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ubinina\Desktop\D\Инвест программа\ВЫПОЛНЕНИЕ ИП\2020\4 кв 2020\новая форма отчета\"/>
    </mc:Choice>
  </mc:AlternateContent>
  <bookViews>
    <workbookView xWindow="480" yWindow="2490" windowWidth="23250" windowHeight="9420" activeTab="7"/>
  </bookViews>
  <sheets>
    <sheet name="10 форма" sheetId="1" r:id="rId1"/>
    <sheet name="Форма 11" sheetId="2" r:id="rId2"/>
    <sheet name="Форма 12 " sheetId="3" r:id="rId3"/>
    <sheet name="Форма 13" sheetId="4" r:id="rId4"/>
    <sheet name="форма 14 " sheetId="5" r:id="rId5"/>
    <sheet name="форма 15 " sheetId="6" r:id="rId6"/>
    <sheet name="Форма 16" sheetId="7" r:id="rId7"/>
    <sheet name="Форма 17" sheetId="8" r:id="rId8"/>
    <sheet name="форма 18" sheetId="9" r:id="rId9"/>
    <sheet name=" форма 19" sheetId="10" r:id="rId10"/>
    <sheet name="форма 20" sheetId="1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a" localSheetId="2">#REF!</definedName>
    <definedName name="\a" localSheetId="4">#REF!</definedName>
    <definedName name="\a" localSheetId="5">#REF!</definedName>
    <definedName name="\a">#REF!</definedName>
    <definedName name="\m" localSheetId="2">#REF!</definedName>
    <definedName name="\m" localSheetId="4">#REF!</definedName>
    <definedName name="\m" localSheetId="5">#REF!</definedName>
    <definedName name="\m">#REF!</definedName>
    <definedName name="\n" localSheetId="2">#REF!</definedName>
    <definedName name="\n" localSheetId="4">#REF!</definedName>
    <definedName name="\n" localSheetId="5">#REF!</definedName>
    <definedName name="\n">#REF!</definedName>
    <definedName name="\o" localSheetId="2">#REF!</definedName>
    <definedName name="\o" localSheetId="4">#REF!</definedName>
    <definedName name="\o" localSheetId="5">#REF!</definedName>
    <definedName name="\o">#REF!</definedName>
    <definedName name="_____FY1">#N/A</definedName>
    <definedName name="____FY1">#N/A</definedName>
    <definedName name="___SP1" localSheetId="0">[1]FES!#REF!</definedName>
    <definedName name="___SP1" localSheetId="2">[1]FES!#REF!</definedName>
    <definedName name="___SP1" localSheetId="4">[1]FES!#REF!</definedName>
    <definedName name="___SP1" localSheetId="5">[1]FES!#REF!</definedName>
    <definedName name="___SP1">[1]FES!#REF!</definedName>
    <definedName name="___SP10" localSheetId="0">[1]FES!#REF!</definedName>
    <definedName name="___SP10" localSheetId="2">[1]FES!#REF!</definedName>
    <definedName name="___SP10" localSheetId="4">[1]FES!#REF!</definedName>
    <definedName name="___SP10" localSheetId="5">[1]FES!#REF!</definedName>
    <definedName name="___SP10">[1]FES!#REF!</definedName>
    <definedName name="___SP11" localSheetId="0">[1]FES!#REF!</definedName>
    <definedName name="___SP11" localSheetId="2">[1]FES!#REF!</definedName>
    <definedName name="___SP11" localSheetId="4">[1]FES!#REF!</definedName>
    <definedName name="___SP11" localSheetId="5">[1]FES!#REF!</definedName>
    <definedName name="___SP11">[1]FES!#REF!</definedName>
    <definedName name="___SP12" localSheetId="0">[1]FES!#REF!</definedName>
    <definedName name="___SP12" localSheetId="2">[1]FES!#REF!</definedName>
    <definedName name="___SP12" localSheetId="4">[1]FES!#REF!</definedName>
    <definedName name="___SP12" localSheetId="5">[1]FES!#REF!</definedName>
    <definedName name="___SP12">[1]FES!#REF!</definedName>
    <definedName name="___SP13" localSheetId="0">[1]FES!#REF!</definedName>
    <definedName name="___SP13" localSheetId="2">[1]FES!#REF!</definedName>
    <definedName name="___SP13" localSheetId="4">[1]FES!#REF!</definedName>
    <definedName name="___SP13" localSheetId="5">[1]FES!#REF!</definedName>
    <definedName name="___SP13">[1]FES!#REF!</definedName>
    <definedName name="___SP14" localSheetId="0">[1]FES!#REF!</definedName>
    <definedName name="___SP14" localSheetId="2">[1]FES!#REF!</definedName>
    <definedName name="___SP14" localSheetId="4">[1]FES!#REF!</definedName>
    <definedName name="___SP14" localSheetId="5">[1]FES!#REF!</definedName>
    <definedName name="___SP14">[1]FES!#REF!</definedName>
    <definedName name="___SP15" localSheetId="0">[1]FES!#REF!</definedName>
    <definedName name="___SP15" localSheetId="2">[1]FES!#REF!</definedName>
    <definedName name="___SP15" localSheetId="4">[1]FES!#REF!</definedName>
    <definedName name="___SP15" localSheetId="5">[1]FES!#REF!</definedName>
    <definedName name="___SP15">[1]FES!#REF!</definedName>
    <definedName name="___SP16" localSheetId="0">[1]FES!#REF!</definedName>
    <definedName name="___SP16" localSheetId="2">[1]FES!#REF!</definedName>
    <definedName name="___SP16" localSheetId="4">[1]FES!#REF!</definedName>
    <definedName name="___SP16" localSheetId="5">[1]FES!#REF!</definedName>
    <definedName name="___SP16">[1]FES!#REF!</definedName>
    <definedName name="___SP17" localSheetId="0">[1]FES!#REF!</definedName>
    <definedName name="___SP17" localSheetId="2">[1]FES!#REF!</definedName>
    <definedName name="___SP17" localSheetId="4">[1]FES!#REF!</definedName>
    <definedName name="___SP17" localSheetId="5">[1]FES!#REF!</definedName>
    <definedName name="___SP17">[1]FES!#REF!</definedName>
    <definedName name="___SP18" localSheetId="0">[1]FES!#REF!</definedName>
    <definedName name="___SP18" localSheetId="2">[1]FES!#REF!</definedName>
    <definedName name="___SP18" localSheetId="4">[1]FES!#REF!</definedName>
    <definedName name="___SP18" localSheetId="5">[1]FES!#REF!</definedName>
    <definedName name="___SP18">[1]FES!#REF!</definedName>
    <definedName name="___SP19" localSheetId="0">[1]FES!#REF!</definedName>
    <definedName name="___SP19" localSheetId="2">[1]FES!#REF!</definedName>
    <definedName name="___SP19" localSheetId="4">[1]FES!#REF!</definedName>
    <definedName name="___SP19" localSheetId="5">[1]FES!#REF!</definedName>
    <definedName name="___SP19">[1]FES!#REF!</definedName>
    <definedName name="___SP2" localSheetId="0">[1]FES!#REF!</definedName>
    <definedName name="___SP2" localSheetId="2">[1]FES!#REF!</definedName>
    <definedName name="___SP2" localSheetId="4">[1]FES!#REF!</definedName>
    <definedName name="___SP2" localSheetId="5">[1]FES!#REF!</definedName>
    <definedName name="___SP2">[1]FES!#REF!</definedName>
    <definedName name="___SP20" localSheetId="0">[1]FES!#REF!</definedName>
    <definedName name="___SP20" localSheetId="2">[1]FES!#REF!</definedName>
    <definedName name="___SP20" localSheetId="4">[1]FES!#REF!</definedName>
    <definedName name="___SP20" localSheetId="5">[1]FES!#REF!</definedName>
    <definedName name="___SP20">[1]FES!#REF!</definedName>
    <definedName name="___SP21" localSheetId="0">[1]FES!#REF!</definedName>
    <definedName name="___SP21" localSheetId="2">[1]FES!#REF!</definedName>
    <definedName name="___SP21" localSheetId="4">[1]FES!#REF!</definedName>
    <definedName name="___SP21" localSheetId="5">[1]FES!#REF!</definedName>
    <definedName name="___SP21">[1]FES!#REF!</definedName>
    <definedName name="___SP3" localSheetId="0">[1]FES!#REF!</definedName>
    <definedName name="___SP3" localSheetId="2">[1]FES!#REF!</definedName>
    <definedName name="___SP3" localSheetId="4">[1]FES!#REF!</definedName>
    <definedName name="___SP3" localSheetId="5">[1]FES!#REF!</definedName>
    <definedName name="___SP3">[1]FES!#REF!</definedName>
    <definedName name="___SP4" localSheetId="0">[1]FES!#REF!</definedName>
    <definedName name="___SP4" localSheetId="2">[1]FES!#REF!</definedName>
    <definedName name="___SP4" localSheetId="4">[1]FES!#REF!</definedName>
    <definedName name="___SP4" localSheetId="5">[1]FES!#REF!</definedName>
    <definedName name="___SP4">[1]FES!#REF!</definedName>
    <definedName name="___SP5" localSheetId="0">[1]FES!#REF!</definedName>
    <definedName name="___SP5" localSheetId="2">[1]FES!#REF!</definedName>
    <definedName name="___SP5" localSheetId="4">[1]FES!#REF!</definedName>
    <definedName name="___SP5" localSheetId="5">[1]FES!#REF!</definedName>
    <definedName name="___SP5">[1]FES!#REF!</definedName>
    <definedName name="___SP7" localSheetId="0">[1]FES!#REF!</definedName>
    <definedName name="___SP7" localSheetId="2">[1]FES!#REF!</definedName>
    <definedName name="___SP7" localSheetId="4">[1]FES!#REF!</definedName>
    <definedName name="___SP7" localSheetId="5">[1]FES!#REF!</definedName>
    <definedName name="___SP7">[1]FES!#REF!</definedName>
    <definedName name="___SP8" localSheetId="0">[1]FES!#REF!</definedName>
    <definedName name="___SP8" localSheetId="2">[1]FES!#REF!</definedName>
    <definedName name="___SP8" localSheetId="4">[1]FES!#REF!</definedName>
    <definedName name="___SP8" localSheetId="5">[1]FES!#REF!</definedName>
    <definedName name="___SP8">[1]FES!#REF!</definedName>
    <definedName name="___SP9" localSheetId="0">[1]FES!#REF!</definedName>
    <definedName name="___SP9" localSheetId="2">[1]FES!#REF!</definedName>
    <definedName name="___SP9" localSheetId="4">[1]FES!#REF!</definedName>
    <definedName name="___SP9" localSheetId="5">[1]FES!#REF!</definedName>
    <definedName name="___SP9">[1]FES!#REF!</definedName>
    <definedName name="__123Graph_AGRAPH1" localSheetId="3" hidden="1">'[2]на 1 тут'!#REF!</definedName>
    <definedName name="__123Graph_AGRAPH1" hidden="1">'[2]на 1 тут'!#REF!</definedName>
    <definedName name="__123Graph_AGRAPH2" localSheetId="3" hidden="1">'[2]на 1 тут'!#REF!</definedName>
    <definedName name="__123Graph_AGRAPH2" hidden="1">'[2]на 1 тут'!#REF!</definedName>
    <definedName name="__123Graph_BGRAPH1" localSheetId="3" hidden="1">'[2]на 1 тут'!#REF!</definedName>
    <definedName name="__123Graph_BGRAPH1" hidden="1">'[2]на 1 тут'!#REF!</definedName>
    <definedName name="__123Graph_BGRAPH2" localSheetId="3" hidden="1">'[2]на 1 тут'!#REF!</definedName>
    <definedName name="__123Graph_BGRAPH2" hidden="1">'[2]на 1 тут'!#REF!</definedName>
    <definedName name="__123Graph_CGRAPH1" localSheetId="3" hidden="1">'[2]на 1 тут'!#REF!</definedName>
    <definedName name="__123Graph_CGRAPH1" hidden="1">'[2]на 1 тут'!#REF!</definedName>
    <definedName name="__123Graph_CGRAPH2" localSheetId="3" hidden="1">'[2]на 1 тут'!#REF!</definedName>
    <definedName name="__123Graph_CGRAPH2" hidden="1">'[2]на 1 тут'!#REF!</definedName>
    <definedName name="__123Graph_LBL_AGRAPH1" localSheetId="3" hidden="1">'[2]на 1 тут'!#REF!</definedName>
    <definedName name="__123Graph_LBL_AGRAPH1" hidden="1">'[2]на 1 тут'!#REF!</definedName>
    <definedName name="__123Graph_XGRAPH1" localSheetId="3" hidden="1">'[2]на 1 тут'!#REF!</definedName>
    <definedName name="__123Graph_XGRAPH1" hidden="1">'[2]на 1 тут'!#REF!</definedName>
    <definedName name="__123Graph_XGRAPH2" localSheetId="3" hidden="1">'[2]на 1 тут'!#REF!</definedName>
    <definedName name="__123Graph_XGRAPH2" hidden="1">'[2]на 1 тут'!#REF!</definedName>
    <definedName name="__FY1">#N/A</definedName>
    <definedName name="__SP1" localSheetId="0">[1]FES!#REF!</definedName>
    <definedName name="__SP1" localSheetId="2">[1]FES!#REF!</definedName>
    <definedName name="__SP1" localSheetId="4">[1]FES!#REF!</definedName>
    <definedName name="__SP1" localSheetId="5">[1]FES!#REF!</definedName>
    <definedName name="__SP1">[1]FES!#REF!</definedName>
    <definedName name="__SP10" localSheetId="0">[1]FES!#REF!</definedName>
    <definedName name="__SP10" localSheetId="2">[1]FES!#REF!</definedName>
    <definedName name="__SP10" localSheetId="4">[1]FES!#REF!</definedName>
    <definedName name="__SP10" localSheetId="5">[1]FES!#REF!</definedName>
    <definedName name="__SP10">[1]FES!#REF!</definedName>
    <definedName name="__SP11" localSheetId="0">[1]FES!#REF!</definedName>
    <definedName name="__SP11" localSheetId="2">[1]FES!#REF!</definedName>
    <definedName name="__SP11" localSheetId="4">[1]FES!#REF!</definedName>
    <definedName name="__SP11" localSheetId="5">[1]FES!#REF!</definedName>
    <definedName name="__SP11">[1]FES!#REF!</definedName>
    <definedName name="__SP12" localSheetId="0">[1]FES!#REF!</definedName>
    <definedName name="__SP12" localSheetId="2">[1]FES!#REF!</definedName>
    <definedName name="__SP12" localSheetId="4">[1]FES!#REF!</definedName>
    <definedName name="__SP12" localSheetId="5">[1]FES!#REF!</definedName>
    <definedName name="__SP12">[1]FES!#REF!</definedName>
    <definedName name="__SP13" localSheetId="0">[1]FES!#REF!</definedName>
    <definedName name="__SP13" localSheetId="2">[1]FES!#REF!</definedName>
    <definedName name="__SP13" localSheetId="4">[1]FES!#REF!</definedName>
    <definedName name="__SP13" localSheetId="5">[1]FES!#REF!</definedName>
    <definedName name="__SP13">[1]FES!#REF!</definedName>
    <definedName name="__SP14" localSheetId="0">[1]FES!#REF!</definedName>
    <definedName name="__SP14" localSheetId="2">[1]FES!#REF!</definedName>
    <definedName name="__SP14" localSheetId="4">[1]FES!#REF!</definedName>
    <definedName name="__SP14" localSheetId="5">[1]FES!#REF!</definedName>
    <definedName name="__SP14">[1]FES!#REF!</definedName>
    <definedName name="__SP15" localSheetId="0">[1]FES!#REF!</definedName>
    <definedName name="__SP15" localSheetId="2">[1]FES!#REF!</definedName>
    <definedName name="__SP15" localSheetId="4">[1]FES!#REF!</definedName>
    <definedName name="__SP15" localSheetId="5">[1]FES!#REF!</definedName>
    <definedName name="__SP15">[1]FES!#REF!</definedName>
    <definedName name="__SP16" localSheetId="0">[1]FES!#REF!</definedName>
    <definedName name="__SP16" localSheetId="2">[1]FES!#REF!</definedName>
    <definedName name="__SP16" localSheetId="4">[1]FES!#REF!</definedName>
    <definedName name="__SP16" localSheetId="5">[1]FES!#REF!</definedName>
    <definedName name="__SP16">[1]FES!#REF!</definedName>
    <definedName name="__SP17" localSheetId="0">[1]FES!#REF!</definedName>
    <definedName name="__SP17" localSheetId="2">[1]FES!#REF!</definedName>
    <definedName name="__SP17" localSheetId="4">[1]FES!#REF!</definedName>
    <definedName name="__SP17" localSheetId="5">[1]FES!#REF!</definedName>
    <definedName name="__SP17">[1]FES!#REF!</definedName>
    <definedName name="__SP18" localSheetId="0">[1]FES!#REF!</definedName>
    <definedName name="__SP18" localSheetId="2">[1]FES!#REF!</definedName>
    <definedName name="__SP18" localSheetId="4">[1]FES!#REF!</definedName>
    <definedName name="__SP18" localSheetId="5">[1]FES!#REF!</definedName>
    <definedName name="__SP18">[1]FES!#REF!</definedName>
    <definedName name="__SP19" localSheetId="0">[1]FES!#REF!</definedName>
    <definedName name="__SP19" localSheetId="2">[1]FES!#REF!</definedName>
    <definedName name="__SP19" localSheetId="4">[1]FES!#REF!</definedName>
    <definedName name="__SP19" localSheetId="5">[1]FES!#REF!</definedName>
    <definedName name="__SP19">[1]FES!#REF!</definedName>
    <definedName name="__SP2" localSheetId="0">[1]FES!#REF!</definedName>
    <definedName name="__SP2" localSheetId="2">[1]FES!#REF!</definedName>
    <definedName name="__SP2" localSheetId="4">[1]FES!#REF!</definedName>
    <definedName name="__SP2" localSheetId="5">[1]FES!#REF!</definedName>
    <definedName name="__SP2">[1]FES!#REF!</definedName>
    <definedName name="__SP20" localSheetId="0">[1]FES!#REF!</definedName>
    <definedName name="__SP20" localSheetId="2">[1]FES!#REF!</definedName>
    <definedName name="__SP20" localSheetId="4">[1]FES!#REF!</definedName>
    <definedName name="__SP20" localSheetId="5">[1]FES!#REF!</definedName>
    <definedName name="__SP20">[1]FES!#REF!</definedName>
    <definedName name="__SP3" localSheetId="0">[1]FES!#REF!</definedName>
    <definedName name="__SP3" localSheetId="2">[1]FES!#REF!</definedName>
    <definedName name="__SP3" localSheetId="4">[1]FES!#REF!</definedName>
    <definedName name="__SP3" localSheetId="5">[1]FES!#REF!</definedName>
    <definedName name="__SP3">[1]FES!#REF!</definedName>
    <definedName name="__SP4" localSheetId="0">[1]FES!#REF!</definedName>
    <definedName name="__SP4" localSheetId="2">[1]FES!#REF!</definedName>
    <definedName name="__SP4" localSheetId="4">[1]FES!#REF!</definedName>
    <definedName name="__SP4" localSheetId="5">[1]FES!#REF!</definedName>
    <definedName name="__SP4">[1]FES!#REF!</definedName>
    <definedName name="__SP5" localSheetId="0">[1]FES!#REF!</definedName>
    <definedName name="__SP5" localSheetId="2">[1]FES!#REF!</definedName>
    <definedName name="__SP5" localSheetId="4">[1]FES!#REF!</definedName>
    <definedName name="__SP5" localSheetId="5">[1]FES!#REF!</definedName>
    <definedName name="__SP5">[1]FES!#REF!</definedName>
    <definedName name="__SP7" localSheetId="0">[1]FES!#REF!</definedName>
    <definedName name="__SP7" localSheetId="2">[1]FES!#REF!</definedName>
    <definedName name="__SP7" localSheetId="4">[1]FES!#REF!</definedName>
    <definedName name="__SP7" localSheetId="5">[1]FES!#REF!</definedName>
    <definedName name="__SP7">[1]FES!#REF!</definedName>
    <definedName name="__SP8" localSheetId="0">[1]FES!#REF!</definedName>
    <definedName name="__SP8" localSheetId="2">[1]FES!#REF!</definedName>
    <definedName name="__SP8" localSheetId="4">[1]FES!#REF!</definedName>
    <definedName name="__SP8" localSheetId="5">[1]FES!#REF!</definedName>
    <definedName name="__SP8">[1]FES!#REF!</definedName>
    <definedName name="__SP9" localSheetId="0">[1]FES!#REF!</definedName>
    <definedName name="__SP9" localSheetId="2">[1]FES!#REF!</definedName>
    <definedName name="__SP9" localSheetId="4">[1]FES!#REF!</definedName>
    <definedName name="__SP9" localSheetId="5">[1]FES!#REF!</definedName>
    <definedName name="__SP9">[1]FES!#REF!</definedName>
    <definedName name="_1Excel_BuiltIn__FilterDatabase_19_1" localSheetId="2">#REF!</definedName>
    <definedName name="_1Excel_BuiltIn__FilterDatabase_19_1" localSheetId="4">#REF!</definedName>
    <definedName name="_1Excel_BuiltIn__FilterDatabase_19_1" localSheetId="5">#REF!</definedName>
    <definedName name="_1Excel_BuiltIn__FilterDatabase_19_1">#REF!</definedName>
    <definedName name="_8Excel_BuiltIn__FilterDatabase_19_1" localSheetId="2">#REF!</definedName>
    <definedName name="_8Excel_BuiltIn__FilterDatabase_19_1" localSheetId="4">#REF!</definedName>
    <definedName name="_8Excel_BuiltIn__FilterDatabase_19_1" localSheetId="5">#REF!</definedName>
    <definedName name="_8Excel_BuiltIn__FilterDatabase_19_1">#REF!</definedName>
    <definedName name="_FY1">#N/A</definedName>
    <definedName name="_SP1" localSheetId="0">[1]FES!#REF!</definedName>
    <definedName name="_SP1" localSheetId="2">[1]FES!#REF!</definedName>
    <definedName name="_SP1" localSheetId="4">[1]FES!#REF!</definedName>
    <definedName name="_SP1" localSheetId="5">[1]FES!#REF!</definedName>
    <definedName name="_SP1">[1]FES!#REF!</definedName>
    <definedName name="_SP10" localSheetId="0">[1]FES!#REF!</definedName>
    <definedName name="_SP10" localSheetId="2">[1]FES!#REF!</definedName>
    <definedName name="_SP10" localSheetId="4">[1]FES!#REF!</definedName>
    <definedName name="_SP10" localSheetId="5">[1]FES!#REF!</definedName>
    <definedName name="_SP10">[1]FES!#REF!</definedName>
    <definedName name="_SP11" localSheetId="0">[1]FES!#REF!</definedName>
    <definedName name="_SP11" localSheetId="2">[1]FES!#REF!</definedName>
    <definedName name="_SP11" localSheetId="4">[1]FES!#REF!</definedName>
    <definedName name="_SP11" localSheetId="5">[1]FES!#REF!</definedName>
    <definedName name="_SP11">[1]FES!#REF!</definedName>
    <definedName name="_SP12" localSheetId="0">[1]FES!#REF!</definedName>
    <definedName name="_SP12" localSheetId="2">[1]FES!#REF!</definedName>
    <definedName name="_SP12" localSheetId="4">[1]FES!#REF!</definedName>
    <definedName name="_SP12" localSheetId="5">[1]FES!#REF!</definedName>
    <definedName name="_SP12">[1]FES!#REF!</definedName>
    <definedName name="_SP13" localSheetId="0">[1]FES!#REF!</definedName>
    <definedName name="_SP13" localSheetId="2">[1]FES!#REF!</definedName>
    <definedName name="_SP13" localSheetId="4">[1]FES!#REF!</definedName>
    <definedName name="_SP13" localSheetId="5">[1]FES!#REF!</definedName>
    <definedName name="_SP13">[1]FES!#REF!</definedName>
    <definedName name="_SP14" localSheetId="0">[1]FES!#REF!</definedName>
    <definedName name="_SP14" localSheetId="2">[1]FES!#REF!</definedName>
    <definedName name="_SP14" localSheetId="4">[1]FES!#REF!</definedName>
    <definedName name="_SP14" localSheetId="5">[1]FES!#REF!</definedName>
    <definedName name="_SP14">[1]FES!#REF!</definedName>
    <definedName name="_SP15" localSheetId="0">[1]FES!#REF!</definedName>
    <definedName name="_SP15" localSheetId="2">[1]FES!#REF!</definedName>
    <definedName name="_SP15" localSheetId="4">[1]FES!#REF!</definedName>
    <definedName name="_SP15" localSheetId="5">[1]FES!#REF!</definedName>
    <definedName name="_SP15">[1]FES!#REF!</definedName>
    <definedName name="_SP16" localSheetId="0">[1]FES!#REF!</definedName>
    <definedName name="_SP16" localSheetId="2">[1]FES!#REF!</definedName>
    <definedName name="_SP16" localSheetId="4">[1]FES!#REF!</definedName>
    <definedName name="_SP16" localSheetId="5">[1]FES!#REF!</definedName>
    <definedName name="_SP16">[1]FES!#REF!</definedName>
    <definedName name="_SP17" localSheetId="0">[1]FES!#REF!</definedName>
    <definedName name="_SP17" localSheetId="2">[1]FES!#REF!</definedName>
    <definedName name="_SP17" localSheetId="4">[1]FES!#REF!</definedName>
    <definedName name="_SP17" localSheetId="5">[1]FES!#REF!</definedName>
    <definedName name="_SP17">[1]FES!#REF!</definedName>
    <definedName name="_SP18" localSheetId="0">[1]FES!#REF!</definedName>
    <definedName name="_SP18" localSheetId="2">[1]FES!#REF!</definedName>
    <definedName name="_SP18" localSheetId="4">[1]FES!#REF!</definedName>
    <definedName name="_SP18" localSheetId="5">[1]FES!#REF!</definedName>
    <definedName name="_SP18">[1]FES!#REF!</definedName>
    <definedName name="_SP19" localSheetId="0">[1]FES!#REF!</definedName>
    <definedName name="_SP19" localSheetId="2">[1]FES!#REF!</definedName>
    <definedName name="_SP19" localSheetId="4">[1]FES!#REF!</definedName>
    <definedName name="_SP19" localSheetId="5">[1]FES!#REF!</definedName>
    <definedName name="_SP19">[1]FES!#REF!</definedName>
    <definedName name="_SP2" localSheetId="0">[1]FES!#REF!</definedName>
    <definedName name="_SP2" localSheetId="2">[1]FES!#REF!</definedName>
    <definedName name="_SP2" localSheetId="4">[1]FES!#REF!</definedName>
    <definedName name="_SP2" localSheetId="5">[1]FES!#REF!</definedName>
    <definedName name="_SP2">[1]FES!#REF!</definedName>
    <definedName name="_SP20" localSheetId="0">[1]FES!#REF!</definedName>
    <definedName name="_SP20" localSheetId="2">[1]FES!#REF!</definedName>
    <definedName name="_SP20" localSheetId="4">[1]FES!#REF!</definedName>
    <definedName name="_SP20" localSheetId="5">[1]FES!#REF!</definedName>
    <definedName name="_SP20">[1]FES!#REF!</definedName>
    <definedName name="_SP3" localSheetId="0">[1]FES!#REF!</definedName>
    <definedName name="_SP3" localSheetId="2">[1]FES!#REF!</definedName>
    <definedName name="_SP3" localSheetId="4">[1]FES!#REF!</definedName>
    <definedName name="_SP3" localSheetId="5">[1]FES!#REF!</definedName>
    <definedName name="_SP3">[1]FES!#REF!</definedName>
    <definedName name="_SP4" localSheetId="0">[1]FES!#REF!</definedName>
    <definedName name="_SP4" localSheetId="2">[1]FES!#REF!</definedName>
    <definedName name="_SP4" localSheetId="4">[1]FES!#REF!</definedName>
    <definedName name="_SP4" localSheetId="5">[1]FES!#REF!</definedName>
    <definedName name="_SP4">[1]FES!#REF!</definedName>
    <definedName name="_SP5" localSheetId="0">[1]FES!#REF!</definedName>
    <definedName name="_SP5" localSheetId="2">[1]FES!#REF!</definedName>
    <definedName name="_SP5" localSheetId="4">[1]FES!#REF!</definedName>
    <definedName name="_SP5" localSheetId="5">[1]FES!#REF!</definedName>
    <definedName name="_SP5">[1]FES!#REF!</definedName>
    <definedName name="_SP7" localSheetId="0">[1]FES!#REF!</definedName>
    <definedName name="_SP7" localSheetId="2">[1]FES!#REF!</definedName>
    <definedName name="_SP7" localSheetId="4">[1]FES!#REF!</definedName>
    <definedName name="_SP7" localSheetId="5">[1]FES!#REF!</definedName>
    <definedName name="_SP7">[1]FES!#REF!</definedName>
    <definedName name="_SP8" localSheetId="0">[1]FES!#REF!</definedName>
    <definedName name="_SP8" localSheetId="2">[1]FES!#REF!</definedName>
    <definedName name="_SP8" localSheetId="4">[1]FES!#REF!</definedName>
    <definedName name="_SP8" localSheetId="5">[1]FES!#REF!</definedName>
    <definedName name="_SP8">[1]FES!#REF!</definedName>
    <definedName name="_SP9" localSheetId="0">[1]FES!#REF!</definedName>
    <definedName name="_SP9" localSheetId="2">[1]FES!#REF!</definedName>
    <definedName name="_SP9" localSheetId="4">[1]FES!#REF!</definedName>
    <definedName name="_SP9" localSheetId="5">[1]FES!#REF!</definedName>
    <definedName name="_SP9">[1]FES!#REF!</definedName>
    <definedName name="_xlnm._FilterDatabase" localSheetId="0" hidden="1">'10 форма'!$A$19:$XFC$97</definedName>
    <definedName name="_xlnm._FilterDatabase" localSheetId="1" hidden="1">'Форма 11'!$A$21:$Y$99</definedName>
    <definedName name="_xlnm._FilterDatabase" localSheetId="2" hidden="1">'Форма 12 '!$A$21:$AU$99</definedName>
    <definedName name="_xlnm._FilterDatabase" localSheetId="3" hidden="1">'Форма 13'!$A$21:$CB$99</definedName>
    <definedName name="_xlnm._FilterDatabase" localSheetId="4" hidden="1">'форма 14 '!$A$21:$Y$99</definedName>
    <definedName name="_xlnm._FilterDatabase" localSheetId="5" hidden="1">'форма 15 '!$A$20:$BA$99</definedName>
    <definedName name="_xlnm._FilterDatabase" localSheetId="7" hidden="1">'Форма 17'!$A$24:$CB$101</definedName>
    <definedName name="a" localSheetId="2">#REF!</definedName>
    <definedName name="a" localSheetId="4">#REF!</definedName>
    <definedName name="a" localSheetId="5">#REF!</definedName>
    <definedName name="a">#REF!</definedName>
    <definedName name="ALL_ORG" localSheetId="2">#REF!</definedName>
    <definedName name="ALL_ORG" localSheetId="4">#REF!</definedName>
    <definedName name="ALL_ORG" localSheetId="5">#REF!</definedName>
    <definedName name="ALL_ORG">#REF!</definedName>
    <definedName name="AN">#N/A</definedName>
    <definedName name="arm">'[3]Спр. классов АРМов'!$B$2:$B$7</definedName>
    <definedName name="CompOt">#N/A</definedName>
    <definedName name="CompRas">#N/A</definedName>
    <definedName name="COPY_DIAP" localSheetId="2">#REF!</definedName>
    <definedName name="COPY_DIAP" localSheetId="4">#REF!</definedName>
    <definedName name="COPY_DIAP" localSheetId="5">#REF!</definedName>
    <definedName name="COPY_DIAP">#REF!</definedName>
    <definedName name="CUR_VER">[4]Заголовок!$B$21</definedName>
    <definedName name="ddd" localSheetId="2">[1]FES!#REF!</definedName>
    <definedName name="ddd" localSheetId="4">[1]FES!#REF!</definedName>
    <definedName name="ddd" localSheetId="5">[1]FES!#REF!</definedName>
    <definedName name="ddd">[1]FES!#REF!</definedName>
    <definedName name="dddd" localSheetId="2">[1]FES!#REF!</definedName>
    <definedName name="dddd" localSheetId="4">[1]FES!#REF!</definedName>
    <definedName name="dddd" localSheetId="5">[1]FES!#REF!</definedName>
    <definedName name="dddd">[1]FES!#REF!</definedName>
    <definedName name="df" localSheetId="2">[1]FES!#REF!</definedName>
    <definedName name="df" localSheetId="4">[1]FES!#REF!</definedName>
    <definedName name="df" localSheetId="5">[1]FES!#REF!</definedName>
    <definedName name="df">[1]FES!#REF!</definedName>
    <definedName name="dip" localSheetId="0">[5]FST5!$G$149:$G$165,P1_dip,P2_dip,P3_dip,P4_dip</definedName>
    <definedName name="dip" localSheetId="2">[5]FST5!$G$149:$G$165,P1_dip,P2_dip,P3_dip,P4_dip</definedName>
    <definedName name="dip" localSheetId="4">[5]FST5!$G$149:$G$165,P1_dip,P2_dip,P3_dip,P4_dip</definedName>
    <definedName name="dip" localSheetId="5">[5]FST5!$G$149:$G$165,P1_dip,P2_dip,P3_dip,P4_dip</definedName>
    <definedName name="dip" localSheetId="10">[5]FST5!$G$149:$G$165,P1_dip,P2_dip,P3_dip,P4_dip</definedName>
    <definedName name="dip">[5]FST5!$G$149:$G$165,P1_dip,P2_dip,P3_dip,P4_dip</definedName>
    <definedName name="eso" localSheetId="0">[5]FST5!$G$149:$G$165,P1_eso</definedName>
    <definedName name="eso" localSheetId="2">[5]FST5!$G$149:$G$165,P1_eso</definedName>
    <definedName name="eso" localSheetId="4">[5]FST5!$G$149:$G$165,P1_eso</definedName>
    <definedName name="eso" localSheetId="5">[5]FST5!$G$149:$G$165,P1_eso</definedName>
    <definedName name="eso" localSheetId="10">[5]FST5!$G$149:$G$165,P1_eso</definedName>
    <definedName name="eso">[5]FST5!$G$149:$G$165,P1_eso</definedName>
    <definedName name="ew">#N/A</definedName>
    <definedName name="Excel_BuiltIn__FilterDatabase_19" localSheetId="2">'[6]14б ДПН отчет'!#REF!</definedName>
    <definedName name="Excel_BuiltIn__FilterDatabase_19" localSheetId="4">'[6]14б ДПН отчет'!#REF!</definedName>
    <definedName name="Excel_BuiltIn__FilterDatabase_19" localSheetId="5">'[6]14б ДПН отчет'!#REF!</definedName>
    <definedName name="Excel_BuiltIn__FilterDatabase_19">'[6]14б ДПН отчет'!#REF!</definedName>
    <definedName name="Excel_BuiltIn__FilterDatabase_22" localSheetId="2">'[6]16а Сводный анализ'!#REF!</definedName>
    <definedName name="Excel_BuiltIn__FilterDatabase_22" localSheetId="4">'[6]16а Сводный анализ'!#REF!</definedName>
    <definedName name="Excel_BuiltIn__FilterDatabase_22" localSheetId="5">'[6]16а Сводный анализ'!#REF!</definedName>
    <definedName name="Excel_BuiltIn__FilterDatabase_22">'[6]16а Сводный анализ'!#REF!</definedName>
    <definedName name="Excel_BuiltIn__FilterDatabase_8_1">"$#ССЫЛ!.$D$1:$D$100"</definedName>
    <definedName name="Excel_BuiltIn__FilterDatabase_8_21" localSheetId="2">#REF!</definedName>
    <definedName name="Excel_BuiltIn__FilterDatabase_8_21" localSheetId="4">#REF!</definedName>
    <definedName name="Excel_BuiltIn__FilterDatabase_8_21" localSheetId="5">#REF!</definedName>
    <definedName name="Excel_BuiltIn__FilterDatabase_8_21">#REF!</definedName>
    <definedName name="Excel_BuiltIn_Print_Area_15" localSheetId="0">(#REF!,#REF!)</definedName>
    <definedName name="Excel_BuiltIn_Print_Area_15" localSheetId="2">(#REF!,#REF!)</definedName>
    <definedName name="Excel_BuiltIn_Print_Area_15" localSheetId="4">(#REF!,#REF!)</definedName>
    <definedName name="Excel_BuiltIn_Print_Area_15" localSheetId="5">(#REF!,#REF!)</definedName>
    <definedName name="Excel_BuiltIn_Print_Area_15">(#REF!,#REF!)</definedName>
    <definedName name="Excel_BuiltIn_Print_Area_16" localSheetId="0">(#REF!,#REF!)</definedName>
    <definedName name="Excel_BuiltIn_Print_Area_16" localSheetId="2">(#REF!,#REF!)</definedName>
    <definedName name="Excel_BuiltIn_Print_Area_16" localSheetId="4">(#REF!,#REF!)</definedName>
    <definedName name="Excel_BuiltIn_Print_Area_16" localSheetId="5">(#REF!,#REF!)</definedName>
    <definedName name="Excel_BuiltIn_Print_Area_16">(#REF!,#REF!)</definedName>
    <definedName name="Excel_BuiltIn_Print_Titles_15" localSheetId="2">#REF!</definedName>
    <definedName name="Excel_BuiltIn_Print_Titles_15" localSheetId="4">#REF!</definedName>
    <definedName name="Excel_BuiltIn_Print_Titles_15" localSheetId="5">#REF!</definedName>
    <definedName name="Excel_BuiltIn_Print_Titles_15">#REF!</definedName>
    <definedName name="Excel_BuiltIn_Print_Titles_16" localSheetId="2">#REF!</definedName>
    <definedName name="Excel_BuiltIn_Print_Titles_16" localSheetId="4">#REF!</definedName>
    <definedName name="Excel_BuiltIn_Print_Titles_16" localSheetId="5">#REF!</definedName>
    <definedName name="Excel_BuiltIn_Print_Titles_16">#REF!</definedName>
    <definedName name="fbgffnjfgg">#N/A</definedName>
    <definedName name="fg">#N/A</definedName>
    <definedName name="fil_2_16">#N/A</definedName>
    <definedName name="fil_2_18">#N/A</definedName>
    <definedName name="fil_2_19">#N/A</definedName>
    <definedName name="fil_2_22" localSheetId="2">'[6]16а Сводный анализ'!#REF!</definedName>
    <definedName name="fil_2_22" localSheetId="4">'[6]16а Сводный анализ'!#REF!</definedName>
    <definedName name="fil_2_22" localSheetId="5">'[6]16а Сводный анализ'!#REF!</definedName>
    <definedName name="fil_2_22">'[6]16а Сводный анализ'!#REF!</definedName>
    <definedName name="fil_21" localSheetId="2">#REF!</definedName>
    <definedName name="fil_21" localSheetId="4">#REF!</definedName>
    <definedName name="fil_21" localSheetId="5">#REF!</definedName>
    <definedName name="fil_21">#REF!</definedName>
    <definedName name="fil_3_16">#N/A</definedName>
    <definedName name="fil_3_18">#N/A</definedName>
    <definedName name="fil_3_19">#N/A</definedName>
    <definedName name="fil_3_22" localSheetId="2">'[6]16а Сводный анализ'!#REF!</definedName>
    <definedName name="fil_3_22" localSheetId="4">'[6]16а Сводный анализ'!#REF!</definedName>
    <definedName name="fil_3_22" localSheetId="5">'[6]16а Сводный анализ'!#REF!</definedName>
    <definedName name="fil_3_22">'[6]16а Сводный анализ'!#REF!</definedName>
    <definedName name="fil_4_16">#N/A</definedName>
    <definedName name="fil_4_18">#N/A</definedName>
    <definedName name="fil_4_19">#N/A</definedName>
    <definedName name="fil_4_22" localSheetId="2">'[6]16а Сводный анализ'!#REF!</definedName>
    <definedName name="fil_4_22" localSheetId="4">'[6]16а Сводный анализ'!#REF!</definedName>
    <definedName name="fil_4_22" localSheetId="5">'[6]16а Сводный анализ'!#REF!</definedName>
    <definedName name="fil_4_22">'[6]16а Сводный анализ'!#REF!</definedName>
    <definedName name="ForIns" localSheetId="2">[7]Регионы!#REF!</definedName>
    <definedName name="ForIns" localSheetId="4">[7]Регионы!#REF!</definedName>
    <definedName name="ForIns" localSheetId="5">[7]Регионы!#REF!</definedName>
    <definedName name="ForIns">[7]Регионы!#REF!</definedName>
    <definedName name="gh">#N/A</definedName>
    <definedName name="ghhktyi">#N/A</definedName>
    <definedName name="grety5e">#N/A</definedName>
    <definedName name="hfte">#N/A</definedName>
    <definedName name="k">#N/A</definedName>
    <definedName name="knkn.n.">#N/A</definedName>
    <definedName name="m" localSheetId="2">#REF!</definedName>
    <definedName name="m" localSheetId="4">#REF!</definedName>
    <definedName name="m" localSheetId="5">#REF!</definedName>
    <definedName name="m">#REF!</definedName>
    <definedName name="net" localSheetId="0">[5]FST5!$G$100:$G$116,P1_net</definedName>
    <definedName name="net" localSheetId="2">[5]FST5!$G$100:$G$116,P1_net</definedName>
    <definedName name="net" localSheetId="4">[5]FST5!$G$100:$G$116,P1_net</definedName>
    <definedName name="net" localSheetId="5">[5]FST5!$G$100:$G$116,P1_net</definedName>
    <definedName name="net" localSheetId="10">[5]FST5!$G$100:$G$116,P1_net</definedName>
    <definedName name="net">[5]FST5!$G$100:$G$116,P1_net</definedName>
    <definedName name="NSRF" localSheetId="2">#REF!</definedName>
    <definedName name="NSRF" localSheetId="4">#REF!</definedName>
    <definedName name="NSRF" localSheetId="5">#REF!</definedName>
    <definedName name="NSRF">#REF!</definedName>
    <definedName name="ORG" localSheetId="2">[7]Справочники!#REF!</definedName>
    <definedName name="ORG" localSheetId="4">[7]Справочники!#REF!</definedName>
    <definedName name="ORG" localSheetId="5">[7]Справочники!#REF!</definedName>
    <definedName name="ORG">[7]Справочники!#REF!</definedName>
    <definedName name="P1_dip" localSheetId="1" hidden="1">[8]FST5!$G$167:$G$172,[8]FST5!$G$174:$G$175,[8]FST5!$G$177:$G$180,[8]FST5!$G$182,[8]FST5!$G$184:$G$188,[8]FST5!$G$190,[8]FST5!$G$192:$G$194</definedName>
    <definedName name="P1_dip" localSheetId="3" hidden="1">[8]FST5!$G$167:$G$172,[8]FST5!$G$174:$G$175,[8]FST5!$G$177:$G$180,[8]FST5!$G$182,[8]FST5!$G$184:$G$188,[8]FST5!$G$190,[8]FST5!$G$192:$G$194</definedName>
    <definedName name="P1_dip" hidden="1">[9]База!$G$167:$G$172,[9]База!$G$174:$G$175,[9]База!$G$177:$G$180,[9]База!$G$182,[9]База!$G$184:$G$188,[9]База!$G$190,[9]База!$G$192:$G$194</definedName>
    <definedName name="P1_eso" localSheetId="1" hidden="1">[8]FST5!$G$167:$G$172,[8]FST5!$G$174:$G$175,[8]FST5!$G$177:$G$180,[8]FST5!$G$182,[8]FST5!$G$184:$G$188,[8]FST5!$G$190,[8]FST5!$G$192:$G$194</definedName>
    <definedName name="P1_eso" localSheetId="3" hidden="1">[8]FST5!$G$167:$G$172,[8]FST5!$G$174:$G$175,[8]FST5!$G$177:$G$180,[8]FST5!$G$182,[8]FST5!$G$184:$G$188,[8]FST5!$G$190,[8]FST5!$G$192:$G$194</definedName>
    <definedName name="P1_eso" hidden="1">[9]База!$G$167:$G$172,[9]База!$G$174:$G$175,[9]База!$G$177:$G$180,[9]База!$G$182,[9]База!$G$184:$G$188,[9]База!$G$190,[9]База!$G$192:$G$194</definedName>
    <definedName name="P1_ESO_PROT" localSheetId="0" hidden="1">#REF!,#REF!,#REF!,#REF!,#REF!,#REF!,#REF!,#REF!</definedName>
    <definedName name="P1_ESO_PROT" localSheetId="1" hidden="1">#REF!,#REF!,#REF!,#REF!,#REF!,#REF!,#REF!,#REF!</definedName>
    <definedName name="P1_ESO_PROT" localSheetId="2" hidden="1">#REF!,#REF!,#REF!,#REF!,#REF!,#REF!,#REF!,#REF!</definedName>
    <definedName name="P1_ESO_PROT" localSheetId="3" hidden="1">#REF!,#REF!,#REF!,#REF!,#REF!,#REF!,#REF!,#REF!</definedName>
    <definedName name="P1_ESO_PROT" localSheetId="4" hidden="1">#REF!,#REF!,#REF!,#REF!,#REF!,#REF!,#REF!,#REF!</definedName>
    <definedName name="P1_ESO_PROT" localSheetId="5" hidden="1">#REF!,#REF!,#REF!,#REF!,#REF!,#REF!,#REF!,#REF!</definedName>
    <definedName name="P1_ESO_PROT" hidden="1">#REF!,#REF!,#REF!,#REF!,#REF!,#REF!,#REF!,#REF!</definedName>
    <definedName name="P1_net" localSheetId="1" hidden="1">[8]FST5!$G$118:$G$123,[8]FST5!$G$125:$G$126,[8]FST5!$G$128:$G$131,[8]FST5!$G$133,[8]FST5!$G$135:$G$139,[8]FST5!$G$141,[8]FST5!$G$143:$G$145</definedName>
    <definedName name="P1_net" localSheetId="3" hidden="1">[8]FST5!$G$118:$G$123,[8]FST5!$G$125:$G$126,[8]FST5!$G$128:$G$131,[8]FST5!$G$133,[8]FST5!$G$135:$G$139,[8]FST5!$G$141,[8]FST5!$G$143:$G$145</definedName>
    <definedName name="P1_net" hidden="1">[9]База!$G$118:$G$123,[9]База!$G$125:$G$126,[9]База!$G$128:$G$131,[9]База!$G$133,[9]База!$G$135:$G$139,[9]База!$G$141,[9]База!$G$143:$G$145</definedName>
    <definedName name="P1_SBT_PROT" localSheetId="0" hidden="1">#REF!,#REF!,#REF!,#REF!,#REF!,#REF!,#REF!</definedName>
    <definedName name="P1_SBT_PROT" localSheetId="1" hidden="1">#REF!,#REF!,#REF!,#REF!,#REF!,#REF!,#REF!</definedName>
    <definedName name="P1_SBT_PROT" localSheetId="2" hidden="1">#REF!,#REF!,#REF!,#REF!,#REF!,#REF!,#REF!</definedName>
    <definedName name="P1_SBT_PROT" localSheetId="3" hidden="1">#REF!,#REF!,#REF!,#REF!,#REF!,#REF!,#REF!</definedName>
    <definedName name="P1_SBT_PROT" localSheetId="4" hidden="1">#REF!,#REF!,#REF!,#REF!,#REF!,#REF!,#REF!</definedName>
    <definedName name="P1_SBT_PROT" localSheetId="5" hidden="1">#REF!,#REF!,#REF!,#REF!,#REF!,#REF!,#REF!</definedName>
    <definedName name="P1_SBT_PROT" hidden="1">#REF!,#REF!,#REF!,#REF!,#REF!,#REF!,#REF!</definedName>
    <definedName name="P1_SC_CLR" localSheetId="1" hidden="1">#REF!,#REF!,#REF!,#REF!,#REF!</definedName>
    <definedName name="P1_SC_CLR" localSheetId="3" hidden="1">#REF!,#REF!,#REF!,#REF!,#REF!</definedName>
    <definedName name="P1_SC_CLR" hidden="1">#REF!,#REF!,#REF!,#REF!,#REF!</definedName>
    <definedName name="P1_SC22" localSheetId="0" hidden="1">#REF!,#REF!,#REF!,#REF!,#REF!,#REF!</definedName>
    <definedName name="P1_SC22" localSheetId="1" hidden="1">#REF!,#REF!,#REF!,#REF!,#REF!,#REF!</definedName>
    <definedName name="P1_SC22" localSheetId="2" hidden="1">#REF!,#REF!,#REF!,#REF!,#REF!,#REF!</definedName>
    <definedName name="P1_SC22" localSheetId="3" hidden="1">#REF!,#REF!,#REF!,#REF!,#REF!,#REF!</definedName>
    <definedName name="P1_SC22" localSheetId="4" hidden="1">#REF!,#REF!,#REF!,#REF!,#REF!,#REF!</definedName>
    <definedName name="P1_SC22" localSheetId="5" hidden="1">#REF!,#REF!,#REF!,#REF!,#REF!,#REF!</definedName>
    <definedName name="P1_SC22" hidden="1">#REF!,#REF!,#REF!,#REF!,#REF!,#REF!</definedName>
    <definedName name="P1_SCOPE_16_PRT" localSheetId="1" hidden="1">#REF!,#REF!,#REF!,#REF!,#REF!,#REF!,#REF!,#REF!,#REF!</definedName>
    <definedName name="P1_SCOPE_16_PRT" localSheetId="3" hidden="1">#REF!,#REF!,#REF!,#REF!,#REF!,#REF!,#REF!,#REF!,#REF!</definedName>
    <definedName name="P1_SCOPE_16_PRT" hidden="1">[9]База!$E$15:$I$16,[9]База!$E$18:$I$20,[9]База!$E$23:$I$23,[9]База!$E$26:$I$26,[9]База!$E$29:$I$29,[9]База!$E$32:$I$32,[9]База!$E$35:$I$35,[9]База!$B$34,[9]База!$B$37</definedName>
    <definedName name="P1_SCOPE_17_PRT" localSheetId="1" hidden="1">'[10]17'!$E$13:$H$21,'[10]17'!$J$9:$J$11,'[10]17'!$J$13:$J$21,'[10]17'!$E$24:$H$26,'[10]17'!$E$28:$H$36,'[10]17'!$J$24:$M$26,'[10]17'!$J$28:$M$36,'[10]17'!$E$39:$H$41</definedName>
    <definedName name="P1_SCOPE_17_PRT" localSheetId="3" hidden="1">'[10]17'!$E$13:$H$21,'[10]17'!$J$9:$J$11,'[10]17'!$J$13:$J$21,'[10]17'!$E$24:$H$26,'[10]17'!$E$28:$H$36,'[10]17'!$J$24:$M$26,'[10]17'!$J$28:$M$36,'[10]17'!$E$39:$H$41</definedName>
    <definedName name="P1_SCOPE_17_PRT" hidden="1">[9]База!$E$13:$H$21,[9]База!$J$9:$J$11,[9]База!$J$13:$J$21,[9]База!$E$24:$H$26,[9]База!$E$28:$H$36,[9]База!$J$24:$M$26,[9]База!$J$28:$M$36,[9]База!$E$39:$H$41</definedName>
    <definedName name="P1_SCOPE_4_PRT" localSheetId="1" hidden="1">#REF!,#REF!,#REF!,#REF!,#REF!,#REF!,#REF!,#REF!,#REF!</definedName>
    <definedName name="P1_SCOPE_4_PRT" localSheetId="3" hidden="1">#REF!,#REF!,#REF!,#REF!,#REF!,#REF!,#REF!,#REF!,#REF!</definedName>
    <definedName name="P1_SCOPE_4_PRT" hidden="1">[9]База!$F$23:$I$23,[9]База!$F$25:$I$25,[9]База!$F$27:$I$31,[9]База!$K$14:$N$20,[9]База!$K$23:$N$23,[9]База!$K$25:$N$25,[9]База!$K$27:$N$31,[9]База!$P$14:$S$20,[9]База!$P$23:$S$23</definedName>
    <definedName name="P1_SCOPE_5_PRT" localSheetId="1" hidden="1">#REF!,#REF!,#REF!,#REF!,#REF!,#REF!,#REF!,#REF!,#REF!</definedName>
    <definedName name="P1_SCOPE_5_PRT" localSheetId="3" hidden="1">#REF!,#REF!,#REF!,#REF!,#REF!,#REF!,#REF!,#REF!,#REF!</definedName>
    <definedName name="P1_SCOPE_5_PRT" hidden="1">[9]База!$F$23:$I$23,[9]База!$F$25:$I$25,[9]База!$F$27:$I$31,[9]База!$K$14:$N$21,[9]База!$K$23:$N$23,[9]База!$K$25:$N$25,[9]База!$K$27:$N$31,[9]База!$P$14:$S$21,[9]База!$P$23:$S$23</definedName>
    <definedName name="P1_SCOPE_CORR" localSheetId="0" hidden="1">#REF!,#REF!,#REF!,#REF!,#REF!,#REF!,#REF!</definedName>
    <definedName name="P1_SCOPE_CORR" localSheetId="1" hidden="1">#REF!,#REF!,#REF!,#REF!,#REF!,#REF!,#REF!</definedName>
    <definedName name="P1_SCOPE_CORR" localSheetId="2" hidden="1">#REF!,#REF!,#REF!,#REF!,#REF!,#REF!,#REF!</definedName>
    <definedName name="P1_SCOPE_CORR" localSheetId="3" hidden="1">#REF!,#REF!,#REF!,#REF!,#REF!,#REF!,#REF!</definedName>
    <definedName name="P1_SCOPE_CORR" localSheetId="4" hidden="1">#REF!,#REF!,#REF!,#REF!,#REF!,#REF!,#REF!</definedName>
    <definedName name="P1_SCOPE_CORR" localSheetId="5" hidden="1">#REF!,#REF!,#REF!,#REF!,#REF!,#REF!,#REF!</definedName>
    <definedName name="P1_SCOPE_CORR" hidden="1">#REF!,#REF!,#REF!,#REF!,#REF!,#REF!,#REF!</definedName>
    <definedName name="P1_SCOPE_DOP" localSheetId="0" hidden="1">#REF!,#REF!,#REF!,#REF!,#REF!,#REF!</definedName>
    <definedName name="P1_SCOPE_DOP" localSheetId="1" hidden="1">[11]Регионы!#REF!,[11]Регионы!#REF!,[11]Регионы!#REF!,[11]Регионы!#REF!,[11]Регионы!#REF!,[11]Регионы!#REF!</definedName>
    <definedName name="P1_SCOPE_DOP" localSheetId="2" hidden="1">#REF!,#REF!,#REF!,#REF!,#REF!,#REF!</definedName>
    <definedName name="P1_SCOPE_DOP" localSheetId="3" hidden="1">[11]Регионы!#REF!,[11]Регионы!#REF!,[11]Регионы!#REF!,[11]Регионы!#REF!,[11]Регионы!#REF!,[11]Регионы!#REF!</definedName>
    <definedName name="P1_SCOPE_DOP" localSheetId="4" hidden="1">#REF!,#REF!,#REF!,#REF!,#REF!,#REF!</definedName>
    <definedName name="P1_SCOPE_DOP" localSheetId="5" hidden="1">#REF!,#REF!,#REF!,#REF!,#REF!,#REF!</definedName>
    <definedName name="P1_SCOPE_DOP" hidden="1">#REF!,#REF!,#REF!,#REF!,#REF!,#REF!</definedName>
    <definedName name="P1_SCOPE_F1_PRT" localSheetId="1" hidden="1">#REF!,#REF!,#REF!,#REF!</definedName>
    <definedName name="P1_SCOPE_F1_PRT" localSheetId="3" hidden="1">#REF!,#REF!,#REF!,#REF!</definedName>
    <definedName name="P1_SCOPE_F1_PRT" hidden="1">[9]База!$D$74:$E$84,[9]База!$D$71:$E$72,[9]База!$D$66:$E$69,[9]База!$D$61:$E$64</definedName>
    <definedName name="P1_SCOPE_F2_PRT" localSheetId="1" hidden="1">#REF!,#REF!,#REF!,#REF!</definedName>
    <definedName name="P1_SCOPE_F2_PRT" localSheetId="3" hidden="1">#REF!,#REF!,#REF!,#REF!</definedName>
    <definedName name="P1_SCOPE_F2_PRT" hidden="1">[9]База!$G$56,[9]База!$E$55:$E$56,[9]База!$F$55:$G$55,[9]База!$D$55</definedName>
    <definedName name="P1_SCOPE_FLOAD" localSheetId="0" hidden="1">#REF!,#REF!,#REF!,#REF!,#REF!,#REF!</definedName>
    <definedName name="P1_SCOPE_FLOAD" localSheetId="1" hidden="1">#REF!,#REF!,#REF!,#REF!,#REF!,#REF!</definedName>
    <definedName name="P1_SCOPE_FLOAD" localSheetId="2" hidden="1">#REF!,#REF!,#REF!,#REF!,#REF!,#REF!</definedName>
    <definedName name="P1_SCOPE_FLOAD" localSheetId="3" hidden="1">#REF!,#REF!,#REF!,#REF!,#REF!,#REF!</definedName>
    <definedName name="P1_SCOPE_FLOAD" localSheetId="4" hidden="1">#REF!,#REF!,#REF!,#REF!,#REF!,#REF!</definedName>
    <definedName name="P1_SCOPE_FLOAD" localSheetId="5" hidden="1">#REF!,#REF!,#REF!,#REF!,#REF!,#REF!</definedName>
    <definedName name="P1_SCOPE_FLOAD" hidden="1">#REF!,#REF!,#REF!,#REF!,#REF!,#REF!</definedName>
    <definedName name="P1_SCOPE_FRML" localSheetId="0" hidden="1">#REF!,#REF!,#REF!,#REF!,#REF!,#REF!</definedName>
    <definedName name="P1_SCOPE_FRML" localSheetId="1" hidden="1">#REF!,#REF!,#REF!,#REF!,#REF!,#REF!</definedName>
    <definedName name="P1_SCOPE_FRML" localSheetId="2" hidden="1">#REF!,#REF!,#REF!,#REF!,#REF!,#REF!</definedName>
    <definedName name="P1_SCOPE_FRML" localSheetId="3" hidden="1">#REF!,#REF!,#REF!,#REF!,#REF!,#REF!</definedName>
    <definedName name="P1_SCOPE_FRML" localSheetId="4" hidden="1">#REF!,#REF!,#REF!,#REF!,#REF!,#REF!</definedName>
    <definedName name="P1_SCOPE_FRML" localSheetId="5" hidden="1">#REF!,#REF!,#REF!,#REF!,#REF!,#REF!</definedName>
    <definedName name="P1_SCOPE_FRML" hidden="1">#REF!,#REF!,#REF!,#REF!,#REF!,#REF!</definedName>
    <definedName name="P1_SCOPE_FST7" localSheetId="0" hidden="1">#REF!,#REF!,#REF!,#REF!,#REF!,#REF!</definedName>
    <definedName name="P1_SCOPE_FST7" localSheetId="1" hidden="1">#REF!,#REF!,#REF!,#REF!,#REF!,#REF!</definedName>
    <definedName name="P1_SCOPE_FST7" localSheetId="2" hidden="1">#REF!,#REF!,#REF!,#REF!,#REF!,#REF!</definedName>
    <definedName name="P1_SCOPE_FST7" localSheetId="3" hidden="1">#REF!,#REF!,#REF!,#REF!,#REF!,#REF!</definedName>
    <definedName name="P1_SCOPE_FST7" localSheetId="4" hidden="1">#REF!,#REF!,#REF!,#REF!,#REF!,#REF!</definedName>
    <definedName name="P1_SCOPE_FST7" localSheetId="5" hidden="1">#REF!,#REF!,#REF!,#REF!,#REF!,#REF!</definedName>
    <definedName name="P1_SCOPE_FST7" hidden="1">#REF!,#REF!,#REF!,#REF!,#REF!,#REF!</definedName>
    <definedName name="P1_SCOPE_FULL_LOAD" localSheetId="0" hidden="1">#REF!,#REF!,#REF!,#REF!,#REF!,#REF!</definedName>
    <definedName name="P1_SCOPE_FULL_LOAD" localSheetId="1" hidden="1">#REF!,#REF!,#REF!,#REF!,#REF!,#REF!</definedName>
    <definedName name="P1_SCOPE_FULL_LOAD" localSheetId="2" hidden="1">#REF!,#REF!,#REF!,#REF!,#REF!,#REF!</definedName>
    <definedName name="P1_SCOPE_FULL_LOAD" localSheetId="3" hidden="1">#REF!,#REF!,#REF!,#REF!,#REF!,#REF!</definedName>
    <definedName name="P1_SCOPE_FULL_LOAD" localSheetId="4" hidden="1">#REF!,#REF!,#REF!,#REF!,#REF!,#REF!</definedName>
    <definedName name="P1_SCOPE_FULL_LOAD" localSheetId="5" hidden="1">#REF!,#REF!,#REF!,#REF!,#REF!,#REF!</definedName>
    <definedName name="P1_SCOPE_FULL_LOAD" hidden="1">#REF!,#REF!,#REF!,#REF!,#REF!,#REF!</definedName>
    <definedName name="P1_SCOPE_IND" localSheetId="0" hidden="1">#REF!,#REF!,#REF!,#REF!,#REF!,#REF!</definedName>
    <definedName name="P1_SCOPE_IND" localSheetId="1" hidden="1">#REF!,#REF!,#REF!,#REF!,#REF!,#REF!</definedName>
    <definedName name="P1_SCOPE_IND" localSheetId="2" hidden="1">#REF!,#REF!,#REF!,#REF!,#REF!,#REF!</definedName>
    <definedName name="P1_SCOPE_IND" localSheetId="3" hidden="1">#REF!,#REF!,#REF!,#REF!,#REF!,#REF!</definedName>
    <definedName name="P1_SCOPE_IND" localSheetId="4" hidden="1">#REF!,#REF!,#REF!,#REF!,#REF!,#REF!</definedName>
    <definedName name="P1_SCOPE_IND" localSheetId="5" hidden="1">#REF!,#REF!,#REF!,#REF!,#REF!,#REF!</definedName>
    <definedName name="P1_SCOPE_IND" hidden="1">#REF!,#REF!,#REF!,#REF!,#REF!,#REF!</definedName>
    <definedName name="P1_SCOPE_IND2" localSheetId="0" hidden="1">#REF!,#REF!,#REF!,#REF!,#REF!</definedName>
    <definedName name="P1_SCOPE_IND2" localSheetId="1" hidden="1">#REF!,#REF!,#REF!,#REF!,#REF!</definedName>
    <definedName name="P1_SCOPE_IND2" localSheetId="2" hidden="1">#REF!,#REF!,#REF!,#REF!,#REF!</definedName>
    <definedName name="P1_SCOPE_IND2" localSheetId="3" hidden="1">#REF!,#REF!,#REF!,#REF!,#REF!</definedName>
    <definedName name="P1_SCOPE_IND2" localSheetId="4" hidden="1">#REF!,#REF!,#REF!,#REF!,#REF!</definedName>
    <definedName name="P1_SCOPE_IND2" localSheetId="5" hidden="1">#REF!,#REF!,#REF!,#REF!,#REF!</definedName>
    <definedName name="P1_SCOPE_IND2" hidden="1">#REF!,#REF!,#REF!,#REF!,#REF!</definedName>
    <definedName name="P1_SCOPE_NOTIND" localSheetId="0" hidden="1">#REF!,#REF!,#REF!,#REF!,#REF!,#REF!</definedName>
    <definedName name="P1_SCOPE_NOTIND" localSheetId="1" hidden="1">#REF!,#REF!,#REF!,#REF!,#REF!,#REF!</definedName>
    <definedName name="P1_SCOPE_NOTIND" localSheetId="2" hidden="1">#REF!,#REF!,#REF!,#REF!,#REF!,#REF!</definedName>
    <definedName name="P1_SCOPE_NOTIND" localSheetId="3" hidden="1">#REF!,#REF!,#REF!,#REF!,#REF!,#REF!</definedName>
    <definedName name="P1_SCOPE_NOTIND" localSheetId="4" hidden="1">#REF!,#REF!,#REF!,#REF!,#REF!,#REF!</definedName>
    <definedName name="P1_SCOPE_NOTIND" localSheetId="5" hidden="1">#REF!,#REF!,#REF!,#REF!,#REF!,#REF!</definedName>
    <definedName name="P1_SCOPE_NOTIND" hidden="1">#REF!,#REF!,#REF!,#REF!,#REF!,#REF!</definedName>
    <definedName name="P1_SCOPE_NotInd2" localSheetId="0" hidden="1">#REF!,#REF!,#REF!,#REF!,#REF!,#REF!,#REF!</definedName>
    <definedName name="P1_SCOPE_NotInd2" localSheetId="1" hidden="1">#REF!,#REF!,#REF!,#REF!,#REF!,#REF!,#REF!</definedName>
    <definedName name="P1_SCOPE_NotInd2" localSheetId="2" hidden="1">#REF!,#REF!,#REF!,#REF!,#REF!,#REF!,#REF!</definedName>
    <definedName name="P1_SCOPE_NotInd2" localSheetId="3" hidden="1">#REF!,#REF!,#REF!,#REF!,#REF!,#REF!,#REF!</definedName>
    <definedName name="P1_SCOPE_NotInd2" localSheetId="4" hidden="1">#REF!,#REF!,#REF!,#REF!,#REF!,#REF!,#REF!</definedName>
    <definedName name="P1_SCOPE_NotInd2" localSheetId="5" hidden="1">#REF!,#REF!,#REF!,#REF!,#REF!,#REF!,#REF!</definedName>
    <definedName name="P1_SCOPE_NotInd2" hidden="1">#REF!,#REF!,#REF!,#REF!,#REF!,#REF!,#REF!</definedName>
    <definedName name="P1_SCOPE_NotInd3" localSheetId="0" hidden="1">#REF!,#REF!,#REF!,#REF!,#REF!,#REF!,#REF!</definedName>
    <definedName name="P1_SCOPE_NotInd3" localSheetId="1" hidden="1">#REF!,#REF!,#REF!,#REF!,#REF!,#REF!,#REF!</definedName>
    <definedName name="P1_SCOPE_NotInd3" localSheetId="2" hidden="1">#REF!,#REF!,#REF!,#REF!,#REF!,#REF!,#REF!</definedName>
    <definedName name="P1_SCOPE_NotInd3" localSheetId="3" hidden="1">#REF!,#REF!,#REF!,#REF!,#REF!,#REF!,#REF!</definedName>
    <definedName name="P1_SCOPE_NotInd3" localSheetId="4" hidden="1">#REF!,#REF!,#REF!,#REF!,#REF!,#REF!,#REF!</definedName>
    <definedName name="P1_SCOPE_NotInd3" localSheetId="5" hidden="1">#REF!,#REF!,#REF!,#REF!,#REF!,#REF!,#REF!</definedName>
    <definedName name="P1_SCOPE_NotInd3" hidden="1">#REF!,#REF!,#REF!,#REF!,#REF!,#REF!,#REF!</definedName>
    <definedName name="P1_SCOPE_NotInt" localSheetId="0" hidden="1">#REF!,#REF!,#REF!,#REF!,#REF!,#REF!</definedName>
    <definedName name="P1_SCOPE_NotInt" localSheetId="1" hidden="1">#REF!,#REF!,#REF!,#REF!,#REF!,#REF!</definedName>
    <definedName name="P1_SCOPE_NotInt" localSheetId="2" hidden="1">#REF!,#REF!,#REF!,#REF!,#REF!,#REF!</definedName>
    <definedName name="P1_SCOPE_NotInt" localSheetId="3" hidden="1">#REF!,#REF!,#REF!,#REF!,#REF!,#REF!</definedName>
    <definedName name="P1_SCOPE_NotInt" localSheetId="4" hidden="1">#REF!,#REF!,#REF!,#REF!,#REF!,#REF!</definedName>
    <definedName name="P1_SCOPE_NotInt" localSheetId="5" hidden="1">#REF!,#REF!,#REF!,#REF!,#REF!,#REF!</definedName>
    <definedName name="P1_SCOPE_NotInt" hidden="1">#REF!,#REF!,#REF!,#REF!,#REF!,#REF!</definedName>
    <definedName name="P1_SCOPE_PER_PRT" localSheetId="1" hidden="1">#REF!,#REF!,#REF!,#REF!,#REF!</definedName>
    <definedName name="P1_SCOPE_PER_PRT" localSheetId="3" hidden="1">#REF!,#REF!,#REF!,#REF!,#REF!</definedName>
    <definedName name="P1_SCOPE_PER_PRT" hidden="1">[9]База!$H$15:$H$19,[9]База!$H$21:$H$25,[9]База!$J$14:$J$25,[9]База!$K$15:$K$19,[9]База!$K$21:$K$25</definedName>
    <definedName name="P1_SCOPE_SAVE2" localSheetId="0" hidden="1">#REF!,#REF!,#REF!,#REF!,#REF!,#REF!,#REF!</definedName>
    <definedName name="P1_SCOPE_SAVE2" localSheetId="1" hidden="1">#REF!,#REF!,#REF!,#REF!,#REF!,#REF!,#REF!</definedName>
    <definedName name="P1_SCOPE_SAVE2" localSheetId="2" hidden="1">#REF!,#REF!,#REF!,#REF!,#REF!,#REF!,#REF!</definedName>
    <definedName name="P1_SCOPE_SAVE2" localSheetId="3" hidden="1">#REF!,#REF!,#REF!,#REF!,#REF!,#REF!,#REF!</definedName>
    <definedName name="P1_SCOPE_SAVE2" localSheetId="4" hidden="1">#REF!,#REF!,#REF!,#REF!,#REF!,#REF!,#REF!</definedName>
    <definedName name="P1_SCOPE_SAVE2" localSheetId="5" hidden="1">#REF!,#REF!,#REF!,#REF!,#REF!,#REF!,#REF!</definedName>
    <definedName name="P1_SCOPE_SAVE2" hidden="1">#REF!,#REF!,#REF!,#REF!,#REF!,#REF!,#REF!</definedName>
    <definedName name="P1_SCOPE_SV_LD" localSheetId="0" hidden="1">#REF!,#REF!,#REF!,#REF!,#REF!,#REF!,#REF!</definedName>
    <definedName name="P1_SCOPE_SV_LD" localSheetId="1" hidden="1">#REF!,#REF!,#REF!,#REF!,#REF!,#REF!,#REF!</definedName>
    <definedName name="P1_SCOPE_SV_LD" localSheetId="2" hidden="1">#REF!,#REF!,#REF!,#REF!,#REF!,#REF!,#REF!</definedName>
    <definedName name="P1_SCOPE_SV_LD" localSheetId="3" hidden="1">#REF!,#REF!,#REF!,#REF!,#REF!,#REF!,#REF!</definedName>
    <definedName name="P1_SCOPE_SV_LD" localSheetId="4" hidden="1">#REF!,#REF!,#REF!,#REF!,#REF!,#REF!,#REF!</definedName>
    <definedName name="P1_SCOPE_SV_LD" localSheetId="5" hidden="1">#REF!,#REF!,#REF!,#REF!,#REF!,#REF!,#REF!</definedName>
    <definedName name="P1_SCOPE_SV_LD" hidden="1">#REF!,#REF!,#REF!,#REF!,#REF!,#REF!,#REF!</definedName>
    <definedName name="P1_SCOPE_SV_LD1" localSheetId="0" hidden="1">#REF!,#REF!,#REF!,#REF!,#REF!,#REF!,#REF!</definedName>
    <definedName name="P1_SCOPE_SV_LD1" localSheetId="1" hidden="1">#REF!,#REF!,#REF!,#REF!,#REF!,#REF!,#REF!</definedName>
    <definedName name="P1_SCOPE_SV_LD1" localSheetId="2" hidden="1">#REF!,#REF!,#REF!,#REF!,#REF!,#REF!,#REF!</definedName>
    <definedName name="P1_SCOPE_SV_LD1" localSheetId="3" hidden="1">#REF!,#REF!,#REF!,#REF!,#REF!,#REF!,#REF!</definedName>
    <definedName name="P1_SCOPE_SV_LD1" localSheetId="4" hidden="1">#REF!,#REF!,#REF!,#REF!,#REF!,#REF!,#REF!</definedName>
    <definedName name="P1_SCOPE_SV_LD1" localSheetId="5" hidden="1">#REF!,#REF!,#REF!,#REF!,#REF!,#REF!,#REF!</definedName>
    <definedName name="P1_SCOPE_SV_LD1" hidden="1">#REF!,#REF!,#REF!,#REF!,#REF!,#REF!,#REF!</definedName>
    <definedName name="P1_SCOPE_SV_PRT" localSheetId="0" hidden="1">#REF!,#REF!,#REF!,#REF!,#REF!,#REF!,#REF!</definedName>
    <definedName name="P1_SCOPE_SV_PRT" localSheetId="1" hidden="1">#REF!,#REF!,#REF!,#REF!,#REF!,#REF!,#REF!</definedName>
    <definedName name="P1_SCOPE_SV_PRT" localSheetId="2" hidden="1">#REF!,#REF!,#REF!,#REF!,#REF!,#REF!,#REF!</definedName>
    <definedName name="P1_SCOPE_SV_PRT" localSheetId="3" hidden="1">#REF!,#REF!,#REF!,#REF!,#REF!,#REF!,#REF!</definedName>
    <definedName name="P1_SCOPE_SV_PRT" localSheetId="4" hidden="1">#REF!,#REF!,#REF!,#REF!,#REF!,#REF!,#REF!</definedName>
    <definedName name="P1_SCOPE_SV_PRT" localSheetId="5" hidden="1">#REF!,#REF!,#REF!,#REF!,#REF!,#REF!,#REF!</definedName>
    <definedName name="P1_SCOPE_SV_PRT" hidden="1">#REF!,#REF!,#REF!,#REF!,#REF!,#REF!,#REF!</definedName>
    <definedName name="P1_SET_PROT" localSheetId="0" hidden="1">#REF!,#REF!,#REF!,#REF!,#REF!,#REF!,#REF!</definedName>
    <definedName name="P1_SET_PROT" localSheetId="1" hidden="1">#REF!,#REF!,#REF!,#REF!,#REF!,#REF!,#REF!</definedName>
    <definedName name="P1_SET_PROT" localSheetId="2" hidden="1">#REF!,#REF!,#REF!,#REF!,#REF!,#REF!,#REF!</definedName>
    <definedName name="P1_SET_PROT" localSheetId="3" hidden="1">#REF!,#REF!,#REF!,#REF!,#REF!,#REF!,#REF!</definedName>
    <definedName name="P1_SET_PROT" localSheetId="4" hidden="1">#REF!,#REF!,#REF!,#REF!,#REF!,#REF!,#REF!</definedName>
    <definedName name="P1_SET_PROT" localSheetId="5" hidden="1">#REF!,#REF!,#REF!,#REF!,#REF!,#REF!,#REF!</definedName>
    <definedName name="P1_SET_PROT" hidden="1">#REF!,#REF!,#REF!,#REF!,#REF!,#REF!,#REF!</definedName>
    <definedName name="P1_SET_PRT" localSheetId="0" hidden="1">#REF!,#REF!,#REF!,#REF!,#REF!,#REF!,#REF!</definedName>
    <definedName name="P1_SET_PRT" localSheetId="1" hidden="1">#REF!,#REF!,#REF!,#REF!,#REF!,#REF!,#REF!</definedName>
    <definedName name="P1_SET_PRT" localSheetId="2" hidden="1">#REF!,#REF!,#REF!,#REF!,#REF!,#REF!,#REF!</definedName>
    <definedName name="P1_SET_PRT" localSheetId="3" hidden="1">#REF!,#REF!,#REF!,#REF!,#REF!,#REF!,#REF!</definedName>
    <definedName name="P1_SET_PRT" localSheetId="4" hidden="1">#REF!,#REF!,#REF!,#REF!,#REF!,#REF!,#REF!</definedName>
    <definedName name="P1_SET_PRT" localSheetId="5" hidden="1">#REF!,#REF!,#REF!,#REF!,#REF!,#REF!,#REF!</definedName>
    <definedName name="P1_SET_PRT" hidden="1">#REF!,#REF!,#REF!,#REF!,#REF!,#REF!,#REF!</definedName>
    <definedName name="P1_T1_Protect" localSheetId="3" hidden="1">#REF!,#REF!,#REF!,#REF!,#REF!,#REF!</definedName>
    <definedName name="P1_T1_Protect" hidden="1">#REF!,#REF!,#REF!,#REF!,#REF!,#REF!</definedName>
    <definedName name="P1_T16?axis?R?ДОГОВОР" hidden="1">'[12]16'!$E$76:$M$76,'[12]16'!$E$8:$M$8,'[12]16'!$E$12:$M$12,'[12]16'!$E$52:$M$52,'[12]16'!$E$16:$M$16,'[12]16'!$E$64:$M$64,'[12]16'!$E$84:$M$85,'[12]16'!$E$48:$M$48,'[12]16'!$E$80:$M$80,'[12]16'!$E$72:$M$72,'[12]16'!$E$44:$M$44</definedName>
    <definedName name="P1_T16?axis?R?ДОГОВОР?" hidden="1">'[12]16'!$A$76,'[12]16'!$A$84:$A$85,'[12]16'!$A$72,'[12]16'!$A$80,'[12]16'!$A$68,'[12]16'!$A$64,'[12]16'!$A$60,'[12]16'!$A$56,'[12]16'!$A$52,'[12]16'!$A$48,'[12]16'!$A$44,'[12]16'!$A$40,'[12]16'!$A$36,'[12]16'!$A$32,'[12]16'!$A$28,'[12]16'!$A$24,'[12]16'!$A$20</definedName>
    <definedName name="P1_T16?L1" hidden="1">'[12]16'!$A$74:$M$74,'[12]16'!$A$14:$M$14,'[12]16'!$A$10:$M$10,'[12]16'!$A$50:$M$50,'[12]16'!$A$6:$M$6,'[12]16'!$A$62:$M$62,'[12]16'!$A$78:$M$78,'[12]16'!$A$46:$M$46,'[12]16'!$A$82:$M$82,'[12]16'!$A$70:$M$70,'[12]16'!$A$42:$M$42</definedName>
    <definedName name="P1_T16?L1.x" hidden="1">'[12]16'!$A$76:$M$76,'[12]16'!$A$16:$M$16,'[12]16'!$A$12:$M$12,'[12]16'!$A$52:$M$52,'[12]16'!$A$8:$M$8,'[12]16'!$A$64:$M$64,'[12]16'!$A$80:$M$80,'[12]16'!$A$48:$M$48,'[12]16'!$A$84:$M$85,'[12]16'!$A$72:$M$72,'[12]16'!$A$44:$M$44</definedName>
    <definedName name="P1_T16_Protect" localSheetId="3" hidden="1">#REF!,#REF!,#REF!,#REF!,#REF!,#REF!,#REF!,#REF!</definedName>
    <definedName name="P1_T16_Protect" hidden="1">#REF!,#REF!,#REF!,#REF!,#REF!,#REF!,#REF!,#REF!</definedName>
    <definedName name="P1_T18.2_Protect" localSheetId="3" hidden="1">#REF!,#REF!,#REF!,#REF!,#REF!,#REF!,#REF!</definedName>
    <definedName name="P1_T18.2_Protect" hidden="1">#REF!,#REF!,#REF!,#REF!,#REF!,#REF!,#REF!</definedName>
    <definedName name="P1_T20_Protection" hidden="1">'[13]20'!$E$4:$H$4,'[13]20'!$E$13:$H$13,'[13]20'!$E$16:$H$17,'[13]20'!$E$19:$H$19,'[13]20'!$J$4:$M$4,'[13]20'!$J$8:$M$11,'[13]20'!$J$13:$M$13,'[13]20'!$J$16:$M$17,'[13]20'!$J$19:$M$19</definedName>
    <definedName name="P1_T4_Protect" localSheetId="3" hidden="1">#REF!,#REF!,#REF!,#REF!,#REF!,#REF!,#REF!,#REF!,#REF!</definedName>
    <definedName name="P1_T4_Protect" hidden="1">#REF!,#REF!,#REF!,#REF!,#REF!,#REF!,#REF!,#REF!,#REF!</definedName>
    <definedName name="P1_T6_Protect" localSheetId="3" hidden="1">#REF!,#REF!,#REF!,#REF!,#REF!,#REF!,#REF!,#REF!,#REF!</definedName>
    <definedName name="P1_T6_Protect" hidden="1">#REF!,#REF!,#REF!,#REF!,#REF!,#REF!,#REF!,#REF!,#REF!</definedName>
    <definedName name="P10_SCOPE_FULL_LOAD" localSheetId="0" hidden="1">#REF!,#REF!,#REF!,#REF!,#REF!,#REF!</definedName>
    <definedName name="P10_SCOPE_FULL_LOAD" localSheetId="1" hidden="1">#REF!,#REF!,#REF!,#REF!,#REF!,#REF!</definedName>
    <definedName name="P10_SCOPE_FULL_LOAD" localSheetId="2" hidden="1">#REF!,#REF!,#REF!,#REF!,#REF!,#REF!</definedName>
    <definedName name="P10_SCOPE_FULL_LOAD" localSheetId="3" hidden="1">#REF!,#REF!,#REF!,#REF!,#REF!,#REF!</definedName>
    <definedName name="P10_SCOPE_FULL_LOAD" localSheetId="4" hidden="1">#REF!,#REF!,#REF!,#REF!,#REF!,#REF!</definedName>
    <definedName name="P10_SCOPE_FULL_LOAD" localSheetId="5" hidden="1">#REF!,#REF!,#REF!,#REF!,#REF!,#REF!</definedName>
    <definedName name="P10_SCOPE_FULL_LOAD" hidden="1">#REF!,#REF!,#REF!,#REF!,#REF!,#REF!</definedName>
    <definedName name="P10_T1_Protect" localSheetId="3" hidden="1">#REF!,#REF!,#REF!,#REF!,#REF!</definedName>
    <definedName name="P10_T1_Protect" hidden="1">#REF!,#REF!,#REF!,#REF!,#REF!</definedName>
    <definedName name="P11_SCOPE_FULL_LOAD" localSheetId="0" hidden="1">#REF!,#REF!,#REF!,#REF!,#REF!</definedName>
    <definedName name="P11_SCOPE_FULL_LOAD" localSheetId="1" hidden="1">#REF!,#REF!,#REF!,#REF!,#REF!</definedName>
    <definedName name="P11_SCOPE_FULL_LOAD" localSheetId="2" hidden="1">#REF!,#REF!,#REF!,#REF!,#REF!</definedName>
    <definedName name="P11_SCOPE_FULL_LOAD" localSheetId="3" hidden="1">#REF!,#REF!,#REF!,#REF!,#REF!</definedName>
    <definedName name="P11_SCOPE_FULL_LOAD" localSheetId="4" hidden="1">#REF!,#REF!,#REF!,#REF!,#REF!</definedName>
    <definedName name="P11_SCOPE_FULL_LOAD" localSheetId="5" hidden="1">#REF!,#REF!,#REF!,#REF!,#REF!</definedName>
    <definedName name="P11_SCOPE_FULL_LOAD" hidden="1">#REF!,#REF!,#REF!,#REF!,#REF!</definedName>
    <definedName name="P11_T1_Protect" localSheetId="3" hidden="1">#REF!,#REF!,#REF!,#REF!,#REF!</definedName>
    <definedName name="P11_T1_Protect" hidden="1">#REF!,#REF!,#REF!,#REF!,#REF!</definedName>
    <definedName name="P12_SCOPE_FULL_LOAD" localSheetId="0" hidden="1">#REF!,#REF!,#REF!,#REF!,#REF!,#REF!</definedName>
    <definedName name="P12_SCOPE_FULL_LOAD" localSheetId="1" hidden="1">#REF!,#REF!,#REF!,#REF!,#REF!,#REF!</definedName>
    <definedName name="P12_SCOPE_FULL_LOAD" localSheetId="2" hidden="1">#REF!,#REF!,#REF!,#REF!,#REF!,#REF!</definedName>
    <definedName name="P12_SCOPE_FULL_LOAD" localSheetId="3" hidden="1">#REF!,#REF!,#REF!,#REF!,#REF!,#REF!</definedName>
    <definedName name="P12_SCOPE_FULL_LOAD" localSheetId="4" hidden="1">#REF!,#REF!,#REF!,#REF!,#REF!,#REF!</definedName>
    <definedName name="P12_SCOPE_FULL_LOAD" localSheetId="5" hidden="1">#REF!,#REF!,#REF!,#REF!,#REF!,#REF!</definedName>
    <definedName name="P12_SCOPE_FULL_LOAD" hidden="1">#REF!,#REF!,#REF!,#REF!,#REF!,#REF!</definedName>
    <definedName name="P12_T1_Protect" localSheetId="3" hidden="1">#REF!,#REF!,#REF!,#REF!,#REF!</definedName>
    <definedName name="P12_T1_Protect" hidden="1">#REF!,#REF!,#REF!,#REF!,#REF!</definedName>
    <definedName name="P13_SCOPE_FULL_LOAD" localSheetId="0" hidden="1">#REF!,#REF!,#REF!,#REF!,#REF!,#REF!</definedName>
    <definedName name="P13_SCOPE_FULL_LOAD" localSheetId="1" hidden="1">#REF!,#REF!,#REF!,#REF!,#REF!,#REF!</definedName>
    <definedName name="P13_SCOPE_FULL_LOAD" localSheetId="2" hidden="1">#REF!,#REF!,#REF!,#REF!,#REF!,#REF!</definedName>
    <definedName name="P13_SCOPE_FULL_LOAD" localSheetId="3" hidden="1">#REF!,#REF!,#REF!,#REF!,#REF!,#REF!</definedName>
    <definedName name="P13_SCOPE_FULL_LOAD" localSheetId="4" hidden="1">#REF!,#REF!,#REF!,#REF!,#REF!,#REF!</definedName>
    <definedName name="P13_SCOPE_FULL_LOAD" localSheetId="5" hidden="1">#REF!,#REF!,#REF!,#REF!,#REF!,#REF!</definedName>
    <definedName name="P13_SCOPE_FULL_LOAD" hidden="1">#REF!,#REF!,#REF!,#REF!,#REF!,#REF!</definedName>
    <definedName name="P13_T1_Protect" localSheetId="3" hidden="1">#REF!,#REF!,#REF!,#REF!,#REF!</definedName>
    <definedName name="P13_T1_Protect" hidden="1">#REF!,#REF!,#REF!,#REF!,#REF!</definedName>
    <definedName name="P14_SCOPE_FULL_LOAD" localSheetId="0" hidden="1">#REF!,#REF!,#REF!,#REF!,#REF!,#REF!</definedName>
    <definedName name="P14_SCOPE_FULL_LOAD" localSheetId="1" hidden="1">#REF!,#REF!,#REF!,#REF!,#REF!,#REF!</definedName>
    <definedName name="P14_SCOPE_FULL_LOAD" localSheetId="2" hidden="1">#REF!,#REF!,#REF!,#REF!,#REF!,#REF!</definedName>
    <definedName name="P14_SCOPE_FULL_LOAD" localSheetId="3" hidden="1">#REF!,#REF!,#REF!,#REF!,#REF!,#REF!</definedName>
    <definedName name="P14_SCOPE_FULL_LOAD" localSheetId="4" hidden="1">#REF!,#REF!,#REF!,#REF!,#REF!,#REF!</definedName>
    <definedName name="P14_SCOPE_FULL_LOAD" localSheetId="5" hidden="1">#REF!,#REF!,#REF!,#REF!,#REF!,#REF!</definedName>
    <definedName name="P14_SCOPE_FULL_LOAD" hidden="1">#REF!,#REF!,#REF!,#REF!,#REF!,#REF!</definedName>
    <definedName name="P14_T1_Protect" localSheetId="3" hidden="1">#REF!,#REF!,#REF!,#REF!,#REF!</definedName>
    <definedName name="P14_T1_Protect" hidden="1">#REF!,#REF!,#REF!,#REF!,#REF!</definedName>
    <definedName name="P15_SCOPE_FULL_LOAD" localSheetId="0" hidden="1">#REF!,#REF!,#REF!,#REF!,#REF!,'10 форма'!P1_SCOPE_FULL_LOAD</definedName>
    <definedName name="P15_SCOPE_FULL_LOAD" localSheetId="1" hidden="1">#REF!,#REF!,#REF!,#REF!,#REF!,'Форма 11'!P1_SCOPE_FULL_LOAD</definedName>
    <definedName name="P15_SCOPE_FULL_LOAD" localSheetId="2" hidden="1">#REF!,#REF!,#REF!,#REF!,#REF!,'Форма 12 '!P1_SCOPE_FULL_LOAD</definedName>
    <definedName name="P15_SCOPE_FULL_LOAD" localSheetId="3" hidden="1">#REF!,#REF!,#REF!,#REF!,#REF!,'Форма 13'!P1_SCOPE_FULL_LOAD</definedName>
    <definedName name="P15_SCOPE_FULL_LOAD" localSheetId="4" hidden="1">#REF!,#REF!,#REF!,#REF!,#REF!,'форма 14 '!P1_SCOPE_FULL_LOAD</definedName>
    <definedName name="P15_SCOPE_FULL_LOAD" localSheetId="5" hidden="1">#REF!,#REF!,#REF!,#REF!,#REF!,'форма 15 '!P1_SCOPE_FULL_LOAD</definedName>
    <definedName name="P15_SCOPE_FULL_LOAD" localSheetId="10" hidden="1">#REF!,#REF!,#REF!,#REF!,#REF!,P1_SCOPE_FULL_LOAD</definedName>
    <definedName name="P15_SCOPE_FULL_LOAD" hidden="1">#REF!,#REF!,#REF!,#REF!,#REF!,P1_SCOPE_FULL_LOAD</definedName>
    <definedName name="P15_T1_Protect" localSheetId="3" hidden="1">#REF!,#REF!,#REF!,#REF!,#REF!</definedName>
    <definedName name="P15_T1_Protect" hidden="1">#REF!,#REF!,#REF!,#REF!,#REF!</definedName>
    <definedName name="P16_SCOPE_FULL_LOAD" localSheetId="1" hidden="1">[14]!P2_SCOPE_FULL_LOAD,[14]!P3_SCOPE_FULL_LOAD,[14]!P4_SCOPE_FULL_LOAD,[14]!P5_SCOPE_FULL_LOAD,[14]!P6_SCOPE_FULL_LOAD,[14]!P7_SCOPE_FULL_LOAD,[14]!P8_SCOPE_FULL_LOAD</definedName>
    <definedName name="P16_SCOPE_FULL_LOAD" localSheetId="3" hidden="1">[14]!P2_SCOPE_FULL_LOAD,[14]!P3_SCOPE_FULL_LOAD,[14]!P4_SCOPE_FULL_LOAD,[14]!P5_SCOPE_FULL_LOAD,[14]!P6_SCOPE_FULL_LOAD,[14]!P7_SCOPE_FULL_LOAD,[14]!P8_SCOPE_FULL_LOAD</definedName>
    <definedName name="P16_SCOPE_FULL_LOAD" localSheetId="4" hidden="1">[15]!P2_SCOPE_FULL_LOAD,[15]!P3_SCOPE_FULL_LOAD,[15]!P4_SCOPE_FULL_LOAD,[15]!P5_SCOPE_FULL_LOAD,[15]!P6_SCOPE_FULL_LOAD,[15]!P7_SCOPE_FULL_LOAD,[15]!P8_SCOPE_FULL_LOAD</definedName>
    <definedName name="P16_SCOPE_FULL_LOAD" hidden="1">#N/A</definedName>
    <definedName name="P16_T1_Protect" localSheetId="3" hidden="1">#REF!,#REF!,#REF!,#REF!,#REF!,#REF!</definedName>
    <definedName name="P16_T1_Protect" hidden="1">#REF!,#REF!,#REF!,#REF!,#REF!,#REF!</definedName>
    <definedName name="P17_SCOPE_FULL_LOAD" localSheetId="1" hidden="1">[14]!P9_SCOPE_FULL_LOAD,'Форма 11'!P10_SCOPE_FULL_LOAD,'Форма 11'!P11_SCOPE_FULL_LOAD,'Форма 11'!P12_SCOPE_FULL_LOAD,'Форма 11'!P13_SCOPE_FULL_LOAD,'Форма 11'!P14_SCOPE_FULL_LOAD,'Форма 11'!P15_SCOPE_FULL_LOAD</definedName>
    <definedName name="P17_SCOPE_FULL_LOAD" localSheetId="3" hidden="1">[14]!P9_SCOPE_FULL_LOAD,'Форма 13'!P10_SCOPE_FULL_LOAD,'Форма 13'!P11_SCOPE_FULL_LOAD,'Форма 13'!P12_SCOPE_FULL_LOAD,'Форма 13'!P13_SCOPE_FULL_LOAD,'Форма 13'!P14_SCOPE_FULL_LOAD,'Форма 13'!P15_SCOPE_FULL_LOAD</definedName>
    <definedName name="P17_SCOPE_FULL_LOAD" localSheetId="4" hidden="1">[15]!P9_SCOPE_FULL_LOAD,'форма 14 '!P10_SCOPE_FULL_LOAD,'форма 14 '!P11_SCOPE_FULL_LOAD,'форма 14 '!P12_SCOPE_FULL_LOAD,'форма 14 '!P13_SCOPE_FULL_LOAD,'форма 14 '!P14_SCOPE_FULL_LOAD,'форма 14 '!P15_SCOPE_FULL_LOAD</definedName>
    <definedName name="P17_SCOPE_FULL_LOAD" hidden="1">#N/A</definedName>
    <definedName name="P17_T1_Protect" localSheetId="3" hidden="1">#REF!,#REF!,#REF!,#REF!,#REF!</definedName>
    <definedName name="P17_T1_Protect" hidden="1">#REF!,#REF!,#REF!,#REF!,#REF!</definedName>
    <definedName name="P18_T1_Protect" localSheetId="1" hidden="1">#REF!,#REF!,#REF!,P1_T1_Protect,P2_T1_Protect,P3_T1_Protect,P4_T1_Protect</definedName>
    <definedName name="P18_T1_Protect" localSheetId="3" hidden="1">#REF!,#REF!,#REF!,'Форма 13'!P1_T1_Protect,'Форма 13'!P2_T1_Protect,'Форма 13'!P3_T1_Protect,'Форма 13'!P4_T1_Protect</definedName>
    <definedName name="P18_T1_Protect" localSheetId="10" hidden="1">[16]Свод!$F$139:$G$139,[16]Свод!$F$145:$G$145,[16]Свод!$J$36:$K$40,P1_T1_Protect,P2_T1_Protect,P3_T1_Protect,P4_T1_Protect</definedName>
    <definedName name="P18_T1_Protect" hidden="1">[16]Свод!$F$139:$G$139,[16]Свод!$F$145:$G$145,[16]Свод!$J$36:$K$40,P1_T1_Protect,P2_T1_Protect,P3_T1_Protect,P4_T1_Protect</definedName>
    <definedName name="P19_T1_Protect" localSheetId="1" hidden="1">P5_T1_Protect,P6_T1_Protect,P7_T1_Protect,P8_T1_Protect,P9_T1_Protect,P10_T1_Protect,P11_T1_Protect,P12_T1_Protect,P13_T1_Protect,P14_T1_Protect</definedName>
    <definedName name="P19_T1_Protect" localSheetId="3" hidden="1">'Форма 13'!P5_T1_Protect,'Форма 13'!P6_T1_Protect,'Форма 13'!P7_T1_Protect,'Форма 13'!P8_T1_Protect,'Форма 13'!P9_T1_Protect,'Форма 13'!P10_T1_Protect,'Форма 13'!P11_T1_Protect,'Форма 13'!P12_T1_Protect,'Форма 13'!P13_T1_Protect,'Форма 13'!P14_T1_Protect</definedName>
    <definedName name="P19_T1_Protect" localSheetId="10"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localSheetId="1" hidden="1">[8]FST5!$G$100:$G$116,[8]FST5!$G$118:$G$123,[8]FST5!$G$125:$G$126,[8]FST5!$G$128:$G$131,[8]FST5!$G$133,[8]FST5!$G$135:$G$139,[8]FST5!$G$141</definedName>
    <definedName name="P2_dip" localSheetId="3" hidden="1">[8]FST5!$G$100:$G$116,[8]FST5!$G$118:$G$123,[8]FST5!$G$125:$G$126,[8]FST5!$G$128:$G$131,[8]FST5!$G$133,[8]FST5!$G$135:$G$139,[8]FST5!$G$141</definedName>
    <definedName name="P2_dip" hidden="1">[9]База!$G$100:$G$116,[9]База!$G$118:$G$123,[9]База!$G$125:$G$126,[9]База!$G$128:$G$131,[9]База!$G$133,[9]База!$G$135:$G$139,[9]База!$G$141</definedName>
    <definedName name="P2_SC_CLR" localSheetId="1" hidden="1">#REF!,#REF!,#REF!,#REF!,#REF!</definedName>
    <definedName name="P2_SC_CLR" localSheetId="3" hidden="1">#REF!,#REF!,#REF!,#REF!,#REF!</definedName>
    <definedName name="P2_SC_CLR" hidden="1">#REF!,#REF!,#REF!,#REF!,#REF!</definedName>
    <definedName name="P2_SC22" localSheetId="0" hidden="1">#REF!,#REF!,#REF!,#REF!,#REF!,#REF!,#REF!</definedName>
    <definedName name="P2_SC22" localSheetId="1" hidden="1">#REF!,#REF!,#REF!,#REF!,#REF!,#REF!,#REF!</definedName>
    <definedName name="P2_SC22" localSheetId="2" hidden="1">#REF!,#REF!,#REF!,#REF!,#REF!,#REF!,#REF!</definedName>
    <definedName name="P2_SC22" localSheetId="3" hidden="1">#REF!,#REF!,#REF!,#REF!,#REF!,#REF!,#REF!</definedName>
    <definedName name="P2_SC22" localSheetId="4" hidden="1">#REF!,#REF!,#REF!,#REF!,#REF!,#REF!,#REF!</definedName>
    <definedName name="P2_SC22" localSheetId="5" hidden="1">#REF!,#REF!,#REF!,#REF!,#REF!,#REF!,#REF!</definedName>
    <definedName name="P2_SC22" hidden="1">#REF!,#REF!,#REF!,#REF!,#REF!,#REF!,#REF!</definedName>
    <definedName name="P2_SCOPE_16_PRT" localSheetId="1" hidden="1">#REF!,#REF!,#REF!,#REF!,#REF!,#REF!,#REF!,#REF!</definedName>
    <definedName name="P2_SCOPE_16_PRT" localSheetId="3" hidden="1">#REF!,#REF!,#REF!,#REF!,#REF!,#REF!,#REF!,#REF!</definedName>
    <definedName name="P2_SCOPE_16_PRT" hidden="1">[9]База!$E$38:$I$38,[9]База!$E$41:$I$41,[9]База!$E$45:$I$47,[9]База!$E$49:$I$49,[9]База!$E$53:$I$54,[9]База!$E$56:$I$57,[9]База!$E$59:$I$59,[9]База!$E$9:$I$13</definedName>
    <definedName name="P2_SCOPE_4_PRT" localSheetId="1" hidden="1">#REF!,#REF!,#REF!,#REF!,#REF!,#REF!,#REF!,#REF!,#REF!</definedName>
    <definedName name="P2_SCOPE_4_PRT" localSheetId="3" hidden="1">#REF!,#REF!,#REF!,#REF!,#REF!,#REF!,#REF!,#REF!,#REF!</definedName>
    <definedName name="P2_SCOPE_4_PRT" hidden="1">[9]База!$P$25:$S$25,[9]База!$P$27:$S$31,[9]База!$U$14:$X$20,[9]База!$U$23:$X$23,[9]База!$U$25:$X$25,[9]База!$U$27:$X$31,[9]База!$Z$14:$AC$20,[9]База!$Z$23:$AC$23,[9]База!$Z$25:$AC$25</definedName>
    <definedName name="P2_SCOPE_5_PRT" localSheetId="1" hidden="1">#REF!,#REF!,#REF!,#REF!,#REF!,#REF!,#REF!,#REF!,#REF!</definedName>
    <definedName name="P2_SCOPE_5_PRT" localSheetId="3" hidden="1">#REF!,#REF!,#REF!,#REF!,#REF!,#REF!,#REF!,#REF!,#REF!</definedName>
    <definedName name="P2_SCOPE_5_PRT" hidden="1">[9]База!$P$25:$S$25,[9]База!$P$27:$S$31,[9]База!$U$14:$X$21,[9]База!$U$23:$X$23,[9]База!$U$25:$X$25,[9]База!$U$27:$X$31,[9]База!$Z$14:$AC$21,[9]База!$Z$23:$AC$23,[9]База!$Z$25:$AC$25</definedName>
    <definedName name="P2_SCOPE_CORR" localSheetId="0" hidden="1">#REF!,#REF!,#REF!,#REF!,#REF!,#REF!,#REF!,#REF!</definedName>
    <definedName name="P2_SCOPE_CORR" localSheetId="1" hidden="1">#REF!,#REF!,#REF!,#REF!,#REF!,#REF!,#REF!,#REF!</definedName>
    <definedName name="P2_SCOPE_CORR" localSheetId="2" hidden="1">#REF!,#REF!,#REF!,#REF!,#REF!,#REF!,#REF!,#REF!</definedName>
    <definedName name="P2_SCOPE_CORR" localSheetId="3" hidden="1">#REF!,#REF!,#REF!,#REF!,#REF!,#REF!,#REF!,#REF!</definedName>
    <definedName name="P2_SCOPE_CORR" localSheetId="4" hidden="1">#REF!,#REF!,#REF!,#REF!,#REF!,#REF!,#REF!,#REF!</definedName>
    <definedName name="P2_SCOPE_CORR" localSheetId="5" hidden="1">#REF!,#REF!,#REF!,#REF!,#REF!,#REF!,#REF!,#REF!</definedName>
    <definedName name="P2_SCOPE_CORR" hidden="1">#REF!,#REF!,#REF!,#REF!,#REF!,#REF!,#REF!,#REF!</definedName>
    <definedName name="P2_SCOPE_F1_PRT" localSheetId="1" hidden="1">#REF!,#REF!,#REF!,#REF!</definedName>
    <definedName name="P2_SCOPE_F1_PRT" localSheetId="3" hidden="1">#REF!,#REF!,#REF!,#REF!</definedName>
    <definedName name="P2_SCOPE_F1_PRT" hidden="1">[9]База!$D$56:$E$59,[9]База!$D$34:$E$50,[9]База!$D$32:$E$32,[9]База!$D$23:$E$30</definedName>
    <definedName name="P2_SCOPE_F2_PRT" localSheetId="1" hidden="1">#REF!,#REF!,#REF!,#REF!</definedName>
    <definedName name="P2_SCOPE_F2_PRT" localSheetId="3" hidden="1">#REF!,#REF!,#REF!,#REF!</definedName>
    <definedName name="P2_SCOPE_F2_PRT" hidden="1">[9]База!$D$52:$G$54,[9]База!$C$21:$E$42,[9]База!$A$12:$E$12,[9]База!$C$8:$E$11</definedName>
    <definedName name="P2_SCOPE_FULL_LOAD" localSheetId="0" hidden="1">#REF!,#REF!,#REF!,#REF!,#REF!,#REF!</definedName>
    <definedName name="P2_SCOPE_FULL_LOAD" localSheetId="1" hidden="1">#REF!,#REF!,#REF!,#REF!,#REF!,#REF!</definedName>
    <definedName name="P2_SCOPE_FULL_LOAD" localSheetId="2" hidden="1">#REF!,#REF!,#REF!,#REF!,#REF!,#REF!</definedName>
    <definedName name="P2_SCOPE_FULL_LOAD" localSheetId="3" hidden="1">#REF!,#REF!,#REF!,#REF!,#REF!,#REF!</definedName>
    <definedName name="P2_SCOPE_FULL_LOAD" localSheetId="4" hidden="1">#REF!,#REF!,#REF!,#REF!,#REF!,#REF!</definedName>
    <definedName name="P2_SCOPE_FULL_LOAD" localSheetId="5" hidden="1">#REF!,#REF!,#REF!,#REF!,#REF!,#REF!</definedName>
    <definedName name="P2_SCOPE_FULL_LOAD" hidden="1">#REF!,#REF!,#REF!,#REF!,#REF!,#REF!</definedName>
    <definedName name="P2_SCOPE_IND" localSheetId="0" hidden="1">#REF!,#REF!,#REF!,#REF!,#REF!,#REF!</definedName>
    <definedName name="P2_SCOPE_IND" localSheetId="1" hidden="1">#REF!,#REF!,#REF!,#REF!,#REF!,#REF!</definedName>
    <definedName name="P2_SCOPE_IND" localSheetId="2" hidden="1">#REF!,#REF!,#REF!,#REF!,#REF!,#REF!</definedName>
    <definedName name="P2_SCOPE_IND" localSheetId="3" hidden="1">#REF!,#REF!,#REF!,#REF!,#REF!,#REF!</definedName>
    <definedName name="P2_SCOPE_IND" localSheetId="4" hidden="1">#REF!,#REF!,#REF!,#REF!,#REF!,#REF!</definedName>
    <definedName name="P2_SCOPE_IND" localSheetId="5" hidden="1">#REF!,#REF!,#REF!,#REF!,#REF!,#REF!</definedName>
    <definedName name="P2_SCOPE_IND" hidden="1">#REF!,#REF!,#REF!,#REF!,#REF!,#REF!</definedName>
    <definedName name="P2_SCOPE_IND2" localSheetId="0" hidden="1">#REF!,#REF!,#REF!,#REF!,#REF!</definedName>
    <definedName name="P2_SCOPE_IND2" localSheetId="1" hidden="1">#REF!,#REF!,#REF!,#REF!,#REF!</definedName>
    <definedName name="P2_SCOPE_IND2" localSheetId="2" hidden="1">#REF!,#REF!,#REF!,#REF!,#REF!</definedName>
    <definedName name="P2_SCOPE_IND2" localSheetId="3" hidden="1">#REF!,#REF!,#REF!,#REF!,#REF!</definedName>
    <definedName name="P2_SCOPE_IND2" localSheetId="4" hidden="1">#REF!,#REF!,#REF!,#REF!,#REF!</definedName>
    <definedName name="P2_SCOPE_IND2" localSheetId="5" hidden="1">#REF!,#REF!,#REF!,#REF!,#REF!</definedName>
    <definedName name="P2_SCOPE_IND2" hidden="1">#REF!,#REF!,#REF!,#REF!,#REF!</definedName>
    <definedName name="P2_SCOPE_NOTIND" localSheetId="0" hidden="1">#REF!,#REF!,#REF!,#REF!,#REF!,#REF!,#REF!</definedName>
    <definedName name="P2_SCOPE_NOTIND" localSheetId="1" hidden="1">#REF!,#REF!,#REF!,#REF!,#REF!,#REF!,#REF!</definedName>
    <definedName name="P2_SCOPE_NOTIND" localSheetId="2" hidden="1">#REF!,#REF!,#REF!,#REF!,#REF!,#REF!,#REF!</definedName>
    <definedName name="P2_SCOPE_NOTIND" localSheetId="3" hidden="1">#REF!,#REF!,#REF!,#REF!,#REF!,#REF!,#REF!</definedName>
    <definedName name="P2_SCOPE_NOTIND" localSheetId="4" hidden="1">#REF!,#REF!,#REF!,#REF!,#REF!,#REF!,#REF!</definedName>
    <definedName name="P2_SCOPE_NOTIND" localSheetId="5" hidden="1">#REF!,#REF!,#REF!,#REF!,#REF!,#REF!,#REF!</definedName>
    <definedName name="P2_SCOPE_NOTIND" hidden="1">#REF!,#REF!,#REF!,#REF!,#REF!,#REF!,#REF!</definedName>
    <definedName name="P2_SCOPE_NotInd2" localSheetId="0" hidden="1">#REF!,#REF!,#REF!,#REF!,#REF!,#REF!</definedName>
    <definedName name="P2_SCOPE_NotInd2" localSheetId="1" hidden="1">#REF!,#REF!,#REF!,#REF!,#REF!,#REF!</definedName>
    <definedName name="P2_SCOPE_NotInd2" localSheetId="2" hidden="1">#REF!,#REF!,#REF!,#REF!,#REF!,#REF!</definedName>
    <definedName name="P2_SCOPE_NotInd2" localSheetId="3" hidden="1">#REF!,#REF!,#REF!,#REF!,#REF!,#REF!</definedName>
    <definedName name="P2_SCOPE_NotInd2" localSheetId="4" hidden="1">#REF!,#REF!,#REF!,#REF!,#REF!,#REF!</definedName>
    <definedName name="P2_SCOPE_NotInd2" localSheetId="5" hidden="1">#REF!,#REF!,#REF!,#REF!,#REF!,#REF!</definedName>
    <definedName name="P2_SCOPE_NotInd2" hidden="1">#REF!,#REF!,#REF!,#REF!,#REF!,#REF!</definedName>
    <definedName name="P2_SCOPE_NotInd3" localSheetId="0" hidden="1">#REF!,#REF!,#REF!,#REF!,#REF!,#REF!,#REF!</definedName>
    <definedName name="P2_SCOPE_NotInd3" localSheetId="1" hidden="1">#REF!,#REF!,#REF!,#REF!,#REF!,#REF!,#REF!</definedName>
    <definedName name="P2_SCOPE_NotInd3" localSheetId="2" hidden="1">#REF!,#REF!,#REF!,#REF!,#REF!,#REF!,#REF!</definedName>
    <definedName name="P2_SCOPE_NotInd3" localSheetId="3" hidden="1">#REF!,#REF!,#REF!,#REF!,#REF!,#REF!,#REF!</definedName>
    <definedName name="P2_SCOPE_NotInd3" localSheetId="4" hidden="1">#REF!,#REF!,#REF!,#REF!,#REF!,#REF!,#REF!</definedName>
    <definedName name="P2_SCOPE_NotInd3" localSheetId="5" hidden="1">#REF!,#REF!,#REF!,#REF!,#REF!,#REF!,#REF!</definedName>
    <definedName name="P2_SCOPE_NotInd3" hidden="1">#REF!,#REF!,#REF!,#REF!,#REF!,#REF!,#REF!</definedName>
    <definedName name="P2_SCOPE_NotInt" localSheetId="0" hidden="1">#REF!,#REF!,#REF!,#REF!,#REF!,#REF!,#REF!</definedName>
    <definedName name="P2_SCOPE_NotInt" localSheetId="1" hidden="1">#REF!,#REF!,#REF!,#REF!,#REF!,#REF!,#REF!</definedName>
    <definedName name="P2_SCOPE_NotInt" localSheetId="2" hidden="1">#REF!,#REF!,#REF!,#REF!,#REF!,#REF!,#REF!</definedName>
    <definedName name="P2_SCOPE_NotInt" localSheetId="3" hidden="1">#REF!,#REF!,#REF!,#REF!,#REF!,#REF!,#REF!</definedName>
    <definedName name="P2_SCOPE_NotInt" localSheetId="4" hidden="1">#REF!,#REF!,#REF!,#REF!,#REF!,#REF!,#REF!</definedName>
    <definedName name="P2_SCOPE_NotInt" localSheetId="5" hidden="1">#REF!,#REF!,#REF!,#REF!,#REF!,#REF!,#REF!</definedName>
    <definedName name="P2_SCOPE_NotInt" hidden="1">#REF!,#REF!,#REF!,#REF!,#REF!,#REF!,#REF!</definedName>
    <definedName name="P2_SCOPE_PER_PRT" localSheetId="1" hidden="1">#REF!,#REF!,#REF!,#REF!,#REF!</definedName>
    <definedName name="P2_SCOPE_PER_PRT" localSheetId="3" hidden="1">#REF!,#REF!,#REF!,#REF!,#REF!</definedName>
    <definedName name="P2_SCOPE_PER_PRT" hidden="1">[9]База!$N$14:$N$25,[9]База!$N$27:$N$31,[9]База!$J$27:$K$31,[9]База!$F$27:$H$31,[9]База!$F$33:$H$37</definedName>
    <definedName name="P2_SCOPE_SAVE2" localSheetId="0" hidden="1">#REF!,#REF!,#REF!,#REF!,#REF!,#REF!</definedName>
    <definedName name="P2_SCOPE_SAVE2" localSheetId="1" hidden="1">#REF!,#REF!,#REF!,#REF!,#REF!,#REF!</definedName>
    <definedName name="P2_SCOPE_SAVE2" localSheetId="2" hidden="1">#REF!,#REF!,#REF!,#REF!,#REF!,#REF!</definedName>
    <definedName name="P2_SCOPE_SAVE2" localSheetId="3" hidden="1">#REF!,#REF!,#REF!,#REF!,#REF!,#REF!</definedName>
    <definedName name="P2_SCOPE_SAVE2" localSheetId="4" hidden="1">#REF!,#REF!,#REF!,#REF!,#REF!,#REF!</definedName>
    <definedName name="P2_SCOPE_SAVE2" localSheetId="5" hidden="1">#REF!,#REF!,#REF!,#REF!,#REF!,#REF!</definedName>
    <definedName name="P2_SCOPE_SAVE2" hidden="1">#REF!,#REF!,#REF!,#REF!,#REF!,#REF!</definedName>
    <definedName name="P2_SCOPE_SV_PRT" localSheetId="0" hidden="1">#REF!,#REF!,#REF!,#REF!,#REF!,#REF!,#REF!</definedName>
    <definedName name="P2_SCOPE_SV_PRT" localSheetId="1" hidden="1">#REF!,#REF!,#REF!,#REF!,#REF!,#REF!,#REF!</definedName>
    <definedName name="P2_SCOPE_SV_PRT" localSheetId="2" hidden="1">#REF!,#REF!,#REF!,#REF!,#REF!,#REF!,#REF!</definedName>
    <definedName name="P2_SCOPE_SV_PRT" localSheetId="3" hidden="1">#REF!,#REF!,#REF!,#REF!,#REF!,#REF!,#REF!</definedName>
    <definedName name="P2_SCOPE_SV_PRT" localSheetId="4" hidden="1">#REF!,#REF!,#REF!,#REF!,#REF!,#REF!,#REF!</definedName>
    <definedName name="P2_SCOPE_SV_PRT" localSheetId="5" hidden="1">#REF!,#REF!,#REF!,#REF!,#REF!,#REF!,#REF!</definedName>
    <definedName name="P2_SCOPE_SV_PRT" hidden="1">#REF!,#REF!,#REF!,#REF!,#REF!,#REF!,#REF!</definedName>
    <definedName name="P2_T1_Protect" localSheetId="3" hidden="1">#REF!,#REF!,#REF!,#REF!,#REF!,#REF!</definedName>
    <definedName name="P2_T1_Protect" hidden="1">#REF!,#REF!,#REF!,#REF!,#REF!,#REF!</definedName>
    <definedName name="P2_T4_Protect" localSheetId="3" hidden="1">#REF!,#REF!,#REF!,#REF!,#REF!,#REF!,#REF!,#REF!,#REF!</definedName>
    <definedName name="P2_T4_Protect" hidden="1">#REF!,#REF!,#REF!,#REF!,#REF!,#REF!,#REF!,#REF!,#REF!</definedName>
    <definedName name="P3_dip" localSheetId="1" hidden="1">[8]FST5!$G$143:$G$145,[8]FST5!$G$214:$G$217,[8]FST5!$G$219:$G$224,[8]FST5!$G$226,[8]FST5!$G$228,[8]FST5!$G$230,[8]FST5!$G$232,[8]FST5!$G$197:$G$212</definedName>
    <definedName name="P3_dip" localSheetId="3" hidden="1">[8]FST5!$G$143:$G$145,[8]FST5!$G$214:$G$217,[8]FST5!$G$219:$G$224,[8]FST5!$G$226,[8]FST5!$G$228,[8]FST5!$G$230,[8]FST5!$G$232,[8]FST5!$G$197:$G$212</definedName>
    <definedName name="P3_dip" hidden="1">[9]База!$G$143:$G$145,[9]База!$G$214:$G$217,[9]База!$G$219:$G$224,[9]База!$G$226,[9]База!$G$228,[9]База!$G$230,[9]База!$G$232,[9]База!$G$197:$G$212</definedName>
    <definedName name="P3_SC22" localSheetId="0" hidden="1">#REF!,#REF!,#REF!,#REF!,#REF!,#REF!</definedName>
    <definedName name="P3_SC22" localSheetId="1" hidden="1">#REF!,#REF!,#REF!,#REF!,#REF!,#REF!</definedName>
    <definedName name="P3_SC22" localSheetId="2" hidden="1">#REF!,#REF!,#REF!,#REF!,#REF!,#REF!</definedName>
    <definedName name="P3_SC22" localSheetId="3" hidden="1">#REF!,#REF!,#REF!,#REF!,#REF!,#REF!</definedName>
    <definedName name="P3_SC22" localSheetId="4" hidden="1">#REF!,#REF!,#REF!,#REF!,#REF!,#REF!</definedName>
    <definedName name="P3_SC22" localSheetId="5" hidden="1">#REF!,#REF!,#REF!,#REF!,#REF!,#REF!</definedName>
    <definedName name="P3_SC22" hidden="1">#REF!,#REF!,#REF!,#REF!,#REF!,#REF!</definedName>
    <definedName name="P3_SCOPE_F1_PRT" localSheetId="1" hidden="1">#REF!,#REF!,#REF!,#REF!</definedName>
    <definedName name="P3_SCOPE_F1_PRT" localSheetId="3" hidden="1">#REF!,#REF!,#REF!,#REF!</definedName>
    <definedName name="P3_SCOPE_F1_PRT" hidden="1">[9]База!$E$16:$E$17,[9]База!$C$4:$D$4,[9]База!$C$7:$E$10,[9]База!$A$11:$E$11</definedName>
    <definedName name="P3_SCOPE_FULL_LOAD" localSheetId="0" hidden="1">#REF!,#REF!,#REF!,#REF!,#REF!,#REF!</definedName>
    <definedName name="P3_SCOPE_FULL_LOAD" localSheetId="1" hidden="1">#REF!,#REF!,#REF!,#REF!,#REF!,#REF!</definedName>
    <definedName name="P3_SCOPE_FULL_LOAD" localSheetId="2" hidden="1">#REF!,#REF!,#REF!,#REF!,#REF!,#REF!</definedName>
    <definedName name="P3_SCOPE_FULL_LOAD" localSheetId="3" hidden="1">#REF!,#REF!,#REF!,#REF!,#REF!,#REF!</definedName>
    <definedName name="P3_SCOPE_FULL_LOAD" localSheetId="4" hidden="1">#REF!,#REF!,#REF!,#REF!,#REF!,#REF!</definedName>
    <definedName name="P3_SCOPE_FULL_LOAD" localSheetId="5" hidden="1">#REF!,#REF!,#REF!,#REF!,#REF!,#REF!</definedName>
    <definedName name="P3_SCOPE_FULL_LOAD" hidden="1">#REF!,#REF!,#REF!,#REF!,#REF!,#REF!</definedName>
    <definedName name="P3_SCOPE_IND" localSheetId="0" hidden="1">#REF!,#REF!,#REF!,#REF!,#REF!</definedName>
    <definedName name="P3_SCOPE_IND" localSheetId="1" hidden="1">#REF!,#REF!,#REF!,#REF!,#REF!</definedName>
    <definedName name="P3_SCOPE_IND" localSheetId="2" hidden="1">#REF!,#REF!,#REF!,#REF!,#REF!</definedName>
    <definedName name="P3_SCOPE_IND" localSheetId="3" hidden="1">#REF!,#REF!,#REF!,#REF!,#REF!</definedName>
    <definedName name="P3_SCOPE_IND" localSheetId="4" hidden="1">#REF!,#REF!,#REF!,#REF!,#REF!</definedName>
    <definedName name="P3_SCOPE_IND" localSheetId="5" hidden="1">#REF!,#REF!,#REF!,#REF!,#REF!</definedName>
    <definedName name="P3_SCOPE_IND" hidden="1">#REF!,#REF!,#REF!,#REF!,#REF!</definedName>
    <definedName name="P3_SCOPE_IND2" localSheetId="0" hidden="1">#REF!,#REF!,#REF!,#REF!,#REF!</definedName>
    <definedName name="P3_SCOPE_IND2" localSheetId="1" hidden="1">#REF!,#REF!,#REF!,#REF!,#REF!</definedName>
    <definedName name="P3_SCOPE_IND2" localSheetId="2" hidden="1">#REF!,#REF!,#REF!,#REF!,#REF!</definedName>
    <definedName name="P3_SCOPE_IND2" localSheetId="3" hidden="1">#REF!,#REF!,#REF!,#REF!,#REF!</definedName>
    <definedName name="P3_SCOPE_IND2" localSheetId="4" hidden="1">#REF!,#REF!,#REF!,#REF!,#REF!</definedName>
    <definedName name="P3_SCOPE_IND2" localSheetId="5" hidden="1">#REF!,#REF!,#REF!,#REF!,#REF!</definedName>
    <definedName name="P3_SCOPE_IND2" hidden="1">#REF!,#REF!,#REF!,#REF!,#REF!</definedName>
    <definedName name="P3_SCOPE_NOTIND" localSheetId="0" hidden="1">#REF!,#REF!,#REF!,#REF!,#REF!,#REF!,#REF!</definedName>
    <definedName name="P3_SCOPE_NOTIND" localSheetId="1" hidden="1">#REF!,#REF!,#REF!,#REF!,#REF!,#REF!,#REF!</definedName>
    <definedName name="P3_SCOPE_NOTIND" localSheetId="2" hidden="1">#REF!,#REF!,#REF!,#REF!,#REF!,#REF!,#REF!</definedName>
    <definedName name="P3_SCOPE_NOTIND" localSheetId="3" hidden="1">#REF!,#REF!,#REF!,#REF!,#REF!,#REF!,#REF!</definedName>
    <definedName name="P3_SCOPE_NOTIND" localSheetId="4" hidden="1">#REF!,#REF!,#REF!,#REF!,#REF!,#REF!,#REF!</definedName>
    <definedName name="P3_SCOPE_NOTIND" localSheetId="5" hidden="1">#REF!,#REF!,#REF!,#REF!,#REF!,#REF!,#REF!</definedName>
    <definedName name="P3_SCOPE_NOTIND" hidden="1">#REF!,#REF!,#REF!,#REF!,#REF!,#REF!,#REF!</definedName>
    <definedName name="P3_SCOPE_NotInd2" localSheetId="0" hidden="1">#REF!,#REF!,#REF!,#REF!,#REF!,#REF!,#REF!</definedName>
    <definedName name="P3_SCOPE_NotInd2" localSheetId="1" hidden="1">#REF!,#REF!,#REF!,#REF!,#REF!,#REF!,#REF!</definedName>
    <definedName name="P3_SCOPE_NotInd2" localSheetId="2" hidden="1">#REF!,#REF!,#REF!,#REF!,#REF!,#REF!,#REF!</definedName>
    <definedName name="P3_SCOPE_NotInd2" localSheetId="3" hidden="1">#REF!,#REF!,#REF!,#REF!,#REF!,#REF!,#REF!</definedName>
    <definedName name="P3_SCOPE_NotInd2" localSheetId="4" hidden="1">#REF!,#REF!,#REF!,#REF!,#REF!,#REF!,#REF!</definedName>
    <definedName name="P3_SCOPE_NotInd2" localSheetId="5" hidden="1">#REF!,#REF!,#REF!,#REF!,#REF!,#REF!,#REF!</definedName>
    <definedName name="P3_SCOPE_NotInd2" hidden="1">#REF!,#REF!,#REF!,#REF!,#REF!,#REF!,#REF!</definedName>
    <definedName name="P3_SCOPE_NotInt" localSheetId="0" hidden="1">#REF!,#REF!,#REF!,#REF!,#REF!,#REF!</definedName>
    <definedName name="P3_SCOPE_NotInt" localSheetId="1" hidden="1">#REF!,#REF!,#REF!,#REF!,#REF!,#REF!</definedName>
    <definedName name="P3_SCOPE_NotInt" localSheetId="2" hidden="1">#REF!,#REF!,#REF!,#REF!,#REF!,#REF!</definedName>
    <definedName name="P3_SCOPE_NotInt" localSheetId="3" hidden="1">#REF!,#REF!,#REF!,#REF!,#REF!,#REF!</definedName>
    <definedName name="P3_SCOPE_NotInt" localSheetId="4" hidden="1">#REF!,#REF!,#REF!,#REF!,#REF!,#REF!</definedName>
    <definedName name="P3_SCOPE_NotInt" localSheetId="5" hidden="1">#REF!,#REF!,#REF!,#REF!,#REF!,#REF!</definedName>
    <definedName name="P3_SCOPE_NotInt" hidden="1">#REF!,#REF!,#REF!,#REF!,#REF!,#REF!</definedName>
    <definedName name="P3_SCOPE_PER_PRT" localSheetId="1" hidden="1">#REF!,#REF!,#REF!,#REF!,#REF!</definedName>
    <definedName name="P3_SCOPE_PER_PRT" localSheetId="3" hidden="1">#REF!,#REF!,#REF!,#REF!,#REF!</definedName>
    <definedName name="P3_SCOPE_PER_PRT" hidden="1">[9]База!$J$33:$K$37,[9]База!$N$33:$N$37,[9]База!$F$39:$H$43,[9]База!$J$39:$K$43,[9]База!$N$39:$N$43</definedName>
    <definedName name="P3_SCOPE_SV_PRT" localSheetId="0" hidden="1">#REF!,#REF!,#REF!,#REF!,#REF!,#REF!,#REF!</definedName>
    <definedName name="P3_SCOPE_SV_PRT" localSheetId="1" hidden="1">#REF!,#REF!,#REF!,#REF!,#REF!,#REF!,#REF!</definedName>
    <definedName name="P3_SCOPE_SV_PRT" localSheetId="2" hidden="1">#REF!,#REF!,#REF!,#REF!,#REF!,#REF!,#REF!</definedName>
    <definedName name="P3_SCOPE_SV_PRT" localSheetId="3" hidden="1">#REF!,#REF!,#REF!,#REF!,#REF!,#REF!,#REF!</definedName>
    <definedName name="P3_SCOPE_SV_PRT" localSheetId="4" hidden="1">#REF!,#REF!,#REF!,#REF!,#REF!,#REF!,#REF!</definedName>
    <definedName name="P3_SCOPE_SV_PRT" localSheetId="5" hidden="1">#REF!,#REF!,#REF!,#REF!,#REF!,#REF!,#REF!</definedName>
    <definedName name="P3_SCOPE_SV_PRT" hidden="1">#REF!,#REF!,#REF!,#REF!,#REF!,#REF!,#REF!</definedName>
    <definedName name="P3_T1_Protect" localSheetId="3" hidden="1">#REF!,#REF!,#REF!,#REF!,#REF!</definedName>
    <definedName name="P3_T1_Protect" hidden="1">#REF!,#REF!,#REF!,#REF!,#REF!</definedName>
    <definedName name="P4_dip" localSheetId="1" hidden="1">[8]FST5!$G$70:$G$75,[8]FST5!$G$77:$G$78,[8]FST5!$G$80:$G$83,[8]FST5!$G$85,[8]FST5!$G$87:$G$91,[8]FST5!$G$93,[8]FST5!$G$95:$G$97,[8]FST5!$G$52:$G$68</definedName>
    <definedName name="P4_dip" localSheetId="3" hidden="1">[8]FST5!$G$70:$G$75,[8]FST5!$G$77:$G$78,[8]FST5!$G$80:$G$83,[8]FST5!$G$85,[8]FST5!$G$87:$G$91,[8]FST5!$G$93,[8]FST5!$G$95:$G$97,[8]FST5!$G$52:$G$68</definedName>
    <definedName name="P4_dip" hidden="1">[9]База!$G$70:$G$75,[9]База!$G$77:$G$78,[9]База!$G$80:$G$83,[9]База!$G$85,[9]База!$G$87:$G$91,[9]База!$G$93,[9]База!$G$95:$G$97,[9]База!$G$52:$G$68</definedName>
    <definedName name="P4_SCOPE_F1_PRT" localSheetId="1" hidden="1">#REF!,#REF!,#REF!,#REF!</definedName>
    <definedName name="P4_SCOPE_F1_PRT" localSheetId="3" hidden="1">#REF!,#REF!,#REF!,#REF!</definedName>
    <definedName name="P4_SCOPE_F1_PRT" hidden="1">[9]База!$C$13:$E$13,[9]База!$A$14:$E$14,[9]База!$C$23:$C$50,[9]База!$C$54:$C$95</definedName>
    <definedName name="P4_SCOPE_FULL_LOAD" localSheetId="0" hidden="1">#REF!,#REF!,#REF!,#REF!,#REF!,#REF!</definedName>
    <definedName name="P4_SCOPE_FULL_LOAD" localSheetId="1" hidden="1">#REF!,#REF!,#REF!,#REF!,#REF!,#REF!</definedName>
    <definedName name="P4_SCOPE_FULL_LOAD" localSheetId="2" hidden="1">#REF!,#REF!,#REF!,#REF!,#REF!,#REF!</definedName>
    <definedName name="P4_SCOPE_FULL_LOAD" localSheetId="3" hidden="1">#REF!,#REF!,#REF!,#REF!,#REF!,#REF!</definedName>
    <definedName name="P4_SCOPE_FULL_LOAD" localSheetId="4" hidden="1">#REF!,#REF!,#REF!,#REF!,#REF!,#REF!</definedName>
    <definedName name="P4_SCOPE_FULL_LOAD" localSheetId="5" hidden="1">#REF!,#REF!,#REF!,#REF!,#REF!,#REF!</definedName>
    <definedName name="P4_SCOPE_FULL_LOAD" hidden="1">#REF!,#REF!,#REF!,#REF!,#REF!,#REF!</definedName>
    <definedName name="P4_SCOPE_IND" localSheetId="0" hidden="1">#REF!,#REF!,#REF!,#REF!,#REF!</definedName>
    <definedName name="P4_SCOPE_IND" localSheetId="1" hidden="1">#REF!,#REF!,#REF!,#REF!,#REF!</definedName>
    <definedName name="P4_SCOPE_IND" localSheetId="2" hidden="1">#REF!,#REF!,#REF!,#REF!,#REF!</definedName>
    <definedName name="P4_SCOPE_IND" localSheetId="3" hidden="1">#REF!,#REF!,#REF!,#REF!,#REF!</definedName>
    <definedName name="P4_SCOPE_IND" localSheetId="4" hidden="1">#REF!,#REF!,#REF!,#REF!,#REF!</definedName>
    <definedName name="P4_SCOPE_IND" localSheetId="5" hidden="1">#REF!,#REF!,#REF!,#REF!,#REF!</definedName>
    <definedName name="P4_SCOPE_IND" hidden="1">#REF!,#REF!,#REF!,#REF!,#REF!</definedName>
    <definedName name="P4_SCOPE_IND2" localSheetId="0" hidden="1">#REF!,#REF!,#REF!,#REF!,#REF!,#REF!</definedName>
    <definedName name="P4_SCOPE_IND2" localSheetId="1" hidden="1">#REF!,#REF!,#REF!,#REF!,#REF!,#REF!</definedName>
    <definedName name="P4_SCOPE_IND2" localSheetId="2" hidden="1">#REF!,#REF!,#REF!,#REF!,#REF!,#REF!</definedName>
    <definedName name="P4_SCOPE_IND2" localSheetId="3" hidden="1">#REF!,#REF!,#REF!,#REF!,#REF!,#REF!</definedName>
    <definedName name="P4_SCOPE_IND2" localSheetId="4" hidden="1">#REF!,#REF!,#REF!,#REF!,#REF!,#REF!</definedName>
    <definedName name="P4_SCOPE_IND2" localSheetId="5" hidden="1">#REF!,#REF!,#REF!,#REF!,#REF!,#REF!</definedName>
    <definedName name="P4_SCOPE_IND2" hidden="1">#REF!,#REF!,#REF!,#REF!,#REF!,#REF!</definedName>
    <definedName name="P4_SCOPE_NOTIND" localSheetId="0" hidden="1">#REF!,#REF!,#REF!,#REF!,#REF!,#REF!,#REF!</definedName>
    <definedName name="P4_SCOPE_NOTIND" localSheetId="1" hidden="1">#REF!,#REF!,#REF!,#REF!,#REF!,#REF!,#REF!</definedName>
    <definedName name="P4_SCOPE_NOTIND" localSheetId="2" hidden="1">#REF!,#REF!,#REF!,#REF!,#REF!,#REF!,#REF!</definedName>
    <definedName name="P4_SCOPE_NOTIND" localSheetId="3" hidden="1">#REF!,#REF!,#REF!,#REF!,#REF!,#REF!,#REF!</definedName>
    <definedName name="P4_SCOPE_NOTIND" localSheetId="4" hidden="1">#REF!,#REF!,#REF!,#REF!,#REF!,#REF!,#REF!</definedName>
    <definedName name="P4_SCOPE_NOTIND" localSheetId="5" hidden="1">#REF!,#REF!,#REF!,#REF!,#REF!,#REF!,#REF!</definedName>
    <definedName name="P4_SCOPE_NOTIND" hidden="1">#REF!,#REF!,#REF!,#REF!,#REF!,#REF!,#REF!</definedName>
    <definedName name="P4_SCOPE_NotInd2" localSheetId="0" hidden="1">#REF!,#REF!,#REF!,#REF!,#REF!,#REF!,#REF!</definedName>
    <definedName name="P4_SCOPE_NotInd2" localSheetId="1" hidden="1">#REF!,#REF!,#REF!,#REF!,#REF!,#REF!,#REF!</definedName>
    <definedName name="P4_SCOPE_NotInd2" localSheetId="2" hidden="1">#REF!,#REF!,#REF!,#REF!,#REF!,#REF!,#REF!</definedName>
    <definedName name="P4_SCOPE_NotInd2" localSheetId="3" hidden="1">#REF!,#REF!,#REF!,#REF!,#REF!,#REF!,#REF!</definedName>
    <definedName name="P4_SCOPE_NotInd2" localSheetId="4" hidden="1">#REF!,#REF!,#REF!,#REF!,#REF!,#REF!,#REF!</definedName>
    <definedName name="P4_SCOPE_NotInd2" localSheetId="5" hidden="1">#REF!,#REF!,#REF!,#REF!,#REF!,#REF!,#REF!</definedName>
    <definedName name="P4_SCOPE_NotInd2" hidden="1">#REF!,#REF!,#REF!,#REF!,#REF!,#REF!,#REF!</definedName>
    <definedName name="P4_SCOPE_PER_PRT" localSheetId="1" hidden="1">#REF!,#REF!,#REF!,#REF!,#REF!</definedName>
    <definedName name="P4_SCOPE_PER_PRT" localSheetId="3" hidden="1">#REF!,#REF!,#REF!,#REF!,#REF!</definedName>
    <definedName name="P4_SCOPE_PER_PRT" hidden="1">[9]База!$F$45:$H$49,[9]База!$J$45:$K$49,[9]База!$N$45:$N$49,[9]База!$F$53:$G$64,[9]База!$H$54:$H$58</definedName>
    <definedName name="P4_T1_Protect" localSheetId="3" hidden="1">#REF!,#REF!,#REF!,#REF!,#REF!,#REF!</definedName>
    <definedName name="P4_T1_Protect" hidden="1">#REF!,#REF!,#REF!,#REF!,#REF!,#REF!</definedName>
    <definedName name="P5_SCOPE_FULL_LOAD" localSheetId="0" hidden="1">#REF!,#REF!,#REF!,#REF!,#REF!,#REF!</definedName>
    <definedName name="P5_SCOPE_FULL_LOAD" localSheetId="1" hidden="1">#REF!,#REF!,#REF!,#REF!,#REF!,#REF!</definedName>
    <definedName name="P5_SCOPE_FULL_LOAD" localSheetId="2" hidden="1">#REF!,#REF!,#REF!,#REF!,#REF!,#REF!</definedName>
    <definedName name="P5_SCOPE_FULL_LOAD" localSheetId="3" hidden="1">#REF!,#REF!,#REF!,#REF!,#REF!,#REF!</definedName>
    <definedName name="P5_SCOPE_FULL_LOAD" localSheetId="4" hidden="1">#REF!,#REF!,#REF!,#REF!,#REF!,#REF!</definedName>
    <definedName name="P5_SCOPE_FULL_LOAD" localSheetId="5" hidden="1">#REF!,#REF!,#REF!,#REF!,#REF!,#REF!</definedName>
    <definedName name="P5_SCOPE_FULL_LOAD" hidden="1">#REF!,#REF!,#REF!,#REF!,#REF!,#REF!</definedName>
    <definedName name="P5_SCOPE_NOTIND" localSheetId="0" hidden="1">#REF!,#REF!,#REF!,#REF!,#REF!,#REF!,#REF!</definedName>
    <definedName name="P5_SCOPE_NOTIND" localSheetId="1" hidden="1">#REF!,#REF!,#REF!,#REF!,#REF!,#REF!,#REF!</definedName>
    <definedName name="P5_SCOPE_NOTIND" localSheetId="2" hidden="1">#REF!,#REF!,#REF!,#REF!,#REF!,#REF!,#REF!</definedName>
    <definedName name="P5_SCOPE_NOTIND" localSheetId="3" hidden="1">#REF!,#REF!,#REF!,#REF!,#REF!,#REF!,#REF!</definedName>
    <definedName name="P5_SCOPE_NOTIND" localSheetId="4" hidden="1">#REF!,#REF!,#REF!,#REF!,#REF!,#REF!,#REF!</definedName>
    <definedName name="P5_SCOPE_NOTIND" localSheetId="5" hidden="1">#REF!,#REF!,#REF!,#REF!,#REF!,#REF!,#REF!</definedName>
    <definedName name="P5_SCOPE_NOTIND" hidden="1">#REF!,#REF!,#REF!,#REF!,#REF!,#REF!,#REF!</definedName>
    <definedName name="P5_SCOPE_NotInd2" localSheetId="0" hidden="1">#REF!,#REF!,#REF!,#REF!,#REF!,#REF!,#REF!</definedName>
    <definedName name="P5_SCOPE_NotInd2" localSheetId="1" hidden="1">#REF!,#REF!,#REF!,#REF!,#REF!,#REF!,#REF!</definedName>
    <definedName name="P5_SCOPE_NotInd2" localSheetId="2" hidden="1">#REF!,#REF!,#REF!,#REF!,#REF!,#REF!,#REF!</definedName>
    <definedName name="P5_SCOPE_NotInd2" localSheetId="3" hidden="1">#REF!,#REF!,#REF!,#REF!,#REF!,#REF!,#REF!</definedName>
    <definedName name="P5_SCOPE_NotInd2" localSheetId="4" hidden="1">#REF!,#REF!,#REF!,#REF!,#REF!,#REF!,#REF!</definedName>
    <definedName name="P5_SCOPE_NotInd2" localSheetId="5" hidden="1">#REF!,#REF!,#REF!,#REF!,#REF!,#REF!,#REF!</definedName>
    <definedName name="P5_SCOPE_NotInd2" hidden="1">#REF!,#REF!,#REF!,#REF!,#REF!,#REF!,#REF!</definedName>
    <definedName name="P5_SCOPE_PER_PRT" localSheetId="1" hidden="1">#REF!,#REF!,#REF!,#REF!,#REF!</definedName>
    <definedName name="P5_SCOPE_PER_PRT" localSheetId="3" hidden="1">#REF!,#REF!,#REF!,#REF!,#REF!</definedName>
    <definedName name="P5_SCOPE_PER_PRT" hidden="1">[9]База!$H$60:$H$64,[9]База!$J$53:$J$64,[9]База!$K$54:$K$58,[9]База!$K$60:$K$64,[9]База!$N$53:$N$64</definedName>
    <definedName name="P5_T1_Protect" localSheetId="3" hidden="1">#REF!,#REF!,#REF!,#REF!,#REF!</definedName>
    <definedName name="P5_T1_Protect" hidden="1">#REF!,#REF!,#REF!,#REF!,#REF!</definedName>
    <definedName name="P6_SCOPE_FULL_LOAD" localSheetId="0" hidden="1">#REF!,#REF!,#REF!,#REF!,#REF!,#REF!</definedName>
    <definedName name="P6_SCOPE_FULL_LOAD" localSheetId="1" hidden="1">#REF!,#REF!,#REF!,#REF!,#REF!,#REF!</definedName>
    <definedName name="P6_SCOPE_FULL_LOAD" localSheetId="2" hidden="1">#REF!,#REF!,#REF!,#REF!,#REF!,#REF!</definedName>
    <definedName name="P6_SCOPE_FULL_LOAD" localSheetId="3" hidden="1">#REF!,#REF!,#REF!,#REF!,#REF!,#REF!</definedName>
    <definedName name="P6_SCOPE_FULL_LOAD" localSheetId="4" hidden="1">#REF!,#REF!,#REF!,#REF!,#REF!,#REF!</definedName>
    <definedName name="P6_SCOPE_FULL_LOAD" localSheetId="5" hidden="1">#REF!,#REF!,#REF!,#REF!,#REF!,#REF!</definedName>
    <definedName name="P6_SCOPE_FULL_LOAD" hidden="1">#REF!,#REF!,#REF!,#REF!,#REF!,#REF!</definedName>
    <definedName name="P6_SCOPE_NOTIND" localSheetId="0" hidden="1">#REF!,#REF!,#REF!,#REF!,#REF!,#REF!,#REF!</definedName>
    <definedName name="P6_SCOPE_NOTIND" localSheetId="1" hidden="1">#REF!,#REF!,#REF!,#REF!,#REF!,#REF!,#REF!</definedName>
    <definedName name="P6_SCOPE_NOTIND" localSheetId="2" hidden="1">#REF!,#REF!,#REF!,#REF!,#REF!,#REF!,#REF!</definedName>
    <definedName name="P6_SCOPE_NOTIND" localSheetId="3" hidden="1">#REF!,#REF!,#REF!,#REF!,#REF!,#REF!,#REF!</definedName>
    <definedName name="P6_SCOPE_NOTIND" localSheetId="4" hidden="1">#REF!,#REF!,#REF!,#REF!,#REF!,#REF!,#REF!</definedName>
    <definedName name="P6_SCOPE_NOTIND" localSheetId="5" hidden="1">#REF!,#REF!,#REF!,#REF!,#REF!,#REF!,#REF!</definedName>
    <definedName name="P6_SCOPE_NOTIND" hidden="1">#REF!,#REF!,#REF!,#REF!,#REF!,#REF!,#REF!</definedName>
    <definedName name="P6_SCOPE_NotInd2" localSheetId="0" hidden="1">#REF!,#REF!,#REF!,#REF!,#REF!,#REF!,#REF!</definedName>
    <definedName name="P6_SCOPE_NotInd2" localSheetId="1" hidden="1">#REF!,#REF!,#REF!,#REF!,#REF!,#REF!,#REF!</definedName>
    <definedName name="P6_SCOPE_NotInd2" localSheetId="2" hidden="1">#REF!,#REF!,#REF!,#REF!,#REF!,#REF!,#REF!</definedName>
    <definedName name="P6_SCOPE_NotInd2" localSheetId="3" hidden="1">#REF!,#REF!,#REF!,#REF!,#REF!,#REF!,#REF!</definedName>
    <definedName name="P6_SCOPE_NotInd2" localSheetId="4" hidden="1">#REF!,#REF!,#REF!,#REF!,#REF!,#REF!,#REF!</definedName>
    <definedName name="P6_SCOPE_NotInd2" localSheetId="5" hidden="1">#REF!,#REF!,#REF!,#REF!,#REF!,#REF!,#REF!</definedName>
    <definedName name="P6_SCOPE_NotInd2" hidden="1">#REF!,#REF!,#REF!,#REF!,#REF!,#REF!,#REF!</definedName>
    <definedName name="P6_SCOPE_PER_PRT" localSheetId="1" hidden="1">#REF!,#REF!,#REF!,#REF!,#REF!</definedName>
    <definedName name="P6_SCOPE_PER_PRT" localSheetId="3" hidden="1">#REF!,#REF!,#REF!,#REF!,#REF!</definedName>
    <definedName name="P6_SCOPE_PER_PRT" hidden="1">[9]База!$F$66:$H$70,[9]База!$J$66:$K$70,[9]База!$N$66:$N$70,[9]База!$F$72:$H$76,[9]База!$J$72:$K$76</definedName>
    <definedName name="P6_T1_Protect" localSheetId="3" hidden="1">#REF!,#REF!,#REF!,#REF!,#REF!</definedName>
    <definedName name="P6_T1_Protect" hidden="1">#REF!,#REF!,#REF!,#REF!,#REF!</definedName>
    <definedName name="P7_SCOPE_FULL_LOAD" localSheetId="0" hidden="1">#REF!,#REF!,#REF!,#REF!,#REF!,#REF!</definedName>
    <definedName name="P7_SCOPE_FULL_LOAD" localSheetId="1" hidden="1">#REF!,#REF!,#REF!,#REF!,#REF!,#REF!</definedName>
    <definedName name="P7_SCOPE_FULL_LOAD" localSheetId="2" hidden="1">#REF!,#REF!,#REF!,#REF!,#REF!,#REF!</definedName>
    <definedName name="P7_SCOPE_FULL_LOAD" localSheetId="3" hidden="1">#REF!,#REF!,#REF!,#REF!,#REF!,#REF!</definedName>
    <definedName name="P7_SCOPE_FULL_LOAD" localSheetId="4" hidden="1">#REF!,#REF!,#REF!,#REF!,#REF!,#REF!</definedName>
    <definedName name="P7_SCOPE_FULL_LOAD" localSheetId="5" hidden="1">#REF!,#REF!,#REF!,#REF!,#REF!,#REF!</definedName>
    <definedName name="P7_SCOPE_FULL_LOAD" hidden="1">#REF!,#REF!,#REF!,#REF!,#REF!,#REF!</definedName>
    <definedName name="P7_SCOPE_NOTIND" localSheetId="0" hidden="1">#REF!,#REF!,#REF!,#REF!,#REF!,#REF!</definedName>
    <definedName name="P7_SCOPE_NOTIND" localSheetId="1" hidden="1">#REF!,#REF!,#REF!,#REF!,#REF!,#REF!</definedName>
    <definedName name="P7_SCOPE_NOTIND" localSheetId="2" hidden="1">#REF!,#REF!,#REF!,#REF!,#REF!,#REF!</definedName>
    <definedName name="P7_SCOPE_NOTIND" localSheetId="3" hidden="1">#REF!,#REF!,#REF!,#REF!,#REF!,#REF!</definedName>
    <definedName name="P7_SCOPE_NOTIND" localSheetId="4" hidden="1">#REF!,#REF!,#REF!,#REF!,#REF!,#REF!</definedName>
    <definedName name="P7_SCOPE_NOTIND" localSheetId="5" hidden="1">#REF!,#REF!,#REF!,#REF!,#REF!,#REF!</definedName>
    <definedName name="P7_SCOPE_NOTIND" hidden="1">#REF!,#REF!,#REF!,#REF!,#REF!,#REF!</definedName>
    <definedName name="P7_SCOPE_NotInd2" localSheetId="0" hidden="1">#REF!,#REF!,#REF!,#REF!,#REF!,'10 форма'!P1_SCOPE_NotInd2,'10 форма'!P2_SCOPE_NotInd2,'10 форма'!P3_SCOPE_NotInd2</definedName>
    <definedName name="P7_SCOPE_NotInd2" localSheetId="1" hidden="1">#REF!,#REF!,#REF!,#REF!,#REF!,'Форма 11'!P1_SCOPE_NotInd2,'Форма 11'!P2_SCOPE_NotInd2,'Форма 11'!P3_SCOPE_NotInd2</definedName>
    <definedName name="P7_SCOPE_NotInd2" localSheetId="2" hidden="1">#REF!,#REF!,#REF!,#REF!,#REF!,'Форма 12 '!P1_SCOPE_NotInd2,'Форма 12 '!P2_SCOPE_NotInd2,'Форма 12 '!P3_SCOPE_NotInd2</definedName>
    <definedName name="P7_SCOPE_NotInd2" localSheetId="3" hidden="1">#REF!,#REF!,#REF!,#REF!,#REF!,'Форма 13'!P1_SCOPE_NotInd2,'Форма 13'!P2_SCOPE_NotInd2,'Форма 13'!P3_SCOPE_NotInd2</definedName>
    <definedName name="P7_SCOPE_NotInd2" localSheetId="4" hidden="1">#REF!,#REF!,#REF!,#REF!,#REF!,'форма 14 '!P1_SCOPE_NotInd2,'форма 14 '!P2_SCOPE_NotInd2,'форма 14 '!P3_SCOPE_NotInd2</definedName>
    <definedName name="P7_SCOPE_NotInd2" localSheetId="5" hidden="1">#REF!,#REF!,#REF!,#REF!,#REF!,'форма 15 '!P1_SCOPE_NotInd2,'форма 15 '!P2_SCOPE_NotInd2,'форма 15 '!P3_SCOPE_NotInd2</definedName>
    <definedName name="P7_SCOPE_NotInd2" localSheetId="10" hidden="1">#REF!,#REF!,#REF!,#REF!,#REF!,P1_SCOPE_NotInd2,P2_SCOPE_NotInd2,P3_SCOPE_NotInd2</definedName>
    <definedName name="P7_SCOPE_NotInd2" hidden="1">#REF!,#REF!,#REF!,#REF!,#REF!,P1_SCOPE_NotInd2,P2_SCOPE_NotInd2,P3_SCOPE_NotInd2</definedName>
    <definedName name="P7_SCOPE_PER_PRT" localSheetId="1" hidden="1">#REF!,#REF!,#REF!,#REF!,#REF!</definedName>
    <definedName name="P7_SCOPE_PER_PRT" localSheetId="3" hidden="1">#REF!,#REF!,#REF!,#REF!,#REF!</definedName>
    <definedName name="P7_SCOPE_PER_PRT" hidden="1">[9]База!$N$72:$N$76,[9]База!$F$78:$H$82,[9]База!$J$78:$K$82,[9]База!$N$78:$N$82,[9]База!$F$84:$H$88</definedName>
    <definedName name="P7_T1_Protect" localSheetId="3" hidden="1">#REF!,#REF!,#REF!,#REF!,#REF!</definedName>
    <definedName name="P7_T1_Protect" hidden="1">#REF!,#REF!,#REF!,#REF!,#REF!</definedName>
    <definedName name="P8_SCOPE_FULL_LOAD" localSheetId="0" hidden="1">#REF!,#REF!,#REF!,#REF!,#REF!,#REF!</definedName>
    <definedName name="P8_SCOPE_FULL_LOAD" localSheetId="1" hidden="1">#REF!,#REF!,#REF!,#REF!,#REF!,#REF!</definedName>
    <definedName name="P8_SCOPE_FULL_LOAD" localSheetId="2" hidden="1">#REF!,#REF!,#REF!,#REF!,#REF!,#REF!</definedName>
    <definedName name="P8_SCOPE_FULL_LOAD" localSheetId="3" hidden="1">#REF!,#REF!,#REF!,#REF!,#REF!,#REF!</definedName>
    <definedName name="P8_SCOPE_FULL_LOAD" localSheetId="4" hidden="1">#REF!,#REF!,#REF!,#REF!,#REF!,#REF!</definedName>
    <definedName name="P8_SCOPE_FULL_LOAD" localSheetId="5" hidden="1">#REF!,#REF!,#REF!,#REF!,#REF!,#REF!</definedName>
    <definedName name="P8_SCOPE_FULL_LOAD" hidden="1">#REF!,#REF!,#REF!,#REF!,#REF!,#REF!</definedName>
    <definedName name="P8_SCOPE_NOTIND" localSheetId="0" hidden="1">#REF!,#REF!,#REF!,#REF!,#REF!,#REF!</definedName>
    <definedName name="P8_SCOPE_NOTIND" localSheetId="1" hidden="1">#REF!,#REF!,#REF!,#REF!,#REF!,#REF!</definedName>
    <definedName name="P8_SCOPE_NOTIND" localSheetId="2" hidden="1">#REF!,#REF!,#REF!,#REF!,#REF!,#REF!</definedName>
    <definedName name="P8_SCOPE_NOTIND" localSheetId="3" hidden="1">#REF!,#REF!,#REF!,#REF!,#REF!,#REF!</definedName>
    <definedName name="P8_SCOPE_NOTIND" localSheetId="4" hidden="1">#REF!,#REF!,#REF!,#REF!,#REF!,#REF!</definedName>
    <definedName name="P8_SCOPE_NOTIND" localSheetId="5" hidden="1">#REF!,#REF!,#REF!,#REF!,#REF!,#REF!</definedName>
    <definedName name="P8_SCOPE_NOTIND" hidden="1">#REF!,#REF!,#REF!,#REF!,#REF!,#REF!</definedName>
    <definedName name="P8_SCOPE_PER_PRT" localSheetId="0" hidden="1">[17]База!$J$84:$K$88,[17]База!$N$84:$N$88,[17]База!$F$14:$G$25,P1_SCOPE_PER_PRT,P2_SCOPE_PER_PRT,P3_SCOPE_PER_PRT,P4_SCOPE_PER_PRT</definedName>
    <definedName name="P8_SCOPE_PER_PRT" localSheetId="1" hidden="1">#REF!,#REF!,#REF!,'Форма 11'!P1_SCOPE_PER_PRT,'Форма 11'!P2_SCOPE_PER_PRT,'Форма 11'!P3_SCOPE_PER_PRT,'Форма 11'!P4_SCOPE_PER_PRT</definedName>
    <definedName name="P8_SCOPE_PER_PRT" localSheetId="2" hidden="1">[17]База!$J$84:$K$88,[17]База!$N$84:$N$88,[17]База!$F$14:$G$25,P1_SCOPE_PER_PRT,P2_SCOPE_PER_PRT,P3_SCOPE_PER_PRT,P4_SCOPE_PER_PRT</definedName>
    <definedName name="P8_SCOPE_PER_PRT" localSheetId="3" hidden="1">#REF!,#REF!,#REF!,'Форма 13'!P1_SCOPE_PER_PRT,'Форма 13'!P2_SCOPE_PER_PRT,'Форма 13'!P3_SCOPE_PER_PRT,'Форма 13'!P4_SCOPE_PER_PRT</definedName>
    <definedName name="P8_SCOPE_PER_PRT" localSheetId="4" hidden="1">[17]База!$J$84:$K$88,[17]База!$N$84:$N$88,[17]База!$F$14:$G$25,P1_SCOPE_PER_PRT,P2_SCOPE_PER_PRT,P3_SCOPE_PER_PRT,P4_SCOPE_PER_PRT</definedName>
    <definedName name="P8_SCOPE_PER_PRT" localSheetId="5" hidden="1">[17]База!$J$84:$K$88,[17]База!$N$84:$N$88,[17]База!$F$14:$G$25,P1_SCOPE_PER_PRT,P2_SCOPE_PER_PRT,P3_SCOPE_PER_PRT,P4_SCOPE_PER_PRT</definedName>
    <definedName name="P8_SCOPE_PER_PRT" localSheetId="10" hidden="1">[17]База!$J$84:$K$88,[17]База!$N$84:$N$88,[17]База!$F$14:$G$25,P1_SCOPE_PER_PRT,P2_SCOPE_PER_PRT,P3_SCOPE_PER_PRT,P4_SCOPE_PER_PRT</definedName>
    <definedName name="P8_SCOPE_PER_PRT" hidden="1">[17]База!$J$84:$K$88,[17]База!$N$84:$N$88,[17]База!$F$14:$G$25,P1_SCOPE_PER_PRT,P2_SCOPE_PER_PRT,P3_SCOPE_PER_PRT,P4_SCOPE_PER_PRT</definedName>
    <definedName name="P8_T1_Protect" localSheetId="3" hidden="1">#REF!,#REF!,#REF!,#REF!,#REF!</definedName>
    <definedName name="P8_T1_Protect" hidden="1">#REF!,#REF!,#REF!,#REF!,#REF!</definedName>
    <definedName name="P9_SCOPE_FULL_LOAD" localSheetId="0" hidden="1">#REF!,#REF!,#REF!,#REF!,#REF!,#REF!</definedName>
    <definedName name="P9_SCOPE_FULL_LOAD" localSheetId="1" hidden="1">#REF!,#REF!,#REF!,#REF!,#REF!,#REF!</definedName>
    <definedName name="P9_SCOPE_FULL_LOAD" localSheetId="2" hidden="1">#REF!,#REF!,#REF!,#REF!,#REF!,#REF!</definedName>
    <definedName name="P9_SCOPE_FULL_LOAD" localSheetId="3" hidden="1">#REF!,#REF!,#REF!,#REF!,#REF!,#REF!</definedName>
    <definedName name="P9_SCOPE_FULL_LOAD" localSheetId="4" hidden="1">#REF!,#REF!,#REF!,#REF!,#REF!,#REF!</definedName>
    <definedName name="P9_SCOPE_FULL_LOAD" localSheetId="5" hidden="1">#REF!,#REF!,#REF!,#REF!,#REF!,#REF!</definedName>
    <definedName name="P9_SCOPE_FULL_LOAD" hidden="1">#REF!,#REF!,#REF!,#REF!,#REF!,#REF!</definedName>
    <definedName name="P9_SCOPE_NotInd" localSheetId="0" hidden="1">#REF!,'10 форма'!P1_SCOPE_NOTIND,'10 форма'!P2_SCOPE_NOTIND,'10 форма'!P3_SCOPE_NOTIND,'10 форма'!P4_SCOPE_NOTIND,'10 форма'!P5_SCOPE_NOTIND,'10 форма'!P6_SCOPE_NOTIND,'10 форма'!P7_SCOPE_NOTIND</definedName>
    <definedName name="P9_SCOPE_NotInd" localSheetId="1" hidden="1">#REF!,'Форма 11'!P1_SCOPE_NOTIND,'Форма 11'!P2_SCOPE_NOTIND,'Форма 11'!P3_SCOPE_NOTIND,'Форма 11'!P4_SCOPE_NOTIND,'Форма 11'!P5_SCOPE_NOTIND,'Форма 11'!P6_SCOPE_NOTIND,'Форма 11'!P7_SCOPE_NOTIND</definedName>
    <definedName name="P9_SCOPE_NotInd" localSheetId="2" hidden="1">#REF!,'Форма 12 '!P1_SCOPE_NOTIND,'Форма 12 '!P2_SCOPE_NOTIND,'Форма 12 '!P3_SCOPE_NOTIND,'Форма 12 '!P4_SCOPE_NOTIND,'Форма 12 '!P5_SCOPE_NOTIND,'Форма 12 '!P6_SCOPE_NOTIND,'Форма 12 '!P7_SCOPE_NOTIND</definedName>
    <definedName name="P9_SCOPE_NotInd" localSheetId="3" hidden="1">#REF!,'Форма 13'!P1_SCOPE_NOTIND,'Форма 13'!P2_SCOPE_NOTIND,'Форма 13'!P3_SCOPE_NOTIND,'Форма 13'!P4_SCOPE_NOTIND,'Форма 13'!P5_SCOPE_NOTIND,'Форма 13'!P6_SCOPE_NOTIND,'Форма 13'!P7_SCOPE_NOTIND</definedName>
    <definedName name="P9_SCOPE_NotInd" localSheetId="4" hidden="1">#REF!,'форма 14 '!P1_SCOPE_NOTIND,'форма 14 '!P2_SCOPE_NOTIND,'форма 14 '!P3_SCOPE_NOTIND,'форма 14 '!P4_SCOPE_NOTIND,'форма 14 '!P5_SCOPE_NOTIND,'форма 14 '!P6_SCOPE_NOTIND,'форма 14 '!P7_SCOPE_NOTIND</definedName>
    <definedName name="P9_SCOPE_NotInd" localSheetId="5" hidden="1">#REF!,'форма 15 '!P1_SCOPE_NOTIND,'форма 15 '!P2_SCOPE_NOTIND,'форма 15 '!P3_SCOPE_NOTIND,'форма 15 '!P4_SCOPE_NOTIND,'форма 15 '!P5_SCOPE_NOTIND,'форма 15 '!P6_SCOPE_NOTIND,'форма 15 '!P7_SCOPE_NOTIND</definedName>
    <definedName name="P9_SCOPE_NotInd" localSheetId="10" hidden="1">#REF!,P1_SCOPE_NOTIND,P2_SCOPE_NOTIND,P3_SCOPE_NOTIND,P4_SCOPE_NOTIND,P5_SCOPE_NOTIND,P6_SCOPE_NOTIND,P7_SCOPE_NOTIND</definedName>
    <definedName name="P9_SCOPE_NotInd" hidden="1">#REF!,P1_SCOPE_NOTIND,P2_SCOPE_NOTIND,P3_SCOPE_NOTIND,P4_SCOPE_NOTIND,P5_SCOPE_NOTIND,P6_SCOPE_NOTIND,P7_SCOPE_NOTIND</definedName>
    <definedName name="P9_T1_Protect" localSheetId="3" hidden="1">#REF!,#REF!,#REF!,#REF!,#REF!</definedName>
    <definedName name="P9_T1_Protect" hidden="1">#REF!,#REF!,#REF!,#REF!,#REF!</definedName>
    <definedName name="REGIONS">[9]База!$C$6:$C$89</definedName>
    <definedName name="rgk">[9]База!$G$214:$G$217,[9]База!$G$219:$G$224,[9]База!$G$226,[9]База!$G$228,[9]База!$G$230,[9]База!$G$232,[9]База!$G$197:$G$212</definedName>
    <definedName name="rrr">[18]Справочники!$B$23:$B$26</definedName>
    <definedName name="rrtget6">#N/A</definedName>
    <definedName name="s" localSheetId="2">#REF!</definedName>
    <definedName name="s" localSheetId="4">#REF!</definedName>
    <definedName name="s" localSheetId="5">#REF!</definedName>
    <definedName name="s">#REF!</definedName>
    <definedName name="S1_" localSheetId="2">#REF!</definedName>
    <definedName name="S1_" localSheetId="4">#REF!</definedName>
    <definedName name="S1_" localSheetId="5">#REF!</definedName>
    <definedName name="S1_">#REF!</definedName>
    <definedName name="S10_" localSheetId="2">#REF!</definedName>
    <definedName name="S10_" localSheetId="4">#REF!</definedName>
    <definedName name="S10_" localSheetId="5">#REF!</definedName>
    <definedName name="S10_">#REF!</definedName>
    <definedName name="S11_" localSheetId="2">#REF!</definedName>
    <definedName name="S11_" localSheetId="4">#REF!</definedName>
    <definedName name="S11_" localSheetId="5">#REF!</definedName>
    <definedName name="S11_">#REF!</definedName>
    <definedName name="S12_" localSheetId="2">#REF!</definedName>
    <definedName name="S12_" localSheetId="4">#REF!</definedName>
    <definedName name="S12_" localSheetId="5">#REF!</definedName>
    <definedName name="S12_">#REF!</definedName>
    <definedName name="S13_" localSheetId="2">#REF!</definedName>
    <definedName name="S13_" localSheetId="4">#REF!</definedName>
    <definedName name="S13_" localSheetId="5">#REF!</definedName>
    <definedName name="S13_">#REF!</definedName>
    <definedName name="S14_" localSheetId="2">#REF!</definedName>
    <definedName name="S14_" localSheetId="4">#REF!</definedName>
    <definedName name="S14_" localSheetId="5">#REF!</definedName>
    <definedName name="S14_">#REF!</definedName>
    <definedName name="S15_" localSheetId="2">#REF!</definedName>
    <definedName name="S15_" localSheetId="4">#REF!</definedName>
    <definedName name="S15_" localSheetId="5">#REF!</definedName>
    <definedName name="S15_">#REF!</definedName>
    <definedName name="S16_" localSheetId="2">#REF!</definedName>
    <definedName name="S16_" localSheetId="4">#REF!</definedName>
    <definedName name="S16_" localSheetId="5">#REF!</definedName>
    <definedName name="S16_">#REF!</definedName>
    <definedName name="S17_" localSheetId="2">#REF!</definedName>
    <definedName name="S17_" localSheetId="4">#REF!</definedName>
    <definedName name="S17_" localSheetId="5">#REF!</definedName>
    <definedName name="S17_">#REF!</definedName>
    <definedName name="S18_" localSheetId="2">#REF!</definedName>
    <definedName name="S18_" localSheetId="4">#REF!</definedName>
    <definedName name="S18_" localSheetId="5">#REF!</definedName>
    <definedName name="S18_">#REF!</definedName>
    <definedName name="S19_" localSheetId="2">#REF!</definedName>
    <definedName name="S19_" localSheetId="4">#REF!</definedName>
    <definedName name="S19_" localSheetId="5">#REF!</definedName>
    <definedName name="S19_">#REF!</definedName>
    <definedName name="S2_" localSheetId="2">#REF!</definedName>
    <definedName name="S2_" localSheetId="4">#REF!</definedName>
    <definedName name="S2_" localSheetId="5">#REF!</definedName>
    <definedName name="S2_">#REF!</definedName>
    <definedName name="S20_" localSheetId="2">#REF!</definedName>
    <definedName name="S20_" localSheetId="4">#REF!</definedName>
    <definedName name="S20_" localSheetId="5">#REF!</definedName>
    <definedName name="S20_">#REF!</definedName>
    <definedName name="S3_" localSheetId="2">#REF!</definedName>
    <definedName name="S3_" localSheetId="4">#REF!</definedName>
    <definedName name="S3_" localSheetId="5">#REF!</definedName>
    <definedName name="S3_">#REF!</definedName>
    <definedName name="S4_" localSheetId="2">#REF!</definedName>
    <definedName name="S4_" localSheetId="4">#REF!</definedName>
    <definedName name="S4_" localSheetId="5">#REF!</definedName>
    <definedName name="S4_">#REF!</definedName>
    <definedName name="S5_" localSheetId="2">#REF!</definedName>
    <definedName name="S5_" localSheetId="4">#REF!</definedName>
    <definedName name="S5_" localSheetId="5">#REF!</definedName>
    <definedName name="S5_">#REF!</definedName>
    <definedName name="S6_" localSheetId="2">#REF!</definedName>
    <definedName name="S6_" localSheetId="4">#REF!</definedName>
    <definedName name="S6_" localSheetId="5">#REF!</definedName>
    <definedName name="S6_">#REF!</definedName>
    <definedName name="S7_" localSheetId="2">#REF!</definedName>
    <definedName name="S7_" localSheetId="4">#REF!</definedName>
    <definedName name="S7_" localSheetId="5">#REF!</definedName>
    <definedName name="S7_">#REF!</definedName>
    <definedName name="S8_" localSheetId="2">#REF!</definedName>
    <definedName name="S8_" localSheetId="4">#REF!</definedName>
    <definedName name="S8_" localSheetId="5">#REF!</definedName>
    <definedName name="S8_">#REF!</definedName>
    <definedName name="S9_" localSheetId="2">#REF!</definedName>
    <definedName name="S9_" localSheetId="4">#REF!</definedName>
    <definedName name="S9_" localSheetId="5">#REF!</definedName>
    <definedName name="S9_">#REF!</definedName>
    <definedName name="sadfsd">[19]t_настройки!$I$88</definedName>
    <definedName name="SAPBEXrevision" hidden="1">1</definedName>
    <definedName name="SAPBEXsysID" hidden="1">"BW2"</definedName>
    <definedName name="SAPBEXwbID" hidden="1">"479GSPMTNK9HM4ZSIVE5K2SH6"</definedName>
    <definedName name="sbyt">[9]База!$G$70:$G$75,[9]База!$G$77:$G$78,[9]База!$G$80:$G$83,[9]База!$G$85,[9]База!$G$87:$G$91,[9]База!$G$93,[9]База!$G$95:$G$97,[9]База!$G$52:$G$68</definedName>
    <definedName name="SCENARIOS">[9]База!$K$6:$K$7</definedName>
    <definedName name="SCOPE_16_PRT" localSheetId="0">P1_SCOPE_16_PRT,P2_SCOPE_16_PRT</definedName>
    <definedName name="SCOPE_16_PRT" localSheetId="2">P1_SCOPE_16_PRT,P2_SCOPE_16_PRT</definedName>
    <definedName name="SCOPE_16_PRT" localSheetId="4">P1_SCOPE_16_PRT,P2_SCOPE_16_PRT</definedName>
    <definedName name="SCOPE_16_PRT" localSheetId="5">P1_SCOPE_16_PRT,P2_SCOPE_16_PRT</definedName>
    <definedName name="SCOPE_16_PRT" localSheetId="10">P1_SCOPE_16_PRT,P2_SCOPE_16_PRT</definedName>
    <definedName name="SCOPE_16_PRT">P1_SCOPE_16_PRT,P2_SCOPE_16_PRT</definedName>
    <definedName name="SCOPE_17.1_PRT">[9]База!$D$14:$F$17,[9]База!$D$19:$F$22,[9]База!$I$9:$I$12,[9]База!$I$14:$I$17,[9]База!$I$19:$I$22,[9]База!$D$9:$F$12</definedName>
    <definedName name="SCOPE_17_PRT" localSheetId="0">[17]База!$J$39:$M$41,[17]База!$E$43:$H$51,[17]База!$J$43:$M$51,[17]База!$E$54:$H$56,[17]База!$E$58:$H$66,[17]База!$E$69:$M$81,[17]База!$E$9:$H$11,P1_SCOPE_17_PRT</definedName>
    <definedName name="SCOPE_17_PRT" localSheetId="2">[17]База!$J$39:$M$41,[17]База!$E$43:$H$51,[17]База!$J$43:$M$51,[17]База!$E$54:$H$56,[17]База!$E$58:$H$66,[17]База!$E$69:$M$81,[17]База!$E$9:$H$11,P1_SCOPE_17_PRT</definedName>
    <definedName name="SCOPE_17_PRT" localSheetId="4">[17]База!$J$39:$M$41,[17]База!$E$43:$H$51,[17]База!$J$43:$M$51,[17]База!$E$54:$H$56,[17]База!$E$58:$H$66,[17]База!$E$69:$M$81,[17]База!$E$9:$H$11,P1_SCOPE_17_PRT</definedName>
    <definedName name="SCOPE_17_PRT" localSheetId="5">[17]База!$J$39:$M$41,[17]База!$E$43:$H$51,[17]База!$J$43:$M$51,[17]База!$E$54:$H$56,[17]База!$E$58:$H$66,[17]База!$E$69:$M$81,[17]База!$E$9:$H$11,P1_SCOPE_17_PRT</definedName>
    <definedName name="SCOPE_17_PRT" localSheetId="10">[17]База!$J$39:$M$41,[17]База!$E$43:$H$51,[17]База!$J$43:$M$51,[17]База!$E$54:$H$56,[17]База!$E$58:$H$66,[17]База!$E$69:$M$81,[17]База!$E$9:$H$11,P1_SCOPE_17_PRT</definedName>
    <definedName name="SCOPE_17_PRT">[17]База!$J$39:$M$41,[17]База!$E$43:$H$51,[17]База!$J$43:$M$51,[17]База!$E$54:$H$56,[17]База!$E$58:$H$66,[17]База!$E$69:$M$81,[17]База!$E$9:$H$11,P1_SCOPE_17_PRT</definedName>
    <definedName name="SCOPE_2" localSheetId="2">#REF!</definedName>
    <definedName name="SCOPE_2" localSheetId="4">#REF!</definedName>
    <definedName name="SCOPE_2" localSheetId="5">#REF!</definedName>
    <definedName name="SCOPE_2">#REF!</definedName>
    <definedName name="SCOPE_2_1" localSheetId="2">#REF!</definedName>
    <definedName name="SCOPE_2_1" localSheetId="4">#REF!</definedName>
    <definedName name="SCOPE_2_1" localSheetId="5">#REF!</definedName>
    <definedName name="SCOPE_2_1">#REF!</definedName>
    <definedName name="SCOPE_24_LD">[9]База!$E$8:$J$47,[9]База!$E$49:$J$66</definedName>
    <definedName name="SCOPE_24_PRT">[9]База!$E$41:$I$41,[9]База!$E$34:$I$34,[9]База!$E$36:$I$36,[9]База!$E$43:$I$43</definedName>
    <definedName name="SCOPE_25_PRT">[9]База!$E$20:$I$20,[9]База!$E$34:$I$34,[9]База!$E$41:$I$41,[9]База!$E$8:$I$10</definedName>
    <definedName name="SCOPE_4_PRT" localSheetId="0">[17]База!$Z$27:$AC$31,[17]База!$F$14:$I$20,P1_SCOPE_4_PRT,P2_SCOPE_4_PRT</definedName>
    <definedName name="SCOPE_4_PRT" localSheetId="2">[17]База!$Z$27:$AC$31,[17]База!$F$14:$I$20,P1_SCOPE_4_PRT,P2_SCOPE_4_PRT</definedName>
    <definedName name="SCOPE_4_PRT" localSheetId="4">[17]База!$Z$27:$AC$31,[17]База!$F$14:$I$20,P1_SCOPE_4_PRT,P2_SCOPE_4_PRT</definedName>
    <definedName name="SCOPE_4_PRT" localSheetId="5">[17]База!$Z$27:$AC$31,[17]База!$F$14:$I$20,P1_SCOPE_4_PRT,P2_SCOPE_4_PRT</definedName>
    <definedName name="SCOPE_4_PRT" localSheetId="10">[17]База!$Z$27:$AC$31,[17]База!$F$14:$I$20,P1_SCOPE_4_PRT,P2_SCOPE_4_PRT</definedName>
    <definedName name="SCOPE_4_PRT">[17]База!$Z$27:$AC$31,[17]База!$F$14:$I$20,P1_SCOPE_4_PRT,P2_SCOPE_4_PRT</definedName>
    <definedName name="SCOPE_5_PRT" localSheetId="0">[17]База!$Z$27:$AC$31,[17]База!$F$14:$I$21,P1_SCOPE_5_PRT,P2_SCOPE_5_PRT</definedName>
    <definedName name="SCOPE_5_PRT" localSheetId="2">[17]База!$Z$27:$AC$31,[17]База!$F$14:$I$21,P1_SCOPE_5_PRT,P2_SCOPE_5_PRT</definedName>
    <definedName name="SCOPE_5_PRT" localSheetId="4">[17]База!$Z$27:$AC$31,[17]База!$F$14:$I$21,P1_SCOPE_5_PRT,P2_SCOPE_5_PRT</definedName>
    <definedName name="SCOPE_5_PRT" localSheetId="5">[17]База!$Z$27:$AC$31,[17]База!$F$14:$I$21,P1_SCOPE_5_PRT,P2_SCOPE_5_PRT</definedName>
    <definedName name="SCOPE_5_PRT" localSheetId="10">[17]База!$Z$27:$AC$31,[17]База!$F$14:$I$21,P1_SCOPE_5_PRT,P2_SCOPE_5_PRT</definedName>
    <definedName name="SCOPE_5_PRT">[17]База!$Z$27:$AC$31,[17]База!$F$14:$I$21,P1_SCOPE_5_PRT,P2_SCOPE_5_PRT</definedName>
    <definedName name="SCOPE_CORR" localSheetId="0">#REF!,#REF!,#REF!,#REF!,#REF!,'10 форма'!P1_SCOPE_CORR,'10 форма'!P2_SCOPE_CORR</definedName>
    <definedName name="SCOPE_CORR" localSheetId="2">#REF!,#REF!,#REF!,#REF!,#REF!,'Форма 12 '!P1_SCOPE_CORR,'Форма 12 '!P2_SCOPE_CORR</definedName>
    <definedName name="SCOPE_CORR" localSheetId="4">#REF!,#REF!,#REF!,#REF!,#REF!,[15]!P1_SCOPE_CORR,[15]!P2_SCOPE_CORR</definedName>
    <definedName name="SCOPE_CORR" localSheetId="5">#REF!,#REF!,#REF!,#REF!,#REF!,'форма 15 '!P1_SCOPE_CORR,'форма 15 '!P2_SCOPE_CORR</definedName>
    <definedName name="SCOPE_CORR">#REF!,#REF!,#REF!,#REF!,#REF!,[0]!P1_SCOPE_CORR,[0]!P2_SCOPE_CORR</definedName>
    <definedName name="SCOPE_CPR" localSheetId="2">#REF!</definedName>
    <definedName name="SCOPE_CPR" localSheetId="4">#REF!</definedName>
    <definedName name="SCOPE_CPR" localSheetId="5">#REF!</definedName>
    <definedName name="SCOPE_CPR">#REF!</definedName>
    <definedName name="SCOPE_DOP" localSheetId="0">#REF!,'10 форма'!P1_SCOPE_DOP</definedName>
    <definedName name="SCOPE_DOP" localSheetId="2">#REF!,'Форма 12 '!P1_SCOPE_DOP</definedName>
    <definedName name="SCOPE_DOP" localSheetId="4">#REF!,[15]!P1_SCOPE_DOP</definedName>
    <definedName name="SCOPE_DOP" localSheetId="5">#REF!,'форма 15 '!P1_SCOPE_DOP</definedName>
    <definedName name="SCOPE_DOP">#REF!,[0]!P1_SCOPE_DOP</definedName>
    <definedName name="SCOPE_DOP2" localSheetId="0">#REF!,#REF!,#REF!,#REF!,#REF!,#REF!</definedName>
    <definedName name="SCOPE_DOP2" localSheetId="2">#REF!,#REF!,#REF!,#REF!,#REF!,#REF!</definedName>
    <definedName name="SCOPE_DOP2" localSheetId="4">#REF!,#REF!,#REF!,#REF!,#REF!,#REF!</definedName>
    <definedName name="SCOPE_DOP2" localSheetId="5">#REF!,#REF!,#REF!,#REF!,#REF!,#REF!</definedName>
    <definedName name="SCOPE_DOP2">#REF!,#REF!,#REF!,#REF!,#REF!,#REF!</definedName>
    <definedName name="SCOPE_DOP3" localSheetId="0">#REF!,#REF!,#REF!,#REF!,#REF!,#REF!</definedName>
    <definedName name="SCOPE_DOP3" localSheetId="2">#REF!,#REF!,#REF!,#REF!,#REF!,#REF!</definedName>
    <definedName name="SCOPE_DOP3" localSheetId="4">#REF!,#REF!,#REF!,#REF!,#REF!,#REF!</definedName>
    <definedName name="SCOPE_DOP3" localSheetId="5">#REF!,#REF!,#REF!,#REF!,#REF!,#REF!</definedName>
    <definedName name="SCOPE_DOP3">#REF!,#REF!,#REF!,#REF!,#REF!,#REF!</definedName>
    <definedName name="SCOPE_F1_PRT" localSheetId="0">[17]База!$D$86:$E$95,P1_SCOPE_F1_PRT,P2_SCOPE_F1_PRT,P3_SCOPE_F1_PRT,P4_SCOPE_F1_PRT</definedName>
    <definedName name="SCOPE_F1_PRT" localSheetId="2">[17]База!$D$86:$E$95,P1_SCOPE_F1_PRT,P2_SCOPE_F1_PRT,P3_SCOPE_F1_PRT,P4_SCOPE_F1_PRT</definedName>
    <definedName name="SCOPE_F1_PRT" localSheetId="4">[17]База!$D$86:$E$95,P1_SCOPE_F1_PRT,P2_SCOPE_F1_PRT,P3_SCOPE_F1_PRT,P4_SCOPE_F1_PRT</definedName>
    <definedName name="SCOPE_F1_PRT" localSheetId="5">[17]База!$D$86:$E$95,P1_SCOPE_F1_PRT,P2_SCOPE_F1_PRT,P3_SCOPE_F1_PRT,P4_SCOPE_F1_PRT</definedName>
    <definedName name="SCOPE_F1_PRT" localSheetId="10">[17]База!$D$86:$E$95,P1_SCOPE_F1_PRT,P2_SCOPE_F1_PRT,P3_SCOPE_F1_PRT,P4_SCOPE_F1_PRT</definedName>
    <definedName name="SCOPE_F1_PRT">[17]База!$D$86:$E$95,P1_SCOPE_F1_PRT,P2_SCOPE_F1_PRT,P3_SCOPE_F1_PRT,P4_SCOPE_F1_PRT</definedName>
    <definedName name="SCOPE_F2_PRT" localSheetId="0">[17]База!$C$5:$D$5,[17]База!$C$52:$C$57,[17]База!$D$57:$G$57,P1_SCOPE_F2_PRT,P2_SCOPE_F2_PRT</definedName>
    <definedName name="SCOPE_F2_PRT" localSheetId="2">[17]База!$C$5:$D$5,[17]База!$C$52:$C$57,[17]База!$D$57:$G$57,P1_SCOPE_F2_PRT,P2_SCOPE_F2_PRT</definedName>
    <definedName name="SCOPE_F2_PRT" localSheetId="4">[17]База!$C$5:$D$5,[17]База!$C$52:$C$57,[17]База!$D$57:$G$57,P1_SCOPE_F2_PRT,P2_SCOPE_F2_PRT</definedName>
    <definedName name="SCOPE_F2_PRT" localSheetId="5">[17]База!$C$5:$D$5,[17]База!$C$52:$C$57,[17]База!$D$57:$G$57,P1_SCOPE_F2_PRT,P2_SCOPE_F2_PRT</definedName>
    <definedName name="SCOPE_F2_PRT" localSheetId="10">[17]База!$C$5:$D$5,[17]База!$C$52:$C$57,[17]База!$D$57:$G$57,P1_SCOPE_F2_PRT,P2_SCOPE_F2_PRT</definedName>
    <definedName name="SCOPE_F2_PRT">[17]База!$C$5:$D$5,[17]База!$C$52:$C$57,[17]База!$D$57:$G$57,P1_SCOPE_F2_PRT,P2_SCOPE_F2_PRT</definedName>
    <definedName name="SCOPE_FST7" localSheetId="0">#REF!,#REF!,#REF!,#REF!,'10 форма'!P1_SCOPE_FST7</definedName>
    <definedName name="SCOPE_FST7" localSheetId="2">#REF!,#REF!,#REF!,#REF!,'Форма 12 '!P1_SCOPE_FST7</definedName>
    <definedName name="SCOPE_FST7" localSheetId="4">#REF!,#REF!,#REF!,#REF!,[15]!P1_SCOPE_FST7</definedName>
    <definedName name="SCOPE_FST7" localSheetId="5">#REF!,#REF!,#REF!,#REF!,'форма 15 '!P1_SCOPE_FST7</definedName>
    <definedName name="SCOPE_FST7">#REF!,#REF!,#REF!,#REF!,[0]!P1_SCOPE_FST7</definedName>
    <definedName name="SCOPE_FULL_LOAD" localSheetId="0">P16_SCOPE_FULL_LOAD,P17_SCOPE_FULL_LOAD</definedName>
    <definedName name="SCOPE_FULL_LOAD" localSheetId="2">P16_SCOPE_FULL_LOAD,P17_SCOPE_FULL_LOAD</definedName>
    <definedName name="SCOPE_FULL_LOAD" localSheetId="4">'форма 14 '!P16_SCOPE_FULL_LOAD,'форма 14 '!P17_SCOPE_FULL_LOAD</definedName>
    <definedName name="SCOPE_FULL_LOAD" localSheetId="5">P16_SCOPE_FULL_LOAD,P17_SCOPE_FULL_LOAD</definedName>
    <definedName name="SCOPE_FULL_LOAD" localSheetId="10">P16_SCOPE_FULL_LOAD,P17_SCOPE_FULL_LOAD</definedName>
    <definedName name="SCOPE_FULL_LOAD">P16_SCOPE_FULL_LOAD,P17_SCOPE_FULL_LOAD</definedName>
    <definedName name="SCOPE_IND" localSheetId="0">#REF!,#REF!,'10 форма'!P1_SCOPE_IND,'10 форма'!P2_SCOPE_IND,'10 форма'!P3_SCOPE_IND,'10 форма'!P4_SCOPE_IND</definedName>
    <definedName name="SCOPE_IND" localSheetId="2">#REF!,#REF!,'Форма 12 '!P1_SCOPE_IND,'Форма 12 '!P2_SCOPE_IND,'Форма 12 '!P3_SCOPE_IND,'Форма 12 '!P4_SCOPE_IND</definedName>
    <definedName name="SCOPE_IND" localSheetId="4">#REF!,#REF!,[15]!P1_SCOPE_IND,[15]!P2_SCOPE_IND,[15]!P3_SCOPE_IND,[15]!P4_SCOPE_IND</definedName>
    <definedName name="SCOPE_IND" localSheetId="5">#REF!,#REF!,'форма 15 '!P1_SCOPE_IND,'форма 15 '!P2_SCOPE_IND,'форма 15 '!P3_SCOPE_IND,'форма 15 '!P4_SCOPE_IND</definedName>
    <definedName name="SCOPE_IND">#REF!,#REF!,[0]!P1_SCOPE_IND,[0]!P2_SCOPE_IND,[0]!P3_SCOPE_IND,[0]!P4_SCOPE_IND</definedName>
    <definedName name="SCOPE_IND2" localSheetId="0">#REF!,#REF!,#REF!,'10 форма'!P1_SCOPE_IND2,'10 форма'!P2_SCOPE_IND2,'10 форма'!P3_SCOPE_IND2,'10 форма'!P4_SCOPE_IND2</definedName>
    <definedName name="SCOPE_IND2" localSheetId="2">#REF!,#REF!,#REF!,'Форма 12 '!P1_SCOPE_IND2,'Форма 12 '!P2_SCOPE_IND2,'Форма 12 '!P3_SCOPE_IND2,'Форма 12 '!P4_SCOPE_IND2</definedName>
    <definedName name="SCOPE_IND2" localSheetId="4">#REF!,#REF!,#REF!,[15]!P1_SCOPE_IND2,[15]!P2_SCOPE_IND2,[15]!P3_SCOPE_IND2,[15]!P4_SCOPE_IND2</definedName>
    <definedName name="SCOPE_IND2" localSheetId="5">#REF!,#REF!,#REF!,'форма 15 '!P1_SCOPE_IND2,'форма 15 '!P2_SCOPE_IND2,'форма 15 '!P3_SCOPE_IND2,'форма 15 '!P4_SCOPE_IND2</definedName>
    <definedName name="SCOPE_IND2">#REF!,#REF!,#REF!,[0]!P1_SCOPE_IND2,[0]!P2_SCOPE_IND2,[0]!P3_SCOPE_IND2,[0]!P4_SCOPE_IND2</definedName>
    <definedName name="SCOPE_NOTIND" localSheetId="0">'10 форма'!P1_SCOPE_NOTIND,'10 форма'!P2_SCOPE_NOTIND,'10 форма'!P3_SCOPE_NOTIND,'10 форма'!P4_SCOPE_NOTIND,'10 форма'!P5_SCOPE_NOTIND,'10 форма'!P6_SCOPE_NOTIND,'10 форма'!P7_SCOPE_NOTIND,'10 форма'!P8_SCOPE_NOTIND</definedName>
    <definedName name="SCOPE_NOTIND" localSheetId="2">'Форма 12 '!P1_SCOPE_NOTIND,'Форма 12 '!P2_SCOPE_NOTIND,'Форма 12 '!P3_SCOPE_NOTIND,'Форма 12 '!P4_SCOPE_NOTIND,'Форма 12 '!P5_SCOPE_NOTIND,'Форма 12 '!P6_SCOPE_NOTIND,'Форма 12 '!P7_SCOPE_NOTIND,'Форма 12 '!P8_SCOPE_NOTIND</definedName>
    <definedName name="SCOPE_NOTIND" localSheetId="4">'форма 14 '!P1_SCOPE_NOTIND,'форма 14 '!P2_SCOPE_NOTIND,'форма 14 '!P3_SCOPE_NOTIND,'форма 14 '!P4_SCOPE_NOTIND,'форма 14 '!P5_SCOPE_NOTIND,'форма 14 '!P6_SCOPE_NOTIND,'форма 14 '!P7_SCOPE_NOTIND,'форма 14 '!P8_SCOPE_NOTIND</definedName>
    <definedName name="SCOPE_NOTIND" localSheetId="5">'форма 15 '!P1_SCOPE_NOTIND,'форма 15 '!P2_SCOPE_NOTIND,'форма 15 '!P3_SCOPE_NOTIND,'форма 15 '!P4_SCOPE_NOTIND,'форма 15 '!P5_SCOPE_NOTIND,'форма 15 '!P6_SCOPE_NOTIND,'форма 15 '!P7_SCOPE_NOTIND,'форма 15 '!P8_SCOPE_NOTIND</definedName>
    <definedName name="SCOPE_NOTIND" localSheetId="10">P1_SCOPE_NOTIND,P2_SCOPE_NOTIND,P3_SCOPE_NOTIND,P4_SCOPE_NOTIND,P5_SCOPE_NOTIND,P6_SCOPE_NOTIND,P7_SCOPE_NOTIND,P8_SCOPE_NOTIND</definedName>
    <definedName name="SCOPE_NOTIND">P1_SCOPE_NOTIND,P2_SCOPE_NOTIND,P3_SCOPE_NOTIND,P4_SCOPE_NOTIND,P5_SCOPE_NOTIND,P6_SCOPE_NOTIND,P7_SCOPE_NOTIND,P8_SCOPE_NOTIND</definedName>
    <definedName name="SCOPE_NotInd2" localSheetId="0">'10 форма'!P4_SCOPE_NotInd2,'10 форма'!P5_SCOPE_NotInd2,'10 форма'!P6_SCOPE_NotInd2,'10 форма'!P7_SCOPE_NotInd2</definedName>
    <definedName name="SCOPE_NotInd2" localSheetId="2">'Форма 12 '!P4_SCOPE_NotInd2,'Форма 12 '!P5_SCOPE_NotInd2,'Форма 12 '!P6_SCOPE_NotInd2,'Форма 12 '!P7_SCOPE_NotInd2</definedName>
    <definedName name="SCOPE_NotInd2" localSheetId="4">'форма 14 '!P4_SCOPE_NotInd2,'форма 14 '!P5_SCOPE_NotInd2,'форма 14 '!P6_SCOPE_NotInd2,'форма 14 '!P7_SCOPE_NotInd2</definedName>
    <definedName name="SCOPE_NotInd2" localSheetId="5">'форма 15 '!P4_SCOPE_NotInd2,'форма 15 '!P5_SCOPE_NotInd2,'форма 15 '!P6_SCOPE_NotInd2,'форма 15 '!P7_SCOPE_NotInd2</definedName>
    <definedName name="SCOPE_NotInd2" localSheetId="10">P4_SCOPE_NotInd2,P5_SCOPE_NotInd2,P6_SCOPE_NotInd2,'форма 20'!P7_SCOPE_NotInd2</definedName>
    <definedName name="SCOPE_NotInd2">P4_SCOPE_NotInd2,P5_SCOPE_NotInd2,P6_SCOPE_NotInd2,P7_SCOPE_NotInd2</definedName>
    <definedName name="SCOPE_NotInd3" localSheetId="0">#REF!,#REF!,#REF!,'10 форма'!P1_SCOPE_NotInd3,'10 форма'!P2_SCOPE_NotInd3</definedName>
    <definedName name="SCOPE_NotInd3" localSheetId="2">#REF!,#REF!,#REF!,'Форма 12 '!P1_SCOPE_NotInd3,'Форма 12 '!P2_SCOPE_NotInd3</definedName>
    <definedName name="SCOPE_NotInd3" localSheetId="4">#REF!,#REF!,#REF!,[15]!P1_SCOPE_NotInd3,[15]!P2_SCOPE_NotInd3</definedName>
    <definedName name="SCOPE_NotInd3" localSheetId="5">#REF!,#REF!,#REF!,'форма 15 '!P1_SCOPE_NotInd3,'форма 15 '!P2_SCOPE_NotInd3</definedName>
    <definedName name="SCOPE_NotInd3">#REF!,#REF!,#REF!,[0]!P1_SCOPE_NotInd3,[0]!P2_SCOPE_NotInd3</definedName>
    <definedName name="SCOPE_OUTD">[9]База!$G$23:$G$30,[9]База!$G$32:$G$35,[9]База!$G$37,[9]База!$G$39:$G$45,[9]База!$G$47,[9]База!$G$49,[9]База!$G$5:$G$21</definedName>
    <definedName name="SCOPE_PER_PRT" localSheetId="0">P5_SCOPE_PER_PRT,P6_SCOPE_PER_PRT,P7_SCOPE_PER_PRT,'10 форма'!P8_SCOPE_PER_PRT</definedName>
    <definedName name="SCOPE_PER_PRT" localSheetId="2">P5_SCOPE_PER_PRT,P6_SCOPE_PER_PRT,P7_SCOPE_PER_PRT,'Форма 12 '!P8_SCOPE_PER_PRT</definedName>
    <definedName name="SCOPE_PER_PRT" localSheetId="4">P5_SCOPE_PER_PRT,P6_SCOPE_PER_PRT,P7_SCOPE_PER_PRT,'форма 14 '!P8_SCOPE_PER_PRT</definedName>
    <definedName name="SCOPE_PER_PRT" localSheetId="5">P5_SCOPE_PER_PRT,P6_SCOPE_PER_PRT,P7_SCOPE_PER_PRT,'форма 15 '!P8_SCOPE_PER_PRT</definedName>
    <definedName name="SCOPE_PER_PRT" localSheetId="10">P5_SCOPE_PER_PRT,P6_SCOPE_PER_PRT,P7_SCOPE_PER_PRT,'форма 20'!P8_SCOPE_PER_PRT</definedName>
    <definedName name="SCOPE_PER_PRT">P5_SCOPE_PER_PRT,P6_SCOPE_PER_PRT,P7_SCOPE_PER_PRT,P8_SCOPE_PER_PRT</definedName>
    <definedName name="SCOPE_SAVE2" localSheetId="0">#REF!,#REF!,#REF!,#REF!,#REF!,'10 форма'!P1_SCOPE_SAVE2,'10 форма'!P2_SCOPE_SAVE2</definedName>
    <definedName name="SCOPE_SAVE2" localSheetId="2">#REF!,#REF!,#REF!,#REF!,#REF!,'Форма 12 '!P1_SCOPE_SAVE2,'Форма 12 '!P2_SCOPE_SAVE2</definedName>
    <definedName name="SCOPE_SAVE2" localSheetId="4">#REF!,#REF!,#REF!,#REF!,#REF!,[15]!P1_SCOPE_SAVE2,[15]!P2_SCOPE_SAVE2</definedName>
    <definedName name="SCOPE_SAVE2" localSheetId="5">#REF!,#REF!,#REF!,#REF!,#REF!,'форма 15 '!P1_SCOPE_SAVE2,'форма 15 '!P2_SCOPE_SAVE2</definedName>
    <definedName name="SCOPE_SAVE2">#REF!,#REF!,#REF!,#REF!,#REF!,[0]!P1_SCOPE_SAVE2,[0]!P2_SCOPE_SAVE2</definedName>
    <definedName name="SCOPE_SPR_PRT">[9]База!$D$21:$J$22,[9]База!$E$13:$I$14,[9]База!$F$27:$H$28</definedName>
    <definedName name="SCOPE_SS" localSheetId="0">#REF!,#REF!,#REF!,#REF!,#REF!,#REF!</definedName>
    <definedName name="SCOPE_SS" localSheetId="2">#REF!,#REF!,#REF!,#REF!,#REF!,#REF!</definedName>
    <definedName name="SCOPE_SS" localSheetId="4">#REF!,#REF!,#REF!,#REF!,#REF!,#REF!</definedName>
    <definedName name="SCOPE_SS" localSheetId="5">#REF!,#REF!,#REF!,#REF!,#REF!,#REF!</definedName>
    <definedName name="SCOPE_SS">#REF!,#REF!,#REF!,#REF!,#REF!,#REF!</definedName>
    <definedName name="SCOPE_SS2" localSheetId="2">#REF!</definedName>
    <definedName name="SCOPE_SS2" localSheetId="4">#REF!</definedName>
    <definedName name="SCOPE_SS2" localSheetId="5">#REF!</definedName>
    <definedName name="SCOPE_SS2">#REF!</definedName>
    <definedName name="SCOPE_SV_LD1" localSheetId="0">#REF!,#REF!,#REF!,#REF!,#REF!,'10 форма'!P1_SCOPE_SV_LD1</definedName>
    <definedName name="SCOPE_SV_LD1" localSheetId="2">#REF!,#REF!,#REF!,#REF!,#REF!,'Форма 12 '!P1_SCOPE_SV_LD1</definedName>
    <definedName name="SCOPE_SV_LD1" localSheetId="4">#REF!,#REF!,#REF!,#REF!,#REF!,[15]!P1_SCOPE_SV_LD1</definedName>
    <definedName name="SCOPE_SV_LD1" localSheetId="5">#REF!,#REF!,#REF!,#REF!,#REF!,'форма 15 '!P1_SCOPE_SV_LD1</definedName>
    <definedName name="SCOPE_SV_LD1">#REF!,#REF!,#REF!,#REF!,#REF!,[0]!P1_SCOPE_SV_LD1</definedName>
    <definedName name="SCOPE_SV_LD2" localSheetId="2">#REF!</definedName>
    <definedName name="SCOPE_SV_LD2" localSheetId="4">#REF!</definedName>
    <definedName name="SCOPE_SV_LD2" localSheetId="5">#REF!</definedName>
    <definedName name="SCOPE_SV_LD2">#REF!</definedName>
    <definedName name="SCOPE_SV_PRT" localSheetId="0">'10 форма'!P1_SCOPE_SV_PRT,'10 форма'!P2_SCOPE_SV_PRT,'10 форма'!P3_SCOPE_SV_PRT</definedName>
    <definedName name="SCOPE_SV_PRT" localSheetId="2">'Форма 12 '!P1_SCOPE_SV_PRT,'Форма 12 '!P2_SCOPE_SV_PRT,'Форма 12 '!P3_SCOPE_SV_PRT</definedName>
    <definedName name="SCOPE_SV_PRT" localSheetId="4">'форма 14 '!P1_SCOPE_SV_PRT,'форма 14 '!P2_SCOPE_SV_PRT,'форма 14 '!P3_SCOPE_SV_PRT</definedName>
    <definedName name="SCOPE_SV_PRT" localSheetId="5">'форма 15 '!P1_SCOPE_SV_PRT,'форма 15 '!P2_SCOPE_SV_PRT,'форма 15 '!P3_SCOPE_SV_PRT</definedName>
    <definedName name="SCOPE_SV_PRT" localSheetId="10">P1_SCOPE_SV_PRT,P2_SCOPE_SV_PRT,P3_SCOPE_SV_PRT</definedName>
    <definedName name="SCOPE_SV_PRT">P1_SCOPE_SV_PRT,P2_SCOPE_SV_PRT,P3_SCOPE_SV_PRT</definedName>
    <definedName name="SCOPE_TP">[9]База!$L$12:$L$23,[9]База!$L$5:$L$8</definedName>
    <definedName name="TARGET">[20]TEHSHEET!$I$42:$I$45</definedName>
    <definedName name="ty" localSheetId="2">[1]FES!#REF!</definedName>
    <definedName name="ty" localSheetId="4">[1]FES!#REF!</definedName>
    <definedName name="ty" localSheetId="5">[1]FES!#REF!</definedName>
    <definedName name="ty">[1]FES!#REF!</definedName>
    <definedName name="uka" localSheetId="4">[15]!uka</definedName>
    <definedName name="uka">#N/A</definedName>
    <definedName name="WNG87317458REWQ" localSheetId="3" hidden="1">{#N/A,#N/A,TRUE,"Лист1";#N/A,#N/A,TRUE,"Лист2";#N/A,#N/A,TRUE,"Лист3"}</definedName>
    <definedName name="WNG87317458REWQ" localSheetId="10" hidden="1">{#N/A,#N/A,TRUE,"Лист1";#N/A,#N/A,TRUE,"Лист2";#N/A,#N/A,TRUE,"Лист3"}</definedName>
    <definedName name="WNG87317458REWQ"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10" hidden="1">{#N/A,#N/A,TRUE,"Лист1";#N/A,#N/A,TRUE,"Лист2";#N/A,#N/A,TRUE,"Лист3"}</definedName>
    <definedName name="wrn.Сравнение._.с._.отраслями." hidden="1">{#N/A,#N/A,TRUE,"Лист1";#N/A,#N/A,TRUE,"Лист2";#N/A,#N/A,TRUE,"Лист3"}</definedName>
    <definedName name="а" localSheetId="2">#REF!</definedName>
    <definedName name="а" localSheetId="4">#REF!</definedName>
    <definedName name="а" localSheetId="5">#REF!</definedName>
    <definedName name="а">#REF!</definedName>
    <definedName name="А1" localSheetId="2">#REF!</definedName>
    <definedName name="А1" localSheetId="4">#REF!</definedName>
    <definedName name="А1" localSheetId="5">#REF!</definedName>
    <definedName name="А1">#REF!</definedName>
    <definedName name="А77">[21]Рейтинг!$A$14</definedName>
    <definedName name="ав" localSheetId="2">#REF!</definedName>
    <definedName name="ав" localSheetId="4">#REF!</definedName>
    <definedName name="ав" localSheetId="5">#REF!</definedName>
    <definedName name="ав">#REF!</definedName>
    <definedName name="аоаладжв" localSheetId="2">[1]FES!#REF!</definedName>
    <definedName name="аоаладжв" localSheetId="4">[1]FES!#REF!</definedName>
    <definedName name="аоаладжв" localSheetId="5">[1]FES!#REF!</definedName>
    <definedName name="аоаладжв">[1]FES!#REF!</definedName>
    <definedName name="БазовыйПериод">[22]Заголовок!$B$15</definedName>
    <definedName name="БС">[23]Справочники!$A$4:$A$6</definedName>
    <definedName name="в23ё" localSheetId="4">[15]!в23ё</definedName>
    <definedName name="в23ё">#N/A</definedName>
    <definedName name="вв" localSheetId="4">[15]!вв</definedName>
    <definedName name="вв">#N/A</definedName>
    <definedName name="вв110" localSheetId="2">'[24]ПС рек'!#REF!</definedName>
    <definedName name="вв110" localSheetId="4">'[24]ПС рек'!#REF!</definedName>
    <definedName name="вв110" localSheetId="5">'[24]ПС рек'!#REF!</definedName>
    <definedName name="вв110">'[24]ПС рек'!#REF!</definedName>
    <definedName name="вв20" localSheetId="2">'[24]ПС рек'!#REF!</definedName>
    <definedName name="вв20" localSheetId="4">'[24]ПС рек'!#REF!</definedName>
    <definedName name="вв20" localSheetId="5">'[24]ПС рек'!#REF!</definedName>
    <definedName name="вв20">'[24]ПС рек'!#REF!</definedName>
    <definedName name="вв220" localSheetId="2">'[24]ПС рек'!#REF!</definedName>
    <definedName name="вв220" localSheetId="4">'[24]ПС рек'!#REF!</definedName>
    <definedName name="вв220" localSheetId="5">'[24]ПС рек'!#REF!</definedName>
    <definedName name="вв220">'[24]ПС рек'!#REF!</definedName>
    <definedName name="вв330" localSheetId="2">'[24]ПС рек'!#REF!</definedName>
    <definedName name="вв330" localSheetId="4">'[24]ПС рек'!#REF!</definedName>
    <definedName name="вв330" localSheetId="5">'[24]ПС рек'!#REF!</definedName>
    <definedName name="вв330">'[24]ПС рек'!#REF!</definedName>
    <definedName name="вв35" localSheetId="2">'[24]ПС рек'!#REF!</definedName>
    <definedName name="вв35" localSheetId="4">'[24]ПС рек'!#REF!</definedName>
    <definedName name="вв35" localSheetId="5">'[24]ПС рек'!#REF!</definedName>
    <definedName name="вв35">'[24]ПС рек'!#REF!</definedName>
    <definedName name="вв500" localSheetId="2">'[24]ПС рек'!#REF!</definedName>
    <definedName name="вв500" localSheetId="4">'[24]ПС рек'!#REF!</definedName>
    <definedName name="вв500" localSheetId="5">'[24]ПС рек'!#REF!</definedName>
    <definedName name="вв500">'[24]ПС рек'!#REF!</definedName>
    <definedName name="вв750" localSheetId="2">'[24]ПС рек'!#REF!</definedName>
    <definedName name="вв750" localSheetId="4">'[24]ПС рек'!#REF!</definedName>
    <definedName name="вв750" localSheetId="5">'[24]ПС рек'!#REF!</definedName>
    <definedName name="вв750">'[24]ПС рек'!#REF!</definedName>
    <definedName name="Вид_Бизнеса" localSheetId="2">[25]t_настройки!#REF!</definedName>
    <definedName name="Вид_Бизнеса" localSheetId="4">[25]t_настройки!#REF!</definedName>
    <definedName name="Вид_Бизнеса" localSheetId="5">[25]t_настройки!#REF!</definedName>
    <definedName name="Вид_Бизнеса">[25]t_настройки!#REF!</definedName>
    <definedName name="Виды_деятельности" localSheetId="2">#REF!</definedName>
    <definedName name="Виды_деятельности" localSheetId="4">#REF!</definedName>
    <definedName name="Виды_деятельности" localSheetId="5">#REF!</definedName>
    <definedName name="Виды_деятельности">#REF!</definedName>
    <definedName name="витт" localSheetId="1" hidden="1">{#N/A,#N/A,TRUE,"Лист1";#N/A,#N/A,TRUE,"Лист2";#N/A,#N/A,TRUE,"Лист3"}</definedName>
    <definedName name="витт" localSheetId="3" hidden="1">{#N/A,#N/A,TRUE,"Лист1";#N/A,#N/A,TRUE,"Лист2";#N/A,#N/A,TRUE,"Лист3"}</definedName>
    <definedName name="витт" localSheetId="10" hidden="1">{#N/A,#N/A,TRUE,"Лист1";#N/A,#N/A,TRUE,"Лист2";#N/A,#N/A,TRUE,"Лист3"}</definedName>
    <definedName name="витт" hidden="1">{#N/A,#N/A,TRUE,"Лист1";#N/A,#N/A,TRUE,"Лист2";#N/A,#N/A,TRUE,"Лист3"}</definedName>
    <definedName name="ВЛТРАССА" localSheetId="2">'[24]ЛЭП нов'!#REF!</definedName>
    <definedName name="ВЛТРАССА" localSheetId="4">'[24]ЛЭП нов'!#REF!</definedName>
    <definedName name="ВЛТРАССА" localSheetId="5">'[24]ЛЭП нов'!#REF!</definedName>
    <definedName name="ВЛТРАССА">'[24]ЛЭП нов'!#REF!</definedName>
    <definedName name="вн20" localSheetId="2">'[24]ПС рек'!#REF!</definedName>
    <definedName name="вн20" localSheetId="4">'[24]ПС рек'!#REF!</definedName>
    <definedName name="вн20" localSheetId="5">'[24]ПС рек'!#REF!</definedName>
    <definedName name="вн20">'[24]ПС рек'!#REF!</definedName>
    <definedName name="всего" localSheetId="2">'[24]ПС рек'!#REF!</definedName>
    <definedName name="всего" localSheetId="4">'[24]ПС рек'!#REF!</definedName>
    <definedName name="всего" localSheetId="5">'[24]ПС рек'!#REF!</definedName>
    <definedName name="всего">'[24]ПС рек'!#REF!</definedName>
    <definedName name="второй" localSheetId="2">#REF!</definedName>
    <definedName name="второй" localSheetId="4">#REF!</definedName>
    <definedName name="второй" localSheetId="5">#REF!</definedName>
    <definedName name="второй">#REF!</definedName>
    <definedName name="вуув" localSheetId="1" hidden="1">{#N/A,#N/A,TRUE,"Лист1";#N/A,#N/A,TRUE,"Лист2";#N/A,#N/A,TRUE,"Лист3"}</definedName>
    <definedName name="вуув" localSheetId="3" hidden="1">{#N/A,#N/A,TRUE,"Лист1";#N/A,#N/A,TRUE,"Лист2";#N/A,#N/A,TRUE,"Лист3"}</definedName>
    <definedName name="вуув" localSheetId="10" hidden="1">{#N/A,#N/A,TRUE,"Лист1";#N/A,#N/A,TRUE,"Лист2";#N/A,#N/A,TRUE,"Лист3"}</definedName>
    <definedName name="вуув" hidden="1">{#N/A,#N/A,TRUE,"Лист1";#N/A,#N/A,TRUE,"Лист2";#N/A,#N/A,TRUE,"Лист3"}</definedName>
    <definedName name="гггр" localSheetId="4">[15]!гггр</definedName>
    <definedName name="гггр">#N/A</definedName>
    <definedName name="Год" localSheetId="2">#REF!</definedName>
    <definedName name="Год" localSheetId="4">#REF!</definedName>
    <definedName name="Год" localSheetId="5">#REF!</definedName>
    <definedName name="Год">#REF!</definedName>
    <definedName name="Год_выбрано" localSheetId="2">#REF!</definedName>
    <definedName name="Год_выбрано" localSheetId="4">#REF!</definedName>
    <definedName name="Год_выбрано" localSheetId="5">#REF!</definedName>
    <definedName name="Год_выбрано">#REF!</definedName>
    <definedName name="Год_Выбрано_Название" localSheetId="2">#REF!</definedName>
    <definedName name="Год_Выбрано_Название" localSheetId="4">#REF!</definedName>
    <definedName name="Год_Выбрано_Название" localSheetId="5">#REF!</definedName>
    <definedName name="Год_Выбрано_Название">#REF!</definedName>
    <definedName name="График_1_параметр" localSheetId="2">#REF!</definedName>
    <definedName name="График_1_параметр" localSheetId="4">#REF!</definedName>
    <definedName name="График_1_параметр" localSheetId="5">#REF!</definedName>
    <definedName name="График_1_параметр">#REF!</definedName>
    <definedName name="График_3_параметр" localSheetId="2">#REF!</definedName>
    <definedName name="График_3_параметр" localSheetId="4">#REF!</definedName>
    <definedName name="График_3_параметр" localSheetId="5">#REF!</definedName>
    <definedName name="График_3_параметр">#REF!</definedName>
    <definedName name="грприрцфв00ав98" localSheetId="1" hidden="1">{#N/A,#N/A,TRUE,"Лист1";#N/A,#N/A,TRUE,"Лист2";#N/A,#N/A,TRUE,"Лист3"}</definedName>
    <definedName name="грприрцфв00ав98" localSheetId="3" hidden="1">{#N/A,#N/A,TRUE,"Лист1";#N/A,#N/A,TRUE,"Лист2";#N/A,#N/A,TRUE,"Лист3"}</definedName>
    <definedName name="грприрцфв00ав98" localSheetId="10" hidden="1">{#N/A,#N/A,TRUE,"Лист1";#N/A,#N/A,TRUE,"Лист2";#N/A,#N/A,TRUE,"Лист3"}</definedName>
    <definedName name="грприрцфв00ав98" hidden="1">{#N/A,#N/A,TRUE,"Лист1";#N/A,#N/A,TRUE,"Лист2";#N/A,#N/A,TRUE,"Лист3"}</definedName>
    <definedName name="грфинцкавг98Х" localSheetId="1" hidden="1">{#N/A,#N/A,TRUE,"Лист1";#N/A,#N/A,TRUE,"Лист2";#N/A,#N/A,TRUE,"Лист3"}</definedName>
    <definedName name="грфинцкавг98Х" localSheetId="3" hidden="1">{#N/A,#N/A,TRUE,"Лист1";#N/A,#N/A,TRUE,"Лист2";#N/A,#N/A,TRUE,"Лист3"}</definedName>
    <definedName name="грфинцкавг98Х" localSheetId="10" hidden="1">{#N/A,#N/A,TRUE,"Лист1";#N/A,#N/A,TRUE,"Лист2";#N/A,#N/A,TRUE,"Лист3"}</definedName>
    <definedName name="грфинцкавг98Х" hidden="1">{#N/A,#N/A,TRUE,"Лист1";#N/A,#N/A,TRUE,"Лист2";#N/A,#N/A,TRUE,"Лист3"}</definedName>
    <definedName name="гуш17438оаотолодыват" localSheetId="3" hidden="1">{#N/A,#N/A,TRUE,"Лист1";#N/A,#N/A,TRUE,"Лист2";#N/A,#N/A,TRUE,"Лист3"}</definedName>
    <definedName name="гуш17438оаотолодыват" localSheetId="10" hidden="1">{#N/A,#N/A,TRUE,"Лист1";#N/A,#N/A,TRUE,"Лист2";#N/A,#N/A,TRUE,"Лист3"}</definedName>
    <definedName name="гуш17438оаотолодыват" hidden="1">{#N/A,#N/A,TRUE,"Лист1";#N/A,#N/A,TRUE,"Лист2";#N/A,#N/A,TRUE,"Лист3"}</definedName>
    <definedName name="гшгш" localSheetId="1" hidden="1">{#N/A,#N/A,TRUE,"Лист1";#N/A,#N/A,TRUE,"Лист2";#N/A,#N/A,TRUE,"Лист3"}</definedName>
    <definedName name="гшгш" localSheetId="3" hidden="1">{#N/A,#N/A,TRUE,"Лист1";#N/A,#N/A,TRUE,"Лист2";#N/A,#N/A,TRUE,"Лист3"}</definedName>
    <definedName name="гшгш" localSheetId="10" hidden="1">{#N/A,#N/A,TRUE,"Лист1";#N/A,#N/A,TRUE,"Лист2";#N/A,#N/A,TRUE,"Лист3"}</definedName>
    <definedName name="гшгш" hidden="1">{#N/A,#N/A,TRUE,"Лист1";#N/A,#N/A,TRUE,"Лист2";#N/A,#N/A,TRUE,"Лист3"}</definedName>
    <definedName name="ддд" localSheetId="4">[15]!ддд</definedName>
    <definedName name="ддд">#N/A</definedName>
    <definedName name="ДЗО_Выбрано" localSheetId="2">#REF!</definedName>
    <definedName name="ДЗО_Выбрано" localSheetId="4">#REF!</definedName>
    <definedName name="ДЗО_Выбрано" localSheetId="5">#REF!</definedName>
    <definedName name="ДЗО_Выбрано">#REF!</definedName>
    <definedName name="ДРУГОЕ">[26]Справочники!$A$26:$A$28</definedName>
    <definedName name="дтп" localSheetId="2">'[24]ПС рек'!#REF!</definedName>
    <definedName name="дтп" localSheetId="4">'[24]ПС рек'!#REF!</definedName>
    <definedName name="дтп" localSheetId="5">'[24]ПС рек'!#REF!</definedName>
    <definedName name="дтп">'[24]ПС рек'!#REF!</definedName>
    <definedName name="_xlnm.Print_Titles" localSheetId="4">#REF!</definedName>
    <definedName name="_xlnm.Print_Titles" localSheetId="5">#REF!</definedName>
    <definedName name="_xlnm.Print_Titles" localSheetId="7">'Форма 17'!$18:$23</definedName>
    <definedName name="_xlnm.Print_Titles">#REF!</definedName>
    <definedName name="индцкавг98" localSheetId="1" hidden="1">{#N/A,#N/A,TRUE,"Лист1";#N/A,#N/A,TRUE,"Лист2";#N/A,#N/A,TRUE,"Лист3"}</definedName>
    <definedName name="индцкавг98" localSheetId="3" hidden="1">{#N/A,#N/A,TRUE,"Лист1";#N/A,#N/A,TRUE,"Лист2";#N/A,#N/A,TRUE,"Лист3"}</definedName>
    <definedName name="индцкавг98" localSheetId="10" hidden="1">{#N/A,#N/A,TRUE,"Лист1";#N/A,#N/A,TRUE,"Лист2";#N/A,#N/A,TRUE,"Лист3"}</definedName>
    <definedName name="индцкавг98" hidden="1">{#N/A,#N/A,TRUE,"Лист1";#N/A,#N/A,TRUE,"Лист2";#N/A,#N/A,TRUE,"Лист3"}</definedName>
    <definedName name="й" localSheetId="4">[15]!й</definedName>
    <definedName name="й">#N/A</definedName>
    <definedName name="йй" localSheetId="4">[15]!йй</definedName>
    <definedName name="йй">#N/A</definedName>
    <definedName name="йййййййййййййййййййййййй" localSheetId="4">[15]!йййййййййййййййййййййййй</definedName>
    <definedName name="йййййййййййййййййййййййй">#N/A</definedName>
    <definedName name="йцу">#N/A</definedName>
    <definedName name="кв3" localSheetId="4">[15]!кв3</definedName>
    <definedName name="кв3">#N/A</definedName>
    <definedName name="Квартал">[27]t_Настройки!$B$70:$B$73</definedName>
    <definedName name="ке" localSheetId="4">[15]!ке</definedName>
    <definedName name="ке">#N/A</definedName>
    <definedName name="кеппппппппппп" localSheetId="1" hidden="1">{#N/A,#N/A,TRUE,"Лист1";#N/A,#N/A,TRUE,"Лист2";#N/A,#N/A,TRUE,"Лист3"}</definedName>
    <definedName name="кеппппппппппп" localSheetId="3" hidden="1">{#N/A,#N/A,TRUE,"Лист1";#N/A,#N/A,TRUE,"Лист2";#N/A,#N/A,TRUE,"Лист3"}</definedName>
    <definedName name="кеппппппппппп" localSheetId="10" hidden="1">{#N/A,#N/A,TRUE,"Лист1";#N/A,#N/A,TRUE,"Лист2";#N/A,#N/A,TRUE,"Лист3"}</definedName>
    <definedName name="кеппппппппппп" hidden="1">{#N/A,#N/A,TRUE,"Лист1";#N/A,#N/A,TRUE,"Лист2";#N/A,#N/A,TRUE,"Лист3"}</definedName>
    <definedName name="коэф1" localSheetId="2">#REF!</definedName>
    <definedName name="коэф1" localSheetId="4">#REF!</definedName>
    <definedName name="коэф1" localSheetId="5">#REF!</definedName>
    <definedName name="коэф1">#REF!</definedName>
    <definedName name="коэф2" localSheetId="2">#REF!</definedName>
    <definedName name="коэф2" localSheetId="4">#REF!</definedName>
    <definedName name="коэф2" localSheetId="5">#REF!</definedName>
    <definedName name="коэф2">#REF!</definedName>
    <definedName name="коэф3" localSheetId="2">#REF!</definedName>
    <definedName name="коэф3" localSheetId="4">#REF!</definedName>
    <definedName name="коэф3" localSheetId="5">#REF!</definedName>
    <definedName name="коэф3">#REF!</definedName>
    <definedName name="коэф4" localSheetId="2">#REF!</definedName>
    <definedName name="коэф4" localSheetId="4">#REF!</definedName>
    <definedName name="коэф4" localSheetId="5">#REF!</definedName>
    <definedName name="коэф4">#REF!</definedName>
    <definedName name="лдьл" localSheetId="2">#REF!</definedName>
    <definedName name="лдьл" localSheetId="4">#REF!</definedName>
    <definedName name="лдьл" localSheetId="5">#REF!</definedName>
    <definedName name="лдьл">#REF!</definedName>
    <definedName name="лена" localSheetId="4">[15]!лена</definedName>
    <definedName name="лена">#N/A</definedName>
    <definedName name="лод" localSheetId="4">[15]!лод</definedName>
    <definedName name="лод">#N/A</definedName>
    <definedName name="лщжо" localSheetId="1" hidden="1">{#N/A,#N/A,TRUE,"Лист1";#N/A,#N/A,TRUE,"Лист2";#N/A,#N/A,TRUE,"Лист3"}</definedName>
    <definedName name="лщжо" localSheetId="3" hidden="1">{#N/A,#N/A,TRUE,"Лист1";#N/A,#N/A,TRUE,"Лист2";#N/A,#N/A,TRUE,"Лист3"}</definedName>
    <definedName name="лщжо" localSheetId="10" hidden="1">{#N/A,#N/A,TRUE,"Лист1";#N/A,#N/A,TRUE,"Лист2";#N/A,#N/A,TRUE,"Лист3"}</definedName>
    <definedName name="лщжо" hidden="1">{#N/A,#N/A,TRUE,"Лист1";#N/A,#N/A,TRUE,"Лист2";#N/A,#N/A,TRUE,"Лист3"}</definedName>
    <definedName name="МСК" localSheetId="0">'[24]ЛЭП нов'!#REF!</definedName>
    <definedName name="МСК" localSheetId="2">'[24]ЛЭП нов'!#REF!</definedName>
    <definedName name="МСК" localSheetId="4">'[24]ЛЭП нов'!#REF!</definedName>
    <definedName name="МСК" localSheetId="5">'[24]ЛЭП нов'!#REF!</definedName>
    <definedName name="МСК">'[24]ЛЭП нов'!#REF!</definedName>
    <definedName name="мтп" localSheetId="2">'[24]ПС рек'!#REF!</definedName>
    <definedName name="мтп" localSheetId="4">'[24]ПС рек'!#REF!</definedName>
    <definedName name="мтп" localSheetId="5">'[24]ПС рек'!#REF!</definedName>
    <definedName name="мтп">'[24]ПС рек'!#REF!</definedName>
    <definedName name="мым" localSheetId="4">[15]!мым</definedName>
    <definedName name="мым">#N/A</definedName>
    <definedName name="Н5">[28]Данные!$I$7</definedName>
    <definedName name="НАПР" localSheetId="2">'[24]ПС рек'!#REF!</definedName>
    <definedName name="НАПР" localSheetId="4">'[24]ПС рек'!#REF!</definedName>
    <definedName name="НАПР" localSheetId="5">'[24]ПС рек'!#REF!</definedName>
    <definedName name="НАПР">'[24]ПС рек'!#REF!</definedName>
    <definedName name="нгг" localSheetId="2">#REF!</definedName>
    <definedName name="нгг" localSheetId="4">#REF!</definedName>
    <definedName name="нгг" localSheetId="5">#REF!</definedName>
    <definedName name="нгг">#REF!</definedName>
    <definedName name="новый" localSheetId="1" hidden="1">#REF!,#REF!,#REF!,#REF!,#REF!,'Форма 11'!P1_SCOPE_NotInd2,'Форма 11'!P2_SCOPE_NotInd2,'Форма 11'!P3_SCOPE_NotInd2</definedName>
    <definedName name="новый" localSheetId="3" hidden="1">#REF!,#REF!,#REF!,#REF!,#REF!,'Форма 13'!P1_SCOPE_NotInd2,'Форма 13'!P2_SCOPE_NotInd2,'Форма 13'!P3_SCOPE_NotInd2</definedName>
    <definedName name="новый" localSheetId="10" hidden="1">#REF!,#REF!,#REF!,#REF!,#REF!,P1_SCOPE_NotInd2,P2_SCOPE_NotInd2,P3_SCOPE_NotInd2</definedName>
    <definedName name="новый" hidden="1">#REF!,#REF!,#REF!,#REF!,#REF!,P1_SCOPE_NotInd2,P2_SCOPE_NotInd2,P3_SCOPE_NotInd2</definedName>
    <definedName name="Номер_ДЗО">[17]База!$I$43</definedName>
    <definedName name="НП">[29]Исходные!$H$5</definedName>
    <definedName name="НСРФ">[30]Регионы!$A$2:$A$90</definedName>
    <definedName name="ншш" localSheetId="1" hidden="1">{#N/A,#N/A,TRUE,"Лист1";#N/A,#N/A,TRUE,"Лист2";#N/A,#N/A,TRUE,"Лист3"}</definedName>
    <definedName name="ншш" localSheetId="3" hidden="1">{#N/A,#N/A,TRUE,"Лист1";#N/A,#N/A,TRUE,"Лист2";#N/A,#N/A,TRUE,"Лист3"}</definedName>
    <definedName name="ншш" localSheetId="10" hidden="1">{#N/A,#N/A,TRUE,"Лист1";#N/A,#N/A,TRUE,"Лист2";#N/A,#N/A,TRUE,"Лист3"}</definedName>
    <definedName name="ншш" hidden="1">{#N/A,#N/A,TRUE,"Лист1";#N/A,#N/A,TRUE,"Лист2";#N/A,#N/A,TRUE,"Лист3"}</definedName>
    <definedName name="_xlnm.Print_Area" localSheetId="9">' форма 19'!$A$1:$M$99</definedName>
    <definedName name="_xlnm.Print_Area" localSheetId="0">'10 форма'!$A$1:$T$82</definedName>
    <definedName name="_xlnm.Print_Area" localSheetId="1">'Форма 11'!$B$1:$Y$99</definedName>
    <definedName name="_xlnm.Print_Area" localSheetId="2">'Форма 12 '!$A$1:$W$21</definedName>
    <definedName name="_xlnm.Print_Area" localSheetId="4">'форма 14 '!$A$1:$AH$99</definedName>
    <definedName name="_xlnm.Print_Area" localSheetId="5">'форма 15 '!$A$1:$CD$20</definedName>
    <definedName name="_xlnm.Print_Area" localSheetId="6">'Форма 16'!$A$1:$BH$98</definedName>
    <definedName name="_xlnm.Print_Area" localSheetId="7">'Форма 17'!$A$1:$BC$101</definedName>
    <definedName name="_xlnm.Print_Area" localSheetId="8">'форма 18'!$A$1:$AY$25</definedName>
    <definedName name="_xlnm.Print_Area" localSheetId="10">'форма 20'!$A$1:$H$464</definedName>
    <definedName name="одкз110" localSheetId="2">'[24]ПС рек'!#REF!</definedName>
    <definedName name="одкз110" localSheetId="4">'[24]ПС рек'!#REF!</definedName>
    <definedName name="одкз110" localSheetId="5">'[24]ПС рек'!#REF!</definedName>
    <definedName name="одкз110">'[24]ПС рек'!#REF!</definedName>
    <definedName name="одкз220" localSheetId="2">'[24]ПС рек'!#REF!</definedName>
    <definedName name="одкз220" localSheetId="4">'[24]ПС рек'!#REF!</definedName>
    <definedName name="одкз220" localSheetId="5">'[24]ПС рек'!#REF!</definedName>
    <definedName name="одкз220">'[24]ПС рек'!#REF!</definedName>
    <definedName name="одкз35" localSheetId="2">'[24]ПС рек'!#REF!</definedName>
    <definedName name="одкз35" localSheetId="4">'[24]ПС рек'!#REF!</definedName>
    <definedName name="одкз35" localSheetId="5">'[24]ПС рек'!#REF!</definedName>
    <definedName name="одкз35">'[24]ПС рек'!#REF!</definedName>
    <definedName name="оро" localSheetId="4">[15]!оро</definedName>
    <definedName name="оро">#N/A</definedName>
    <definedName name="отп" localSheetId="0">'[24]ПС рек'!#REF!</definedName>
    <definedName name="отп" localSheetId="2">'[24]ПС рек'!#REF!</definedName>
    <definedName name="отп" localSheetId="4">'[24]ПС рек'!#REF!</definedName>
    <definedName name="отп" localSheetId="5">'[24]ПС рек'!#REF!</definedName>
    <definedName name="отп">'[24]ПС рек'!#REF!</definedName>
    <definedName name="отп35" localSheetId="2">'[24]ПС рек'!#REF!</definedName>
    <definedName name="отп35" localSheetId="4">'[24]ПС рек'!#REF!</definedName>
    <definedName name="отп35" localSheetId="5">'[24]ПС рек'!#REF!</definedName>
    <definedName name="отп35">'[24]ПС рек'!#REF!</definedName>
    <definedName name="отп35кВ" localSheetId="2">'[24]ПС рек'!#REF!</definedName>
    <definedName name="отп35кВ" localSheetId="4">'[24]ПС рек'!#REF!</definedName>
    <definedName name="отп35кВ" localSheetId="5">'[24]ПС рек'!#REF!</definedName>
    <definedName name="отп35кВ">'[24]ПС рек'!#REF!</definedName>
    <definedName name="первый" localSheetId="2">#REF!</definedName>
    <definedName name="первый" localSheetId="4">#REF!</definedName>
    <definedName name="первый" localSheetId="5">#REF!</definedName>
    <definedName name="первый">#REF!</definedName>
    <definedName name="Период" localSheetId="2">#REF!</definedName>
    <definedName name="Период" localSheetId="4">#REF!</definedName>
    <definedName name="Период" localSheetId="5">#REF!</definedName>
    <definedName name="Период">#REF!</definedName>
    <definedName name="Период_Выбрано" localSheetId="2">#REF!</definedName>
    <definedName name="Период_Выбрано" localSheetId="4">#REF!</definedName>
    <definedName name="Период_Выбрано" localSheetId="5">#REF!</definedName>
    <definedName name="Период_Выбрано">#REF!</definedName>
    <definedName name="ПериодРегулирования">[22]Заголовок!$B$14</definedName>
    <definedName name="Погрешность_вычислений" localSheetId="2">#REF!</definedName>
    <definedName name="Погрешность_вычислений" localSheetId="4">#REF!</definedName>
    <definedName name="Погрешность_вычислений" localSheetId="5">#REF!</definedName>
    <definedName name="Погрешность_вычислений">#REF!</definedName>
    <definedName name="ПоследнийГод">[26]Заголовок!$B$16</definedName>
    <definedName name="прибыль3" localSheetId="1" hidden="1">{#N/A,#N/A,TRUE,"Лист1";#N/A,#N/A,TRUE,"Лист2";#N/A,#N/A,TRUE,"Лист3"}</definedName>
    <definedName name="прибыль3" localSheetId="3" hidden="1">{#N/A,#N/A,TRUE,"Лист1";#N/A,#N/A,TRUE,"Лист2";#N/A,#N/A,TRUE,"Лист3"}</definedName>
    <definedName name="прибыль3" localSheetId="10" hidden="1">{#N/A,#N/A,TRUE,"Лист1";#N/A,#N/A,TRUE,"Лист2";#N/A,#N/A,TRUE,"Лист3"}</definedName>
    <definedName name="прибыль3" hidden="1">{#N/A,#N/A,TRUE,"Лист1";#N/A,#N/A,TRUE,"Лист2";#N/A,#N/A,TRUE,"Лист3"}</definedName>
    <definedName name="Признак" localSheetId="2">'[24]ПС рек'!#REF!</definedName>
    <definedName name="Признак" localSheetId="4">'[24]ПС рек'!#REF!</definedName>
    <definedName name="Признак" localSheetId="5">'[24]ПС рек'!#REF!</definedName>
    <definedName name="Признак">'[24]ПС рек'!#REF!</definedName>
    <definedName name="прочее" localSheetId="2">'[24]ПС рек'!#REF!</definedName>
    <definedName name="прочее" localSheetId="4">'[24]ПС рек'!#REF!</definedName>
    <definedName name="прочее" localSheetId="5">'[24]ПС рек'!#REF!</definedName>
    <definedName name="прочее">'[24]ПС рек'!#REF!</definedName>
    <definedName name="ПЭ">[26]Справочники!$A$10:$A$12</definedName>
    <definedName name="РГК">[26]Справочники!$A$4:$A$4</definedName>
    <definedName name="рис1" localSheetId="1" hidden="1">{#N/A,#N/A,TRUE,"Лист1";#N/A,#N/A,TRUE,"Лист2";#N/A,#N/A,TRUE,"Лист3"}</definedName>
    <definedName name="рис1" localSheetId="3" hidden="1">{#N/A,#N/A,TRUE,"Лист1";#N/A,#N/A,TRUE,"Лист2";#N/A,#N/A,TRUE,"Лист3"}</definedName>
    <definedName name="рис1" localSheetId="10" hidden="1">{#N/A,#N/A,TRUE,"Лист1";#N/A,#N/A,TRUE,"Лист2";#N/A,#N/A,TRUE,"Лист3"}</definedName>
    <definedName name="рис1" hidden="1">{#N/A,#N/A,TRUE,"Лист1";#N/A,#N/A,TRUE,"Лист2";#N/A,#N/A,TRUE,"Лист3"}</definedName>
    <definedName name="ропор" localSheetId="4">[15]!ропор</definedName>
    <definedName name="ропор">#N/A</definedName>
    <definedName name="с" localSheetId="4">[15]!с</definedName>
    <definedName name="с">#N/A</definedName>
    <definedName name="СДТУ" localSheetId="2">'[24]ПС рек'!#REF!</definedName>
    <definedName name="СДТУ" localSheetId="4">'[24]ПС рек'!#REF!</definedName>
    <definedName name="СДТУ" localSheetId="5">'[24]ПС рек'!#REF!</definedName>
    <definedName name="СДТУ">'[24]ПС рек'!#REF!</definedName>
    <definedName name="СОБ" localSheetId="2">'[24]ПС рек'!#REF!</definedName>
    <definedName name="СОБ" localSheetId="4">'[24]ПС рек'!#REF!</definedName>
    <definedName name="СОБ" localSheetId="5">'[24]ПС рек'!#REF!</definedName>
    <definedName name="СОБ">'[24]ПС рек'!#REF!</definedName>
    <definedName name="Список_ДЗО" localSheetId="2">#REF!</definedName>
    <definedName name="Список_ДЗО" localSheetId="4">#REF!</definedName>
    <definedName name="Список_ДЗО" localSheetId="5">#REF!</definedName>
    <definedName name="Список_ДЗО">#REF!</definedName>
    <definedName name="список_контр.котловой">[27]t_Настройки!$B$42:$B$53</definedName>
    <definedName name="Список_контрагентов">[27]t_Настройки!$B$36:$B$39</definedName>
    <definedName name="Список_филиалов">[27]t_Настройки!$B$23:$B$26</definedName>
    <definedName name="список_филиалов1">[27]t_Настройки!$B$29:$B$33</definedName>
    <definedName name="сс" localSheetId="4">[15]!сс</definedName>
    <definedName name="сс">#N/A</definedName>
    <definedName name="сссс" localSheetId="4">[15]!сссс</definedName>
    <definedName name="сссс">#N/A</definedName>
    <definedName name="ссы" localSheetId="4">[15]!ссы</definedName>
    <definedName name="ссы">#N/A</definedName>
    <definedName name="тп" localSheetId="1" hidden="1">{#N/A,#N/A,TRUE,"Лист1";#N/A,#N/A,TRUE,"Лист2";#N/A,#N/A,TRUE,"Лист3"}</definedName>
    <definedName name="тп" localSheetId="3" hidden="1">{#N/A,#N/A,TRUE,"Лист1";#N/A,#N/A,TRUE,"Лист2";#N/A,#N/A,TRUE,"Лист3"}</definedName>
    <definedName name="тп" localSheetId="10" hidden="1">{#N/A,#N/A,TRUE,"Лист1";#N/A,#N/A,TRUE,"Лист2";#N/A,#N/A,TRUE,"Лист3"}</definedName>
    <definedName name="тп" hidden="1">{#N/A,#N/A,TRUE,"Лист1";#N/A,#N/A,TRUE,"Лист2";#N/A,#N/A,TRUE,"Лист3"}</definedName>
    <definedName name="третий" localSheetId="2">#REF!</definedName>
    <definedName name="третий" localSheetId="4">#REF!</definedName>
    <definedName name="третий" localSheetId="5">#REF!</definedName>
    <definedName name="третий">#REF!</definedName>
    <definedName name="ТЭП2" localSheetId="1" hidden="1">{#N/A,#N/A,TRUE,"Лист1";#N/A,#N/A,TRUE,"Лист2";#N/A,#N/A,TRUE,"Лист3"}</definedName>
    <definedName name="ТЭП2" localSheetId="3" hidden="1">{#N/A,#N/A,TRUE,"Лист1";#N/A,#N/A,TRUE,"Лист2";#N/A,#N/A,TRUE,"Лист3"}</definedName>
    <definedName name="ТЭП2" localSheetId="10" hidden="1">{#N/A,#N/A,TRUE,"Лист1";#N/A,#N/A,TRUE,"Лист2";#N/A,#N/A,TRUE,"Лист3"}</definedName>
    <definedName name="ТЭП2" hidden="1">{#N/A,#N/A,TRUE,"Лист1";#N/A,#N/A,TRUE,"Лист2";#N/A,#N/A,TRUE,"Лист3"}</definedName>
    <definedName name="у" localSheetId="4">[15]!у</definedName>
    <definedName name="у">#N/A</definedName>
    <definedName name="УГОЛЬ">[26]Справочники!$A$19:$A$21</definedName>
    <definedName name="укеееукеееееееееееееее" localSheetId="1"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10"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localSheetId="3" hidden="1">{#N/A,#N/A,TRUE,"Лист1";#N/A,#N/A,TRUE,"Лист2";#N/A,#N/A,TRUE,"Лист3"}</definedName>
    <definedName name="укеукеуеуе" localSheetId="10" hidden="1">{#N/A,#N/A,TRUE,"Лист1";#N/A,#N/A,TRUE,"Лист2";#N/A,#N/A,TRUE,"Лист3"}</definedName>
    <definedName name="укеукеуеуе" hidden="1">{#N/A,#N/A,TRUE,"Лист1";#N/A,#N/A,TRUE,"Лист2";#N/A,#N/A,TRUE,"Лист3"}</definedName>
    <definedName name="ц" localSheetId="4">[15]!ц</definedName>
    <definedName name="ц">#N/A</definedName>
    <definedName name="цу" localSheetId="4">[15]!цу</definedName>
    <definedName name="цу">#N/A</definedName>
    <definedName name="четвертый" localSheetId="2">#REF!</definedName>
    <definedName name="четвертый" localSheetId="4">#REF!</definedName>
    <definedName name="четвертый" localSheetId="5">#REF!</definedName>
    <definedName name="четвертый">#REF!</definedName>
    <definedName name="шшшшшо" localSheetId="4">[15]!шшшшшо</definedName>
    <definedName name="шшшшшо">#N/A</definedName>
    <definedName name="ыапр" localSheetId="1" hidden="1">{#N/A,#N/A,TRUE,"Лист1";#N/A,#N/A,TRUE,"Лист2";#N/A,#N/A,TRUE,"Лист3"}</definedName>
    <definedName name="ыапр" localSheetId="3" hidden="1">{#N/A,#N/A,TRUE,"Лист1";#N/A,#N/A,TRUE,"Лист2";#N/A,#N/A,TRUE,"Лист3"}</definedName>
    <definedName name="ыапр" localSheetId="10" hidden="1">{#N/A,#N/A,TRUE,"Лист1";#N/A,#N/A,TRUE,"Лист2";#N/A,#N/A,TRUE,"Лист3"}</definedName>
    <definedName name="ыапр" hidden="1">{#N/A,#N/A,TRUE,"Лист1";#N/A,#N/A,TRUE,"Лист2";#N/A,#N/A,TRUE,"Лист3"}</definedName>
    <definedName name="ыв" localSheetId="4">[15]!ыв</definedName>
    <definedName name="ыв">#N/A</definedName>
    <definedName name="ыпыим" localSheetId="1" hidden="1">{#N/A,#N/A,TRUE,"Лист1";#N/A,#N/A,TRUE,"Лист2";#N/A,#N/A,TRUE,"Лист3"}</definedName>
    <definedName name="ыпыим" localSheetId="3" hidden="1">{#N/A,#N/A,TRUE,"Лист1";#N/A,#N/A,TRUE,"Лист2";#N/A,#N/A,TRUE,"Лист3"}</definedName>
    <definedName name="ыпыим" localSheetId="10" hidden="1">{#N/A,#N/A,TRUE,"Лист1";#N/A,#N/A,TRUE,"Лист2";#N/A,#N/A,TRUE,"Лист3"}</definedName>
    <definedName name="ыпыим" hidden="1">{#N/A,#N/A,TRUE,"Лист1";#N/A,#N/A,TRUE,"Лист2";#N/A,#N/A,TRUE,"Лист3"}</definedName>
    <definedName name="ыпыпми" localSheetId="1" hidden="1">{#N/A,#N/A,TRUE,"Лист1";#N/A,#N/A,TRUE,"Лист2";#N/A,#N/A,TRUE,"Лист3"}</definedName>
    <definedName name="ыпыпми" localSheetId="3" hidden="1">{#N/A,#N/A,TRUE,"Лист1";#N/A,#N/A,TRUE,"Лист2";#N/A,#N/A,TRUE,"Лист3"}</definedName>
    <definedName name="ыпыпми" localSheetId="10" hidden="1">{#N/A,#N/A,TRUE,"Лист1";#N/A,#N/A,TRUE,"Лист2";#N/A,#N/A,TRUE,"Лист3"}</definedName>
    <definedName name="ыпыпми" hidden="1">{#N/A,#N/A,TRUE,"Лист1";#N/A,#N/A,TRUE,"Лист2";#N/A,#N/A,TRUE,"Лист3"}</definedName>
    <definedName name="ысчпи" localSheetId="1" hidden="1">{#N/A,#N/A,TRUE,"Лист1";#N/A,#N/A,TRUE,"Лист2";#N/A,#N/A,TRUE,"Лист3"}</definedName>
    <definedName name="ысчпи" localSheetId="3" hidden="1">{#N/A,#N/A,TRUE,"Лист1";#N/A,#N/A,TRUE,"Лист2";#N/A,#N/A,TRUE,"Лист3"}</definedName>
    <definedName name="ысчпи" localSheetId="10" hidden="1">{#N/A,#N/A,TRUE,"Лист1";#N/A,#N/A,TRUE,"Лист2";#N/A,#N/A,TRUE,"Лист3"}</definedName>
    <definedName name="ысчпи" hidden="1">{#N/A,#N/A,TRUE,"Лист1";#N/A,#N/A,TRUE,"Лист2";#N/A,#N/A,TRUE,"Лист3"}</definedName>
    <definedName name="ыуаы" localSheetId="1" hidden="1">{#N/A,#N/A,TRUE,"Лист1";#N/A,#N/A,TRUE,"Лист2";#N/A,#N/A,TRUE,"Лист3"}</definedName>
    <definedName name="ыуаы" localSheetId="3" hidden="1">{#N/A,#N/A,TRUE,"Лист1";#N/A,#N/A,TRUE,"Лист2";#N/A,#N/A,TRUE,"Лист3"}</definedName>
    <definedName name="ыуаы" localSheetId="10" hidden="1">{#N/A,#N/A,TRUE,"Лист1";#N/A,#N/A,TRUE,"Лист2";#N/A,#N/A,TRUE,"Лист3"}</definedName>
    <definedName name="ыуаы" hidden="1">{#N/A,#N/A,TRUE,"Лист1";#N/A,#N/A,TRUE,"Лист2";#N/A,#N/A,TRUE,"Лист3"}</definedName>
    <definedName name="ыыыы" localSheetId="4">[15]!ыыыы</definedName>
    <definedName name="ыыыы">#N/A</definedName>
    <definedName name="яяя" localSheetId="4">[15]!яяя</definedName>
    <definedName name="яяя">#N/A</definedName>
  </definedNames>
  <calcPr calcId="162913"/>
</workbook>
</file>

<file path=xl/calcChain.xml><?xml version="1.0" encoding="utf-8"?>
<calcChain xmlns="http://schemas.openxmlformats.org/spreadsheetml/2006/main">
  <c r="J27" i="8" l="1"/>
  <c r="L28" i="8"/>
  <c r="F27" i="8"/>
  <c r="F456" i="12" l="1"/>
  <c r="F455" i="12"/>
  <c r="F454" i="12"/>
  <c r="F453" i="12"/>
  <c r="F452" i="12"/>
  <c r="F451" i="12"/>
  <c r="F450" i="12"/>
  <c r="F449" i="12"/>
  <c r="F448" i="12"/>
  <c r="F447" i="12"/>
  <c r="F446" i="12"/>
  <c r="F445" i="12"/>
  <c r="F444" i="12"/>
  <c r="F443" i="12"/>
  <c r="F442" i="12"/>
  <c r="F441" i="12"/>
  <c r="F440" i="12"/>
  <c r="F439" i="12"/>
  <c r="F438" i="12"/>
  <c r="F437" i="12"/>
  <c r="E436" i="12"/>
  <c r="F436" i="12" s="1"/>
  <c r="D436" i="12"/>
  <c r="F435" i="12"/>
  <c r="F434" i="12"/>
  <c r="E433" i="12"/>
  <c r="F433" i="12" s="1"/>
  <c r="D433" i="12"/>
  <c r="F432" i="12"/>
  <c r="G432" i="12" s="1"/>
  <c r="F431" i="12"/>
  <c r="F430" i="12"/>
  <c r="F429" i="12"/>
  <c r="F428" i="12"/>
  <c r="F427" i="12"/>
  <c r="F426" i="12"/>
  <c r="F425" i="12"/>
  <c r="F424" i="12"/>
  <c r="F423" i="12"/>
  <c r="F422" i="12"/>
  <c r="F421" i="12"/>
  <c r="F420" i="12"/>
  <c r="F419" i="12"/>
  <c r="F418" i="12"/>
  <c r="F417" i="12"/>
  <c r="F416" i="12"/>
  <c r="F415" i="12"/>
  <c r="F414" i="12"/>
  <c r="F413" i="12"/>
  <c r="F412" i="12"/>
  <c r="F411" i="12"/>
  <c r="G411" i="12" s="1"/>
  <c r="F410" i="12"/>
  <c r="F409" i="12"/>
  <c r="F408" i="12"/>
  <c r="F407" i="12"/>
  <c r="F406" i="12"/>
  <c r="E405" i="12"/>
  <c r="F405" i="12" s="1"/>
  <c r="G405" i="12" s="1"/>
  <c r="D405" i="12"/>
  <c r="D404" i="12" s="1"/>
  <c r="E404" i="12"/>
  <c r="F404" i="12" s="1"/>
  <c r="G404" i="12" s="1"/>
  <c r="F403" i="12"/>
  <c r="F402" i="12"/>
  <c r="F401" i="12"/>
  <c r="F400" i="12"/>
  <c r="F399" i="12"/>
  <c r="F398" i="12"/>
  <c r="F397" i="12"/>
  <c r="F396" i="12"/>
  <c r="F395" i="12"/>
  <c r="F394" i="12"/>
  <c r="F393" i="12"/>
  <c r="F392" i="12"/>
  <c r="G392" i="12" s="1"/>
  <c r="F391" i="12"/>
  <c r="F390" i="12"/>
  <c r="E389" i="12"/>
  <c r="F389" i="12" s="1"/>
  <c r="G389" i="12" s="1"/>
  <c r="D389" i="12"/>
  <c r="F388" i="12"/>
  <c r="F387" i="12"/>
  <c r="F386" i="12"/>
  <c r="F385" i="12"/>
  <c r="F384" i="12"/>
  <c r="F383" i="12"/>
  <c r="F382" i="12"/>
  <c r="E381" i="12"/>
  <c r="E380" i="12" s="1"/>
  <c r="D381" i="12"/>
  <c r="D380" i="12" s="1"/>
  <c r="F380" i="12" l="1"/>
  <c r="G380" i="12" s="1"/>
  <c r="E379" i="12"/>
  <c r="D379" i="12"/>
  <c r="D378" i="12" s="1"/>
  <c r="F381" i="12"/>
  <c r="G381" i="12" s="1"/>
  <c r="E378" i="12" l="1"/>
  <c r="F378" i="12" s="1"/>
  <c r="G378" i="12" s="1"/>
  <c r="F379" i="12"/>
  <c r="G379" i="12" s="1"/>
  <c r="M31" i="10"/>
  <c r="L31" i="10"/>
  <c r="K31" i="10"/>
  <c r="J31" i="10"/>
  <c r="I31" i="10"/>
  <c r="I30" i="10" s="1"/>
  <c r="H31" i="10"/>
  <c r="G31" i="10"/>
  <c r="F31" i="10"/>
  <c r="F30" i="10" s="1"/>
  <c r="E31" i="10"/>
  <c r="M30" i="10"/>
  <c r="L30" i="10"/>
  <c r="K30" i="10"/>
  <c r="J30" i="10"/>
  <c r="J23" i="10" s="1"/>
  <c r="J22" i="10" s="1"/>
  <c r="H30" i="10"/>
  <c r="G30" i="10"/>
  <c r="G29" i="10" s="1"/>
  <c r="E30" i="10"/>
  <c r="M29" i="10"/>
  <c r="L29" i="10"/>
  <c r="K29" i="10"/>
  <c r="H29" i="10"/>
  <c r="E29" i="10"/>
  <c r="M28" i="10"/>
  <c r="L28" i="10"/>
  <c r="K28" i="10"/>
  <c r="J28" i="10"/>
  <c r="I28" i="10"/>
  <c r="H28" i="10"/>
  <c r="G28" i="10"/>
  <c r="F28" i="10"/>
  <c r="E28" i="10"/>
  <c r="M27" i="10"/>
  <c r="L27" i="10"/>
  <c r="K27" i="10"/>
  <c r="J27" i="10"/>
  <c r="I27" i="10"/>
  <c r="H27" i="10"/>
  <c r="G27" i="10"/>
  <c r="F27" i="10"/>
  <c r="E27" i="10"/>
  <c r="M26" i="10"/>
  <c r="L26" i="10"/>
  <c r="K26" i="10"/>
  <c r="K22" i="10" s="1"/>
  <c r="J26" i="10"/>
  <c r="I26" i="10"/>
  <c r="H26" i="10"/>
  <c r="G26" i="10"/>
  <c r="F26" i="10"/>
  <c r="E26" i="10"/>
  <c r="M25" i="10"/>
  <c r="L25" i="10"/>
  <c r="L22" i="10" s="1"/>
  <c r="K25" i="10"/>
  <c r="J25" i="10"/>
  <c r="I25" i="10"/>
  <c r="H25" i="10"/>
  <c r="G25" i="10"/>
  <c r="F25" i="10"/>
  <c r="E25" i="10"/>
  <c r="M24" i="10"/>
  <c r="M22" i="10" s="1"/>
  <c r="L24" i="10"/>
  <c r="K24" i="10"/>
  <c r="J24" i="10"/>
  <c r="I24" i="10"/>
  <c r="H24" i="10"/>
  <c r="H22" i="10" s="1"/>
  <c r="G24" i="10"/>
  <c r="F24" i="10"/>
  <c r="E24" i="10"/>
  <c r="E22" i="10" s="1"/>
  <c r="M23" i="10"/>
  <c r="L23" i="10"/>
  <c r="K23" i="10"/>
  <c r="H23" i="10"/>
  <c r="E23" i="10"/>
  <c r="D31" i="10"/>
  <c r="D30" i="10" s="1"/>
  <c r="D28" i="10"/>
  <c r="D27" i="10"/>
  <c r="D26" i="10"/>
  <c r="D25" i="10"/>
  <c r="D24" i="10"/>
  <c r="E90" i="10"/>
  <c r="E85" i="10"/>
  <c r="E82" i="10"/>
  <c r="E81" i="10"/>
  <c r="E69" i="10"/>
  <c r="E66" i="10"/>
  <c r="E63" i="10"/>
  <c r="E62" i="10"/>
  <c r="D90" i="10"/>
  <c r="D85" i="10"/>
  <c r="D82" i="10"/>
  <c r="D81" i="10" s="1"/>
  <c r="D69" i="10"/>
  <c r="D66" i="10"/>
  <c r="D63" i="10"/>
  <c r="D62" i="10"/>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K94" i="9"/>
  <c r="J94" i="9"/>
  <c r="I94" i="9"/>
  <c r="H94" i="9"/>
  <c r="G94" i="9"/>
  <c r="F94" i="9"/>
  <c r="E94" i="9"/>
  <c r="AY89" i="9"/>
  <c r="AX89" i="9"/>
  <c r="AW89" i="9"/>
  <c r="AV89" i="9"/>
  <c r="AU89" i="9"/>
  <c r="AT89" i="9"/>
  <c r="AS89" i="9"/>
  <c r="AR89" i="9"/>
  <c r="AQ89" i="9"/>
  <c r="AP89" i="9"/>
  <c r="AO89" i="9"/>
  <c r="AN89" i="9"/>
  <c r="AM89" i="9"/>
  <c r="AL89" i="9"/>
  <c r="AK89" i="9"/>
  <c r="AJ89" i="9"/>
  <c r="AI89" i="9"/>
  <c r="AH89" i="9"/>
  <c r="AG89" i="9"/>
  <c r="AF89"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AY86" i="9"/>
  <c r="AX86" i="9"/>
  <c r="AX85" i="9" s="1"/>
  <c r="AW86" i="9"/>
  <c r="AV86" i="9"/>
  <c r="AV85" i="9" s="1"/>
  <c r="AU86" i="9"/>
  <c r="AT86" i="9"/>
  <c r="AS86" i="9"/>
  <c r="AR86" i="9"/>
  <c r="AQ86" i="9"/>
  <c r="AP86" i="9"/>
  <c r="AP85" i="9" s="1"/>
  <c r="AO86" i="9"/>
  <c r="AN86" i="9"/>
  <c r="AN85" i="9" s="1"/>
  <c r="AM86" i="9"/>
  <c r="AL86" i="9"/>
  <c r="AK86" i="9"/>
  <c r="AJ86" i="9"/>
  <c r="AI86" i="9"/>
  <c r="AH86" i="9"/>
  <c r="AH85" i="9" s="1"/>
  <c r="AG86" i="9"/>
  <c r="AF86" i="9"/>
  <c r="AF85" i="9" s="1"/>
  <c r="AE86" i="9"/>
  <c r="AD86" i="9"/>
  <c r="AC86" i="9"/>
  <c r="AB86" i="9"/>
  <c r="AA86" i="9"/>
  <c r="Z86" i="9"/>
  <c r="Z85" i="9" s="1"/>
  <c r="Y86" i="9"/>
  <c r="X86" i="9"/>
  <c r="X85" i="9" s="1"/>
  <c r="W86" i="9"/>
  <c r="V86" i="9"/>
  <c r="U86" i="9"/>
  <c r="T86" i="9"/>
  <c r="S86" i="9"/>
  <c r="R86" i="9"/>
  <c r="R85" i="9" s="1"/>
  <c r="Q86" i="9"/>
  <c r="P86" i="9"/>
  <c r="P85" i="9" s="1"/>
  <c r="O86" i="9"/>
  <c r="N86" i="9"/>
  <c r="M86" i="9"/>
  <c r="L86" i="9"/>
  <c r="K86" i="9"/>
  <c r="J86" i="9"/>
  <c r="J85" i="9" s="1"/>
  <c r="I86" i="9"/>
  <c r="H86" i="9"/>
  <c r="H85" i="9" s="1"/>
  <c r="G86" i="9"/>
  <c r="F86" i="9"/>
  <c r="E86" i="9"/>
  <c r="AY85" i="9"/>
  <c r="AW85" i="9"/>
  <c r="AU85" i="9"/>
  <c r="AT85" i="9"/>
  <c r="AS85" i="9"/>
  <c r="AR85" i="9"/>
  <c r="AQ85" i="9"/>
  <c r="AO85" i="9"/>
  <c r="AM85" i="9"/>
  <c r="AL85" i="9"/>
  <c r="AK85" i="9"/>
  <c r="AJ85" i="9"/>
  <c r="AI85" i="9"/>
  <c r="AG85" i="9"/>
  <c r="AE85" i="9"/>
  <c r="AD85" i="9"/>
  <c r="AC85" i="9"/>
  <c r="AB85" i="9"/>
  <c r="AA85" i="9"/>
  <c r="Y85" i="9"/>
  <c r="W85" i="9"/>
  <c r="V85" i="9"/>
  <c r="U85" i="9"/>
  <c r="T85" i="9"/>
  <c r="S85" i="9"/>
  <c r="Q85" i="9"/>
  <c r="O85" i="9"/>
  <c r="N85" i="9"/>
  <c r="M85" i="9"/>
  <c r="L85" i="9"/>
  <c r="K85" i="9"/>
  <c r="I85" i="9"/>
  <c r="G85" i="9"/>
  <c r="F85" i="9"/>
  <c r="E85" i="9"/>
  <c r="AY74" i="9"/>
  <c r="AX74" i="9"/>
  <c r="AW74" i="9"/>
  <c r="AV74" i="9"/>
  <c r="AV73" i="9" s="1"/>
  <c r="AU74" i="9"/>
  <c r="AT74" i="9"/>
  <c r="AT73" i="9" s="1"/>
  <c r="AS74" i="9"/>
  <c r="AR74" i="9"/>
  <c r="AQ74" i="9"/>
  <c r="AP74" i="9"/>
  <c r="AO74" i="9"/>
  <c r="AN74" i="9"/>
  <c r="AN73" i="9" s="1"/>
  <c r="AM74" i="9"/>
  <c r="AL74" i="9"/>
  <c r="AL73" i="9" s="1"/>
  <c r="AK74" i="9"/>
  <c r="AJ74" i="9"/>
  <c r="AI74" i="9"/>
  <c r="AH74" i="9"/>
  <c r="AG74" i="9"/>
  <c r="AF74" i="9"/>
  <c r="AF73" i="9" s="1"/>
  <c r="AE74" i="9"/>
  <c r="AD74" i="9"/>
  <c r="AD73" i="9" s="1"/>
  <c r="AC74" i="9"/>
  <c r="AB74" i="9"/>
  <c r="AA74" i="9"/>
  <c r="Z74" i="9"/>
  <c r="Y74" i="9"/>
  <c r="X74" i="9"/>
  <c r="X73" i="9" s="1"/>
  <c r="W74" i="9"/>
  <c r="V74" i="9"/>
  <c r="V73" i="9" s="1"/>
  <c r="U74" i="9"/>
  <c r="T74" i="9"/>
  <c r="S74" i="9"/>
  <c r="R74" i="9"/>
  <c r="Q74" i="9"/>
  <c r="P74" i="9"/>
  <c r="P73" i="9" s="1"/>
  <c r="O74" i="9"/>
  <c r="N74" i="9"/>
  <c r="N73" i="9" s="1"/>
  <c r="M74" i="9"/>
  <c r="L74" i="9"/>
  <c r="K74" i="9"/>
  <c r="J74" i="9"/>
  <c r="I74" i="9"/>
  <c r="H74" i="9"/>
  <c r="H73" i="9" s="1"/>
  <c r="G74" i="9"/>
  <c r="F74" i="9"/>
  <c r="F73" i="9" s="1"/>
  <c r="E74" i="9"/>
  <c r="AY73" i="9"/>
  <c r="AX73" i="9"/>
  <c r="AW73" i="9"/>
  <c r="AU73" i="9"/>
  <c r="AS73" i="9"/>
  <c r="AR73" i="9"/>
  <c r="AQ73" i="9"/>
  <c r="AP73" i="9"/>
  <c r="AO73" i="9"/>
  <c r="AM73" i="9"/>
  <c r="AK73" i="9"/>
  <c r="AJ73" i="9"/>
  <c r="AI73" i="9"/>
  <c r="AH73" i="9"/>
  <c r="AG73" i="9"/>
  <c r="AE73" i="9"/>
  <c r="AC73" i="9"/>
  <c r="AB73" i="9"/>
  <c r="AA73" i="9"/>
  <c r="Z73" i="9"/>
  <c r="Y73" i="9"/>
  <c r="W73" i="9"/>
  <c r="U73" i="9"/>
  <c r="T73" i="9"/>
  <c r="S73" i="9"/>
  <c r="R73" i="9"/>
  <c r="Q73" i="9"/>
  <c r="O73" i="9"/>
  <c r="M73" i="9"/>
  <c r="L73" i="9"/>
  <c r="K73" i="9"/>
  <c r="J73" i="9"/>
  <c r="I73" i="9"/>
  <c r="G73" i="9"/>
  <c r="E73" i="9"/>
  <c r="AY70" i="9"/>
  <c r="AX70" i="9"/>
  <c r="AW70" i="9"/>
  <c r="AV70" i="9"/>
  <c r="AU70" i="9"/>
  <c r="AT70" i="9"/>
  <c r="AT66" i="9" s="1"/>
  <c r="AT59" i="9" s="1"/>
  <c r="AS70" i="9"/>
  <c r="AR70" i="9"/>
  <c r="AR66" i="9" s="1"/>
  <c r="AQ70" i="9"/>
  <c r="AP70" i="9"/>
  <c r="AO70" i="9"/>
  <c r="AN70" i="9"/>
  <c r="AM70" i="9"/>
  <c r="AL70" i="9"/>
  <c r="AL66" i="9" s="1"/>
  <c r="AL59" i="9" s="1"/>
  <c r="AK70" i="9"/>
  <c r="AJ70" i="9"/>
  <c r="AJ66" i="9" s="1"/>
  <c r="AI70" i="9"/>
  <c r="AH70" i="9"/>
  <c r="AG70" i="9"/>
  <c r="AF70" i="9"/>
  <c r="AE70" i="9"/>
  <c r="AD70" i="9"/>
  <c r="AD66" i="9" s="1"/>
  <c r="AD59" i="9" s="1"/>
  <c r="AC70" i="9"/>
  <c r="AB70" i="9"/>
  <c r="AB66" i="9" s="1"/>
  <c r="AA70" i="9"/>
  <c r="Z70" i="9"/>
  <c r="Y70" i="9"/>
  <c r="X70" i="9"/>
  <c r="W70" i="9"/>
  <c r="V70" i="9"/>
  <c r="V66" i="9" s="1"/>
  <c r="V59" i="9" s="1"/>
  <c r="U70" i="9"/>
  <c r="T70" i="9"/>
  <c r="T66" i="9" s="1"/>
  <c r="S70" i="9"/>
  <c r="R70" i="9"/>
  <c r="Q70" i="9"/>
  <c r="P70" i="9"/>
  <c r="O70" i="9"/>
  <c r="N70" i="9"/>
  <c r="N66" i="9" s="1"/>
  <c r="N59" i="9" s="1"/>
  <c r="M70" i="9"/>
  <c r="L70" i="9"/>
  <c r="L66" i="9" s="1"/>
  <c r="K70" i="9"/>
  <c r="J70" i="9"/>
  <c r="I70" i="9"/>
  <c r="H70" i="9"/>
  <c r="G70" i="9"/>
  <c r="F70" i="9"/>
  <c r="F66" i="9" s="1"/>
  <c r="F59" i="9" s="1"/>
  <c r="E70" i="9"/>
  <c r="AY67" i="9"/>
  <c r="AY66" i="9" s="1"/>
  <c r="AX67" i="9"/>
  <c r="AW67" i="9"/>
  <c r="AV67" i="9"/>
  <c r="AU67" i="9"/>
  <c r="AU66" i="9" s="1"/>
  <c r="AT67" i="9"/>
  <c r="AS67" i="9"/>
  <c r="AS66" i="9" s="1"/>
  <c r="AR67" i="9"/>
  <c r="AQ67" i="9"/>
  <c r="AQ66" i="9" s="1"/>
  <c r="AP67" i="9"/>
  <c r="AO67" i="9"/>
  <c r="AN67" i="9"/>
  <c r="AM67" i="9"/>
  <c r="AM66" i="9" s="1"/>
  <c r="AL67" i="9"/>
  <c r="AK67" i="9"/>
  <c r="AK66" i="9" s="1"/>
  <c r="AJ67" i="9"/>
  <c r="AI67" i="9"/>
  <c r="AI66" i="9" s="1"/>
  <c r="AH67" i="9"/>
  <c r="AG67" i="9"/>
  <c r="AF67" i="9"/>
  <c r="AE67" i="9"/>
  <c r="AE66" i="9" s="1"/>
  <c r="AD67" i="9"/>
  <c r="AC67" i="9"/>
  <c r="AC66" i="9" s="1"/>
  <c r="AB67" i="9"/>
  <c r="AA67" i="9"/>
  <c r="AA66" i="9" s="1"/>
  <c r="Z67" i="9"/>
  <c r="Y67" i="9"/>
  <c r="X67" i="9"/>
  <c r="W67" i="9"/>
  <c r="W66" i="9" s="1"/>
  <c r="V67" i="9"/>
  <c r="U67" i="9"/>
  <c r="U66" i="9" s="1"/>
  <c r="T67" i="9"/>
  <c r="S67" i="9"/>
  <c r="S66" i="9" s="1"/>
  <c r="R67" i="9"/>
  <c r="Q67" i="9"/>
  <c r="P67" i="9"/>
  <c r="O67" i="9"/>
  <c r="O66" i="9" s="1"/>
  <c r="N67" i="9"/>
  <c r="M67" i="9"/>
  <c r="M66" i="9" s="1"/>
  <c r="L67" i="9"/>
  <c r="K67" i="9"/>
  <c r="K66" i="9" s="1"/>
  <c r="J67" i="9"/>
  <c r="I67" i="9"/>
  <c r="H67" i="9"/>
  <c r="G67" i="9"/>
  <c r="G66" i="9" s="1"/>
  <c r="F67" i="9"/>
  <c r="E67" i="9"/>
  <c r="E66" i="9" s="1"/>
  <c r="AX66" i="9"/>
  <c r="AW66" i="9"/>
  <c r="AV66" i="9"/>
  <c r="AP66" i="9"/>
  <c r="AO66" i="9"/>
  <c r="AN66" i="9"/>
  <c r="AH66" i="9"/>
  <c r="AG66" i="9"/>
  <c r="AF66" i="9"/>
  <c r="Z66" i="9"/>
  <c r="Y66" i="9"/>
  <c r="X66" i="9"/>
  <c r="R66" i="9"/>
  <c r="Q66" i="9"/>
  <c r="P66" i="9"/>
  <c r="J66" i="9"/>
  <c r="I66" i="9"/>
  <c r="H66" i="9"/>
  <c r="AY62" i="9"/>
  <c r="AY60" i="9" s="1"/>
  <c r="AX62" i="9"/>
  <c r="AW62" i="9"/>
  <c r="AW60" i="9" s="1"/>
  <c r="AW59" i="9" s="1"/>
  <c r="AV62" i="9"/>
  <c r="AU62" i="9"/>
  <c r="AT62" i="9"/>
  <c r="AS62" i="9"/>
  <c r="AS60" i="9" s="1"/>
  <c r="AR62" i="9"/>
  <c r="AQ62" i="9"/>
  <c r="AQ60" i="9" s="1"/>
  <c r="AP62" i="9"/>
  <c r="AO62" i="9"/>
  <c r="AO60" i="9" s="1"/>
  <c r="AO59" i="9" s="1"/>
  <c r="AN62" i="9"/>
  <c r="AN60" i="9" s="1"/>
  <c r="AN59" i="9" s="1"/>
  <c r="AM62" i="9"/>
  <c r="AL62" i="9"/>
  <c r="AK62" i="9"/>
  <c r="AK60" i="9" s="1"/>
  <c r="AJ62" i="9"/>
  <c r="AI62" i="9"/>
  <c r="AI60" i="9" s="1"/>
  <c r="AH62" i="9"/>
  <c r="AG62" i="9"/>
  <c r="AG60" i="9" s="1"/>
  <c r="AG59" i="9" s="1"/>
  <c r="AF62" i="9"/>
  <c r="AF60" i="9" s="1"/>
  <c r="AF59" i="9" s="1"/>
  <c r="AE62" i="9"/>
  <c r="AD62" i="9"/>
  <c r="AC62" i="9"/>
  <c r="AC60" i="9" s="1"/>
  <c r="AB62" i="9"/>
  <c r="AA62" i="9"/>
  <c r="AA60" i="9" s="1"/>
  <c r="Z62" i="9"/>
  <c r="Y62" i="9"/>
  <c r="Y60" i="9" s="1"/>
  <c r="Y59" i="9" s="1"/>
  <c r="X62" i="9"/>
  <c r="W62" i="9"/>
  <c r="V62" i="9"/>
  <c r="U62" i="9"/>
  <c r="U60" i="9" s="1"/>
  <c r="T62" i="9"/>
  <c r="S62" i="9"/>
  <c r="S60" i="9" s="1"/>
  <c r="R62" i="9"/>
  <c r="Q62" i="9"/>
  <c r="Q60" i="9" s="1"/>
  <c r="Q59" i="9" s="1"/>
  <c r="P62" i="9"/>
  <c r="P60" i="9" s="1"/>
  <c r="P59" i="9" s="1"/>
  <c r="O62" i="9"/>
  <c r="N62" i="9"/>
  <c r="M62" i="9"/>
  <c r="M60" i="9" s="1"/>
  <c r="L62" i="9"/>
  <c r="K62" i="9"/>
  <c r="K60" i="9" s="1"/>
  <c r="J62" i="9"/>
  <c r="I62" i="9"/>
  <c r="I60" i="9" s="1"/>
  <c r="I59" i="9" s="1"/>
  <c r="H62" i="9"/>
  <c r="H60" i="9" s="1"/>
  <c r="H59" i="9" s="1"/>
  <c r="G62" i="9"/>
  <c r="F62" i="9"/>
  <c r="E62" i="9"/>
  <c r="E60" i="9" s="1"/>
  <c r="AX60" i="9"/>
  <c r="AV60" i="9"/>
  <c r="AV59" i="9" s="1"/>
  <c r="AU60" i="9"/>
  <c r="AU59" i="9" s="1"/>
  <c r="AT60" i="9"/>
  <c r="AR60" i="9"/>
  <c r="AR59" i="9" s="1"/>
  <c r="AP60" i="9"/>
  <c r="AM60" i="9"/>
  <c r="AM59" i="9" s="1"/>
  <c r="AL60" i="9"/>
  <c r="AJ60" i="9"/>
  <c r="AJ59" i="9" s="1"/>
  <c r="AH60" i="9"/>
  <c r="AE60" i="9"/>
  <c r="AE59" i="9" s="1"/>
  <c r="AD60" i="9"/>
  <c r="AB60" i="9"/>
  <c r="AB59" i="9" s="1"/>
  <c r="Z60" i="9"/>
  <c r="X60" i="9"/>
  <c r="X59" i="9" s="1"/>
  <c r="W60" i="9"/>
  <c r="V60" i="9"/>
  <c r="T60" i="9"/>
  <c r="T59" i="9" s="1"/>
  <c r="R60" i="9"/>
  <c r="O60" i="9"/>
  <c r="O59" i="9" s="1"/>
  <c r="N60" i="9"/>
  <c r="L60" i="9"/>
  <c r="L59" i="9" s="1"/>
  <c r="J60" i="9"/>
  <c r="J59" i="9" s="1"/>
  <c r="G60" i="9"/>
  <c r="F60" i="9"/>
  <c r="AY54" i="9"/>
  <c r="AX54" i="9"/>
  <c r="AX53" i="9" s="1"/>
  <c r="AW54" i="9"/>
  <c r="AV54" i="9"/>
  <c r="AV53" i="9" s="1"/>
  <c r="AU54" i="9"/>
  <c r="AT54" i="9"/>
  <c r="AT53" i="9" s="1"/>
  <c r="AS54" i="9"/>
  <c r="AS53" i="9" s="1"/>
  <c r="AR54" i="9"/>
  <c r="AQ54" i="9"/>
  <c r="AP54" i="9"/>
  <c r="AP53" i="9" s="1"/>
  <c r="AO54" i="9"/>
  <c r="AN54" i="9"/>
  <c r="AN53" i="9" s="1"/>
  <c r="AM54" i="9"/>
  <c r="AL54" i="9"/>
  <c r="AL53" i="9" s="1"/>
  <c r="AK54" i="9"/>
  <c r="AK53" i="9" s="1"/>
  <c r="AJ54" i="9"/>
  <c r="AI54" i="9"/>
  <c r="AH54" i="9"/>
  <c r="AH53" i="9" s="1"/>
  <c r="AG54" i="9"/>
  <c r="AF54" i="9"/>
  <c r="AF53" i="9" s="1"/>
  <c r="AE54" i="9"/>
  <c r="AD54" i="9"/>
  <c r="AD53" i="9" s="1"/>
  <c r="AC54" i="9"/>
  <c r="AC53" i="9" s="1"/>
  <c r="AB54" i="9"/>
  <c r="AA54" i="9"/>
  <c r="Z54" i="9"/>
  <c r="Z53" i="9" s="1"/>
  <c r="Y54" i="9"/>
  <c r="X54" i="9"/>
  <c r="X53" i="9" s="1"/>
  <c r="W54" i="9"/>
  <c r="V54" i="9"/>
  <c r="V53" i="9" s="1"/>
  <c r="U54" i="9"/>
  <c r="U53" i="9" s="1"/>
  <c r="T54" i="9"/>
  <c r="S54" i="9"/>
  <c r="R54" i="9"/>
  <c r="R53" i="9" s="1"/>
  <c r="Q54" i="9"/>
  <c r="P54" i="9"/>
  <c r="P53" i="9" s="1"/>
  <c r="O54" i="9"/>
  <c r="N54" i="9"/>
  <c r="N53" i="9" s="1"/>
  <c r="M54" i="9"/>
  <c r="M53" i="9" s="1"/>
  <c r="L54" i="9"/>
  <c r="K54" i="9"/>
  <c r="J54" i="9"/>
  <c r="J53" i="9" s="1"/>
  <c r="I54" i="9"/>
  <c r="H54" i="9"/>
  <c r="H53" i="9" s="1"/>
  <c r="G54" i="9"/>
  <c r="F54" i="9"/>
  <c r="F53" i="9" s="1"/>
  <c r="E54" i="9"/>
  <c r="E53" i="9" s="1"/>
  <c r="AY53" i="9"/>
  <c r="AW53" i="9"/>
  <c r="AU53" i="9"/>
  <c r="AR53" i="9"/>
  <c r="AQ53" i="9"/>
  <c r="AO53" i="9"/>
  <c r="AM53" i="9"/>
  <c r="AJ53" i="9"/>
  <c r="AI53" i="9"/>
  <c r="AG53" i="9"/>
  <c r="AE53" i="9"/>
  <c r="AB53" i="9"/>
  <c r="AA53" i="9"/>
  <c r="Y53" i="9"/>
  <c r="W53" i="9"/>
  <c r="T53" i="9"/>
  <c r="S53" i="9"/>
  <c r="Q53" i="9"/>
  <c r="O53" i="9"/>
  <c r="L53" i="9"/>
  <c r="K53" i="9"/>
  <c r="I53" i="9"/>
  <c r="G53" i="9"/>
  <c r="AY38" i="9"/>
  <c r="AX38" i="9"/>
  <c r="AW38" i="9"/>
  <c r="AV38" i="9"/>
  <c r="AU38" i="9"/>
  <c r="AT38" i="9"/>
  <c r="AS38" i="9"/>
  <c r="AR38" i="9"/>
  <c r="AQ38" i="9"/>
  <c r="AP38" i="9"/>
  <c r="AO38" i="9"/>
  <c r="AN38" i="9"/>
  <c r="AM38" i="9"/>
  <c r="AL38" i="9"/>
  <c r="AK38" i="9"/>
  <c r="AJ38" i="9"/>
  <c r="AI38" i="9"/>
  <c r="AH38" i="9"/>
  <c r="AG38" i="9"/>
  <c r="AF38" i="9"/>
  <c r="AE38" i="9"/>
  <c r="AD38" i="9"/>
  <c r="AC38" i="9"/>
  <c r="AB38" i="9"/>
  <c r="AA38" i="9"/>
  <c r="Z38" i="9"/>
  <c r="Y38" i="9"/>
  <c r="X38" i="9"/>
  <c r="W38" i="9"/>
  <c r="V38" i="9"/>
  <c r="U38" i="9"/>
  <c r="T38" i="9"/>
  <c r="S38" i="9"/>
  <c r="R38" i="9"/>
  <c r="Q38" i="9"/>
  <c r="P38" i="9"/>
  <c r="O38" i="9"/>
  <c r="N38" i="9"/>
  <c r="M38" i="9"/>
  <c r="L38" i="9"/>
  <c r="K38" i="9"/>
  <c r="J38" i="9"/>
  <c r="I38" i="9"/>
  <c r="H38" i="9"/>
  <c r="G38" i="9"/>
  <c r="F38" i="9"/>
  <c r="D33" i="9"/>
  <c r="D74" i="9"/>
  <c r="AZ92" i="8"/>
  <c r="AW92" i="8"/>
  <c r="AU92" i="8"/>
  <c r="AP92" i="8"/>
  <c r="AM92" i="8"/>
  <c r="AK92" i="8"/>
  <c r="AD101" i="8"/>
  <c r="AD100" i="8"/>
  <c r="AD99" i="8"/>
  <c r="AD98" i="8"/>
  <c r="AD97" i="8"/>
  <c r="AD96" i="8"/>
  <c r="AD95" i="8"/>
  <c r="AD94" i="8"/>
  <c r="AD93"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9" i="8"/>
  <c r="AD58" i="8"/>
  <c r="AD57" i="8"/>
  <c r="AD56" i="8"/>
  <c r="AD55" i="8"/>
  <c r="AD54" i="8"/>
  <c r="AD53" i="8"/>
  <c r="AD52" i="8"/>
  <c r="AD51" i="8"/>
  <c r="AD50" i="8"/>
  <c r="AD49" i="8"/>
  <c r="AD48" i="8"/>
  <c r="AD47" i="8"/>
  <c r="AD46" i="8"/>
  <c r="AD45" i="8"/>
  <c r="AD44" i="8"/>
  <c r="AD43" i="8"/>
  <c r="AD42" i="8"/>
  <c r="AD41" i="8"/>
  <c r="AD40" i="8"/>
  <c r="AD39" i="8"/>
  <c r="AD38" i="8"/>
  <c r="AD37" i="8"/>
  <c r="AD36" i="8"/>
  <c r="AD35" i="8"/>
  <c r="AD34" i="8"/>
  <c r="AD33" i="8"/>
  <c r="AD32" i="8"/>
  <c r="AD29" i="8"/>
  <c r="AD28" i="8"/>
  <c r="AD27" i="8"/>
  <c r="AD26" i="8"/>
  <c r="AD25" i="8"/>
  <c r="AY101" i="8"/>
  <c r="AT101" i="8"/>
  <c r="AO101" i="8"/>
  <c r="AJ101" i="8"/>
  <c r="AY100" i="8"/>
  <c r="AT100" i="8"/>
  <c r="AO100" i="8"/>
  <c r="AJ100" i="8"/>
  <c r="AY99" i="8"/>
  <c r="AT99" i="8"/>
  <c r="AO99" i="8"/>
  <c r="AJ99" i="8"/>
  <c r="AY98" i="8"/>
  <c r="AT98" i="8"/>
  <c r="AO98" i="8"/>
  <c r="AJ98" i="8"/>
  <c r="AY97" i="8"/>
  <c r="AT97" i="8"/>
  <c r="AO97" i="8"/>
  <c r="AJ97" i="8"/>
  <c r="AY96" i="8"/>
  <c r="AT96" i="8"/>
  <c r="AO96" i="8"/>
  <c r="AJ96" i="8"/>
  <c r="AY95" i="8"/>
  <c r="AT95" i="8"/>
  <c r="AO95" i="8"/>
  <c r="AJ95" i="8"/>
  <c r="BA75" i="8"/>
  <c r="AY53" i="8"/>
  <c r="AY38" i="8"/>
  <c r="AY37" i="8"/>
  <c r="BC36" i="8"/>
  <c r="BB36" i="8"/>
  <c r="BA36" i="8"/>
  <c r="AZ36" i="8"/>
  <c r="AY36" i="8" s="1"/>
  <c r="AZ35" i="8"/>
  <c r="AY35" i="8"/>
  <c r="BB34" i="8"/>
  <c r="BA34" i="8"/>
  <c r="AZ34" i="8"/>
  <c r="AY34" i="8"/>
  <c r="AQ34" i="8"/>
  <c r="AO34" i="8"/>
  <c r="Z35" i="8"/>
  <c r="Y35" i="8" s="1"/>
  <c r="AB34" i="8"/>
  <c r="AA34" i="8"/>
  <c r="Z34" i="8"/>
  <c r="L34" i="8"/>
  <c r="AV85" i="8"/>
  <c r="AA85" i="8"/>
  <c r="V85" i="8"/>
  <c r="F29" i="10" l="1"/>
  <c r="F23" i="10"/>
  <c r="F22" i="10" s="1"/>
  <c r="I23" i="10"/>
  <c r="I22" i="10" s="1"/>
  <c r="I29" i="10"/>
  <c r="G23" i="10"/>
  <c r="G22" i="10" s="1"/>
  <c r="J29" i="10"/>
  <c r="D23" i="10"/>
  <c r="D22" i="10" s="1"/>
  <c r="D29" i="10"/>
  <c r="Z59" i="9"/>
  <c r="AH59" i="9"/>
  <c r="K59" i="9"/>
  <c r="S59" i="9"/>
  <c r="AA59" i="9"/>
  <c r="AI59" i="9"/>
  <c r="AQ59" i="9"/>
  <c r="AY59" i="9"/>
  <c r="R59" i="9"/>
  <c r="AX59" i="9"/>
  <c r="AP59" i="9"/>
  <c r="G59" i="9"/>
  <c r="W59" i="9"/>
  <c r="E59" i="9"/>
  <c r="M59" i="9"/>
  <c r="U59" i="9"/>
  <c r="AC59" i="9"/>
  <c r="AK59" i="9"/>
  <c r="AS59" i="9"/>
  <c r="N32" i="3"/>
  <c r="P81" i="1"/>
  <c r="AA75" i="8"/>
  <c r="AA72" i="8" s="1"/>
  <c r="Y72" i="8" s="1"/>
  <c r="P71" i="1"/>
  <c r="D72" i="8"/>
  <c r="BC72" i="8"/>
  <c r="BB72" i="8"/>
  <c r="BA72" i="8"/>
  <c r="AZ72" i="8"/>
  <c r="AX72" i="8"/>
  <c r="AW72" i="8"/>
  <c r="AV72" i="8"/>
  <c r="AT72" i="8" s="1"/>
  <c r="AU72" i="8"/>
  <c r="AS72" i="8"/>
  <c r="AR72" i="8"/>
  <c r="AQ72" i="8"/>
  <c r="AO72" i="8" s="1"/>
  <c r="AP72" i="8"/>
  <c r="AN72" i="8"/>
  <c r="AJ72" i="8" s="1"/>
  <c r="AM72" i="8"/>
  <c r="AL72" i="8"/>
  <c r="AK72" i="8"/>
  <c r="AC72" i="8"/>
  <c r="AB72" i="8"/>
  <c r="Z72" i="8"/>
  <c r="T72" i="8"/>
  <c r="X72" i="8"/>
  <c r="W72" i="8"/>
  <c r="V72" i="8"/>
  <c r="U72" i="8"/>
  <c r="S72" i="8"/>
  <c r="R72" i="8"/>
  <c r="Q72" i="8"/>
  <c r="P72" i="8"/>
  <c r="M72" i="8"/>
  <c r="N72" i="8"/>
  <c r="L72" i="8"/>
  <c r="K72" i="8"/>
  <c r="T49" i="6"/>
  <c r="L49" i="6"/>
  <c r="G53" i="8"/>
  <c r="I53" i="8"/>
  <c r="H53" i="8"/>
  <c r="H61" i="8"/>
  <c r="E61" i="8" s="1"/>
  <c r="I61" i="8"/>
  <c r="AY90" i="8"/>
  <c r="AT90" i="8"/>
  <c r="AO90" i="8"/>
  <c r="AJ90" i="8"/>
  <c r="AI90" i="8"/>
  <c r="AH90" i="8"/>
  <c r="AG90" i="8"/>
  <c r="AF90" i="8"/>
  <c r="Y90" i="8"/>
  <c r="T90" i="8"/>
  <c r="O90" i="8"/>
  <c r="J90" i="8"/>
  <c r="I90" i="8"/>
  <c r="H90" i="8"/>
  <c r="G90" i="8"/>
  <c r="F90" i="8"/>
  <c r="AY89" i="8"/>
  <c r="AT89" i="8"/>
  <c r="AO89" i="8"/>
  <c r="AJ89" i="8"/>
  <c r="AI89" i="8"/>
  <c r="AH89" i="8"/>
  <c r="AG89" i="8"/>
  <c r="AF89" i="8"/>
  <c r="Y89" i="8"/>
  <c r="T89" i="8"/>
  <c r="O89" i="8"/>
  <c r="J89" i="8"/>
  <c r="I89" i="8"/>
  <c r="H89" i="8"/>
  <c r="G89" i="8"/>
  <c r="F89" i="8"/>
  <c r="AY86" i="8"/>
  <c r="AT86" i="8"/>
  <c r="AO86" i="8"/>
  <c r="AJ86" i="8"/>
  <c r="AI86" i="8"/>
  <c r="AH86" i="8"/>
  <c r="AG86" i="8"/>
  <c r="AF86" i="8"/>
  <c r="Y86" i="8"/>
  <c r="T86" i="8"/>
  <c r="O86" i="8"/>
  <c r="J86" i="8"/>
  <c r="I86" i="8"/>
  <c r="H86" i="8"/>
  <c r="G86" i="8"/>
  <c r="F86" i="8"/>
  <c r="AY73" i="8"/>
  <c r="AT73" i="8"/>
  <c r="AO73" i="8"/>
  <c r="AJ73" i="8"/>
  <c r="AI73" i="8"/>
  <c r="AH73" i="8"/>
  <c r="AG73" i="8"/>
  <c r="AF73" i="8"/>
  <c r="Y73" i="8"/>
  <c r="T73" i="8"/>
  <c r="O73" i="8"/>
  <c r="J73" i="8"/>
  <c r="I73" i="8"/>
  <c r="H73" i="8"/>
  <c r="G73" i="8"/>
  <c r="F73" i="8"/>
  <c r="AY74" i="8"/>
  <c r="AT74" i="8"/>
  <c r="AO74" i="8"/>
  <c r="AJ74" i="8"/>
  <c r="AI74" i="8"/>
  <c r="AH74" i="8"/>
  <c r="AG74" i="8"/>
  <c r="AF74" i="8"/>
  <c r="Y74" i="8"/>
  <c r="T74" i="8"/>
  <c r="O74" i="8"/>
  <c r="J74" i="8"/>
  <c r="I74" i="8"/>
  <c r="H74" i="8"/>
  <c r="G74" i="8"/>
  <c r="F74" i="8"/>
  <c r="AY75" i="8"/>
  <c r="AT75" i="8"/>
  <c r="AO75" i="8"/>
  <c r="AJ75" i="8"/>
  <c r="AI75" i="8"/>
  <c r="AH75" i="8"/>
  <c r="AG75" i="8"/>
  <c r="AF75" i="8"/>
  <c r="Y75" i="8"/>
  <c r="T75" i="8"/>
  <c r="O75" i="8"/>
  <c r="J75" i="8"/>
  <c r="I75" i="8"/>
  <c r="H75" i="8"/>
  <c r="G75" i="8"/>
  <c r="F75" i="8"/>
  <c r="AY59" i="8"/>
  <c r="AT59" i="8"/>
  <c r="AO59" i="8"/>
  <c r="AJ59" i="8"/>
  <c r="AI59" i="8"/>
  <c r="AH59" i="8"/>
  <c r="AG59" i="8"/>
  <c r="AF59" i="8"/>
  <c r="Y59" i="8"/>
  <c r="T59" i="8"/>
  <c r="O59" i="8"/>
  <c r="J59" i="8"/>
  <c r="I59" i="8"/>
  <c r="H59" i="8"/>
  <c r="G59" i="8"/>
  <c r="F59" i="8"/>
  <c r="AY56" i="8"/>
  <c r="AT56" i="8"/>
  <c r="AO56" i="8"/>
  <c r="AJ56" i="8"/>
  <c r="AI56" i="8"/>
  <c r="AH56" i="8"/>
  <c r="AG56" i="8"/>
  <c r="AF56" i="8"/>
  <c r="Y56" i="8"/>
  <c r="T56" i="8"/>
  <c r="O56" i="8"/>
  <c r="J56" i="8"/>
  <c r="I56" i="8"/>
  <c r="H56" i="8"/>
  <c r="G56" i="8"/>
  <c r="F56" i="8"/>
  <c r="AY46" i="8"/>
  <c r="AT46" i="8"/>
  <c r="AO46" i="8"/>
  <c r="AJ46" i="8"/>
  <c r="AI46" i="8"/>
  <c r="AH46" i="8"/>
  <c r="AG46" i="8"/>
  <c r="AF46" i="8"/>
  <c r="Y46" i="8"/>
  <c r="T46" i="8"/>
  <c r="O46" i="8"/>
  <c r="J46" i="8"/>
  <c r="I46" i="8"/>
  <c r="H46" i="8"/>
  <c r="G46" i="8"/>
  <c r="F46" i="8"/>
  <c r="AT35" i="8"/>
  <c r="AO35" i="8"/>
  <c r="AJ35" i="8"/>
  <c r="AI35" i="8"/>
  <c r="AH35" i="8"/>
  <c r="AG35" i="8"/>
  <c r="AF35" i="8"/>
  <c r="T35" i="8"/>
  <c r="O35" i="8"/>
  <c r="J35" i="8"/>
  <c r="I35" i="8"/>
  <c r="H35" i="8"/>
  <c r="G35" i="8"/>
  <c r="F35" i="8"/>
  <c r="AT34" i="8"/>
  <c r="AJ34" i="8"/>
  <c r="AI34" i="8"/>
  <c r="AH34" i="8"/>
  <c r="AG34" i="8"/>
  <c r="AF34" i="8"/>
  <c r="Y34" i="8"/>
  <c r="T34" i="8"/>
  <c r="O34" i="8"/>
  <c r="J34" i="8"/>
  <c r="I34" i="8"/>
  <c r="H34" i="8"/>
  <c r="G34" i="8"/>
  <c r="F34" i="8"/>
  <c r="D89" i="7"/>
  <c r="D84" i="7"/>
  <c r="D24" i="7" s="1"/>
  <c r="D81" i="7"/>
  <c r="D80" i="7" s="1"/>
  <c r="D69" i="7"/>
  <c r="D68" i="7" s="1"/>
  <c r="D65" i="7"/>
  <c r="D62" i="7"/>
  <c r="D61" i="7" s="1"/>
  <c r="D57" i="7"/>
  <c r="D55" i="7" s="1"/>
  <c r="D54" i="7" s="1"/>
  <c r="D23" i="7" s="1"/>
  <c r="D49" i="7"/>
  <c r="D48" i="7" s="1"/>
  <c r="D42" i="7"/>
  <c r="D41" i="7" s="1"/>
  <c r="D40" i="7" s="1"/>
  <c r="D39" i="7" s="1"/>
  <c r="D36" i="7"/>
  <c r="D33" i="7"/>
  <c r="D30" i="7"/>
  <c r="D27" i="7"/>
  <c r="D26" i="7"/>
  <c r="D25" i="7"/>
  <c r="BG28" i="7"/>
  <c r="BF28" i="7"/>
  <c r="BE28" i="7"/>
  <c r="BD28" i="7"/>
  <c r="BC28" i="7"/>
  <c r="BB28" i="7"/>
  <c r="BA28" i="7"/>
  <c r="AZ28" i="7"/>
  <c r="AY28" i="7"/>
  <c r="AX28" i="7"/>
  <c r="AW28" i="7"/>
  <c r="AV28" i="7"/>
  <c r="AU28" i="7"/>
  <c r="AT28" i="7"/>
  <c r="AS28" i="7"/>
  <c r="AR28" i="7"/>
  <c r="AQ28" i="7"/>
  <c r="AP28" i="7"/>
  <c r="AO28" i="7"/>
  <c r="AN28" i="7"/>
  <c r="AM28" i="7"/>
  <c r="AL28" i="7"/>
  <c r="AK28" i="7"/>
  <c r="AJ28" i="7"/>
  <c r="AI28" i="7"/>
  <c r="AC28" i="7"/>
  <c r="AB28" i="7"/>
  <c r="AA28" i="7"/>
  <c r="Z28" i="7"/>
  <c r="Y28" i="7"/>
  <c r="X28" i="7"/>
  <c r="W28" i="7"/>
  <c r="V28" i="7"/>
  <c r="U28" i="7"/>
  <c r="T28" i="7"/>
  <c r="S28" i="7"/>
  <c r="R28" i="7"/>
  <c r="Q28" i="7"/>
  <c r="P28" i="7"/>
  <c r="O28" i="7"/>
  <c r="N28" i="7"/>
  <c r="M28" i="7"/>
  <c r="L28" i="7"/>
  <c r="K28" i="7"/>
  <c r="J28" i="7"/>
  <c r="BG87" i="7"/>
  <c r="BF87" i="7"/>
  <c r="BE87" i="7"/>
  <c r="BD87" i="7"/>
  <c r="BC87" i="7"/>
  <c r="AH87" i="7"/>
  <c r="AG87" i="7"/>
  <c r="AF87" i="7"/>
  <c r="AE87" i="7"/>
  <c r="AD87" i="7"/>
  <c r="I87" i="7"/>
  <c r="H87" i="7"/>
  <c r="G87" i="7"/>
  <c r="F87" i="7"/>
  <c r="E87" i="7"/>
  <c r="BG86" i="7"/>
  <c r="BF86" i="7"/>
  <c r="BE86" i="7"/>
  <c r="BD86" i="7"/>
  <c r="BC86" i="7"/>
  <c r="AH86" i="7"/>
  <c r="AG86" i="7"/>
  <c r="AF86" i="7"/>
  <c r="AE86" i="7"/>
  <c r="AD86" i="7"/>
  <c r="I86" i="7"/>
  <c r="H86" i="7"/>
  <c r="G86" i="7"/>
  <c r="F86" i="7"/>
  <c r="E86" i="7"/>
  <c r="BG83" i="7"/>
  <c r="BF83" i="7"/>
  <c r="BE83" i="7"/>
  <c r="BD83" i="7"/>
  <c r="BC83" i="7"/>
  <c r="AH83" i="7"/>
  <c r="AG83" i="7"/>
  <c r="AF83" i="7"/>
  <c r="AE83" i="7"/>
  <c r="AD83" i="7"/>
  <c r="I83" i="7"/>
  <c r="H83" i="7"/>
  <c r="G83" i="7"/>
  <c r="F83" i="7"/>
  <c r="E83" i="7"/>
  <c r="BG76" i="7"/>
  <c r="BF76" i="7"/>
  <c r="BE76" i="7"/>
  <c r="BD76" i="7"/>
  <c r="BC76" i="7"/>
  <c r="AH76" i="7"/>
  <c r="AG76" i="7"/>
  <c r="AF76" i="7"/>
  <c r="AE76" i="7"/>
  <c r="AD76" i="7"/>
  <c r="I76" i="7"/>
  <c r="H76" i="7"/>
  <c r="G76" i="7"/>
  <c r="F76" i="7"/>
  <c r="E76" i="7"/>
  <c r="BG70" i="7"/>
  <c r="BF70" i="7"/>
  <c r="BE70" i="7"/>
  <c r="BD70" i="7"/>
  <c r="BC70" i="7"/>
  <c r="AH70" i="7"/>
  <c r="AG70" i="7"/>
  <c r="AF70" i="7"/>
  <c r="AE70" i="7"/>
  <c r="AD70" i="7"/>
  <c r="I70" i="7"/>
  <c r="H70" i="7"/>
  <c r="G70" i="7"/>
  <c r="F70" i="7"/>
  <c r="E70" i="7"/>
  <c r="BG71" i="7"/>
  <c r="BF71" i="7"/>
  <c r="BE71" i="7"/>
  <c r="BD71" i="7"/>
  <c r="BC71" i="7"/>
  <c r="AH71" i="7"/>
  <c r="AG71" i="7"/>
  <c r="AF71" i="7"/>
  <c r="AE71" i="7"/>
  <c r="AD71" i="7"/>
  <c r="I71" i="7"/>
  <c r="H71" i="7"/>
  <c r="G71" i="7"/>
  <c r="F71" i="7"/>
  <c r="E71" i="7"/>
  <c r="BG72" i="7"/>
  <c r="BF72" i="7"/>
  <c r="BE72" i="7"/>
  <c r="BD72" i="7"/>
  <c r="BC72" i="7"/>
  <c r="AH72" i="7"/>
  <c r="AG72" i="7"/>
  <c r="AF72" i="7"/>
  <c r="AE72" i="7"/>
  <c r="AD72" i="7"/>
  <c r="I72" i="7"/>
  <c r="H72" i="7"/>
  <c r="G72" i="7"/>
  <c r="F72" i="7"/>
  <c r="E72" i="7"/>
  <c r="E77" i="7"/>
  <c r="F77" i="7"/>
  <c r="G77" i="7"/>
  <c r="H77" i="7"/>
  <c r="I77" i="7"/>
  <c r="AD77" i="7"/>
  <c r="AE77" i="7"/>
  <c r="AF77" i="7"/>
  <c r="AG77" i="7"/>
  <c r="AH77" i="7"/>
  <c r="BC77" i="7"/>
  <c r="BD77" i="7"/>
  <c r="BE77" i="7"/>
  <c r="BF77" i="7"/>
  <c r="BG77" i="7"/>
  <c r="L62" i="7"/>
  <c r="K57" i="7"/>
  <c r="BG56" i="7"/>
  <c r="BF56" i="7"/>
  <c r="BE56" i="7"/>
  <c r="BD56" i="7"/>
  <c r="BC56" i="7"/>
  <c r="AH56" i="7"/>
  <c r="AG56" i="7"/>
  <c r="AF56" i="7"/>
  <c r="AE56" i="7"/>
  <c r="AD56" i="7"/>
  <c r="I56" i="7"/>
  <c r="H56" i="7"/>
  <c r="G56" i="7"/>
  <c r="F56" i="7"/>
  <c r="E56" i="7"/>
  <c r="J57" i="7"/>
  <c r="L57" i="7"/>
  <c r="M57" i="7"/>
  <c r="N57" i="7"/>
  <c r="O57" i="7"/>
  <c r="P57" i="7"/>
  <c r="Q57" i="7"/>
  <c r="R57" i="7"/>
  <c r="S57" i="7"/>
  <c r="T57" i="7"/>
  <c r="U57" i="7"/>
  <c r="V57" i="7"/>
  <c r="W57" i="7"/>
  <c r="X57" i="7"/>
  <c r="Y57" i="7"/>
  <c r="Z57" i="7"/>
  <c r="AA57" i="7"/>
  <c r="AB57" i="7"/>
  <c r="AC57" i="7"/>
  <c r="AI57" i="7"/>
  <c r="AJ57" i="7"/>
  <c r="AK57" i="7"/>
  <c r="AL57" i="7"/>
  <c r="AM57" i="7"/>
  <c r="AN57" i="7"/>
  <c r="AO57" i="7"/>
  <c r="AP57" i="7"/>
  <c r="AQ57" i="7"/>
  <c r="AR57" i="7"/>
  <c r="AS57" i="7"/>
  <c r="AT57" i="7"/>
  <c r="AU57" i="7"/>
  <c r="AV57" i="7"/>
  <c r="AW57" i="7"/>
  <c r="AX57" i="7"/>
  <c r="AY57" i="7"/>
  <c r="AZ57" i="7"/>
  <c r="BA57" i="7"/>
  <c r="BB57" i="7"/>
  <c r="BG53" i="7"/>
  <c r="BF53" i="7"/>
  <c r="BE53" i="7"/>
  <c r="BD53" i="7"/>
  <c r="BC53" i="7"/>
  <c r="AH53" i="7"/>
  <c r="AG53" i="7"/>
  <c r="AF53" i="7"/>
  <c r="AE53" i="7"/>
  <c r="AD53" i="7"/>
  <c r="I53" i="7"/>
  <c r="H53" i="7"/>
  <c r="G53" i="7"/>
  <c r="F53" i="7"/>
  <c r="E53" i="7"/>
  <c r="BG43" i="7"/>
  <c r="BF43" i="7"/>
  <c r="BE43" i="7"/>
  <c r="BD43" i="7"/>
  <c r="BC43" i="7"/>
  <c r="AH43" i="7"/>
  <c r="AG43" i="7"/>
  <c r="AF43" i="7"/>
  <c r="AE43" i="7"/>
  <c r="AD43" i="7"/>
  <c r="I43" i="7"/>
  <c r="H43" i="7"/>
  <c r="G43" i="7"/>
  <c r="F43" i="7"/>
  <c r="E43" i="7"/>
  <c r="BG32" i="7"/>
  <c r="BF32" i="7"/>
  <c r="BE32" i="7"/>
  <c r="BD32" i="7"/>
  <c r="BC32" i="7"/>
  <c r="AH32" i="7"/>
  <c r="AG32" i="7"/>
  <c r="AF32" i="7"/>
  <c r="AE32" i="7"/>
  <c r="AD32" i="7"/>
  <c r="I32" i="7"/>
  <c r="H32" i="7"/>
  <c r="G32" i="7"/>
  <c r="F32" i="7"/>
  <c r="E32" i="7"/>
  <c r="BG31" i="7"/>
  <c r="BF31" i="7"/>
  <c r="BE31" i="7"/>
  <c r="BD31" i="7"/>
  <c r="BC31" i="7"/>
  <c r="AH31" i="7"/>
  <c r="AG31" i="7"/>
  <c r="AF31" i="7"/>
  <c r="AE31" i="7"/>
  <c r="AD31" i="7"/>
  <c r="I31" i="7"/>
  <c r="H31" i="7"/>
  <c r="G31" i="7"/>
  <c r="F31" i="7"/>
  <c r="E31" i="7"/>
  <c r="CC98" i="6"/>
  <c r="CB98" i="6"/>
  <c r="CA98" i="6"/>
  <c r="BZ98" i="6"/>
  <c r="BY98" i="6"/>
  <c r="BX98" i="6"/>
  <c r="BW98" i="6"/>
  <c r="CC91" i="6"/>
  <c r="CB91" i="6"/>
  <c r="CA91" i="6"/>
  <c r="BZ91" i="6"/>
  <c r="BY91" i="6"/>
  <c r="BX91" i="6"/>
  <c r="BW91" i="6"/>
  <c r="CC90" i="6"/>
  <c r="CB90" i="6"/>
  <c r="CA90" i="6"/>
  <c r="BZ90" i="6"/>
  <c r="BY90" i="6"/>
  <c r="BX90" i="6"/>
  <c r="BW90" i="6"/>
  <c r="CC88" i="6"/>
  <c r="CB88" i="6"/>
  <c r="CA88" i="6"/>
  <c r="BZ88" i="6"/>
  <c r="BY88" i="6"/>
  <c r="BX88" i="6"/>
  <c r="BW88" i="6"/>
  <c r="CC87" i="6"/>
  <c r="CB87" i="6"/>
  <c r="CA87" i="6"/>
  <c r="BZ87" i="6"/>
  <c r="BY87" i="6"/>
  <c r="BX87" i="6"/>
  <c r="BW87" i="6"/>
  <c r="CC86" i="6"/>
  <c r="CB86" i="6"/>
  <c r="CA86" i="6"/>
  <c r="BZ86" i="6"/>
  <c r="BY86" i="6"/>
  <c r="BX86" i="6"/>
  <c r="BW86" i="6"/>
  <c r="CC85" i="6"/>
  <c r="CB85" i="6"/>
  <c r="CA85" i="6"/>
  <c r="BZ85" i="6"/>
  <c r="BY85" i="6"/>
  <c r="BX85" i="6"/>
  <c r="BW85" i="6"/>
  <c r="CC84" i="6"/>
  <c r="CB84" i="6"/>
  <c r="CA84" i="6"/>
  <c r="BZ84" i="6"/>
  <c r="BY84" i="6"/>
  <c r="BX84" i="6"/>
  <c r="BW84" i="6"/>
  <c r="CC83" i="6"/>
  <c r="CB83" i="6"/>
  <c r="CA83" i="6"/>
  <c r="BZ83" i="6"/>
  <c r="BY83" i="6"/>
  <c r="BX83" i="6"/>
  <c r="BW83" i="6"/>
  <c r="CB82" i="6"/>
  <c r="CA82" i="6"/>
  <c r="BZ82" i="6"/>
  <c r="BY82" i="6"/>
  <c r="BX82" i="6"/>
  <c r="BW82" i="6"/>
  <c r="CB81" i="6"/>
  <c r="CA81" i="6"/>
  <c r="BZ81" i="6"/>
  <c r="BY81" i="6"/>
  <c r="BX81" i="6"/>
  <c r="BW81" i="6"/>
  <c r="CB80" i="6"/>
  <c r="CA80" i="6"/>
  <c r="BZ80" i="6"/>
  <c r="BY80" i="6"/>
  <c r="BX80" i="6"/>
  <c r="BW80" i="6"/>
  <c r="CC79" i="6"/>
  <c r="CB79" i="6"/>
  <c r="CA79" i="6"/>
  <c r="BZ79" i="6"/>
  <c r="BY79" i="6"/>
  <c r="BX79" i="6"/>
  <c r="BW79" i="6"/>
  <c r="CC78" i="6"/>
  <c r="CB78" i="6"/>
  <c r="CA78" i="6"/>
  <c r="BZ78" i="6"/>
  <c r="BY78" i="6"/>
  <c r="BX78" i="6"/>
  <c r="BW78" i="6"/>
  <c r="CC77" i="6"/>
  <c r="CB77" i="6"/>
  <c r="CA77" i="6"/>
  <c r="BZ77" i="6"/>
  <c r="BY77" i="6"/>
  <c r="BX77" i="6"/>
  <c r="BW77" i="6"/>
  <c r="CC76" i="6"/>
  <c r="CB76" i="6"/>
  <c r="CA76" i="6"/>
  <c r="BZ76" i="6"/>
  <c r="BY76" i="6"/>
  <c r="BX76" i="6"/>
  <c r="BW76" i="6"/>
  <c r="CC75" i="6"/>
  <c r="CB75" i="6"/>
  <c r="CA75" i="6"/>
  <c r="BZ75" i="6"/>
  <c r="BY75" i="6"/>
  <c r="BX75" i="6"/>
  <c r="BW75" i="6"/>
  <c r="CC74" i="6"/>
  <c r="CB74" i="6"/>
  <c r="CA74" i="6"/>
  <c r="BZ74" i="6"/>
  <c r="BY74" i="6"/>
  <c r="BX74" i="6"/>
  <c r="BW74" i="6"/>
  <c r="CC73" i="6"/>
  <c r="CB73" i="6"/>
  <c r="CA73" i="6"/>
  <c r="BZ73" i="6"/>
  <c r="BY73" i="6"/>
  <c r="BX73" i="6"/>
  <c r="BW73" i="6"/>
  <c r="CC72" i="6"/>
  <c r="CB72" i="6"/>
  <c r="CA72" i="6"/>
  <c r="BZ72" i="6"/>
  <c r="BY72" i="6"/>
  <c r="BX72" i="6"/>
  <c r="BW72" i="6"/>
  <c r="CC71" i="6"/>
  <c r="CB71" i="6"/>
  <c r="CA71" i="6"/>
  <c r="BZ71" i="6"/>
  <c r="BY71" i="6"/>
  <c r="BX71" i="6"/>
  <c r="BW71" i="6"/>
  <c r="CC70" i="6"/>
  <c r="CB70" i="6"/>
  <c r="CA70" i="6"/>
  <c r="BZ70" i="6"/>
  <c r="BY70" i="6"/>
  <c r="BX70" i="6"/>
  <c r="BW70" i="6"/>
  <c r="CC69" i="6"/>
  <c r="CB69" i="6"/>
  <c r="CA69" i="6"/>
  <c r="BZ69" i="6"/>
  <c r="BY69" i="6"/>
  <c r="BX69" i="6"/>
  <c r="BW69" i="6"/>
  <c r="CC68" i="6"/>
  <c r="CB68" i="6"/>
  <c r="CA68" i="6"/>
  <c r="BZ68" i="6"/>
  <c r="BY68" i="6"/>
  <c r="BX68" i="6"/>
  <c r="BW68" i="6"/>
  <c r="CC67" i="6"/>
  <c r="CB67" i="6"/>
  <c r="CA67" i="6"/>
  <c r="BZ67" i="6"/>
  <c r="BY67" i="6"/>
  <c r="BX67" i="6"/>
  <c r="BW67" i="6"/>
  <c r="CC66" i="6"/>
  <c r="CB66" i="6"/>
  <c r="CA66" i="6"/>
  <c r="BZ66" i="6"/>
  <c r="BY66" i="6"/>
  <c r="BX66" i="6"/>
  <c r="BW66" i="6"/>
  <c r="CC65" i="6"/>
  <c r="CB65" i="6"/>
  <c r="CA65" i="6"/>
  <c r="BZ65" i="6"/>
  <c r="BY65" i="6"/>
  <c r="BX65" i="6"/>
  <c r="BW65" i="6"/>
  <c r="CC64" i="6"/>
  <c r="CB64" i="6"/>
  <c r="CA64" i="6"/>
  <c r="BZ64" i="6"/>
  <c r="BY64" i="6"/>
  <c r="BX64" i="6"/>
  <c r="BW64" i="6"/>
  <c r="CC63" i="6"/>
  <c r="CB63" i="6"/>
  <c r="CA63" i="6"/>
  <c r="BZ63" i="6"/>
  <c r="BY63" i="6"/>
  <c r="BX63" i="6"/>
  <c r="BW63" i="6"/>
  <c r="CC62" i="6"/>
  <c r="CB62" i="6"/>
  <c r="CA62" i="6"/>
  <c r="BZ62" i="6"/>
  <c r="BY62" i="6"/>
  <c r="BX62" i="6"/>
  <c r="BW62" i="6"/>
  <c r="CC61" i="6"/>
  <c r="CB61" i="6"/>
  <c r="CA61" i="6"/>
  <c r="BZ61" i="6"/>
  <c r="BY61" i="6"/>
  <c r="BX61" i="6"/>
  <c r="BW61" i="6"/>
  <c r="CB60" i="6"/>
  <c r="CA60" i="6"/>
  <c r="BZ60" i="6"/>
  <c r="BY60" i="6"/>
  <c r="BX60" i="6"/>
  <c r="BW60" i="6"/>
  <c r="CC59" i="6"/>
  <c r="CB59" i="6"/>
  <c r="CA59" i="6"/>
  <c r="BZ59" i="6"/>
  <c r="BY59" i="6"/>
  <c r="BX59" i="6"/>
  <c r="BW59" i="6"/>
  <c r="CC58" i="6"/>
  <c r="CB58" i="6"/>
  <c r="CA58" i="6"/>
  <c r="BZ58" i="6"/>
  <c r="BY58" i="6"/>
  <c r="BX58" i="6"/>
  <c r="BW58" i="6"/>
  <c r="CB57" i="6"/>
  <c r="CA57" i="6"/>
  <c r="BZ57" i="6"/>
  <c r="BY57" i="6"/>
  <c r="BX57" i="6"/>
  <c r="BW57" i="6"/>
  <c r="CC56" i="6"/>
  <c r="CB56" i="6"/>
  <c r="CA56" i="6"/>
  <c r="BZ56" i="6"/>
  <c r="BY56" i="6"/>
  <c r="BX56" i="6"/>
  <c r="BW56" i="6"/>
  <c r="CB55" i="6"/>
  <c r="CA55" i="6"/>
  <c r="BZ55" i="6"/>
  <c r="BY55" i="6"/>
  <c r="BX55" i="6"/>
  <c r="BW55" i="6"/>
  <c r="CB54" i="6"/>
  <c r="CA54" i="6"/>
  <c r="BZ54" i="6"/>
  <c r="BY54" i="6"/>
  <c r="BX54" i="6"/>
  <c r="BW54" i="6"/>
  <c r="CC53" i="6"/>
  <c r="CB53" i="6"/>
  <c r="CA53" i="6"/>
  <c r="BZ53" i="6"/>
  <c r="BY53" i="6"/>
  <c r="BX53" i="6"/>
  <c r="BW53" i="6"/>
  <c r="CC52" i="6"/>
  <c r="CB52" i="6"/>
  <c r="CA52" i="6"/>
  <c r="BZ52" i="6"/>
  <c r="BY52" i="6"/>
  <c r="BX52" i="6"/>
  <c r="BW52" i="6"/>
  <c r="CC51" i="6"/>
  <c r="CB51" i="6"/>
  <c r="CA51" i="6"/>
  <c r="BZ51" i="6"/>
  <c r="BY51" i="6"/>
  <c r="BX51" i="6"/>
  <c r="BW51" i="6"/>
  <c r="CC50" i="6"/>
  <c r="CB50" i="6"/>
  <c r="CA50" i="6"/>
  <c r="BZ50" i="6"/>
  <c r="BY50" i="6"/>
  <c r="BX50" i="6"/>
  <c r="BW50" i="6"/>
  <c r="CC49" i="6"/>
  <c r="CB49" i="6"/>
  <c r="CA49" i="6"/>
  <c r="BZ49" i="6"/>
  <c r="BY49" i="6"/>
  <c r="CC48" i="6"/>
  <c r="CB48" i="6"/>
  <c r="CA48" i="6"/>
  <c r="BZ48" i="6"/>
  <c r="BY48" i="6"/>
  <c r="CC47" i="6"/>
  <c r="CB47" i="6"/>
  <c r="CA47" i="6"/>
  <c r="BZ47" i="6"/>
  <c r="BY47" i="6"/>
  <c r="BX47" i="6"/>
  <c r="BW47" i="6"/>
  <c r="CC46" i="6"/>
  <c r="CB46" i="6"/>
  <c r="CA46" i="6"/>
  <c r="BZ46" i="6"/>
  <c r="BY46" i="6"/>
  <c r="BX46" i="6"/>
  <c r="BW46" i="6"/>
  <c r="CC45" i="6"/>
  <c r="CB45" i="6"/>
  <c r="CA45" i="6"/>
  <c r="BZ45" i="6"/>
  <c r="BY45" i="6"/>
  <c r="BX45" i="6"/>
  <c r="BW45" i="6"/>
  <c r="CC44" i="6"/>
  <c r="CB44" i="6"/>
  <c r="CA44" i="6"/>
  <c r="BZ44" i="6"/>
  <c r="BY44" i="6"/>
  <c r="BX44" i="6"/>
  <c r="BW44" i="6"/>
  <c r="CC43" i="6"/>
  <c r="CB43" i="6"/>
  <c r="CA43" i="6"/>
  <c r="BZ43" i="6"/>
  <c r="BY43" i="6"/>
  <c r="BX43" i="6"/>
  <c r="BW43" i="6"/>
  <c r="CC42" i="6"/>
  <c r="CB42" i="6"/>
  <c r="CA42" i="6"/>
  <c r="BZ42" i="6"/>
  <c r="BY42" i="6"/>
  <c r="BX42" i="6"/>
  <c r="BW42" i="6"/>
  <c r="CC41" i="6"/>
  <c r="CB41" i="6"/>
  <c r="CA41" i="6"/>
  <c r="BZ41" i="6"/>
  <c r="BY41" i="6"/>
  <c r="BX41" i="6"/>
  <c r="BW41" i="6"/>
  <c r="CC40" i="6"/>
  <c r="CB40" i="6"/>
  <c r="CA40" i="6"/>
  <c r="BZ40" i="6"/>
  <c r="BY40" i="6"/>
  <c r="BX40" i="6"/>
  <c r="BW40" i="6"/>
  <c r="CC39" i="6"/>
  <c r="CB39" i="6"/>
  <c r="CA39" i="6"/>
  <c r="BZ39" i="6"/>
  <c r="BY39" i="6"/>
  <c r="BX39" i="6"/>
  <c r="BW39" i="6"/>
  <c r="CC38" i="6"/>
  <c r="CB38" i="6"/>
  <c r="CA38" i="6"/>
  <c r="BZ38" i="6"/>
  <c r="BY38" i="6"/>
  <c r="BX38" i="6"/>
  <c r="BW38" i="6"/>
  <c r="CC37" i="6"/>
  <c r="CB37" i="6"/>
  <c r="CA37" i="6"/>
  <c r="BZ37" i="6"/>
  <c r="BY37" i="6"/>
  <c r="BX37" i="6"/>
  <c r="BW37" i="6"/>
  <c r="CC36" i="6"/>
  <c r="CB36" i="6"/>
  <c r="CA36" i="6"/>
  <c r="BZ36" i="6"/>
  <c r="BY36" i="6"/>
  <c r="BX36" i="6"/>
  <c r="BW36" i="6"/>
  <c r="CC35" i="6"/>
  <c r="CB35" i="6"/>
  <c r="CA35" i="6"/>
  <c r="BZ35" i="6"/>
  <c r="BY35" i="6"/>
  <c r="BX35" i="6"/>
  <c r="BW35" i="6"/>
  <c r="CC34" i="6"/>
  <c r="CB34" i="6"/>
  <c r="CA34" i="6"/>
  <c r="BZ34" i="6"/>
  <c r="BY34" i="6"/>
  <c r="BX34" i="6"/>
  <c r="BW34" i="6"/>
  <c r="CC33" i="6"/>
  <c r="CB33" i="6"/>
  <c r="CA33" i="6"/>
  <c r="BZ33" i="6"/>
  <c r="BY33" i="6"/>
  <c r="BX33" i="6"/>
  <c r="BW33" i="6"/>
  <c r="CC32" i="6"/>
  <c r="CB32" i="6"/>
  <c r="CA32" i="6"/>
  <c r="BZ32" i="6"/>
  <c r="BY32" i="6"/>
  <c r="BX32" i="6"/>
  <c r="BW32" i="6"/>
  <c r="CC31" i="6"/>
  <c r="CB31" i="6"/>
  <c r="CA31" i="6"/>
  <c r="BZ31" i="6"/>
  <c r="BX31" i="6"/>
  <c r="BW31" i="6"/>
  <c r="CC30" i="6"/>
  <c r="CB30" i="6"/>
  <c r="CA30" i="6"/>
  <c r="BZ30" i="6"/>
  <c r="BX30" i="6"/>
  <c r="BW30" i="6"/>
  <c r="CC29" i="6"/>
  <c r="CB29" i="6"/>
  <c r="CA29" i="6"/>
  <c r="BZ29" i="6"/>
  <c r="CC26" i="6"/>
  <c r="CB26" i="6"/>
  <c r="CA26" i="6"/>
  <c r="BZ26" i="6"/>
  <c r="BY26" i="6"/>
  <c r="BX26" i="6"/>
  <c r="BW26" i="6"/>
  <c r="CC25" i="6"/>
  <c r="CB25" i="6"/>
  <c r="CA25" i="6"/>
  <c r="BZ25" i="6"/>
  <c r="BY25" i="6"/>
  <c r="BX25" i="6"/>
  <c r="BW25" i="6"/>
  <c r="CC24" i="6"/>
  <c r="CB24" i="6"/>
  <c r="CA24" i="6"/>
  <c r="BZ24" i="6"/>
  <c r="BY24" i="6"/>
  <c r="BX24" i="6"/>
  <c r="BW24" i="6"/>
  <c r="CB23" i="6"/>
  <c r="CA23" i="6"/>
  <c r="BZ23" i="6"/>
  <c r="BY23" i="6"/>
  <c r="BX23" i="6"/>
  <c r="BW23" i="6"/>
  <c r="CC22" i="6"/>
  <c r="CB22" i="6"/>
  <c r="CA22" i="6"/>
  <c r="BZ22" i="6"/>
  <c r="AY72" i="8" l="1"/>
  <c r="J72" i="8"/>
  <c r="E89" i="8"/>
  <c r="E90" i="8"/>
  <c r="AE86" i="8"/>
  <c r="AE90" i="8"/>
  <c r="AE89" i="8"/>
  <c r="AE74" i="8"/>
  <c r="E73" i="8"/>
  <c r="E86" i="8"/>
  <c r="E75" i="8"/>
  <c r="E74" i="8"/>
  <c r="AE73" i="8"/>
  <c r="AE75" i="8"/>
  <c r="E59" i="8"/>
  <c r="AE59" i="8"/>
  <c r="E46" i="8"/>
  <c r="AE56" i="8"/>
  <c r="E56" i="8"/>
  <c r="AE46" i="8"/>
  <c r="E34" i="8"/>
  <c r="E35" i="8"/>
  <c r="AE35" i="8"/>
  <c r="AE34" i="8"/>
  <c r="D29" i="7"/>
  <c r="F57" i="7"/>
  <c r="H57" i="7"/>
  <c r="E57" i="7"/>
  <c r="AF57" i="7"/>
  <c r="BD57" i="7"/>
  <c r="AE57" i="7"/>
  <c r="BC57" i="7"/>
  <c r="AD57" i="7"/>
  <c r="BG57" i="7"/>
  <c r="G57" i="7"/>
  <c r="AH57" i="7"/>
  <c r="AG57" i="7"/>
  <c r="BF57" i="7"/>
  <c r="BE57" i="7"/>
  <c r="I57" i="7"/>
  <c r="D22" i="7" l="1"/>
  <c r="D21" i="7" s="1"/>
  <c r="D28" i="7"/>
  <c r="AM68" i="6" l="1"/>
  <c r="K68" i="6" s="1"/>
  <c r="L72" i="4"/>
  <c r="R20" i="5"/>
  <c r="W20" i="5" s="1"/>
  <c r="AB20" i="5" s="1"/>
  <c r="AG20" i="5" s="1"/>
  <c r="N20" i="5"/>
  <c r="S20" i="5" s="1"/>
  <c r="X20" i="5" s="1"/>
  <c r="AC20" i="5" s="1"/>
  <c r="AH20" i="5" s="1"/>
  <c r="M20" i="5"/>
  <c r="L20" i="5"/>
  <c r="Q20" i="5" s="1"/>
  <c r="V20" i="5" s="1"/>
  <c r="AA20" i="5" s="1"/>
  <c r="AF20" i="5" s="1"/>
  <c r="K20" i="5"/>
  <c r="P20" i="5" s="1"/>
  <c r="U20" i="5" s="1"/>
  <c r="Z20" i="5" s="1"/>
  <c r="AE20" i="5" s="1"/>
  <c r="J20" i="5"/>
  <c r="O20" i="5" s="1"/>
  <c r="T20" i="5" s="1"/>
  <c r="Y20" i="5" s="1"/>
  <c r="AD20" i="5" s="1"/>
  <c r="AR20" i="4"/>
  <c r="AY20" i="4" s="1"/>
  <c r="BF20" i="4" s="1"/>
  <c r="BM20" i="4" s="1"/>
  <c r="BT20" i="4" s="1"/>
  <c r="AK20" i="4"/>
  <c r="AJ20" i="4"/>
  <c r="AQ20" i="4" s="1"/>
  <c r="AX20" i="4" s="1"/>
  <c r="BE20" i="4" s="1"/>
  <c r="BL20" i="4" s="1"/>
  <c r="BS20" i="4" s="1"/>
  <c r="AD20" i="4"/>
  <c r="AC20" i="4"/>
  <c r="Z20" i="4"/>
  <c r="AG20" i="4" s="1"/>
  <c r="AN20" i="4" s="1"/>
  <c r="AU20" i="4" s="1"/>
  <c r="BB20" i="4" s="1"/>
  <c r="BI20" i="4" s="1"/>
  <c r="BP20" i="4" s="1"/>
  <c r="BW20" i="4" s="1"/>
  <c r="Y20" i="4"/>
  <c r="AF20" i="4" s="1"/>
  <c r="AM20" i="4" s="1"/>
  <c r="AT20" i="4" s="1"/>
  <c r="BA20" i="4" s="1"/>
  <c r="BH20" i="4" s="1"/>
  <c r="BO20" i="4" s="1"/>
  <c r="BV20" i="4" s="1"/>
  <c r="X20" i="4"/>
  <c r="AE20" i="4" s="1"/>
  <c r="AL20" i="4" s="1"/>
  <c r="AS20" i="4" s="1"/>
  <c r="AZ20" i="4" s="1"/>
  <c r="BG20" i="4" s="1"/>
  <c r="BN20" i="4" s="1"/>
  <c r="BU20" i="4" s="1"/>
  <c r="W20" i="4"/>
  <c r="V20" i="4"/>
  <c r="U20" i="4"/>
  <c r="AB20" i="4" s="1"/>
  <c r="AI20" i="4" s="1"/>
  <c r="AP20" i="4" s="1"/>
  <c r="AW20" i="4" s="1"/>
  <c r="BD20" i="4" s="1"/>
  <c r="BK20" i="4" s="1"/>
  <c r="BR20" i="4" s="1"/>
  <c r="T20" i="4"/>
  <c r="AA20" i="4" s="1"/>
  <c r="AH20" i="4" s="1"/>
  <c r="AO20" i="4" s="1"/>
  <c r="AV20" i="4" s="1"/>
  <c r="BC20" i="4" s="1"/>
  <c r="BJ20" i="4" s="1"/>
  <c r="BQ20" i="4" s="1"/>
  <c r="S20" i="4"/>
  <c r="R20" i="4"/>
  <c r="Q20" i="4"/>
  <c r="P20" i="4"/>
  <c r="O20" i="4"/>
  <c r="N20" i="4"/>
  <c r="M20" i="4"/>
  <c r="CB19" i="6"/>
  <c r="CA19" i="6"/>
  <c r="BZ19" i="6"/>
  <c r="BY19" i="6"/>
  <c r="BX19" i="6"/>
  <c r="BW19" i="6"/>
  <c r="BU19" i="6"/>
  <c r="BT19" i="6"/>
  <c r="BS19" i="6"/>
  <c r="BR19" i="6"/>
  <c r="BQ19" i="6"/>
  <c r="BP19" i="6"/>
  <c r="BN19" i="6"/>
  <c r="BM19" i="6"/>
  <c r="BL19" i="6"/>
  <c r="BK19" i="6"/>
  <c r="BJ19" i="6"/>
  <c r="BI19" i="6"/>
  <c r="BG19" i="6"/>
  <c r="BF19" i="6"/>
  <c r="BE19" i="6"/>
  <c r="BD19" i="6"/>
  <c r="BC19" i="6"/>
  <c r="BB19" i="6"/>
  <c r="AZ19" i="6"/>
  <c r="AY19" i="6"/>
  <c r="AX19" i="6"/>
  <c r="AW19" i="6"/>
  <c r="AV19" i="6"/>
  <c r="AU19" i="6"/>
  <c r="AS19" i="6"/>
  <c r="AR19" i="6"/>
  <c r="AQ19" i="6"/>
  <c r="AP19" i="6"/>
  <c r="AO19" i="6"/>
  <c r="AN19" i="6"/>
  <c r="AL19" i="6"/>
  <c r="AK19" i="6"/>
  <c r="AJ19" i="6"/>
  <c r="AI19" i="6"/>
  <c r="AH19" i="6"/>
  <c r="AG19" i="6"/>
  <c r="AE19" i="6"/>
  <c r="AD19" i="6"/>
  <c r="AC19" i="6"/>
  <c r="AB19" i="6"/>
  <c r="AA19" i="6"/>
  <c r="Z19" i="6"/>
  <c r="X19" i="6"/>
  <c r="W19" i="6"/>
  <c r="V19" i="6"/>
  <c r="U19" i="6"/>
  <c r="T19" i="6"/>
  <c r="S19" i="6"/>
  <c r="Q19" i="6"/>
  <c r="P19" i="6"/>
  <c r="O19" i="6"/>
  <c r="N19" i="6"/>
  <c r="M19" i="6"/>
  <c r="L19" i="6"/>
  <c r="R19" i="6"/>
  <c r="Y19" i="6" s="1"/>
  <c r="AF19" i="6" s="1"/>
  <c r="AM19" i="6" s="1"/>
  <c r="AT19" i="6" s="1"/>
  <c r="BA19" i="6" s="1"/>
  <c r="BH19" i="6" s="1"/>
  <c r="BO19" i="6" s="1"/>
  <c r="BV19" i="6" s="1"/>
  <c r="CC19" i="6" s="1"/>
  <c r="BV69" i="6" l="1"/>
  <c r="BV68" i="6" s="1"/>
  <c r="BW70" i="4"/>
  <c r="BW69" i="4"/>
  <c r="BR89" i="6"/>
  <c r="BR27" i="6" s="1"/>
  <c r="BR81" i="6"/>
  <c r="BR80" i="6" s="1"/>
  <c r="BR69" i="6"/>
  <c r="BR68" i="6"/>
  <c r="BR65" i="6"/>
  <c r="BR62" i="6"/>
  <c r="BR61" i="6"/>
  <c r="BR57" i="6"/>
  <c r="BR55" i="6"/>
  <c r="BR49" i="6"/>
  <c r="BR48" i="6"/>
  <c r="BR40" i="6"/>
  <c r="BR39" i="6" s="1"/>
  <c r="BR36" i="6"/>
  <c r="BR33" i="6"/>
  <c r="BR31" i="6"/>
  <c r="BR30" i="6" s="1"/>
  <c r="BR29" i="6" s="1"/>
  <c r="BR26" i="6"/>
  <c r="BR25" i="6"/>
  <c r="BR24" i="6"/>
  <c r="AW89" i="6"/>
  <c r="AW27" i="6" s="1"/>
  <c r="AW81" i="6"/>
  <c r="AW80" i="6" s="1"/>
  <c r="AW69" i="6"/>
  <c r="AW68" i="6"/>
  <c r="AW65" i="6"/>
  <c r="AW62" i="6"/>
  <c r="AW61" i="6"/>
  <c r="AW57" i="6"/>
  <c r="AW55" i="6" s="1"/>
  <c r="AW54" i="6" s="1"/>
  <c r="AW23" i="6" s="1"/>
  <c r="AW49" i="6"/>
  <c r="AW48" i="6"/>
  <c r="AW40" i="6"/>
  <c r="AW39" i="6"/>
  <c r="AW36" i="6"/>
  <c r="AW33" i="6"/>
  <c r="AW32" i="6" s="1"/>
  <c r="AW30" i="6" s="1"/>
  <c r="AW29" i="6" s="1"/>
  <c r="AW26" i="6"/>
  <c r="AW25" i="6"/>
  <c r="AW24" i="6"/>
  <c r="BR22" i="6" l="1"/>
  <c r="BR21" i="6" s="1"/>
  <c r="BR28" i="6"/>
  <c r="BR54" i="6"/>
  <c r="BR23" i="6" s="1"/>
  <c r="AW22" i="6"/>
  <c r="AW21" i="6" s="1"/>
  <c r="AW28" i="6"/>
  <c r="M90" i="10" l="1"/>
  <c r="L90" i="10"/>
  <c r="K90" i="10"/>
  <c r="J90" i="10"/>
  <c r="I90" i="10"/>
  <c r="H90" i="10"/>
  <c r="G90" i="10"/>
  <c r="F90" i="10"/>
  <c r="M85" i="10"/>
  <c r="L85" i="10"/>
  <c r="K85" i="10"/>
  <c r="J85" i="10"/>
  <c r="I85" i="10"/>
  <c r="H85" i="10"/>
  <c r="G85" i="10"/>
  <c r="F85" i="10"/>
  <c r="M82" i="10"/>
  <c r="L82" i="10"/>
  <c r="K82" i="10"/>
  <c r="J82" i="10"/>
  <c r="I82" i="10"/>
  <c r="H82" i="10"/>
  <c r="G82" i="10"/>
  <c r="F82" i="10"/>
  <c r="M69" i="10"/>
  <c r="K69" i="10"/>
  <c r="J69" i="10"/>
  <c r="I69" i="10"/>
  <c r="H69" i="10"/>
  <c r="G69" i="10"/>
  <c r="F69" i="10"/>
  <c r="L69" i="10"/>
  <c r="M66" i="10"/>
  <c r="L66" i="10"/>
  <c r="K66" i="10"/>
  <c r="J66" i="10"/>
  <c r="I66" i="10"/>
  <c r="H66" i="10"/>
  <c r="G66" i="10"/>
  <c r="F66" i="10"/>
  <c r="M63" i="10"/>
  <c r="L63" i="10"/>
  <c r="K63" i="10"/>
  <c r="J63" i="10"/>
  <c r="I63" i="10"/>
  <c r="H63" i="10"/>
  <c r="G63" i="10"/>
  <c r="F63" i="10"/>
  <c r="M58" i="10"/>
  <c r="L58" i="10"/>
  <c r="K58" i="10"/>
  <c r="J58" i="10"/>
  <c r="I58" i="10"/>
  <c r="H58" i="10"/>
  <c r="G58" i="10"/>
  <c r="F58" i="10"/>
  <c r="E58" i="10"/>
  <c r="D58" i="10"/>
  <c r="M50" i="10"/>
  <c r="L50" i="10"/>
  <c r="K50" i="10"/>
  <c r="J50" i="10"/>
  <c r="I50" i="10"/>
  <c r="H50" i="10"/>
  <c r="G50" i="10"/>
  <c r="F50" i="10"/>
  <c r="E50" i="10"/>
  <c r="D50" i="10"/>
  <c r="M43" i="10"/>
  <c r="M42" i="10" s="1"/>
  <c r="M41" i="10" s="1"/>
  <c r="M40" i="10" s="1"/>
  <c r="L43" i="10"/>
  <c r="L42" i="10" s="1"/>
  <c r="L41" i="10" s="1"/>
  <c r="L40" i="10" s="1"/>
  <c r="K43" i="10"/>
  <c r="K42" i="10" s="1"/>
  <c r="K41" i="10" s="1"/>
  <c r="K40" i="10" s="1"/>
  <c r="J43" i="10"/>
  <c r="J42" i="10" s="1"/>
  <c r="J41" i="10" s="1"/>
  <c r="J40" i="10" s="1"/>
  <c r="I43" i="10"/>
  <c r="I42" i="10" s="1"/>
  <c r="I41" i="10" s="1"/>
  <c r="I40" i="10" s="1"/>
  <c r="H43" i="10"/>
  <c r="H42" i="10" s="1"/>
  <c r="H41" i="10" s="1"/>
  <c r="H40" i="10" s="1"/>
  <c r="G43" i="10"/>
  <c r="G42" i="10" s="1"/>
  <c r="G41" i="10" s="1"/>
  <c r="G40" i="10" s="1"/>
  <c r="F43" i="10"/>
  <c r="F42" i="10" s="1"/>
  <c r="F41" i="10" s="1"/>
  <c r="F40" i="10" s="1"/>
  <c r="E43" i="10"/>
  <c r="E42" i="10" s="1"/>
  <c r="E41" i="10" s="1"/>
  <c r="E40" i="10" s="1"/>
  <c r="D43" i="10"/>
  <c r="D42" i="10" s="1"/>
  <c r="D41" i="10" s="1"/>
  <c r="D40" i="10" s="1"/>
  <c r="M37" i="10"/>
  <c r="L37" i="10"/>
  <c r="K37" i="10"/>
  <c r="J37" i="10"/>
  <c r="I37" i="10"/>
  <c r="H37" i="10"/>
  <c r="G37" i="10"/>
  <c r="F37" i="10"/>
  <c r="E37" i="10"/>
  <c r="D37" i="10"/>
  <c r="M34" i="10"/>
  <c r="L34" i="10"/>
  <c r="K34" i="10"/>
  <c r="J34" i="10"/>
  <c r="I34" i="10"/>
  <c r="H34" i="10"/>
  <c r="G34" i="10"/>
  <c r="F34" i="10"/>
  <c r="E34" i="10"/>
  <c r="D34" i="10"/>
  <c r="G81" i="10" l="1"/>
  <c r="E49" i="10"/>
  <c r="M49" i="10"/>
  <c r="I56" i="10"/>
  <c r="M81" i="10"/>
  <c r="F62" i="10"/>
  <c r="K49" i="10"/>
  <c r="I81" i="10"/>
  <c r="L81" i="10"/>
  <c r="D56" i="10"/>
  <c r="F81" i="10"/>
  <c r="F56" i="10"/>
  <c r="K81" i="10"/>
  <c r="J56" i="10"/>
  <c r="L62" i="10"/>
  <c r="M62" i="10"/>
  <c r="G56" i="10"/>
  <c r="F49" i="10"/>
  <c r="J62" i="10"/>
  <c r="G49" i="10"/>
  <c r="E56" i="10"/>
  <c r="M56" i="10"/>
  <c r="K56" i="10"/>
  <c r="G62" i="10"/>
  <c r="D49" i="10"/>
  <c r="L49" i="10"/>
  <c r="L56" i="10"/>
  <c r="H62" i="10"/>
  <c r="H56" i="10"/>
  <c r="K62" i="10"/>
  <c r="I62" i="10"/>
  <c r="I49" i="10"/>
  <c r="J49" i="10"/>
  <c r="H49" i="10"/>
  <c r="J81" i="10"/>
  <c r="H81" i="10"/>
  <c r="D55" i="10" l="1"/>
  <c r="I55" i="10"/>
  <c r="F55" i="10"/>
  <c r="E55" i="10"/>
  <c r="J55" i="10"/>
  <c r="K55" i="10"/>
  <c r="G55" i="10"/>
  <c r="M55" i="10"/>
  <c r="L55" i="10"/>
  <c r="H55" i="10"/>
  <c r="AU32" i="9" l="1"/>
  <c r="AT32" i="9"/>
  <c r="AS32" i="9"/>
  <c r="AR32" i="9"/>
  <c r="AQ32" i="9"/>
  <c r="AM32" i="9"/>
  <c r="AL32" i="9"/>
  <c r="AK32" i="9"/>
  <c r="AJ32" i="9"/>
  <c r="AF32" i="9"/>
  <c r="AE32" i="9"/>
  <c r="AD32" i="9"/>
  <c r="AC32" i="9"/>
  <c r="AB32" i="9"/>
  <c r="X32" i="9"/>
  <c r="W32" i="9"/>
  <c r="V32" i="9"/>
  <c r="U32" i="9"/>
  <c r="T32" i="9"/>
  <c r="O32" i="9"/>
  <c r="N32" i="9"/>
  <c r="M32" i="9"/>
  <c r="L32" i="9"/>
  <c r="H32" i="9"/>
  <c r="G32" i="9"/>
  <c r="F32" i="9"/>
  <c r="E32" i="9"/>
  <c r="D94" i="9"/>
  <c r="D32" i="9" s="1"/>
  <c r="AV30" i="9"/>
  <c r="AU30" i="9"/>
  <c r="AT30" i="9"/>
  <c r="AS30" i="9"/>
  <c r="AR30" i="9"/>
  <c r="AN30" i="9"/>
  <c r="AM30" i="9"/>
  <c r="AL30" i="9"/>
  <c r="AK30" i="9"/>
  <c r="AJ30" i="9"/>
  <c r="AE30" i="9"/>
  <c r="AD30" i="9"/>
  <c r="AC30" i="9"/>
  <c r="AB30" i="9"/>
  <c r="W30" i="9"/>
  <c r="V30" i="9"/>
  <c r="U30" i="9"/>
  <c r="T30" i="9"/>
  <c r="P30" i="9"/>
  <c r="O30" i="9"/>
  <c r="N30" i="9"/>
  <c r="M30" i="9"/>
  <c r="L30" i="9"/>
  <c r="H30" i="9"/>
  <c r="G30" i="9"/>
  <c r="F30" i="9"/>
  <c r="E30" i="9"/>
  <c r="D30" i="9"/>
  <c r="AR29" i="9"/>
  <c r="AQ29" i="9"/>
  <c r="AP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D89" i="9"/>
  <c r="D29" i="9" s="1"/>
  <c r="AY29" i="9"/>
  <c r="AX29" i="9"/>
  <c r="AW29" i="9"/>
  <c r="AV29" i="9"/>
  <c r="AU29" i="9"/>
  <c r="AT29" i="9"/>
  <c r="AS29" i="9"/>
  <c r="AO29" i="9"/>
  <c r="D86" i="9"/>
  <c r="D85" i="9" s="1"/>
  <c r="D73" i="9"/>
  <c r="D70" i="9"/>
  <c r="D67" i="9"/>
  <c r="D62" i="9"/>
  <c r="D60" i="9" s="1"/>
  <c r="D54" i="9"/>
  <c r="D53" i="9" s="1"/>
  <c r="AW47" i="9"/>
  <c r="AW46" i="9" s="1"/>
  <c r="AW45" i="9" s="1"/>
  <c r="AW44" i="9" s="1"/>
  <c r="AU47" i="9"/>
  <c r="AU46" i="9" s="1"/>
  <c r="AU45" i="9" s="1"/>
  <c r="AU44" i="9" s="1"/>
  <c r="AT47" i="9"/>
  <c r="AT46" i="9" s="1"/>
  <c r="AT45" i="9" s="1"/>
  <c r="AT44" i="9" s="1"/>
  <c r="AS47" i="9"/>
  <c r="AS46" i="9" s="1"/>
  <c r="AS45" i="9" s="1"/>
  <c r="AS44" i="9" s="1"/>
  <c r="AR47" i="9"/>
  <c r="AR46" i="9" s="1"/>
  <c r="AR45" i="9" s="1"/>
  <c r="AR44" i="9" s="1"/>
  <c r="AQ47" i="9"/>
  <c r="AQ46" i="9" s="1"/>
  <c r="AQ45" i="9" s="1"/>
  <c r="AQ44" i="9" s="1"/>
  <c r="AO47" i="9"/>
  <c r="AO46" i="9" s="1"/>
  <c r="AO45" i="9" s="1"/>
  <c r="AO44" i="9" s="1"/>
  <c r="AM47" i="9"/>
  <c r="AM46" i="9" s="1"/>
  <c r="AM45" i="9" s="1"/>
  <c r="AM44" i="9" s="1"/>
  <c r="AL47" i="9"/>
  <c r="AL46" i="9" s="1"/>
  <c r="AL45" i="9" s="1"/>
  <c r="AL44" i="9" s="1"/>
  <c r="AK47" i="9"/>
  <c r="AK46" i="9" s="1"/>
  <c r="AK45" i="9" s="1"/>
  <c r="AK44" i="9" s="1"/>
  <c r="AJ47" i="9"/>
  <c r="AJ46" i="9" s="1"/>
  <c r="AJ45" i="9" s="1"/>
  <c r="AJ44" i="9" s="1"/>
  <c r="AI47" i="9"/>
  <c r="AI46" i="9" s="1"/>
  <c r="AI45" i="9" s="1"/>
  <c r="AI44" i="9" s="1"/>
  <c r="AG47" i="9"/>
  <c r="AG46" i="9" s="1"/>
  <c r="AG45" i="9" s="1"/>
  <c r="AG44" i="9" s="1"/>
  <c r="AE47" i="9"/>
  <c r="AE46" i="9" s="1"/>
  <c r="AE45" i="9" s="1"/>
  <c r="AE44" i="9" s="1"/>
  <c r="AD47" i="9"/>
  <c r="AD46" i="9" s="1"/>
  <c r="AD45" i="9" s="1"/>
  <c r="AD44" i="9" s="1"/>
  <c r="AC47" i="9"/>
  <c r="AC46" i="9" s="1"/>
  <c r="AC45" i="9" s="1"/>
  <c r="AC44" i="9" s="1"/>
  <c r="AB47" i="9"/>
  <c r="AB46" i="9" s="1"/>
  <c r="AB45" i="9" s="1"/>
  <c r="AB44" i="9" s="1"/>
  <c r="AA47" i="9"/>
  <c r="AA46" i="9" s="1"/>
  <c r="AA45" i="9" s="1"/>
  <c r="AA44" i="9" s="1"/>
  <c r="Y47" i="9"/>
  <c r="Y46" i="9" s="1"/>
  <c r="Y45" i="9" s="1"/>
  <c r="Y44" i="9" s="1"/>
  <c r="W47" i="9"/>
  <c r="W46" i="9" s="1"/>
  <c r="W45" i="9" s="1"/>
  <c r="W44" i="9" s="1"/>
  <c r="V47" i="9"/>
  <c r="V46" i="9" s="1"/>
  <c r="V45" i="9" s="1"/>
  <c r="V44" i="9" s="1"/>
  <c r="U47" i="9"/>
  <c r="U46" i="9" s="1"/>
  <c r="U45" i="9" s="1"/>
  <c r="U44" i="9" s="1"/>
  <c r="T47" i="9"/>
  <c r="T46" i="9" s="1"/>
  <c r="T45" i="9" s="1"/>
  <c r="T44" i="9" s="1"/>
  <c r="S47" i="9"/>
  <c r="S46" i="9" s="1"/>
  <c r="S45" i="9" s="1"/>
  <c r="S44" i="9" s="1"/>
  <c r="Q47" i="9"/>
  <c r="Q46" i="9" s="1"/>
  <c r="Q45" i="9" s="1"/>
  <c r="Q44" i="9" s="1"/>
  <c r="O47" i="9"/>
  <c r="O46" i="9" s="1"/>
  <c r="O45" i="9" s="1"/>
  <c r="O44" i="9" s="1"/>
  <c r="N47" i="9"/>
  <c r="N46" i="9" s="1"/>
  <c r="N45" i="9" s="1"/>
  <c r="N44" i="9" s="1"/>
  <c r="M47" i="9"/>
  <c r="M46" i="9" s="1"/>
  <c r="M45" i="9" s="1"/>
  <c r="M44" i="9" s="1"/>
  <c r="L47" i="9"/>
  <c r="L46" i="9" s="1"/>
  <c r="L45" i="9" s="1"/>
  <c r="L44" i="9" s="1"/>
  <c r="K47" i="9"/>
  <c r="K46" i="9" s="1"/>
  <c r="K45" i="9" s="1"/>
  <c r="K44" i="9" s="1"/>
  <c r="I47" i="9"/>
  <c r="I46" i="9" s="1"/>
  <c r="I45" i="9" s="1"/>
  <c r="I44" i="9" s="1"/>
  <c r="F47" i="9"/>
  <c r="F46" i="9" s="1"/>
  <c r="F45" i="9" s="1"/>
  <c r="F44" i="9" s="1"/>
  <c r="E47" i="9"/>
  <c r="E46" i="9" s="1"/>
  <c r="E45" i="9" s="1"/>
  <c r="E44" i="9" s="1"/>
  <c r="AY47" i="9"/>
  <c r="AY46" i="9" s="1"/>
  <c r="AY45" i="9" s="1"/>
  <c r="AY44" i="9" s="1"/>
  <c r="AX47" i="9"/>
  <c r="AX46" i="9" s="1"/>
  <c r="AX45" i="9" s="1"/>
  <c r="AX44" i="9" s="1"/>
  <c r="AV47" i="9"/>
  <c r="AV46" i="9" s="1"/>
  <c r="AV45" i="9" s="1"/>
  <c r="AV44" i="9" s="1"/>
  <c r="AP47" i="9"/>
  <c r="AP46" i="9" s="1"/>
  <c r="AP45" i="9" s="1"/>
  <c r="AP44" i="9" s="1"/>
  <c r="AN47" i="9"/>
  <c r="AN46" i="9" s="1"/>
  <c r="AN45" i="9" s="1"/>
  <c r="AN44" i="9" s="1"/>
  <c r="AH47" i="9"/>
  <c r="AH46" i="9" s="1"/>
  <c r="AH45" i="9" s="1"/>
  <c r="AH44" i="9" s="1"/>
  <c r="AF47" i="9"/>
  <c r="AF46" i="9" s="1"/>
  <c r="AF45" i="9" s="1"/>
  <c r="AF44" i="9" s="1"/>
  <c r="Z47" i="9"/>
  <c r="Z46" i="9" s="1"/>
  <c r="Z45" i="9" s="1"/>
  <c r="Z44" i="9" s="1"/>
  <c r="X47" i="9"/>
  <c r="X46" i="9" s="1"/>
  <c r="X45" i="9" s="1"/>
  <c r="X44" i="9" s="1"/>
  <c r="R47" i="9"/>
  <c r="R46" i="9" s="1"/>
  <c r="R45" i="9" s="1"/>
  <c r="R44" i="9" s="1"/>
  <c r="P47" i="9"/>
  <c r="P46" i="9" s="1"/>
  <c r="P45" i="9" s="1"/>
  <c r="P44" i="9" s="1"/>
  <c r="J47" i="9"/>
  <c r="J46" i="9" s="1"/>
  <c r="J45" i="9" s="1"/>
  <c r="J44" i="9" s="1"/>
  <c r="H47" i="9"/>
  <c r="H46" i="9" s="1"/>
  <c r="H45" i="9" s="1"/>
  <c r="H44" i="9" s="1"/>
  <c r="G47" i="9"/>
  <c r="G46" i="9" s="1"/>
  <c r="G45" i="9" s="1"/>
  <c r="G44" i="9" s="1"/>
  <c r="D47" i="9"/>
  <c r="D46" i="9" s="1"/>
  <c r="D45" i="9" s="1"/>
  <c r="D44" i="9" s="1"/>
  <c r="AY41" i="9"/>
  <c r="AX41" i="9"/>
  <c r="AW41" i="9"/>
  <c r="AV41" i="9"/>
  <c r="AU41" i="9"/>
  <c r="AT41" i="9"/>
  <c r="AS41" i="9"/>
  <c r="AR41" i="9"/>
  <c r="AQ41" i="9"/>
  <c r="AP41" i="9"/>
  <c r="AO41" i="9"/>
  <c r="AN41" i="9"/>
  <c r="AM41" i="9"/>
  <c r="AL41" i="9"/>
  <c r="AK41" i="9"/>
  <c r="AJ41" i="9"/>
  <c r="AI41" i="9"/>
  <c r="AH41" i="9"/>
  <c r="AG41" i="9"/>
  <c r="AF41" i="9"/>
  <c r="AE41" i="9"/>
  <c r="AD41" i="9"/>
  <c r="AC41" i="9"/>
  <c r="AB41" i="9"/>
  <c r="AA41" i="9"/>
  <c r="Z41" i="9"/>
  <c r="Y41" i="9"/>
  <c r="X41" i="9"/>
  <c r="W41" i="9"/>
  <c r="V41" i="9"/>
  <c r="U41" i="9"/>
  <c r="T41" i="9"/>
  <c r="S41" i="9"/>
  <c r="R41" i="9"/>
  <c r="Q41" i="9"/>
  <c r="P41" i="9"/>
  <c r="O41" i="9"/>
  <c r="N41" i="9"/>
  <c r="M41" i="9"/>
  <c r="L41" i="9"/>
  <c r="K41" i="9"/>
  <c r="J41" i="9"/>
  <c r="I41" i="9"/>
  <c r="H41" i="9"/>
  <c r="G41" i="9"/>
  <c r="F41" i="9"/>
  <c r="E41" i="9"/>
  <c r="D41"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8" i="9"/>
  <c r="E35" i="9" s="1"/>
  <c r="D38" i="9"/>
  <c r="D35" i="9" s="1"/>
  <c r="AY35" i="9"/>
  <c r="AX35" i="9"/>
  <c r="AW35" i="9"/>
  <c r="AY32" i="9"/>
  <c r="AX32" i="9"/>
  <c r="AW32" i="9"/>
  <c r="AV32" i="9"/>
  <c r="AP32" i="9"/>
  <c r="AO32" i="9"/>
  <c r="AN32" i="9"/>
  <c r="AI32" i="9"/>
  <c r="AH32" i="9"/>
  <c r="AG32" i="9"/>
  <c r="AA32" i="9"/>
  <c r="Z32" i="9"/>
  <c r="Y32" i="9"/>
  <c r="S32" i="9"/>
  <c r="R32" i="9"/>
  <c r="Q32" i="9"/>
  <c r="P32" i="9"/>
  <c r="K32" i="9"/>
  <c r="J32" i="9"/>
  <c r="I32" i="9"/>
  <c r="AY31" i="9"/>
  <c r="AX31" i="9"/>
  <c r="AW31" i="9"/>
  <c r="AV31" i="9"/>
  <c r="AU31" i="9"/>
  <c r="AT31" i="9"/>
  <c r="AS31" i="9"/>
  <c r="AR31" i="9"/>
  <c r="AQ31" i="9"/>
  <c r="AP31" i="9"/>
  <c r="AO31" i="9"/>
  <c r="AN31"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G31" i="9"/>
  <c r="F31" i="9"/>
  <c r="E31" i="9"/>
  <c r="D31" i="9"/>
  <c r="AY30" i="9"/>
  <c r="AX30" i="9"/>
  <c r="AW30" i="9"/>
  <c r="AQ30" i="9"/>
  <c r="AP30" i="9"/>
  <c r="AO30" i="9"/>
  <c r="AI30" i="9"/>
  <c r="AH30" i="9"/>
  <c r="AG30" i="9"/>
  <c r="AF30" i="9"/>
  <c r="AA30" i="9"/>
  <c r="Z30" i="9"/>
  <c r="Y30" i="9"/>
  <c r="X30" i="9"/>
  <c r="S30" i="9"/>
  <c r="R30" i="9"/>
  <c r="Q30" i="9"/>
  <c r="K30" i="9"/>
  <c r="J30" i="9"/>
  <c r="I30" i="9"/>
  <c r="AL28" i="9" l="1"/>
  <c r="D66" i="9"/>
  <c r="D59" i="9" s="1"/>
  <c r="D28" i="9" s="1"/>
  <c r="AJ28" i="9"/>
  <c r="V34" i="9"/>
  <c r="AD34" i="9"/>
  <c r="AD33" i="9" s="1"/>
  <c r="AL34" i="9"/>
  <c r="J28" i="9"/>
  <c r="AX28" i="9"/>
  <c r="AW28" i="9"/>
  <c r="I28" i="9"/>
  <c r="Q28" i="9"/>
  <c r="AP28" i="9"/>
  <c r="AH28" i="9"/>
  <c r="AT34" i="9"/>
  <c r="AO28" i="9"/>
  <c r="AG28" i="9"/>
  <c r="R28" i="9"/>
  <c r="Z28" i="9"/>
  <c r="AR34" i="9"/>
  <c r="W28" i="9"/>
  <c r="AE28" i="9"/>
  <c r="AM28" i="9"/>
  <c r="AU28" i="9"/>
  <c r="G28" i="9"/>
  <c r="AS34" i="9"/>
  <c r="T34" i="9"/>
  <c r="AV28" i="9"/>
  <c r="H28" i="9"/>
  <c r="P28" i="9"/>
  <c r="X28" i="9"/>
  <c r="AF28" i="9"/>
  <c r="AN28" i="9"/>
  <c r="AY34" i="9"/>
  <c r="AA28" i="9"/>
  <c r="AY28" i="9"/>
  <c r="AU34" i="9"/>
  <c r="D34" i="9"/>
  <c r="N34" i="9"/>
  <c r="E34" i="9"/>
  <c r="M34" i="9"/>
  <c r="AN34" i="9"/>
  <c r="AV34" i="9"/>
  <c r="AV33" i="9" s="1"/>
  <c r="O28" i="9"/>
  <c r="X34" i="9"/>
  <c r="AF34" i="9"/>
  <c r="H34" i="9"/>
  <c r="Z34" i="9"/>
  <c r="AH34" i="9"/>
  <c r="AP34" i="9"/>
  <c r="AP33" i="9" s="1"/>
  <c r="AX34" i="9"/>
  <c r="J34" i="9"/>
  <c r="R34" i="9"/>
  <c r="AI28" i="9"/>
  <c r="AQ28" i="9"/>
  <c r="S28" i="9"/>
  <c r="K28" i="9"/>
  <c r="AQ34" i="9"/>
  <c r="AW34" i="9"/>
  <c r="AW33" i="9" s="1"/>
  <c r="F34" i="9"/>
  <c r="AA34" i="9"/>
  <c r="AI34" i="9"/>
  <c r="AB34" i="9"/>
  <c r="AJ34" i="9"/>
  <c r="U34" i="9"/>
  <c r="AC34" i="9"/>
  <c r="AK34" i="9"/>
  <c r="Y28" i="9"/>
  <c r="P34" i="9"/>
  <c r="AR28" i="9"/>
  <c r="G34" i="9"/>
  <c r="O34" i="9"/>
  <c r="O33" i="9" s="1"/>
  <c r="W34" i="9"/>
  <c r="W33" i="9" s="1"/>
  <c r="AE34" i="9"/>
  <c r="AE33" i="9" s="1"/>
  <c r="AM34" i="9"/>
  <c r="L28" i="9"/>
  <c r="T28" i="9"/>
  <c r="AB28" i="9"/>
  <c r="AS28" i="9"/>
  <c r="AK28" i="9"/>
  <c r="F28" i="9"/>
  <c r="N28" i="9"/>
  <c r="V28" i="9"/>
  <c r="AD28" i="9"/>
  <c r="I34" i="9"/>
  <c r="I33" i="9" s="1"/>
  <c r="Q34" i="9"/>
  <c r="Y34" i="9"/>
  <c r="AG34" i="9"/>
  <c r="AO34" i="9"/>
  <c r="AO33" i="9" s="1"/>
  <c r="E28" i="9"/>
  <c r="M28" i="9"/>
  <c r="U28" i="9"/>
  <c r="AC28" i="9"/>
  <c r="L34" i="9"/>
  <c r="L33" i="9" s="1"/>
  <c r="K34" i="9"/>
  <c r="S34" i="9"/>
  <c r="AD27" i="9"/>
  <c r="E27" i="9" l="1"/>
  <c r="E33" i="9"/>
  <c r="AY27" i="9"/>
  <c r="AY33" i="9"/>
  <c r="Y27" i="9"/>
  <c r="Y33" i="9"/>
  <c r="AB27" i="9"/>
  <c r="AB26" i="9" s="1"/>
  <c r="AB33" i="9"/>
  <c r="AT27" i="9"/>
  <c r="AT33" i="9"/>
  <c r="AL27" i="9"/>
  <c r="AL33" i="9"/>
  <c r="AG27" i="9"/>
  <c r="AG33" i="9"/>
  <c r="Z27" i="9"/>
  <c r="Z26" i="9" s="1"/>
  <c r="Z33" i="9"/>
  <c r="AI27" i="9"/>
  <c r="AI33" i="9"/>
  <c r="AF27" i="9"/>
  <c r="AF26" i="9" s="1"/>
  <c r="AF33" i="9"/>
  <c r="S27" i="9"/>
  <c r="S33" i="9"/>
  <c r="AA27" i="9"/>
  <c r="AA26" i="9" s="1"/>
  <c r="AA33" i="9"/>
  <c r="X27" i="9"/>
  <c r="X26" i="9" s="1"/>
  <c r="X33" i="9"/>
  <c r="AU27" i="9"/>
  <c r="AU33" i="9"/>
  <c r="V27" i="9"/>
  <c r="V26" i="9" s="1"/>
  <c r="V33" i="9"/>
  <c r="AR27" i="9"/>
  <c r="AR26" i="9" s="1"/>
  <c r="AR33" i="9"/>
  <c r="AK27" i="9"/>
  <c r="AK26" i="9" s="1"/>
  <c r="AK33" i="9"/>
  <c r="AX27" i="9"/>
  <c r="AX26" i="9" s="1"/>
  <c r="AX33" i="9"/>
  <c r="T27" i="9"/>
  <c r="T33" i="9"/>
  <c r="AM27" i="9"/>
  <c r="AM26" i="9" s="1"/>
  <c r="AM33" i="9"/>
  <c r="AC27" i="9"/>
  <c r="AC26" i="9" s="1"/>
  <c r="AC33" i="9"/>
  <c r="AQ27" i="9"/>
  <c r="AQ26" i="9" s="1"/>
  <c r="AQ33" i="9"/>
  <c r="AN27" i="9"/>
  <c r="AN33" i="9"/>
  <c r="AS27" i="9"/>
  <c r="AS33" i="9"/>
  <c r="AJ27" i="9"/>
  <c r="AJ26" i="9" s="1"/>
  <c r="AJ33" i="9"/>
  <c r="U27" i="9"/>
  <c r="U33" i="9"/>
  <c r="AH27" i="9"/>
  <c r="AH33" i="9"/>
  <c r="G27" i="9"/>
  <c r="G26" i="9" s="1"/>
  <c r="G33" i="9"/>
  <c r="K27" i="9"/>
  <c r="K26" i="9" s="1"/>
  <c r="K33" i="9"/>
  <c r="N27" i="9"/>
  <c r="N26" i="9" s="1"/>
  <c r="N33" i="9"/>
  <c r="Q27" i="9"/>
  <c r="Q26" i="9" s="1"/>
  <c r="Q33" i="9"/>
  <c r="P27" i="9"/>
  <c r="P26" i="9" s="1"/>
  <c r="P33" i="9"/>
  <c r="F27" i="9"/>
  <c r="F26" i="9" s="1"/>
  <c r="F33" i="9"/>
  <c r="H27" i="9"/>
  <c r="H26" i="9" s="1"/>
  <c r="H33" i="9"/>
  <c r="R27" i="9"/>
  <c r="R26" i="9" s="1"/>
  <c r="R33" i="9"/>
  <c r="J27" i="9"/>
  <c r="J26" i="9" s="1"/>
  <c r="J33" i="9"/>
  <c r="M27" i="9"/>
  <c r="M26" i="9" s="1"/>
  <c r="M33" i="9"/>
  <c r="AL26" i="9"/>
  <c r="AG26" i="9"/>
  <c r="AY26" i="9"/>
  <c r="AP27" i="9"/>
  <c r="AP26" i="9" s="1"/>
  <c r="AH26" i="9"/>
  <c r="AI26" i="9"/>
  <c r="AT28" i="9"/>
  <c r="AU26" i="9"/>
  <c r="AS26" i="9"/>
  <c r="AO27" i="9"/>
  <c r="AO26" i="9" s="1"/>
  <c r="AW27" i="9"/>
  <c r="AW26" i="9" s="1"/>
  <c r="E26" i="9"/>
  <c r="D27" i="9"/>
  <c r="D26" i="9" s="1"/>
  <c r="W27" i="9"/>
  <c r="W26" i="9" s="1"/>
  <c r="S26" i="9"/>
  <c r="U26" i="9"/>
  <c r="AN26" i="9"/>
  <c r="Y26" i="9"/>
  <c r="AD26" i="9"/>
  <c r="O27" i="9"/>
  <c r="O26" i="9" s="1"/>
  <c r="AV27" i="9"/>
  <c r="AV26" i="9" s="1"/>
  <c r="I27" i="9"/>
  <c r="I26" i="9" s="1"/>
  <c r="AE27" i="9"/>
  <c r="AE26" i="9" s="1"/>
  <c r="T26" i="9"/>
  <c r="L27" i="9"/>
  <c r="L26" i="9" s="1"/>
  <c r="AI101" i="8"/>
  <c r="AH101" i="8"/>
  <c r="AG101" i="8"/>
  <c r="AF101" i="8"/>
  <c r="Y101" i="8"/>
  <c r="T101" i="8"/>
  <c r="O101" i="8"/>
  <c r="J101" i="8"/>
  <c r="I101" i="8"/>
  <c r="H101" i="8"/>
  <c r="G101" i="8"/>
  <c r="F101" i="8"/>
  <c r="AI100" i="8"/>
  <c r="AH100" i="8"/>
  <c r="AG100" i="8"/>
  <c r="AF100" i="8"/>
  <c r="Y100" i="8"/>
  <c r="T100" i="8"/>
  <c r="O100" i="8"/>
  <c r="J100" i="8"/>
  <c r="I100" i="8"/>
  <c r="H100" i="8"/>
  <c r="G100" i="8"/>
  <c r="F100" i="8"/>
  <c r="AI99" i="8"/>
  <c r="AH99" i="8"/>
  <c r="AG99" i="8"/>
  <c r="AF99" i="8"/>
  <c r="Y99" i="8"/>
  <c r="T99" i="8"/>
  <c r="O99" i="8"/>
  <c r="J99" i="8"/>
  <c r="I99" i="8"/>
  <c r="H99" i="8"/>
  <c r="G99" i="8"/>
  <c r="F99" i="8"/>
  <c r="AI98" i="8"/>
  <c r="AH98" i="8"/>
  <c r="AG98" i="8"/>
  <c r="AF98" i="8"/>
  <c r="Y98" i="8"/>
  <c r="T98" i="8"/>
  <c r="O98" i="8"/>
  <c r="J98" i="8"/>
  <c r="I98" i="8"/>
  <c r="H98" i="8"/>
  <c r="G98" i="8"/>
  <c r="F98" i="8"/>
  <c r="AI97" i="8"/>
  <c r="AH97" i="8"/>
  <c r="AG97" i="8"/>
  <c r="AF97" i="8"/>
  <c r="Y97" i="8"/>
  <c r="T97" i="8"/>
  <c r="O97" i="8"/>
  <c r="J97" i="8"/>
  <c r="I97" i="8"/>
  <c r="H97" i="8"/>
  <c r="G97" i="8"/>
  <c r="F97" i="8"/>
  <c r="AI96" i="8"/>
  <c r="AH96" i="8"/>
  <c r="AG96" i="8"/>
  <c r="AF96" i="8"/>
  <c r="Y96" i="8"/>
  <c r="T96" i="8"/>
  <c r="O96" i="8"/>
  <c r="J96" i="8"/>
  <c r="I96" i="8"/>
  <c r="H96" i="8"/>
  <c r="G96" i="8"/>
  <c r="F96" i="8"/>
  <c r="AI95" i="8"/>
  <c r="AH95" i="8"/>
  <c r="AG95" i="8"/>
  <c r="AF95" i="8"/>
  <c r="Y95" i="8"/>
  <c r="T95" i="8"/>
  <c r="O95" i="8"/>
  <c r="J95" i="8"/>
  <c r="I95" i="8"/>
  <c r="H95" i="8"/>
  <c r="G95" i="8"/>
  <c r="F95" i="8"/>
  <c r="AY94" i="8"/>
  <c r="AT94" i="8"/>
  <c r="AO94" i="8"/>
  <c r="AJ94" i="8"/>
  <c r="AI94" i="8"/>
  <c r="AH94" i="8"/>
  <c r="AG94" i="8"/>
  <c r="AF94" i="8"/>
  <c r="Y94" i="8"/>
  <c r="T94" i="8"/>
  <c r="O94" i="8"/>
  <c r="J94" i="8"/>
  <c r="I94" i="8"/>
  <c r="H94" i="8"/>
  <c r="G94" i="8"/>
  <c r="F94" i="8"/>
  <c r="AY93" i="8"/>
  <c r="AT93" i="8"/>
  <c r="AO93" i="8"/>
  <c r="AJ93" i="8"/>
  <c r="AI93" i="8"/>
  <c r="AH93" i="8"/>
  <c r="AG93" i="8"/>
  <c r="AF93" i="8"/>
  <c r="Y93" i="8"/>
  <c r="T93" i="8"/>
  <c r="O93" i="8"/>
  <c r="J93" i="8"/>
  <c r="I93" i="8"/>
  <c r="H93" i="8"/>
  <c r="G93" i="8"/>
  <c r="F93" i="8"/>
  <c r="BC92" i="8"/>
  <c r="BC30" i="8" s="1"/>
  <c r="BB92" i="8"/>
  <c r="BB30" i="8" s="1"/>
  <c r="BA92" i="8"/>
  <c r="BA30" i="8" s="1"/>
  <c r="AZ30" i="8"/>
  <c r="AX92" i="8"/>
  <c r="AX30" i="8" s="1"/>
  <c r="AW30" i="8"/>
  <c r="AV92" i="8"/>
  <c r="AV30" i="8" s="1"/>
  <c r="AU30" i="8"/>
  <c r="AS92" i="8"/>
  <c r="AS30" i="8" s="1"/>
  <c r="AR92" i="8"/>
  <c r="AR30" i="8" s="1"/>
  <c r="AQ92" i="8"/>
  <c r="AQ30" i="8" s="1"/>
  <c r="AP30" i="8"/>
  <c r="AN92" i="8"/>
  <c r="AM30" i="8"/>
  <c r="AL92" i="8"/>
  <c r="AK30" i="8"/>
  <c r="AC92" i="8"/>
  <c r="AC30" i="8" s="1"/>
  <c r="AB92" i="8"/>
  <c r="AA92" i="8"/>
  <c r="AA30" i="8" s="1"/>
  <c r="Z92" i="8"/>
  <c r="Z30" i="8" s="1"/>
  <c r="X92" i="8"/>
  <c r="X30" i="8" s="1"/>
  <c r="W92" i="8"/>
  <c r="W30" i="8" s="1"/>
  <c r="V92" i="8"/>
  <c r="V30" i="8" s="1"/>
  <c r="U92" i="8"/>
  <c r="S92" i="8"/>
  <c r="R92" i="8"/>
  <c r="Q92" i="8"/>
  <c r="Q30" i="8" s="1"/>
  <c r="P92" i="8"/>
  <c r="P30" i="8" s="1"/>
  <c r="N92" i="8"/>
  <c r="N30" i="8" s="1"/>
  <c r="M92" i="8"/>
  <c r="M30" i="8" s="1"/>
  <c r="L92" i="8"/>
  <c r="L30" i="8" s="1"/>
  <c r="K92" i="8"/>
  <c r="D92" i="8"/>
  <c r="AY91" i="8"/>
  <c r="AT91" i="8"/>
  <c r="AO91" i="8"/>
  <c r="AJ91" i="8"/>
  <c r="AI91" i="8"/>
  <c r="AH91" i="8"/>
  <c r="AG91" i="8"/>
  <c r="AF91" i="8"/>
  <c r="Y91" i="8"/>
  <c r="T91" i="8"/>
  <c r="O91" i="8"/>
  <c r="J91" i="8"/>
  <c r="I91" i="8"/>
  <c r="H91" i="8"/>
  <c r="G91" i="8"/>
  <c r="F91" i="8"/>
  <c r="BB28" i="8"/>
  <c r="BA28" i="8"/>
  <c r="AZ28" i="8"/>
  <c r="AX28" i="8"/>
  <c r="AW28" i="8"/>
  <c r="AU28" i="8"/>
  <c r="AR28" i="8"/>
  <c r="AQ28" i="8"/>
  <c r="AP28" i="8"/>
  <c r="AM28" i="8"/>
  <c r="AK28" i="8"/>
  <c r="AC28" i="8"/>
  <c r="AB28" i="8"/>
  <c r="AA28" i="8"/>
  <c r="Z28" i="8"/>
  <c r="X28" i="8"/>
  <c r="V28" i="8"/>
  <c r="S28" i="8"/>
  <c r="R28" i="8"/>
  <c r="N28" i="8"/>
  <c r="D28" i="8"/>
  <c r="BC87" i="8"/>
  <c r="BC27" i="8" s="1"/>
  <c r="BB87" i="8"/>
  <c r="BB27" i="8" s="1"/>
  <c r="BA87" i="8"/>
  <c r="BA27" i="8" s="1"/>
  <c r="AZ87" i="8"/>
  <c r="AZ27" i="8" s="1"/>
  <c r="AX87" i="8"/>
  <c r="AX27" i="8" s="1"/>
  <c r="AW87" i="8"/>
  <c r="AW27" i="8" s="1"/>
  <c r="AV87" i="8"/>
  <c r="AV27" i="8" s="1"/>
  <c r="AR87" i="8"/>
  <c r="AR27" i="8" s="1"/>
  <c r="AQ87" i="8"/>
  <c r="AQ27" i="8" s="1"/>
  <c r="AP87" i="8"/>
  <c r="AP27" i="8" s="1"/>
  <c r="AM87" i="8"/>
  <c r="AM27" i="8" s="1"/>
  <c r="AB87" i="8"/>
  <c r="AB27" i="8" s="1"/>
  <c r="AA87" i="8"/>
  <c r="AA27" i="8" s="1"/>
  <c r="Z87" i="8"/>
  <c r="Z27" i="8" s="1"/>
  <c r="X87" i="8"/>
  <c r="X27" i="8" s="1"/>
  <c r="W87" i="8"/>
  <c r="W27" i="8" s="1"/>
  <c r="V87" i="8"/>
  <c r="V27" i="8" s="1"/>
  <c r="S87" i="8"/>
  <c r="S27" i="8" s="1"/>
  <c r="R87" i="8"/>
  <c r="R27" i="8" s="1"/>
  <c r="Q87" i="8"/>
  <c r="Q27" i="8" s="1"/>
  <c r="P87" i="8"/>
  <c r="P27" i="8" s="1"/>
  <c r="L87" i="8"/>
  <c r="L27" i="8" s="1"/>
  <c r="K87" i="8"/>
  <c r="K27" i="8" s="1"/>
  <c r="D87" i="8"/>
  <c r="D27" i="8" s="1"/>
  <c r="AY88" i="8"/>
  <c r="AT88" i="8"/>
  <c r="AO88" i="8"/>
  <c r="AJ88" i="8"/>
  <c r="AI88" i="8"/>
  <c r="AH88" i="8"/>
  <c r="AG88" i="8"/>
  <c r="AF88" i="8"/>
  <c r="Y88" i="8"/>
  <c r="T88" i="8"/>
  <c r="O88" i="8"/>
  <c r="J88" i="8"/>
  <c r="I88" i="8"/>
  <c r="H88" i="8"/>
  <c r="G88" i="8"/>
  <c r="F88" i="8"/>
  <c r="AY85" i="8"/>
  <c r="AT85" i="8"/>
  <c r="AO85" i="8"/>
  <c r="AJ85" i="8"/>
  <c r="AI85" i="8"/>
  <c r="AH85" i="8"/>
  <c r="AG85" i="8"/>
  <c r="AF85" i="8"/>
  <c r="Y85" i="8"/>
  <c r="T85" i="8"/>
  <c r="O85" i="8"/>
  <c r="J85" i="8"/>
  <c r="I85" i="8"/>
  <c r="H85" i="8"/>
  <c r="G85" i="8"/>
  <c r="F85" i="8"/>
  <c r="BC84" i="8"/>
  <c r="BB84" i="8"/>
  <c r="BB83" i="8" s="1"/>
  <c r="BA84" i="8"/>
  <c r="AZ84" i="8"/>
  <c r="AZ83" i="8" s="1"/>
  <c r="AX84" i="8"/>
  <c r="AW84" i="8"/>
  <c r="AV84" i="8"/>
  <c r="AU84" i="8"/>
  <c r="AS84" i="8"/>
  <c r="AR84" i="8"/>
  <c r="AQ84" i="8"/>
  <c r="AP84" i="8"/>
  <c r="AN84" i="8"/>
  <c r="AM84" i="8"/>
  <c r="AL84" i="8"/>
  <c r="AK84" i="8"/>
  <c r="AC84" i="8"/>
  <c r="AB84" i="8"/>
  <c r="AA84" i="8"/>
  <c r="Z84" i="8"/>
  <c r="X84" i="8"/>
  <c r="W84" i="8"/>
  <c r="V84" i="8"/>
  <c r="U84" i="8"/>
  <c r="S84" i="8"/>
  <c r="R84" i="8"/>
  <c r="Q84" i="8"/>
  <c r="Q83" i="8" s="1"/>
  <c r="P84" i="8"/>
  <c r="N84" i="8"/>
  <c r="M84" i="8"/>
  <c r="L84" i="8"/>
  <c r="K84" i="8"/>
  <c r="D84" i="8"/>
  <c r="AY82" i="8"/>
  <c r="AT82" i="8"/>
  <c r="AO82" i="8"/>
  <c r="AJ82" i="8"/>
  <c r="AI82" i="8"/>
  <c r="AH82" i="8"/>
  <c r="AG82" i="8"/>
  <c r="AF82" i="8"/>
  <c r="Y82" i="8"/>
  <c r="T82" i="8"/>
  <c r="O82" i="8"/>
  <c r="J82" i="8"/>
  <c r="I82" i="8"/>
  <c r="H82" i="8"/>
  <c r="G82" i="8"/>
  <c r="F82" i="8"/>
  <c r="AY81" i="8"/>
  <c r="AT81" i="8"/>
  <c r="AO81" i="8"/>
  <c r="AJ81" i="8"/>
  <c r="AI81" i="8"/>
  <c r="AH81" i="8"/>
  <c r="AG81" i="8"/>
  <c r="AF81" i="8"/>
  <c r="Y81" i="8"/>
  <c r="T81" i="8"/>
  <c r="O81" i="8"/>
  <c r="J81" i="8"/>
  <c r="I81" i="8"/>
  <c r="H81" i="8"/>
  <c r="G81" i="8"/>
  <c r="F81" i="8"/>
  <c r="AY80" i="8"/>
  <c r="AT80" i="8"/>
  <c r="AO80" i="8"/>
  <c r="AJ80" i="8"/>
  <c r="AI80" i="8"/>
  <c r="AH80" i="8"/>
  <c r="AG80" i="8"/>
  <c r="AF80" i="8"/>
  <c r="Y80" i="8"/>
  <c r="T80" i="8"/>
  <c r="O80" i="8"/>
  <c r="J80" i="8"/>
  <c r="I80" i="8"/>
  <c r="H80" i="8"/>
  <c r="G80" i="8"/>
  <c r="F80" i="8"/>
  <c r="BC71" i="8"/>
  <c r="BB71" i="8"/>
  <c r="BA71" i="8"/>
  <c r="AZ71" i="8"/>
  <c r="AX71" i="8"/>
  <c r="AW71" i="8"/>
  <c r="AV71" i="8"/>
  <c r="AU71" i="8"/>
  <c r="AR71" i="8"/>
  <c r="AQ71" i="8"/>
  <c r="AP71" i="8"/>
  <c r="AM71" i="8"/>
  <c r="AB71" i="8"/>
  <c r="AA71" i="8"/>
  <c r="Z71" i="8"/>
  <c r="X71" i="8"/>
  <c r="W71" i="8"/>
  <c r="V71" i="8"/>
  <c r="S71" i="8"/>
  <c r="Q71" i="8"/>
  <c r="M71" i="8"/>
  <c r="L71" i="8"/>
  <c r="D71" i="8"/>
  <c r="AY78" i="8"/>
  <c r="AT78" i="8"/>
  <c r="AO78" i="8"/>
  <c r="AJ78" i="8"/>
  <c r="AI78" i="8"/>
  <c r="AH78" i="8"/>
  <c r="AG78" i="8"/>
  <c r="AF78" i="8"/>
  <c r="Y78" i="8"/>
  <c r="T78" i="8"/>
  <c r="O78" i="8"/>
  <c r="J78" i="8"/>
  <c r="I78" i="8"/>
  <c r="H78" i="8"/>
  <c r="G78" i="8"/>
  <c r="F78" i="8"/>
  <c r="AY77" i="8"/>
  <c r="AT77" i="8"/>
  <c r="AO77" i="8"/>
  <c r="AJ77" i="8"/>
  <c r="AI77" i="8"/>
  <c r="AH77" i="8"/>
  <c r="AG77" i="8"/>
  <c r="AF77" i="8"/>
  <c r="Y77" i="8"/>
  <c r="T77" i="8"/>
  <c r="O77" i="8"/>
  <c r="J77" i="8"/>
  <c r="I77" i="8"/>
  <c r="H77" i="8"/>
  <c r="G77" i="8"/>
  <c r="F77" i="8"/>
  <c r="AY76" i="8"/>
  <c r="AT76" i="8"/>
  <c r="AO76" i="8"/>
  <c r="AJ76" i="8"/>
  <c r="AI76" i="8"/>
  <c r="AH76" i="8"/>
  <c r="AG76" i="8"/>
  <c r="AF76" i="8"/>
  <c r="Y76" i="8"/>
  <c r="T76" i="8"/>
  <c r="O76" i="8"/>
  <c r="J76" i="8"/>
  <c r="I76" i="8"/>
  <c r="H76" i="8"/>
  <c r="G76" i="8"/>
  <c r="F76" i="8"/>
  <c r="AI72" i="8"/>
  <c r="AH72" i="8"/>
  <c r="AG72" i="8"/>
  <c r="AF72" i="8"/>
  <c r="O72" i="8"/>
  <c r="I72" i="8"/>
  <c r="H72" i="8"/>
  <c r="G72" i="8"/>
  <c r="F72" i="8"/>
  <c r="R71" i="8"/>
  <c r="AY70" i="8"/>
  <c r="AT70" i="8"/>
  <c r="AO70" i="8"/>
  <c r="AJ70" i="8"/>
  <c r="AI70" i="8"/>
  <c r="AH70" i="8"/>
  <c r="AG70" i="8"/>
  <c r="AF70" i="8"/>
  <c r="Y70" i="8"/>
  <c r="T70" i="8"/>
  <c r="O70" i="8"/>
  <c r="J70" i="8"/>
  <c r="I70" i="8"/>
  <c r="H70" i="8"/>
  <c r="G70" i="8"/>
  <c r="F70" i="8"/>
  <c r="AY69" i="8"/>
  <c r="AT69" i="8"/>
  <c r="AO69" i="8"/>
  <c r="AJ69" i="8"/>
  <c r="AI69" i="8"/>
  <c r="AH69" i="8"/>
  <c r="AG69" i="8"/>
  <c r="AF69" i="8"/>
  <c r="Y69" i="8"/>
  <c r="T69" i="8"/>
  <c r="O69" i="8"/>
  <c r="J69" i="8"/>
  <c r="I69" i="8"/>
  <c r="H69" i="8"/>
  <c r="G69" i="8"/>
  <c r="F69" i="8"/>
  <c r="BC68" i="8"/>
  <c r="BB68" i="8"/>
  <c r="BA68" i="8"/>
  <c r="AZ68" i="8"/>
  <c r="AX68" i="8"/>
  <c r="AW68" i="8"/>
  <c r="AV68" i="8"/>
  <c r="AU68" i="8"/>
  <c r="AS68" i="8"/>
  <c r="AR68" i="8"/>
  <c r="AQ68" i="8"/>
  <c r="AP68" i="8"/>
  <c r="AN68" i="8"/>
  <c r="AM68" i="8"/>
  <c r="AL68" i="8"/>
  <c r="AK68" i="8"/>
  <c r="AC68" i="8"/>
  <c r="AB68" i="8"/>
  <c r="AA68" i="8"/>
  <c r="Z68" i="8"/>
  <c r="X68" i="8"/>
  <c r="W68" i="8"/>
  <c r="V68" i="8"/>
  <c r="U68" i="8"/>
  <c r="S68" i="8"/>
  <c r="R68" i="8"/>
  <c r="Q68" i="8"/>
  <c r="P68" i="8"/>
  <c r="N68" i="8"/>
  <c r="M68" i="8"/>
  <c r="L68" i="8"/>
  <c r="K68" i="8"/>
  <c r="D68" i="8"/>
  <c r="AY67" i="8"/>
  <c r="AT67" i="8"/>
  <c r="AO67" i="8"/>
  <c r="AJ67" i="8"/>
  <c r="AI67" i="8"/>
  <c r="AH67" i="8"/>
  <c r="AG67" i="8"/>
  <c r="AF67" i="8"/>
  <c r="Y67" i="8"/>
  <c r="T67" i="8"/>
  <c r="O67" i="8"/>
  <c r="J67" i="8"/>
  <c r="I67" i="8"/>
  <c r="H67" i="8"/>
  <c r="G67" i="8"/>
  <c r="F67" i="8"/>
  <c r="AY66" i="8"/>
  <c r="AT66" i="8"/>
  <c r="AO66" i="8"/>
  <c r="AJ66" i="8"/>
  <c r="AI66" i="8"/>
  <c r="AH66" i="8"/>
  <c r="AG66" i="8"/>
  <c r="AF66" i="8"/>
  <c r="Y66" i="8"/>
  <c r="T66" i="8"/>
  <c r="O66" i="8"/>
  <c r="J66" i="8"/>
  <c r="I66" i="8"/>
  <c r="H66" i="8"/>
  <c r="G66" i="8"/>
  <c r="F66" i="8"/>
  <c r="BC65" i="8"/>
  <c r="BB65" i="8"/>
  <c r="BA65" i="8"/>
  <c r="AZ65" i="8"/>
  <c r="AX65" i="8"/>
  <c r="AW65" i="8"/>
  <c r="AV65" i="8"/>
  <c r="AU65" i="8"/>
  <c r="AS65" i="8"/>
  <c r="AR65" i="8"/>
  <c r="AQ65" i="8"/>
  <c r="AP65" i="8"/>
  <c r="AN65" i="8"/>
  <c r="AM65" i="8"/>
  <c r="AL65" i="8"/>
  <c r="AK65" i="8"/>
  <c r="AC65" i="8"/>
  <c r="AB65" i="8"/>
  <c r="AA65" i="8"/>
  <c r="Z65" i="8"/>
  <c r="X65" i="8"/>
  <c r="W65" i="8"/>
  <c r="V65" i="8"/>
  <c r="U65" i="8"/>
  <c r="S65" i="8"/>
  <c r="R65" i="8"/>
  <c r="Q65" i="8"/>
  <c r="P65" i="8"/>
  <c r="N65" i="8"/>
  <c r="M65" i="8"/>
  <c r="L65" i="8"/>
  <c r="K65" i="8"/>
  <c r="D65" i="8"/>
  <c r="AY63" i="8"/>
  <c r="AT63" i="8"/>
  <c r="AO63" i="8"/>
  <c r="AJ63" i="8"/>
  <c r="AI63" i="8"/>
  <c r="AH63" i="8"/>
  <c r="AG63" i="8"/>
  <c r="AF63" i="8"/>
  <c r="Y63" i="8"/>
  <c r="T63" i="8"/>
  <c r="O63" i="8"/>
  <c r="J63" i="8"/>
  <c r="I63" i="8"/>
  <c r="H63" i="8"/>
  <c r="G63" i="8"/>
  <c r="F63" i="8"/>
  <c r="AY62" i="8"/>
  <c r="AT62" i="8"/>
  <c r="AO62" i="8"/>
  <c r="AJ62" i="8"/>
  <c r="AI62" i="8"/>
  <c r="AH62" i="8"/>
  <c r="AG62" i="8"/>
  <c r="AF62" i="8"/>
  <c r="Y62" i="8"/>
  <c r="T62" i="8"/>
  <c r="O62" i="8"/>
  <c r="J62" i="8"/>
  <c r="I62" i="8"/>
  <c r="H62" i="8"/>
  <c r="G62" i="8"/>
  <c r="F62" i="8"/>
  <c r="AY61" i="8"/>
  <c r="AT61" i="8"/>
  <c r="AO61" i="8"/>
  <c r="AJ61" i="8"/>
  <c r="AI61" i="8"/>
  <c r="AH61" i="8"/>
  <c r="AG61" i="8"/>
  <c r="AF61" i="8"/>
  <c r="Y61" i="8"/>
  <c r="T61" i="8"/>
  <c r="O61" i="8"/>
  <c r="J61" i="8"/>
  <c r="G61" i="8"/>
  <c r="F61" i="8"/>
  <c r="BC60" i="8"/>
  <c r="BB60" i="8"/>
  <c r="BA60" i="8"/>
  <c r="AZ60" i="8"/>
  <c r="AZ58" i="8" s="1"/>
  <c r="AX60" i="8"/>
  <c r="AW60" i="8"/>
  <c r="AV60" i="8"/>
  <c r="AU60" i="8"/>
  <c r="AS60" i="8"/>
  <c r="AS58" i="8" s="1"/>
  <c r="AR60" i="8"/>
  <c r="AQ60" i="8"/>
  <c r="AP60" i="8"/>
  <c r="AN60" i="8"/>
  <c r="AM60" i="8"/>
  <c r="AL60" i="8"/>
  <c r="AK60" i="8"/>
  <c r="AC60" i="8"/>
  <c r="AB60" i="8"/>
  <c r="AA60" i="8"/>
  <c r="Z60" i="8"/>
  <c r="X60" i="8"/>
  <c r="W60" i="8"/>
  <c r="W58" i="8" s="1"/>
  <c r="V60" i="8"/>
  <c r="U60" i="8"/>
  <c r="U58" i="8" s="1"/>
  <c r="S60" i="8"/>
  <c r="R60" i="8"/>
  <c r="Q60" i="8"/>
  <c r="P60" i="8"/>
  <c r="N60" i="8"/>
  <c r="M60" i="8"/>
  <c r="M58" i="8" s="1"/>
  <c r="L60" i="8"/>
  <c r="K60" i="8"/>
  <c r="D60" i="8"/>
  <c r="AY55" i="8"/>
  <c r="AT55" i="8"/>
  <c r="AO55" i="8"/>
  <c r="AJ55" i="8"/>
  <c r="AI55" i="8"/>
  <c r="AH55" i="8"/>
  <c r="AG55" i="8"/>
  <c r="AF55" i="8"/>
  <c r="Y55" i="8"/>
  <c r="T55" i="8"/>
  <c r="O55" i="8"/>
  <c r="J55" i="8"/>
  <c r="I55" i="8"/>
  <c r="H55" i="8"/>
  <c r="G55" i="8"/>
  <c r="F55" i="8"/>
  <c r="AY54" i="8"/>
  <c r="AT54" i="8"/>
  <c r="AO54" i="8"/>
  <c r="AJ54" i="8"/>
  <c r="AI54" i="8"/>
  <c r="AH54" i="8"/>
  <c r="AG54" i="8"/>
  <c r="AF54" i="8"/>
  <c r="Y54" i="8"/>
  <c r="T54" i="8"/>
  <c r="O54" i="8"/>
  <c r="J54" i="8"/>
  <c r="I54" i="8"/>
  <c r="H54" i="8"/>
  <c r="G54" i="8"/>
  <c r="F54" i="8"/>
  <c r="AT53" i="8"/>
  <c r="AO53" i="8"/>
  <c r="AJ53" i="8"/>
  <c r="AI53" i="8"/>
  <c r="AH53" i="8"/>
  <c r="AG53" i="8"/>
  <c r="AF53" i="8"/>
  <c r="Y53" i="8"/>
  <c r="T53" i="8"/>
  <c r="O53" i="8"/>
  <c r="J53" i="8"/>
  <c r="F53" i="8"/>
  <c r="E53" i="8" s="1"/>
  <c r="BC52" i="8"/>
  <c r="BB52" i="8"/>
  <c r="BA52" i="8"/>
  <c r="AZ52" i="8"/>
  <c r="AX52" i="8"/>
  <c r="AW52" i="8"/>
  <c r="AW51" i="8" s="1"/>
  <c r="AV52" i="8"/>
  <c r="AU52" i="8"/>
  <c r="AS52" i="8"/>
  <c r="AR52" i="8"/>
  <c r="AQ52" i="8"/>
  <c r="AP52" i="8"/>
  <c r="AN52" i="8"/>
  <c r="AM52" i="8"/>
  <c r="AL52" i="8"/>
  <c r="AK52" i="8"/>
  <c r="AC52" i="8"/>
  <c r="AB52" i="8"/>
  <c r="AA52" i="8"/>
  <c r="Z52" i="8"/>
  <c r="X52" i="8"/>
  <c r="W52" i="8"/>
  <c r="V52" i="8"/>
  <c r="U52" i="8"/>
  <c r="S52" i="8"/>
  <c r="R52" i="8"/>
  <c r="Q52" i="8"/>
  <c r="P52" i="8"/>
  <c r="N52" i="8"/>
  <c r="M52" i="8"/>
  <c r="L52" i="8"/>
  <c r="K52" i="8"/>
  <c r="D52" i="8"/>
  <c r="AY50" i="8"/>
  <c r="AT50" i="8"/>
  <c r="AO50" i="8"/>
  <c r="AJ50" i="8"/>
  <c r="AI50" i="8"/>
  <c r="AH50" i="8"/>
  <c r="AG50" i="8"/>
  <c r="AF50" i="8"/>
  <c r="Y50" i="8"/>
  <c r="T50" i="8"/>
  <c r="O50" i="8"/>
  <c r="J50" i="8"/>
  <c r="I50" i="8"/>
  <c r="H50" i="8"/>
  <c r="G50" i="8"/>
  <c r="F50" i="8"/>
  <c r="AY49" i="8"/>
  <c r="AT49" i="8"/>
  <c r="AO49" i="8"/>
  <c r="AJ49" i="8"/>
  <c r="AI49" i="8"/>
  <c r="AH49" i="8"/>
  <c r="AG49" i="8"/>
  <c r="AF49" i="8"/>
  <c r="Y49" i="8"/>
  <c r="T49" i="8"/>
  <c r="O49" i="8"/>
  <c r="J49" i="8"/>
  <c r="I49" i="8"/>
  <c r="H49" i="8"/>
  <c r="G49" i="8"/>
  <c r="F49" i="8"/>
  <c r="AY48" i="8"/>
  <c r="AT48" i="8"/>
  <c r="AO48" i="8"/>
  <c r="AJ48" i="8"/>
  <c r="AI48" i="8"/>
  <c r="AH48" i="8"/>
  <c r="AG48" i="8"/>
  <c r="AF48" i="8"/>
  <c r="Y48" i="8"/>
  <c r="T48" i="8"/>
  <c r="O48" i="8"/>
  <c r="J48" i="8"/>
  <c r="I48" i="8"/>
  <c r="H48" i="8"/>
  <c r="G48" i="8"/>
  <c r="F48" i="8"/>
  <c r="AY47" i="8"/>
  <c r="AT47" i="8"/>
  <c r="AO47" i="8"/>
  <c r="AJ47" i="8"/>
  <c r="AI47" i="8"/>
  <c r="AH47" i="8"/>
  <c r="AG47" i="8"/>
  <c r="AF47" i="8"/>
  <c r="Y47" i="8"/>
  <c r="T47" i="8"/>
  <c r="O47" i="8"/>
  <c r="J47" i="8"/>
  <c r="I47" i="8"/>
  <c r="H47" i="8"/>
  <c r="G47" i="8"/>
  <c r="F47" i="8"/>
  <c r="BC45" i="8"/>
  <c r="BC44" i="8" s="1"/>
  <c r="BC43" i="8" s="1"/>
  <c r="BC42" i="8" s="1"/>
  <c r="AW45" i="8"/>
  <c r="AW44" i="8" s="1"/>
  <c r="AW43" i="8" s="1"/>
  <c r="AW42" i="8" s="1"/>
  <c r="AV45" i="8"/>
  <c r="AV44" i="8" s="1"/>
  <c r="AV43" i="8" s="1"/>
  <c r="AV42" i="8" s="1"/>
  <c r="AS45" i="8"/>
  <c r="AS44" i="8" s="1"/>
  <c r="AS43" i="8" s="1"/>
  <c r="AS42" i="8" s="1"/>
  <c r="AR45" i="8"/>
  <c r="AR44" i="8" s="1"/>
  <c r="AR43" i="8" s="1"/>
  <c r="AR42" i="8" s="1"/>
  <c r="AP45" i="8"/>
  <c r="AN45" i="8"/>
  <c r="AN44" i="8" s="1"/>
  <c r="AM45" i="8"/>
  <c r="AK45" i="8"/>
  <c r="AC45" i="8"/>
  <c r="AC44" i="8" s="1"/>
  <c r="AC43" i="8" s="1"/>
  <c r="AC42" i="8" s="1"/>
  <c r="AB45" i="8"/>
  <c r="AB44" i="8" s="1"/>
  <c r="AB43" i="8" s="1"/>
  <c r="AB42" i="8" s="1"/>
  <c r="AA45" i="8"/>
  <c r="AA44" i="8" s="1"/>
  <c r="AA43" i="8" s="1"/>
  <c r="AA42" i="8" s="1"/>
  <c r="X45" i="8"/>
  <c r="X44" i="8" s="1"/>
  <c r="X43" i="8" s="1"/>
  <c r="X42" i="8" s="1"/>
  <c r="W45" i="8"/>
  <c r="W44" i="8" s="1"/>
  <c r="W43" i="8" s="1"/>
  <c r="W42" i="8" s="1"/>
  <c r="V45" i="8"/>
  <c r="V44" i="8" s="1"/>
  <c r="V43" i="8" s="1"/>
  <c r="V42" i="8" s="1"/>
  <c r="U45" i="8"/>
  <c r="S45" i="8"/>
  <c r="S44" i="8" s="1"/>
  <c r="S43" i="8" s="1"/>
  <c r="S42" i="8" s="1"/>
  <c r="P45" i="8"/>
  <c r="L45" i="8"/>
  <c r="L44" i="8" s="1"/>
  <c r="L43" i="8" s="1"/>
  <c r="K45" i="8"/>
  <c r="D45" i="8"/>
  <c r="D44" i="8" s="1"/>
  <c r="D43" i="8" s="1"/>
  <c r="D42" i="8" s="1"/>
  <c r="BA45" i="8"/>
  <c r="BA44" i="8" s="1"/>
  <c r="BA43" i="8" s="1"/>
  <c r="BA42" i="8" s="1"/>
  <c r="AZ45" i="8"/>
  <c r="AZ44" i="8" s="1"/>
  <c r="AX45" i="8"/>
  <c r="AX44" i="8" s="1"/>
  <c r="AX43" i="8" s="1"/>
  <c r="AX42" i="8" s="1"/>
  <c r="M45" i="8"/>
  <c r="AY41" i="8"/>
  <c r="AT41" i="8"/>
  <c r="AO41" i="8"/>
  <c r="AJ41" i="8"/>
  <c r="AI41" i="8"/>
  <c r="AH41" i="8"/>
  <c r="AG41" i="8"/>
  <c r="AF41" i="8"/>
  <c r="Y41" i="8"/>
  <c r="T41" i="8"/>
  <c r="O41" i="8"/>
  <c r="J41" i="8"/>
  <c r="I41" i="8"/>
  <c r="H41" i="8"/>
  <c r="G41" i="8"/>
  <c r="F41" i="8"/>
  <c r="AY40" i="8"/>
  <c r="AT40" i="8"/>
  <c r="AO40" i="8"/>
  <c r="AJ40" i="8"/>
  <c r="AI40" i="8"/>
  <c r="AH40" i="8"/>
  <c r="AG40" i="8"/>
  <c r="AF40" i="8"/>
  <c r="Y40" i="8"/>
  <c r="T40" i="8"/>
  <c r="O40" i="8"/>
  <c r="J40" i="8"/>
  <c r="I40" i="8"/>
  <c r="H40" i="8"/>
  <c r="G40" i="8"/>
  <c r="F40" i="8"/>
  <c r="BC39" i="8"/>
  <c r="BB39" i="8"/>
  <c r="BA39" i="8"/>
  <c r="AZ39" i="8"/>
  <c r="AX39" i="8"/>
  <c r="AW39" i="8"/>
  <c r="AV39" i="8"/>
  <c r="AU39" i="8"/>
  <c r="AS39" i="8"/>
  <c r="AR39" i="8"/>
  <c r="AQ39" i="8"/>
  <c r="AP39" i="8"/>
  <c r="AN39" i="8"/>
  <c r="AM39" i="8"/>
  <c r="AL39" i="8"/>
  <c r="AK39" i="8"/>
  <c r="AC39" i="8"/>
  <c r="AB39" i="8"/>
  <c r="AA39" i="8"/>
  <c r="Z39" i="8"/>
  <c r="X39" i="8"/>
  <c r="W39" i="8"/>
  <c r="V39" i="8"/>
  <c r="U39" i="8"/>
  <c r="S39" i="8"/>
  <c r="R39" i="8"/>
  <c r="Q39" i="8"/>
  <c r="P39" i="8"/>
  <c r="N39" i="8"/>
  <c r="M39" i="8"/>
  <c r="L39" i="8"/>
  <c r="K39" i="8"/>
  <c r="D39" i="8"/>
  <c r="AT38" i="8"/>
  <c r="AO38" i="8"/>
  <c r="AJ38" i="8"/>
  <c r="AI38" i="8"/>
  <c r="AH38" i="8"/>
  <c r="AG38" i="8"/>
  <c r="AF38" i="8"/>
  <c r="Y38" i="8"/>
  <c r="T38" i="8"/>
  <c r="O38" i="8"/>
  <c r="J38" i="8"/>
  <c r="I38" i="8"/>
  <c r="H38" i="8"/>
  <c r="G38" i="8"/>
  <c r="F38" i="8"/>
  <c r="AT37" i="8"/>
  <c r="AO37" i="8"/>
  <c r="AJ37" i="8"/>
  <c r="AI37" i="8"/>
  <c r="AH37" i="8"/>
  <c r="AG37" i="8"/>
  <c r="AF37" i="8"/>
  <c r="Y37" i="8"/>
  <c r="T37" i="8"/>
  <c r="O37" i="8"/>
  <c r="J37" i="8"/>
  <c r="I37" i="8"/>
  <c r="H37" i="8"/>
  <c r="G37" i="8"/>
  <c r="F37" i="8"/>
  <c r="BC33" i="8"/>
  <c r="BB33" i="8"/>
  <c r="AZ33" i="8"/>
  <c r="AX36" i="8"/>
  <c r="AW36" i="8"/>
  <c r="AW33" i="8" s="1"/>
  <c r="AV36" i="8"/>
  <c r="AU36" i="8"/>
  <c r="AS36" i="8"/>
  <c r="AR36" i="8"/>
  <c r="AR33" i="8" s="1"/>
  <c r="AQ36" i="8"/>
  <c r="AQ33" i="8" s="1"/>
  <c r="AP36" i="8"/>
  <c r="AN36" i="8"/>
  <c r="AN33" i="8" s="1"/>
  <c r="AM36" i="8"/>
  <c r="AM33" i="8" s="1"/>
  <c r="AL36" i="8"/>
  <c r="AK36" i="8"/>
  <c r="AC36" i="8"/>
  <c r="AC33" i="8" s="1"/>
  <c r="AB36" i="8"/>
  <c r="AB33" i="8" s="1"/>
  <c r="AA36" i="8"/>
  <c r="AA33" i="8" s="1"/>
  <c r="Z36" i="8"/>
  <c r="X36" i="8"/>
  <c r="X33" i="8" s="1"/>
  <c r="W36" i="8"/>
  <c r="V36" i="8"/>
  <c r="V33" i="8" s="1"/>
  <c r="U36" i="8"/>
  <c r="S36" i="8"/>
  <c r="S33" i="8" s="1"/>
  <c r="R36" i="8"/>
  <c r="Q36" i="8"/>
  <c r="Q33" i="8" s="1"/>
  <c r="P36" i="8"/>
  <c r="P33" i="8" s="1"/>
  <c r="N36" i="8"/>
  <c r="M36" i="8"/>
  <c r="L36" i="8"/>
  <c r="K36" i="8"/>
  <c r="D36" i="8"/>
  <c r="BA33" i="8"/>
  <c r="AB30" i="8"/>
  <c r="U30" i="8"/>
  <c r="S30" i="8"/>
  <c r="R30" i="8"/>
  <c r="K30" i="8"/>
  <c r="BC29" i="8"/>
  <c r="BB29" i="8"/>
  <c r="BA29" i="8"/>
  <c r="AZ29" i="8"/>
  <c r="AX29" i="8"/>
  <c r="AW29" i="8"/>
  <c r="AV29" i="8"/>
  <c r="AU29" i="8"/>
  <c r="AS29" i="8"/>
  <c r="AR29" i="8"/>
  <c r="AQ29" i="8"/>
  <c r="AP29" i="8"/>
  <c r="AN29" i="8"/>
  <c r="AM29" i="8"/>
  <c r="AL29" i="8"/>
  <c r="AK29" i="8"/>
  <c r="AC29" i="8"/>
  <c r="AB29" i="8"/>
  <c r="AA29" i="8"/>
  <c r="Z29" i="8"/>
  <c r="X29" i="8"/>
  <c r="W29" i="8"/>
  <c r="V29" i="8"/>
  <c r="U29" i="8"/>
  <c r="S29" i="8"/>
  <c r="R29" i="8"/>
  <c r="Q29" i="8"/>
  <c r="P29" i="8"/>
  <c r="N29" i="8"/>
  <c r="M29" i="8"/>
  <c r="L29" i="8"/>
  <c r="K29" i="8"/>
  <c r="D29" i="8"/>
  <c r="BC28" i="8"/>
  <c r="AV28" i="8"/>
  <c r="AS28" i="8"/>
  <c r="AL28" i="8"/>
  <c r="W28" i="8"/>
  <c r="U28" i="8"/>
  <c r="M28" i="8"/>
  <c r="K28" i="8"/>
  <c r="AT26" i="9" l="1"/>
  <c r="D30" i="8"/>
  <c r="AD30" i="8" s="1"/>
  <c r="AD92" i="8"/>
  <c r="AN30" i="8"/>
  <c r="AJ92" i="8"/>
  <c r="P64" i="8"/>
  <c r="AN64" i="8"/>
  <c r="AX64" i="8"/>
  <c r="BA64" i="8"/>
  <c r="AB83" i="8"/>
  <c r="AC64" i="8"/>
  <c r="V64" i="8"/>
  <c r="F36" i="8"/>
  <c r="W64" i="8"/>
  <c r="BB58" i="8"/>
  <c r="D58" i="8"/>
  <c r="AR58" i="8"/>
  <c r="Z83" i="8"/>
  <c r="E55" i="8"/>
  <c r="AB58" i="8"/>
  <c r="BA58" i="8"/>
  <c r="AE49" i="8"/>
  <c r="E50" i="8"/>
  <c r="AE55" i="8"/>
  <c r="L58" i="8"/>
  <c r="AL64" i="8"/>
  <c r="AV64" i="8"/>
  <c r="AM83" i="8"/>
  <c r="AW83" i="8"/>
  <c r="L83" i="8"/>
  <c r="K51" i="8"/>
  <c r="AS51" i="8"/>
  <c r="BC51" i="8"/>
  <c r="BC32" i="8" s="1"/>
  <c r="BC25" i="8" s="1"/>
  <c r="AH71" i="8"/>
  <c r="AE50" i="8"/>
  <c r="W51" i="8"/>
  <c r="AL51" i="8"/>
  <c r="AV51" i="8"/>
  <c r="S51" i="8"/>
  <c r="S32" i="8" s="1"/>
  <c r="H60" i="8"/>
  <c r="AG60" i="8"/>
  <c r="Q64" i="8"/>
  <c r="AT84" i="8"/>
  <c r="G27" i="8"/>
  <c r="AH65" i="8"/>
  <c r="Z58" i="8"/>
  <c r="AH29" i="8"/>
  <c r="P51" i="8"/>
  <c r="AN51" i="8"/>
  <c r="AW58" i="8"/>
  <c r="P58" i="8"/>
  <c r="AN58" i="8"/>
  <c r="AU83" i="8"/>
  <c r="Q58" i="8"/>
  <c r="AO30" i="8"/>
  <c r="K83" i="8"/>
  <c r="E91" i="8"/>
  <c r="X51" i="8"/>
  <c r="X32" i="8" s="1"/>
  <c r="AY60" i="8"/>
  <c r="N64" i="8"/>
  <c r="X64" i="8"/>
  <c r="T68" i="8"/>
  <c r="AF84" i="8"/>
  <c r="BC83" i="8"/>
  <c r="AA83" i="8"/>
  <c r="AH27" i="8"/>
  <c r="AG92" i="8"/>
  <c r="AT30" i="8"/>
  <c r="E95" i="8"/>
  <c r="Y30" i="8"/>
  <c r="G36" i="8"/>
  <c r="O39" i="8"/>
  <c r="E77" i="8"/>
  <c r="AE77" i="8"/>
  <c r="D83" i="8"/>
  <c r="S83" i="8"/>
  <c r="O92" i="8"/>
  <c r="AS64" i="8"/>
  <c r="AY65" i="8"/>
  <c r="J29" i="8"/>
  <c r="H39" i="8"/>
  <c r="E49" i="8"/>
  <c r="O60" i="8"/>
  <c r="W83" i="8"/>
  <c r="AE88" i="8"/>
  <c r="T92" i="8"/>
  <c r="E94" i="8"/>
  <c r="E98" i="8"/>
  <c r="AE98" i="8"/>
  <c r="O30" i="8"/>
  <c r="AE47" i="8"/>
  <c r="AF28" i="8"/>
  <c r="AY29" i="8"/>
  <c r="AN28" i="8"/>
  <c r="AJ28" i="8" s="1"/>
  <c r="BC58" i="8"/>
  <c r="I39" i="8"/>
  <c r="O52" i="8"/>
  <c r="AM64" i="8"/>
  <c r="AW64" i="8"/>
  <c r="P28" i="8"/>
  <c r="V58" i="8"/>
  <c r="Q28" i="8"/>
  <c r="G28" i="8" s="1"/>
  <c r="F30" i="8"/>
  <c r="Y28" i="8"/>
  <c r="AF30" i="8"/>
  <c r="AT36" i="8"/>
  <c r="Y39" i="8"/>
  <c r="AQ51" i="8"/>
  <c r="BA51" i="8"/>
  <c r="BA32" i="8" s="1"/>
  <c r="BA25" i="8" s="1"/>
  <c r="O68" i="8"/>
  <c r="E76" i="8"/>
  <c r="AE76" i="8"/>
  <c r="AX83" i="8"/>
  <c r="AQ83" i="8"/>
  <c r="E99" i="8"/>
  <c r="AE99" i="8"/>
  <c r="AH92" i="8"/>
  <c r="D51" i="8"/>
  <c r="AE72" i="8"/>
  <c r="AY27" i="8"/>
  <c r="AK58" i="8"/>
  <c r="AG29" i="8"/>
  <c r="AT29" i="8"/>
  <c r="AL30" i="8"/>
  <c r="AG30" i="8" s="1"/>
  <c r="J36" i="8"/>
  <c r="G39" i="8"/>
  <c r="AO28" i="8"/>
  <c r="O36" i="8"/>
  <c r="AO39" i="8"/>
  <c r="AA51" i="8"/>
  <c r="AA32" i="8" s="1"/>
  <c r="AA25" i="8" s="1"/>
  <c r="AA58" i="8"/>
  <c r="AP58" i="8"/>
  <c r="AX58" i="8"/>
  <c r="BB64" i="8"/>
  <c r="AE82" i="8"/>
  <c r="AR83" i="8"/>
  <c r="J92" i="8"/>
  <c r="AT28" i="8"/>
  <c r="O27" i="8"/>
  <c r="AG28" i="8"/>
  <c r="AV33" i="8"/>
  <c r="T29" i="8"/>
  <c r="J30" i="8"/>
  <c r="H30" i="8"/>
  <c r="AY30" i="8"/>
  <c r="E37" i="8"/>
  <c r="AJ68" i="8"/>
  <c r="H36" i="8"/>
  <c r="AI52" i="8"/>
  <c r="AY28" i="8"/>
  <c r="AJ29" i="8"/>
  <c r="K44" i="8"/>
  <c r="K43" i="8" s="1"/>
  <c r="AQ45" i="8"/>
  <c r="AQ44" i="8" s="1"/>
  <c r="AQ43" i="8" s="1"/>
  <c r="AQ42" i="8" s="1"/>
  <c r="G52" i="8"/>
  <c r="Q51" i="8"/>
  <c r="N45" i="8"/>
  <c r="AG36" i="8"/>
  <c r="F39" i="8"/>
  <c r="J39" i="8"/>
  <c r="T28" i="8"/>
  <c r="Y36" i="8"/>
  <c r="AC58" i="8"/>
  <c r="AJ60" i="8"/>
  <c r="AF60" i="8"/>
  <c r="AT60" i="8"/>
  <c r="AU58" i="8"/>
  <c r="AY71" i="8"/>
  <c r="U51" i="8"/>
  <c r="T52" i="8"/>
  <c r="G30" i="8"/>
  <c r="AJ36" i="8"/>
  <c r="J28" i="8"/>
  <c r="H28" i="8"/>
  <c r="AL33" i="8"/>
  <c r="AF36" i="8"/>
  <c r="AE40" i="8"/>
  <c r="AU45" i="8"/>
  <c r="AU44" i="8" s="1"/>
  <c r="AU43" i="8" s="1"/>
  <c r="AU42" i="8" s="1"/>
  <c r="AT42" i="8" s="1"/>
  <c r="E48" i="8"/>
  <c r="AE48" i="8"/>
  <c r="AE62" i="8"/>
  <c r="AO29" i="8"/>
  <c r="AO36" i="8"/>
  <c r="E38" i="8"/>
  <c r="AT65" i="8"/>
  <c r="AU64" i="8"/>
  <c r="BC64" i="8"/>
  <c r="AI65" i="8"/>
  <c r="K71" i="8"/>
  <c r="AI39" i="8"/>
  <c r="AG52" i="8"/>
  <c r="AE67" i="8"/>
  <c r="AY87" i="8"/>
  <c r="AJ39" i="8"/>
  <c r="E40" i="8"/>
  <c r="D64" i="8"/>
  <c r="X83" i="8"/>
  <c r="AU87" i="8"/>
  <c r="AU27" i="8" s="1"/>
  <c r="AT27" i="8" s="1"/>
  <c r="AE91" i="8"/>
  <c r="F92" i="8"/>
  <c r="AE93" i="8"/>
  <c r="S58" i="8"/>
  <c r="J68" i="8"/>
  <c r="E72" i="8"/>
  <c r="Y84" i="8"/>
  <c r="AV83" i="8"/>
  <c r="I92" i="8"/>
  <c r="AE94" i="8"/>
  <c r="AC51" i="8"/>
  <c r="AC32" i="8" s="1"/>
  <c r="AC25" i="8" s="1"/>
  <c r="BB51" i="8"/>
  <c r="AI60" i="8"/>
  <c r="I68" i="8"/>
  <c r="AG68" i="8"/>
  <c r="AE97" i="8"/>
  <c r="R83" i="8"/>
  <c r="O87" i="8"/>
  <c r="AF39" i="8"/>
  <c r="E41" i="8"/>
  <c r="N51" i="8"/>
  <c r="V51" i="8"/>
  <c r="V32" i="8" s="1"/>
  <c r="E54" i="8"/>
  <c r="AE54" i="8"/>
  <c r="AV58" i="8"/>
  <c r="E62" i="8"/>
  <c r="E67" i="8"/>
  <c r="AI68" i="8"/>
  <c r="E82" i="8"/>
  <c r="AC83" i="8"/>
  <c r="AO92" i="8"/>
  <c r="AY92" i="8"/>
  <c r="E96" i="8"/>
  <c r="AE101" i="8"/>
  <c r="G60" i="8"/>
  <c r="Y60" i="8"/>
  <c r="AH60" i="8"/>
  <c r="AE61" i="8"/>
  <c r="E63" i="8"/>
  <c r="AT68" i="8"/>
  <c r="E70" i="8"/>
  <c r="AE70" i="8"/>
  <c r="F84" i="8"/>
  <c r="BA83" i="8"/>
  <c r="H92" i="8"/>
  <c r="AE95" i="8"/>
  <c r="AG39" i="8"/>
  <c r="AY39" i="8"/>
  <c r="E47" i="8"/>
  <c r="F52" i="8"/>
  <c r="AM58" i="8"/>
  <c r="AS83" i="8"/>
  <c r="AT39" i="8"/>
  <c r="AH39" i="8"/>
  <c r="AK51" i="8"/>
  <c r="AF52" i="8"/>
  <c r="AJ52" i="8"/>
  <c r="F29" i="8"/>
  <c r="W33" i="8"/>
  <c r="D33" i="8"/>
  <c r="BB45" i="8"/>
  <c r="AH45" i="8" s="1"/>
  <c r="M64" i="8"/>
  <c r="H65" i="8"/>
  <c r="J65" i="8"/>
  <c r="AB64" i="8"/>
  <c r="Y68" i="8"/>
  <c r="AY68" i="8"/>
  <c r="AZ64" i="8"/>
  <c r="R33" i="8"/>
  <c r="O33" i="8" s="1"/>
  <c r="AX33" i="8"/>
  <c r="AL45" i="8"/>
  <c r="AJ45" i="8" s="1"/>
  <c r="I60" i="8"/>
  <c r="X58" i="8"/>
  <c r="AK33" i="8"/>
  <c r="H29" i="8"/>
  <c r="I30" i="8"/>
  <c r="AP33" i="8"/>
  <c r="I36" i="8"/>
  <c r="AH36" i="8"/>
  <c r="AI45" i="8"/>
  <c r="AL58" i="8"/>
  <c r="Z51" i="8"/>
  <c r="AH33" i="8"/>
  <c r="G29" i="8"/>
  <c r="I29" i="8"/>
  <c r="AI29" i="8"/>
  <c r="AH30" i="8"/>
  <c r="N33" i="8"/>
  <c r="AU33" i="8"/>
  <c r="K33" i="8"/>
  <c r="U33" i="8"/>
  <c r="AY33" i="8"/>
  <c r="AI36" i="8"/>
  <c r="AE38" i="8"/>
  <c r="AK44" i="8"/>
  <c r="Z45" i="8"/>
  <c r="AU51" i="8"/>
  <c r="AT52" i="8"/>
  <c r="AK87" i="8"/>
  <c r="I28" i="8"/>
  <c r="O29" i="8"/>
  <c r="AI30" i="8"/>
  <c r="L33" i="8"/>
  <c r="Q45" i="8"/>
  <c r="Q44" i="8" s="1"/>
  <c r="Q43" i="8" s="1"/>
  <c r="Q42" i="8" s="1"/>
  <c r="Z33" i="8"/>
  <c r="AH28" i="8"/>
  <c r="Y29" i="8"/>
  <c r="AF29" i="8"/>
  <c r="T30" i="8"/>
  <c r="AW32" i="8"/>
  <c r="M33" i="8"/>
  <c r="AS33" i="8"/>
  <c r="T36" i="8"/>
  <c r="AE37" i="8"/>
  <c r="U44" i="8"/>
  <c r="T45" i="8"/>
  <c r="R45" i="8"/>
  <c r="R44" i="8" s="1"/>
  <c r="R43" i="8" s="1"/>
  <c r="R42" i="8" s="1"/>
  <c r="AE41" i="8"/>
  <c r="AZ43" i="8"/>
  <c r="AM51" i="8"/>
  <c r="AH52" i="8"/>
  <c r="AE53" i="8"/>
  <c r="AK64" i="8"/>
  <c r="AF65" i="8"/>
  <c r="AJ65" i="8"/>
  <c r="M87" i="8"/>
  <c r="AL87" i="8"/>
  <c r="L42" i="8"/>
  <c r="AN43" i="8"/>
  <c r="AI44" i="8"/>
  <c r="Y52" i="8"/>
  <c r="AB51" i="8"/>
  <c r="AB32" i="8" s="1"/>
  <c r="R51" i="8"/>
  <c r="AX51" i="8"/>
  <c r="M44" i="8"/>
  <c r="J52" i="8"/>
  <c r="L51" i="8"/>
  <c r="AY52" i="8"/>
  <c r="AZ51" i="8"/>
  <c r="AP51" i="8"/>
  <c r="R58" i="8"/>
  <c r="AM44" i="8"/>
  <c r="M51" i="8"/>
  <c r="H52" i="8"/>
  <c r="T39" i="8"/>
  <c r="AO52" i="8"/>
  <c r="AR51" i="8"/>
  <c r="AR32" i="8" s="1"/>
  <c r="K58" i="8"/>
  <c r="AO60" i="8"/>
  <c r="AQ58" i="8"/>
  <c r="AC71" i="8"/>
  <c r="AP44" i="8"/>
  <c r="P44" i="8"/>
  <c r="N58" i="8"/>
  <c r="AE63" i="8"/>
  <c r="Y65" i="8"/>
  <c r="Z64" i="8"/>
  <c r="E66" i="8"/>
  <c r="AE66" i="8"/>
  <c r="L64" i="8"/>
  <c r="G68" i="8"/>
  <c r="G65" i="8"/>
  <c r="AA64" i="8"/>
  <c r="H68" i="8"/>
  <c r="AR64" i="8"/>
  <c r="AO68" i="8"/>
  <c r="O65" i="8"/>
  <c r="R64" i="8"/>
  <c r="V83" i="8"/>
  <c r="G84" i="8"/>
  <c r="AP83" i="8"/>
  <c r="I52" i="8"/>
  <c r="F60" i="8"/>
  <c r="J60" i="8"/>
  <c r="I65" i="8"/>
  <c r="S64" i="8"/>
  <c r="AO65" i="8"/>
  <c r="AP64" i="8"/>
  <c r="AF68" i="8"/>
  <c r="E69" i="8"/>
  <c r="M83" i="8"/>
  <c r="H84" i="8"/>
  <c r="AJ84" i="8"/>
  <c r="AK83" i="8"/>
  <c r="T60" i="8"/>
  <c r="K64" i="8"/>
  <c r="F65" i="8"/>
  <c r="U64" i="8"/>
  <c r="T65" i="8"/>
  <c r="AG65" i="8"/>
  <c r="AQ64" i="8"/>
  <c r="AE81" i="8"/>
  <c r="AH68" i="8"/>
  <c r="AE69" i="8"/>
  <c r="F68" i="8"/>
  <c r="U71" i="8"/>
  <c r="T71" i="8" s="1"/>
  <c r="N83" i="8"/>
  <c r="I84" i="8"/>
  <c r="AL83" i="8"/>
  <c r="AG84" i="8"/>
  <c r="AH87" i="8"/>
  <c r="N87" i="8"/>
  <c r="Y92" i="8"/>
  <c r="AE100" i="8"/>
  <c r="E101" i="8"/>
  <c r="AS71" i="8"/>
  <c r="P83" i="8"/>
  <c r="O84" i="8"/>
  <c r="AH84" i="8"/>
  <c r="AF92" i="8"/>
  <c r="G71" i="8"/>
  <c r="H71" i="8"/>
  <c r="AK71" i="8"/>
  <c r="AN83" i="8"/>
  <c r="AI84" i="8"/>
  <c r="AT92" i="8"/>
  <c r="E93" i="8"/>
  <c r="E100" i="8"/>
  <c r="N71" i="8"/>
  <c r="AL71" i="8"/>
  <c r="AG71" i="8" s="1"/>
  <c r="AO84" i="8"/>
  <c r="AT71" i="8"/>
  <c r="E78" i="8"/>
  <c r="AE78" i="8"/>
  <c r="P71" i="8"/>
  <c r="E80" i="8"/>
  <c r="E81" i="8"/>
  <c r="AY84" i="8"/>
  <c r="E88" i="8"/>
  <c r="AC87" i="8"/>
  <c r="AC27" i="8" s="1"/>
  <c r="Y27" i="8" s="1"/>
  <c r="G92" i="8"/>
  <c r="AI92" i="8"/>
  <c r="AN71" i="8"/>
  <c r="AE80" i="8"/>
  <c r="J84" i="8"/>
  <c r="T84" i="8"/>
  <c r="U83" i="8"/>
  <c r="E85" i="8"/>
  <c r="AE85" i="8"/>
  <c r="G87" i="8"/>
  <c r="U87" i="8"/>
  <c r="AS87" i="8"/>
  <c r="AS27" i="8" s="1"/>
  <c r="AO27" i="8" s="1"/>
  <c r="AE96" i="8"/>
  <c r="E97" i="8"/>
  <c r="AN87" i="8"/>
  <c r="X25" i="8" l="1"/>
  <c r="S25" i="8"/>
  <c r="AY83" i="8"/>
  <c r="AG64" i="8"/>
  <c r="AB57" i="8"/>
  <c r="BB57" i="8"/>
  <c r="AT64" i="8"/>
  <c r="O45" i="8"/>
  <c r="H83" i="8"/>
  <c r="AI58" i="8"/>
  <c r="AY58" i="8"/>
  <c r="W57" i="8"/>
  <c r="W26" i="8" s="1"/>
  <c r="G58" i="8"/>
  <c r="Q57" i="8"/>
  <c r="Q26" i="8" s="1"/>
  <c r="AJ30" i="8"/>
  <c r="I71" i="8"/>
  <c r="AW57" i="8"/>
  <c r="AW26" i="8" s="1"/>
  <c r="O28" i="8"/>
  <c r="Y83" i="8"/>
  <c r="AI51" i="8"/>
  <c r="AS32" i="8"/>
  <c r="I83" i="8"/>
  <c r="E36" i="8"/>
  <c r="AT83" i="8"/>
  <c r="AF45" i="8"/>
  <c r="AY51" i="8"/>
  <c r="T51" i="8"/>
  <c r="AT58" i="8"/>
  <c r="AH83" i="8"/>
  <c r="T64" i="8"/>
  <c r="I64" i="8"/>
  <c r="W32" i="8"/>
  <c r="F51" i="8"/>
  <c r="D57" i="8"/>
  <c r="D26" i="8" s="1"/>
  <c r="V57" i="8"/>
  <c r="V26" i="8" s="1"/>
  <c r="Y58" i="8"/>
  <c r="AV32" i="8"/>
  <c r="J87" i="8"/>
  <c r="G45" i="8"/>
  <c r="AA57" i="8"/>
  <c r="AA31" i="8" s="1"/>
  <c r="AF58" i="8"/>
  <c r="AS57" i="8"/>
  <c r="AS26" i="8" s="1"/>
  <c r="E84" i="8"/>
  <c r="AO83" i="8"/>
  <c r="G44" i="8"/>
  <c r="D32" i="8"/>
  <c r="AV57" i="8"/>
  <c r="AV26" i="8" s="1"/>
  <c r="E30" i="8"/>
  <c r="E39" i="8"/>
  <c r="AC57" i="8"/>
  <c r="AQ32" i="8"/>
  <c r="AI83" i="8"/>
  <c r="AO58" i="8"/>
  <c r="O51" i="8"/>
  <c r="AG33" i="8"/>
  <c r="BC57" i="8"/>
  <c r="AX57" i="8"/>
  <c r="AX26" i="8" s="1"/>
  <c r="F28" i="8"/>
  <c r="E28" i="8" s="1"/>
  <c r="E92" i="8"/>
  <c r="G51" i="8"/>
  <c r="BA57" i="8"/>
  <c r="AJ58" i="8"/>
  <c r="AG51" i="8"/>
  <c r="AE60" i="8"/>
  <c r="I51" i="8"/>
  <c r="AI28" i="8"/>
  <c r="AE28" i="8" s="1"/>
  <c r="AE29" i="8"/>
  <c r="AM57" i="8"/>
  <c r="AM26" i="8" s="1"/>
  <c r="E60" i="8"/>
  <c r="AH58" i="8"/>
  <c r="F71" i="8"/>
  <c r="AG83" i="8"/>
  <c r="Y71" i="8"/>
  <c r="E52" i="8"/>
  <c r="Q32" i="8"/>
  <c r="AU57" i="8"/>
  <c r="AR57" i="8"/>
  <c r="AR26" i="8" s="1"/>
  <c r="AO87" i="8"/>
  <c r="M57" i="8"/>
  <c r="M26" i="8" s="1"/>
  <c r="AT43" i="8"/>
  <c r="I45" i="8"/>
  <c r="N44" i="8"/>
  <c r="AE39" i="8"/>
  <c r="H45" i="8"/>
  <c r="AT45" i="8"/>
  <c r="AO45" i="8"/>
  <c r="AE84" i="8"/>
  <c r="AO71" i="8"/>
  <c r="G64" i="8"/>
  <c r="AH64" i="8"/>
  <c r="H51" i="8"/>
  <c r="G43" i="8"/>
  <c r="AE65" i="8"/>
  <c r="AT44" i="8"/>
  <c r="J45" i="8"/>
  <c r="O64" i="8"/>
  <c r="S57" i="8"/>
  <c r="S26" i="8" s="1"/>
  <c r="S24" i="8" s="1"/>
  <c r="G42" i="8"/>
  <c r="H64" i="8"/>
  <c r="AT87" i="8"/>
  <c r="AI64" i="8"/>
  <c r="AB25" i="8"/>
  <c r="AR25" i="8"/>
  <c r="AZ42" i="8"/>
  <c r="Y45" i="8"/>
  <c r="Z44" i="8"/>
  <c r="F44" i="8" s="1"/>
  <c r="F45" i="8"/>
  <c r="AO33" i="8"/>
  <c r="AF71" i="8"/>
  <c r="AJ71" i="8"/>
  <c r="I87" i="8"/>
  <c r="N27" i="8"/>
  <c r="I27" i="8" s="1"/>
  <c r="AF83" i="8"/>
  <c r="AJ83" i="8"/>
  <c r="J71" i="8"/>
  <c r="H44" i="8"/>
  <c r="M43" i="8"/>
  <c r="AG87" i="8"/>
  <c r="AL27" i="8"/>
  <c r="AG27" i="8" s="1"/>
  <c r="AG45" i="8"/>
  <c r="AL44" i="8"/>
  <c r="AJ44" i="8" s="1"/>
  <c r="N57" i="8"/>
  <c r="I58" i="8"/>
  <c r="Y33" i="8"/>
  <c r="J33" i="8"/>
  <c r="F33" i="8"/>
  <c r="T44" i="8"/>
  <c r="U43" i="8"/>
  <c r="AU32" i="8"/>
  <c r="AT33" i="8"/>
  <c r="AI87" i="8"/>
  <c r="AN27" i="8"/>
  <c r="AI27" i="8" s="1"/>
  <c r="O71" i="8"/>
  <c r="P57" i="8"/>
  <c r="AE92" i="8"/>
  <c r="AO64" i="8"/>
  <c r="P43" i="8"/>
  <c r="O44" i="8"/>
  <c r="AM43" i="8"/>
  <c r="AO51" i="8"/>
  <c r="U57" i="8"/>
  <c r="I33" i="8"/>
  <c r="AY64" i="8"/>
  <c r="AZ57" i="8"/>
  <c r="X57" i="8"/>
  <c r="X31" i="8" s="1"/>
  <c r="T58" i="8"/>
  <c r="V25" i="8"/>
  <c r="E65" i="8"/>
  <c r="AP57" i="8"/>
  <c r="H87" i="8"/>
  <c r="M27" i="8"/>
  <c r="J51" i="8"/>
  <c r="H33" i="8"/>
  <c r="AT51" i="8"/>
  <c r="Y51" i="8"/>
  <c r="AX32" i="8"/>
  <c r="AX31" i="8" s="1"/>
  <c r="BB44" i="8"/>
  <c r="AH44" i="8" s="1"/>
  <c r="AY45" i="8"/>
  <c r="E29" i="8"/>
  <c r="Y64" i="8"/>
  <c r="Z57" i="8"/>
  <c r="T87" i="8"/>
  <c r="U27" i="8"/>
  <c r="G83" i="8"/>
  <c r="AI71" i="8"/>
  <c r="AN57" i="8"/>
  <c r="F87" i="8"/>
  <c r="Y87" i="8"/>
  <c r="J64" i="8"/>
  <c r="F64" i="8"/>
  <c r="AO44" i="8"/>
  <c r="AP43" i="8"/>
  <c r="J58" i="8"/>
  <c r="K57" i="8"/>
  <c r="F58" i="8"/>
  <c r="J83" i="8"/>
  <c r="L57" i="8"/>
  <c r="K42" i="8"/>
  <c r="K32" i="8" s="1"/>
  <c r="K31" i="8" s="1"/>
  <c r="AW25" i="8"/>
  <c r="L32" i="8"/>
  <c r="L31" i="8" s="1"/>
  <c r="G33" i="8"/>
  <c r="AF44" i="8"/>
  <c r="AK43" i="8"/>
  <c r="AE30" i="8"/>
  <c r="AE36" i="8"/>
  <c r="AJ33" i="8"/>
  <c r="AF33" i="8"/>
  <c r="AQ57" i="8"/>
  <c r="AJ64" i="8"/>
  <c r="AF64" i="8"/>
  <c r="O83" i="8"/>
  <c r="F83" i="8"/>
  <c r="AH51" i="8"/>
  <c r="T33" i="8"/>
  <c r="AE52" i="8"/>
  <c r="O58" i="8"/>
  <c r="R57" i="8"/>
  <c r="R26" i="8" s="1"/>
  <c r="T83" i="8"/>
  <c r="E68" i="8"/>
  <c r="AE68" i="8"/>
  <c r="H58" i="8"/>
  <c r="AI33" i="8"/>
  <c r="AN42" i="8"/>
  <c r="AI43" i="8"/>
  <c r="AF87" i="8"/>
  <c r="AJ87" i="8"/>
  <c r="AK27" i="8"/>
  <c r="AK57" i="8"/>
  <c r="AL57" i="8"/>
  <c r="AG58" i="8"/>
  <c r="R32" i="8"/>
  <c r="AJ51" i="8"/>
  <c r="AF51" i="8"/>
  <c r="E33" i="8" l="1"/>
  <c r="D25" i="8"/>
  <c r="D24" i="8" s="1"/>
  <c r="AD24" i="8" s="1"/>
  <c r="D31" i="8"/>
  <c r="AD31" i="8" s="1"/>
  <c r="BA26" i="8"/>
  <c r="BA24" i="8" s="1"/>
  <c r="BA31" i="8"/>
  <c r="BB26" i="8"/>
  <c r="AH26" i="8" s="1"/>
  <c r="AU31" i="8"/>
  <c r="BC26" i="8"/>
  <c r="BC24" i="8" s="1"/>
  <c r="BC31" i="8"/>
  <c r="AW31" i="8"/>
  <c r="AR31" i="8"/>
  <c r="AC26" i="8"/>
  <c r="AC24" i="8" s="1"/>
  <c r="AC31" i="8"/>
  <c r="AB26" i="8"/>
  <c r="AB31" i="8"/>
  <c r="V31" i="8"/>
  <c r="R31" i="8"/>
  <c r="S31" i="8"/>
  <c r="AV25" i="8"/>
  <c r="AV31" i="8"/>
  <c r="AS25" i="8"/>
  <c r="AS24" i="8" s="1"/>
  <c r="AS31" i="8"/>
  <c r="AQ25" i="8"/>
  <c r="AQ31" i="8"/>
  <c r="W25" i="8"/>
  <c r="W24" i="8" s="1"/>
  <c r="W31" i="8"/>
  <c r="Q25" i="8"/>
  <c r="Q24" i="8" s="1"/>
  <c r="Q31" i="8"/>
  <c r="AB24" i="8"/>
  <c r="E71" i="8"/>
  <c r="AA26" i="8"/>
  <c r="AA24" i="8" s="1"/>
  <c r="AE45" i="8"/>
  <c r="AE58" i="8"/>
  <c r="AR24" i="8"/>
  <c r="AV24" i="8"/>
  <c r="V24" i="8"/>
  <c r="E51" i="8"/>
  <c r="AE83" i="8"/>
  <c r="E64" i="8"/>
  <c r="AU26" i="8"/>
  <c r="AT26" i="8" s="1"/>
  <c r="AT57" i="8"/>
  <c r="AE87" i="8"/>
  <c r="AE64" i="8"/>
  <c r="AH57" i="8"/>
  <c r="E83" i="8"/>
  <c r="E45" i="8"/>
  <c r="N43" i="8"/>
  <c r="I44" i="8"/>
  <c r="E44" i="8" s="1"/>
  <c r="AE51" i="8"/>
  <c r="J44" i="8"/>
  <c r="AE33" i="8"/>
  <c r="K25" i="8"/>
  <c r="R25" i="8"/>
  <c r="R24" i="8" s="1"/>
  <c r="T57" i="8"/>
  <c r="U26" i="8"/>
  <c r="AG57" i="8"/>
  <c r="AL26" i="8"/>
  <c r="AI42" i="8"/>
  <c r="AN32" i="8"/>
  <c r="AN31" i="8" s="1"/>
  <c r="AW24" i="8"/>
  <c r="F57" i="8"/>
  <c r="J57" i="8"/>
  <c r="K26" i="8"/>
  <c r="E87" i="8"/>
  <c r="AY57" i="8"/>
  <c r="AZ26" i="8"/>
  <c r="O57" i="8"/>
  <c r="P26" i="8"/>
  <c r="O26" i="8" s="1"/>
  <c r="G32" i="8"/>
  <c r="L25" i="8"/>
  <c r="N26" i="8"/>
  <c r="I57" i="8"/>
  <c r="AI57" i="8"/>
  <c r="AN26" i="8"/>
  <c r="AI26" i="8" s="1"/>
  <c r="M42" i="8"/>
  <c r="H43" i="8"/>
  <c r="AZ32" i="8"/>
  <c r="AZ31" i="8" s="1"/>
  <c r="AO43" i="8"/>
  <c r="AP42" i="8"/>
  <c r="AM42" i="8"/>
  <c r="AL43" i="8"/>
  <c r="AJ43" i="8" s="1"/>
  <c r="AG44" i="8"/>
  <c r="AE44" i="8" s="1"/>
  <c r="AE71" i="8"/>
  <c r="H26" i="8"/>
  <c r="Y44" i="8"/>
  <c r="Z43" i="8"/>
  <c r="F43" i="8" s="1"/>
  <c r="AJ57" i="8"/>
  <c r="AK26" i="8"/>
  <c r="AF57" i="8"/>
  <c r="BB43" i="8"/>
  <c r="AH43" i="8" s="1"/>
  <c r="AY44" i="8"/>
  <c r="H57" i="8"/>
  <c r="Y57" i="8"/>
  <c r="Z26" i="8"/>
  <c r="E58" i="8"/>
  <c r="U42" i="8"/>
  <c r="T43" i="8"/>
  <c r="AK42" i="8"/>
  <c r="AF43" i="8"/>
  <c r="AF27" i="8"/>
  <c r="AE27" i="8" s="1"/>
  <c r="AJ27" i="8"/>
  <c r="AQ26" i="8"/>
  <c r="AQ24" i="8" s="1"/>
  <c r="T27" i="8"/>
  <c r="AX25" i="8"/>
  <c r="AX24" i="8" s="1"/>
  <c r="H27" i="8"/>
  <c r="X26" i="8"/>
  <c r="X24" i="8" s="1"/>
  <c r="O43" i="8"/>
  <c r="P42" i="8"/>
  <c r="AP26" i="8"/>
  <c r="AO57" i="8"/>
  <c r="G57" i="8"/>
  <c r="L26" i="8"/>
  <c r="AU25" i="8"/>
  <c r="AT32" i="8"/>
  <c r="AY26" i="8" l="1"/>
  <c r="AI31" i="8"/>
  <c r="AT31" i="8"/>
  <c r="Y26" i="8"/>
  <c r="G26" i="8"/>
  <c r="G31" i="8"/>
  <c r="AE57" i="8"/>
  <c r="AO26" i="8"/>
  <c r="E27" i="8"/>
  <c r="I43" i="8"/>
  <c r="E43" i="8" s="1"/>
  <c r="J43" i="8"/>
  <c r="N42" i="8"/>
  <c r="J42" i="8" s="1"/>
  <c r="E57" i="8"/>
  <c r="AJ26" i="8"/>
  <c r="AF26" i="8"/>
  <c r="H42" i="8"/>
  <c r="M32" i="8"/>
  <c r="M31" i="8" s="1"/>
  <c r="AM32" i="8"/>
  <c r="AM31" i="8" s="1"/>
  <c r="AN25" i="8"/>
  <c r="AI32" i="8"/>
  <c r="AG43" i="8"/>
  <c r="AE43" i="8" s="1"/>
  <c r="AL42" i="8"/>
  <c r="AJ42" i="8" s="1"/>
  <c r="Y43" i="8"/>
  <c r="Z42" i="8"/>
  <c r="AO42" i="8"/>
  <c r="AP32" i="8"/>
  <c r="AP31" i="8" s="1"/>
  <c r="AO31" i="8" s="1"/>
  <c r="K24" i="8"/>
  <c r="AG26" i="8"/>
  <c r="O42" i="8"/>
  <c r="P32" i="8"/>
  <c r="P31" i="8" s="1"/>
  <c r="AF42" i="8"/>
  <c r="AK32" i="8"/>
  <c r="AK31" i="8" s="1"/>
  <c r="T42" i="8"/>
  <c r="U32" i="8"/>
  <c r="U31" i="8" s="1"/>
  <c r="AZ25" i="8"/>
  <c r="I26" i="8"/>
  <c r="AT25" i="8"/>
  <c r="AU24" i="8"/>
  <c r="AT24" i="8" s="1"/>
  <c r="BB42" i="8"/>
  <c r="AH42" i="8" s="1"/>
  <c r="AY43" i="8"/>
  <c r="L24" i="8"/>
  <c r="G24" i="8" s="1"/>
  <c r="G25" i="8"/>
  <c r="F26" i="8"/>
  <c r="J26" i="8"/>
  <c r="T26" i="8"/>
  <c r="AF31" i="8" l="1"/>
  <c r="E26" i="8"/>
  <c r="I42" i="8"/>
  <c r="N32" i="8"/>
  <c r="N31" i="8" s="1"/>
  <c r="J31" i="8" s="1"/>
  <c r="AZ24" i="8"/>
  <c r="Y42" i="8"/>
  <c r="Z32" i="8"/>
  <c r="Z31" i="8" s="1"/>
  <c r="AM25" i="8"/>
  <c r="T31" i="8"/>
  <c r="T32" i="8"/>
  <c r="U25" i="8"/>
  <c r="AN24" i="8"/>
  <c r="AI24" i="8" s="1"/>
  <c r="AI25" i="8"/>
  <c r="AF32" i="8"/>
  <c r="AK25" i="8"/>
  <c r="AE26" i="8"/>
  <c r="BB32" i="8"/>
  <c r="AY42" i="8"/>
  <c r="H32" i="8"/>
  <c r="M25" i="8"/>
  <c r="AG42" i="8"/>
  <c r="AE42" i="8" s="1"/>
  <c r="AL32" i="8"/>
  <c r="P25" i="8"/>
  <c r="O32" i="8"/>
  <c r="AO32" i="8"/>
  <c r="AP25" i="8"/>
  <c r="F42" i="8"/>
  <c r="AH32" i="8" l="1"/>
  <c r="BB31" i="8"/>
  <c r="J32" i="8"/>
  <c r="AJ32" i="8"/>
  <c r="AL31" i="8"/>
  <c r="E42" i="8"/>
  <c r="N25" i="8"/>
  <c r="J25" i="8" s="1"/>
  <c r="I32" i="8"/>
  <c r="I31" i="8"/>
  <c r="O25" i="8"/>
  <c r="P24" i="8"/>
  <c r="H25" i="8"/>
  <c r="M24" i="8"/>
  <c r="H31" i="8"/>
  <c r="AG32" i="8"/>
  <c r="AL25" i="8"/>
  <c r="AM24" i="8"/>
  <c r="AO25" i="8"/>
  <c r="AP24" i="8"/>
  <c r="AO24" i="8" s="1"/>
  <c r="T25" i="8"/>
  <c r="U24" i="8"/>
  <c r="T24" i="8" s="1"/>
  <c r="O31" i="8"/>
  <c r="AF25" i="8"/>
  <c r="AK24" i="8"/>
  <c r="BB25" i="8"/>
  <c r="AH25" i="8" s="1"/>
  <c r="AY32" i="8"/>
  <c r="Y32" i="8"/>
  <c r="Y31" i="8"/>
  <c r="Z25" i="8"/>
  <c r="F32" i="8"/>
  <c r="AE32" i="8" l="1"/>
  <c r="AY31" i="8"/>
  <c r="AH31" i="8"/>
  <c r="AG31" i="8"/>
  <c r="AE31" i="8" s="1"/>
  <c r="AJ31" i="8"/>
  <c r="E32" i="8"/>
  <c r="N24" i="8"/>
  <c r="I24" i="8" s="1"/>
  <c r="I25" i="8"/>
  <c r="F31" i="8"/>
  <c r="E31" i="8" s="1"/>
  <c r="Y25" i="8"/>
  <c r="Z24" i="8"/>
  <c r="Y24" i="8" s="1"/>
  <c r="H24" i="8"/>
  <c r="AG25" i="8"/>
  <c r="AE25" i="8" s="1"/>
  <c r="AL24" i="8"/>
  <c r="AG24" i="8" s="1"/>
  <c r="BB24" i="8"/>
  <c r="AY24" i="8" s="1"/>
  <c r="AY25" i="8"/>
  <c r="F25" i="8"/>
  <c r="E25" i="8" s="1"/>
  <c r="O24" i="8"/>
  <c r="AF24" i="8"/>
  <c r="AJ25" i="8"/>
  <c r="J24" i="8" l="1"/>
  <c r="F24" i="8"/>
  <c r="E24" i="8" s="1"/>
  <c r="AH24" i="8"/>
  <c r="AE24" i="8" s="1"/>
  <c r="AJ24" i="8"/>
  <c r="BG98" i="7"/>
  <c r="BF98" i="7"/>
  <c r="BE98" i="7"/>
  <c r="BD98" i="7"/>
  <c r="BC98" i="7"/>
  <c r="AH98" i="7"/>
  <c r="AG98" i="7"/>
  <c r="AF98" i="7"/>
  <c r="AE98" i="7"/>
  <c r="AD98" i="7"/>
  <c r="I98" i="7"/>
  <c r="H98" i="7"/>
  <c r="G98" i="7"/>
  <c r="F98" i="7"/>
  <c r="E98" i="7"/>
  <c r="BG97" i="7"/>
  <c r="BF97" i="7"/>
  <c r="BE97" i="7"/>
  <c r="BD97" i="7"/>
  <c r="BC97" i="7"/>
  <c r="AH97" i="7"/>
  <c r="AG97" i="7"/>
  <c r="AF97" i="7"/>
  <c r="AE97" i="7"/>
  <c r="AD97" i="7"/>
  <c r="I97" i="7"/>
  <c r="H97" i="7"/>
  <c r="G97" i="7"/>
  <c r="F97" i="7"/>
  <c r="E97" i="7"/>
  <c r="BG96" i="7"/>
  <c r="BF96" i="7"/>
  <c r="BE96" i="7"/>
  <c r="BD96" i="7"/>
  <c r="BC96" i="7"/>
  <c r="AH96" i="7"/>
  <c r="AG96" i="7"/>
  <c r="AF96" i="7"/>
  <c r="AE96" i="7"/>
  <c r="AD96" i="7"/>
  <c r="I96" i="7"/>
  <c r="H96" i="7"/>
  <c r="G96" i="7"/>
  <c r="F96" i="7"/>
  <c r="E96" i="7"/>
  <c r="BG95" i="7"/>
  <c r="BF95" i="7"/>
  <c r="BE95" i="7"/>
  <c r="BD95" i="7"/>
  <c r="BC95" i="7"/>
  <c r="AH95" i="7"/>
  <c r="AG95" i="7"/>
  <c r="AF95" i="7"/>
  <c r="AE95" i="7"/>
  <c r="AD95" i="7"/>
  <c r="I95" i="7"/>
  <c r="H95" i="7"/>
  <c r="G95" i="7"/>
  <c r="F95" i="7"/>
  <c r="E95" i="7"/>
  <c r="BG94" i="7"/>
  <c r="BF94" i="7"/>
  <c r="BE94" i="7"/>
  <c r="BD94" i="7"/>
  <c r="BC94" i="7"/>
  <c r="AH94" i="7"/>
  <c r="AG94" i="7"/>
  <c r="AF94" i="7"/>
  <c r="AE94" i="7"/>
  <c r="AD94" i="7"/>
  <c r="I94" i="7"/>
  <c r="H94" i="7"/>
  <c r="G94" i="7"/>
  <c r="F94" i="7"/>
  <c r="E94" i="7"/>
  <c r="BG93" i="7"/>
  <c r="BF93" i="7"/>
  <c r="BE93" i="7"/>
  <c r="BD93" i="7"/>
  <c r="BC93" i="7"/>
  <c r="AH93" i="7"/>
  <c r="AG93" i="7"/>
  <c r="AF93" i="7"/>
  <c r="AE93" i="7"/>
  <c r="AD93" i="7"/>
  <c r="I93" i="7"/>
  <c r="H93" i="7"/>
  <c r="G93" i="7"/>
  <c r="F93" i="7"/>
  <c r="E93" i="7"/>
  <c r="BG92" i="7"/>
  <c r="BF92" i="7"/>
  <c r="BE92" i="7"/>
  <c r="BD92" i="7"/>
  <c r="BC92" i="7"/>
  <c r="AH92" i="7"/>
  <c r="AG92" i="7"/>
  <c r="AF92" i="7"/>
  <c r="AE92" i="7"/>
  <c r="AD92" i="7"/>
  <c r="I92" i="7"/>
  <c r="H92" i="7"/>
  <c r="G92" i="7"/>
  <c r="F92" i="7"/>
  <c r="E92" i="7"/>
  <c r="BG91" i="7"/>
  <c r="BF91" i="7"/>
  <c r="BE91" i="7"/>
  <c r="BD91" i="7"/>
  <c r="BC91" i="7"/>
  <c r="AH91" i="7"/>
  <c r="AG91" i="7"/>
  <c r="AF91" i="7"/>
  <c r="AE91" i="7"/>
  <c r="AD91" i="7"/>
  <c r="I91" i="7"/>
  <c r="H91" i="7"/>
  <c r="G91" i="7"/>
  <c r="F91" i="7"/>
  <c r="E91" i="7"/>
  <c r="BG90" i="7"/>
  <c r="BF90" i="7"/>
  <c r="BE90" i="7"/>
  <c r="BD90" i="7"/>
  <c r="BC90" i="7"/>
  <c r="AH90" i="7"/>
  <c r="AG90" i="7"/>
  <c r="AF90" i="7"/>
  <c r="AE90" i="7"/>
  <c r="AD90" i="7"/>
  <c r="I90" i="7"/>
  <c r="H90" i="7"/>
  <c r="G90" i="7"/>
  <c r="F90" i="7"/>
  <c r="E90" i="7"/>
  <c r="BB89" i="7"/>
  <c r="BA89" i="7"/>
  <c r="AZ89" i="7"/>
  <c r="AZ27" i="7" s="1"/>
  <c r="AY89" i="7"/>
  <c r="AY27" i="7" s="1"/>
  <c r="AX89" i="7"/>
  <c r="AX27" i="7" s="1"/>
  <c r="AW89" i="7"/>
  <c r="AV89" i="7"/>
  <c r="AU89" i="7"/>
  <c r="AU27" i="7" s="1"/>
  <c r="AT89" i="7"/>
  <c r="AS89" i="7"/>
  <c r="AR89" i="7"/>
  <c r="AR27" i="7" s="1"/>
  <c r="AQ89" i="7"/>
  <c r="AQ27" i="7" s="1"/>
  <c r="AP89" i="7"/>
  <c r="AP27" i="7" s="1"/>
  <c r="AO89" i="7"/>
  <c r="AN89" i="7"/>
  <c r="AM89" i="7"/>
  <c r="AM27" i="7" s="1"/>
  <c r="AL89" i="7"/>
  <c r="AK89" i="7"/>
  <c r="AJ89" i="7"/>
  <c r="AJ27" i="7" s="1"/>
  <c r="AI89" i="7"/>
  <c r="AI27" i="7" s="1"/>
  <c r="AC89" i="7"/>
  <c r="AB89" i="7"/>
  <c r="AA89" i="7"/>
  <c r="Z89" i="7"/>
  <c r="Z27" i="7" s="1"/>
  <c r="Y89" i="7"/>
  <c r="X89" i="7"/>
  <c r="W89" i="7"/>
  <c r="W27" i="7" s="1"/>
  <c r="V89" i="7"/>
  <c r="V27" i="7" s="1"/>
  <c r="U89" i="7"/>
  <c r="U27" i="7" s="1"/>
  <c r="T89" i="7"/>
  <c r="S89" i="7"/>
  <c r="R89" i="7"/>
  <c r="R27" i="7" s="1"/>
  <c r="Q89" i="7"/>
  <c r="P89" i="7"/>
  <c r="O89" i="7"/>
  <c r="O27" i="7" s="1"/>
  <c r="N89" i="7"/>
  <c r="N27" i="7" s="1"/>
  <c r="M89" i="7"/>
  <c r="M27" i="7" s="1"/>
  <c r="L89" i="7"/>
  <c r="K89" i="7"/>
  <c r="J89" i="7"/>
  <c r="J27" i="7" s="1"/>
  <c r="BG88" i="7"/>
  <c r="BF88" i="7"/>
  <c r="BE88" i="7"/>
  <c r="BD88" i="7"/>
  <c r="BC88" i="7"/>
  <c r="AH88" i="7"/>
  <c r="AG88" i="7"/>
  <c r="AF88" i="7"/>
  <c r="AE88" i="7"/>
  <c r="AD88" i="7"/>
  <c r="I88" i="7"/>
  <c r="H88" i="7"/>
  <c r="G88" i="7"/>
  <c r="F88" i="7"/>
  <c r="E88" i="7"/>
  <c r="AZ25" i="7"/>
  <c r="AX25" i="7"/>
  <c r="AV25" i="7"/>
  <c r="AU25" i="7"/>
  <c r="AR25" i="7"/>
  <c r="AP25" i="7"/>
  <c r="AO25" i="7"/>
  <c r="AN25" i="7"/>
  <c r="AM25" i="7"/>
  <c r="AJ25" i="7"/>
  <c r="AC25" i="7"/>
  <c r="AB25" i="7"/>
  <c r="AA25" i="7"/>
  <c r="Y25" i="7"/>
  <c r="W25" i="7"/>
  <c r="R25" i="7"/>
  <c r="O25" i="7"/>
  <c r="M25" i="7"/>
  <c r="J25" i="7"/>
  <c r="BB84" i="7"/>
  <c r="BB24" i="7" s="1"/>
  <c r="BA84" i="7"/>
  <c r="BA24" i="7" s="1"/>
  <c r="AY84" i="7"/>
  <c r="AY24" i="7" s="1"/>
  <c r="AX84" i="7"/>
  <c r="AX24" i="7" s="1"/>
  <c r="AV84" i="7"/>
  <c r="AV24" i="7" s="1"/>
  <c r="AU84" i="7"/>
  <c r="AT84" i="7"/>
  <c r="AT24" i="7" s="1"/>
  <c r="AS84" i="7"/>
  <c r="AS24" i="7" s="1"/>
  <c r="AQ84" i="7"/>
  <c r="AQ24" i="7" s="1"/>
  <c r="AP84" i="7"/>
  <c r="AP24" i="7" s="1"/>
  <c r="AN84" i="7"/>
  <c r="AN24" i="7" s="1"/>
  <c r="AM84" i="7"/>
  <c r="AM24" i="7" s="1"/>
  <c r="AL84" i="7"/>
  <c r="AL24" i="7" s="1"/>
  <c r="AK84" i="7"/>
  <c r="AK24" i="7" s="1"/>
  <c r="AJ84" i="7"/>
  <c r="AJ24" i="7" s="1"/>
  <c r="AC84" i="7"/>
  <c r="AC24" i="7" s="1"/>
  <c r="AB84" i="7"/>
  <c r="AB24" i="7" s="1"/>
  <c r="AA84" i="7"/>
  <c r="AA24" i="7" s="1"/>
  <c r="Z84" i="7"/>
  <c r="Z24" i="7" s="1"/>
  <c r="Y84" i="7"/>
  <c r="Y24" i="7" s="1"/>
  <c r="X84" i="7"/>
  <c r="X24" i="7" s="1"/>
  <c r="W84" i="7"/>
  <c r="V84" i="7"/>
  <c r="V24" i="7" s="1"/>
  <c r="U84" i="7"/>
  <c r="U24" i="7" s="1"/>
  <c r="T84" i="7"/>
  <c r="T24" i="7" s="1"/>
  <c r="S84" i="7"/>
  <c r="S24" i="7" s="1"/>
  <c r="R84" i="7"/>
  <c r="R24" i="7" s="1"/>
  <c r="P84" i="7"/>
  <c r="P24" i="7" s="1"/>
  <c r="O84" i="7"/>
  <c r="O24" i="7" s="1"/>
  <c r="N84" i="7"/>
  <c r="N24" i="7" s="1"/>
  <c r="M84" i="7"/>
  <c r="M24" i="7" s="1"/>
  <c r="L84" i="7"/>
  <c r="L24" i="7" s="1"/>
  <c r="J84" i="7"/>
  <c r="BG85" i="7"/>
  <c r="BF85" i="7"/>
  <c r="BE85" i="7"/>
  <c r="BD85" i="7"/>
  <c r="BC85" i="7"/>
  <c r="AH85" i="7"/>
  <c r="AG85" i="7"/>
  <c r="AF85" i="7"/>
  <c r="AE85" i="7"/>
  <c r="AD85" i="7"/>
  <c r="I85" i="7"/>
  <c r="H85" i="7"/>
  <c r="G85" i="7"/>
  <c r="F85" i="7"/>
  <c r="E85" i="7"/>
  <c r="AZ84" i="7"/>
  <c r="AR84" i="7"/>
  <c r="BG82" i="7"/>
  <c r="BF82" i="7"/>
  <c r="BE82" i="7"/>
  <c r="BD82" i="7"/>
  <c r="BC82" i="7"/>
  <c r="AH82" i="7"/>
  <c r="AG82" i="7"/>
  <c r="AF82" i="7"/>
  <c r="AE82" i="7"/>
  <c r="AD82" i="7"/>
  <c r="I82" i="7"/>
  <c r="H82" i="7"/>
  <c r="G82" i="7"/>
  <c r="F82" i="7"/>
  <c r="E82" i="7"/>
  <c r="BB81" i="7"/>
  <c r="BA81" i="7"/>
  <c r="AZ81" i="7"/>
  <c r="AY81" i="7"/>
  <c r="AY80" i="7" s="1"/>
  <c r="AX81" i="7"/>
  <c r="AX80" i="7" s="1"/>
  <c r="AW81" i="7"/>
  <c r="AV81" i="7"/>
  <c r="AU81" i="7"/>
  <c r="AT81" i="7"/>
  <c r="AS81" i="7"/>
  <c r="AR81" i="7"/>
  <c r="AQ81" i="7"/>
  <c r="AQ80" i="7" s="1"/>
  <c r="AP81" i="7"/>
  <c r="AP80" i="7" s="1"/>
  <c r="AO81" i="7"/>
  <c r="AN81" i="7"/>
  <c r="AM81" i="7"/>
  <c r="AL81" i="7"/>
  <c r="AK81" i="7"/>
  <c r="AJ81" i="7"/>
  <c r="AI81" i="7"/>
  <c r="AI80" i="7" s="1"/>
  <c r="AC81" i="7"/>
  <c r="AC80" i="7" s="1"/>
  <c r="AB81" i="7"/>
  <c r="AA81" i="7"/>
  <c r="Z81" i="7"/>
  <c r="Y81" i="7"/>
  <c r="X81" i="7"/>
  <c r="W81" i="7"/>
  <c r="V81" i="7"/>
  <c r="V80" i="7" s="1"/>
  <c r="U81" i="7"/>
  <c r="U80" i="7" s="1"/>
  <c r="T81" i="7"/>
  <c r="S81" i="7"/>
  <c r="R81" i="7"/>
  <c r="Q81" i="7"/>
  <c r="P81" i="7"/>
  <c r="O81" i="7"/>
  <c r="N81" i="7"/>
  <c r="N80" i="7" s="1"/>
  <c r="M81" i="7"/>
  <c r="M80" i="7" s="1"/>
  <c r="L81" i="7"/>
  <c r="K81" i="7"/>
  <c r="J81" i="7"/>
  <c r="BG79" i="7"/>
  <c r="BF79" i="7"/>
  <c r="BE79" i="7"/>
  <c r="BD79" i="7"/>
  <c r="BC79" i="7"/>
  <c r="AH79" i="7"/>
  <c r="AG79" i="7"/>
  <c r="AF79" i="7"/>
  <c r="AE79" i="7"/>
  <c r="AD79" i="7"/>
  <c r="I79" i="7"/>
  <c r="H79" i="7"/>
  <c r="G79" i="7"/>
  <c r="F79" i="7"/>
  <c r="E79" i="7"/>
  <c r="BG78" i="7"/>
  <c r="BF78" i="7"/>
  <c r="BE78" i="7"/>
  <c r="BD78" i="7"/>
  <c r="BC78" i="7"/>
  <c r="AH78" i="7"/>
  <c r="AG78" i="7"/>
  <c r="AF78" i="7"/>
  <c r="AE78" i="7"/>
  <c r="AD78" i="7"/>
  <c r="I78" i="7"/>
  <c r="H78" i="7"/>
  <c r="G78" i="7"/>
  <c r="F78" i="7"/>
  <c r="E78" i="7"/>
  <c r="BB68" i="7"/>
  <c r="BA68" i="7"/>
  <c r="AZ68" i="7"/>
  <c r="AX68" i="7"/>
  <c r="AW68" i="7"/>
  <c r="AV68" i="7"/>
  <c r="AU68" i="7"/>
  <c r="AT68" i="7"/>
  <c r="AS68" i="7"/>
  <c r="AR68" i="7"/>
  <c r="AQ68" i="7"/>
  <c r="AP68" i="7"/>
  <c r="AO68" i="7"/>
  <c r="AN68" i="7"/>
  <c r="AL68" i="7"/>
  <c r="AJ68" i="7"/>
  <c r="AC68" i="7"/>
  <c r="AB68" i="7"/>
  <c r="Z68" i="7"/>
  <c r="Y68" i="7"/>
  <c r="X68" i="7"/>
  <c r="W68" i="7"/>
  <c r="V68" i="7"/>
  <c r="U68" i="7"/>
  <c r="T68" i="7"/>
  <c r="S68" i="7"/>
  <c r="R68" i="7"/>
  <c r="Q68" i="7"/>
  <c r="P68" i="7"/>
  <c r="O68" i="7"/>
  <c r="N68" i="7"/>
  <c r="M68" i="7"/>
  <c r="L68" i="7"/>
  <c r="BG75" i="7"/>
  <c r="BF75" i="7"/>
  <c r="BE75" i="7"/>
  <c r="BD75" i="7"/>
  <c r="BC75" i="7"/>
  <c r="AH75" i="7"/>
  <c r="AG75" i="7"/>
  <c r="AF75" i="7"/>
  <c r="AE75" i="7"/>
  <c r="AD75" i="7"/>
  <c r="I75" i="7"/>
  <c r="H75" i="7"/>
  <c r="G75" i="7"/>
  <c r="F75" i="7"/>
  <c r="E75" i="7"/>
  <c r="BG74" i="7"/>
  <c r="BF74" i="7"/>
  <c r="BE74" i="7"/>
  <c r="BD74" i="7"/>
  <c r="BC74" i="7"/>
  <c r="AH74" i="7"/>
  <c r="AG74" i="7"/>
  <c r="AF74" i="7"/>
  <c r="AE74" i="7"/>
  <c r="AD74" i="7"/>
  <c r="I74" i="7"/>
  <c r="H74" i="7"/>
  <c r="G74" i="7"/>
  <c r="F74" i="7"/>
  <c r="E74" i="7"/>
  <c r="BG73" i="7"/>
  <c r="BF73" i="7"/>
  <c r="BE73" i="7"/>
  <c r="BD73" i="7"/>
  <c r="BC73" i="7"/>
  <c r="AH73" i="7"/>
  <c r="AG73" i="7"/>
  <c r="AF73" i="7"/>
  <c r="AE73" i="7"/>
  <c r="AD73" i="7"/>
  <c r="I73" i="7"/>
  <c r="H73" i="7"/>
  <c r="G73" i="7"/>
  <c r="F73" i="7"/>
  <c r="E73" i="7"/>
  <c r="BG69" i="7"/>
  <c r="BF69" i="7"/>
  <c r="BE69" i="7"/>
  <c r="BD69" i="7"/>
  <c r="BC69" i="7"/>
  <c r="AH69" i="7"/>
  <c r="AG69" i="7"/>
  <c r="AF69" i="7"/>
  <c r="AE69" i="7"/>
  <c r="AD69" i="7"/>
  <c r="I69" i="7"/>
  <c r="H69" i="7"/>
  <c r="G69" i="7"/>
  <c r="F69" i="7"/>
  <c r="E69" i="7"/>
  <c r="BG67" i="7"/>
  <c r="BF67" i="7"/>
  <c r="BE67" i="7"/>
  <c r="BD67" i="7"/>
  <c r="BC67" i="7"/>
  <c r="AH67" i="7"/>
  <c r="AG67" i="7"/>
  <c r="AF67" i="7"/>
  <c r="AE67" i="7"/>
  <c r="AD67" i="7"/>
  <c r="I67" i="7"/>
  <c r="H67" i="7"/>
  <c r="G67" i="7"/>
  <c r="F67" i="7"/>
  <c r="E67" i="7"/>
  <c r="BG66" i="7"/>
  <c r="BF66" i="7"/>
  <c r="BE66" i="7"/>
  <c r="BD66" i="7"/>
  <c r="BC66" i="7"/>
  <c r="AH66" i="7"/>
  <c r="AG66" i="7"/>
  <c r="AF66" i="7"/>
  <c r="AE66" i="7"/>
  <c r="AD66" i="7"/>
  <c r="I66" i="7"/>
  <c r="H66" i="7"/>
  <c r="G66" i="7"/>
  <c r="F66" i="7"/>
  <c r="E66" i="7"/>
  <c r="BB65" i="7"/>
  <c r="BA65" i="7"/>
  <c r="AZ65" i="7"/>
  <c r="AY65" i="7"/>
  <c r="AX65" i="7"/>
  <c r="AW65" i="7"/>
  <c r="AV65" i="7"/>
  <c r="AU65" i="7"/>
  <c r="AT65" i="7"/>
  <c r="AS65" i="7"/>
  <c r="AR65" i="7"/>
  <c r="AQ65" i="7"/>
  <c r="AP65" i="7"/>
  <c r="AO65" i="7"/>
  <c r="AN65" i="7"/>
  <c r="AM65" i="7"/>
  <c r="AL65" i="7"/>
  <c r="AK65" i="7"/>
  <c r="AJ65" i="7"/>
  <c r="AI65" i="7"/>
  <c r="AC65" i="7"/>
  <c r="AB65" i="7"/>
  <c r="AA65" i="7"/>
  <c r="Z65" i="7"/>
  <c r="Y65" i="7"/>
  <c r="X65" i="7"/>
  <c r="W65" i="7"/>
  <c r="V65" i="7"/>
  <c r="U65" i="7"/>
  <c r="T65" i="7"/>
  <c r="S65" i="7"/>
  <c r="R65" i="7"/>
  <c r="Q65" i="7"/>
  <c r="P65" i="7"/>
  <c r="O65" i="7"/>
  <c r="N65" i="7"/>
  <c r="M65" i="7"/>
  <c r="L65" i="7"/>
  <c r="K65" i="7"/>
  <c r="J65" i="7"/>
  <c r="BG64" i="7"/>
  <c r="BF64" i="7"/>
  <c r="BE64" i="7"/>
  <c r="BD64" i="7"/>
  <c r="BC64" i="7"/>
  <c r="AH64" i="7"/>
  <c r="AG64" i="7"/>
  <c r="AF64" i="7"/>
  <c r="AE64" i="7"/>
  <c r="AD64" i="7"/>
  <c r="I64" i="7"/>
  <c r="H64" i="7"/>
  <c r="G64" i="7"/>
  <c r="F64" i="7"/>
  <c r="E64" i="7"/>
  <c r="BG63" i="7"/>
  <c r="BF63" i="7"/>
  <c r="BE63" i="7"/>
  <c r="BD63" i="7"/>
  <c r="BC63" i="7"/>
  <c r="AH63" i="7"/>
  <c r="AG63" i="7"/>
  <c r="AF63" i="7"/>
  <c r="AE63" i="7"/>
  <c r="AD63" i="7"/>
  <c r="I63" i="7"/>
  <c r="H63" i="7"/>
  <c r="G63" i="7"/>
  <c r="F63" i="7"/>
  <c r="E63" i="7"/>
  <c r="BB62" i="7"/>
  <c r="BA62" i="7"/>
  <c r="AZ62" i="7"/>
  <c r="AY62" i="7"/>
  <c r="AX62" i="7"/>
  <c r="AW62" i="7"/>
  <c r="AV62" i="7"/>
  <c r="AU62" i="7"/>
  <c r="AT62" i="7"/>
  <c r="AS62" i="7"/>
  <c r="AR62" i="7"/>
  <c r="AQ62" i="7"/>
  <c r="AP62" i="7"/>
  <c r="AO62" i="7"/>
  <c r="AN62" i="7"/>
  <c r="AM62" i="7"/>
  <c r="AL62" i="7"/>
  <c r="AK62" i="7"/>
  <c r="AJ62" i="7"/>
  <c r="AI62" i="7"/>
  <c r="AC62" i="7"/>
  <c r="AB62" i="7"/>
  <c r="AA62" i="7"/>
  <c r="Z62" i="7"/>
  <c r="Y62" i="7"/>
  <c r="X62" i="7"/>
  <c r="W62" i="7"/>
  <c r="V62" i="7"/>
  <c r="U62" i="7"/>
  <c r="T62" i="7"/>
  <c r="S62" i="7"/>
  <c r="R62" i="7"/>
  <c r="Q62" i="7"/>
  <c r="P62" i="7"/>
  <c r="O62" i="7"/>
  <c r="N62" i="7"/>
  <c r="M62" i="7"/>
  <c r="K62" i="7"/>
  <c r="J62" i="7"/>
  <c r="BG60" i="7"/>
  <c r="BF60" i="7"/>
  <c r="BE60" i="7"/>
  <c r="BD60" i="7"/>
  <c r="BC60" i="7"/>
  <c r="AH60" i="7"/>
  <c r="AG60" i="7"/>
  <c r="AF60" i="7"/>
  <c r="AE60" i="7"/>
  <c r="AD60" i="7"/>
  <c r="I60" i="7"/>
  <c r="H60" i="7"/>
  <c r="G60" i="7"/>
  <c r="F60" i="7"/>
  <c r="E60" i="7"/>
  <c r="BG59" i="7"/>
  <c r="BF59" i="7"/>
  <c r="BE59" i="7"/>
  <c r="BD59" i="7"/>
  <c r="BC59" i="7"/>
  <c r="AH59" i="7"/>
  <c r="AG59" i="7"/>
  <c r="AF59" i="7"/>
  <c r="AE59" i="7"/>
  <c r="AD59" i="7"/>
  <c r="I59" i="7"/>
  <c r="H59" i="7"/>
  <c r="G59" i="7"/>
  <c r="F59" i="7"/>
  <c r="E59" i="7"/>
  <c r="BG58" i="7"/>
  <c r="BF58" i="7"/>
  <c r="BE58" i="7"/>
  <c r="BD58" i="7"/>
  <c r="BC58" i="7"/>
  <c r="AH58" i="7"/>
  <c r="AG58" i="7"/>
  <c r="AF58" i="7"/>
  <c r="AE58" i="7"/>
  <c r="AD58" i="7"/>
  <c r="I58" i="7"/>
  <c r="H58" i="7"/>
  <c r="G58" i="7"/>
  <c r="F58" i="7"/>
  <c r="E58" i="7"/>
  <c r="AU55" i="7"/>
  <c r="W55" i="7"/>
  <c r="O55" i="7"/>
  <c r="BG52" i="7"/>
  <c r="BF52" i="7"/>
  <c r="BE52" i="7"/>
  <c r="BD52" i="7"/>
  <c r="BC52" i="7"/>
  <c r="AH52" i="7"/>
  <c r="AG52" i="7"/>
  <c r="AF52" i="7"/>
  <c r="AE52" i="7"/>
  <c r="AD52" i="7"/>
  <c r="I52" i="7"/>
  <c r="H52" i="7"/>
  <c r="G52" i="7"/>
  <c r="F52" i="7"/>
  <c r="E52" i="7"/>
  <c r="BG51" i="7"/>
  <c r="BF51" i="7"/>
  <c r="BE51" i="7"/>
  <c r="BD51" i="7"/>
  <c r="BC51" i="7"/>
  <c r="AH51" i="7"/>
  <c r="AG51" i="7"/>
  <c r="AF51" i="7"/>
  <c r="AE51" i="7"/>
  <c r="AD51" i="7"/>
  <c r="I51" i="7"/>
  <c r="H51" i="7"/>
  <c r="G51" i="7"/>
  <c r="F51" i="7"/>
  <c r="E51" i="7"/>
  <c r="BG50" i="7"/>
  <c r="BF50" i="7"/>
  <c r="BE50" i="7"/>
  <c r="BD50" i="7"/>
  <c r="BC50" i="7"/>
  <c r="AH50" i="7"/>
  <c r="AG50" i="7"/>
  <c r="AF50" i="7"/>
  <c r="AE50" i="7"/>
  <c r="AD50" i="7"/>
  <c r="I50" i="7"/>
  <c r="H50" i="7"/>
  <c r="G50" i="7"/>
  <c r="F50" i="7"/>
  <c r="E50" i="7"/>
  <c r="BB49" i="7"/>
  <c r="BA49" i="7"/>
  <c r="AZ49" i="7"/>
  <c r="AY49" i="7"/>
  <c r="AX49" i="7"/>
  <c r="AW49" i="7"/>
  <c r="AW48" i="7" s="1"/>
  <c r="AV49" i="7"/>
  <c r="AU49" i="7"/>
  <c r="AT49" i="7"/>
  <c r="AT48" i="7" s="1"/>
  <c r="AS49" i="7"/>
  <c r="AR49" i="7"/>
  <c r="AQ49" i="7"/>
  <c r="AQ48" i="7" s="1"/>
  <c r="AP49" i="7"/>
  <c r="AO49" i="7"/>
  <c r="AN49" i="7"/>
  <c r="AM49" i="7"/>
  <c r="AL49" i="7"/>
  <c r="AL48" i="7" s="1"/>
  <c r="AK49" i="7"/>
  <c r="AJ49" i="7"/>
  <c r="AI49" i="7"/>
  <c r="AC49" i="7"/>
  <c r="AB49" i="7"/>
  <c r="AB48" i="7" s="1"/>
  <c r="AA49" i="7"/>
  <c r="Z49" i="7"/>
  <c r="Y49" i="7"/>
  <c r="X49" i="7"/>
  <c r="W49" i="7"/>
  <c r="V49" i="7"/>
  <c r="U49" i="7"/>
  <c r="T49" i="7"/>
  <c r="T48" i="7" s="1"/>
  <c r="S49" i="7"/>
  <c r="R49" i="7"/>
  <c r="Q49" i="7"/>
  <c r="P49" i="7"/>
  <c r="O49" i="7"/>
  <c r="N49" i="7"/>
  <c r="M49" i="7"/>
  <c r="L49" i="7"/>
  <c r="L48" i="7" s="1"/>
  <c r="K49" i="7"/>
  <c r="J49" i="7"/>
  <c r="BG47" i="7"/>
  <c r="BF47" i="7"/>
  <c r="BE47" i="7"/>
  <c r="BD47" i="7"/>
  <c r="BC47" i="7"/>
  <c r="AH47" i="7"/>
  <c r="AG47" i="7"/>
  <c r="AF47" i="7"/>
  <c r="AE47" i="7"/>
  <c r="AD47" i="7"/>
  <c r="I47" i="7"/>
  <c r="H47" i="7"/>
  <c r="G47" i="7"/>
  <c r="F47" i="7"/>
  <c r="E47" i="7"/>
  <c r="BG46" i="7"/>
  <c r="BF46" i="7"/>
  <c r="BE46" i="7"/>
  <c r="BD46" i="7"/>
  <c r="BC46" i="7"/>
  <c r="AH46" i="7"/>
  <c r="AG46" i="7"/>
  <c r="AF46" i="7"/>
  <c r="AE46" i="7"/>
  <c r="AD46" i="7"/>
  <c r="I46" i="7"/>
  <c r="H46" i="7"/>
  <c r="G46" i="7"/>
  <c r="F46" i="7"/>
  <c r="E46" i="7"/>
  <c r="BG45" i="7"/>
  <c r="BF45" i="7"/>
  <c r="BE45" i="7"/>
  <c r="BD45" i="7"/>
  <c r="BC45" i="7"/>
  <c r="AH45" i="7"/>
  <c r="AG45" i="7"/>
  <c r="AF45" i="7"/>
  <c r="AE45" i="7"/>
  <c r="AD45" i="7"/>
  <c r="I45" i="7"/>
  <c r="H45" i="7"/>
  <c r="G45" i="7"/>
  <c r="F45" i="7"/>
  <c r="E45" i="7"/>
  <c r="BG44" i="7"/>
  <c r="BF44" i="7"/>
  <c r="BE44" i="7"/>
  <c r="BD44" i="7"/>
  <c r="BC44" i="7"/>
  <c r="AH44" i="7"/>
  <c r="AG44" i="7"/>
  <c r="AF44" i="7"/>
  <c r="AE44" i="7"/>
  <c r="AD44" i="7"/>
  <c r="I44" i="7"/>
  <c r="H44" i="7"/>
  <c r="G44" i="7"/>
  <c r="F44" i="7"/>
  <c r="E44" i="7"/>
  <c r="BB42" i="7"/>
  <c r="BB41" i="7" s="1"/>
  <c r="BB40" i="7" s="1"/>
  <c r="BB39" i="7" s="1"/>
  <c r="BA42" i="7"/>
  <c r="AY42" i="7"/>
  <c r="AY41" i="7" s="1"/>
  <c r="AY40" i="7" s="1"/>
  <c r="AY39" i="7" s="1"/>
  <c r="AX42" i="7"/>
  <c r="AX41" i="7" s="1"/>
  <c r="AX40" i="7" s="1"/>
  <c r="AX39" i="7" s="1"/>
  <c r="AW42" i="7"/>
  <c r="AW41" i="7" s="1"/>
  <c r="AW40" i="7" s="1"/>
  <c r="AW39" i="7" s="1"/>
  <c r="AV42" i="7"/>
  <c r="AV41" i="7" s="1"/>
  <c r="AV40" i="7" s="1"/>
  <c r="AV39" i="7" s="1"/>
  <c r="AU42" i="7"/>
  <c r="AU41" i="7" s="1"/>
  <c r="AU40" i="7" s="1"/>
  <c r="AU39" i="7" s="1"/>
  <c r="AT42" i="7"/>
  <c r="AT41" i="7" s="1"/>
  <c r="AT40" i="7" s="1"/>
  <c r="AT39" i="7" s="1"/>
  <c r="AR42" i="7"/>
  <c r="AR41" i="7" s="1"/>
  <c r="AR40" i="7" s="1"/>
  <c r="AR39" i="7" s="1"/>
  <c r="AQ42" i="7"/>
  <c r="AQ41" i="7" s="1"/>
  <c r="AQ40" i="7" s="1"/>
  <c r="AQ39" i="7" s="1"/>
  <c r="AP42" i="7"/>
  <c r="AP41" i="7" s="1"/>
  <c r="AP40" i="7" s="1"/>
  <c r="AP39" i="7" s="1"/>
  <c r="AO42" i="7"/>
  <c r="AO41" i="7" s="1"/>
  <c r="AO40" i="7" s="1"/>
  <c r="AO39" i="7" s="1"/>
  <c r="AN42" i="7"/>
  <c r="AN41" i="7" s="1"/>
  <c r="AN40" i="7" s="1"/>
  <c r="AN39" i="7" s="1"/>
  <c r="AM42" i="7"/>
  <c r="AM41" i="7" s="1"/>
  <c r="AL42" i="7"/>
  <c r="AL41" i="7" s="1"/>
  <c r="AL40" i="7" s="1"/>
  <c r="AL39" i="7" s="1"/>
  <c r="AJ42" i="7"/>
  <c r="AJ41" i="7" s="1"/>
  <c r="AJ40" i="7" s="1"/>
  <c r="AI42" i="7"/>
  <c r="AI41" i="7" s="1"/>
  <c r="AI40" i="7" s="1"/>
  <c r="AI39" i="7" s="1"/>
  <c r="AB42" i="7"/>
  <c r="AB41" i="7" s="1"/>
  <c r="AB40" i="7" s="1"/>
  <c r="AB39" i="7" s="1"/>
  <c r="AA42" i="7"/>
  <c r="AA41" i="7" s="1"/>
  <c r="AA40" i="7" s="1"/>
  <c r="AA39" i="7" s="1"/>
  <c r="Z42" i="7"/>
  <c r="Z41" i="7" s="1"/>
  <c r="Z40" i="7" s="1"/>
  <c r="Z39" i="7" s="1"/>
  <c r="X42" i="7"/>
  <c r="X41" i="7" s="1"/>
  <c r="X40" i="7" s="1"/>
  <c r="X39" i="7" s="1"/>
  <c r="W42" i="7"/>
  <c r="W41" i="7" s="1"/>
  <c r="W40" i="7" s="1"/>
  <c r="W39" i="7" s="1"/>
  <c r="V42" i="7"/>
  <c r="V41" i="7" s="1"/>
  <c r="V40" i="7" s="1"/>
  <c r="V39" i="7" s="1"/>
  <c r="U42" i="7"/>
  <c r="U41" i="7" s="1"/>
  <c r="U40" i="7" s="1"/>
  <c r="U39" i="7" s="1"/>
  <c r="S42" i="7"/>
  <c r="S41" i="7" s="1"/>
  <c r="S40" i="7" s="1"/>
  <c r="S39" i="7" s="1"/>
  <c r="R42" i="7"/>
  <c r="R41" i="7" s="1"/>
  <c r="R40" i="7" s="1"/>
  <c r="R39" i="7" s="1"/>
  <c r="Q42" i="7"/>
  <c r="Q41" i="7" s="1"/>
  <c r="Q40" i="7" s="1"/>
  <c r="Q39" i="7" s="1"/>
  <c r="P42" i="7"/>
  <c r="P41" i="7" s="1"/>
  <c r="P40" i="7" s="1"/>
  <c r="P39" i="7" s="1"/>
  <c r="O42" i="7"/>
  <c r="O41" i="7" s="1"/>
  <c r="O40" i="7" s="1"/>
  <c r="O39" i="7" s="1"/>
  <c r="N42" i="7"/>
  <c r="N41" i="7" s="1"/>
  <c r="N40" i="7" s="1"/>
  <c r="N39" i="7" s="1"/>
  <c r="M42" i="7"/>
  <c r="K42" i="7"/>
  <c r="K41" i="7" s="1"/>
  <c r="K40" i="7" s="1"/>
  <c r="K39" i="7" s="1"/>
  <c r="J42" i="7"/>
  <c r="J41" i="7" s="1"/>
  <c r="J40" i="7" s="1"/>
  <c r="AZ42" i="7"/>
  <c r="AZ41" i="7" s="1"/>
  <c r="AZ40" i="7" s="1"/>
  <c r="AZ39" i="7" s="1"/>
  <c r="AC42" i="7"/>
  <c r="Y42" i="7"/>
  <c r="Y41" i="7" s="1"/>
  <c r="Y40" i="7" s="1"/>
  <c r="Y39" i="7" s="1"/>
  <c r="BG38" i="7"/>
  <c r="BF38" i="7"/>
  <c r="BE38" i="7"/>
  <c r="BD38" i="7"/>
  <c r="BC38" i="7"/>
  <c r="AH38" i="7"/>
  <c r="AG38" i="7"/>
  <c r="AF38" i="7"/>
  <c r="AE38" i="7"/>
  <c r="AD38" i="7"/>
  <c r="I38" i="7"/>
  <c r="H38" i="7"/>
  <c r="G38" i="7"/>
  <c r="F38" i="7"/>
  <c r="E38" i="7"/>
  <c r="BG37" i="7"/>
  <c r="BF37" i="7"/>
  <c r="BE37" i="7"/>
  <c r="BD37" i="7"/>
  <c r="BC37" i="7"/>
  <c r="AH37" i="7"/>
  <c r="AG37" i="7"/>
  <c r="AF37" i="7"/>
  <c r="AE37" i="7"/>
  <c r="AD37" i="7"/>
  <c r="I37" i="7"/>
  <c r="H37" i="7"/>
  <c r="G37" i="7"/>
  <c r="F37" i="7"/>
  <c r="E37" i="7"/>
  <c r="BB36" i="7"/>
  <c r="BA36" i="7"/>
  <c r="AZ36" i="7"/>
  <c r="AY36" i="7"/>
  <c r="AX36" i="7"/>
  <c r="AW36" i="7"/>
  <c r="AV36" i="7"/>
  <c r="AU36" i="7"/>
  <c r="AT36" i="7"/>
  <c r="AS36" i="7"/>
  <c r="AR36" i="7"/>
  <c r="AQ36" i="7"/>
  <c r="AP36" i="7"/>
  <c r="AO36" i="7"/>
  <c r="AN36" i="7"/>
  <c r="AM36" i="7"/>
  <c r="AL36" i="7"/>
  <c r="AK36" i="7"/>
  <c r="AJ36" i="7"/>
  <c r="AI36" i="7"/>
  <c r="AC36" i="7"/>
  <c r="AB36" i="7"/>
  <c r="AA36" i="7"/>
  <c r="Z36" i="7"/>
  <c r="Y36" i="7"/>
  <c r="X36" i="7"/>
  <c r="W36" i="7"/>
  <c r="V36" i="7"/>
  <c r="U36" i="7"/>
  <c r="T36" i="7"/>
  <c r="S36" i="7"/>
  <c r="R36" i="7"/>
  <c r="Q36" i="7"/>
  <c r="P36" i="7"/>
  <c r="O36" i="7"/>
  <c r="N36" i="7"/>
  <c r="M36" i="7"/>
  <c r="L36" i="7"/>
  <c r="K36" i="7"/>
  <c r="J36" i="7"/>
  <c r="BG35" i="7"/>
  <c r="BF35" i="7"/>
  <c r="BE35" i="7"/>
  <c r="BD35" i="7"/>
  <c r="BC35" i="7"/>
  <c r="AH35" i="7"/>
  <c r="AG35" i="7"/>
  <c r="AF35" i="7"/>
  <c r="AE35" i="7"/>
  <c r="AD35" i="7"/>
  <c r="I35" i="7"/>
  <c r="H35" i="7"/>
  <c r="G35" i="7"/>
  <c r="F35" i="7"/>
  <c r="E35" i="7"/>
  <c r="BG34" i="7"/>
  <c r="BF34" i="7"/>
  <c r="BE34" i="7"/>
  <c r="BD34" i="7"/>
  <c r="BC34" i="7"/>
  <c r="AH34" i="7"/>
  <c r="AG34" i="7"/>
  <c r="AF34" i="7"/>
  <c r="AE34" i="7"/>
  <c r="AD34" i="7"/>
  <c r="I34" i="7"/>
  <c r="H34" i="7"/>
  <c r="G34" i="7"/>
  <c r="F34" i="7"/>
  <c r="E34" i="7"/>
  <c r="BB33" i="7"/>
  <c r="BB30" i="7" s="1"/>
  <c r="BA33" i="7"/>
  <c r="BA30" i="7" s="1"/>
  <c r="AZ33" i="7"/>
  <c r="AY33" i="7"/>
  <c r="AY30" i="7" s="1"/>
  <c r="AX33" i="7"/>
  <c r="AX30" i="7" s="1"/>
  <c r="AW33" i="7"/>
  <c r="AW30" i="7" s="1"/>
  <c r="AV33" i="7"/>
  <c r="AV30" i="7" s="1"/>
  <c r="AU33" i="7"/>
  <c r="AU30" i="7" s="1"/>
  <c r="AT33" i="7"/>
  <c r="AS33" i="7"/>
  <c r="AS30" i="7" s="1"/>
  <c r="AR33" i="7"/>
  <c r="AQ33" i="7"/>
  <c r="AP33" i="7"/>
  <c r="AP30" i="7" s="1"/>
  <c r="AO33" i="7"/>
  <c r="AO30" i="7" s="1"/>
  <c r="AN33" i="7"/>
  <c r="AN30" i="7" s="1"/>
  <c r="AM33" i="7"/>
  <c r="AL33" i="7"/>
  <c r="AK33" i="7"/>
  <c r="AK30" i="7" s="1"/>
  <c r="AJ33" i="7"/>
  <c r="AI33" i="7"/>
  <c r="AI30" i="7" s="1"/>
  <c r="AC33" i="7"/>
  <c r="AC30" i="7" s="1"/>
  <c r="AB33" i="7"/>
  <c r="AA33" i="7"/>
  <c r="Z33" i="7"/>
  <c r="Z30" i="7" s="1"/>
  <c r="Y33" i="7"/>
  <c r="Y30" i="7" s="1"/>
  <c r="X33" i="7"/>
  <c r="X30" i="7" s="1"/>
  <c r="W33" i="7"/>
  <c r="W30" i="7" s="1"/>
  <c r="V33" i="7"/>
  <c r="U33" i="7"/>
  <c r="U30" i="7" s="1"/>
  <c r="T33" i="7"/>
  <c r="T30" i="7" s="1"/>
  <c r="S33" i="7"/>
  <c r="R33" i="7"/>
  <c r="R30" i="7" s="1"/>
  <c r="Q33" i="7"/>
  <c r="Q30" i="7" s="1"/>
  <c r="P33" i="7"/>
  <c r="P30" i="7" s="1"/>
  <c r="O33" i="7"/>
  <c r="O30" i="7" s="1"/>
  <c r="N33" i="7"/>
  <c r="M33" i="7"/>
  <c r="L33" i="7"/>
  <c r="K33" i="7"/>
  <c r="K30" i="7" s="1"/>
  <c r="J33" i="7"/>
  <c r="J30" i="7" s="1"/>
  <c r="BB27" i="7"/>
  <c r="BA27" i="7"/>
  <c r="AW27" i="7"/>
  <c r="AV27" i="7"/>
  <c r="AT27" i="7"/>
  <c r="AS27" i="7"/>
  <c r="AO27" i="7"/>
  <c r="AN27" i="7"/>
  <c r="AL27" i="7"/>
  <c r="AK27" i="7"/>
  <c r="AC27" i="7"/>
  <c r="AB27" i="7"/>
  <c r="AA27" i="7"/>
  <c r="Y27" i="7"/>
  <c r="X27" i="7"/>
  <c r="T27" i="7"/>
  <c r="S27" i="7"/>
  <c r="Q27" i="7"/>
  <c r="P27" i="7"/>
  <c r="L27" i="7"/>
  <c r="K27" i="7"/>
  <c r="BB26" i="7"/>
  <c r="BA26" i="7"/>
  <c r="AZ26" i="7"/>
  <c r="AY26" i="7"/>
  <c r="AX26" i="7"/>
  <c r="AW26" i="7"/>
  <c r="AV26" i="7"/>
  <c r="AU26" i="7"/>
  <c r="AT26" i="7"/>
  <c r="AS26" i="7"/>
  <c r="AR26" i="7"/>
  <c r="AQ26" i="7"/>
  <c r="AP26" i="7"/>
  <c r="AO26" i="7"/>
  <c r="AN26" i="7"/>
  <c r="AM26" i="7"/>
  <c r="AL26" i="7"/>
  <c r="AK26" i="7"/>
  <c r="AJ26" i="7"/>
  <c r="AI26" i="7"/>
  <c r="AC26" i="7"/>
  <c r="AB26" i="7"/>
  <c r="AA26" i="7"/>
  <c r="Z26" i="7"/>
  <c r="Y26" i="7"/>
  <c r="X26" i="7"/>
  <c r="W26" i="7"/>
  <c r="V26" i="7"/>
  <c r="U26" i="7"/>
  <c r="T26" i="7"/>
  <c r="S26" i="7"/>
  <c r="R26" i="7"/>
  <c r="Q26" i="7"/>
  <c r="P26" i="7"/>
  <c r="O26" i="7"/>
  <c r="N26" i="7"/>
  <c r="M26" i="7"/>
  <c r="L26" i="7"/>
  <c r="K26" i="7"/>
  <c r="J26" i="7"/>
  <c r="BB25" i="7"/>
  <c r="BA25" i="7"/>
  <c r="AY25" i="7"/>
  <c r="AW25" i="7"/>
  <c r="AT25" i="7"/>
  <c r="AS25" i="7"/>
  <c r="AQ25" i="7"/>
  <c r="AL25" i="7"/>
  <c r="AK25" i="7"/>
  <c r="AI25" i="7"/>
  <c r="Z25" i="7"/>
  <c r="X25" i="7"/>
  <c r="V25" i="7"/>
  <c r="U25" i="7"/>
  <c r="T25" i="7"/>
  <c r="Q25" i="7"/>
  <c r="P25" i="7"/>
  <c r="N25" i="7"/>
  <c r="L25" i="7"/>
  <c r="AZ24" i="7"/>
  <c r="AR24" i="7"/>
  <c r="W24" i="7"/>
  <c r="P61" i="7" l="1"/>
  <c r="X61" i="7"/>
  <c r="AQ61" i="7"/>
  <c r="AY61" i="7"/>
  <c r="AI61" i="7"/>
  <c r="N61" i="7"/>
  <c r="V61" i="7"/>
  <c r="Q61" i="7"/>
  <c r="Y61" i="7"/>
  <c r="AL61" i="7"/>
  <c r="AT61" i="7"/>
  <c r="BB61" i="7"/>
  <c r="K80" i="7"/>
  <c r="S80" i="7"/>
  <c r="AA80" i="7"/>
  <c r="AN80" i="7"/>
  <c r="AV80" i="7"/>
  <c r="K61" i="7"/>
  <c r="S61" i="7"/>
  <c r="AA61" i="7"/>
  <c r="P80" i="7"/>
  <c r="X80" i="7"/>
  <c r="AK80" i="7"/>
  <c r="J61" i="7"/>
  <c r="Z61" i="7"/>
  <c r="AU61" i="7"/>
  <c r="AT80" i="7"/>
  <c r="BB80" i="7"/>
  <c r="M55" i="7"/>
  <c r="AC55" i="7"/>
  <c r="AP55" i="7"/>
  <c r="AX55" i="7"/>
  <c r="N55" i="7"/>
  <c r="J80" i="7"/>
  <c r="Z80" i="7"/>
  <c r="AX61" i="7"/>
  <c r="AS80" i="7"/>
  <c r="BA80" i="7"/>
  <c r="X55" i="7"/>
  <c r="AZ61" i="7"/>
  <c r="AO80" i="7"/>
  <c r="BA48" i="7"/>
  <c r="AP61" i="7"/>
  <c r="R80" i="7"/>
  <c r="W80" i="7"/>
  <c r="AZ80" i="7"/>
  <c r="I26" i="7"/>
  <c r="P55" i="7"/>
  <c r="AW61" i="7"/>
  <c r="I89" i="7"/>
  <c r="V55" i="7"/>
  <c r="L80" i="7"/>
  <c r="T80" i="7"/>
  <c r="AB80" i="7"/>
  <c r="AW80" i="7"/>
  <c r="AN55" i="7"/>
  <c r="AV55" i="7"/>
  <c r="O61" i="7"/>
  <c r="W61" i="7"/>
  <c r="AJ61" i="7"/>
  <c r="AR61" i="7"/>
  <c r="N48" i="7"/>
  <c r="AY48" i="7"/>
  <c r="AY29" i="7" s="1"/>
  <c r="AY22" i="7" s="1"/>
  <c r="T55" i="7"/>
  <c r="AO55" i="7"/>
  <c r="H62" i="7"/>
  <c r="Q80" i="7"/>
  <c r="Y80" i="7"/>
  <c r="AJ48" i="7"/>
  <c r="AR48" i="7"/>
  <c r="AZ48" i="7"/>
  <c r="Y48" i="7"/>
  <c r="Y29" i="7" s="1"/>
  <c r="Y22" i="7" s="1"/>
  <c r="AG89" i="7"/>
  <c r="I27" i="7"/>
  <c r="P48" i="7"/>
  <c r="P29" i="7" s="1"/>
  <c r="AU48" i="7"/>
  <c r="AU29" i="7" s="1"/>
  <c r="AU22" i="7" s="1"/>
  <c r="R55" i="7"/>
  <c r="G65" i="7"/>
  <c r="AO61" i="7"/>
  <c r="AE81" i="7"/>
  <c r="AD27" i="7"/>
  <c r="AN48" i="7"/>
  <c r="AN29" i="7" s="1"/>
  <c r="AN22" i="7" s="1"/>
  <c r="AV48" i="7"/>
  <c r="AV29" i="7" s="1"/>
  <c r="AV22" i="7" s="1"/>
  <c r="AW29" i="7"/>
  <c r="AW22" i="7" s="1"/>
  <c r="AD25" i="7"/>
  <c r="AG25" i="7"/>
  <c r="AO48" i="7"/>
  <c r="AO29" i="7" s="1"/>
  <c r="G49" i="7"/>
  <c r="AD65" i="7"/>
  <c r="AV61" i="7"/>
  <c r="AD89" i="7"/>
  <c r="AD26" i="7"/>
  <c r="AG26" i="7"/>
  <c r="AE33" i="7"/>
  <c r="AI48" i="7"/>
  <c r="AI29" i="7" s="1"/>
  <c r="AM55" i="7"/>
  <c r="U55" i="7"/>
  <c r="AG81" i="7"/>
  <c r="F26" i="7"/>
  <c r="AE42" i="7"/>
  <c r="I49" i="7"/>
  <c r="BB48" i="7"/>
  <c r="BB29" i="7" s="1"/>
  <c r="AB55" i="7"/>
  <c r="AE65" i="7"/>
  <c r="Q48" i="7"/>
  <c r="Q29" i="7" s="1"/>
  <c r="Q22" i="7" s="1"/>
  <c r="K48" i="7"/>
  <c r="K29" i="7" s="1"/>
  <c r="S48" i="7"/>
  <c r="AA48" i="7"/>
  <c r="AS55" i="7"/>
  <c r="BA55" i="7"/>
  <c r="R61" i="7"/>
  <c r="T61" i="7"/>
  <c r="AB61" i="7"/>
  <c r="G81" i="7"/>
  <c r="AG84" i="7"/>
  <c r="AE27" i="7"/>
  <c r="G26" i="7"/>
  <c r="AG24" i="7"/>
  <c r="BE25" i="7"/>
  <c r="E26" i="7"/>
  <c r="BE26" i="7"/>
  <c r="E36" i="7"/>
  <c r="AH36" i="7"/>
  <c r="BG49" i="7"/>
  <c r="Q55" i="7"/>
  <c r="AT55" i="7"/>
  <c r="BB55" i="7"/>
  <c r="G89" i="7"/>
  <c r="AL80" i="7"/>
  <c r="AR80" i="7"/>
  <c r="BG36" i="7"/>
  <c r="L42" i="7"/>
  <c r="T42" i="7"/>
  <c r="T41" i="7" s="1"/>
  <c r="T40" i="7" s="1"/>
  <c r="T39" i="7" s="1"/>
  <c r="T29" i="7" s="1"/>
  <c r="T22" i="7" s="1"/>
  <c r="AE25" i="7"/>
  <c r="AE26" i="7"/>
  <c r="AT30" i="7"/>
  <c r="AT29" i="7" s="1"/>
  <c r="AE41" i="7"/>
  <c r="H42" i="7"/>
  <c r="I42" i="7"/>
  <c r="Z55" i="7"/>
  <c r="E33" i="7"/>
  <c r="AJ39" i="7"/>
  <c r="AE39" i="7" s="1"/>
  <c r="AE40" i="7"/>
  <c r="AG49" i="7"/>
  <c r="E65" i="7"/>
  <c r="BF68" i="7"/>
  <c r="E81" i="7"/>
  <c r="O80" i="7"/>
  <c r="AH62" i="7"/>
  <c r="AM61" i="7"/>
  <c r="G62" i="7"/>
  <c r="L61" i="7"/>
  <c r="G61" i="7" s="1"/>
  <c r="J68" i="7"/>
  <c r="E68" i="7" s="1"/>
  <c r="AM68" i="7"/>
  <c r="BG68" i="7" s="1"/>
  <c r="AF27" i="7"/>
  <c r="E84" i="7"/>
  <c r="J24" i="7"/>
  <c r="E24" i="7" s="1"/>
  <c r="J39" i="7"/>
  <c r="AF84" i="7"/>
  <c r="AU24" i="7"/>
  <c r="AF24" i="7" s="1"/>
  <c r="BD89" i="7"/>
  <c r="AE89" i="7"/>
  <c r="BC26" i="7"/>
  <c r="H26" i="7"/>
  <c r="F27" i="7"/>
  <c r="V30" i="7"/>
  <c r="G33" i="7"/>
  <c r="AJ80" i="7"/>
  <c r="AF62" i="7"/>
  <c r="BG65" i="7"/>
  <c r="BF27" i="7"/>
  <c r="BD33" i="7"/>
  <c r="I36" i="7"/>
  <c r="G36" i="7"/>
  <c r="V48" i="7"/>
  <c r="K55" i="7"/>
  <c r="S55" i="7"/>
  <c r="AA55" i="7"/>
  <c r="AD62" i="7"/>
  <c r="BF62" i="7"/>
  <c r="AC61" i="7"/>
  <c r="I68" i="7"/>
  <c r="AD81" i="7"/>
  <c r="F89" i="7"/>
  <c r="AF89" i="7"/>
  <c r="BC25" i="7"/>
  <c r="AF25" i="7"/>
  <c r="AG33" i="7"/>
  <c r="X48" i="7"/>
  <c r="X29" i="7" s="1"/>
  <c r="X22" i="7" s="1"/>
  <c r="AH49" i="7"/>
  <c r="AX48" i="7"/>
  <c r="AX29" i="7" s="1"/>
  <c r="AC48" i="7"/>
  <c r="I81" i="7"/>
  <c r="BD81" i="7"/>
  <c r="BE89" i="7"/>
  <c r="BG41" i="7"/>
  <c r="BD27" i="7"/>
  <c r="AG36" i="7"/>
  <c r="AE36" i="7"/>
  <c r="BG42" i="7"/>
  <c r="BD49" i="7"/>
  <c r="O48" i="7"/>
  <c r="O29" i="7" s="1"/>
  <c r="O22" i="7" s="1"/>
  <c r="W48" i="7"/>
  <c r="W29" i="7" s="1"/>
  <c r="AK55" i="7"/>
  <c r="BD62" i="7"/>
  <c r="BC62" i="7"/>
  <c r="F81" i="7"/>
  <c r="BF81" i="7"/>
  <c r="H84" i="7"/>
  <c r="H36" i="7"/>
  <c r="BC27" i="7"/>
  <c r="I24" i="7"/>
  <c r="BD26" i="7"/>
  <c r="AG27" i="7"/>
  <c r="AM40" i="7"/>
  <c r="AH40" i="7" s="1"/>
  <c r="E49" i="7"/>
  <c r="H49" i="7"/>
  <c r="Z48" i="7"/>
  <c r="Z29" i="7" s="1"/>
  <c r="J55" i="7"/>
  <c r="AL55" i="7"/>
  <c r="AI55" i="7"/>
  <c r="AQ55" i="7"/>
  <c r="AQ54" i="7" s="1"/>
  <c r="AQ23" i="7" s="1"/>
  <c r="AY55" i="7"/>
  <c r="AE62" i="7"/>
  <c r="BA61" i="7"/>
  <c r="BC81" i="7"/>
  <c r="E89" i="7"/>
  <c r="BF42" i="7"/>
  <c r="G27" i="7"/>
  <c r="H33" i="7"/>
  <c r="I33" i="7"/>
  <c r="BE36" i="7"/>
  <c r="L55" i="7"/>
  <c r="E62" i="7"/>
  <c r="BE62" i="7"/>
  <c r="H81" i="7"/>
  <c r="E30" i="7"/>
  <c r="BF25" i="7"/>
  <c r="AF26" i="7"/>
  <c r="E27" i="7"/>
  <c r="E25" i="7"/>
  <c r="AH25" i="7"/>
  <c r="BF26" i="7"/>
  <c r="BD41" i="7"/>
  <c r="G25" i="7"/>
  <c r="BF24" i="7"/>
  <c r="AO84" i="7"/>
  <c r="AE84" i="7" s="1"/>
  <c r="AW84" i="7"/>
  <c r="AW24" i="7" s="1"/>
  <c r="BG24" i="7" s="1"/>
  <c r="K25" i="7"/>
  <c r="F25" i="7" s="1"/>
  <c r="S25" i="7"/>
  <c r="I25" i="7" s="1"/>
  <c r="BG26" i="7"/>
  <c r="AH26" i="7"/>
  <c r="H25" i="7"/>
  <c r="H27" i="7"/>
  <c r="AH27" i="7"/>
  <c r="BG27" i="7"/>
  <c r="F30" i="7"/>
  <c r="M30" i="7"/>
  <c r="BE27" i="7"/>
  <c r="BC30" i="7"/>
  <c r="AD30" i="7"/>
  <c r="AG42" i="7"/>
  <c r="BA41" i="7"/>
  <c r="BG81" i="7"/>
  <c r="AH81" i="7"/>
  <c r="AM80" i="7"/>
  <c r="BE81" i="7"/>
  <c r="AU80" i="7"/>
  <c r="H24" i="7"/>
  <c r="BE49" i="7"/>
  <c r="AF49" i="7"/>
  <c r="U61" i="7"/>
  <c r="F65" i="7"/>
  <c r="AL30" i="7"/>
  <c r="AD33" i="7"/>
  <c r="BF36" i="7"/>
  <c r="F40" i="7"/>
  <c r="F42" i="7"/>
  <c r="J48" i="7"/>
  <c r="F49" i="7"/>
  <c r="BC49" i="7"/>
  <c r="M48" i="7"/>
  <c r="U48" i="7"/>
  <c r="AJ55" i="7"/>
  <c r="I65" i="7"/>
  <c r="BE33" i="7"/>
  <c r="AF33" i="7"/>
  <c r="BD65" i="7"/>
  <c r="K68" i="7"/>
  <c r="F68" i="7" s="1"/>
  <c r="AA68" i="7"/>
  <c r="G68" i="7" s="1"/>
  <c r="BF89" i="7"/>
  <c r="L30" i="7"/>
  <c r="AB30" i="7"/>
  <c r="AB29" i="7" s="1"/>
  <c r="AW55" i="7"/>
  <c r="AA30" i="7"/>
  <c r="BF33" i="7"/>
  <c r="AN61" i="7"/>
  <c r="AK61" i="7"/>
  <c r="BE65" i="7"/>
  <c r="AF65" i="7"/>
  <c r="AS61" i="7"/>
  <c r="BC65" i="7"/>
  <c r="BF84" i="7"/>
  <c r="H89" i="7"/>
  <c r="BG89" i="7"/>
  <c r="AH89" i="7"/>
  <c r="BC89" i="7"/>
  <c r="BD36" i="7"/>
  <c r="F36" i="7"/>
  <c r="AQ30" i="7"/>
  <c r="AQ29" i="7" s="1"/>
  <c r="N30" i="7"/>
  <c r="F33" i="7"/>
  <c r="BG33" i="7"/>
  <c r="AH33" i="7"/>
  <c r="AM30" i="7"/>
  <c r="BC33" i="7"/>
  <c r="F39" i="7"/>
  <c r="F41" i="7"/>
  <c r="BF49" i="7"/>
  <c r="AK48" i="7"/>
  <c r="AS48" i="7"/>
  <c r="AZ55" i="7"/>
  <c r="F62" i="7"/>
  <c r="AG62" i="7"/>
  <c r="BF65" i="7"/>
  <c r="H68" i="7"/>
  <c r="I84" i="7"/>
  <c r="S30" i="7"/>
  <c r="BC36" i="7"/>
  <c r="AD36" i="7"/>
  <c r="BD40" i="7"/>
  <c r="BD42" i="7"/>
  <c r="AP48" i="7"/>
  <c r="AP29" i="7" s="1"/>
  <c r="AD49" i="7"/>
  <c r="BG62" i="7"/>
  <c r="AI68" i="7"/>
  <c r="AG68" i="7"/>
  <c r="AY68" i="7"/>
  <c r="AE68" i="7" s="1"/>
  <c r="Q84" i="7"/>
  <c r="AJ30" i="7"/>
  <c r="AR30" i="7"/>
  <c r="AZ30" i="7"/>
  <c r="AZ29" i="7" s="1"/>
  <c r="M41" i="7"/>
  <c r="BF41" i="7" s="1"/>
  <c r="AC41" i="7"/>
  <c r="AK42" i="7"/>
  <c r="AS42" i="7"/>
  <c r="AD42" i="7" s="1"/>
  <c r="R48" i="7"/>
  <c r="R29" i="7" s="1"/>
  <c r="AR55" i="7"/>
  <c r="Y55" i="7"/>
  <c r="I62" i="7"/>
  <c r="M61" i="7"/>
  <c r="H65" i="7"/>
  <c r="AF81" i="7"/>
  <c r="K84" i="7"/>
  <c r="AI84" i="7"/>
  <c r="AG65" i="7"/>
  <c r="AF36" i="7"/>
  <c r="AH41" i="7"/>
  <c r="AH42" i="7"/>
  <c r="AM48" i="7"/>
  <c r="AE49" i="7"/>
  <c r="AH65" i="7"/>
  <c r="AK68" i="7"/>
  <c r="AD80" i="7" l="1"/>
  <c r="BB54" i="7"/>
  <c r="BB23" i="7" s="1"/>
  <c r="AR29" i="7"/>
  <c r="AE61" i="7"/>
  <c r="I80" i="7"/>
  <c r="AW54" i="7"/>
  <c r="N54" i="7"/>
  <c r="N23" i="7" s="1"/>
  <c r="V54" i="7"/>
  <c r="V23" i="7" s="1"/>
  <c r="AG48" i="7"/>
  <c r="P54" i="7"/>
  <c r="P23" i="7" s="1"/>
  <c r="F80" i="7"/>
  <c r="AE48" i="7"/>
  <c r="E61" i="7"/>
  <c r="X54" i="7"/>
  <c r="X23" i="7" s="1"/>
  <c r="X21" i="7" s="1"/>
  <c r="AX54" i="7"/>
  <c r="AX23" i="7" s="1"/>
  <c r="AP54" i="7"/>
  <c r="AP23" i="7" s="1"/>
  <c r="AA29" i="7"/>
  <c r="AA22" i="7" s="1"/>
  <c r="BC80" i="7"/>
  <c r="AN54" i="7"/>
  <c r="Z54" i="7"/>
  <c r="Z23" i="7" s="1"/>
  <c r="AH61" i="7"/>
  <c r="W54" i="7"/>
  <c r="W23" i="7" s="1"/>
  <c r="AT54" i="7"/>
  <c r="AT23" i="7" s="1"/>
  <c r="H55" i="7"/>
  <c r="Y54" i="7"/>
  <c r="Y23" i="7" s="1"/>
  <c r="G80" i="7"/>
  <c r="U54" i="7"/>
  <c r="U23" i="7" s="1"/>
  <c r="AS54" i="7"/>
  <c r="AS23" i="7" s="1"/>
  <c r="R54" i="7"/>
  <c r="R23" i="7" s="1"/>
  <c r="AH68" i="7"/>
  <c r="S54" i="7"/>
  <c r="S23" i="7" s="1"/>
  <c r="AO54" i="7"/>
  <c r="AO23" i="7" s="1"/>
  <c r="Q54" i="7"/>
  <c r="Q23" i="7" s="1"/>
  <c r="E42" i="7"/>
  <c r="AC54" i="7"/>
  <c r="AC23" i="7" s="1"/>
  <c r="E80" i="7"/>
  <c r="AG80" i="7"/>
  <c r="AV54" i="7"/>
  <c r="AV23" i="7" s="1"/>
  <c r="AV21" i="7" s="1"/>
  <c r="H80" i="7"/>
  <c r="AB54" i="7"/>
  <c r="AB23" i="7" s="1"/>
  <c r="BF61" i="7"/>
  <c r="BA54" i="7"/>
  <c r="BA23" i="7" s="1"/>
  <c r="AG55" i="7"/>
  <c r="I55" i="7"/>
  <c r="E40" i="7"/>
  <c r="S29" i="7"/>
  <c r="S22" i="7" s="1"/>
  <c r="BF80" i="7"/>
  <c r="BE80" i="7"/>
  <c r="E39" i="7"/>
  <c r="AT22" i="7"/>
  <c r="O54" i="7"/>
  <c r="O23" i="7" s="1"/>
  <c r="BC55" i="7"/>
  <c r="P22" i="7"/>
  <c r="AO22" i="7"/>
  <c r="AY54" i="7"/>
  <c r="AY23" i="7" s="1"/>
  <c r="AY21" i="7" s="1"/>
  <c r="G48" i="7"/>
  <c r="AM54" i="7"/>
  <c r="AM23" i="7" s="1"/>
  <c r="BD39" i="7"/>
  <c r="F55" i="7"/>
  <c r="I61" i="7"/>
  <c r="BB22" i="7"/>
  <c r="T54" i="7"/>
  <c r="T23" i="7" s="1"/>
  <c r="T21" i="7" s="1"/>
  <c r="BC48" i="7"/>
  <c r="AD55" i="7"/>
  <c r="BE30" i="7"/>
  <c r="BD48" i="7"/>
  <c r="BD25" i="7"/>
  <c r="AD48" i="7"/>
  <c r="BG61" i="7"/>
  <c r="BG25" i="7"/>
  <c r="AG61" i="7"/>
  <c r="BE55" i="7"/>
  <c r="AX22" i="7"/>
  <c r="W22" i="7"/>
  <c r="AA54" i="7"/>
  <c r="AA23" i="7" s="1"/>
  <c r="BD80" i="7"/>
  <c r="AE80" i="7"/>
  <c r="G55" i="7"/>
  <c r="L54" i="7"/>
  <c r="L23" i="7" s="1"/>
  <c r="BG40" i="7"/>
  <c r="AM39" i="7"/>
  <c r="AM29" i="7" s="1"/>
  <c r="AH24" i="7"/>
  <c r="AH84" i="7"/>
  <c r="G42" i="7"/>
  <c r="L41" i="7"/>
  <c r="I48" i="7"/>
  <c r="E41" i="7"/>
  <c r="BG84" i="7"/>
  <c r="BF55" i="7"/>
  <c r="AL54" i="7"/>
  <c r="AL23" i="7" s="1"/>
  <c r="V29" i="7"/>
  <c r="J54" i="7"/>
  <c r="J23" i="7" s="1"/>
  <c r="Z22" i="7"/>
  <c r="Q24" i="7"/>
  <c r="H48" i="7"/>
  <c r="BF48" i="7"/>
  <c r="BC84" i="7"/>
  <c r="AD84" i="7"/>
  <c r="AI24" i="7"/>
  <c r="R22" i="7"/>
  <c r="F61" i="7"/>
  <c r="AU54" i="7"/>
  <c r="BE48" i="7"/>
  <c r="AF48" i="7"/>
  <c r="N29" i="7"/>
  <c r="I30" i="7"/>
  <c r="G84" i="7"/>
  <c r="AZ22" i="7"/>
  <c r="BE42" i="7"/>
  <c r="AF42" i="7"/>
  <c r="AK41" i="7"/>
  <c r="AB22" i="7"/>
  <c r="E55" i="7"/>
  <c r="AI22" i="7"/>
  <c r="AD68" i="7"/>
  <c r="BC68" i="7"/>
  <c r="BC42" i="7"/>
  <c r="AS41" i="7"/>
  <c r="BD30" i="7"/>
  <c r="AE30" i="7"/>
  <c r="AJ29" i="7"/>
  <c r="AI54" i="7"/>
  <c r="BD55" i="7"/>
  <c r="AE55" i="7"/>
  <c r="AJ54" i="7"/>
  <c r="AF30" i="7"/>
  <c r="AP22" i="7"/>
  <c r="AF55" i="7"/>
  <c r="AZ54" i="7"/>
  <c r="AZ23" i="7" s="1"/>
  <c r="BE68" i="7"/>
  <c r="AF68" i="7"/>
  <c r="E48" i="7"/>
  <c r="J29" i="7"/>
  <c r="H30" i="7"/>
  <c r="U29" i="7"/>
  <c r="F84" i="7"/>
  <c r="K24" i="7"/>
  <c r="F24" i="7" s="1"/>
  <c r="BD68" i="7"/>
  <c r="BG48" i="7"/>
  <c r="AH48" i="7"/>
  <c r="I41" i="7"/>
  <c r="AC40" i="7"/>
  <c r="AD61" i="7"/>
  <c r="M54" i="7"/>
  <c r="H61" i="7"/>
  <c r="H41" i="7"/>
  <c r="M40" i="7"/>
  <c r="F48" i="7"/>
  <c r="AH30" i="7"/>
  <c r="BG30" i="7"/>
  <c r="AQ22" i="7"/>
  <c r="AQ21" i="7" s="1"/>
  <c r="G30" i="7"/>
  <c r="BF30" i="7"/>
  <c r="AG30" i="7"/>
  <c r="AL29" i="7"/>
  <c r="BD84" i="7"/>
  <c r="AO24" i="7"/>
  <c r="Y21" i="7"/>
  <c r="AF80" i="7"/>
  <c r="BE61" i="7"/>
  <c r="AK54" i="7"/>
  <c r="AF61" i="7"/>
  <c r="BD61" i="7"/>
  <c r="BC61" i="7"/>
  <c r="AH55" i="7"/>
  <c r="AR54" i="7"/>
  <c r="AR23" i="7" s="1"/>
  <c r="AR22" i="7"/>
  <c r="BG55" i="7"/>
  <c r="BE84" i="7"/>
  <c r="K54" i="7"/>
  <c r="BG80" i="7"/>
  <c r="AH80" i="7"/>
  <c r="AG41" i="7"/>
  <c r="BA40" i="7"/>
  <c r="K22" i="7"/>
  <c r="AW23" i="7" l="1"/>
  <c r="AW21" i="7" s="1"/>
  <c r="AN23" i="7"/>
  <c r="AN21" i="7" s="1"/>
  <c r="BB21" i="7"/>
  <c r="W21" i="7"/>
  <c r="R21" i="7"/>
  <c r="AX21" i="7"/>
  <c r="P21" i="7"/>
  <c r="Z21" i="7"/>
  <c r="AB21" i="7"/>
  <c r="AT21" i="7"/>
  <c r="AP21" i="7"/>
  <c r="I23" i="7"/>
  <c r="S21" i="7"/>
  <c r="AG23" i="7"/>
  <c r="I54" i="7"/>
  <c r="G23" i="7"/>
  <c r="E54" i="7"/>
  <c r="G54" i="7"/>
  <c r="AA21" i="7"/>
  <c r="AH54" i="7"/>
  <c r="V22" i="7"/>
  <c r="V21" i="7" s="1"/>
  <c r="BG39" i="7"/>
  <c r="AH39" i="7"/>
  <c r="AZ21" i="7"/>
  <c r="AG54" i="7"/>
  <c r="BF54" i="7"/>
  <c r="G41" i="7"/>
  <c r="L40" i="7"/>
  <c r="AG40" i="7"/>
  <c r="BA39" i="7"/>
  <c r="AH29" i="7"/>
  <c r="BG29" i="7"/>
  <c r="AM22" i="7"/>
  <c r="U22" i="7"/>
  <c r="U21" i="7" s="1"/>
  <c r="BD29" i="7"/>
  <c r="AJ22" i="7"/>
  <c r="AE29" i="7"/>
  <c r="AL22" i="7"/>
  <c r="I40" i="7"/>
  <c r="AC39" i="7"/>
  <c r="BE41" i="7"/>
  <c r="AF41" i="7"/>
  <c r="AK40" i="7"/>
  <c r="AU23" i="7"/>
  <c r="AU21" i="7" s="1"/>
  <c r="BD54" i="7"/>
  <c r="AE54" i="7"/>
  <c r="AJ23" i="7"/>
  <c r="BE54" i="7"/>
  <c r="AF54" i="7"/>
  <c r="AK23" i="7"/>
  <c r="BC41" i="7"/>
  <c r="AS40" i="7"/>
  <c r="AD41" i="7"/>
  <c r="F54" i="7"/>
  <c r="K23" i="7"/>
  <c r="F23" i="7" s="1"/>
  <c r="H40" i="7"/>
  <c r="M39" i="7"/>
  <c r="BF40" i="7"/>
  <c r="E29" i="7"/>
  <c r="J22" i="7"/>
  <c r="AH23" i="7"/>
  <c r="BG23" i="7"/>
  <c r="AD24" i="7"/>
  <c r="BC24" i="7"/>
  <c r="O21" i="7"/>
  <c r="E23" i="7"/>
  <c r="N22" i="7"/>
  <c r="BE24" i="7"/>
  <c r="G24" i="7"/>
  <c r="Q21" i="7"/>
  <c r="F29" i="7"/>
  <c r="AR21" i="7"/>
  <c r="BD24" i="7"/>
  <c r="AE24" i="7"/>
  <c r="AO21" i="7"/>
  <c r="H54" i="7"/>
  <c r="M23" i="7"/>
  <c r="BG54" i="7"/>
  <c r="BC54" i="7"/>
  <c r="AD54" i="7"/>
  <c r="AI23" i="7"/>
  <c r="AI21" i="7" s="1"/>
  <c r="F28" i="7" l="1"/>
  <c r="E28" i="7"/>
  <c r="K21" i="7"/>
  <c r="F21" i="7" s="1"/>
  <c r="L39" i="7"/>
  <c r="G40" i="7"/>
  <c r="F22" i="7"/>
  <c r="BE40" i="7"/>
  <c r="AF40" i="7"/>
  <c r="AK39" i="7"/>
  <c r="AL21" i="7"/>
  <c r="H23" i="7"/>
  <c r="BF23" i="7"/>
  <c r="BG22" i="7"/>
  <c r="AM21" i="7"/>
  <c r="AH22" i="7"/>
  <c r="J21" i="7"/>
  <c r="E21" i="7" s="1"/>
  <c r="E22" i="7"/>
  <c r="BD23" i="7"/>
  <c r="AE23" i="7"/>
  <c r="N21" i="7"/>
  <c r="BC40" i="7"/>
  <c r="AS39" i="7"/>
  <c r="AD40" i="7"/>
  <c r="AH28" i="7"/>
  <c r="AJ21" i="7"/>
  <c r="BD22" i="7"/>
  <c r="AE22" i="7"/>
  <c r="BC23" i="7"/>
  <c r="AD23" i="7"/>
  <c r="AF23" i="7"/>
  <c r="BE23" i="7"/>
  <c r="I39" i="7"/>
  <c r="AC29" i="7"/>
  <c r="AE28" i="7"/>
  <c r="AG39" i="7"/>
  <c r="BA29" i="7"/>
  <c r="BF39" i="7"/>
  <c r="H39" i="7"/>
  <c r="M29" i="7"/>
  <c r="G39" i="7" l="1"/>
  <c r="L29" i="7"/>
  <c r="H29" i="7"/>
  <c r="M22" i="7"/>
  <c r="BF29" i="7"/>
  <c r="BC39" i="7"/>
  <c r="AD39" i="7"/>
  <c r="AS29" i="7"/>
  <c r="I28" i="7"/>
  <c r="AC22" i="7"/>
  <c r="I29" i="7"/>
  <c r="BG21" i="7"/>
  <c r="AH21" i="7"/>
  <c r="BE39" i="7"/>
  <c r="AF39" i="7"/>
  <c r="AK29" i="7"/>
  <c r="BD21" i="7"/>
  <c r="AE21" i="7"/>
  <c r="AG28" i="7"/>
  <c r="BA22" i="7"/>
  <c r="AG29" i="7"/>
  <c r="G28" i="7" l="1"/>
  <c r="L22" i="7"/>
  <c r="G29" i="7"/>
  <c r="AK22" i="7"/>
  <c r="AF29" i="7"/>
  <c r="BE29" i="7"/>
  <c r="AS22" i="7"/>
  <c r="AD29" i="7"/>
  <c r="BC29" i="7"/>
  <c r="BA21" i="7"/>
  <c r="AG21" i="7" s="1"/>
  <c r="AG22" i="7"/>
  <c r="H22" i="7"/>
  <c r="M21" i="7"/>
  <c r="BF22" i="7"/>
  <c r="AC21" i="7"/>
  <c r="I21" i="7" s="1"/>
  <c r="I22" i="7"/>
  <c r="H28" i="7"/>
  <c r="L21" i="7" l="1"/>
  <c r="G21" i="7" s="1"/>
  <c r="G22" i="7"/>
  <c r="AS21" i="7"/>
  <c r="AD22" i="7"/>
  <c r="BC22" i="7"/>
  <c r="AD28" i="7"/>
  <c r="H21" i="7"/>
  <c r="BF21" i="7"/>
  <c r="AF22" i="7"/>
  <c r="AK21" i="7"/>
  <c r="BE22" i="7"/>
  <c r="AF28" i="7"/>
  <c r="AF21" i="7" l="1"/>
  <c r="BE21" i="7"/>
  <c r="BC21" i="7"/>
  <c r="AD21" i="7"/>
  <c r="AT73" i="6" l="1"/>
  <c r="AS73" i="6"/>
  <c r="AR73" i="6"/>
  <c r="AQ73" i="6"/>
  <c r="AP73" i="6"/>
  <c r="AO73" i="6"/>
  <c r="AN73" i="6"/>
  <c r="K73" i="6"/>
  <c r="J73" i="6"/>
  <c r="I73" i="6"/>
  <c r="H73" i="6"/>
  <c r="G73" i="6"/>
  <c r="F73" i="6"/>
  <c r="E73" i="6"/>
  <c r="BU33" i="6"/>
  <c r="BU30" i="6" s="1"/>
  <c r="BT33" i="6"/>
  <c r="BT30" i="6" s="1"/>
  <c r="BS33" i="6"/>
  <c r="BQ33" i="6"/>
  <c r="BP33" i="6"/>
  <c r="BP30" i="6" s="1"/>
  <c r="BO33" i="6"/>
  <c r="BO30" i="6" s="1"/>
  <c r="BN33" i="6"/>
  <c r="BM33" i="6"/>
  <c r="BL33" i="6"/>
  <c r="BL30" i="6" s="1"/>
  <c r="BK33" i="6"/>
  <c r="BJ33" i="6"/>
  <c r="BI33" i="6"/>
  <c r="BH33" i="6"/>
  <c r="BG33" i="6"/>
  <c r="BG30" i="6" s="1"/>
  <c r="BF33" i="6"/>
  <c r="BE33" i="6"/>
  <c r="BD33" i="6"/>
  <c r="BD30" i="6" s="1"/>
  <c r="BC33" i="6"/>
  <c r="BB33" i="6"/>
  <c r="BA33" i="6"/>
  <c r="AZ33" i="6"/>
  <c r="AZ30" i="6" s="1"/>
  <c r="AY33" i="6"/>
  <c r="AY30" i="6" s="1"/>
  <c r="AX33" i="6"/>
  <c r="AL33" i="6"/>
  <c r="AK33" i="6"/>
  <c r="AJ33" i="6"/>
  <c r="AJ30" i="6" s="1"/>
  <c r="AI33" i="6"/>
  <c r="AH33" i="6"/>
  <c r="AG33" i="6"/>
  <c r="AF33" i="6"/>
  <c r="AF30" i="6" s="1"/>
  <c r="AE33" i="6"/>
  <c r="AE30" i="6" s="1"/>
  <c r="AD33" i="6"/>
  <c r="AD30" i="6" s="1"/>
  <c r="AC33" i="6"/>
  <c r="AB33" i="6"/>
  <c r="AB30" i="6" s="1"/>
  <c r="AA33" i="6"/>
  <c r="D89" i="6"/>
  <c r="D27" i="6" s="1"/>
  <c r="D84" i="6"/>
  <c r="D24" i="6" s="1"/>
  <c r="D81" i="6"/>
  <c r="D80" i="6" s="1"/>
  <c r="D69" i="6"/>
  <c r="D68" i="6" s="1"/>
  <c r="D65" i="6"/>
  <c r="D62" i="6"/>
  <c r="D57" i="6"/>
  <c r="D55" i="6" s="1"/>
  <c r="D49" i="6"/>
  <c r="D48" i="6" s="1"/>
  <c r="D42" i="6"/>
  <c r="D41" i="6" s="1"/>
  <c r="D40" i="6" s="1"/>
  <c r="D39" i="6" s="1"/>
  <c r="D36" i="6"/>
  <c r="D33" i="6"/>
  <c r="D30" i="6" s="1"/>
  <c r="D26" i="6"/>
  <c r="D25" i="6"/>
  <c r="AT87" i="6"/>
  <c r="AS87" i="6"/>
  <c r="AR87" i="6"/>
  <c r="AQ87" i="6"/>
  <c r="AP87" i="6"/>
  <c r="AO87" i="6"/>
  <c r="AN87" i="6"/>
  <c r="K87" i="6"/>
  <c r="J87" i="6"/>
  <c r="I87" i="6"/>
  <c r="H87" i="6"/>
  <c r="G87" i="6"/>
  <c r="F87" i="6"/>
  <c r="E87" i="6"/>
  <c r="AT86" i="6"/>
  <c r="AS86" i="6"/>
  <c r="AR86" i="6"/>
  <c r="AQ86" i="6"/>
  <c r="AP86" i="6"/>
  <c r="AO86" i="6"/>
  <c r="AN86" i="6"/>
  <c r="K86" i="6"/>
  <c r="J86" i="6"/>
  <c r="I86" i="6"/>
  <c r="H86" i="6"/>
  <c r="G86" i="6"/>
  <c r="F86" i="6"/>
  <c r="E86" i="6"/>
  <c r="AT83" i="6"/>
  <c r="AS83" i="6"/>
  <c r="AR83" i="6"/>
  <c r="AQ83" i="6"/>
  <c r="AP83" i="6"/>
  <c r="AO83" i="6"/>
  <c r="AN83" i="6"/>
  <c r="K83" i="6"/>
  <c r="J83" i="6"/>
  <c r="I83" i="6"/>
  <c r="H83" i="6"/>
  <c r="G83" i="6"/>
  <c r="F83" i="6"/>
  <c r="E83" i="6"/>
  <c r="AM69" i="6"/>
  <c r="AL69" i="6"/>
  <c r="AL68" i="6" s="1"/>
  <c r="AK69" i="6"/>
  <c r="AK68" i="6" s="1"/>
  <c r="AJ69" i="6"/>
  <c r="AI69" i="6"/>
  <c r="AI68" i="6" s="1"/>
  <c r="AH69" i="6"/>
  <c r="AG69" i="6"/>
  <c r="AF69" i="6"/>
  <c r="AE69" i="6"/>
  <c r="AE68" i="6" s="1"/>
  <c r="AD69" i="6"/>
  <c r="AD68" i="6" s="1"/>
  <c r="AC69" i="6"/>
  <c r="AC68" i="6" s="1"/>
  <c r="AB69" i="6"/>
  <c r="AA69" i="6"/>
  <c r="Z69" i="6"/>
  <c r="Y69" i="6"/>
  <c r="X69" i="6"/>
  <c r="W69" i="6"/>
  <c r="W68" i="6" s="1"/>
  <c r="V69" i="6"/>
  <c r="V68" i="6" s="1"/>
  <c r="U69" i="6"/>
  <c r="U68" i="6" s="1"/>
  <c r="T69" i="6"/>
  <c r="T68" i="6" s="1"/>
  <c r="S69" i="6"/>
  <c r="S68" i="6" s="1"/>
  <c r="R69" i="6"/>
  <c r="Q69" i="6"/>
  <c r="P69" i="6"/>
  <c r="O69" i="6"/>
  <c r="O68" i="6" s="1"/>
  <c r="N69" i="6"/>
  <c r="M69" i="6"/>
  <c r="L69" i="6"/>
  <c r="AT76" i="6"/>
  <c r="AS76" i="6"/>
  <c r="AR76" i="6"/>
  <c r="AQ76" i="6"/>
  <c r="AP76" i="6"/>
  <c r="AO76" i="6"/>
  <c r="AN76" i="6"/>
  <c r="K76" i="6"/>
  <c r="J76" i="6"/>
  <c r="I76" i="6"/>
  <c r="H76" i="6"/>
  <c r="G76" i="6"/>
  <c r="F76" i="6"/>
  <c r="E76" i="6"/>
  <c r="AT70" i="6"/>
  <c r="AS70" i="6"/>
  <c r="AR70" i="6"/>
  <c r="AQ70" i="6"/>
  <c r="AP70" i="6"/>
  <c r="AO70" i="6"/>
  <c r="AN70" i="6"/>
  <c r="K70" i="6"/>
  <c r="J70" i="6"/>
  <c r="I70" i="6"/>
  <c r="H70" i="6"/>
  <c r="G70" i="6"/>
  <c r="F70" i="6"/>
  <c r="E70" i="6"/>
  <c r="AT71" i="6"/>
  <c r="AS71" i="6"/>
  <c r="AR71" i="6"/>
  <c r="AQ71" i="6"/>
  <c r="AP71" i="6"/>
  <c r="AO71" i="6"/>
  <c r="AN71" i="6"/>
  <c r="K71" i="6"/>
  <c r="J71" i="6"/>
  <c r="I71" i="6"/>
  <c r="H71" i="6"/>
  <c r="G71" i="6"/>
  <c r="F71" i="6"/>
  <c r="E71" i="6"/>
  <c r="AT72" i="6"/>
  <c r="AS72" i="6"/>
  <c r="AR72" i="6"/>
  <c r="AQ72" i="6"/>
  <c r="AP72" i="6"/>
  <c r="AO72" i="6"/>
  <c r="AN72" i="6"/>
  <c r="K72" i="6"/>
  <c r="J72" i="6"/>
  <c r="I72" i="6"/>
  <c r="H72" i="6"/>
  <c r="G72" i="6"/>
  <c r="F72" i="6"/>
  <c r="E72" i="6"/>
  <c r="AT56" i="6"/>
  <c r="AS56" i="6"/>
  <c r="AR56" i="6"/>
  <c r="AQ56" i="6"/>
  <c r="AP56" i="6"/>
  <c r="AO56" i="6"/>
  <c r="AN56" i="6"/>
  <c r="K56" i="6"/>
  <c r="J56" i="6"/>
  <c r="I56" i="6"/>
  <c r="H56" i="6"/>
  <c r="G56" i="6"/>
  <c r="F56" i="6"/>
  <c r="E56" i="6"/>
  <c r="AT53" i="6"/>
  <c r="AS53" i="6"/>
  <c r="AR53" i="6"/>
  <c r="AQ53" i="6"/>
  <c r="AP53" i="6"/>
  <c r="AO53" i="6"/>
  <c r="AN53" i="6"/>
  <c r="K53" i="6"/>
  <c r="J53" i="6"/>
  <c r="I53" i="6"/>
  <c r="H53" i="6"/>
  <c r="G53" i="6"/>
  <c r="F53" i="6"/>
  <c r="E53" i="6"/>
  <c r="AT43" i="6"/>
  <c r="AS43" i="6"/>
  <c r="AR43" i="6"/>
  <c r="AQ43" i="6"/>
  <c r="AP43" i="6"/>
  <c r="AO43" i="6"/>
  <c r="AN43" i="6"/>
  <c r="K43" i="6"/>
  <c r="J43" i="6"/>
  <c r="I43" i="6"/>
  <c r="H43" i="6"/>
  <c r="G43" i="6"/>
  <c r="F43" i="6"/>
  <c r="E43" i="6"/>
  <c r="AT32" i="6"/>
  <c r="AS32" i="6"/>
  <c r="AR32" i="6"/>
  <c r="AQ32" i="6"/>
  <c r="AP32" i="6"/>
  <c r="AO32" i="6"/>
  <c r="AN32" i="6"/>
  <c r="K32" i="6"/>
  <c r="J32" i="6"/>
  <c r="I32" i="6"/>
  <c r="H32" i="6"/>
  <c r="G32" i="6"/>
  <c r="F32" i="6"/>
  <c r="E32" i="6"/>
  <c r="AR31" i="6"/>
  <c r="AT31" i="6"/>
  <c r="AS31" i="6"/>
  <c r="AQ31" i="6"/>
  <c r="AP31" i="6"/>
  <c r="BY31" i="6" s="1"/>
  <c r="AO31" i="6"/>
  <c r="AN31" i="6"/>
  <c r="K31" i="6"/>
  <c r="J31" i="6"/>
  <c r="I31" i="6"/>
  <c r="H31" i="6"/>
  <c r="G31" i="6"/>
  <c r="F31" i="6"/>
  <c r="AT98" i="6"/>
  <c r="AS98" i="6"/>
  <c r="AR98" i="6"/>
  <c r="AQ98" i="6"/>
  <c r="AP98" i="6"/>
  <c r="AO98" i="6"/>
  <c r="AN98" i="6"/>
  <c r="K98" i="6"/>
  <c r="J98" i="6"/>
  <c r="I98" i="6"/>
  <c r="H98" i="6"/>
  <c r="G98" i="6"/>
  <c r="F98" i="6"/>
  <c r="E98" i="6"/>
  <c r="AT97" i="6"/>
  <c r="AS97" i="6"/>
  <c r="AR97" i="6"/>
  <c r="AQ97" i="6"/>
  <c r="BZ97" i="6" s="1"/>
  <c r="AP97" i="6"/>
  <c r="AO97" i="6"/>
  <c r="AN97" i="6"/>
  <c r="BW97" i="6" s="1"/>
  <c r="K97" i="6"/>
  <c r="J97" i="6"/>
  <c r="I97" i="6"/>
  <c r="H97" i="6"/>
  <c r="G97" i="6"/>
  <c r="F97" i="6"/>
  <c r="E97" i="6"/>
  <c r="AT96" i="6"/>
  <c r="CC96" i="6" s="1"/>
  <c r="AS96" i="6"/>
  <c r="CB96" i="6" s="1"/>
  <c r="AR96" i="6"/>
  <c r="AQ96" i="6"/>
  <c r="AP96" i="6"/>
  <c r="AO96" i="6"/>
  <c r="BX96" i="6" s="1"/>
  <c r="AN96" i="6"/>
  <c r="K96" i="6"/>
  <c r="J96" i="6"/>
  <c r="I96" i="6"/>
  <c r="H96" i="6"/>
  <c r="G96" i="6"/>
  <c r="F96" i="6"/>
  <c r="E96" i="6"/>
  <c r="AT95" i="6"/>
  <c r="AS95" i="6"/>
  <c r="AR95" i="6"/>
  <c r="CA95" i="6" s="1"/>
  <c r="AQ95" i="6"/>
  <c r="BZ95" i="6" s="1"/>
  <c r="AP95" i="6"/>
  <c r="AO95" i="6"/>
  <c r="AN95" i="6"/>
  <c r="K95" i="6"/>
  <c r="J95" i="6"/>
  <c r="I95" i="6"/>
  <c r="H95" i="6"/>
  <c r="G95" i="6"/>
  <c r="F95" i="6"/>
  <c r="E95" i="6"/>
  <c r="AT94" i="6"/>
  <c r="CC94" i="6" s="1"/>
  <c r="AS94" i="6"/>
  <c r="CB94" i="6" s="1"/>
  <c r="AR94" i="6"/>
  <c r="AQ94" i="6"/>
  <c r="AP94" i="6"/>
  <c r="BY94" i="6" s="1"/>
  <c r="AO94" i="6"/>
  <c r="BX94" i="6" s="1"/>
  <c r="AN94" i="6"/>
  <c r="K94" i="6"/>
  <c r="J94" i="6"/>
  <c r="I94" i="6"/>
  <c r="H94" i="6"/>
  <c r="G94" i="6"/>
  <c r="F94" i="6"/>
  <c r="E94" i="6"/>
  <c r="AT93" i="6"/>
  <c r="AS93" i="6"/>
  <c r="AR93" i="6"/>
  <c r="CA93" i="6" s="1"/>
  <c r="AQ93" i="6"/>
  <c r="BZ93" i="6" s="1"/>
  <c r="AP93" i="6"/>
  <c r="AO93" i="6"/>
  <c r="AN93" i="6"/>
  <c r="BW93" i="6" s="1"/>
  <c r="K93" i="6"/>
  <c r="J93" i="6"/>
  <c r="I93" i="6"/>
  <c r="H93" i="6"/>
  <c r="G93" i="6"/>
  <c r="F93" i="6"/>
  <c r="E93" i="6"/>
  <c r="AT92" i="6"/>
  <c r="CC92" i="6" s="1"/>
  <c r="AS92" i="6"/>
  <c r="CB92" i="6" s="1"/>
  <c r="AR92" i="6"/>
  <c r="AQ92" i="6"/>
  <c r="AP92" i="6"/>
  <c r="BY92" i="6" s="1"/>
  <c r="AO92" i="6"/>
  <c r="BX92" i="6" s="1"/>
  <c r="AN92" i="6"/>
  <c r="K92" i="6"/>
  <c r="J92" i="6"/>
  <c r="I92" i="6"/>
  <c r="H92" i="6"/>
  <c r="G92" i="6"/>
  <c r="F92" i="6"/>
  <c r="E92" i="6"/>
  <c r="AT91" i="6"/>
  <c r="AS91" i="6"/>
  <c r="AR91" i="6"/>
  <c r="AQ91" i="6"/>
  <c r="AP91" i="6"/>
  <c r="AO91" i="6"/>
  <c r="AN91" i="6"/>
  <c r="K91" i="6"/>
  <c r="J91" i="6"/>
  <c r="I91" i="6"/>
  <c r="H91" i="6"/>
  <c r="G91" i="6"/>
  <c r="F91" i="6"/>
  <c r="E91" i="6"/>
  <c r="AT90" i="6"/>
  <c r="AS90" i="6"/>
  <c r="AR90" i="6"/>
  <c r="AQ90" i="6"/>
  <c r="AP90" i="6"/>
  <c r="AO90" i="6"/>
  <c r="AN90" i="6"/>
  <c r="K90" i="6"/>
  <c r="J90" i="6"/>
  <c r="I90" i="6"/>
  <c r="H90" i="6"/>
  <c r="G90" i="6"/>
  <c r="F90" i="6"/>
  <c r="E90" i="6"/>
  <c r="BV89" i="6"/>
  <c r="BV27" i="6" s="1"/>
  <c r="BU89" i="6"/>
  <c r="BU27" i="6" s="1"/>
  <c r="BT89" i="6"/>
  <c r="BT27" i="6" s="1"/>
  <c r="BS89" i="6"/>
  <c r="BS27" i="6" s="1"/>
  <c r="BQ89" i="6"/>
  <c r="BP89" i="6"/>
  <c r="BP27" i="6" s="1"/>
  <c r="BO89" i="6"/>
  <c r="BN89" i="6"/>
  <c r="BN27" i="6" s="1"/>
  <c r="BM89" i="6"/>
  <c r="BM27" i="6" s="1"/>
  <c r="BL89" i="6"/>
  <c r="BL27" i="6" s="1"/>
  <c r="BK89" i="6"/>
  <c r="BK27" i="6" s="1"/>
  <c r="BJ89" i="6"/>
  <c r="BJ27" i="6" s="1"/>
  <c r="BI89" i="6"/>
  <c r="BH89" i="6"/>
  <c r="BH27" i="6" s="1"/>
  <c r="BG89" i="6"/>
  <c r="BG27" i="6" s="1"/>
  <c r="BF89" i="6"/>
  <c r="BF27" i="6" s="1"/>
  <c r="BE89" i="6"/>
  <c r="BE27" i="6" s="1"/>
  <c r="BD89" i="6"/>
  <c r="BD27" i="6" s="1"/>
  <c r="BC89" i="6"/>
  <c r="BC27" i="6" s="1"/>
  <c r="BB89" i="6"/>
  <c r="BB27" i="6" s="1"/>
  <c r="BA89" i="6"/>
  <c r="AZ89" i="6"/>
  <c r="AZ27" i="6" s="1"/>
  <c r="AY89" i="6"/>
  <c r="AY27" i="6" s="1"/>
  <c r="AX89" i="6"/>
  <c r="AX27" i="6" s="1"/>
  <c r="AV89" i="6"/>
  <c r="AV27" i="6" s="1"/>
  <c r="AU89" i="6"/>
  <c r="AU27" i="6" s="1"/>
  <c r="AM89" i="6"/>
  <c r="AM27" i="6" s="1"/>
  <c r="AL89" i="6"/>
  <c r="AL27" i="6" s="1"/>
  <c r="AK89" i="6"/>
  <c r="AK27" i="6" s="1"/>
  <c r="AJ89" i="6"/>
  <c r="AJ27" i="6" s="1"/>
  <c r="AI89" i="6"/>
  <c r="AI27" i="6" s="1"/>
  <c r="AH89" i="6"/>
  <c r="AH27" i="6" s="1"/>
  <c r="AG89" i="6"/>
  <c r="AG27" i="6" s="1"/>
  <c r="AF89" i="6"/>
  <c r="AF27" i="6" s="1"/>
  <c r="AE89" i="6"/>
  <c r="AE27" i="6" s="1"/>
  <c r="AD89" i="6"/>
  <c r="AD27" i="6" s="1"/>
  <c r="AC89" i="6"/>
  <c r="AC27" i="6" s="1"/>
  <c r="AB89" i="6"/>
  <c r="AB27" i="6" s="1"/>
  <c r="AA89" i="6"/>
  <c r="AA27" i="6" s="1"/>
  <c r="Z89" i="6"/>
  <c r="Z27" i="6" s="1"/>
  <c r="Y89" i="6"/>
  <c r="X89" i="6"/>
  <c r="X27" i="6" s="1"/>
  <c r="W89" i="6"/>
  <c r="W27" i="6" s="1"/>
  <c r="V89" i="6"/>
  <c r="V27" i="6" s="1"/>
  <c r="U89" i="6"/>
  <c r="U27" i="6" s="1"/>
  <c r="T89" i="6"/>
  <c r="T27" i="6" s="1"/>
  <c r="S89" i="6"/>
  <c r="S27" i="6" s="1"/>
  <c r="R89" i="6"/>
  <c r="R27" i="6" s="1"/>
  <c r="Q89" i="6"/>
  <c r="Q27" i="6" s="1"/>
  <c r="P89" i="6"/>
  <c r="P27" i="6" s="1"/>
  <c r="O89" i="6"/>
  <c r="O27" i="6" s="1"/>
  <c r="N89" i="6"/>
  <c r="N27" i="6" s="1"/>
  <c r="M89" i="6"/>
  <c r="M27" i="6" s="1"/>
  <c r="L89" i="6"/>
  <c r="L27" i="6" s="1"/>
  <c r="AT88" i="6"/>
  <c r="AS88" i="6"/>
  <c r="AR88" i="6"/>
  <c r="AQ88" i="6"/>
  <c r="AP88" i="6"/>
  <c r="AO88" i="6"/>
  <c r="AN88" i="6"/>
  <c r="K88" i="6"/>
  <c r="J88" i="6"/>
  <c r="I88" i="6"/>
  <c r="H88" i="6"/>
  <c r="G88" i="6"/>
  <c r="F88" i="6"/>
  <c r="E88" i="6"/>
  <c r="BU25" i="6"/>
  <c r="BT25" i="6"/>
  <c r="BS25" i="6"/>
  <c r="BQ25" i="6"/>
  <c r="BP25" i="6"/>
  <c r="BO25" i="6"/>
  <c r="BM25" i="6"/>
  <c r="BK25" i="6"/>
  <c r="BJ25" i="6"/>
  <c r="BI25" i="6"/>
  <c r="BH25" i="6"/>
  <c r="BG25" i="6"/>
  <c r="BE25" i="6"/>
  <c r="BC25" i="6"/>
  <c r="BB25" i="6"/>
  <c r="BA25" i="6"/>
  <c r="AZ25" i="6"/>
  <c r="AY25" i="6"/>
  <c r="AV25" i="6"/>
  <c r="AU25" i="6"/>
  <c r="AM25" i="6"/>
  <c r="AL25" i="6"/>
  <c r="AK25" i="6"/>
  <c r="AJ25" i="6"/>
  <c r="AI25" i="6"/>
  <c r="AH25" i="6"/>
  <c r="AF25" i="6"/>
  <c r="AE25" i="6"/>
  <c r="AD25" i="6"/>
  <c r="AC25" i="6"/>
  <c r="AB25" i="6"/>
  <c r="AA25" i="6"/>
  <c r="Z25" i="6"/>
  <c r="X25" i="6"/>
  <c r="W25" i="6"/>
  <c r="V25" i="6"/>
  <c r="T25" i="6"/>
  <c r="R25" i="6"/>
  <c r="P25" i="6"/>
  <c r="O25" i="6"/>
  <c r="N25" i="6"/>
  <c r="L25" i="6"/>
  <c r="BV84" i="6"/>
  <c r="BV24" i="6" s="1"/>
  <c r="BU84" i="6"/>
  <c r="BU24" i="6" s="1"/>
  <c r="BT84" i="6"/>
  <c r="BT24" i="6" s="1"/>
  <c r="BS84" i="6"/>
  <c r="BS24" i="6" s="1"/>
  <c r="BP84" i="6"/>
  <c r="BP24" i="6" s="1"/>
  <c r="BO84" i="6"/>
  <c r="BN84" i="6"/>
  <c r="BN24" i="6" s="1"/>
  <c r="BM84" i="6"/>
  <c r="BM24" i="6" s="1"/>
  <c r="BL84" i="6"/>
  <c r="BL24" i="6" s="1"/>
  <c r="BK84" i="6"/>
  <c r="BK24" i="6" s="1"/>
  <c r="BJ84" i="6"/>
  <c r="BJ24" i="6" s="1"/>
  <c r="BH84" i="6"/>
  <c r="BH24" i="6" s="1"/>
  <c r="BG84" i="6"/>
  <c r="BF84" i="6"/>
  <c r="BF24" i="6" s="1"/>
  <c r="BE84" i="6"/>
  <c r="BE24" i="6" s="1"/>
  <c r="BD84" i="6"/>
  <c r="BD24" i="6" s="1"/>
  <c r="BC84" i="6"/>
  <c r="BC24" i="6" s="1"/>
  <c r="BB84" i="6"/>
  <c r="BB24" i="6" s="1"/>
  <c r="AY84" i="6"/>
  <c r="AY24" i="6" s="1"/>
  <c r="AV84" i="6"/>
  <c r="AV24" i="6" s="1"/>
  <c r="AU84" i="6"/>
  <c r="AU24" i="6" s="1"/>
  <c r="AM84" i="6"/>
  <c r="AM24" i="6" s="1"/>
  <c r="AL84" i="6"/>
  <c r="AL24" i="6" s="1"/>
  <c r="AJ84" i="6"/>
  <c r="AJ24" i="6" s="1"/>
  <c r="AI84" i="6"/>
  <c r="AI24" i="6" s="1"/>
  <c r="AH84" i="6"/>
  <c r="AH24" i="6" s="1"/>
  <c r="AF84" i="6"/>
  <c r="AF24" i="6" s="1"/>
  <c r="AE84" i="6"/>
  <c r="AE24" i="6" s="1"/>
  <c r="AD84" i="6"/>
  <c r="AD24" i="6" s="1"/>
  <c r="AB84" i="6"/>
  <c r="AB24" i="6" s="1"/>
  <c r="AA84" i="6"/>
  <c r="AA24" i="6" s="1"/>
  <c r="Z84" i="6"/>
  <c r="Z24" i="6" s="1"/>
  <c r="Y84" i="6"/>
  <c r="Y24" i="6" s="1"/>
  <c r="X84" i="6"/>
  <c r="X24" i="6" s="1"/>
  <c r="W84" i="6"/>
  <c r="W24" i="6" s="1"/>
  <c r="V84" i="6"/>
  <c r="V24" i="6" s="1"/>
  <c r="T84" i="6"/>
  <c r="T24" i="6" s="1"/>
  <c r="S84" i="6"/>
  <c r="S24" i="6" s="1"/>
  <c r="P84" i="6"/>
  <c r="P24" i="6" s="1"/>
  <c r="O84" i="6"/>
  <c r="O24" i="6" s="1"/>
  <c r="N84" i="6"/>
  <c r="N24" i="6" s="1"/>
  <c r="AT85" i="6"/>
  <c r="AS85" i="6"/>
  <c r="AR85" i="6"/>
  <c r="AQ85" i="6"/>
  <c r="AP85" i="6"/>
  <c r="AO85" i="6"/>
  <c r="AN85" i="6"/>
  <c r="K85" i="6"/>
  <c r="J85" i="6"/>
  <c r="I85" i="6"/>
  <c r="H85" i="6"/>
  <c r="G85" i="6"/>
  <c r="F85" i="6"/>
  <c r="E85" i="6"/>
  <c r="AT82" i="6"/>
  <c r="CC82" i="6" s="1"/>
  <c r="AS82" i="6"/>
  <c r="AR82" i="6"/>
  <c r="AQ82" i="6"/>
  <c r="AP82" i="6"/>
  <c r="AO82" i="6"/>
  <c r="AN82" i="6"/>
  <c r="K82" i="6"/>
  <c r="J82" i="6"/>
  <c r="I82" i="6"/>
  <c r="H82" i="6"/>
  <c r="G82" i="6"/>
  <c r="F82" i="6"/>
  <c r="E82" i="6"/>
  <c r="BV81" i="6"/>
  <c r="BU81" i="6"/>
  <c r="BT81" i="6"/>
  <c r="BS81" i="6"/>
  <c r="BQ81" i="6"/>
  <c r="BP81" i="6"/>
  <c r="BO81" i="6"/>
  <c r="BN81" i="6"/>
  <c r="BM81" i="6"/>
  <c r="BL81" i="6"/>
  <c r="BK81" i="6"/>
  <c r="BJ81" i="6"/>
  <c r="BI81" i="6"/>
  <c r="BH81" i="6"/>
  <c r="BG81" i="6"/>
  <c r="BF81" i="6"/>
  <c r="BE81" i="6"/>
  <c r="BD81" i="6"/>
  <c r="BC81" i="6"/>
  <c r="BB81" i="6"/>
  <c r="BA81" i="6"/>
  <c r="AZ81" i="6"/>
  <c r="AY81" i="6"/>
  <c r="AX81" i="6"/>
  <c r="AV81" i="6"/>
  <c r="AU81" i="6"/>
  <c r="AM81" i="6"/>
  <c r="AL81" i="6"/>
  <c r="AK81" i="6"/>
  <c r="AJ81" i="6"/>
  <c r="AI81" i="6"/>
  <c r="AH81" i="6"/>
  <c r="AG81" i="6"/>
  <c r="AF81" i="6"/>
  <c r="AE81" i="6"/>
  <c r="AD81" i="6"/>
  <c r="AC81" i="6"/>
  <c r="AB81" i="6"/>
  <c r="AA81" i="6"/>
  <c r="Z81" i="6"/>
  <c r="Y81" i="6"/>
  <c r="X81" i="6"/>
  <c r="W81" i="6"/>
  <c r="V81" i="6"/>
  <c r="U81" i="6"/>
  <c r="T81" i="6"/>
  <c r="S81" i="6"/>
  <c r="R81" i="6"/>
  <c r="Q81" i="6"/>
  <c r="P81" i="6"/>
  <c r="O81" i="6"/>
  <c r="N81" i="6"/>
  <c r="M81" i="6"/>
  <c r="L81" i="6"/>
  <c r="AT79" i="6"/>
  <c r="AS79" i="6"/>
  <c r="AR79" i="6"/>
  <c r="AQ79" i="6"/>
  <c r="AP79" i="6"/>
  <c r="AO79" i="6"/>
  <c r="AN79" i="6"/>
  <c r="K79" i="6"/>
  <c r="J79" i="6"/>
  <c r="I79" i="6"/>
  <c r="H79" i="6"/>
  <c r="G79" i="6"/>
  <c r="F79" i="6"/>
  <c r="E79" i="6"/>
  <c r="AT78" i="6"/>
  <c r="AS78" i="6"/>
  <c r="AR78" i="6"/>
  <c r="AQ78" i="6"/>
  <c r="AP78" i="6"/>
  <c r="AO78" i="6"/>
  <c r="AN78" i="6"/>
  <c r="K78" i="6"/>
  <c r="J78" i="6"/>
  <c r="I78" i="6"/>
  <c r="H78" i="6"/>
  <c r="G78" i="6"/>
  <c r="F78" i="6"/>
  <c r="E78" i="6"/>
  <c r="AT77" i="6"/>
  <c r="AS77" i="6"/>
  <c r="AR77" i="6"/>
  <c r="AQ77" i="6"/>
  <c r="AP77" i="6"/>
  <c r="AO77" i="6"/>
  <c r="AN77" i="6"/>
  <c r="K77" i="6"/>
  <c r="J77" i="6"/>
  <c r="I77" i="6"/>
  <c r="H77" i="6"/>
  <c r="G77" i="6"/>
  <c r="F77" i="6"/>
  <c r="E77" i="6"/>
  <c r="BT68" i="6"/>
  <c r="BS68" i="6"/>
  <c r="BQ68" i="6"/>
  <c r="BP68" i="6"/>
  <c r="BO68" i="6"/>
  <c r="BN68" i="6"/>
  <c r="BL68" i="6"/>
  <c r="BK68" i="6"/>
  <c r="BJ68" i="6"/>
  <c r="BI68" i="6"/>
  <c r="BF68" i="6"/>
  <c r="BD68" i="6"/>
  <c r="BC68" i="6"/>
  <c r="BB68" i="6"/>
  <c r="BA68" i="6"/>
  <c r="AZ68" i="6"/>
  <c r="AY68" i="6"/>
  <c r="AX68" i="6"/>
  <c r="AU68" i="6"/>
  <c r="AJ68" i="6"/>
  <c r="AH68" i="6"/>
  <c r="AB68" i="6"/>
  <c r="AA68" i="6"/>
  <c r="Z68" i="6"/>
  <c r="R68" i="6"/>
  <c r="L68" i="6"/>
  <c r="AT75" i="6"/>
  <c r="AS75" i="6"/>
  <c r="AR75" i="6"/>
  <c r="AQ75" i="6"/>
  <c r="AP75" i="6"/>
  <c r="AO75" i="6"/>
  <c r="AN75" i="6"/>
  <c r="K75" i="6"/>
  <c r="J75" i="6"/>
  <c r="I75" i="6"/>
  <c r="H75" i="6"/>
  <c r="G75" i="6"/>
  <c r="F75" i="6"/>
  <c r="E75" i="6"/>
  <c r="AT74" i="6"/>
  <c r="AS74" i="6"/>
  <c r="AR74" i="6"/>
  <c r="AQ74" i="6"/>
  <c r="AP74" i="6"/>
  <c r="AO74" i="6"/>
  <c r="AN74" i="6"/>
  <c r="K74" i="6"/>
  <c r="J74" i="6"/>
  <c r="I74" i="6"/>
  <c r="H74" i="6"/>
  <c r="G74" i="6"/>
  <c r="F74" i="6"/>
  <c r="E74" i="6"/>
  <c r="AT69" i="6"/>
  <c r="AS69" i="6"/>
  <c r="AR69" i="6"/>
  <c r="AQ69" i="6"/>
  <c r="AP69" i="6"/>
  <c r="AO69" i="6"/>
  <c r="AN69" i="6"/>
  <c r="AT67" i="6"/>
  <c r="AS67" i="6"/>
  <c r="AR67" i="6"/>
  <c r="AQ67" i="6"/>
  <c r="AP67" i="6"/>
  <c r="AO67" i="6"/>
  <c r="AN67" i="6"/>
  <c r="K67" i="6"/>
  <c r="J67" i="6"/>
  <c r="I67" i="6"/>
  <c r="H67" i="6"/>
  <c r="G67" i="6"/>
  <c r="F67" i="6"/>
  <c r="E67" i="6"/>
  <c r="AT66" i="6"/>
  <c r="AS66" i="6"/>
  <c r="AR66" i="6"/>
  <c r="AQ66" i="6"/>
  <c r="AP66" i="6"/>
  <c r="AO66" i="6"/>
  <c r="AN66" i="6"/>
  <c r="K66" i="6"/>
  <c r="J66" i="6"/>
  <c r="I66" i="6"/>
  <c r="H66" i="6"/>
  <c r="G66" i="6"/>
  <c r="F66" i="6"/>
  <c r="E66" i="6"/>
  <c r="BV65" i="6"/>
  <c r="BU65" i="6"/>
  <c r="BT65" i="6"/>
  <c r="BS65" i="6"/>
  <c r="BQ65" i="6"/>
  <c r="BP65" i="6"/>
  <c r="BO65" i="6"/>
  <c r="BN65" i="6"/>
  <c r="BM65" i="6"/>
  <c r="BL65" i="6"/>
  <c r="BK65" i="6"/>
  <c r="BJ65" i="6"/>
  <c r="BI65" i="6"/>
  <c r="BH65" i="6"/>
  <c r="BG65" i="6"/>
  <c r="BF65" i="6"/>
  <c r="BE65" i="6"/>
  <c r="BD65" i="6"/>
  <c r="BC65" i="6"/>
  <c r="BB65" i="6"/>
  <c r="BA65" i="6"/>
  <c r="AZ65" i="6"/>
  <c r="AY65" i="6"/>
  <c r="AX65" i="6"/>
  <c r="AV65" i="6"/>
  <c r="AU65" i="6"/>
  <c r="AM65" i="6"/>
  <c r="AL65" i="6"/>
  <c r="AK65" i="6"/>
  <c r="AJ65" i="6"/>
  <c r="AI65" i="6"/>
  <c r="AH65" i="6"/>
  <c r="AG65" i="6"/>
  <c r="AF65" i="6"/>
  <c r="AE65" i="6"/>
  <c r="AD65" i="6"/>
  <c r="AC65" i="6"/>
  <c r="AB65" i="6"/>
  <c r="AA65" i="6"/>
  <c r="Z65" i="6"/>
  <c r="Y65" i="6"/>
  <c r="X65" i="6"/>
  <c r="W65" i="6"/>
  <c r="V65" i="6"/>
  <c r="U65" i="6"/>
  <c r="T65" i="6"/>
  <c r="S65" i="6"/>
  <c r="R65" i="6"/>
  <c r="Q65" i="6"/>
  <c r="P65" i="6"/>
  <c r="O65" i="6"/>
  <c r="N65" i="6"/>
  <c r="M65" i="6"/>
  <c r="L65" i="6"/>
  <c r="AT64" i="6"/>
  <c r="AS64" i="6"/>
  <c r="AR64" i="6"/>
  <c r="AQ64" i="6"/>
  <c r="AP64" i="6"/>
  <c r="AO64" i="6"/>
  <c r="AN64" i="6"/>
  <c r="K64" i="6"/>
  <c r="J64" i="6"/>
  <c r="I64" i="6"/>
  <c r="H64" i="6"/>
  <c r="G64" i="6"/>
  <c r="F64" i="6"/>
  <c r="E64" i="6"/>
  <c r="AT63" i="6"/>
  <c r="AS63" i="6"/>
  <c r="AR63" i="6"/>
  <c r="AQ63" i="6"/>
  <c r="AP63" i="6"/>
  <c r="AO63" i="6"/>
  <c r="AN63" i="6"/>
  <c r="K63" i="6"/>
  <c r="J63" i="6"/>
  <c r="I63" i="6"/>
  <c r="H63" i="6"/>
  <c r="G63" i="6"/>
  <c r="F63" i="6"/>
  <c r="E63" i="6"/>
  <c r="BV62" i="6"/>
  <c r="BU62" i="6"/>
  <c r="BT62" i="6"/>
  <c r="BS62" i="6"/>
  <c r="BQ62" i="6"/>
  <c r="BP62" i="6"/>
  <c r="BO62" i="6"/>
  <c r="BN62" i="6"/>
  <c r="BM62" i="6"/>
  <c r="BL62" i="6"/>
  <c r="BK62" i="6"/>
  <c r="BJ62" i="6"/>
  <c r="BI62" i="6"/>
  <c r="BH62" i="6"/>
  <c r="BG62" i="6"/>
  <c r="BF62" i="6"/>
  <c r="BE62" i="6"/>
  <c r="BD62" i="6"/>
  <c r="BC62" i="6"/>
  <c r="BB62" i="6"/>
  <c r="BA62" i="6"/>
  <c r="AZ62" i="6"/>
  <c r="AY62" i="6"/>
  <c r="AX62" i="6"/>
  <c r="AV62" i="6"/>
  <c r="AU62" i="6"/>
  <c r="AM62" i="6"/>
  <c r="AL62" i="6"/>
  <c r="AK62" i="6"/>
  <c r="AJ62" i="6"/>
  <c r="AI62" i="6"/>
  <c r="AH62" i="6"/>
  <c r="AG62" i="6"/>
  <c r="AF62" i="6"/>
  <c r="AE62" i="6"/>
  <c r="AD62" i="6"/>
  <c r="AC62" i="6"/>
  <c r="AB62" i="6"/>
  <c r="AA62" i="6"/>
  <c r="Z62" i="6"/>
  <c r="Y62" i="6"/>
  <c r="X62" i="6"/>
  <c r="W62" i="6"/>
  <c r="V62" i="6"/>
  <c r="U62" i="6"/>
  <c r="T62" i="6"/>
  <c r="S62" i="6"/>
  <c r="R62" i="6"/>
  <c r="Q62" i="6"/>
  <c r="P62" i="6"/>
  <c r="O62" i="6"/>
  <c r="N62" i="6"/>
  <c r="M62" i="6"/>
  <c r="L62" i="6"/>
  <c r="AT60" i="6"/>
  <c r="CC60" i="6" s="1"/>
  <c r="AS60" i="6"/>
  <c r="AR60" i="6"/>
  <c r="AQ60" i="6"/>
  <c r="AP60" i="6"/>
  <c r="AO60" i="6"/>
  <c r="AN60" i="6"/>
  <c r="J60" i="6"/>
  <c r="I60" i="6"/>
  <c r="H60" i="6"/>
  <c r="G60" i="6"/>
  <c r="F60" i="6"/>
  <c r="E60" i="6"/>
  <c r="AT59" i="6"/>
  <c r="AS59" i="6"/>
  <c r="AR59" i="6"/>
  <c r="AQ59" i="6"/>
  <c r="AP59" i="6"/>
  <c r="AO59" i="6"/>
  <c r="AN59" i="6"/>
  <c r="K59" i="6"/>
  <c r="J59" i="6"/>
  <c r="I59" i="6"/>
  <c r="H59" i="6"/>
  <c r="G59" i="6"/>
  <c r="F59" i="6"/>
  <c r="E59" i="6"/>
  <c r="AT58" i="6"/>
  <c r="AS58" i="6"/>
  <c r="AR58" i="6"/>
  <c r="AQ58" i="6"/>
  <c r="AP58" i="6"/>
  <c r="AO58" i="6"/>
  <c r="AN58" i="6"/>
  <c r="K58" i="6"/>
  <c r="J58" i="6"/>
  <c r="I58" i="6"/>
  <c r="H58" i="6"/>
  <c r="G58" i="6"/>
  <c r="F58" i="6"/>
  <c r="E58" i="6"/>
  <c r="BV57" i="6"/>
  <c r="BU57" i="6"/>
  <c r="BT57" i="6"/>
  <c r="BS57" i="6"/>
  <c r="BQ57" i="6"/>
  <c r="BP57" i="6"/>
  <c r="BO57" i="6"/>
  <c r="BN57" i="6"/>
  <c r="BM57" i="6"/>
  <c r="BL57" i="6"/>
  <c r="BK57" i="6"/>
  <c r="BJ57" i="6"/>
  <c r="BI57" i="6"/>
  <c r="BH57" i="6"/>
  <c r="BH55" i="6" s="1"/>
  <c r="BG57" i="6"/>
  <c r="BF57" i="6"/>
  <c r="BE57" i="6"/>
  <c r="BD57" i="6"/>
  <c r="BC57" i="6"/>
  <c r="BB57" i="6"/>
  <c r="BA57" i="6"/>
  <c r="AZ57" i="6"/>
  <c r="AY57" i="6"/>
  <c r="AX57" i="6"/>
  <c r="AV57" i="6"/>
  <c r="AU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AT52" i="6"/>
  <c r="AS52" i="6"/>
  <c r="AR52" i="6"/>
  <c r="AQ52" i="6"/>
  <c r="AP52" i="6"/>
  <c r="AO52" i="6"/>
  <c r="AN52" i="6"/>
  <c r="K52" i="6"/>
  <c r="J52" i="6"/>
  <c r="I52" i="6"/>
  <c r="H52" i="6"/>
  <c r="G52" i="6"/>
  <c r="F52" i="6"/>
  <c r="E52" i="6"/>
  <c r="AT51" i="6"/>
  <c r="AS51" i="6"/>
  <c r="AR51" i="6"/>
  <c r="AQ51" i="6"/>
  <c r="AP51" i="6"/>
  <c r="AO51" i="6"/>
  <c r="AN51" i="6"/>
  <c r="K51" i="6"/>
  <c r="J51" i="6"/>
  <c r="I51" i="6"/>
  <c r="H51" i="6"/>
  <c r="G51" i="6"/>
  <c r="F51" i="6"/>
  <c r="E51" i="6"/>
  <c r="AT50" i="6"/>
  <c r="AS50" i="6"/>
  <c r="AR50" i="6"/>
  <c r="AQ50" i="6"/>
  <c r="AP50" i="6"/>
  <c r="AO50" i="6"/>
  <c r="AN50" i="6"/>
  <c r="K50" i="6"/>
  <c r="J50" i="6"/>
  <c r="I50" i="6"/>
  <c r="H50" i="6"/>
  <c r="G50" i="6"/>
  <c r="F50" i="6"/>
  <c r="E50" i="6"/>
  <c r="BV49" i="6"/>
  <c r="BU49" i="6"/>
  <c r="BU48" i="6" s="1"/>
  <c r="BT49" i="6"/>
  <c r="BT48" i="6" s="1"/>
  <c r="BS49" i="6"/>
  <c r="BS48" i="6" s="1"/>
  <c r="BQ49" i="6"/>
  <c r="BP49" i="6"/>
  <c r="BP48" i="6" s="1"/>
  <c r="BO49" i="6"/>
  <c r="BN49" i="6"/>
  <c r="BM49" i="6"/>
  <c r="BM48" i="6" s="1"/>
  <c r="BL49" i="6"/>
  <c r="BL48" i="6" s="1"/>
  <c r="BK49" i="6"/>
  <c r="BK48" i="6" s="1"/>
  <c r="BJ49" i="6"/>
  <c r="BJ48" i="6" s="1"/>
  <c r="BI49" i="6"/>
  <c r="BH49" i="6"/>
  <c r="BG49" i="6"/>
  <c r="BF49" i="6"/>
  <c r="BE49" i="6"/>
  <c r="BE48" i="6" s="1"/>
  <c r="BD49" i="6"/>
  <c r="BD48" i="6" s="1"/>
  <c r="BC49" i="6"/>
  <c r="BB49" i="6"/>
  <c r="BB48" i="6" s="1"/>
  <c r="BA49" i="6"/>
  <c r="AZ49" i="6"/>
  <c r="AY49" i="6"/>
  <c r="AY48" i="6" s="1"/>
  <c r="AX49" i="6"/>
  <c r="AV49" i="6"/>
  <c r="AV48" i="6" s="1"/>
  <c r="AU49" i="6"/>
  <c r="AM49" i="6"/>
  <c r="AL49" i="6"/>
  <c r="AL48" i="6" s="1"/>
  <c r="AK49" i="6"/>
  <c r="AJ49" i="6"/>
  <c r="AJ48" i="6" s="1"/>
  <c r="AI49" i="6"/>
  <c r="AI48" i="6" s="1"/>
  <c r="AH49" i="6"/>
  <c r="AH48" i="6" s="1"/>
  <c r="AG49" i="6"/>
  <c r="AG48" i="6" s="1"/>
  <c r="AF49" i="6"/>
  <c r="AF48" i="6" s="1"/>
  <c r="AE49" i="6"/>
  <c r="AD49" i="6"/>
  <c r="AD48" i="6" s="1"/>
  <c r="AC49" i="6"/>
  <c r="AB49" i="6"/>
  <c r="AB48" i="6" s="1"/>
  <c r="AA49" i="6"/>
  <c r="AA48" i="6" s="1"/>
  <c r="Z49" i="6"/>
  <c r="Z48" i="6" s="1"/>
  <c r="Y49" i="6"/>
  <c r="Y48" i="6" s="1"/>
  <c r="X49" i="6"/>
  <c r="X48" i="6" s="1"/>
  <c r="W49" i="6"/>
  <c r="V49" i="6"/>
  <c r="V48" i="6" s="1"/>
  <c r="U49" i="6"/>
  <c r="T48" i="6"/>
  <c r="S49" i="6"/>
  <c r="S48" i="6" s="1"/>
  <c r="R49" i="6"/>
  <c r="R48" i="6" s="1"/>
  <c r="Q49" i="6"/>
  <c r="Q48" i="6" s="1"/>
  <c r="P49" i="6"/>
  <c r="P48" i="6" s="1"/>
  <c r="O49" i="6"/>
  <c r="N49" i="6"/>
  <c r="M49" i="6"/>
  <c r="L48" i="6"/>
  <c r="AT47" i="6"/>
  <c r="AS47" i="6"/>
  <c r="AR47" i="6"/>
  <c r="AQ47" i="6"/>
  <c r="AP47" i="6"/>
  <c r="AO47" i="6"/>
  <c r="AN47" i="6"/>
  <c r="K47" i="6"/>
  <c r="J47" i="6"/>
  <c r="I47" i="6"/>
  <c r="H47" i="6"/>
  <c r="G47" i="6"/>
  <c r="F47" i="6"/>
  <c r="E47" i="6"/>
  <c r="AT46" i="6"/>
  <c r="AS46" i="6"/>
  <c r="AR46" i="6"/>
  <c r="AQ46" i="6"/>
  <c r="AP46" i="6"/>
  <c r="AO46" i="6"/>
  <c r="AN46" i="6"/>
  <c r="K46" i="6"/>
  <c r="J46" i="6"/>
  <c r="I46" i="6"/>
  <c r="H46" i="6"/>
  <c r="G46" i="6"/>
  <c r="F46" i="6"/>
  <c r="E46" i="6"/>
  <c r="AT45" i="6"/>
  <c r="AS45" i="6"/>
  <c r="AR45" i="6"/>
  <c r="AQ45" i="6"/>
  <c r="AP45" i="6"/>
  <c r="AO45" i="6"/>
  <c r="AN45" i="6"/>
  <c r="K45" i="6"/>
  <c r="J45" i="6"/>
  <c r="I45" i="6"/>
  <c r="H45" i="6"/>
  <c r="G45" i="6"/>
  <c r="F45" i="6"/>
  <c r="E45" i="6"/>
  <c r="AT44" i="6"/>
  <c r="AS44" i="6"/>
  <c r="AR44" i="6"/>
  <c r="AQ44" i="6"/>
  <c r="AP44" i="6"/>
  <c r="AO44" i="6"/>
  <c r="AN44" i="6"/>
  <c r="K44" i="6"/>
  <c r="J44" i="6"/>
  <c r="I44" i="6"/>
  <c r="H44" i="6"/>
  <c r="G44" i="6"/>
  <c r="F44" i="6"/>
  <c r="E44" i="6"/>
  <c r="BV42" i="6"/>
  <c r="BV41" i="6" s="1"/>
  <c r="BV40" i="6" s="1"/>
  <c r="BV39" i="6" s="1"/>
  <c r="BU42" i="6"/>
  <c r="BU41" i="6" s="1"/>
  <c r="BU40" i="6" s="1"/>
  <c r="BU39" i="6" s="1"/>
  <c r="BT42" i="6"/>
  <c r="BT41" i="6" s="1"/>
  <c r="BT40" i="6" s="1"/>
  <c r="BT39" i="6" s="1"/>
  <c r="BS42" i="6"/>
  <c r="BS41" i="6" s="1"/>
  <c r="BS40" i="6" s="1"/>
  <c r="BS39" i="6" s="1"/>
  <c r="BQ42" i="6"/>
  <c r="BQ41" i="6" s="1"/>
  <c r="BQ40" i="6" s="1"/>
  <c r="BQ39" i="6" s="1"/>
  <c r="BP42" i="6"/>
  <c r="BP41" i="6" s="1"/>
  <c r="BP40" i="6" s="1"/>
  <c r="BP39" i="6" s="1"/>
  <c r="BN42" i="6"/>
  <c r="BN41" i="6" s="1"/>
  <c r="BN40" i="6" s="1"/>
  <c r="BN39" i="6" s="1"/>
  <c r="BM42" i="6"/>
  <c r="BM41" i="6" s="1"/>
  <c r="BM40" i="6" s="1"/>
  <c r="BM39" i="6" s="1"/>
  <c r="BL42" i="6"/>
  <c r="BL41" i="6" s="1"/>
  <c r="BL40" i="6" s="1"/>
  <c r="BL39" i="6" s="1"/>
  <c r="BK42" i="6"/>
  <c r="BK41" i="6" s="1"/>
  <c r="BK40" i="6" s="1"/>
  <c r="BK39" i="6" s="1"/>
  <c r="BJ42" i="6"/>
  <c r="BJ41" i="6" s="1"/>
  <c r="BJ40" i="6" s="1"/>
  <c r="BJ39" i="6" s="1"/>
  <c r="BI42" i="6"/>
  <c r="BI41" i="6" s="1"/>
  <c r="BI40" i="6" s="1"/>
  <c r="BI39" i="6" s="1"/>
  <c r="BH42" i="6"/>
  <c r="BH41" i="6" s="1"/>
  <c r="BH40" i="6" s="1"/>
  <c r="BH39" i="6" s="1"/>
  <c r="BF42" i="6"/>
  <c r="BF41" i="6" s="1"/>
  <c r="BF40" i="6" s="1"/>
  <c r="BF39" i="6" s="1"/>
  <c r="BD42" i="6"/>
  <c r="BD41" i="6" s="1"/>
  <c r="BD40" i="6" s="1"/>
  <c r="BD39" i="6" s="1"/>
  <c r="BC42" i="6"/>
  <c r="BC41" i="6" s="1"/>
  <c r="BC40" i="6" s="1"/>
  <c r="BC39" i="6" s="1"/>
  <c r="BB42" i="6"/>
  <c r="BB41" i="6" s="1"/>
  <c r="BB40" i="6" s="1"/>
  <c r="BB39" i="6" s="1"/>
  <c r="BA42" i="6"/>
  <c r="BA41" i="6" s="1"/>
  <c r="AZ42" i="6"/>
  <c r="AZ41" i="6" s="1"/>
  <c r="AM42" i="6"/>
  <c r="AM41" i="6" s="1"/>
  <c r="AM40" i="6" s="1"/>
  <c r="AM39" i="6" s="1"/>
  <c r="AL42" i="6"/>
  <c r="AL41" i="6" s="1"/>
  <c r="AL40" i="6" s="1"/>
  <c r="AL39" i="6" s="1"/>
  <c r="AJ42" i="6"/>
  <c r="AJ41" i="6" s="1"/>
  <c r="AJ40" i="6" s="1"/>
  <c r="AJ39" i="6" s="1"/>
  <c r="AH42" i="6"/>
  <c r="AH41" i="6" s="1"/>
  <c r="AH40" i="6" s="1"/>
  <c r="AH39" i="6" s="1"/>
  <c r="AG42" i="6"/>
  <c r="AG41" i="6" s="1"/>
  <c r="AG40" i="6" s="1"/>
  <c r="AG39" i="6" s="1"/>
  <c r="AF42" i="6"/>
  <c r="AF41" i="6" s="1"/>
  <c r="AF40" i="6" s="1"/>
  <c r="AF39" i="6" s="1"/>
  <c r="AE42" i="6"/>
  <c r="AE41" i="6" s="1"/>
  <c r="AE40" i="6" s="1"/>
  <c r="AE39" i="6" s="1"/>
  <c r="AD42" i="6"/>
  <c r="AD41" i="6" s="1"/>
  <c r="AD40" i="6" s="1"/>
  <c r="AD39" i="6" s="1"/>
  <c r="AC42" i="6"/>
  <c r="AC41" i="6" s="1"/>
  <c r="AC40" i="6" s="1"/>
  <c r="AC39" i="6" s="1"/>
  <c r="AB42" i="6"/>
  <c r="AB41" i="6" s="1"/>
  <c r="AB40" i="6" s="1"/>
  <c r="AB39" i="6" s="1"/>
  <c r="Z42" i="6"/>
  <c r="Z41" i="6" s="1"/>
  <c r="Z40" i="6" s="1"/>
  <c r="Z39" i="6" s="1"/>
  <c r="W42" i="6"/>
  <c r="W41" i="6" s="1"/>
  <c r="W40" i="6" s="1"/>
  <c r="W39" i="6" s="1"/>
  <c r="V42" i="6"/>
  <c r="V41" i="6" s="1"/>
  <c r="V40" i="6" s="1"/>
  <c r="V39" i="6" s="1"/>
  <c r="U42" i="6"/>
  <c r="U41" i="6" s="1"/>
  <c r="U40" i="6" s="1"/>
  <c r="U39" i="6" s="1"/>
  <c r="T42" i="6"/>
  <c r="T41" i="6" s="1"/>
  <c r="T40" i="6" s="1"/>
  <c r="T39" i="6" s="1"/>
  <c r="R42" i="6"/>
  <c r="P42" i="6"/>
  <c r="O42" i="6"/>
  <c r="N42" i="6"/>
  <c r="N41" i="6" s="1"/>
  <c r="M42" i="6"/>
  <c r="M41" i="6" s="1"/>
  <c r="L42" i="6"/>
  <c r="L41" i="6" s="1"/>
  <c r="L40" i="6" s="1"/>
  <c r="AT38" i="6"/>
  <c r="AS38" i="6"/>
  <c r="AR38" i="6"/>
  <c r="AQ38" i="6"/>
  <c r="AP38" i="6"/>
  <c r="AO38" i="6"/>
  <c r="AN38" i="6"/>
  <c r="K38" i="6"/>
  <c r="J38" i="6"/>
  <c r="I38" i="6"/>
  <c r="H38" i="6"/>
  <c r="G38" i="6"/>
  <c r="F38" i="6"/>
  <c r="E38" i="6"/>
  <c r="AT37" i="6"/>
  <c r="AS37" i="6"/>
  <c r="AR37" i="6"/>
  <c r="AQ37" i="6"/>
  <c r="AP37" i="6"/>
  <c r="AO37" i="6"/>
  <c r="AN37" i="6"/>
  <c r="K37" i="6"/>
  <c r="J37" i="6"/>
  <c r="I37" i="6"/>
  <c r="H37" i="6"/>
  <c r="G37" i="6"/>
  <c r="F37" i="6"/>
  <c r="E37" i="6"/>
  <c r="BV36" i="6"/>
  <c r="BU36" i="6"/>
  <c r="BT36" i="6"/>
  <c r="BS36" i="6"/>
  <c r="BQ36" i="6"/>
  <c r="BP36" i="6"/>
  <c r="BO36" i="6"/>
  <c r="BN36" i="6"/>
  <c r="BM36" i="6"/>
  <c r="BL36" i="6"/>
  <c r="BK36" i="6"/>
  <c r="BJ36" i="6"/>
  <c r="BI36" i="6"/>
  <c r="BH36" i="6"/>
  <c r="BG36" i="6"/>
  <c r="BF36" i="6"/>
  <c r="BE36" i="6"/>
  <c r="BD36" i="6"/>
  <c r="BC36" i="6"/>
  <c r="BB36" i="6"/>
  <c r="BA36" i="6"/>
  <c r="AZ36" i="6"/>
  <c r="AY36" i="6"/>
  <c r="AX36" i="6"/>
  <c r="AV36" i="6"/>
  <c r="AU36" i="6"/>
  <c r="AM36" i="6"/>
  <c r="AL36" i="6"/>
  <c r="AK36" i="6"/>
  <c r="AJ36" i="6"/>
  <c r="AI36" i="6"/>
  <c r="AH36" i="6"/>
  <c r="AG36" i="6"/>
  <c r="AF36" i="6"/>
  <c r="AE36" i="6"/>
  <c r="AD36" i="6"/>
  <c r="AC36" i="6"/>
  <c r="AB36" i="6"/>
  <c r="AA36" i="6"/>
  <c r="Z36" i="6"/>
  <c r="Y36" i="6"/>
  <c r="X36" i="6"/>
  <c r="W36" i="6"/>
  <c r="V36" i="6"/>
  <c r="U36" i="6"/>
  <c r="T36" i="6"/>
  <c r="S36" i="6"/>
  <c r="R36" i="6"/>
  <c r="Q36" i="6"/>
  <c r="P36" i="6"/>
  <c r="O36" i="6"/>
  <c r="N36" i="6"/>
  <c r="M36" i="6"/>
  <c r="L36" i="6"/>
  <c r="AT35" i="6"/>
  <c r="AS35" i="6"/>
  <c r="AR35" i="6"/>
  <c r="AQ35" i="6"/>
  <c r="AP35" i="6"/>
  <c r="AO35" i="6"/>
  <c r="AN35" i="6"/>
  <c r="K35" i="6"/>
  <c r="J35" i="6"/>
  <c r="I35" i="6"/>
  <c r="H35" i="6"/>
  <c r="G35" i="6"/>
  <c r="F35" i="6"/>
  <c r="E35" i="6"/>
  <c r="AT34" i="6"/>
  <c r="AS34" i="6"/>
  <c r="AR34" i="6"/>
  <c r="AQ34" i="6"/>
  <c r="AP34" i="6"/>
  <c r="AO34" i="6"/>
  <c r="AN34" i="6"/>
  <c r="K34" i="6"/>
  <c r="J34" i="6"/>
  <c r="I34" i="6"/>
  <c r="H34" i="6"/>
  <c r="G34" i="6"/>
  <c r="F34" i="6"/>
  <c r="E34" i="6"/>
  <c r="BV33" i="6"/>
  <c r="BV30" i="6" s="1"/>
  <c r="BQ30" i="6"/>
  <c r="BJ30" i="6"/>
  <c r="BI30" i="6"/>
  <c r="BH30" i="6"/>
  <c r="BE30" i="6"/>
  <c r="BA30" i="6"/>
  <c r="AV33" i="6"/>
  <c r="AV30" i="6" s="1"/>
  <c r="AU33" i="6"/>
  <c r="AU30" i="6" s="1"/>
  <c r="AM33" i="6"/>
  <c r="AL30" i="6"/>
  <c r="AI30" i="6"/>
  <c r="AH30" i="6"/>
  <c r="AG30" i="6"/>
  <c r="AA30" i="6"/>
  <c r="Z33" i="6"/>
  <c r="Y33" i="6"/>
  <c r="Y30" i="6" s="1"/>
  <c r="X33" i="6"/>
  <c r="X30" i="6" s="1"/>
  <c r="W33" i="6"/>
  <c r="V33" i="6"/>
  <c r="U33" i="6"/>
  <c r="T33" i="6"/>
  <c r="T30" i="6" s="1"/>
  <c r="S33" i="6"/>
  <c r="S30" i="6" s="1"/>
  <c r="R33" i="6"/>
  <c r="Q33" i="6"/>
  <c r="Q30" i="6" s="1"/>
  <c r="P33" i="6"/>
  <c r="P30" i="6" s="1"/>
  <c r="O33" i="6"/>
  <c r="N33" i="6"/>
  <c r="M33" i="6"/>
  <c r="L33" i="6"/>
  <c r="L30" i="6" s="1"/>
  <c r="BQ27" i="6"/>
  <c r="BI27" i="6"/>
  <c r="BA27" i="6"/>
  <c r="Y27" i="6"/>
  <c r="BV26" i="6"/>
  <c r="BU26" i="6"/>
  <c r="BT26" i="6"/>
  <c r="BS26" i="6"/>
  <c r="BQ26" i="6"/>
  <c r="BP26" i="6"/>
  <c r="BO26" i="6"/>
  <c r="BN26" i="6"/>
  <c r="BM26" i="6"/>
  <c r="BL26" i="6"/>
  <c r="BK26" i="6"/>
  <c r="BJ26" i="6"/>
  <c r="BI26" i="6"/>
  <c r="BH26" i="6"/>
  <c r="BG26" i="6"/>
  <c r="BF26" i="6"/>
  <c r="BE26" i="6"/>
  <c r="BD26" i="6"/>
  <c r="BC26" i="6"/>
  <c r="BB26" i="6"/>
  <c r="BA26" i="6"/>
  <c r="AZ26" i="6"/>
  <c r="AY26" i="6"/>
  <c r="AX26" i="6"/>
  <c r="AV26" i="6"/>
  <c r="AU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BV25" i="6"/>
  <c r="BN25" i="6"/>
  <c r="BL25" i="6"/>
  <c r="BF25" i="6"/>
  <c r="BD25" i="6"/>
  <c r="AX25" i="6"/>
  <c r="AG25" i="6"/>
  <c r="Y25" i="6"/>
  <c r="S25" i="6"/>
  <c r="Q25" i="6"/>
  <c r="BO24" i="6"/>
  <c r="BG24" i="6"/>
  <c r="CA92" i="6" l="1"/>
  <c r="CC93" i="6"/>
  <c r="BW94" i="6"/>
  <c r="BY95" i="6"/>
  <c r="CA96" i="6"/>
  <c r="CC97" i="6"/>
  <c r="BX93" i="6"/>
  <c r="BZ94" i="6"/>
  <c r="CB95" i="6"/>
  <c r="BX97" i="6"/>
  <c r="BW92" i="6"/>
  <c r="BY93" i="6"/>
  <c r="CA94" i="6"/>
  <c r="CC95" i="6"/>
  <c r="BW96" i="6"/>
  <c r="BY97" i="6"/>
  <c r="BW95" i="6"/>
  <c r="BY96" i="6"/>
  <c r="CA97" i="6"/>
  <c r="BZ92" i="6"/>
  <c r="CB93" i="6"/>
  <c r="BX95" i="6"/>
  <c r="BZ96" i="6"/>
  <c r="CB97" i="6"/>
  <c r="L61" i="6"/>
  <c r="T61" i="6"/>
  <c r="AB61" i="6"/>
  <c r="AJ61" i="6"/>
  <c r="D61" i="6"/>
  <c r="D54" i="6" s="1"/>
  <c r="D23" i="6" s="1"/>
  <c r="M68" i="6"/>
  <c r="F68" i="6" s="1"/>
  <c r="D29" i="6"/>
  <c r="F69" i="6"/>
  <c r="BM30" i="6"/>
  <c r="BM29" i="6" s="1"/>
  <c r="G69" i="6"/>
  <c r="H69" i="6"/>
  <c r="N68" i="6"/>
  <c r="G68" i="6" s="1"/>
  <c r="I69" i="6"/>
  <c r="E69" i="6"/>
  <c r="N61" i="6"/>
  <c r="V61" i="6"/>
  <c r="AD61" i="6"/>
  <c r="AL61" i="6"/>
  <c r="BI61" i="6"/>
  <c r="BQ61" i="6"/>
  <c r="J69" i="6"/>
  <c r="K69" i="6"/>
  <c r="AF68" i="6"/>
  <c r="X68" i="6"/>
  <c r="O80" i="6"/>
  <c r="AE80" i="6"/>
  <c r="AM80" i="6"/>
  <c r="BB80" i="6"/>
  <c r="BJ80" i="6"/>
  <c r="M61" i="6"/>
  <c r="U61" i="6"/>
  <c r="AC61" i="6"/>
  <c r="AK61" i="6"/>
  <c r="AZ61" i="6"/>
  <c r="BH61" i="6"/>
  <c r="BP61" i="6"/>
  <c r="AZ55" i="6"/>
  <c r="BP55" i="6"/>
  <c r="AM55" i="6"/>
  <c r="N80" i="6"/>
  <c r="AD80" i="6"/>
  <c r="BA80" i="6"/>
  <c r="BI80" i="6"/>
  <c r="BQ80" i="6"/>
  <c r="H65" i="6"/>
  <c r="AZ80" i="6"/>
  <c r="BP80" i="6"/>
  <c r="X80" i="6"/>
  <c r="AF80" i="6"/>
  <c r="BC80" i="6"/>
  <c r="BK80" i="6"/>
  <c r="BS80" i="6"/>
  <c r="BN61" i="6"/>
  <c r="H33" i="6"/>
  <c r="M80" i="6"/>
  <c r="X61" i="6"/>
  <c r="AF61" i="6"/>
  <c r="Y61" i="6"/>
  <c r="AG61" i="6"/>
  <c r="AV61" i="6"/>
  <c r="BJ61" i="6"/>
  <c r="AN65" i="6"/>
  <c r="AN81" i="6"/>
  <c r="AD55" i="6"/>
  <c r="AL55" i="6"/>
  <c r="BA55" i="6"/>
  <c r="BI55" i="6"/>
  <c r="BQ55" i="6"/>
  <c r="AT57" i="6"/>
  <c r="CC57" i="6" s="1"/>
  <c r="O61" i="6"/>
  <c r="BB61" i="6"/>
  <c r="AF55" i="6"/>
  <c r="AC80" i="6"/>
  <c r="BH80" i="6"/>
  <c r="AQ33" i="6"/>
  <c r="I36" i="6"/>
  <c r="AN36" i="6"/>
  <c r="J65" i="6"/>
  <c r="AO65" i="6"/>
  <c r="BD61" i="6"/>
  <c r="BL61" i="6"/>
  <c r="BT61" i="6"/>
  <c r="AU80" i="6"/>
  <c r="Y80" i="6"/>
  <c r="BD80" i="6"/>
  <c r="BL80" i="6"/>
  <c r="BT80" i="6"/>
  <c r="G57" i="6"/>
  <c r="AN25" i="6"/>
  <c r="AK42" i="6"/>
  <c r="AK41" i="6" s="1"/>
  <c r="AK40" i="6" s="1"/>
  <c r="AK39" i="6" s="1"/>
  <c r="BF80" i="6"/>
  <c r="BN80" i="6"/>
  <c r="BV80" i="6"/>
  <c r="AS36" i="6"/>
  <c r="AT36" i="6"/>
  <c r="F81" i="6"/>
  <c r="BC55" i="6"/>
  <c r="BS55" i="6"/>
  <c r="BD55" i="6"/>
  <c r="I81" i="6"/>
  <c r="J89" i="6"/>
  <c r="K89" i="6"/>
  <c r="AP33" i="6"/>
  <c r="L55" i="6"/>
  <c r="T55" i="6"/>
  <c r="AB55" i="6"/>
  <c r="AJ55" i="6"/>
  <c r="BE61" i="6"/>
  <c r="BM61" i="6"/>
  <c r="BU61" i="6"/>
  <c r="BC61" i="6"/>
  <c r="BK61" i="6"/>
  <c r="BS61" i="6"/>
  <c r="J26" i="6"/>
  <c r="I33" i="6"/>
  <c r="E49" i="6"/>
  <c r="BW49" i="6" s="1"/>
  <c r="K65" i="6"/>
  <c r="AP89" i="6"/>
  <c r="AQ25" i="6"/>
  <c r="AR33" i="6"/>
  <c r="BU29" i="6"/>
  <c r="F36" i="6"/>
  <c r="AQ36" i="6"/>
  <c r="AU42" i="6"/>
  <c r="AN42" i="6" s="1"/>
  <c r="G49" i="6"/>
  <c r="BI48" i="6"/>
  <c r="BI29" i="6" s="1"/>
  <c r="BQ48" i="6"/>
  <c r="BQ29" i="6" s="1"/>
  <c r="AU61" i="6"/>
  <c r="G62" i="6"/>
  <c r="AN62" i="6"/>
  <c r="AP65" i="6"/>
  <c r="W80" i="6"/>
  <c r="U80" i="6"/>
  <c r="AK80" i="6"/>
  <c r="AN89" i="6"/>
  <c r="BW89" i="6" s="1"/>
  <c r="BG48" i="6"/>
  <c r="AC48" i="6"/>
  <c r="F26" i="6"/>
  <c r="AS26" i="6"/>
  <c r="AQ27" i="6"/>
  <c r="AD29" i="6"/>
  <c r="W55" i="6"/>
  <c r="S55" i="6"/>
  <c r="AA55" i="6"/>
  <c r="AI55" i="6"/>
  <c r="H62" i="6"/>
  <c r="AT81" i="6"/>
  <c r="CC81" i="6" s="1"/>
  <c r="V80" i="6"/>
  <c r="AL80" i="6"/>
  <c r="BP29" i="6"/>
  <c r="X55" i="6"/>
  <c r="AY55" i="6"/>
  <c r="BG55" i="6"/>
  <c r="I62" i="6"/>
  <c r="K81" i="6"/>
  <c r="H89" i="6"/>
  <c r="BO48" i="6"/>
  <c r="AP27" i="6"/>
  <c r="G26" i="6"/>
  <c r="H26" i="6"/>
  <c r="I26" i="6"/>
  <c r="AT26" i="6"/>
  <c r="AO27" i="6"/>
  <c r="BX27" i="6" s="1"/>
  <c r="AL29" i="6"/>
  <c r="AP48" i="6"/>
  <c r="AG55" i="6"/>
  <c r="F57" i="6"/>
  <c r="W61" i="6"/>
  <c r="AE61" i="6"/>
  <c r="AM61" i="6"/>
  <c r="AT89" i="6"/>
  <c r="CC89" i="6" s="1"/>
  <c r="H25" i="6"/>
  <c r="BK30" i="6"/>
  <c r="BK29" i="6" s="1"/>
  <c r="H36" i="6"/>
  <c r="AO36" i="6"/>
  <c r="F49" i="6"/>
  <c r="BX49" i="6" s="1"/>
  <c r="AV55" i="6"/>
  <c r="BL55" i="6"/>
  <c r="BT55" i="6"/>
  <c r="Z61" i="6"/>
  <c r="I65" i="6"/>
  <c r="L80" i="6"/>
  <c r="T80" i="6"/>
  <c r="AB80" i="6"/>
  <c r="H81" i="6"/>
  <c r="J25" i="6"/>
  <c r="K25" i="6"/>
  <c r="AP24" i="6"/>
  <c r="H68" i="6"/>
  <c r="AR27" i="6"/>
  <c r="CA27" i="6" s="1"/>
  <c r="BL29" i="6"/>
  <c r="P55" i="6"/>
  <c r="E57" i="6"/>
  <c r="AX55" i="6"/>
  <c r="BF55" i="6"/>
  <c r="BN55" i="6"/>
  <c r="BV55" i="6"/>
  <c r="P61" i="6"/>
  <c r="AO62" i="6"/>
  <c r="AN68" i="6"/>
  <c r="BG68" i="6"/>
  <c r="AB29" i="6"/>
  <c r="BH68" i="6"/>
  <c r="AT68" i="6" s="1"/>
  <c r="Q84" i="6"/>
  <c r="AG84" i="6"/>
  <c r="AG24" i="6" s="1"/>
  <c r="I89" i="6"/>
  <c r="AR24" i="6"/>
  <c r="AS25" i="6"/>
  <c r="AT25" i="6"/>
  <c r="AN26" i="6"/>
  <c r="AO26" i="6"/>
  <c r="AP26" i="6"/>
  <c r="E27" i="6"/>
  <c r="F27" i="6"/>
  <c r="G27" i="6"/>
  <c r="BO27" i="6"/>
  <c r="AT27" i="6" s="1"/>
  <c r="O30" i="6"/>
  <c r="E33" i="6"/>
  <c r="G33" i="6"/>
  <c r="J36" i="6"/>
  <c r="BM55" i="6"/>
  <c r="BU55" i="6"/>
  <c r="AS57" i="6"/>
  <c r="BA61" i="6"/>
  <c r="AJ80" i="6"/>
  <c r="K26" i="6"/>
  <c r="E26" i="6"/>
  <c r="AS27" i="6"/>
  <c r="AF29" i="6"/>
  <c r="BC30" i="6"/>
  <c r="AO30" i="6" s="1"/>
  <c r="BS30" i="6"/>
  <c r="BS29" i="6" s="1"/>
  <c r="AQ49" i="6"/>
  <c r="BO55" i="6"/>
  <c r="H57" i="6"/>
  <c r="I57" i="6"/>
  <c r="J57" i="6"/>
  <c r="AP62" i="6"/>
  <c r="BD29" i="6"/>
  <c r="G36" i="6"/>
  <c r="U55" i="6"/>
  <c r="AC55" i="6"/>
  <c r="AK55" i="6"/>
  <c r="Z80" i="6"/>
  <c r="AH80" i="6"/>
  <c r="F89" i="6"/>
  <c r="G89" i="6"/>
  <c r="AO89" i="6"/>
  <c r="BX89" i="6" s="1"/>
  <c r="AJ29" i="6"/>
  <c r="J33" i="6"/>
  <c r="K33" i="6"/>
  <c r="G81" i="6"/>
  <c r="AP49" i="6"/>
  <c r="H27" i="6"/>
  <c r="T29" i="6"/>
  <c r="AO25" i="6"/>
  <c r="AP25" i="6"/>
  <c r="AR25" i="6"/>
  <c r="AQ26" i="6"/>
  <c r="AR26" i="6"/>
  <c r="AN27" i="6"/>
  <c r="BW27" i="6" s="1"/>
  <c r="W30" i="6"/>
  <c r="AM30" i="6"/>
  <c r="BJ29" i="6"/>
  <c r="AM48" i="6"/>
  <c r="K48" i="6" s="1"/>
  <c r="BV48" i="6"/>
  <c r="BV29" i="6" s="1"/>
  <c r="R55" i="6"/>
  <c r="Z55" i="6"/>
  <c r="AH55" i="6"/>
  <c r="AH29" i="6"/>
  <c r="BT29" i="6"/>
  <c r="AX61" i="6"/>
  <c r="AQ62" i="6"/>
  <c r="R80" i="6"/>
  <c r="U25" i="6"/>
  <c r="G25" i="6" s="1"/>
  <c r="U30" i="6"/>
  <c r="AC30" i="6"/>
  <c r="AK30" i="6"/>
  <c r="N40" i="6"/>
  <c r="BE68" i="6"/>
  <c r="AQ68" i="6" s="1"/>
  <c r="BM68" i="6"/>
  <c r="BU68" i="6"/>
  <c r="BB55" i="6"/>
  <c r="AX48" i="6"/>
  <c r="BN48" i="6"/>
  <c r="BF61" i="6"/>
  <c r="AT62" i="6"/>
  <c r="BV61" i="6"/>
  <c r="M25" i="6"/>
  <c r="F25" i="6" s="1"/>
  <c r="E25" i="6"/>
  <c r="N30" i="6"/>
  <c r="V30" i="6"/>
  <c r="V29" i="6" s="1"/>
  <c r="AX30" i="6"/>
  <c r="BF30" i="6"/>
  <c r="BN30" i="6"/>
  <c r="O41" i="6"/>
  <c r="H42" i="6"/>
  <c r="BF48" i="6"/>
  <c r="AR48" i="6" s="1"/>
  <c r="K36" i="6"/>
  <c r="BJ55" i="6"/>
  <c r="I27" i="6"/>
  <c r="J27" i="6"/>
  <c r="K27" i="6"/>
  <c r="AS33" i="6"/>
  <c r="P41" i="6"/>
  <c r="X42" i="6"/>
  <c r="X41" i="6" s="1"/>
  <c r="X40" i="6" s="1"/>
  <c r="X39" i="6" s="1"/>
  <c r="X29" i="6" s="1"/>
  <c r="I25" i="6"/>
  <c r="J30" i="6"/>
  <c r="AG29" i="6"/>
  <c r="AT30" i="6"/>
  <c r="AT33" i="6"/>
  <c r="L39" i="6"/>
  <c r="E48" i="6"/>
  <c r="BW48" i="6" s="1"/>
  <c r="R30" i="6"/>
  <c r="Z30" i="6"/>
  <c r="Z29" i="6" s="1"/>
  <c r="BB30" i="6"/>
  <c r="BB29" i="6" s="1"/>
  <c r="AV42" i="6"/>
  <c r="BE42" i="6"/>
  <c r="BE41" i="6" s="1"/>
  <c r="BE40" i="6" s="1"/>
  <c r="BE39" i="6" s="1"/>
  <c r="BE29" i="6" s="1"/>
  <c r="M30" i="6"/>
  <c r="F33" i="6"/>
  <c r="Q42" i="6"/>
  <c r="Y42" i="6"/>
  <c r="Y41" i="6" s="1"/>
  <c r="Y40" i="6" s="1"/>
  <c r="Y39" i="6" s="1"/>
  <c r="Y29" i="6" s="1"/>
  <c r="AS49" i="6"/>
  <c r="AZ48" i="6"/>
  <c r="AT49" i="6"/>
  <c r="BH48" i="6"/>
  <c r="BH29" i="6" s="1"/>
  <c r="AN57" i="6"/>
  <c r="AU55" i="6"/>
  <c r="AO57" i="6"/>
  <c r="AP57" i="6"/>
  <c r="BK55" i="6"/>
  <c r="S80" i="6"/>
  <c r="AA80" i="6"/>
  <c r="AI80" i="6"/>
  <c r="AR84" i="6"/>
  <c r="R41" i="6"/>
  <c r="H49" i="6"/>
  <c r="O48" i="6"/>
  <c r="I49" i="6"/>
  <c r="W48" i="6"/>
  <c r="AE48" i="6"/>
  <c r="J48" i="6" s="1"/>
  <c r="J49" i="6"/>
  <c r="AV80" i="6"/>
  <c r="AO81" i="6"/>
  <c r="AZ84" i="6"/>
  <c r="AR62" i="6"/>
  <c r="AS62" i="6"/>
  <c r="E36" i="6"/>
  <c r="M40" i="6"/>
  <c r="AP84" i="6"/>
  <c r="AN33" i="6"/>
  <c r="AO33" i="6"/>
  <c r="AP36" i="6"/>
  <c r="AZ40" i="6"/>
  <c r="BA40" i="6"/>
  <c r="AV68" i="6"/>
  <c r="AR49" i="6"/>
  <c r="AP81" i="6"/>
  <c r="AQ81" i="6"/>
  <c r="BE80" i="6"/>
  <c r="AR81" i="6"/>
  <c r="BM80" i="6"/>
  <c r="AS81" i="6"/>
  <c r="BU80" i="6"/>
  <c r="BA84" i="6"/>
  <c r="BI84" i="6"/>
  <c r="BQ84" i="6"/>
  <c r="BQ24" i="6" s="1"/>
  <c r="AO24" i="6" s="1"/>
  <c r="AQ89" i="6"/>
  <c r="BZ89" i="6" s="1"/>
  <c r="K49" i="6"/>
  <c r="M55" i="6"/>
  <c r="BE55" i="6"/>
  <c r="Q61" i="6"/>
  <c r="AR36" i="6"/>
  <c r="AX42" i="6"/>
  <c r="M48" i="6"/>
  <c r="F48" i="6" s="1"/>
  <c r="BX48" i="6" s="1"/>
  <c r="U48" i="6"/>
  <c r="AK48" i="6"/>
  <c r="BA48" i="6"/>
  <c r="AN49" i="6"/>
  <c r="AO49" i="6"/>
  <c r="N55" i="6"/>
  <c r="V55" i="6"/>
  <c r="R61" i="6"/>
  <c r="K62" i="6"/>
  <c r="F62" i="6"/>
  <c r="AH61" i="6"/>
  <c r="AY61" i="6"/>
  <c r="AR65" i="6"/>
  <c r="BG61" i="6"/>
  <c r="AS65" i="6"/>
  <c r="AT65" i="6"/>
  <c r="BO61" i="6"/>
  <c r="P68" i="6"/>
  <c r="I68" i="6" s="1"/>
  <c r="AX80" i="6"/>
  <c r="E89" i="6"/>
  <c r="S42" i="6"/>
  <c r="AA42" i="6"/>
  <c r="AI42" i="6"/>
  <c r="AY42" i="6"/>
  <c r="BG42" i="6"/>
  <c r="BO42" i="6"/>
  <c r="N48" i="6"/>
  <c r="J62" i="6"/>
  <c r="Q68" i="6"/>
  <c r="J68" i="6" s="1"/>
  <c r="Y68" i="6"/>
  <c r="AG68" i="6"/>
  <c r="P80" i="6"/>
  <c r="AY80" i="6"/>
  <c r="BG80" i="6"/>
  <c r="BO80" i="6"/>
  <c r="L84" i="6"/>
  <c r="AU48" i="6"/>
  <c r="BC48" i="6"/>
  <c r="O55" i="6"/>
  <c r="AE55" i="6"/>
  <c r="E62" i="6"/>
  <c r="Q80" i="6"/>
  <c r="J81" i="6"/>
  <c r="E81" i="6"/>
  <c r="AG80" i="6"/>
  <c r="M84" i="6"/>
  <c r="U84" i="6"/>
  <c r="AC84" i="6"/>
  <c r="AC24" i="6" s="1"/>
  <c r="H24" i="6" s="1"/>
  <c r="AK84" i="6"/>
  <c r="AK24" i="6" s="1"/>
  <c r="I24" i="6" s="1"/>
  <c r="Q55" i="6"/>
  <c r="Y55" i="6"/>
  <c r="S61" i="6"/>
  <c r="E65" i="6"/>
  <c r="F65" i="6"/>
  <c r="AA61" i="6"/>
  <c r="G65" i="6"/>
  <c r="AI61" i="6"/>
  <c r="AQ65" i="6"/>
  <c r="AR89" i="6"/>
  <c r="AS89" i="6"/>
  <c r="CB89" i="6" s="1"/>
  <c r="R84" i="6"/>
  <c r="AX84" i="6"/>
  <c r="K57" i="6"/>
  <c r="AQ57" i="6"/>
  <c r="AR57" i="6"/>
  <c r="CC27" i="6" l="1"/>
  <c r="BY27" i="6"/>
  <c r="BY89" i="6"/>
  <c r="CB27" i="6"/>
  <c r="BZ27" i="6"/>
  <c r="CA89" i="6"/>
  <c r="BV22" i="6"/>
  <c r="BQ22" i="6"/>
  <c r="BJ22" i="6"/>
  <c r="BI22" i="6"/>
  <c r="BD22" i="6"/>
  <c r="BK22" i="6"/>
  <c r="BP22" i="6"/>
  <c r="BL22" i="6"/>
  <c r="BU22" i="6"/>
  <c r="T22" i="6"/>
  <c r="AB22" i="6"/>
  <c r="AJ22" i="6"/>
  <c r="AL22" i="6"/>
  <c r="AH22" i="6"/>
  <c r="D22" i="6"/>
  <c r="D21" i="6" s="1"/>
  <c r="D28" i="6"/>
  <c r="G61" i="6"/>
  <c r="I42" i="6"/>
  <c r="AJ54" i="6"/>
  <c r="AJ23" i="6" s="1"/>
  <c r="AJ21" i="6" s="1"/>
  <c r="AM54" i="6"/>
  <c r="AM23" i="6" s="1"/>
  <c r="H61" i="6"/>
  <c r="BC54" i="6"/>
  <c r="BC23" i="6" s="1"/>
  <c r="AU41" i="6"/>
  <c r="AN41" i="6" s="1"/>
  <c r="AB54" i="6"/>
  <c r="AB23" i="6" s="1"/>
  <c r="AZ54" i="6"/>
  <c r="AZ23" i="6" s="1"/>
  <c r="BP54" i="6"/>
  <c r="BP23" i="6" s="1"/>
  <c r="AO61" i="6"/>
  <c r="AD54" i="6"/>
  <c r="AD23" i="6" s="1"/>
  <c r="AX54" i="6"/>
  <c r="AX23" i="6" s="1"/>
  <c r="AN80" i="6"/>
  <c r="BJ54" i="6"/>
  <c r="BJ23" i="6" s="1"/>
  <c r="BL54" i="6"/>
  <c r="BL23" i="6" s="1"/>
  <c r="BQ54" i="6"/>
  <c r="BQ23" i="6" s="1"/>
  <c r="L54" i="6"/>
  <c r="L23" i="6" s="1"/>
  <c r="BI54" i="6"/>
  <c r="BI23" i="6" s="1"/>
  <c r="T54" i="6"/>
  <c r="T23" i="6" s="1"/>
  <c r="G80" i="6"/>
  <c r="AC54" i="6"/>
  <c r="AC23" i="6" s="1"/>
  <c r="X54" i="6"/>
  <c r="X23" i="6" s="1"/>
  <c r="AF54" i="6"/>
  <c r="AF23" i="6" s="1"/>
  <c r="AT55" i="6"/>
  <c r="CC55" i="6" s="1"/>
  <c r="AR55" i="6"/>
  <c r="AL54" i="6"/>
  <c r="AL23" i="6" s="1"/>
  <c r="H48" i="6"/>
  <c r="AK54" i="6"/>
  <c r="AK23" i="6" s="1"/>
  <c r="AN61" i="6"/>
  <c r="BD54" i="6"/>
  <c r="BD23" i="6" s="1"/>
  <c r="BV54" i="6"/>
  <c r="BV23" i="6" s="1"/>
  <c r="AT80" i="6"/>
  <c r="CC80" i="6" s="1"/>
  <c r="J80" i="6"/>
  <c r="BB54" i="6"/>
  <c r="BB23" i="6" s="1"/>
  <c r="BN29" i="6"/>
  <c r="K80" i="6"/>
  <c r="E55" i="6"/>
  <c r="AM29" i="6"/>
  <c r="BO54" i="6"/>
  <c r="BO23" i="6" s="1"/>
  <c r="AS68" i="6"/>
  <c r="I61" i="6"/>
  <c r="AH54" i="6"/>
  <c r="AH23" i="6" s="1"/>
  <c r="BA54" i="6"/>
  <c r="BA23" i="6" s="1"/>
  <c r="BS54" i="6"/>
  <c r="BS23" i="6" s="1"/>
  <c r="U54" i="6"/>
  <c r="U23" i="6" s="1"/>
  <c r="I30" i="6"/>
  <c r="BT54" i="6"/>
  <c r="BT23" i="6" s="1"/>
  <c r="BK54" i="6"/>
  <c r="BK23" i="6" s="1"/>
  <c r="BU54" i="6"/>
  <c r="BU23" i="6" s="1"/>
  <c r="AY54" i="6"/>
  <c r="AY23" i="6" s="1"/>
  <c r="V54" i="6"/>
  <c r="V23" i="6" s="1"/>
  <c r="AE54" i="6"/>
  <c r="AE23" i="6" s="1"/>
  <c r="J61" i="6"/>
  <c r="BF54" i="6"/>
  <c r="BF23" i="6" s="1"/>
  <c r="BN54" i="6"/>
  <c r="BN23" i="6" s="1"/>
  <c r="W54" i="6"/>
  <c r="W23" i="6" s="1"/>
  <c r="E61" i="6"/>
  <c r="Y54" i="6"/>
  <c r="Y23" i="6" s="1"/>
  <c r="AS80" i="6"/>
  <c r="F80" i="6"/>
  <c r="AD22" i="6"/>
  <c r="I80" i="6"/>
  <c r="I55" i="6"/>
  <c r="AC29" i="6"/>
  <c r="F61" i="6"/>
  <c r="AS30" i="6"/>
  <c r="AF22" i="6"/>
  <c r="J84" i="6"/>
  <c r="Q24" i="6"/>
  <c r="J24" i="6" s="1"/>
  <c r="G48" i="6"/>
  <c r="E80" i="6"/>
  <c r="AS55" i="6"/>
  <c r="H80" i="6"/>
  <c r="AG54" i="6"/>
  <c r="AG23" i="6" s="1"/>
  <c r="Z54" i="6"/>
  <c r="Z23" i="6" s="1"/>
  <c r="BM54" i="6"/>
  <c r="BM23" i="6" s="1"/>
  <c r="AO84" i="6"/>
  <c r="AT61" i="6"/>
  <c r="AO55" i="6"/>
  <c r="BS22" i="6"/>
  <c r="BH54" i="6"/>
  <c r="AN30" i="6"/>
  <c r="X22" i="6"/>
  <c r="BE22" i="6"/>
  <c r="Y22" i="6"/>
  <c r="BH22" i="6"/>
  <c r="E42" i="6"/>
  <c r="S41" i="6"/>
  <c r="K61" i="6"/>
  <c r="R54" i="6"/>
  <c r="AA54" i="6"/>
  <c r="AA23" i="6" s="1"/>
  <c r="AQ55" i="6"/>
  <c r="BE54" i="6"/>
  <c r="BE23" i="6" s="1"/>
  <c r="AN84" i="6"/>
  <c r="BI24" i="6"/>
  <c r="AO80" i="6"/>
  <c r="Q41" i="6"/>
  <c r="J42" i="6"/>
  <c r="E84" i="6"/>
  <c r="L24" i="6"/>
  <c r="AS61" i="6"/>
  <c r="AO68" i="6"/>
  <c r="AZ39" i="6"/>
  <c r="I48" i="6"/>
  <c r="BB22" i="6"/>
  <c r="W29" i="6"/>
  <c r="O54" i="6"/>
  <c r="H55" i="6"/>
  <c r="AS48" i="6"/>
  <c r="P40" i="6"/>
  <c r="I41" i="6"/>
  <c r="G30" i="6"/>
  <c r="AP30" i="6"/>
  <c r="BY30" i="6" s="1"/>
  <c r="BT22" i="6"/>
  <c r="P54" i="6"/>
  <c r="J55" i="6"/>
  <c r="Q54" i="6"/>
  <c r="AR80" i="6"/>
  <c r="BO41" i="6"/>
  <c r="AT42" i="6"/>
  <c r="AR68" i="6"/>
  <c r="AR61" i="6"/>
  <c r="AP55" i="6"/>
  <c r="AT84" i="6"/>
  <c r="BA24" i="6"/>
  <c r="BA39" i="6"/>
  <c r="K55" i="6"/>
  <c r="F30" i="6"/>
  <c r="Z22" i="6"/>
  <c r="AE29" i="6"/>
  <c r="AE28" i="6" s="1"/>
  <c r="BF29" i="6"/>
  <c r="BF28" i="6" s="1"/>
  <c r="AR30" i="6"/>
  <c r="AX41" i="6"/>
  <c r="AQ42" i="6"/>
  <c r="AU54" i="6"/>
  <c r="AN55" i="6"/>
  <c r="G84" i="6"/>
  <c r="U24" i="6"/>
  <c r="AS42" i="6"/>
  <c r="BG41" i="6"/>
  <c r="F55" i="6"/>
  <c r="M54" i="6"/>
  <c r="AP80" i="6"/>
  <c r="AV54" i="6"/>
  <c r="E30" i="6"/>
  <c r="AK29" i="6"/>
  <c r="AK28" i="6" s="1"/>
  <c r="AT48" i="6"/>
  <c r="AO48" i="6"/>
  <c r="AQ48" i="6"/>
  <c r="AP61" i="6"/>
  <c r="F84" i="6"/>
  <c r="M24" i="6"/>
  <c r="AI41" i="6"/>
  <c r="G42" i="6"/>
  <c r="AQ80" i="6"/>
  <c r="N54" i="6"/>
  <c r="G55" i="6"/>
  <c r="BG54" i="6"/>
  <c r="BG23" i="6" s="1"/>
  <c r="AS84" i="6"/>
  <c r="AZ24" i="6"/>
  <c r="K42" i="6"/>
  <c r="BC29" i="6"/>
  <c r="K30" i="6"/>
  <c r="AI54" i="6"/>
  <c r="AI23" i="6" s="1"/>
  <c r="AQ30" i="6"/>
  <c r="AP68" i="6"/>
  <c r="U29" i="6"/>
  <c r="U28" i="6" s="1"/>
  <c r="AQ61" i="6"/>
  <c r="I84" i="6"/>
  <c r="AY41" i="6"/>
  <c r="AR42" i="6"/>
  <c r="S54" i="6"/>
  <c r="S23" i="6" s="1"/>
  <c r="AV41" i="6"/>
  <c r="AO42" i="6"/>
  <c r="L29" i="6"/>
  <c r="AQ84" i="6"/>
  <c r="AX24" i="6"/>
  <c r="AN48" i="6"/>
  <c r="K84" i="6"/>
  <c r="R24" i="6"/>
  <c r="K24" i="6" s="1"/>
  <c r="AA41" i="6"/>
  <c r="F42" i="6"/>
  <c r="E68" i="6"/>
  <c r="K41" i="6"/>
  <c r="R40" i="6"/>
  <c r="AG22" i="6"/>
  <c r="H84" i="6"/>
  <c r="V22" i="6"/>
  <c r="H30" i="6"/>
  <c r="M39" i="6"/>
  <c r="AP42" i="6"/>
  <c r="O40" i="6"/>
  <c r="H41" i="6"/>
  <c r="N39" i="6"/>
  <c r="BM22" i="6"/>
  <c r="T21" i="6" l="1"/>
  <c r="L28" i="6"/>
  <c r="BJ21" i="6"/>
  <c r="BC28" i="6"/>
  <c r="BV21" i="6"/>
  <c r="BD21" i="6"/>
  <c r="BQ21" i="6"/>
  <c r="W28" i="6"/>
  <c r="BP21" i="6"/>
  <c r="AB21" i="6"/>
  <c r="BK21" i="6"/>
  <c r="AH21" i="6"/>
  <c r="AL28" i="6"/>
  <c r="BU28" i="6"/>
  <c r="BD28" i="6"/>
  <c r="BQ28" i="6"/>
  <c r="Y28" i="6"/>
  <c r="AF28" i="6"/>
  <c r="AJ28" i="6"/>
  <c r="BL28" i="6"/>
  <c r="AG28" i="6"/>
  <c r="BV28" i="6"/>
  <c r="Z28" i="6"/>
  <c r="AB28" i="6"/>
  <c r="BP28" i="6"/>
  <c r="BI28" i="6"/>
  <c r="AD28" i="6"/>
  <c r="BT28" i="6"/>
  <c r="BS28" i="6"/>
  <c r="X28" i="6"/>
  <c r="AH28" i="6"/>
  <c r="T28" i="6"/>
  <c r="BK28" i="6"/>
  <c r="BJ28" i="6"/>
  <c r="V28" i="6"/>
  <c r="BE28" i="6"/>
  <c r="BB28" i="6"/>
  <c r="BM28" i="6"/>
  <c r="BL21" i="6"/>
  <c r="BU21" i="6"/>
  <c r="BN22" i="6"/>
  <c r="BN21" i="6" s="1"/>
  <c r="BN28" i="6"/>
  <c r="BH23" i="6"/>
  <c r="BH21" i="6" s="1"/>
  <c r="BH28" i="6"/>
  <c r="AC22" i="6"/>
  <c r="AC21" i="6" s="1"/>
  <c r="AC28" i="6"/>
  <c r="AL21" i="6"/>
  <c r="AM22" i="6"/>
  <c r="AM21" i="6" s="1"/>
  <c r="AM28" i="6"/>
  <c r="AU40" i="6"/>
  <c r="AN40" i="6" s="1"/>
  <c r="AD21" i="6"/>
  <c r="X21" i="6"/>
  <c r="BB21" i="6"/>
  <c r="Y21" i="6"/>
  <c r="BT21" i="6"/>
  <c r="AG21" i="6"/>
  <c r="AF21" i="6"/>
  <c r="BS21" i="6"/>
  <c r="AT54" i="6"/>
  <c r="CC54" i="6" s="1"/>
  <c r="Z21" i="6"/>
  <c r="V21" i="6"/>
  <c r="AQ54" i="6"/>
  <c r="AR54" i="6"/>
  <c r="BM21" i="6"/>
  <c r="E23" i="6"/>
  <c r="AN54" i="6"/>
  <c r="AU23" i="6"/>
  <c r="BF22" i="6"/>
  <c r="BF21" i="6" s="1"/>
  <c r="BA29" i="6"/>
  <c r="BA28" i="6" s="1"/>
  <c r="I40" i="6"/>
  <c r="P39" i="6"/>
  <c r="E54" i="6"/>
  <c r="AQ24" i="6"/>
  <c r="U22" i="6"/>
  <c r="U21" i="6" s="1"/>
  <c r="AS24" i="6"/>
  <c r="BG40" i="6"/>
  <c r="AS41" i="6"/>
  <c r="AE22" i="6"/>
  <c r="AE21" i="6" s="1"/>
  <c r="AZ29" i="6"/>
  <c r="AZ28" i="6" s="1"/>
  <c r="AQ23" i="6"/>
  <c r="E24" i="6"/>
  <c r="O39" i="6"/>
  <c r="H40" i="6"/>
  <c r="AR23" i="6"/>
  <c r="AO54" i="6"/>
  <c r="AV23" i="6"/>
  <c r="AT24" i="6"/>
  <c r="AA40" i="6"/>
  <c r="F41" i="6"/>
  <c r="G54" i="6"/>
  <c r="N23" i="6"/>
  <c r="G23" i="6" s="1"/>
  <c r="R39" i="6"/>
  <c r="K40" i="6"/>
  <c r="AY40" i="6"/>
  <c r="AR41" i="6"/>
  <c r="AI40" i="6"/>
  <c r="G41" i="6"/>
  <c r="G24" i="6"/>
  <c r="J54" i="6"/>
  <c r="Q23" i="6"/>
  <c r="J23" i="6" s="1"/>
  <c r="Q40" i="6"/>
  <c r="J41" i="6"/>
  <c r="K54" i="6"/>
  <c r="R23" i="6"/>
  <c r="AP41" i="6"/>
  <c r="L22" i="6"/>
  <c r="BC22" i="6"/>
  <c r="BC21" i="6" s="1"/>
  <c r="F24" i="6"/>
  <c r="AQ41" i="6"/>
  <c r="AX40" i="6"/>
  <c r="M29" i="6"/>
  <c r="M28" i="6" s="1"/>
  <c r="BO40" i="6"/>
  <c r="AT41" i="6"/>
  <c r="BE21" i="6"/>
  <c r="W22" i="6"/>
  <c r="W21" i="6" s="1"/>
  <c r="AS23" i="6"/>
  <c r="AK22" i="6"/>
  <c r="AK21" i="6" s="1"/>
  <c r="AP54" i="6"/>
  <c r="I54" i="6"/>
  <c r="P23" i="6"/>
  <c r="I23" i="6" s="1"/>
  <c r="H54" i="6"/>
  <c r="O23" i="6"/>
  <c r="H23" i="6" s="1"/>
  <c r="S40" i="6"/>
  <c r="E41" i="6"/>
  <c r="AV40" i="6"/>
  <c r="AO41" i="6"/>
  <c r="AS54" i="6"/>
  <c r="F54" i="6"/>
  <c r="M23" i="6"/>
  <c r="F23" i="6" s="1"/>
  <c r="N29" i="6"/>
  <c r="N28" i="6" s="1"/>
  <c r="AN24" i="6"/>
  <c r="BI21" i="6"/>
  <c r="AT23" i="6" l="1"/>
  <c r="CC23" i="6" s="1"/>
  <c r="AU39" i="6"/>
  <c r="AN39" i="6" s="1"/>
  <c r="N22" i="6"/>
  <c r="S39" i="6"/>
  <c r="E40" i="6"/>
  <c r="AP23" i="6"/>
  <c r="AP40" i="6"/>
  <c r="AO23" i="6"/>
  <c r="K39" i="6"/>
  <c r="R29" i="6"/>
  <c r="R28" i="6" s="1"/>
  <c r="H39" i="6"/>
  <c r="O29" i="6"/>
  <c r="O28" i="6" s="1"/>
  <c r="BO39" i="6"/>
  <c r="AT40" i="6"/>
  <c r="BG39" i="6"/>
  <c r="AS40" i="6"/>
  <c r="AN23" i="6"/>
  <c r="M22" i="6"/>
  <c r="K23" i="6"/>
  <c r="AZ22" i="6"/>
  <c r="I39" i="6"/>
  <c r="P29" i="6"/>
  <c r="P28" i="6" s="1"/>
  <c r="AY39" i="6"/>
  <c r="AR40" i="6"/>
  <c r="AX39" i="6"/>
  <c r="AQ40" i="6"/>
  <c r="AI39" i="6"/>
  <c r="G40" i="6"/>
  <c r="Q39" i="6"/>
  <c r="J40" i="6"/>
  <c r="AO40" i="6"/>
  <c r="AV39" i="6"/>
  <c r="L21" i="6"/>
  <c r="AA39" i="6"/>
  <c r="F40" i="6"/>
  <c r="BA22" i="6"/>
  <c r="AU29" i="6" l="1"/>
  <c r="AU28" i="6" s="1"/>
  <c r="AI29" i="6"/>
  <c r="AI28" i="6" s="1"/>
  <c r="G39" i="6"/>
  <c r="BA21" i="6"/>
  <c r="K28" i="6"/>
  <c r="K29" i="6"/>
  <c r="R22" i="6"/>
  <c r="M21" i="6"/>
  <c r="BO29" i="6"/>
  <c r="BO28" i="6" s="1"/>
  <c r="AT39" i="6"/>
  <c r="I29" i="6"/>
  <c r="I28" i="6"/>
  <c r="P22" i="6"/>
  <c r="AZ21" i="6"/>
  <c r="S29" i="6"/>
  <c r="E39" i="6"/>
  <c r="J39" i="6"/>
  <c r="Q29" i="6"/>
  <c r="Q28" i="6" s="1"/>
  <c r="N21" i="6"/>
  <c r="BG29" i="6"/>
  <c r="BG28" i="6" s="1"/>
  <c r="AS39" i="6"/>
  <c r="AO39" i="6"/>
  <c r="AV29" i="6"/>
  <c r="AV28" i="6" s="1"/>
  <c r="AQ39" i="6"/>
  <c r="AX29" i="6"/>
  <c r="AX28" i="6" s="1"/>
  <c r="AA29" i="6"/>
  <c r="AA28" i="6" s="1"/>
  <c r="F39" i="6"/>
  <c r="AR39" i="6"/>
  <c r="AY29" i="6"/>
  <c r="AY28" i="6" s="1"/>
  <c r="H28" i="6"/>
  <c r="H29" i="6"/>
  <c r="O22" i="6"/>
  <c r="AP39" i="6"/>
  <c r="AU22" i="6" l="1"/>
  <c r="AN22" i="6" s="1"/>
  <c r="AN29" i="6"/>
  <c r="AN28" i="6" s="1"/>
  <c r="S28" i="6"/>
  <c r="E28" i="6" s="1"/>
  <c r="R21" i="6"/>
  <c r="K21" i="6" s="1"/>
  <c r="K22" i="6"/>
  <c r="AP29" i="6"/>
  <c r="Q22" i="6"/>
  <c r="J28" i="6"/>
  <c r="J29" i="6"/>
  <c r="BO22" i="6"/>
  <c r="AT29" i="6"/>
  <c r="AT28" i="6" s="1"/>
  <c r="CC28" i="6" s="1"/>
  <c r="O21" i="6"/>
  <c r="H21" i="6" s="1"/>
  <c r="H22" i="6"/>
  <c r="AQ29" i="6"/>
  <c r="AQ28" i="6" s="1"/>
  <c r="BZ28" i="6" s="1"/>
  <c r="AX22" i="6"/>
  <c r="BG22" i="6"/>
  <c r="AS29" i="6"/>
  <c r="AS28" i="6" s="1"/>
  <c r="AA22" i="6"/>
  <c r="F28" i="6"/>
  <c r="F29" i="6"/>
  <c r="BX29" i="6" s="1"/>
  <c r="S22" i="6"/>
  <c r="E29" i="6"/>
  <c r="BW29" i="6" s="1"/>
  <c r="AR29" i="6"/>
  <c r="AR28" i="6" s="1"/>
  <c r="CA28" i="6" s="1"/>
  <c r="AY22" i="6"/>
  <c r="AO29" i="6"/>
  <c r="AO28" i="6" s="1"/>
  <c r="AV22" i="6"/>
  <c r="P21" i="6"/>
  <c r="I21" i="6" s="1"/>
  <c r="I22" i="6"/>
  <c r="AI22" i="6"/>
  <c r="G28" i="6"/>
  <c r="G29" i="6"/>
  <c r="AP28" i="6" l="1"/>
  <c r="BY29" i="6"/>
  <c r="BY28" i="6"/>
  <c r="BW28" i="6"/>
  <c r="BX28" i="6"/>
  <c r="CB28" i="6"/>
  <c r="AU21" i="6"/>
  <c r="BG21" i="6"/>
  <c r="AS22" i="6"/>
  <c r="AQ22" i="6"/>
  <c r="AX21" i="6"/>
  <c r="AO22" i="6"/>
  <c r="AV21" i="6"/>
  <c r="S21" i="6"/>
  <c r="E21" i="6" s="1"/>
  <c r="BW21" i="6" s="1"/>
  <c r="E22" i="6"/>
  <c r="BW22" i="6" s="1"/>
  <c r="BO21" i="6"/>
  <c r="AT21" i="6" s="1"/>
  <c r="CC21" i="6" s="1"/>
  <c r="AT22" i="6"/>
  <c r="AI21" i="6"/>
  <c r="G21" i="6" s="1"/>
  <c r="G22" i="6"/>
  <c r="AR22" i="6"/>
  <c r="AY21" i="6"/>
  <c r="AP22" i="6"/>
  <c r="BY22" i="6" s="1"/>
  <c r="AA21" i="6"/>
  <c r="F21" i="6" s="1"/>
  <c r="F22" i="6"/>
  <c r="BX22" i="6" s="1"/>
  <c r="Q21" i="6"/>
  <c r="J21" i="6" s="1"/>
  <c r="J22" i="6"/>
  <c r="AP21" i="6" l="1"/>
  <c r="BY21" i="6" s="1"/>
  <c r="AR21" i="6"/>
  <c r="CA21" i="6" s="1"/>
  <c r="AO21" i="6"/>
  <c r="BX21" i="6" s="1"/>
  <c r="AS21" i="6"/>
  <c r="CB21" i="6" s="1"/>
  <c r="AQ21" i="6"/>
  <c r="BZ21" i="6" s="1"/>
  <c r="AG90" i="5" l="1"/>
  <c r="AG28" i="5" s="1"/>
  <c r="AF90" i="5"/>
  <c r="AE90" i="5"/>
  <c r="AD90" i="5"/>
  <c r="AH89" i="5"/>
  <c r="AG89" i="5"/>
  <c r="AG27" i="5" s="1"/>
  <c r="AF89" i="5"/>
  <c r="AE89" i="5"/>
  <c r="AE27" i="5" s="1"/>
  <c r="AD89" i="5"/>
  <c r="AD27" i="5" s="1"/>
  <c r="AH88" i="5"/>
  <c r="AG88" i="5"/>
  <c r="AF88" i="5"/>
  <c r="AE88" i="5"/>
  <c r="AD88" i="5"/>
  <c r="AH87" i="5"/>
  <c r="AG87" i="5"/>
  <c r="AF87" i="5"/>
  <c r="AE87" i="5"/>
  <c r="AD87" i="5"/>
  <c r="AH86" i="5"/>
  <c r="AG86" i="5"/>
  <c r="AF86" i="5"/>
  <c r="AE86" i="5"/>
  <c r="AD86" i="5"/>
  <c r="AH85" i="5"/>
  <c r="AH25" i="5" s="1"/>
  <c r="AG85" i="5"/>
  <c r="AF85" i="5"/>
  <c r="AE85" i="5"/>
  <c r="AD85" i="5"/>
  <c r="AH84" i="5"/>
  <c r="AG84" i="5"/>
  <c r="AF84" i="5"/>
  <c r="AE84" i="5"/>
  <c r="AD84" i="5"/>
  <c r="AH83" i="5"/>
  <c r="AG83" i="5"/>
  <c r="AF83" i="5"/>
  <c r="AE83" i="5"/>
  <c r="AD83" i="5"/>
  <c r="AG82" i="5"/>
  <c r="AF82" i="5"/>
  <c r="AE82" i="5"/>
  <c r="AD82" i="5"/>
  <c r="AG81" i="5"/>
  <c r="AF81" i="5"/>
  <c r="AE81" i="5"/>
  <c r="AD81" i="5"/>
  <c r="AH80" i="5"/>
  <c r="AG80" i="5"/>
  <c r="AF80" i="5"/>
  <c r="AE80" i="5"/>
  <c r="AD80" i="5"/>
  <c r="AH79" i="5"/>
  <c r="AG79" i="5"/>
  <c r="AF79" i="5"/>
  <c r="AE79" i="5"/>
  <c r="AD79" i="5"/>
  <c r="AH78" i="5"/>
  <c r="AG78" i="5"/>
  <c r="AF78" i="5"/>
  <c r="AE78" i="5"/>
  <c r="AD78" i="5"/>
  <c r="AH77" i="5"/>
  <c r="AG77" i="5"/>
  <c r="AF77" i="5"/>
  <c r="AE77" i="5"/>
  <c r="AD77" i="5"/>
  <c r="AH76" i="5"/>
  <c r="AG76" i="5"/>
  <c r="AF76" i="5"/>
  <c r="AE76" i="5"/>
  <c r="AD76" i="5"/>
  <c r="AH75" i="5"/>
  <c r="AG75" i="5"/>
  <c r="AF75" i="5"/>
  <c r="AE75" i="5"/>
  <c r="AD75" i="5"/>
  <c r="AH74" i="5"/>
  <c r="AG74" i="5"/>
  <c r="AF74" i="5"/>
  <c r="AE74" i="5"/>
  <c r="AD74" i="5"/>
  <c r="AH73" i="5"/>
  <c r="AG73" i="5"/>
  <c r="AF73" i="5"/>
  <c r="AE73" i="5"/>
  <c r="AD73" i="5"/>
  <c r="AH72" i="5"/>
  <c r="AG72" i="5"/>
  <c r="AF72" i="5"/>
  <c r="AE72" i="5"/>
  <c r="AD72" i="5"/>
  <c r="AH71" i="5"/>
  <c r="AG71" i="5"/>
  <c r="AF71" i="5"/>
  <c r="AE71" i="5"/>
  <c r="AD71" i="5"/>
  <c r="AH70" i="5"/>
  <c r="AG70" i="5"/>
  <c r="AF70" i="5"/>
  <c r="AE70" i="5"/>
  <c r="AD70" i="5"/>
  <c r="AH69" i="5"/>
  <c r="AG69" i="5"/>
  <c r="AF69" i="5"/>
  <c r="AE69" i="5"/>
  <c r="AD69" i="5"/>
  <c r="AH68" i="5"/>
  <c r="AG68" i="5"/>
  <c r="AF68" i="5"/>
  <c r="AE68" i="5"/>
  <c r="AD68" i="5"/>
  <c r="AH67" i="5"/>
  <c r="AG67" i="5"/>
  <c r="AF67" i="5"/>
  <c r="AE67" i="5"/>
  <c r="AD67" i="5"/>
  <c r="AH66" i="5"/>
  <c r="AG66" i="5"/>
  <c r="AF66" i="5"/>
  <c r="AE66" i="5"/>
  <c r="AD66" i="5"/>
  <c r="AH65" i="5"/>
  <c r="AG65" i="5"/>
  <c r="AF65" i="5"/>
  <c r="AE65" i="5"/>
  <c r="AD65" i="5"/>
  <c r="AH64" i="5"/>
  <c r="AG64" i="5"/>
  <c r="AF64" i="5"/>
  <c r="AE64" i="5"/>
  <c r="AD64" i="5"/>
  <c r="AH63" i="5"/>
  <c r="AG63" i="5"/>
  <c r="AF63" i="5"/>
  <c r="AE63" i="5"/>
  <c r="AD63" i="5"/>
  <c r="AH62" i="5"/>
  <c r="AG62" i="5"/>
  <c r="AF62" i="5"/>
  <c r="AE62" i="5"/>
  <c r="AD62" i="5"/>
  <c r="AH61" i="5"/>
  <c r="AG61" i="5"/>
  <c r="AF61" i="5"/>
  <c r="AE61" i="5"/>
  <c r="AD61" i="5"/>
  <c r="AH60" i="5"/>
  <c r="AG60" i="5"/>
  <c r="AF60" i="5"/>
  <c r="AE60" i="5"/>
  <c r="AD60" i="5"/>
  <c r="AH59" i="5"/>
  <c r="AG59" i="5"/>
  <c r="AF59" i="5"/>
  <c r="AE59" i="5"/>
  <c r="AD59" i="5"/>
  <c r="AG58" i="5"/>
  <c r="AF58" i="5"/>
  <c r="AE58" i="5"/>
  <c r="AD58" i="5"/>
  <c r="AH57" i="5"/>
  <c r="AG57" i="5"/>
  <c r="AF57" i="5"/>
  <c r="AE57" i="5"/>
  <c r="AD57" i="5"/>
  <c r="AG56" i="5"/>
  <c r="AF56" i="5"/>
  <c r="AE56" i="5"/>
  <c r="AD56" i="5"/>
  <c r="AG55" i="5"/>
  <c r="AF55" i="5"/>
  <c r="AE55" i="5"/>
  <c r="AD55" i="5"/>
  <c r="AH54" i="5"/>
  <c r="AG54" i="5"/>
  <c r="AF54" i="5"/>
  <c r="AE54" i="5"/>
  <c r="AD54" i="5"/>
  <c r="AH53" i="5"/>
  <c r="AG53" i="5"/>
  <c r="AF53" i="5"/>
  <c r="AE53" i="5"/>
  <c r="AD53" i="5"/>
  <c r="AH52" i="5"/>
  <c r="AG52" i="5"/>
  <c r="AF52" i="5"/>
  <c r="AE52" i="5"/>
  <c r="AD52" i="5"/>
  <c r="AH51" i="5"/>
  <c r="AG51" i="5"/>
  <c r="AF51" i="5"/>
  <c r="AE51" i="5"/>
  <c r="AD51" i="5"/>
  <c r="AH50" i="5"/>
  <c r="AG50" i="5"/>
  <c r="AF50" i="5"/>
  <c r="AE50" i="5"/>
  <c r="AD50" i="5"/>
  <c r="AH49" i="5"/>
  <c r="AG49" i="5"/>
  <c r="AF49" i="5"/>
  <c r="AE49" i="5"/>
  <c r="AD49" i="5"/>
  <c r="AH48" i="5"/>
  <c r="AG48" i="5"/>
  <c r="AF48" i="5"/>
  <c r="AE48" i="5"/>
  <c r="AD48" i="5"/>
  <c r="AH47" i="5"/>
  <c r="AG47" i="5"/>
  <c r="AF47" i="5"/>
  <c r="AE47" i="5"/>
  <c r="AD47" i="5"/>
  <c r="AH46" i="5"/>
  <c r="AG46" i="5"/>
  <c r="AF46" i="5"/>
  <c r="AE46" i="5"/>
  <c r="AD46" i="5"/>
  <c r="AH45" i="5"/>
  <c r="AG45" i="5"/>
  <c r="AF45" i="5"/>
  <c r="AE45" i="5"/>
  <c r="AD45" i="5"/>
  <c r="AH44" i="5"/>
  <c r="AG44" i="5"/>
  <c r="AF44" i="5"/>
  <c r="AE44" i="5"/>
  <c r="AD44" i="5"/>
  <c r="AH43" i="5"/>
  <c r="AG43" i="5"/>
  <c r="AF43" i="5"/>
  <c r="AE43" i="5"/>
  <c r="AD43" i="5"/>
  <c r="AH42" i="5"/>
  <c r="AG42" i="5"/>
  <c r="AF42" i="5"/>
  <c r="AE42" i="5"/>
  <c r="AD42" i="5"/>
  <c r="AH41" i="5"/>
  <c r="AG41" i="5"/>
  <c r="AF41" i="5"/>
  <c r="AE41" i="5"/>
  <c r="AD41" i="5"/>
  <c r="AH40" i="5"/>
  <c r="AG40" i="5"/>
  <c r="AF40" i="5"/>
  <c r="AE40" i="5"/>
  <c r="AD40" i="5"/>
  <c r="AH39" i="5"/>
  <c r="AG39" i="5"/>
  <c r="AF39" i="5"/>
  <c r="AE39" i="5"/>
  <c r="AD39" i="5"/>
  <c r="AH38" i="5"/>
  <c r="AG38" i="5"/>
  <c r="AF38" i="5"/>
  <c r="AE38" i="5"/>
  <c r="AD38" i="5"/>
  <c r="AH37" i="5"/>
  <c r="AG37" i="5"/>
  <c r="AF37" i="5"/>
  <c r="AE37" i="5"/>
  <c r="AD37" i="5"/>
  <c r="AH36" i="5"/>
  <c r="AG36" i="5"/>
  <c r="AF36" i="5"/>
  <c r="AE36" i="5"/>
  <c r="AD36" i="5"/>
  <c r="AH35" i="5"/>
  <c r="AG35" i="5"/>
  <c r="AF35" i="5"/>
  <c r="AE35" i="5"/>
  <c r="AD35" i="5"/>
  <c r="AH34" i="5"/>
  <c r="AG34" i="5"/>
  <c r="AF34" i="5"/>
  <c r="AE34" i="5"/>
  <c r="AD34" i="5"/>
  <c r="AH33" i="5"/>
  <c r="AH31" i="5" s="1"/>
  <c r="AG33" i="5"/>
  <c r="AF33" i="5"/>
  <c r="AE33" i="5"/>
  <c r="AD33" i="5"/>
  <c r="AH32" i="5"/>
  <c r="AG32" i="5"/>
  <c r="AF32" i="5"/>
  <c r="AE32" i="5"/>
  <c r="AD32" i="5"/>
  <c r="N98" i="5"/>
  <c r="K97" i="5"/>
  <c r="M95" i="5"/>
  <c r="J94" i="5"/>
  <c r="L92" i="5"/>
  <c r="AB90" i="5"/>
  <c r="AB28" i="5" s="1"/>
  <c r="AA90" i="5"/>
  <c r="AA28" i="5" s="1"/>
  <c r="Z90" i="5"/>
  <c r="Y90" i="5"/>
  <c r="AC89" i="5"/>
  <c r="AB89" i="5"/>
  <c r="AA89" i="5"/>
  <c r="Z89" i="5"/>
  <c r="Z27" i="5" s="1"/>
  <c r="Y89" i="5"/>
  <c r="Y27" i="5" s="1"/>
  <c r="AC88" i="5"/>
  <c r="AC26" i="5" s="1"/>
  <c r="AB88" i="5"/>
  <c r="AA88" i="5"/>
  <c r="Z88" i="5"/>
  <c r="Y88" i="5"/>
  <c r="AC87" i="5"/>
  <c r="AB87" i="5"/>
  <c r="AA87" i="5"/>
  <c r="Z87" i="5"/>
  <c r="Y87" i="5"/>
  <c r="AC86" i="5"/>
  <c r="AB86" i="5"/>
  <c r="AA86" i="5"/>
  <c r="Z86" i="5"/>
  <c r="Y86" i="5"/>
  <c r="AC85" i="5"/>
  <c r="AC25" i="5" s="1"/>
  <c r="AB85" i="5"/>
  <c r="AB25" i="5" s="1"/>
  <c r="AA85" i="5"/>
  <c r="Z85" i="5"/>
  <c r="Y85" i="5"/>
  <c r="AC84" i="5"/>
  <c r="AB84" i="5"/>
  <c r="AA84" i="5"/>
  <c r="Z84" i="5"/>
  <c r="Y84" i="5"/>
  <c r="AC83" i="5"/>
  <c r="AB83" i="5"/>
  <c r="AA83" i="5"/>
  <c r="Z83" i="5"/>
  <c r="Y83" i="5"/>
  <c r="AC80" i="5"/>
  <c r="AB80" i="5"/>
  <c r="AA80" i="5"/>
  <c r="Z80" i="5"/>
  <c r="Y80" i="5"/>
  <c r="AC79" i="5"/>
  <c r="AB79" i="5"/>
  <c r="AA79" i="5"/>
  <c r="Z79" i="5"/>
  <c r="Y79" i="5"/>
  <c r="AC78" i="5"/>
  <c r="N78" i="5" s="1"/>
  <c r="AB78" i="5"/>
  <c r="AA78" i="5"/>
  <c r="Z78" i="5"/>
  <c r="Y78" i="5"/>
  <c r="AC77" i="5"/>
  <c r="AB77" i="5"/>
  <c r="AA77" i="5"/>
  <c r="Z77" i="5"/>
  <c r="Y77" i="5"/>
  <c r="AC76" i="5"/>
  <c r="AB76" i="5"/>
  <c r="AA76" i="5"/>
  <c r="Z76" i="5"/>
  <c r="Y76" i="5"/>
  <c r="AC75" i="5"/>
  <c r="AB75" i="5"/>
  <c r="AA75" i="5"/>
  <c r="Z75" i="5"/>
  <c r="Y75" i="5"/>
  <c r="AC74" i="5"/>
  <c r="AB74" i="5"/>
  <c r="AA74" i="5"/>
  <c r="Z74" i="5"/>
  <c r="Y74" i="5"/>
  <c r="AC73" i="5"/>
  <c r="AB73" i="5"/>
  <c r="AA73" i="5"/>
  <c r="Z73" i="5"/>
  <c r="Y73" i="5"/>
  <c r="AC72" i="5"/>
  <c r="AB72" i="5"/>
  <c r="AA72" i="5"/>
  <c r="L72" i="5" s="1"/>
  <c r="Z72" i="5"/>
  <c r="Y72" i="5"/>
  <c r="AC71" i="5"/>
  <c r="AB71" i="5"/>
  <c r="AA71" i="5"/>
  <c r="Z71" i="5"/>
  <c r="Y71" i="5"/>
  <c r="AC70" i="5"/>
  <c r="AB70" i="5"/>
  <c r="AA70" i="5"/>
  <c r="Z70" i="5"/>
  <c r="Y70" i="5"/>
  <c r="AC69" i="5"/>
  <c r="AB69" i="5"/>
  <c r="AA69" i="5"/>
  <c r="Z69" i="5"/>
  <c r="Y69" i="5"/>
  <c r="AC68" i="5"/>
  <c r="AB68" i="5"/>
  <c r="AA68" i="5"/>
  <c r="Z68" i="5"/>
  <c r="Y68" i="5"/>
  <c r="AC67" i="5"/>
  <c r="AB67" i="5"/>
  <c r="AA67" i="5"/>
  <c r="Z67" i="5"/>
  <c r="Y67" i="5"/>
  <c r="AC66" i="5"/>
  <c r="AB66" i="5"/>
  <c r="AA66" i="5"/>
  <c r="Z66" i="5"/>
  <c r="Y66" i="5"/>
  <c r="AC65" i="5"/>
  <c r="AB65" i="5"/>
  <c r="AA65" i="5"/>
  <c r="Z65" i="5"/>
  <c r="Y65" i="5"/>
  <c r="AC64" i="5"/>
  <c r="AB64" i="5"/>
  <c r="AA64" i="5"/>
  <c r="Z64" i="5"/>
  <c r="Y64" i="5"/>
  <c r="AC63" i="5"/>
  <c r="AB63" i="5"/>
  <c r="AA63" i="5"/>
  <c r="Z63" i="5"/>
  <c r="Y63" i="5"/>
  <c r="AC62" i="5"/>
  <c r="AB62" i="5"/>
  <c r="AA62" i="5"/>
  <c r="Z62" i="5"/>
  <c r="Y62" i="5"/>
  <c r="AC61" i="5"/>
  <c r="AB61" i="5"/>
  <c r="AA61" i="5"/>
  <c r="Z61" i="5"/>
  <c r="Y61" i="5"/>
  <c r="AC60" i="5"/>
  <c r="AB60" i="5"/>
  <c r="AA60" i="5"/>
  <c r="Z60" i="5"/>
  <c r="Y60" i="5"/>
  <c r="AC59" i="5"/>
  <c r="AB59" i="5"/>
  <c r="AA59" i="5"/>
  <c r="Z59" i="5"/>
  <c r="Y59" i="5"/>
  <c r="AC57" i="5"/>
  <c r="AB57" i="5"/>
  <c r="AA57" i="5"/>
  <c r="Z57" i="5"/>
  <c r="Y57" i="5"/>
  <c r="AC54" i="5"/>
  <c r="AB54" i="5"/>
  <c r="AA54" i="5"/>
  <c r="Z54" i="5"/>
  <c r="Y54" i="5"/>
  <c r="AC53" i="5"/>
  <c r="AB53" i="5"/>
  <c r="AA53" i="5"/>
  <c r="L53" i="5" s="1"/>
  <c r="Z53" i="5"/>
  <c r="Y53" i="5"/>
  <c r="AC52" i="5"/>
  <c r="AB52" i="5"/>
  <c r="AA52" i="5"/>
  <c r="Z52" i="5"/>
  <c r="Y52" i="5"/>
  <c r="AC51" i="5"/>
  <c r="AB51" i="5"/>
  <c r="AA51" i="5"/>
  <c r="Z51" i="5"/>
  <c r="Y51" i="5"/>
  <c r="AC50" i="5"/>
  <c r="AB50" i="5"/>
  <c r="AA50" i="5"/>
  <c r="Z50" i="5"/>
  <c r="Y50" i="5"/>
  <c r="AC49" i="5"/>
  <c r="AB49" i="5"/>
  <c r="AA49" i="5"/>
  <c r="Z49" i="5"/>
  <c r="Y49" i="5"/>
  <c r="AC48" i="5"/>
  <c r="AB48" i="5"/>
  <c r="AA48" i="5"/>
  <c r="Z48" i="5"/>
  <c r="Y48" i="5"/>
  <c r="AC47" i="5"/>
  <c r="AB47" i="5"/>
  <c r="AA47" i="5"/>
  <c r="Z47" i="5"/>
  <c r="Y47" i="5"/>
  <c r="AC46" i="5"/>
  <c r="AB46" i="5"/>
  <c r="AA46" i="5"/>
  <c r="Z46" i="5"/>
  <c r="Y46" i="5"/>
  <c r="AC45" i="5"/>
  <c r="AB45" i="5"/>
  <c r="AA45" i="5"/>
  <c r="Z45" i="5"/>
  <c r="Y45" i="5"/>
  <c r="AC44" i="5"/>
  <c r="AB44" i="5"/>
  <c r="AA44" i="5"/>
  <c r="Z44" i="5"/>
  <c r="Y44" i="5"/>
  <c r="AC43" i="5"/>
  <c r="AB43" i="5"/>
  <c r="AA43" i="5"/>
  <c r="Z43" i="5"/>
  <c r="Y43" i="5"/>
  <c r="AC42" i="5"/>
  <c r="AB42" i="5"/>
  <c r="AA42" i="5"/>
  <c r="Z42" i="5"/>
  <c r="Y42" i="5"/>
  <c r="AC41" i="5"/>
  <c r="AB41" i="5"/>
  <c r="AA41" i="5"/>
  <c r="Z41" i="5"/>
  <c r="Y41" i="5"/>
  <c r="AC40" i="5"/>
  <c r="AB40" i="5"/>
  <c r="AA40" i="5"/>
  <c r="Z40" i="5"/>
  <c r="Y40" i="5"/>
  <c r="AC39" i="5"/>
  <c r="AB39" i="5"/>
  <c r="AA39" i="5"/>
  <c r="Z39" i="5"/>
  <c r="Y39" i="5"/>
  <c r="AC38" i="5"/>
  <c r="AB38" i="5"/>
  <c r="AA38" i="5"/>
  <c r="Z38" i="5"/>
  <c r="Y38" i="5"/>
  <c r="AC37" i="5"/>
  <c r="AB37" i="5"/>
  <c r="AA37" i="5"/>
  <c r="Z37" i="5"/>
  <c r="Y37" i="5"/>
  <c r="AC36" i="5"/>
  <c r="AB36" i="5"/>
  <c r="AA36" i="5"/>
  <c r="Z36" i="5"/>
  <c r="Y36" i="5"/>
  <c r="AC35" i="5"/>
  <c r="N35" i="5" s="1"/>
  <c r="AB35" i="5"/>
  <c r="AA35" i="5"/>
  <c r="Z35" i="5"/>
  <c r="Y35" i="5"/>
  <c r="AC34" i="5"/>
  <c r="AB34" i="5"/>
  <c r="AA34" i="5"/>
  <c r="Z34" i="5"/>
  <c r="Y34" i="5"/>
  <c r="AC33" i="5"/>
  <c r="AB33" i="5"/>
  <c r="AA33" i="5"/>
  <c r="Z33" i="5"/>
  <c r="Y33" i="5"/>
  <c r="AC32" i="5"/>
  <c r="AB32" i="5"/>
  <c r="AA32" i="5"/>
  <c r="Z32" i="5"/>
  <c r="Y32" i="5"/>
  <c r="K99" i="5"/>
  <c r="L97" i="5"/>
  <c r="L94" i="5"/>
  <c r="K94" i="5"/>
  <c r="N92" i="5"/>
  <c r="M92" i="5"/>
  <c r="K91" i="5"/>
  <c r="J91" i="5"/>
  <c r="W90" i="5"/>
  <c r="W28" i="5" s="1"/>
  <c r="V90" i="5"/>
  <c r="V28" i="5" s="1"/>
  <c r="U90" i="5"/>
  <c r="U28" i="5" s="1"/>
  <c r="T90" i="5"/>
  <c r="T28" i="5" s="1"/>
  <c r="X89" i="5"/>
  <c r="X27" i="5" s="1"/>
  <c r="W89" i="5"/>
  <c r="V89" i="5"/>
  <c r="V27" i="5" s="1"/>
  <c r="U89" i="5"/>
  <c r="T89" i="5"/>
  <c r="X88" i="5"/>
  <c r="X26" i="5" s="1"/>
  <c r="W88" i="5"/>
  <c r="V88" i="5"/>
  <c r="U88" i="5"/>
  <c r="K88" i="5" s="1"/>
  <c r="T88" i="5"/>
  <c r="T26" i="5" s="1"/>
  <c r="X87" i="5"/>
  <c r="W87" i="5"/>
  <c r="V87" i="5"/>
  <c r="U87" i="5"/>
  <c r="T87" i="5"/>
  <c r="X86" i="5"/>
  <c r="W86" i="5"/>
  <c r="V86" i="5"/>
  <c r="U86" i="5"/>
  <c r="T86" i="5"/>
  <c r="X85" i="5"/>
  <c r="X25" i="5" s="1"/>
  <c r="W85" i="5"/>
  <c r="V85" i="5"/>
  <c r="U85" i="5"/>
  <c r="T85" i="5"/>
  <c r="X84" i="5"/>
  <c r="W84" i="5"/>
  <c r="V84" i="5"/>
  <c r="U84" i="5"/>
  <c r="T84" i="5"/>
  <c r="X83" i="5"/>
  <c r="W83" i="5"/>
  <c r="V83" i="5"/>
  <c r="U83" i="5"/>
  <c r="T83" i="5"/>
  <c r="X82" i="5"/>
  <c r="W82" i="5"/>
  <c r="V82" i="5"/>
  <c r="U82" i="5"/>
  <c r="T82" i="5"/>
  <c r="X81" i="5"/>
  <c r="W81" i="5"/>
  <c r="V81" i="5"/>
  <c r="U81" i="5"/>
  <c r="T81" i="5"/>
  <c r="X80" i="5"/>
  <c r="W80" i="5"/>
  <c r="V80" i="5"/>
  <c r="U80" i="5"/>
  <c r="T80" i="5"/>
  <c r="X79" i="5"/>
  <c r="W79" i="5"/>
  <c r="V79" i="5"/>
  <c r="U79" i="5"/>
  <c r="T79" i="5"/>
  <c r="X78" i="5"/>
  <c r="W78" i="5"/>
  <c r="V78" i="5"/>
  <c r="U78" i="5"/>
  <c r="T78" i="5"/>
  <c r="X77" i="5"/>
  <c r="W77" i="5"/>
  <c r="V77" i="5"/>
  <c r="U77" i="5"/>
  <c r="T77" i="5"/>
  <c r="X76" i="5"/>
  <c r="W76" i="5"/>
  <c r="V76" i="5"/>
  <c r="U76" i="5"/>
  <c r="T76" i="5"/>
  <c r="X75" i="5"/>
  <c r="W75" i="5"/>
  <c r="V75" i="5"/>
  <c r="U75" i="5"/>
  <c r="T75" i="5"/>
  <c r="X74" i="5"/>
  <c r="W74" i="5"/>
  <c r="V74" i="5"/>
  <c r="U74" i="5"/>
  <c r="T74" i="5"/>
  <c r="X73" i="5"/>
  <c r="W73" i="5"/>
  <c r="V73" i="5"/>
  <c r="U73" i="5"/>
  <c r="T73" i="5"/>
  <c r="X72" i="5"/>
  <c r="W72" i="5"/>
  <c r="V72" i="5"/>
  <c r="U72" i="5"/>
  <c r="T72" i="5"/>
  <c r="X71" i="5"/>
  <c r="W71" i="5"/>
  <c r="V71" i="5"/>
  <c r="U71" i="5"/>
  <c r="T71" i="5"/>
  <c r="X70" i="5"/>
  <c r="W70" i="5"/>
  <c r="V70" i="5"/>
  <c r="U70" i="5"/>
  <c r="T70" i="5"/>
  <c r="X69" i="5"/>
  <c r="W69" i="5"/>
  <c r="V69" i="5"/>
  <c r="U69" i="5"/>
  <c r="T69" i="5"/>
  <c r="X68" i="5"/>
  <c r="W68" i="5"/>
  <c r="V68" i="5"/>
  <c r="U68" i="5"/>
  <c r="T68" i="5"/>
  <c r="X67" i="5"/>
  <c r="W67" i="5"/>
  <c r="V67" i="5"/>
  <c r="U67" i="5"/>
  <c r="T67" i="5"/>
  <c r="X66" i="5"/>
  <c r="W66" i="5"/>
  <c r="V66" i="5"/>
  <c r="U66" i="5"/>
  <c r="T66" i="5"/>
  <c r="X65" i="5"/>
  <c r="W65" i="5"/>
  <c r="V65" i="5"/>
  <c r="U65" i="5"/>
  <c r="T65" i="5"/>
  <c r="X64" i="5"/>
  <c r="W64" i="5"/>
  <c r="V64" i="5"/>
  <c r="U64" i="5"/>
  <c r="T64" i="5"/>
  <c r="X63" i="5"/>
  <c r="W63" i="5"/>
  <c r="V63" i="5"/>
  <c r="U63" i="5"/>
  <c r="T63" i="5"/>
  <c r="X62" i="5"/>
  <c r="W62" i="5"/>
  <c r="V62" i="5"/>
  <c r="U62" i="5"/>
  <c r="T62" i="5"/>
  <c r="X61" i="5"/>
  <c r="W61" i="5"/>
  <c r="V61" i="5"/>
  <c r="U61" i="5"/>
  <c r="T61" i="5"/>
  <c r="X60" i="5"/>
  <c r="W60" i="5"/>
  <c r="V60" i="5"/>
  <c r="U60" i="5"/>
  <c r="T60" i="5"/>
  <c r="X59" i="5"/>
  <c r="W59" i="5"/>
  <c r="V59" i="5"/>
  <c r="U59" i="5"/>
  <c r="T59" i="5"/>
  <c r="X58" i="5"/>
  <c r="W58" i="5"/>
  <c r="V58" i="5"/>
  <c r="U58" i="5"/>
  <c r="T58" i="5"/>
  <c r="X57" i="5"/>
  <c r="W57" i="5"/>
  <c r="V57" i="5"/>
  <c r="U57" i="5"/>
  <c r="T57" i="5"/>
  <c r="X56" i="5"/>
  <c r="W56" i="5"/>
  <c r="V56" i="5"/>
  <c r="U56" i="5"/>
  <c r="T56" i="5"/>
  <c r="X55" i="5"/>
  <c r="W55" i="5"/>
  <c r="V55" i="5"/>
  <c r="U55" i="5"/>
  <c r="T55" i="5"/>
  <c r="X54" i="5"/>
  <c r="W54" i="5"/>
  <c r="V54" i="5"/>
  <c r="U54" i="5"/>
  <c r="T54" i="5"/>
  <c r="X53" i="5"/>
  <c r="W53" i="5"/>
  <c r="V53" i="5"/>
  <c r="U53" i="5"/>
  <c r="T53" i="5"/>
  <c r="X52" i="5"/>
  <c r="W52" i="5"/>
  <c r="V52" i="5"/>
  <c r="U52" i="5"/>
  <c r="T52" i="5"/>
  <c r="X51" i="5"/>
  <c r="W51" i="5"/>
  <c r="V51" i="5"/>
  <c r="U51" i="5"/>
  <c r="T51" i="5"/>
  <c r="X50" i="5"/>
  <c r="W50" i="5"/>
  <c r="V50" i="5"/>
  <c r="U50" i="5"/>
  <c r="T50" i="5"/>
  <c r="X49" i="5"/>
  <c r="W49" i="5"/>
  <c r="V49" i="5"/>
  <c r="U49" i="5"/>
  <c r="T49" i="5"/>
  <c r="X48" i="5"/>
  <c r="W48" i="5"/>
  <c r="V48" i="5"/>
  <c r="U48" i="5"/>
  <c r="K48" i="5" s="1"/>
  <c r="T48" i="5"/>
  <c r="X47" i="5"/>
  <c r="W47" i="5"/>
  <c r="V47" i="5"/>
  <c r="U47" i="5"/>
  <c r="T47" i="5"/>
  <c r="X46" i="5"/>
  <c r="W46" i="5"/>
  <c r="V46" i="5"/>
  <c r="U46" i="5"/>
  <c r="T46" i="5"/>
  <c r="X45" i="5"/>
  <c r="W45" i="5"/>
  <c r="V45" i="5"/>
  <c r="U45" i="5"/>
  <c r="K45" i="5" s="1"/>
  <c r="T45" i="5"/>
  <c r="X44" i="5"/>
  <c r="W44" i="5"/>
  <c r="V44" i="5"/>
  <c r="U44" i="5"/>
  <c r="T44" i="5"/>
  <c r="X43" i="5"/>
  <c r="W43" i="5"/>
  <c r="V43" i="5"/>
  <c r="U43" i="5"/>
  <c r="T43" i="5"/>
  <c r="X42" i="5"/>
  <c r="W42" i="5"/>
  <c r="V42" i="5"/>
  <c r="U42" i="5"/>
  <c r="T42" i="5"/>
  <c r="X41" i="5"/>
  <c r="W41" i="5"/>
  <c r="V41" i="5"/>
  <c r="U41" i="5"/>
  <c r="T41" i="5"/>
  <c r="X40" i="5"/>
  <c r="W40" i="5"/>
  <c r="V40" i="5"/>
  <c r="U40" i="5"/>
  <c r="T40" i="5"/>
  <c r="X39" i="5"/>
  <c r="W39" i="5"/>
  <c r="V39" i="5"/>
  <c r="U39" i="5"/>
  <c r="T39" i="5"/>
  <c r="X38" i="5"/>
  <c r="N38" i="5" s="1"/>
  <c r="W38" i="5"/>
  <c r="V38" i="5"/>
  <c r="U38" i="5"/>
  <c r="T38" i="5"/>
  <c r="X37" i="5"/>
  <c r="W37" i="5"/>
  <c r="V37" i="5"/>
  <c r="U37" i="5"/>
  <c r="T37" i="5"/>
  <c r="X36" i="5"/>
  <c r="W36" i="5"/>
  <c r="V36" i="5"/>
  <c r="U36" i="5"/>
  <c r="T36" i="5"/>
  <c r="X35" i="5"/>
  <c r="W35" i="5"/>
  <c r="M35" i="5" s="1"/>
  <c r="V35" i="5"/>
  <c r="U35" i="5"/>
  <c r="T35" i="5"/>
  <c r="X34" i="5"/>
  <c r="W34" i="5"/>
  <c r="V34" i="5"/>
  <c r="U34" i="5"/>
  <c r="T34" i="5"/>
  <c r="X33" i="5"/>
  <c r="W33" i="5"/>
  <c r="V33" i="5"/>
  <c r="U33" i="5"/>
  <c r="T33" i="5"/>
  <c r="X32" i="5"/>
  <c r="W32" i="5"/>
  <c r="V32" i="5"/>
  <c r="U32" i="5"/>
  <c r="T32" i="5"/>
  <c r="R90" i="5"/>
  <c r="Q90" i="5"/>
  <c r="Q28" i="5" s="1"/>
  <c r="P90" i="5"/>
  <c r="O90" i="5"/>
  <c r="S89" i="5"/>
  <c r="R89" i="5"/>
  <c r="M89" i="5" s="1"/>
  <c r="Q89" i="5"/>
  <c r="Q27" i="5" s="1"/>
  <c r="P89" i="5"/>
  <c r="O89" i="5"/>
  <c r="S88" i="5"/>
  <c r="R88" i="5"/>
  <c r="Q88" i="5"/>
  <c r="P88" i="5"/>
  <c r="O88" i="5"/>
  <c r="O26" i="5" s="1"/>
  <c r="S87" i="5"/>
  <c r="R87" i="5"/>
  <c r="Q87" i="5"/>
  <c r="P87" i="5"/>
  <c r="O87" i="5"/>
  <c r="S86" i="5"/>
  <c r="R86" i="5"/>
  <c r="Q86" i="5"/>
  <c r="L86" i="5" s="1"/>
  <c r="P86" i="5"/>
  <c r="O86" i="5"/>
  <c r="S85" i="5"/>
  <c r="R85" i="5"/>
  <c r="Q85" i="5"/>
  <c r="P85" i="5"/>
  <c r="O85" i="5"/>
  <c r="S84" i="5"/>
  <c r="N84" i="5" s="1"/>
  <c r="R84" i="5"/>
  <c r="Q84" i="5"/>
  <c r="P84" i="5"/>
  <c r="O84" i="5"/>
  <c r="S83" i="5"/>
  <c r="R83" i="5"/>
  <c r="Q83" i="5"/>
  <c r="P83" i="5"/>
  <c r="O83" i="5"/>
  <c r="S82" i="5"/>
  <c r="R82" i="5"/>
  <c r="Q82" i="5"/>
  <c r="P82" i="5"/>
  <c r="O82" i="5"/>
  <c r="S81" i="5"/>
  <c r="R81" i="5"/>
  <c r="Q81" i="5"/>
  <c r="P81" i="5"/>
  <c r="O81" i="5"/>
  <c r="S80" i="5"/>
  <c r="R80" i="5"/>
  <c r="Q80" i="5"/>
  <c r="P80" i="5"/>
  <c r="O80" i="5"/>
  <c r="S79" i="5"/>
  <c r="R79" i="5"/>
  <c r="Q79" i="5"/>
  <c r="P79" i="5"/>
  <c r="O79" i="5"/>
  <c r="S78" i="5"/>
  <c r="R78" i="5"/>
  <c r="Q78" i="5"/>
  <c r="L78" i="5" s="1"/>
  <c r="P78" i="5"/>
  <c r="O78" i="5"/>
  <c r="S77" i="5"/>
  <c r="R77" i="5"/>
  <c r="Q77" i="5"/>
  <c r="P77" i="5"/>
  <c r="O77" i="5"/>
  <c r="S76" i="5"/>
  <c r="N76" i="5" s="1"/>
  <c r="R76" i="5"/>
  <c r="Q76" i="5"/>
  <c r="P76" i="5"/>
  <c r="O76" i="5"/>
  <c r="S75" i="5"/>
  <c r="R75" i="5"/>
  <c r="Q75" i="5"/>
  <c r="P75" i="5"/>
  <c r="K75" i="5" s="1"/>
  <c r="O75" i="5"/>
  <c r="J75" i="5" s="1"/>
  <c r="S74" i="5"/>
  <c r="R74" i="5"/>
  <c r="Q74" i="5"/>
  <c r="P74" i="5"/>
  <c r="O74" i="5"/>
  <c r="S73" i="5"/>
  <c r="R73" i="5"/>
  <c r="Q73" i="5"/>
  <c r="P73" i="5"/>
  <c r="O73" i="5"/>
  <c r="S72" i="5"/>
  <c r="R72" i="5"/>
  <c r="Q72" i="5"/>
  <c r="P72" i="5"/>
  <c r="O72" i="5"/>
  <c r="J72" i="5" s="1"/>
  <c r="S71" i="5"/>
  <c r="R71" i="5"/>
  <c r="Q71" i="5"/>
  <c r="P71" i="5"/>
  <c r="O71" i="5"/>
  <c r="J71" i="5" s="1"/>
  <c r="S70" i="5"/>
  <c r="R70" i="5"/>
  <c r="Q70" i="5"/>
  <c r="P70" i="5"/>
  <c r="O70" i="5"/>
  <c r="S69" i="5"/>
  <c r="R69" i="5"/>
  <c r="Q69" i="5"/>
  <c r="P69" i="5"/>
  <c r="O69" i="5"/>
  <c r="S68" i="5"/>
  <c r="R68" i="5"/>
  <c r="M68" i="5" s="1"/>
  <c r="Q68" i="5"/>
  <c r="P68" i="5"/>
  <c r="O68" i="5"/>
  <c r="S67" i="5"/>
  <c r="N67" i="5" s="1"/>
  <c r="R67" i="5"/>
  <c r="Q67" i="5"/>
  <c r="P67" i="5"/>
  <c r="K67" i="5" s="1"/>
  <c r="O67" i="5"/>
  <c r="S66" i="5"/>
  <c r="R66" i="5"/>
  <c r="Q66" i="5"/>
  <c r="P66" i="5"/>
  <c r="O66" i="5"/>
  <c r="S65" i="5"/>
  <c r="R65" i="5"/>
  <c r="Q65" i="5"/>
  <c r="L65" i="5" s="1"/>
  <c r="P65" i="5"/>
  <c r="O65" i="5"/>
  <c r="S64" i="5"/>
  <c r="R64" i="5"/>
  <c r="Q64" i="5"/>
  <c r="P64" i="5"/>
  <c r="O64" i="5"/>
  <c r="J64" i="5" s="1"/>
  <c r="S63" i="5"/>
  <c r="R63" i="5"/>
  <c r="Q63" i="5"/>
  <c r="P63" i="5"/>
  <c r="O63" i="5"/>
  <c r="S62" i="5"/>
  <c r="R62" i="5"/>
  <c r="Q62" i="5"/>
  <c r="P62" i="5"/>
  <c r="O62" i="5"/>
  <c r="S61" i="5"/>
  <c r="R61" i="5"/>
  <c r="Q61" i="5"/>
  <c r="P61" i="5"/>
  <c r="O61" i="5"/>
  <c r="S60" i="5"/>
  <c r="N60" i="5" s="1"/>
  <c r="R60" i="5"/>
  <c r="Q60" i="5"/>
  <c r="P60" i="5"/>
  <c r="O60" i="5"/>
  <c r="S59" i="5"/>
  <c r="N59" i="5" s="1"/>
  <c r="R59" i="5"/>
  <c r="Q59" i="5"/>
  <c r="P59" i="5"/>
  <c r="O59" i="5"/>
  <c r="S58" i="5"/>
  <c r="R58" i="5"/>
  <c r="Q58" i="5"/>
  <c r="P58" i="5"/>
  <c r="O58" i="5"/>
  <c r="S57" i="5"/>
  <c r="R57" i="5"/>
  <c r="M57" i="5" s="1"/>
  <c r="Q57" i="5"/>
  <c r="P57" i="5"/>
  <c r="O57" i="5"/>
  <c r="S56" i="5"/>
  <c r="R56" i="5"/>
  <c r="Q56" i="5"/>
  <c r="P56" i="5"/>
  <c r="O56" i="5"/>
  <c r="S55" i="5"/>
  <c r="R55" i="5"/>
  <c r="Q55" i="5"/>
  <c r="P55" i="5"/>
  <c r="O55" i="5"/>
  <c r="S54" i="5"/>
  <c r="R54" i="5"/>
  <c r="M54" i="5" s="1"/>
  <c r="Q54" i="5"/>
  <c r="L54" i="5" s="1"/>
  <c r="P54" i="5"/>
  <c r="O54" i="5"/>
  <c r="S53" i="5"/>
  <c r="R53" i="5"/>
  <c r="Q53" i="5"/>
  <c r="P53" i="5"/>
  <c r="O53" i="5"/>
  <c r="S52" i="5"/>
  <c r="N52" i="5" s="1"/>
  <c r="R52" i="5"/>
  <c r="Q52" i="5"/>
  <c r="P52" i="5"/>
  <c r="O52" i="5"/>
  <c r="S51" i="5"/>
  <c r="R51" i="5"/>
  <c r="Q51" i="5"/>
  <c r="P51" i="5"/>
  <c r="K51" i="5" s="1"/>
  <c r="O51" i="5"/>
  <c r="S50" i="5"/>
  <c r="R50" i="5"/>
  <c r="Q50" i="5"/>
  <c r="P50" i="5"/>
  <c r="O50" i="5"/>
  <c r="S49" i="5"/>
  <c r="R49" i="5"/>
  <c r="Q49" i="5"/>
  <c r="P49" i="5"/>
  <c r="O49" i="5"/>
  <c r="S48" i="5"/>
  <c r="R48" i="5"/>
  <c r="Q48" i="5"/>
  <c r="P48" i="5"/>
  <c r="O48" i="5"/>
  <c r="J48" i="5" s="1"/>
  <c r="S47" i="5"/>
  <c r="N47" i="5" s="1"/>
  <c r="R47" i="5"/>
  <c r="Q47" i="5"/>
  <c r="P47" i="5"/>
  <c r="O47" i="5"/>
  <c r="S46" i="5"/>
  <c r="R46" i="5"/>
  <c r="M46" i="5" s="1"/>
  <c r="Q46" i="5"/>
  <c r="L46" i="5" s="1"/>
  <c r="P46" i="5"/>
  <c r="K46" i="5" s="1"/>
  <c r="O46" i="5"/>
  <c r="S45" i="5"/>
  <c r="R45" i="5"/>
  <c r="Q45" i="5"/>
  <c r="P45" i="5"/>
  <c r="O45" i="5"/>
  <c r="S44" i="5"/>
  <c r="N44" i="5" s="1"/>
  <c r="R44" i="5"/>
  <c r="Q44" i="5"/>
  <c r="P44" i="5"/>
  <c r="O44" i="5"/>
  <c r="S43" i="5"/>
  <c r="R43" i="5"/>
  <c r="Q43" i="5"/>
  <c r="P43" i="5"/>
  <c r="O43" i="5"/>
  <c r="S42" i="5"/>
  <c r="R42" i="5"/>
  <c r="Q42" i="5"/>
  <c r="P42" i="5"/>
  <c r="O42" i="5"/>
  <c r="S41" i="5"/>
  <c r="R41" i="5"/>
  <c r="Q41" i="5"/>
  <c r="P41" i="5"/>
  <c r="O41" i="5"/>
  <c r="S40" i="5"/>
  <c r="R40" i="5"/>
  <c r="Q40" i="5"/>
  <c r="P40" i="5"/>
  <c r="O40" i="5"/>
  <c r="S39" i="5"/>
  <c r="R39" i="5"/>
  <c r="Q39" i="5"/>
  <c r="P39" i="5"/>
  <c r="O39" i="5"/>
  <c r="S38" i="5"/>
  <c r="R38" i="5"/>
  <c r="M38" i="5" s="1"/>
  <c r="Q38" i="5"/>
  <c r="L38" i="5" s="1"/>
  <c r="P38" i="5"/>
  <c r="K38" i="5" s="1"/>
  <c r="O38" i="5"/>
  <c r="S37" i="5"/>
  <c r="R37" i="5"/>
  <c r="Q37" i="5"/>
  <c r="P37" i="5"/>
  <c r="O37" i="5"/>
  <c r="S36" i="5"/>
  <c r="R36" i="5"/>
  <c r="Q36" i="5"/>
  <c r="P36" i="5"/>
  <c r="O36" i="5"/>
  <c r="S35" i="5"/>
  <c r="R35" i="5"/>
  <c r="Q35" i="5"/>
  <c r="P35" i="5"/>
  <c r="O35" i="5"/>
  <c r="S34" i="5"/>
  <c r="R34" i="5"/>
  <c r="Q34" i="5"/>
  <c r="P34" i="5"/>
  <c r="O34" i="5"/>
  <c r="S33" i="5"/>
  <c r="R33" i="5"/>
  <c r="M33" i="5" s="1"/>
  <c r="Q33" i="5"/>
  <c r="P33" i="5"/>
  <c r="O33" i="5"/>
  <c r="S32" i="5"/>
  <c r="R32" i="5"/>
  <c r="Q32" i="5"/>
  <c r="P32" i="5"/>
  <c r="O32" i="5"/>
  <c r="O31" i="5" s="1"/>
  <c r="D90" i="5"/>
  <c r="D28" i="5" s="1"/>
  <c r="D85" i="5"/>
  <c r="D82" i="5"/>
  <c r="D81" i="5" s="1"/>
  <c r="D70" i="5"/>
  <c r="D69" i="5" s="1"/>
  <c r="D66" i="5"/>
  <c r="D63" i="5"/>
  <c r="D62" i="5" s="1"/>
  <c r="D58" i="5"/>
  <c r="D56" i="5" s="1"/>
  <c r="D50" i="5"/>
  <c r="D49" i="5" s="1"/>
  <c r="D43" i="5"/>
  <c r="D42" i="5"/>
  <c r="D41" i="5" s="1"/>
  <c r="D40" i="5" s="1"/>
  <c r="D37" i="5"/>
  <c r="D34" i="5"/>
  <c r="D31" i="5" s="1"/>
  <c r="D27" i="5"/>
  <c r="D26" i="5"/>
  <c r="D25" i="5"/>
  <c r="I70" i="5"/>
  <c r="I69" i="5" s="1"/>
  <c r="H70" i="5"/>
  <c r="G70" i="5"/>
  <c r="F70" i="5"/>
  <c r="E70" i="5"/>
  <c r="E69" i="5" s="1"/>
  <c r="E66" i="5"/>
  <c r="E63" i="5"/>
  <c r="I58" i="5"/>
  <c r="H58" i="5"/>
  <c r="G58" i="5"/>
  <c r="G56" i="5" s="1"/>
  <c r="F58" i="5"/>
  <c r="E58" i="5"/>
  <c r="J87" i="5"/>
  <c r="L44" i="5"/>
  <c r="N99" i="5"/>
  <c r="M99" i="5"/>
  <c r="L99" i="5"/>
  <c r="J99" i="5"/>
  <c r="K98" i="5"/>
  <c r="J98" i="5"/>
  <c r="N97" i="5"/>
  <c r="M97" i="5"/>
  <c r="M96" i="5"/>
  <c r="L96" i="5"/>
  <c r="K96" i="5"/>
  <c r="J96" i="5"/>
  <c r="N95" i="5"/>
  <c r="J95" i="5"/>
  <c r="N94" i="5"/>
  <c r="M94" i="5"/>
  <c r="L93" i="5"/>
  <c r="K93" i="5"/>
  <c r="J93" i="5"/>
  <c r="N91" i="5"/>
  <c r="M91" i="5"/>
  <c r="L91" i="5"/>
  <c r="AF28" i="5"/>
  <c r="AE28" i="5"/>
  <c r="AD28" i="5"/>
  <c r="Z28" i="5"/>
  <c r="Y28" i="5"/>
  <c r="R28" i="5"/>
  <c r="P28" i="5"/>
  <c r="O28" i="5"/>
  <c r="I90" i="5"/>
  <c r="I28" i="5" s="1"/>
  <c r="H90" i="5"/>
  <c r="H28" i="5" s="1"/>
  <c r="G90" i="5"/>
  <c r="G28" i="5" s="1"/>
  <c r="F90" i="5"/>
  <c r="F28" i="5" s="1"/>
  <c r="E90" i="5"/>
  <c r="E28" i="5" s="1"/>
  <c r="AG26" i="5"/>
  <c r="AF26" i="5"/>
  <c r="AE26" i="5"/>
  <c r="AB26" i="5"/>
  <c r="AA26" i="5"/>
  <c r="Y26" i="5"/>
  <c r="S26" i="5"/>
  <c r="Q26" i="5"/>
  <c r="I26" i="5"/>
  <c r="H26" i="5"/>
  <c r="G26" i="5"/>
  <c r="F26" i="5"/>
  <c r="E26" i="5"/>
  <c r="AG25" i="5"/>
  <c r="AF25" i="5"/>
  <c r="AD25" i="5"/>
  <c r="AA25" i="5"/>
  <c r="Z25" i="5"/>
  <c r="Y25" i="5"/>
  <c r="V25" i="5"/>
  <c r="U25" i="5"/>
  <c r="T25" i="5"/>
  <c r="P25" i="5"/>
  <c r="I85" i="5"/>
  <c r="I25" i="5" s="1"/>
  <c r="H85" i="5"/>
  <c r="H25" i="5" s="1"/>
  <c r="G85" i="5"/>
  <c r="G25" i="5" s="1"/>
  <c r="F85" i="5"/>
  <c r="F25" i="5" s="1"/>
  <c r="E85" i="5"/>
  <c r="E25" i="5" s="1"/>
  <c r="N86" i="5"/>
  <c r="I82" i="5"/>
  <c r="H82" i="5"/>
  <c r="G82" i="5"/>
  <c r="F82" i="5"/>
  <c r="E82" i="5"/>
  <c r="H69" i="5"/>
  <c r="G69" i="5"/>
  <c r="F69" i="5"/>
  <c r="L76" i="5"/>
  <c r="I66" i="5"/>
  <c r="H66" i="5"/>
  <c r="G66" i="5"/>
  <c r="F66" i="5"/>
  <c r="I63" i="5"/>
  <c r="H63" i="5"/>
  <c r="G63" i="5"/>
  <c r="F63" i="5"/>
  <c r="K53" i="5"/>
  <c r="J51" i="5"/>
  <c r="I50" i="5"/>
  <c r="H50" i="5"/>
  <c r="G50" i="5"/>
  <c r="F50" i="5"/>
  <c r="F49" i="5" s="1"/>
  <c r="E50" i="5"/>
  <c r="M47" i="5"/>
  <c r="J46" i="5"/>
  <c r="I43" i="5"/>
  <c r="I42" i="5" s="1"/>
  <c r="I41" i="5" s="1"/>
  <c r="I40" i="5" s="1"/>
  <c r="H43" i="5"/>
  <c r="H42" i="5" s="1"/>
  <c r="H41" i="5" s="1"/>
  <c r="H40" i="5" s="1"/>
  <c r="G43" i="5"/>
  <c r="G42" i="5" s="1"/>
  <c r="G41" i="5" s="1"/>
  <c r="G40" i="5" s="1"/>
  <c r="F43" i="5"/>
  <c r="F42" i="5" s="1"/>
  <c r="F41" i="5" s="1"/>
  <c r="F40" i="5" s="1"/>
  <c r="E43" i="5"/>
  <c r="E42" i="5" s="1"/>
  <c r="E41" i="5" s="1"/>
  <c r="E40" i="5" s="1"/>
  <c r="M39" i="5"/>
  <c r="I37" i="5"/>
  <c r="H37" i="5"/>
  <c r="G37" i="5"/>
  <c r="F37" i="5"/>
  <c r="E37" i="5"/>
  <c r="L36" i="5"/>
  <c r="I34" i="5"/>
  <c r="I31" i="5" s="1"/>
  <c r="H31" i="5"/>
  <c r="G31" i="5"/>
  <c r="E31" i="5"/>
  <c r="AH27" i="5"/>
  <c r="AC27" i="5"/>
  <c r="AB27" i="5"/>
  <c r="AA27" i="5"/>
  <c r="W27" i="5"/>
  <c r="U27" i="5"/>
  <c r="T27" i="5"/>
  <c r="P27" i="5"/>
  <c r="O27" i="5"/>
  <c r="I27" i="5"/>
  <c r="H27" i="5"/>
  <c r="G27" i="5"/>
  <c r="F27" i="5"/>
  <c r="E27" i="5"/>
  <c r="AH26" i="5"/>
  <c r="Z26" i="5"/>
  <c r="R26" i="5"/>
  <c r="N46" i="5" l="1"/>
  <c r="L48" i="5"/>
  <c r="M51" i="5"/>
  <c r="N54" i="5"/>
  <c r="M59" i="5"/>
  <c r="K61" i="5"/>
  <c r="L64" i="5"/>
  <c r="M67" i="5"/>
  <c r="N70" i="5"/>
  <c r="J74" i="5"/>
  <c r="M75" i="5"/>
  <c r="K77" i="5"/>
  <c r="L80" i="5"/>
  <c r="M83" i="5"/>
  <c r="L88" i="5"/>
  <c r="M45" i="5"/>
  <c r="K47" i="5"/>
  <c r="N48" i="5"/>
  <c r="K57" i="5"/>
  <c r="M72" i="5"/>
  <c r="J79" i="5"/>
  <c r="K86" i="5"/>
  <c r="L89" i="5"/>
  <c r="N33" i="5"/>
  <c r="L35" i="5"/>
  <c r="J45" i="5"/>
  <c r="L51" i="5"/>
  <c r="J53" i="5"/>
  <c r="N57" i="5"/>
  <c r="L59" i="5"/>
  <c r="J61" i="5"/>
  <c r="K64" i="5"/>
  <c r="N65" i="5"/>
  <c r="L67" i="5"/>
  <c r="M70" i="5"/>
  <c r="K72" i="5"/>
  <c r="N73" i="5"/>
  <c r="L75" i="5"/>
  <c r="J77" i="5"/>
  <c r="M78" i="5"/>
  <c r="K80" i="5"/>
  <c r="L83" i="5"/>
  <c r="M86" i="5"/>
  <c r="N89" i="5"/>
  <c r="U31" i="5"/>
  <c r="J39" i="5"/>
  <c r="L45" i="5"/>
  <c r="J47" i="5"/>
  <c r="N51" i="5"/>
  <c r="L61" i="5"/>
  <c r="M64" i="5"/>
  <c r="K74" i="5"/>
  <c r="N75" i="5"/>
  <c r="L77" i="5"/>
  <c r="M80" i="5"/>
  <c r="N83" i="5"/>
  <c r="M88" i="5"/>
  <c r="L57" i="5"/>
  <c r="L84" i="5"/>
  <c r="J86" i="5"/>
  <c r="M87" i="5"/>
  <c r="AE31" i="5"/>
  <c r="U26" i="5"/>
  <c r="R31" i="5"/>
  <c r="M48" i="5"/>
  <c r="K32" i="5"/>
  <c r="D30" i="5"/>
  <c r="AF27" i="5"/>
  <c r="R27" i="5"/>
  <c r="S27" i="5"/>
  <c r="J36" i="5"/>
  <c r="J84" i="5"/>
  <c r="K33" i="5"/>
  <c r="AC31" i="5"/>
  <c r="AC30" i="5" s="1"/>
  <c r="J38" i="5"/>
  <c r="L52" i="5"/>
  <c r="J54" i="5"/>
  <c r="L60" i="5"/>
  <c r="K65" i="5"/>
  <c r="L68" i="5"/>
  <c r="J70" i="5"/>
  <c r="M71" i="5"/>
  <c r="K73" i="5"/>
  <c r="N74" i="5"/>
  <c r="J78" i="5"/>
  <c r="M79" i="5"/>
  <c r="K83" i="5"/>
  <c r="AD31" i="5"/>
  <c r="AD30" i="5" s="1"/>
  <c r="N32" i="5"/>
  <c r="J35" i="5"/>
  <c r="M36" i="5"/>
  <c r="N39" i="5"/>
  <c r="M44" i="5"/>
  <c r="M52" i="5"/>
  <c r="K54" i="5"/>
  <c r="J59" i="5"/>
  <c r="M60" i="5"/>
  <c r="J67" i="5"/>
  <c r="K70" i="5"/>
  <c r="N71" i="5"/>
  <c r="L73" i="5"/>
  <c r="M76" i="5"/>
  <c r="K78" i="5"/>
  <c r="N79" i="5"/>
  <c r="J83" i="5"/>
  <c r="M84" i="5"/>
  <c r="N87" i="5"/>
  <c r="W31" i="5"/>
  <c r="K35" i="5"/>
  <c r="N36" i="5"/>
  <c r="K59" i="5"/>
  <c r="M65" i="5"/>
  <c r="N68" i="5"/>
  <c r="M73" i="5"/>
  <c r="J80" i="5"/>
  <c r="Q31" i="5"/>
  <c r="V31" i="5"/>
  <c r="L32" i="5"/>
  <c r="J33" i="5"/>
  <c r="K36" i="5"/>
  <c r="N45" i="5"/>
  <c r="L47" i="5"/>
  <c r="N53" i="5"/>
  <c r="N61" i="5"/>
  <c r="J73" i="5"/>
  <c r="N77" i="5"/>
  <c r="L79" i="5"/>
  <c r="K92" i="5"/>
  <c r="K90" i="5" s="1"/>
  <c r="L95" i="5"/>
  <c r="J97" i="5"/>
  <c r="AG31" i="5"/>
  <c r="AG30" i="5" s="1"/>
  <c r="M32" i="5"/>
  <c r="J89" i="5"/>
  <c r="K89" i="5"/>
  <c r="L39" i="5"/>
  <c r="K44" i="5"/>
  <c r="K52" i="5"/>
  <c r="J57" i="5"/>
  <c r="K60" i="5"/>
  <c r="J65" i="5"/>
  <c r="K68" i="5"/>
  <c r="L71" i="5"/>
  <c r="M74" i="5"/>
  <c r="K76" i="5"/>
  <c r="K84" i="5"/>
  <c r="L87" i="5"/>
  <c r="N93" i="5"/>
  <c r="M98" i="5"/>
  <c r="Y31" i="5"/>
  <c r="Z31" i="5"/>
  <c r="L33" i="5"/>
  <c r="L70" i="5"/>
  <c r="J52" i="5"/>
  <c r="N64" i="5"/>
  <c r="J68" i="5"/>
  <c r="L74" i="5"/>
  <c r="J76" i="5"/>
  <c r="K79" i="5"/>
  <c r="K87" i="5"/>
  <c r="K95" i="5"/>
  <c r="J88" i="5"/>
  <c r="J44" i="5"/>
  <c r="M53" i="5"/>
  <c r="J60" i="5"/>
  <c r="N72" i="5"/>
  <c r="M77" i="5"/>
  <c r="N88" i="5"/>
  <c r="M93" i="5"/>
  <c r="L98" i="5"/>
  <c r="K39" i="5"/>
  <c r="M61" i="5"/>
  <c r="K71" i="5"/>
  <c r="N80" i="5"/>
  <c r="J92" i="5"/>
  <c r="N96" i="5"/>
  <c r="J32" i="5"/>
  <c r="S31" i="5"/>
  <c r="D23" i="5"/>
  <c r="D55" i="5"/>
  <c r="D24" i="5" s="1"/>
  <c r="G62" i="5"/>
  <c r="F62" i="5"/>
  <c r="E62" i="5"/>
  <c r="E56" i="5"/>
  <c r="H56" i="5"/>
  <c r="I56" i="5"/>
  <c r="F56" i="5"/>
  <c r="E49" i="5"/>
  <c r="E30" i="5" s="1"/>
  <c r="J34" i="5"/>
  <c r="H81" i="5"/>
  <c r="V30" i="5"/>
  <c r="M50" i="5"/>
  <c r="K50" i="5"/>
  <c r="M27" i="5"/>
  <c r="L37" i="5"/>
  <c r="H62" i="5"/>
  <c r="K27" i="5"/>
  <c r="K34" i="5"/>
  <c r="H49" i="5"/>
  <c r="H30" i="5" s="1"/>
  <c r="I62" i="5"/>
  <c r="N37" i="5"/>
  <c r="F81" i="5"/>
  <c r="J50" i="5"/>
  <c r="I49" i="5"/>
  <c r="I30" i="5" s="1"/>
  <c r="N63" i="5"/>
  <c r="L66" i="5"/>
  <c r="K37" i="5"/>
  <c r="S25" i="5"/>
  <c r="N25" i="5" s="1"/>
  <c r="L63" i="5"/>
  <c r="N66" i="5"/>
  <c r="K63" i="5"/>
  <c r="N26" i="5"/>
  <c r="AE30" i="5"/>
  <c r="G81" i="5"/>
  <c r="N34" i="5"/>
  <c r="W26" i="5"/>
  <c r="M26" i="5" s="1"/>
  <c r="M34" i="5"/>
  <c r="I81" i="5"/>
  <c r="N27" i="5"/>
  <c r="J66" i="5"/>
  <c r="M66" i="5"/>
  <c r="E81" i="5"/>
  <c r="J27" i="5"/>
  <c r="L34" i="5"/>
  <c r="U30" i="5"/>
  <c r="G49" i="5"/>
  <c r="G30" i="5" s="1"/>
  <c r="K66" i="5"/>
  <c r="Y30" i="5"/>
  <c r="L43" i="5"/>
  <c r="J43" i="5"/>
  <c r="L50" i="5"/>
  <c r="AA31" i="5"/>
  <c r="J37" i="5"/>
  <c r="M37" i="5"/>
  <c r="J63" i="5"/>
  <c r="M63" i="5"/>
  <c r="AB31" i="5"/>
  <c r="R25" i="5"/>
  <c r="J69" i="5"/>
  <c r="Q25" i="5"/>
  <c r="L25" i="5" s="1"/>
  <c r="L85" i="5"/>
  <c r="L27" i="5"/>
  <c r="L28" i="5"/>
  <c r="AH30" i="5"/>
  <c r="M69" i="5"/>
  <c r="N69" i="5"/>
  <c r="T31" i="5"/>
  <c r="W25" i="5"/>
  <c r="J28" i="5"/>
  <c r="M28" i="5"/>
  <c r="F31" i="5"/>
  <c r="F30" i="5" s="1"/>
  <c r="P31" i="5"/>
  <c r="X31" i="5"/>
  <c r="X30" i="5" s="1"/>
  <c r="AF31" i="5"/>
  <c r="AF30" i="5" s="1"/>
  <c r="K28" i="5"/>
  <c r="L90" i="5"/>
  <c r="N50" i="5"/>
  <c r="V26" i="5"/>
  <c r="L26" i="5" s="1"/>
  <c r="AD26" i="5"/>
  <c r="J26" i="5" s="1"/>
  <c r="P26" i="5"/>
  <c r="K26" i="5" s="1"/>
  <c r="M90" i="5" l="1"/>
  <c r="J90" i="5"/>
  <c r="N90" i="5"/>
  <c r="D29" i="5"/>
  <c r="D22" i="5"/>
  <c r="H23" i="5"/>
  <c r="G55" i="5"/>
  <c r="G24" i="5" s="1"/>
  <c r="L49" i="5"/>
  <c r="N49" i="5"/>
  <c r="E55" i="5"/>
  <c r="E24" i="5" s="1"/>
  <c r="AG24" i="5"/>
  <c r="F55" i="5"/>
  <c r="F24" i="5" s="1"/>
  <c r="L62" i="5"/>
  <c r="I55" i="5"/>
  <c r="I24" i="5" s="1"/>
  <c r="J49" i="5"/>
  <c r="V24" i="5"/>
  <c r="H55" i="5"/>
  <c r="H24" i="5" s="1"/>
  <c r="M62" i="5"/>
  <c r="K62" i="5"/>
  <c r="X24" i="5"/>
  <c r="N62" i="5"/>
  <c r="J62" i="5"/>
  <c r="M49" i="5"/>
  <c r="AD24" i="5"/>
  <c r="R24" i="5"/>
  <c r="K49" i="5"/>
  <c r="N85" i="5"/>
  <c r="S24" i="5"/>
  <c r="T24" i="5"/>
  <c r="N43" i="5"/>
  <c r="AF24" i="5"/>
  <c r="W30" i="5"/>
  <c r="L69" i="5"/>
  <c r="AE24" i="5"/>
  <c r="O30" i="5"/>
  <c r="AA30" i="5"/>
  <c r="I23" i="5"/>
  <c r="Y23" i="5"/>
  <c r="AG23" i="5"/>
  <c r="AH23" i="5"/>
  <c r="L42" i="5"/>
  <c r="AE23" i="5"/>
  <c r="M31" i="5"/>
  <c r="AB30" i="5"/>
  <c r="J42" i="5"/>
  <c r="O25" i="5"/>
  <c r="J25" i="5" s="1"/>
  <c r="J85" i="5"/>
  <c r="K31" i="5"/>
  <c r="U24" i="5"/>
  <c r="P30" i="5"/>
  <c r="N42" i="5"/>
  <c r="F23" i="5"/>
  <c r="M43" i="5"/>
  <c r="P24" i="5"/>
  <c r="K69" i="5"/>
  <c r="U23" i="5"/>
  <c r="M85" i="5"/>
  <c r="G23" i="5"/>
  <c r="W24" i="5"/>
  <c r="N31" i="5"/>
  <c r="AD23" i="5"/>
  <c r="Q24" i="5"/>
  <c r="O24" i="5"/>
  <c r="L31" i="5"/>
  <c r="J31" i="5"/>
  <c r="K43" i="5"/>
  <c r="E23" i="5"/>
  <c r="M25" i="5"/>
  <c r="AC23" i="5"/>
  <c r="X23" i="5"/>
  <c r="AF23" i="5"/>
  <c r="V23" i="5"/>
  <c r="AE25" i="5"/>
  <c r="K25" i="5" s="1"/>
  <c r="K85" i="5"/>
  <c r="AD29" i="5" l="1"/>
  <c r="U29" i="5"/>
  <c r="E29" i="5"/>
  <c r="AE29" i="5"/>
  <c r="AG29" i="5"/>
  <c r="V29" i="5"/>
  <c r="AF29" i="5"/>
  <c r="P29" i="5"/>
  <c r="H29" i="5"/>
  <c r="G29" i="5"/>
  <c r="I29" i="5"/>
  <c r="F29" i="5"/>
  <c r="W23" i="5"/>
  <c r="W22" i="5" s="1"/>
  <c r="W29" i="5"/>
  <c r="H22" i="5"/>
  <c r="O23" i="5"/>
  <c r="O22" i="5" s="1"/>
  <c r="O29" i="5"/>
  <c r="G22" i="5"/>
  <c r="E22" i="5"/>
  <c r="AG22" i="5"/>
  <c r="AD22" i="5"/>
  <c r="F22" i="5"/>
  <c r="I22" i="5"/>
  <c r="V22" i="5"/>
  <c r="AF22" i="5"/>
  <c r="AA23" i="5"/>
  <c r="L41" i="5"/>
  <c r="N41" i="5"/>
  <c r="AB23" i="5"/>
  <c r="P23" i="5"/>
  <c r="U22" i="5"/>
  <c r="J41" i="5"/>
  <c r="K42" i="5"/>
  <c r="M42" i="5"/>
  <c r="AE22" i="5"/>
  <c r="L40" i="5" l="1"/>
  <c r="Q30" i="5"/>
  <c r="Q29" i="5" s="1"/>
  <c r="M41" i="5"/>
  <c r="N40" i="5"/>
  <c r="S30" i="5"/>
  <c r="P22" i="5"/>
  <c r="K41" i="5"/>
  <c r="J40" i="5"/>
  <c r="T30" i="5"/>
  <c r="T29" i="5" s="1"/>
  <c r="T23" i="5" l="1"/>
  <c r="J30" i="5"/>
  <c r="L30" i="5"/>
  <c r="Q23" i="5"/>
  <c r="N30" i="5"/>
  <c r="S23" i="5"/>
  <c r="M40" i="5"/>
  <c r="R30" i="5"/>
  <c r="R29" i="5" s="1"/>
  <c r="Z30" i="5"/>
  <c r="K40" i="5"/>
  <c r="Q22" i="5" l="1"/>
  <c r="L23" i="5"/>
  <c r="M30" i="5"/>
  <c r="R23" i="5"/>
  <c r="N23" i="5"/>
  <c r="Z23" i="5"/>
  <c r="K30" i="5"/>
  <c r="T22" i="5"/>
  <c r="J23" i="5"/>
  <c r="M23" i="5" l="1"/>
  <c r="R22" i="5"/>
  <c r="K23" i="5"/>
  <c r="CA99" i="4" l="1"/>
  <c r="BZ99" i="4"/>
  <c r="BY99" i="4"/>
  <c r="BX99" i="4"/>
  <c r="CA98" i="4"/>
  <c r="BZ98" i="4"/>
  <c r="BY98" i="4"/>
  <c r="BX98" i="4"/>
  <c r="CA97" i="4"/>
  <c r="BZ97" i="4"/>
  <c r="BY97" i="4"/>
  <c r="BX97" i="4"/>
  <c r="CA96" i="4"/>
  <c r="BZ96" i="4"/>
  <c r="BY96" i="4"/>
  <c r="BX96" i="4"/>
  <c r="CA95" i="4"/>
  <c r="BZ95" i="4"/>
  <c r="BY95" i="4"/>
  <c r="BX95" i="4"/>
  <c r="CA94" i="4"/>
  <c r="BZ94" i="4"/>
  <c r="BY94" i="4"/>
  <c r="BX94" i="4"/>
  <c r="CA93" i="4"/>
  <c r="BZ93" i="4"/>
  <c r="BY93" i="4"/>
  <c r="BX93" i="4"/>
  <c r="CA92" i="4"/>
  <c r="BZ92" i="4"/>
  <c r="BY92" i="4"/>
  <c r="BX92" i="4"/>
  <c r="CA91" i="4"/>
  <c r="BZ91" i="4"/>
  <c r="BY91" i="4"/>
  <c r="BX91" i="4"/>
  <c r="CA90" i="4"/>
  <c r="BZ90" i="4"/>
  <c r="BY90" i="4"/>
  <c r="BX90" i="4"/>
  <c r="CA89" i="4"/>
  <c r="BZ89" i="4"/>
  <c r="BY89" i="4"/>
  <c r="BX89" i="4"/>
  <c r="CA88" i="4"/>
  <c r="BZ88" i="4"/>
  <c r="BY88" i="4"/>
  <c r="BX88" i="4"/>
  <c r="CA87" i="4"/>
  <c r="BZ87" i="4"/>
  <c r="BY87" i="4"/>
  <c r="BX87" i="4"/>
  <c r="CA86" i="4"/>
  <c r="BZ86" i="4"/>
  <c r="BY86" i="4"/>
  <c r="BX86" i="4"/>
  <c r="CA85" i="4"/>
  <c r="BZ85" i="4"/>
  <c r="BY85" i="4"/>
  <c r="BX85" i="4"/>
  <c r="CA84" i="4"/>
  <c r="BZ84" i="4"/>
  <c r="BY84" i="4"/>
  <c r="BX84" i="4"/>
  <c r="CA83" i="4"/>
  <c r="BY83" i="4"/>
  <c r="BX83" i="4"/>
  <c r="CA82" i="4"/>
  <c r="BY82" i="4"/>
  <c r="BX82" i="4"/>
  <c r="CA81" i="4"/>
  <c r="BY81" i="4"/>
  <c r="BX81" i="4"/>
  <c r="CA80" i="4"/>
  <c r="BZ80" i="4"/>
  <c r="BY80" i="4"/>
  <c r="BX80" i="4"/>
  <c r="CA79" i="4"/>
  <c r="BZ79" i="4"/>
  <c r="BY79" i="4"/>
  <c r="BX79" i="4"/>
  <c r="CA78" i="4"/>
  <c r="BZ78" i="4"/>
  <c r="BY78" i="4"/>
  <c r="BX78" i="4"/>
  <c r="CA77" i="4"/>
  <c r="BZ77" i="4"/>
  <c r="BY77" i="4"/>
  <c r="BX77" i="4"/>
  <c r="CA76" i="4"/>
  <c r="BZ76" i="4"/>
  <c r="BY76" i="4"/>
  <c r="BX76" i="4"/>
  <c r="CA75" i="4"/>
  <c r="BZ75" i="4"/>
  <c r="BY75" i="4"/>
  <c r="BX75" i="4"/>
  <c r="CA74" i="4"/>
  <c r="BZ74" i="4"/>
  <c r="BY74" i="4"/>
  <c r="BX74" i="4"/>
  <c r="BY73" i="4"/>
  <c r="BX73" i="4"/>
  <c r="CA72" i="4"/>
  <c r="BZ72" i="4"/>
  <c r="BY72" i="4"/>
  <c r="BX72" i="4"/>
  <c r="CA71" i="4"/>
  <c r="BZ71" i="4"/>
  <c r="BY71" i="4"/>
  <c r="BX71" i="4"/>
  <c r="BY70" i="4"/>
  <c r="BX70" i="4"/>
  <c r="BY69" i="4"/>
  <c r="BX69" i="4"/>
  <c r="CA68" i="4"/>
  <c r="BZ68" i="4"/>
  <c r="BY68" i="4"/>
  <c r="BX68" i="4"/>
  <c r="CA67" i="4"/>
  <c r="BZ67" i="4"/>
  <c r="BY67" i="4"/>
  <c r="BX67" i="4"/>
  <c r="CA66" i="4"/>
  <c r="BZ66" i="4"/>
  <c r="BY66" i="4"/>
  <c r="BX66" i="4"/>
  <c r="CA65" i="4"/>
  <c r="BZ65" i="4"/>
  <c r="BY65" i="4"/>
  <c r="BX65" i="4"/>
  <c r="CA64" i="4"/>
  <c r="BZ64" i="4"/>
  <c r="BY64" i="4"/>
  <c r="BX64" i="4"/>
  <c r="CA63" i="4"/>
  <c r="BZ63" i="4"/>
  <c r="BY63" i="4"/>
  <c r="BX63" i="4"/>
  <c r="CA62" i="4"/>
  <c r="BZ62" i="4"/>
  <c r="BY62" i="4"/>
  <c r="BX62" i="4"/>
  <c r="BY61" i="4"/>
  <c r="BX61" i="4"/>
  <c r="CA60" i="4"/>
  <c r="BZ60" i="4"/>
  <c r="BY60" i="4"/>
  <c r="BX60" i="4"/>
  <c r="CA59" i="4"/>
  <c r="BZ59" i="4"/>
  <c r="BY59" i="4"/>
  <c r="BX59" i="4"/>
  <c r="BY58" i="4"/>
  <c r="BX58" i="4"/>
  <c r="CA57" i="4"/>
  <c r="BZ57" i="4"/>
  <c r="BY57" i="4"/>
  <c r="BX57" i="4"/>
  <c r="BY56" i="4"/>
  <c r="BX56" i="4"/>
  <c r="BY55" i="4"/>
  <c r="BX55" i="4"/>
  <c r="CA54" i="4"/>
  <c r="BZ54" i="4"/>
  <c r="BY54" i="4"/>
  <c r="BX54" i="4"/>
  <c r="CA53" i="4"/>
  <c r="BZ53" i="4"/>
  <c r="BY53" i="4"/>
  <c r="BX53" i="4"/>
  <c r="CA52" i="4"/>
  <c r="BZ52" i="4"/>
  <c r="BY52" i="4"/>
  <c r="BX52" i="4"/>
  <c r="BY51" i="4"/>
  <c r="BX51" i="4"/>
  <c r="BY50" i="4"/>
  <c r="BX50" i="4"/>
  <c r="BY49" i="4"/>
  <c r="BX49" i="4"/>
  <c r="CA48" i="4"/>
  <c r="BZ48" i="4"/>
  <c r="BY48" i="4"/>
  <c r="BX48" i="4"/>
  <c r="CA47" i="4"/>
  <c r="BZ47" i="4"/>
  <c r="BY47" i="4"/>
  <c r="BX47" i="4"/>
  <c r="CA46" i="4"/>
  <c r="BZ46" i="4"/>
  <c r="BY46" i="4"/>
  <c r="BX46" i="4"/>
  <c r="CA45" i="4"/>
  <c r="BZ45" i="4"/>
  <c r="BY45" i="4"/>
  <c r="BX45" i="4"/>
  <c r="CA44" i="4"/>
  <c r="BZ44" i="4"/>
  <c r="BY44" i="4"/>
  <c r="BX44" i="4"/>
  <c r="CA43" i="4"/>
  <c r="BZ43" i="4"/>
  <c r="BY43" i="4"/>
  <c r="BX43" i="4"/>
  <c r="CA42" i="4"/>
  <c r="BZ42" i="4"/>
  <c r="BY42" i="4"/>
  <c r="BX42" i="4"/>
  <c r="CA41" i="4"/>
  <c r="BZ41" i="4"/>
  <c r="BY41" i="4"/>
  <c r="BX41" i="4"/>
  <c r="CA40" i="4"/>
  <c r="BZ40" i="4"/>
  <c r="BY40" i="4"/>
  <c r="BX40" i="4"/>
  <c r="CA39" i="4"/>
  <c r="BZ39" i="4"/>
  <c r="BY39" i="4"/>
  <c r="BX39" i="4"/>
  <c r="CA38" i="4"/>
  <c r="BZ38" i="4"/>
  <c r="BY38" i="4"/>
  <c r="BX38" i="4"/>
  <c r="CA37" i="4"/>
  <c r="BZ37" i="4"/>
  <c r="BY37" i="4"/>
  <c r="BX37" i="4"/>
  <c r="CA36" i="4"/>
  <c r="BZ36" i="4"/>
  <c r="BY36" i="4"/>
  <c r="BX36" i="4"/>
  <c r="CA35" i="4"/>
  <c r="BZ35" i="4"/>
  <c r="BY35" i="4"/>
  <c r="BX35" i="4"/>
  <c r="CA34" i="4"/>
  <c r="BZ34" i="4"/>
  <c r="BY34" i="4"/>
  <c r="BX34" i="4"/>
  <c r="BY33" i="4"/>
  <c r="BX33" i="4"/>
  <c r="BY32" i="4"/>
  <c r="BX32" i="4"/>
  <c r="BY31" i="4"/>
  <c r="BX31" i="4"/>
  <c r="BY30" i="4"/>
  <c r="BX30" i="4"/>
  <c r="BY29" i="4"/>
  <c r="BX29" i="4"/>
  <c r="CA28" i="4"/>
  <c r="BZ28" i="4"/>
  <c r="BY28" i="4"/>
  <c r="BX28" i="4"/>
  <c r="CA27" i="4"/>
  <c r="BZ27" i="4"/>
  <c r="BY27" i="4"/>
  <c r="BX27" i="4"/>
  <c r="CA26" i="4"/>
  <c r="BZ26" i="4"/>
  <c r="BY26" i="4"/>
  <c r="BX26" i="4"/>
  <c r="CA25" i="4"/>
  <c r="BZ25" i="4"/>
  <c r="BY25" i="4"/>
  <c r="BX25" i="4"/>
  <c r="BY24" i="4"/>
  <c r="BX24" i="4"/>
  <c r="BY23" i="4"/>
  <c r="BX23" i="4"/>
  <c r="BR73" i="4"/>
  <c r="BD73" i="4"/>
  <c r="AW73" i="4"/>
  <c r="BY22" i="4"/>
  <c r="BX22" i="4"/>
  <c r="BU32" i="4" l="1"/>
  <c r="AW33" i="4"/>
  <c r="AW32" i="4"/>
  <c r="AN34" i="4" l="1"/>
  <c r="AM34" i="4"/>
  <c r="AL34" i="4"/>
  <c r="AK34" i="4"/>
  <c r="AJ34" i="4"/>
  <c r="AI34" i="4"/>
  <c r="BP34" i="4"/>
  <c r="BO34" i="4"/>
  <c r="BN34" i="4"/>
  <c r="BN33" i="4" s="1"/>
  <c r="BM34" i="4"/>
  <c r="BL34" i="4"/>
  <c r="BK34" i="4"/>
  <c r="BJ34" i="4"/>
  <c r="BJ31" i="4" s="1"/>
  <c r="BM33" i="4"/>
  <c r="BL33" i="4"/>
  <c r="BK33" i="4"/>
  <c r="BM32" i="4"/>
  <c r="BL32" i="4"/>
  <c r="BL31" i="4" s="1"/>
  <c r="BK32" i="4"/>
  <c r="BG34" i="4"/>
  <c r="BF34" i="4"/>
  <c r="BE34" i="4"/>
  <c r="BD34" i="4"/>
  <c r="BG33" i="4"/>
  <c r="BF33" i="4"/>
  <c r="BF32" i="4" s="1"/>
  <c r="BF31" i="4" s="1"/>
  <c r="BE33" i="4"/>
  <c r="BE32" i="4" s="1"/>
  <c r="BD33" i="4"/>
  <c r="BD31" i="4" s="1"/>
  <c r="BB34" i="4"/>
  <c r="BA34" i="4"/>
  <c r="AZ34" i="4"/>
  <c r="AY34" i="4"/>
  <c r="AX34" i="4"/>
  <c r="BB33" i="4"/>
  <c r="BB32" i="4" s="1"/>
  <c r="BA33" i="4"/>
  <c r="BA32" i="4" s="1"/>
  <c r="AT32" i="4" s="1"/>
  <c r="AZ33" i="4"/>
  <c r="AY33" i="4"/>
  <c r="AX33" i="4"/>
  <c r="AY32" i="4"/>
  <c r="AP91" i="4"/>
  <c r="AP92" i="4"/>
  <c r="AP93" i="4"/>
  <c r="AP94" i="4"/>
  <c r="AP95" i="4"/>
  <c r="AP96" i="4"/>
  <c r="AP97" i="4"/>
  <c r="AP98" i="4"/>
  <c r="AP99" i="4"/>
  <c r="BV29" i="4"/>
  <c r="BT29" i="4"/>
  <c r="BS29" i="4"/>
  <c r="BQ29" i="4"/>
  <c r="BC29" i="4"/>
  <c r="AV29" i="4"/>
  <c r="Z29" i="4"/>
  <c r="Y29" i="4"/>
  <c r="X29" i="4"/>
  <c r="W29" i="4"/>
  <c r="V29" i="4"/>
  <c r="U29" i="4"/>
  <c r="T29" i="4"/>
  <c r="R29" i="4"/>
  <c r="P29" i="4"/>
  <c r="M29" i="4"/>
  <c r="AU88" i="4"/>
  <c r="AT88" i="4"/>
  <c r="AS88" i="4"/>
  <c r="AR88" i="4"/>
  <c r="AQ88" i="4"/>
  <c r="AP88" i="4"/>
  <c r="AO88" i="4"/>
  <c r="L88" i="4"/>
  <c r="K88" i="4"/>
  <c r="J88" i="4"/>
  <c r="I88" i="4"/>
  <c r="H88" i="4"/>
  <c r="G88" i="4"/>
  <c r="F88" i="4"/>
  <c r="AU87" i="4"/>
  <c r="AT87" i="4"/>
  <c r="AS87" i="4"/>
  <c r="AR87" i="4"/>
  <c r="AQ87" i="4"/>
  <c r="AP87" i="4"/>
  <c r="AO87" i="4"/>
  <c r="L87" i="4"/>
  <c r="K87" i="4"/>
  <c r="J87" i="4"/>
  <c r="I87" i="4"/>
  <c r="H87" i="4"/>
  <c r="G87" i="4"/>
  <c r="F87" i="4"/>
  <c r="AU85" i="4"/>
  <c r="AT85" i="4"/>
  <c r="AS85" i="4"/>
  <c r="AR85" i="4"/>
  <c r="AQ85" i="4"/>
  <c r="AP85" i="4"/>
  <c r="AO85" i="4"/>
  <c r="L85" i="4"/>
  <c r="K85" i="4"/>
  <c r="J85" i="4"/>
  <c r="I85" i="4"/>
  <c r="H85" i="4"/>
  <c r="G85" i="4"/>
  <c r="F85" i="4"/>
  <c r="AU84" i="4"/>
  <c r="AT84" i="4"/>
  <c r="AS84" i="4"/>
  <c r="AR84" i="4"/>
  <c r="AQ84" i="4"/>
  <c r="AP84" i="4"/>
  <c r="AO84" i="4"/>
  <c r="L84" i="4"/>
  <c r="K84" i="4"/>
  <c r="J84" i="4"/>
  <c r="I84" i="4"/>
  <c r="H84" i="4"/>
  <c r="G84" i="4"/>
  <c r="F84" i="4"/>
  <c r="BV70" i="4"/>
  <c r="BU70" i="4"/>
  <c r="BT70" i="4"/>
  <c r="BS70" i="4"/>
  <c r="BR70" i="4"/>
  <c r="BR69" i="4" s="1"/>
  <c r="BQ70" i="4"/>
  <c r="BQ69" i="4" s="1"/>
  <c r="BP70" i="4"/>
  <c r="BO70" i="4"/>
  <c r="BN70" i="4"/>
  <c r="BM70" i="4"/>
  <c r="BL70" i="4"/>
  <c r="BK70" i="4"/>
  <c r="BJ70" i="4"/>
  <c r="BJ69" i="4" s="1"/>
  <c r="BI70" i="4"/>
  <c r="BH70" i="4"/>
  <c r="BH69" i="4" s="1"/>
  <c r="BG70" i="4"/>
  <c r="BF70" i="4"/>
  <c r="BF69" i="4" s="1"/>
  <c r="BE70" i="4"/>
  <c r="BE69" i="4" s="1"/>
  <c r="BD70" i="4"/>
  <c r="BC70" i="4"/>
  <c r="BB70" i="4"/>
  <c r="BB69" i="4" s="1"/>
  <c r="BA70" i="4"/>
  <c r="AZ70" i="4"/>
  <c r="AZ69" i="4" s="1"/>
  <c r="AY70" i="4"/>
  <c r="AX70" i="4"/>
  <c r="AX69" i="4" s="1"/>
  <c r="AW70" i="4"/>
  <c r="AV70" i="4"/>
  <c r="AN70" i="4"/>
  <c r="AM70" i="4"/>
  <c r="AM69" i="4" s="1"/>
  <c r="AL70" i="4"/>
  <c r="AL69" i="4" s="1"/>
  <c r="AK70" i="4"/>
  <c r="AK69" i="4" s="1"/>
  <c r="AJ70" i="4"/>
  <c r="AJ69" i="4" s="1"/>
  <c r="AI70" i="4"/>
  <c r="AI69" i="4" s="1"/>
  <c r="AH70" i="4"/>
  <c r="AG70" i="4"/>
  <c r="AF70" i="4"/>
  <c r="AE70" i="4"/>
  <c r="AE69" i="4" s="1"/>
  <c r="AD70" i="4"/>
  <c r="AD69" i="4" s="1"/>
  <c r="AC70" i="4"/>
  <c r="AC69" i="4" s="1"/>
  <c r="AB70" i="4"/>
  <c r="AB69" i="4" s="1"/>
  <c r="AA70" i="4"/>
  <c r="AA69" i="4" s="1"/>
  <c r="Z70" i="4"/>
  <c r="Y70" i="4"/>
  <c r="Y69" i="4" s="1"/>
  <c r="X70" i="4"/>
  <c r="W70" i="4"/>
  <c r="W69" i="4" s="1"/>
  <c r="V70" i="4"/>
  <c r="V69" i="4" s="1"/>
  <c r="U70" i="4"/>
  <c r="U69" i="4" s="1"/>
  <c r="T70" i="4"/>
  <c r="S70" i="4"/>
  <c r="S69" i="4" s="1"/>
  <c r="R70" i="4"/>
  <c r="Q70" i="4"/>
  <c r="Q69" i="4" s="1"/>
  <c r="P70" i="4"/>
  <c r="O70" i="4"/>
  <c r="O69" i="4" s="1"/>
  <c r="N70" i="4"/>
  <c r="M70" i="4"/>
  <c r="AU71" i="4"/>
  <c r="AT71" i="4"/>
  <c r="AS71" i="4"/>
  <c r="AR71" i="4"/>
  <c r="AQ71" i="4"/>
  <c r="AP71" i="4"/>
  <c r="AO71" i="4"/>
  <c r="L71" i="4"/>
  <c r="K71" i="4"/>
  <c r="J71" i="4"/>
  <c r="I71" i="4"/>
  <c r="H71" i="4"/>
  <c r="G71" i="4"/>
  <c r="F71" i="4"/>
  <c r="AU72" i="4"/>
  <c r="AT72" i="4"/>
  <c r="AS72" i="4"/>
  <c r="AR72" i="4"/>
  <c r="AQ72" i="4"/>
  <c r="AP72" i="4"/>
  <c r="AO72" i="4"/>
  <c r="K72" i="4"/>
  <c r="J72" i="4"/>
  <c r="I72" i="4"/>
  <c r="H72" i="4"/>
  <c r="G72" i="4"/>
  <c r="F72" i="4"/>
  <c r="AU77" i="4"/>
  <c r="AT77" i="4"/>
  <c r="AS77" i="4"/>
  <c r="AR77" i="4"/>
  <c r="AQ77" i="4"/>
  <c r="AP77" i="4"/>
  <c r="AO77" i="4"/>
  <c r="L77" i="4"/>
  <c r="K77" i="4"/>
  <c r="J77" i="4"/>
  <c r="I77" i="4"/>
  <c r="H77" i="4"/>
  <c r="G77" i="4"/>
  <c r="F77" i="4"/>
  <c r="AU73" i="4"/>
  <c r="AT73" i="4"/>
  <c r="AS73" i="4"/>
  <c r="AR73" i="4"/>
  <c r="AQ73" i="4"/>
  <c r="AP73" i="4"/>
  <c r="AO73" i="4"/>
  <c r="L73" i="4"/>
  <c r="K73" i="4"/>
  <c r="J73" i="4"/>
  <c r="I73" i="4"/>
  <c r="H73" i="4"/>
  <c r="G73" i="4"/>
  <c r="F73" i="4"/>
  <c r="AT57" i="4"/>
  <c r="AS57" i="4"/>
  <c r="AR57" i="4"/>
  <c r="AQ57" i="4"/>
  <c r="AP57" i="4"/>
  <c r="AO57" i="4"/>
  <c r="L57" i="4"/>
  <c r="K57" i="4"/>
  <c r="J57" i="4"/>
  <c r="I57" i="4"/>
  <c r="H57" i="4"/>
  <c r="G57" i="4"/>
  <c r="F57" i="4"/>
  <c r="M58" i="4"/>
  <c r="N58" i="4"/>
  <c r="O58" i="4"/>
  <c r="P58" i="4"/>
  <c r="Q58" i="4"/>
  <c r="R58" i="4"/>
  <c r="S58" i="4"/>
  <c r="T58" i="4"/>
  <c r="U58" i="4"/>
  <c r="V58" i="4"/>
  <c r="W58" i="4"/>
  <c r="X58" i="4"/>
  <c r="Y58" i="4"/>
  <c r="Z58" i="4"/>
  <c r="AA58" i="4"/>
  <c r="AB58" i="4"/>
  <c r="AC58" i="4"/>
  <c r="AD58" i="4"/>
  <c r="AE58" i="4"/>
  <c r="AF58" i="4"/>
  <c r="AG58" i="4"/>
  <c r="AH58" i="4"/>
  <c r="AI58" i="4"/>
  <c r="AJ58" i="4"/>
  <c r="AK58" i="4"/>
  <c r="AL58" i="4"/>
  <c r="AM58" i="4"/>
  <c r="AN58" i="4"/>
  <c r="AV58" i="4"/>
  <c r="AW58" i="4"/>
  <c r="AX58" i="4"/>
  <c r="AY58" i="4"/>
  <c r="AZ58" i="4"/>
  <c r="BA58" i="4"/>
  <c r="BB58" i="4"/>
  <c r="BC58" i="4"/>
  <c r="BD58" i="4"/>
  <c r="BE58" i="4"/>
  <c r="BF58" i="4"/>
  <c r="BG58" i="4"/>
  <c r="BH58" i="4"/>
  <c r="BI58" i="4"/>
  <c r="BJ58" i="4"/>
  <c r="BK58" i="4"/>
  <c r="BL58" i="4"/>
  <c r="Y58" i="5" s="1"/>
  <c r="J58" i="5" s="1"/>
  <c r="BM58" i="4"/>
  <c r="Z58" i="5" s="1"/>
  <c r="K58" i="5" s="1"/>
  <c r="BN58" i="4"/>
  <c r="AA58" i="5" s="1"/>
  <c r="L58" i="5" s="1"/>
  <c r="BO58" i="4"/>
  <c r="AB58" i="5" s="1"/>
  <c r="M58" i="5" s="1"/>
  <c r="BP58" i="4"/>
  <c r="AC58" i="5" s="1"/>
  <c r="BQ58" i="4"/>
  <c r="BR58" i="4"/>
  <c r="BS58" i="4"/>
  <c r="BT58" i="4"/>
  <c r="BU58" i="4"/>
  <c r="BU56" i="4" s="1"/>
  <c r="BV58" i="4"/>
  <c r="BW58" i="4"/>
  <c r="AH58" i="5" s="1"/>
  <c r="AO54" i="4"/>
  <c r="F54" i="4"/>
  <c r="H54" i="4"/>
  <c r="G54" i="4"/>
  <c r="AU44" i="4"/>
  <c r="AT44" i="4"/>
  <c r="AS44" i="4"/>
  <c r="AR44" i="4"/>
  <c r="AQ44" i="4"/>
  <c r="AP44" i="4"/>
  <c r="AO44" i="4"/>
  <c r="L44" i="4"/>
  <c r="K44" i="4"/>
  <c r="J44" i="4"/>
  <c r="I44" i="4"/>
  <c r="H44" i="4"/>
  <c r="G44" i="4"/>
  <c r="F44" i="4"/>
  <c r="AU43" i="4"/>
  <c r="AT43" i="4"/>
  <c r="AS43" i="4"/>
  <c r="AR43" i="4"/>
  <c r="AQ43" i="4"/>
  <c r="AP43" i="4"/>
  <c r="AO43" i="4"/>
  <c r="L43" i="4"/>
  <c r="K43" i="4"/>
  <c r="J43" i="4"/>
  <c r="I43" i="4"/>
  <c r="H43" i="4"/>
  <c r="G43" i="4"/>
  <c r="F43" i="4"/>
  <c r="AU42" i="4"/>
  <c r="AT42" i="4"/>
  <c r="AS42" i="4"/>
  <c r="AR42" i="4"/>
  <c r="AQ42" i="4"/>
  <c r="AP42" i="4"/>
  <c r="AO42" i="4"/>
  <c r="L42" i="4"/>
  <c r="K42" i="4"/>
  <c r="J42" i="4"/>
  <c r="I42" i="4"/>
  <c r="H42" i="4"/>
  <c r="G42" i="4"/>
  <c r="F42" i="4"/>
  <c r="AO33" i="4"/>
  <c r="L33" i="4"/>
  <c r="K33" i="4"/>
  <c r="J33" i="4"/>
  <c r="I33" i="4"/>
  <c r="H33" i="4"/>
  <c r="G33" i="4"/>
  <c r="CA33" i="4" s="1"/>
  <c r="F33" i="4"/>
  <c r="AO32" i="4"/>
  <c r="L32" i="4"/>
  <c r="K32" i="4"/>
  <c r="J32" i="4"/>
  <c r="I32" i="4"/>
  <c r="H32" i="4"/>
  <c r="F32" i="4"/>
  <c r="AU99" i="4"/>
  <c r="AT99" i="4"/>
  <c r="AS99" i="4"/>
  <c r="AR99" i="4"/>
  <c r="AQ99" i="4"/>
  <c r="AO99" i="4"/>
  <c r="L99" i="4"/>
  <c r="K99" i="4"/>
  <c r="J99" i="4"/>
  <c r="I99" i="4"/>
  <c r="H99" i="4"/>
  <c r="G99" i="4"/>
  <c r="F99" i="4"/>
  <c r="AU98" i="4"/>
  <c r="AT98" i="4"/>
  <c r="AS98" i="4"/>
  <c r="AR98" i="4"/>
  <c r="AQ98" i="4"/>
  <c r="AO98" i="4"/>
  <c r="L98" i="4"/>
  <c r="K98" i="4"/>
  <c r="J98" i="4"/>
  <c r="I98" i="4"/>
  <c r="H98" i="4"/>
  <c r="G98" i="4"/>
  <c r="F98" i="4"/>
  <c r="AU97" i="4"/>
  <c r="AT97" i="4"/>
  <c r="AS97" i="4"/>
  <c r="AR97" i="4"/>
  <c r="AQ97" i="4"/>
  <c r="AO97" i="4"/>
  <c r="L97" i="4"/>
  <c r="K97" i="4"/>
  <c r="J97" i="4"/>
  <c r="I97" i="4"/>
  <c r="H97" i="4"/>
  <c r="G97" i="4"/>
  <c r="F97" i="4"/>
  <c r="AU96" i="4"/>
  <c r="AT96" i="4"/>
  <c r="AS96" i="4"/>
  <c r="AR96" i="4"/>
  <c r="AQ96" i="4"/>
  <c r="AO96" i="4"/>
  <c r="L96" i="4"/>
  <c r="K96" i="4"/>
  <c r="J96" i="4"/>
  <c r="I96" i="4"/>
  <c r="H96" i="4"/>
  <c r="G96" i="4"/>
  <c r="F96" i="4"/>
  <c r="AU95" i="4"/>
  <c r="AT95" i="4"/>
  <c r="AS95" i="4"/>
  <c r="AR95" i="4"/>
  <c r="AQ95" i="4"/>
  <c r="AO95" i="4"/>
  <c r="L95" i="4"/>
  <c r="K95" i="4"/>
  <c r="J95" i="4"/>
  <c r="I95" i="4"/>
  <c r="H95" i="4"/>
  <c r="G95" i="4"/>
  <c r="F95" i="4"/>
  <c r="AU94" i="4"/>
  <c r="AT94" i="4"/>
  <c r="AS94" i="4"/>
  <c r="AR94" i="4"/>
  <c r="AQ94" i="4"/>
  <c r="AO94" i="4"/>
  <c r="L94" i="4"/>
  <c r="K94" i="4"/>
  <c r="J94" i="4"/>
  <c r="I94" i="4"/>
  <c r="H94" i="4"/>
  <c r="G94" i="4"/>
  <c r="F94" i="4"/>
  <c r="AU93" i="4"/>
  <c r="AT93" i="4"/>
  <c r="AS93" i="4"/>
  <c r="AR93" i="4"/>
  <c r="AQ93" i="4"/>
  <c r="AO93" i="4"/>
  <c r="L93" i="4"/>
  <c r="K93" i="4"/>
  <c r="J93" i="4"/>
  <c r="I93" i="4"/>
  <c r="H93" i="4"/>
  <c r="G93" i="4"/>
  <c r="F93" i="4"/>
  <c r="AU92" i="4"/>
  <c r="AT92" i="4"/>
  <c r="AS92" i="4"/>
  <c r="AR92" i="4"/>
  <c r="AQ92" i="4"/>
  <c r="AO92" i="4"/>
  <c r="L92" i="4"/>
  <c r="K92" i="4"/>
  <c r="J92" i="4"/>
  <c r="I92" i="4"/>
  <c r="H92" i="4"/>
  <c r="G92" i="4"/>
  <c r="F92" i="4"/>
  <c r="AU91" i="4"/>
  <c r="AT91" i="4"/>
  <c r="AS91" i="4"/>
  <c r="AR91" i="4"/>
  <c r="AQ91" i="4"/>
  <c r="AO91" i="4"/>
  <c r="L91" i="4"/>
  <c r="K91" i="4"/>
  <c r="J91" i="4"/>
  <c r="I91" i="4"/>
  <c r="H91" i="4"/>
  <c r="G91" i="4"/>
  <c r="F91" i="4"/>
  <c r="BW90" i="4"/>
  <c r="BV90" i="4"/>
  <c r="BV28" i="4" s="1"/>
  <c r="BU90" i="4"/>
  <c r="BU28" i="4" s="1"/>
  <c r="BT90" i="4"/>
  <c r="BT28" i="4" s="1"/>
  <c r="BS90" i="4"/>
  <c r="BS28" i="4" s="1"/>
  <c r="BR90" i="4"/>
  <c r="BR28" i="4" s="1"/>
  <c r="BQ90" i="4"/>
  <c r="BQ28" i="4" s="1"/>
  <c r="BP90" i="4"/>
  <c r="BO90" i="4"/>
  <c r="BO28" i="4" s="1"/>
  <c r="BN90" i="4"/>
  <c r="BN28" i="4" s="1"/>
  <c r="BM90" i="4"/>
  <c r="BM28" i="4" s="1"/>
  <c r="BL90" i="4"/>
  <c r="BL28" i="4" s="1"/>
  <c r="BK90" i="4"/>
  <c r="BK28" i="4" s="1"/>
  <c r="BJ90" i="4"/>
  <c r="BJ28" i="4" s="1"/>
  <c r="BI90" i="4"/>
  <c r="X90" i="5" s="1"/>
  <c r="BH90" i="4"/>
  <c r="BH28" i="4" s="1"/>
  <c r="BG90" i="4"/>
  <c r="BG28" i="4" s="1"/>
  <c r="BF90" i="4"/>
  <c r="BF28" i="4" s="1"/>
  <c r="BE90" i="4"/>
  <c r="BE28" i="4" s="1"/>
  <c r="BD90" i="4"/>
  <c r="BD28" i="4" s="1"/>
  <c r="BC90" i="4"/>
  <c r="BC28" i="4" s="1"/>
  <c r="BB90" i="4"/>
  <c r="BA90" i="4"/>
  <c r="BA28" i="4" s="1"/>
  <c r="AZ90" i="4"/>
  <c r="AZ28" i="4" s="1"/>
  <c r="AY90" i="4"/>
  <c r="AY28" i="4" s="1"/>
  <c r="AX90" i="4"/>
  <c r="AX28" i="4" s="1"/>
  <c r="AV90" i="4"/>
  <c r="AV28" i="4" s="1"/>
  <c r="AN90" i="4"/>
  <c r="AN28" i="4" s="1"/>
  <c r="AM90" i="4"/>
  <c r="AL90" i="4"/>
  <c r="AL28" i="4" s="1"/>
  <c r="AK90" i="4"/>
  <c r="AK28" i="4" s="1"/>
  <c r="AJ90" i="4"/>
  <c r="AJ28" i="4" s="1"/>
  <c r="AI90" i="4"/>
  <c r="AI28" i="4" s="1"/>
  <c r="AH90" i="4"/>
  <c r="AH28" i="4" s="1"/>
  <c r="AG90" i="4"/>
  <c r="AG28" i="4" s="1"/>
  <c r="AF90" i="4"/>
  <c r="AF28" i="4" s="1"/>
  <c r="AE90" i="4"/>
  <c r="AD90" i="4"/>
  <c r="AD28" i="4" s="1"/>
  <c r="AC90" i="4"/>
  <c r="AC28" i="4" s="1"/>
  <c r="AB90" i="4"/>
  <c r="AB28" i="4" s="1"/>
  <c r="AA90" i="4"/>
  <c r="AA28" i="4" s="1"/>
  <c r="Z90" i="4"/>
  <c r="Z28" i="4" s="1"/>
  <c r="Y90" i="4"/>
  <c r="Y28" i="4" s="1"/>
  <c r="X90" i="4"/>
  <c r="X28" i="4" s="1"/>
  <c r="W90" i="4"/>
  <c r="W28" i="4" s="1"/>
  <c r="V90" i="4"/>
  <c r="V28" i="4" s="1"/>
  <c r="U90" i="4"/>
  <c r="T90" i="4"/>
  <c r="T28" i="4" s="1"/>
  <c r="S90" i="4"/>
  <c r="S28" i="4" s="1"/>
  <c r="R90" i="4"/>
  <c r="R28" i="4" s="1"/>
  <c r="Q90" i="4"/>
  <c r="P90" i="4"/>
  <c r="P28" i="4" s="1"/>
  <c r="O90" i="4"/>
  <c r="N90" i="4"/>
  <c r="N28" i="4" s="1"/>
  <c r="M90" i="4"/>
  <c r="M28" i="4" s="1"/>
  <c r="AU89" i="4"/>
  <c r="AT89" i="4"/>
  <c r="AS89" i="4"/>
  <c r="AR89" i="4"/>
  <c r="AQ89" i="4"/>
  <c r="AP89" i="4"/>
  <c r="AO89" i="4"/>
  <c r="L89" i="4"/>
  <c r="K89" i="4"/>
  <c r="J89" i="4"/>
  <c r="I89" i="4"/>
  <c r="H89" i="4"/>
  <c r="G89" i="4"/>
  <c r="F89" i="4"/>
  <c r="BW26" i="4"/>
  <c r="BV26" i="4"/>
  <c r="BT26" i="4"/>
  <c r="BR26" i="4"/>
  <c r="BQ26" i="4"/>
  <c r="BP26" i="4"/>
  <c r="BO26" i="4"/>
  <c r="BN26" i="4"/>
  <c r="BL26" i="4"/>
  <c r="BJ26" i="4"/>
  <c r="BI26" i="4"/>
  <c r="BH26" i="4"/>
  <c r="BG26" i="4"/>
  <c r="BF26" i="4"/>
  <c r="BD26" i="4"/>
  <c r="BB26" i="4"/>
  <c r="AZ26" i="4"/>
  <c r="AX26" i="4"/>
  <c r="AV26" i="4"/>
  <c r="AM26" i="4"/>
  <c r="AL26" i="4"/>
  <c r="AK26" i="4"/>
  <c r="AJ26" i="4"/>
  <c r="AI26" i="4"/>
  <c r="AG26" i="4"/>
  <c r="AE26" i="4"/>
  <c r="AD26" i="4"/>
  <c r="AC26" i="4"/>
  <c r="AB26" i="4"/>
  <c r="AA26" i="4"/>
  <c r="Y26" i="4"/>
  <c r="W26" i="4"/>
  <c r="V26" i="4"/>
  <c r="U26" i="4"/>
  <c r="T26" i="4"/>
  <c r="S26" i="4"/>
  <c r="Q26" i="4"/>
  <c r="O26" i="4"/>
  <c r="N26" i="4"/>
  <c r="E26" i="4"/>
  <c r="BW25" i="4"/>
  <c r="BV25" i="4"/>
  <c r="BU25" i="4"/>
  <c r="BT25" i="4"/>
  <c r="BR25" i="4"/>
  <c r="BO25" i="4"/>
  <c r="BN25" i="4"/>
  <c r="BL25" i="4"/>
  <c r="BK25" i="4"/>
  <c r="BJ25" i="4"/>
  <c r="BG25" i="4"/>
  <c r="BF25" i="4"/>
  <c r="BD25" i="4"/>
  <c r="BC25" i="4"/>
  <c r="BB25" i="4"/>
  <c r="AY25" i="4"/>
  <c r="AX25" i="4"/>
  <c r="AW25" i="4"/>
  <c r="AV25" i="4"/>
  <c r="AN25" i="4"/>
  <c r="AM25" i="4"/>
  <c r="AL25" i="4"/>
  <c r="AJ25" i="4"/>
  <c r="AI25" i="4"/>
  <c r="AH25" i="4"/>
  <c r="AG25" i="4"/>
  <c r="AF25" i="4"/>
  <c r="AE25" i="4"/>
  <c r="AD25" i="4"/>
  <c r="AB25" i="4"/>
  <c r="Z25" i="4"/>
  <c r="Y25" i="4"/>
  <c r="X25" i="4"/>
  <c r="W25" i="4"/>
  <c r="V25" i="4"/>
  <c r="T25" i="4"/>
  <c r="S25" i="4"/>
  <c r="R25" i="4"/>
  <c r="P25" i="4"/>
  <c r="O25" i="4"/>
  <c r="N25" i="4"/>
  <c r="E25" i="4"/>
  <c r="AU86" i="4"/>
  <c r="AT86" i="4"/>
  <c r="AS86" i="4"/>
  <c r="AR86" i="4"/>
  <c r="AQ86" i="4"/>
  <c r="AP86" i="4"/>
  <c r="AO86" i="4"/>
  <c r="L86" i="4"/>
  <c r="K86" i="4"/>
  <c r="J86" i="4"/>
  <c r="I86" i="4"/>
  <c r="H86" i="4"/>
  <c r="G86" i="4"/>
  <c r="F86" i="4"/>
  <c r="AU83" i="4"/>
  <c r="AT83" i="4"/>
  <c r="AS83" i="4"/>
  <c r="AR83" i="4"/>
  <c r="AQ83" i="4"/>
  <c r="AP83" i="4"/>
  <c r="BZ83" i="4" s="1"/>
  <c r="AO83" i="4"/>
  <c r="L83" i="4"/>
  <c r="K83" i="4"/>
  <c r="J83" i="4"/>
  <c r="I83" i="4"/>
  <c r="H83" i="4"/>
  <c r="G83" i="4"/>
  <c r="F83" i="4"/>
  <c r="BW82" i="4"/>
  <c r="AH82" i="5" s="1"/>
  <c r="N82" i="5" s="1"/>
  <c r="BV82" i="4"/>
  <c r="BU82" i="4"/>
  <c r="BT82" i="4"/>
  <c r="BS82" i="4"/>
  <c r="BR82" i="4"/>
  <c r="BQ82" i="4"/>
  <c r="BP82" i="4"/>
  <c r="AC82" i="5" s="1"/>
  <c r="BO82" i="4"/>
  <c r="AB82" i="5" s="1"/>
  <c r="M82" i="5" s="1"/>
  <c r="BN82" i="4"/>
  <c r="AA82" i="5" s="1"/>
  <c r="L82" i="5" s="1"/>
  <c r="BM82" i="4"/>
  <c r="Z82" i="5" s="1"/>
  <c r="K82" i="5" s="1"/>
  <c r="BL82" i="4"/>
  <c r="Y82" i="5" s="1"/>
  <c r="J82" i="5" s="1"/>
  <c r="BK82" i="4"/>
  <c r="BJ82" i="4"/>
  <c r="BI82" i="4"/>
  <c r="BH82" i="4"/>
  <c r="BG82" i="4"/>
  <c r="BF82" i="4"/>
  <c r="BE82" i="4"/>
  <c r="BD82" i="4"/>
  <c r="BC82" i="4"/>
  <c r="BB82" i="4"/>
  <c r="BA82" i="4"/>
  <c r="AZ82" i="4"/>
  <c r="AY82" i="4"/>
  <c r="AX82" i="4"/>
  <c r="AW82" i="4"/>
  <c r="AV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AU80" i="4"/>
  <c r="AT80" i="4"/>
  <c r="AS80" i="4"/>
  <c r="AR80" i="4"/>
  <c r="AQ80" i="4"/>
  <c r="AP80" i="4"/>
  <c r="AO80" i="4"/>
  <c r="L80" i="4"/>
  <c r="K80" i="4"/>
  <c r="J80" i="4"/>
  <c r="I80" i="4"/>
  <c r="H80" i="4"/>
  <c r="G80" i="4"/>
  <c r="F80" i="4"/>
  <c r="AU79" i="4"/>
  <c r="AT79" i="4"/>
  <c r="AS79" i="4"/>
  <c r="AR79" i="4"/>
  <c r="AQ79" i="4"/>
  <c r="AP79" i="4"/>
  <c r="AO79" i="4"/>
  <c r="L79" i="4"/>
  <c r="K79" i="4"/>
  <c r="J79" i="4"/>
  <c r="I79" i="4"/>
  <c r="H79" i="4"/>
  <c r="G79" i="4"/>
  <c r="F79" i="4"/>
  <c r="AU78" i="4"/>
  <c r="AT78" i="4"/>
  <c r="AS78" i="4"/>
  <c r="AR78" i="4"/>
  <c r="AQ78" i="4"/>
  <c r="AP78" i="4"/>
  <c r="AO78" i="4"/>
  <c r="L78" i="4"/>
  <c r="K78" i="4"/>
  <c r="J78" i="4"/>
  <c r="I78" i="4"/>
  <c r="H78" i="4"/>
  <c r="G78" i="4"/>
  <c r="F78" i="4"/>
  <c r="BO69" i="4"/>
  <c r="BG69" i="4"/>
  <c r="AY69" i="4"/>
  <c r="AH69" i="4"/>
  <c r="AG69" i="4"/>
  <c r="Z69" i="4"/>
  <c r="R69" i="4"/>
  <c r="AU76" i="4"/>
  <c r="AT76" i="4"/>
  <c r="AS76" i="4"/>
  <c r="AR76" i="4"/>
  <c r="AQ76" i="4"/>
  <c r="AP76" i="4"/>
  <c r="AO76" i="4"/>
  <c r="L76" i="4"/>
  <c r="K76" i="4"/>
  <c r="J76" i="4"/>
  <c r="I76" i="4"/>
  <c r="H76" i="4"/>
  <c r="G76" i="4"/>
  <c r="F76" i="4"/>
  <c r="AU75" i="4"/>
  <c r="AT75" i="4"/>
  <c r="AS75" i="4"/>
  <c r="AR75" i="4"/>
  <c r="AQ75" i="4"/>
  <c r="AP75" i="4"/>
  <c r="AO75" i="4"/>
  <c r="L75" i="4"/>
  <c r="K75" i="4"/>
  <c r="J75" i="4"/>
  <c r="I75" i="4"/>
  <c r="H75" i="4"/>
  <c r="G75" i="4"/>
  <c r="F75" i="4"/>
  <c r="AU74" i="4"/>
  <c r="AT74" i="4"/>
  <c r="AS74" i="4"/>
  <c r="AR74" i="4"/>
  <c r="AQ74" i="4"/>
  <c r="AP74" i="4"/>
  <c r="AO74" i="4"/>
  <c r="L74" i="4"/>
  <c r="K74" i="4"/>
  <c r="J74" i="4"/>
  <c r="I74" i="4"/>
  <c r="H74" i="4"/>
  <c r="G74" i="4"/>
  <c r="F74" i="4"/>
  <c r="AU68" i="4"/>
  <c r="AT68" i="4"/>
  <c r="AS68" i="4"/>
  <c r="AR68" i="4"/>
  <c r="AQ68" i="4"/>
  <c r="AP68" i="4"/>
  <c r="AO68" i="4"/>
  <c r="L68" i="4"/>
  <c r="K68" i="4"/>
  <c r="J68" i="4"/>
  <c r="I68" i="4"/>
  <c r="H68" i="4"/>
  <c r="G68" i="4"/>
  <c r="F68" i="4"/>
  <c r="AU67" i="4"/>
  <c r="AT67" i="4"/>
  <c r="AS67" i="4"/>
  <c r="AR67" i="4"/>
  <c r="AQ67" i="4"/>
  <c r="AP67" i="4"/>
  <c r="AO67" i="4"/>
  <c r="L67" i="4"/>
  <c r="K67" i="4"/>
  <c r="J67" i="4"/>
  <c r="I67" i="4"/>
  <c r="H67" i="4"/>
  <c r="G67" i="4"/>
  <c r="F67" i="4"/>
  <c r="BW66" i="4"/>
  <c r="BV66" i="4"/>
  <c r="BU66" i="4"/>
  <c r="BT66" i="4"/>
  <c r="BS66" i="4"/>
  <c r="BR66" i="4"/>
  <c r="BQ66" i="4"/>
  <c r="BP66" i="4"/>
  <c r="BO66" i="4"/>
  <c r="BN66" i="4"/>
  <c r="BM66" i="4"/>
  <c r="BL66" i="4"/>
  <c r="BK66" i="4"/>
  <c r="BJ66" i="4"/>
  <c r="BI66" i="4"/>
  <c r="BH66" i="4"/>
  <c r="BG66" i="4"/>
  <c r="BF66" i="4"/>
  <c r="BE66" i="4"/>
  <c r="BD66" i="4"/>
  <c r="BC66" i="4"/>
  <c r="BB66" i="4"/>
  <c r="BA66" i="4"/>
  <c r="AZ66" i="4"/>
  <c r="AY66" i="4"/>
  <c r="AX66" i="4"/>
  <c r="AW66" i="4"/>
  <c r="AV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AU65" i="4"/>
  <c r="AT65" i="4"/>
  <c r="AS65" i="4"/>
  <c r="AR65" i="4"/>
  <c r="AQ65" i="4"/>
  <c r="AP65" i="4"/>
  <c r="AO65" i="4"/>
  <c r="L65" i="4"/>
  <c r="K65" i="4"/>
  <c r="J65" i="4"/>
  <c r="I65" i="4"/>
  <c r="H65" i="4"/>
  <c r="G65" i="4"/>
  <c r="F65" i="4"/>
  <c r="AU64" i="4"/>
  <c r="AT64" i="4"/>
  <c r="AS64" i="4"/>
  <c r="AR64" i="4"/>
  <c r="AQ64" i="4"/>
  <c r="AP64" i="4"/>
  <c r="AO64" i="4"/>
  <c r="L64" i="4"/>
  <c r="K64" i="4"/>
  <c r="J64" i="4"/>
  <c r="I64" i="4"/>
  <c r="H64" i="4"/>
  <c r="G64" i="4"/>
  <c r="F64" i="4"/>
  <c r="BW63" i="4"/>
  <c r="BV63" i="4"/>
  <c r="BU63" i="4"/>
  <c r="BT63" i="4"/>
  <c r="BS63" i="4"/>
  <c r="BR63" i="4"/>
  <c r="BQ63" i="4"/>
  <c r="BP63" i="4"/>
  <c r="BO63" i="4"/>
  <c r="BN63" i="4"/>
  <c r="BM63" i="4"/>
  <c r="BL63" i="4"/>
  <c r="BK63" i="4"/>
  <c r="BJ63" i="4"/>
  <c r="BI63" i="4"/>
  <c r="BH63" i="4"/>
  <c r="BG63" i="4"/>
  <c r="BF63" i="4"/>
  <c r="BE63" i="4"/>
  <c r="BD63" i="4"/>
  <c r="BC63" i="4"/>
  <c r="BB63" i="4"/>
  <c r="BA63" i="4"/>
  <c r="AZ63" i="4"/>
  <c r="AY63" i="4"/>
  <c r="AX63" i="4"/>
  <c r="AW63" i="4"/>
  <c r="AV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AU61" i="4"/>
  <c r="AT61" i="4"/>
  <c r="AS61" i="4"/>
  <c r="AR61" i="4"/>
  <c r="AQ61" i="4"/>
  <c r="AP61" i="4"/>
  <c r="AO61" i="4"/>
  <c r="L61" i="4"/>
  <c r="K61" i="4"/>
  <c r="J61" i="4"/>
  <c r="I61" i="4"/>
  <c r="H61" i="4"/>
  <c r="G61" i="4"/>
  <c r="F61" i="4"/>
  <c r="AU60" i="4"/>
  <c r="AT60" i="4"/>
  <c r="AS60" i="4"/>
  <c r="AR60" i="4"/>
  <c r="AQ60" i="4"/>
  <c r="AP60" i="4"/>
  <c r="AO60" i="4"/>
  <c r="L60" i="4"/>
  <c r="K60" i="4"/>
  <c r="J60" i="4"/>
  <c r="I60" i="4"/>
  <c r="H60" i="4"/>
  <c r="G60" i="4"/>
  <c r="F60" i="4"/>
  <c r="AU59" i="4"/>
  <c r="AT59" i="4"/>
  <c r="AS59" i="4"/>
  <c r="AR59" i="4"/>
  <c r="AQ59" i="4"/>
  <c r="AP59" i="4"/>
  <c r="AO59" i="4"/>
  <c r="L59" i="4"/>
  <c r="K59" i="4"/>
  <c r="J59" i="4"/>
  <c r="I59" i="4"/>
  <c r="H59" i="4"/>
  <c r="G59" i="4"/>
  <c r="F59" i="4"/>
  <c r="AU53" i="4"/>
  <c r="AT53" i="4"/>
  <c r="AS53" i="4"/>
  <c r="AR53" i="4"/>
  <c r="AQ53" i="4"/>
  <c r="AP53" i="4"/>
  <c r="AO53" i="4"/>
  <c r="L53" i="4"/>
  <c r="K53" i="4"/>
  <c r="J53" i="4"/>
  <c r="I53" i="4"/>
  <c r="H53" i="4"/>
  <c r="G53" i="4"/>
  <c r="F53" i="4"/>
  <c r="AU52" i="4"/>
  <c r="AT52" i="4"/>
  <c r="AS52" i="4"/>
  <c r="AR52" i="4"/>
  <c r="AQ52" i="4"/>
  <c r="AP52" i="4"/>
  <c r="AO52" i="4"/>
  <c r="L52" i="4"/>
  <c r="K52" i="4"/>
  <c r="J52" i="4"/>
  <c r="I52" i="4"/>
  <c r="H52" i="4"/>
  <c r="G52" i="4"/>
  <c r="F52" i="4"/>
  <c r="AU51" i="4"/>
  <c r="AT51" i="4"/>
  <c r="AS51" i="4"/>
  <c r="AR51" i="4"/>
  <c r="AQ51" i="4"/>
  <c r="AP51" i="4"/>
  <c r="AO51" i="4"/>
  <c r="L51" i="4"/>
  <c r="K51" i="4"/>
  <c r="J51" i="4"/>
  <c r="I51" i="4"/>
  <c r="H51" i="4"/>
  <c r="G51" i="4"/>
  <c r="F51" i="4"/>
  <c r="BW50" i="4"/>
  <c r="BV50" i="4"/>
  <c r="BU50" i="4"/>
  <c r="BT50" i="4"/>
  <c r="BS50" i="4"/>
  <c r="BR50" i="4"/>
  <c r="BQ50" i="4"/>
  <c r="BP50" i="4"/>
  <c r="BO50" i="4"/>
  <c r="BN50" i="4"/>
  <c r="BM50" i="4"/>
  <c r="BL50" i="4"/>
  <c r="BK50" i="4"/>
  <c r="BJ50" i="4"/>
  <c r="BI50" i="4"/>
  <c r="BH50" i="4"/>
  <c r="BG50" i="4"/>
  <c r="BF50" i="4"/>
  <c r="BE50" i="4"/>
  <c r="BE49" i="4" s="1"/>
  <c r="BD50" i="4"/>
  <c r="BC50" i="4"/>
  <c r="BB50" i="4"/>
  <c r="BA50" i="4"/>
  <c r="AZ50" i="4"/>
  <c r="AY50" i="4"/>
  <c r="AX50" i="4"/>
  <c r="AW50" i="4"/>
  <c r="AV50" i="4"/>
  <c r="AN50"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AU48" i="4"/>
  <c r="AT48" i="4"/>
  <c r="AS48" i="4"/>
  <c r="AR48" i="4"/>
  <c r="AQ48" i="4"/>
  <c r="AP48" i="4"/>
  <c r="AO48" i="4"/>
  <c r="L48" i="4"/>
  <c r="K48" i="4"/>
  <c r="J48" i="4"/>
  <c r="I48" i="4"/>
  <c r="H48" i="4"/>
  <c r="G48" i="4"/>
  <c r="F48" i="4"/>
  <c r="AU47" i="4"/>
  <c r="AT47" i="4"/>
  <c r="AS47" i="4"/>
  <c r="AR47" i="4"/>
  <c r="AQ47" i="4"/>
  <c r="AP47" i="4"/>
  <c r="AO47" i="4"/>
  <c r="L47" i="4"/>
  <c r="K47" i="4"/>
  <c r="J47" i="4"/>
  <c r="I47" i="4"/>
  <c r="H47" i="4"/>
  <c r="G47" i="4"/>
  <c r="F47" i="4"/>
  <c r="AU46" i="4"/>
  <c r="AT46" i="4"/>
  <c r="AS46" i="4"/>
  <c r="AR46" i="4"/>
  <c r="AQ46" i="4"/>
  <c r="AP46" i="4"/>
  <c r="AO46" i="4"/>
  <c r="L46" i="4"/>
  <c r="K46" i="4"/>
  <c r="J46" i="4"/>
  <c r="I46" i="4"/>
  <c r="H46" i="4"/>
  <c r="G46" i="4"/>
  <c r="F46" i="4"/>
  <c r="AU45" i="4"/>
  <c r="AT45" i="4"/>
  <c r="AS45" i="4"/>
  <c r="AR45" i="4"/>
  <c r="AQ45" i="4"/>
  <c r="AP45" i="4"/>
  <c r="AO45" i="4"/>
  <c r="L45" i="4"/>
  <c r="K45" i="4"/>
  <c r="J45" i="4"/>
  <c r="I45" i="4"/>
  <c r="H45" i="4"/>
  <c r="G45" i="4"/>
  <c r="F45" i="4"/>
  <c r="BV41" i="4"/>
  <c r="BV40" i="4" s="1"/>
  <c r="BU41" i="4"/>
  <c r="BU40" i="4" s="1"/>
  <c r="BT41" i="4"/>
  <c r="BT40" i="4" s="1"/>
  <c r="BS41" i="4"/>
  <c r="BS40" i="4" s="1"/>
  <c r="BR41" i="4"/>
  <c r="BR40" i="4" s="1"/>
  <c r="BQ41" i="4"/>
  <c r="BQ40" i="4" s="1"/>
  <c r="BP41" i="4"/>
  <c r="BP40" i="4" s="1"/>
  <c r="BO41" i="4"/>
  <c r="BO40" i="4" s="1"/>
  <c r="BN41" i="4"/>
  <c r="BN40" i="4" s="1"/>
  <c r="BM41" i="4"/>
  <c r="BM40" i="4" s="1"/>
  <c r="BL41" i="4"/>
  <c r="BL40" i="4" s="1"/>
  <c r="BJ41" i="4"/>
  <c r="BJ40" i="4" s="1"/>
  <c r="BI41" i="4"/>
  <c r="BI40" i="4" s="1"/>
  <c r="BD41" i="4"/>
  <c r="BD40" i="4" s="1"/>
  <c r="BC41" i="4"/>
  <c r="BC40" i="4" s="1"/>
  <c r="BA41" i="4"/>
  <c r="AL41" i="4"/>
  <c r="AL40" i="4" s="1"/>
  <c r="AK41" i="4"/>
  <c r="AK40" i="4" s="1"/>
  <c r="AJ41" i="4"/>
  <c r="AJ40" i="4" s="1"/>
  <c r="AH41" i="4"/>
  <c r="AH40" i="4" s="1"/>
  <c r="AG41" i="4"/>
  <c r="AG40" i="4" s="1"/>
  <c r="AF41" i="4"/>
  <c r="AF40" i="4" s="1"/>
  <c r="AE41" i="4"/>
  <c r="AE40" i="4" s="1"/>
  <c r="AD41" i="4"/>
  <c r="AD40" i="4" s="1"/>
  <c r="AC41" i="4"/>
  <c r="AC40" i="4" s="1"/>
  <c r="AB41" i="4"/>
  <c r="AB40" i="4" s="1"/>
  <c r="Y41" i="4"/>
  <c r="Y40" i="4" s="1"/>
  <c r="X41" i="4"/>
  <c r="X40" i="4" s="1"/>
  <c r="V41" i="4"/>
  <c r="V40" i="4" s="1"/>
  <c r="Q41" i="4"/>
  <c r="Q40" i="4" s="1"/>
  <c r="E40" i="4"/>
  <c r="BE41" i="4"/>
  <c r="BE40" i="4" s="1"/>
  <c r="BB41" i="4"/>
  <c r="Z41" i="4"/>
  <c r="Z40" i="4" s="1"/>
  <c r="T41" i="4"/>
  <c r="T40" i="4" s="1"/>
  <c r="AM41" i="4"/>
  <c r="AM40" i="4" s="1"/>
  <c r="W41" i="4"/>
  <c r="W40" i="4" s="1"/>
  <c r="AU39" i="4"/>
  <c r="AT39" i="4"/>
  <c r="AS39" i="4"/>
  <c r="AR39" i="4"/>
  <c r="AQ39" i="4"/>
  <c r="AP39" i="4"/>
  <c r="AO39" i="4"/>
  <c r="L39" i="4"/>
  <c r="K39" i="4"/>
  <c r="J39" i="4"/>
  <c r="I39" i="4"/>
  <c r="H39" i="4"/>
  <c r="G39" i="4"/>
  <c r="F39" i="4"/>
  <c r="AU38" i="4"/>
  <c r="AT38" i="4"/>
  <c r="AS38" i="4"/>
  <c r="AR38" i="4"/>
  <c r="AQ38" i="4"/>
  <c r="AP38" i="4"/>
  <c r="AO38" i="4"/>
  <c r="L38" i="4"/>
  <c r="K38" i="4"/>
  <c r="J38" i="4"/>
  <c r="I38" i="4"/>
  <c r="H38" i="4"/>
  <c r="G38" i="4"/>
  <c r="F38" i="4"/>
  <c r="BW37" i="4"/>
  <c r="BV37" i="4"/>
  <c r="BU37" i="4"/>
  <c r="BT37" i="4"/>
  <c r="BS37" i="4"/>
  <c r="BR37" i="4"/>
  <c r="BQ37" i="4"/>
  <c r="BP37" i="4"/>
  <c r="BO37" i="4"/>
  <c r="BN37" i="4"/>
  <c r="BM37" i="4"/>
  <c r="BL37" i="4"/>
  <c r="BK37" i="4"/>
  <c r="BJ37" i="4"/>
  <c r="BI37" i="4"/>
  <c r="BH37" i="4"/>
  <c r="BG37" i="4"/>
  <c r="BF37" i="4"/>
  <c r="BE37" i="4"/>
  <c r="BD37" i="4"/>
  <c r="BC37" i="4"/>
  <c r="BB37" i="4"/>
  <c r="BA37" i="4"/>
  <c r="AZ37" i="4"/>
  <c r="AY37" i="4"/>
  <c r="AX37" i="4"/>
  <c r="AW37" i="4"/>
  <c r="AV37" i="4"/>
  <c r="AN37" i="4"/>
  <c r="AM37" i="4"/>
  <c r="AL37" i="4"/>
  <c r="AK37" i="4"/>
  <c r="AJ37" i="4"/>
  <c r="AI37" i="4"/>
  <c r="AH37" i="4"/>
  <c r="AG37" i="4"/>
  <c r="AF37" i="4"/>
  <c r="AE37" i="4"/>
  <c r="AD37" i="4"/>
  <c r="AC37" i="4"/>
  <c r="AB37" i="4"/>
  <c r="AA37" i="4"/>
  <c r="Z37" i="4"/>
  <c r="Y37" i="4"/>
  <c r="X37" i="4"/>
  <c r="W37" i="4"/>
  <c r="V37" i="4"/>
  <c r="U37" i="4"/>
  <c r="T37" i="4"/>
  <c r="S37" i="4"/>
  <c r="R37" i="4"/>
  <c r="Q37" i="4"/>
  <c r="P37" i="4"/>
  <c r="O37" i="4"/>
  <c r="N37" i="4"/>
  <c r="M37" i="4"/>
  <c r="E37" i="4"/>
  <c r="AU36" i="4"/>
  <c r="AT36" i="4"/>
  <c r="AS36" i="4"/>
  <c r="AR36" i="4"/>
  <c r="AQ36" i="4"/>
  <c r="AP36" i="4"/>
  <c r="AO36" i="4"/>
  <c r="L36" i="4"/>
  <c r="K36" i="4"/>
  <c r="J36" i="4"/>
  <c r="I36" i="4"/>
  <c r="H36" i="4"/>
  <c r="G36" i="4"/>
  <c r="F36" i="4"/>
  <c r="AU35" i="4"/>
  <c r="AT35" i="4"/>
  <c r="AS35" i="4"/>
  <c r="AR35" i="4"/>
  <c r="AQ35" i="4"/>
  <c r="AP35" i="4"/>
  <c r="AO35" i="4"/>
  <c r="L35" i="4"/>
  <c r="K35" i="4"/>
  <c r="J35" i="4"/>
  <c r="I35" i="4"/>
  <c r="H35" i="4"/>
  <c r="G35" i="4"/>
  <c r="F35" i="4"/>
  <c r="BW34" i="4"/>
  <c r="BW31" i="4" s="1"/>
  <c r="BV34" i="4"/>
  <c r="BV31" i="4" s="1"/>
  <c r="BU34" i="4"/>
  <c r="BT34" i="4"/>
  <c r="BT31" i="4" s="1"/>
  <c r="BS34" i="4"/>
  <c r="BR34" i="4"/>
  <c r="BQ34" i="4"/>
  <c r="BQ31" i="4" s="1"/>
  <c r="BP31" i="4"/>
  <c r="BI34" i="4"/>
  <c r="BI31" i="4" s="1"/>
  <c r="BH34" i="4"/>
  <c r="BH31" i="4" s="1"/>
  <c r="BC34" i="4"/>
  <c r="AW34" i="4"/>
  <c r="AV34" i="4"/>
  <c r="AV31" i="4" s="1"/>
  <c r="AN31" i="4"/>
  <c r="AM31" i="4"/>
  <c r="AL31" i="4"/>
  <c r="AK31" i="4"/>
  <c r="AJ31" i="4"/>
  <c r="AH34" i="4"/>
  <c r="AG34" i="4"/>
  <c r="AF34" i="4"/>
  <c r="AF31" i="4" s="1"/>
  <c r="AE34" i="4"/>
  <c r="AD34" i="4"/>
  <c r="AD31" i="4" s="1"/>
  <c r="AC34" i="4"/>
  <c r="AC31" i="4" s="1"/>
  <c r="AB34" i="4"/>
  <c r="AB31" i="4" s="1"/>
  <c r="AA34" i="4"/>
  <c r="Z34" i="4"/>
  <c r="Z31" i="4" s="1"/>
  <c r="Y34" i="4"/>
  <c r="X34" i="4"/>
  <c r="X31" i="4" s="1"/>
  <c r="W34" i="4"/>
  <c r="W31" i="4" s="1"/>
  <c r="V34" i="4"/>
  <c r="V31" i="4" s="1"/>
  <c r="U34" i="4"/>
  <c r="U31" i="4" s="1"/>
  <c r="T34" i="4"/>
  <c r="T31" i="4" s="1"/>
  <c r="S34" i="4"/>
  <c r="S31" i="4" s="1"/>
  <c r="R34" i="4"/>
  <c r="R31" i="4" s="1"/>
  <c r="Q34" i="4"/>
  <c r="P34" i="4"/>
  <c r="P31" i="4" s="1"/>
  <c r="O34" i="4"/>
  <c r="O31" i="4" s="1"/>
  <c r="N34" i="4"/>
  <c r="N31" i="4" s="1"/>
  <c r="M34" i="4"/>
  <c r="M31" i="4" s="1"/>
  <c r="BI28" i="4"/>
  <c r="U28" i="4"/>
  <c r="Q28" i="4"/>
  <c r="BW27" i="4"/>
  <c r="BV27" i="4"/>
  <c r="BU27" i="4"/>
  <c r="BT27" i="4"/>
  <c r="BS27" i="4"/>
  <c r="BR27" i="4"/>
  <c r="BQ27" i="4"/>
  <c r="BP27" i="4"/>
  <c r="BO27" i="4"/>
  <c r="BN27" i="4"/>
  <c r="BM27" i="4"/>
  <c r="BL27" i="4"/>
  <c r="BK27" i="4"/>
  <c r="BJ27" i="4"/>
  <c r="BI27" i="4"/>
  <c r="BH27" i="4"/>
  <c r="BG27" i="4"/>
  <c r="BF27" i="4"/>
  <c r="BE27" i="4"/>
  <c r="BD27" i="4"/>
  <c r="BC27" i="4"/>
  <c r="BB27" i="4"/>
  <c r="BA27" i="4"/>
  <c r="AZ27" i="4"/>
  <c r="AY27" i="4"/>
  <c r="AX27" i="4"/>
  <c r="AW27" i="4"/>
  <c r="AV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E27" i="4"/>
  <c r="BU26" i="4"/>
  <c r="BS26" i="4"/>
  <c r="BM26" i="4"/>
  <c r="BK26" i="4"/>
  <c r="BE26" i="4"/>
  <c r="BC26" i="4"/>
  <c r="AW26" i="4"/>
  <c r="AN26" i="4"/>
  <c r="AH26" i="4"/>
  <c r="AF26" i="4"/>
  <c r="Z26" i="4"/>
  <c r="X26" i="4"/>
  <c r="R26" i="4"/>
  <c r="P26" i="4"/>
  <c r="BS25" i="4"/>
  <c r="BP25" i="4"/>
  <c r="BH25" i="4"/>
  <c r="AA25" i="4"/>
  <c r="BZ51" i="4" l="1"/>
  <c r="CA51" i="4"/>
  <c r="CA61" i="4"/>
  <c r="BZ61" i="4"/>
  <c r="N58" i="5"/>
  <c r="CA73" i="4"/>
  <c r="BZ73" i="4"/>
  <c r="BB28" i="4"/>
  <c r="S90" i="5"/>
  <c r="X28" i="5"/>
  <c r="X22" i="5" s="1"/>
  <c r="X29" i="5"/>
  <c r="BP28" i="4"/>
  <c r="AC90" i="5"/>
  <c r="BW28" i="4"/>
  <c r="AH90" i="5"/>
  <c r="AH28" i="5" s="1"/>
  <c r="BN32" i="4"/>
  <c r="BN31" i="4" s="1"/>
  <c r="AS33" i="4"/>
  <c r="AQ33" i="4"/>
  <c r="AR33" i="4"/>
  <c r="AR32" i="4"/>
  <c r="BB31" i="4"/>
  <c r="AU32" i="4"/>
  <c r="AX32" i="4"/>
  <c r="AU33" i="4"/>
  <c r="AT33" i="4"/>
  <c r="AZ31" i="4"/>
  <c r="BT62" i="4"/>
  <c r="G70" i="4"/>
  <c r="AT70" i="4"/>
  <c r="AU70" i="4"/>
  <c r="K70" i="4"/>
  <c r="L70" i="4"/>
  <c r="I70" i="4"/>
  <c r="BA69" i="4"/>
  <c r="AO70" i="4"/>
  <c r="BI69" i="4"/>
  <c r="F70" i="4"/>
  <c r="N62" i="4"/>
  <c r="AD62" i="4"/>
  <c r="AV62" i="4"/>
  <c r="BD62" i="4"/>
  <c r="BL62" i="4"/>
  <c r="AR70" i="4"/>
  <c r="AS70" i="4"/>
  <c r="BD81" i="4"/>
  <c r="H70" i="4"/>
  <c r="J58" i="4"/>
  <c r="V62" i="4"/>
  <c r="AL62" i="4"/>
  <c r="BI62" i="4"/>
  <c r="BQ62" i="4"/>
  <c r="BC69" i="4"/>
  <c r="BK69" i="4"/>
  <c r="BS69" i="4"/>
  <c r="AW69" i="4"/>
  <c r="BM69" i="4"/>
  <c r="BU69" i="4"/>
  <c r="J70" i="4"/>
  <c r="AP70" i="4"/>
  <c r="AQ70" i="4"/>
  <c r="AQ58" i="4"/>
  <c r="AP58" i="4"/>
  <c r="K58" i="4"/>
  <c r="I58" i="4"/>
  <c r="AW90" i="4"/>
  <c r="AZ62" i="4"/>
  <c r="AT58" i="4"/>
  <c r="AS58" i="4"/>
  <c r="H58" i="4"/>
  <c r="AU58" i="4"/>
  <c r="AR58" i="4"/>
  <c r="F58" i="4"/>
  <c r="AO58" i="4"/>
  <c r="G58" i="4"/>
  <c r="L58" i="4"/>
  <c r="S81" i="4"/>
  <c r="AI81" i="4"/>
  <c r="AW56" i="4"/>
  <c r="BE56" i="4"/>
  <c r="BM56" i="4"/>
  <c r="Z56" i="5" s="1"/>
  <c r="K56" i="5" s="1"/>
  <c r="AA56" i="4"/>
  <c r="BF56" i="4"/>
  <c r="BG56" i="4"/>
  <c r="AX49" i="4"/>
  <c r="BF49" i="4"/>
  <c r="BN49" i="4"/>
  <c r="BN30" i="4" s="1"/>
  <c r="BV49" i="4"/>
  <c r="BV30" i="4" s="1"/>
  <c r="BV23" i="4" s="1"/>
  <c r="AC62" i="4"/>
  <c r="BH62" i="4"/>
  <c r="BP62" i="4"/>
  <c r="P81" i="4"/>
  <c r="X81" i="4"/>
  <c r="AF81" i="4"/>
  <c r="AN81" i="4"/>
  <c r="U56" i="4"/>
  <c r="AK56" i="4"/>
  <c r="BH56" i="4"/>
  <c r="BM62" i="4"/>
  <c r="T81" i="4"/>
  <c r="AB81" i="4"/>
  <c r="AJ81" i="4"/>
  <c r="BG81" i="4"/>
  <c r="BW81" i="4"/>
  <c r="AH81" i="5" s="1"/>
  <c r="R49" i="4"/>
  <c r="L63" i="4"/>
  <c r="T62" i="4"/>
  <c r="AB62" i="4"/>
  <c r="AJ62" i="4"/>
  <c r="BG62" i="4"/>
  <c r="BO62" i="4"/>
  <c r="BW62" i="4"/>
  <c r="M49" i="4"/>
  <c r="Y62" i="4"/>
  <c r="BQ56" i="4"/>
  <c r="Y56" i="4"/>
  <c r="AH49" i="4"/>
  <c r="AW49" i="4"/>
  <c r="BM49" i="4"/>
  <c r="BU49" i="4"/>
  <c r="BK56" i="4"/>
  <c r="AC49" i="4"/>
  <c r="AC30" i="4" s="1"/>
  <c r="AT54" i="4"/>
  <c r="Q56" i="4"/>
  <c r="AG56" i="4"/>
  <c r="Q49" i="4"/>
  <c r="Q30" i="4" s="1"/>
  <c r="Y49" i="4"/>
  <c r="AG49" i="4"/>
  <c r="AC56" i="4"/>
  <c r="AZ56" i="4"/>
  <c r="BP56" i="4"/>
  <c r="AC56" i="5" s="1"/>
  <c r="N56" i="4"/>
  <c r="V56" i="4"/>
  <c r="AD56" i="4"/>
  <c r="AL56" i="4"/>
  <c r="BI56" i="4"/>
  <c r="BA81" i="4"/>
  <c r="BI81" i="4"/>
  <c r="BQ81" i="4"/>
  <c r="J90" i="4"/>
  <c r="AR54" i="4"/>
  <c r="H82" i="4"/>
  <c r="AU82" i="4"/>
  <c r="AZ81" i="4"/>
  <c r="BP81" i="4"/>
  <c r="AC81" i="5" s="1"/>
  <c r="BC56" i="4"/>
  <c r="BS56" i="4"/>
  <c r="AS50" i="4"/>
  <c r="H37" i="4"/>
  <c r="AU37" i="4"/>
  <c r="J40" i="4"/>
  <c r="H50" i="4"/>
  <c r="BI49" i="4"/>
  <c r="BQ49" i="4"/>
  <c r="BQ30" i="4" s="1"/>
  <c r="BQ23" i="4" s="1"/>
  <c r="T56" i="4"/>
  <c r="AB56" i="4"/>
  <c r="BP69" i="4"/>
  <c r="H90" i="4"/>
  <c r="H66" i="4"/>
  <c r="AV81" i="4"/>
  <c r="BL81" i="4"/>
  <c r="Y81" i="5" s="1"/>
  <c r="J81" i="5" s="1"/>
  <c r="BT81" i="4"/>
  <c r="J26" i="4"/>
  <c r="BI30" i="4"/>
  <c r="BI23" i="4" s="1"/>
  <c r="G37" i="4"/>
  <c r="BA56" i="4"/>
  <c r="AA62" i="4"/>
  <c r="AI62" i="4"/>
  <c r="AS63" i="4"/>
  <c r="P62" i="4"/>
  <c r="BB56" i="4"/>
  <c r="BJ56" i="4"/>
  <c r="BR56" i="4"/>
  <c r="G63" i="4"/>
  <c r="U81" i="4"/>
  <c r="AK81" i="4"/>
  <c r="BH81" i="4"/>
  <c r="AY49" i="4"/>
  <c r="U49" i="4"/>
  <c r="AK49" i="4"/>
  <c r="AK30" i="4" s="1"/>
  <c r="AS54" i="4"/>
  <c r="BH49" i="4"/>
  <c r="BP49" i="4"/>
  <c r="BP30" i="4" s="1"/>
  <c r="AZ49" i="4"/>
  <c r="F63" i="4"/>
  <c r="I66" i="4"/>
  <c r="G82" i="4"/>
  <c r="AA81" i="4"/>
  <c r="AO90" i="4"/>
  <c r="AQ28" i="4"/>
  <c r="AO34" i="4"/>
  <c r="F50" i="4"/>
  <c r="BW56" i="4"/>
  <c r="AH56" i="5" s="1"/>
  <c r="N56" i="5" s="1"/>
  <c r="AR63" i="4"/>
  <c r="AO66" i="4"/>
  <c r="M81" i="4"/>
  <c r="AC81" i="4"/>
  <c r="L90" i="4"/>
  <c r="AQ90" i="4"/>
  <c r="K26" i="4"/>
  <c r="AY26" i="4"/>
  <c r="AR26" i="4" s="1"/>
  <c r="G50" i="4"/>
  <c r="BN62" i="4"/>
  <c r="BE62" i="4"/>
  <c r="BU62" i="4"/>
  <c r="M69" i="4"/>
  <c r="Y81" i="4"/>
  <c r="AG81" i="4"/>
  <c r="AO82" i="4"/>
  <c r="H27" i="4"/>
  <c r="G28" i="4"/>
  <c r="K34" i="4"/>
  <c r="AQ34" i="4"/>
  <c r="BG49" i="4"/>
  <c r="BO49" i="4"/>
  <c r="BW49" i="4"/>
  <c r="AA49" i="4"/>
  <c r="AI49" i="4"/>
  <c r="AQ54" i="4"/>
  <c r="Z56" i="4"/>
  <c r="AH56" i="4"/>
  <c r="AT63" i="4"/>
  <c r="K25" i="4"/>
  <c r="L34" i="4"/>
  <c r="T49" i="4"/>
  <c r="T30" i="4" s="1"/>
  <c r="AB49" i="4"/>
  <c r="AB30" i="4" s="1"/>
  <c r="AJ49" i="4"/>
  <c r="AJ30" i="4" s="1"/>
  <c r="W56" i="4"/>
  <c r="AE56" i="4"/>
  <c r="AM56" i="4"/>
  <c r="X62" i="4"/>
  <c r="AF62" i="4"/>
  <c r="AN62" i="4"/>
  <c r="BB62" i="4"/>
  <c r="BJ62" i="4"/>
  <c r="BR62" i="4"/>
  <c r="AY62" i="4"/>
  <c r="AU66" i="4"/>
  <c r="M62" i="4"/>
  <c r="U62" i="4"/>
  <c r="AK62" i="4"/>
  <c r="BV69" i="4"/>
  <c r="AY81" i="4"/>
  <c r="BO81" i="4"/>
  <c r="AB81" i="5" s="1"/>
  <c r="M81" i="5" s="1"/>
  <c r="K90" i="4"/>
  <c r="I26" i="4"/>
  <c r="AR28" i="4"/>
  <c r="M26" i="4"/>
  <c r="F26" i="4" s="1"/>
  <c r="F27" i="4"/>
  <c r="AS28" i="4"/>
  <c r="AT28" i="4"/>
  <c r="AU28" i="4"/>
  <c r="AZ41" i="4"/>
  <c r="AZ40" i="4" s="1"/>
  <c r="AF49" i="4"/>
  <c r="AF30" i="4" s="1"/>
  <c r="AF29" i="4" s="1"/>
  <c r="AN49" i="4"/>
  <c r="AU50" i="4"/>
  <c r="T69" i="4"/>
  <c r="I90" i="4"/>
  <c r="F34" i="4"/>
  <c r="BA62" i="4"/>
  <c r="AS34" i="4"/>
  <c r="BG31" i="4"/>
  <c r="Q25" i="4"/>
  <c r="J25" i="4" s="1"/>
  <c r="AQ26" i="4"/>
  <c r="BF41" i="4"/>
  <c r="BF40" i="4" s="1"/>
  <c r="L54" i="4"/>
  <c r="S49" i="4"/>
  <c r="AP26" i="4"/>
  <c r="BU31" i="4"/>
  <c r="AG31" i="4"/>
  <c r="BM31" i="4"/>
  <c r="AW41" i="4"/>
  <c r="AW40" i="4" s="1"/>
  <c r="M41" i="4"/>
  <c r="U41" i="4"/>
  <c r="U40" i="4" s="1"/>
  <c r="BA49" i="4"/>
  <c r="AT50" i="4"/>
  <c r="K27" i="4"/>
  <c r="N41" i="4"/>
  <c r="N40" i="4" s="1"/>
  <c r="AJ56" i="4"/>
  <c r="L26" i="4"/>
  <c r="AP27" i="4"/>
  <c r="AQ27" i="4"/>
  <c r="O28" i="4"/>
  <c r="H28" i="4" s="1"/>
  <c r="AE28" i="4"/>
  <c r="J28" i="4" s="1"/>
  <c r="AM28" i="4"/>
  <c r="K28" i="4" s="1"/>
  <c r="F37" i="4"/>
  <c r="BJ49" i="4"/>
  <c r="BJ30" i="4" s="1"/>
  <c r="BJ29" i="4" s="1"/>
  <c r="BR49" i="4"/>
  <c r="S62" i="4"/>
  <c r="AS66" i="4"/>
  <c r="N81" i="4"/>
  <c r="V81" i="4"/>
  <c r="AD81" i="4"/>
  <c r="AL81" i="4"/>
  <c r="AR90" i="4"/>
  <c r="AS90" i="4"/>
  <c r="AT90" i="4"/>
  <c r="AU90" i="4"/>
  <c r="AS37" i="4"/>
  <c r="AT37" i="4"/>
  <c r="K50" i="4"/>
  <c r="L50" i="4"/>
  <c r="H69" i="4"/>
  <c r="BM25" i="4"/>
  <c r="AR25" i="4" s="1"/>
  <c r="H26" i="4"/>
  <c r="AS26" i="4"/>
  <c r="AS27" i="4"/>
  <c r="AT27" i="4"/>
  <c r="AU27" i="4"/>
  <c r="I34" i="4"/>
  <c r="AE31" i="4"/>
  <c r="BC49" i="4"/>
  <c r="BK49" i="4"/>
  <c r="BS49" i="4"/>
  <c r="M56" i="4"/>
  <c r="AX56" i="4"/>
  <c r="BN56" i="4"/>
  <c r="AA56" i="5" s="1"/>
  <c r="L56" i="5" s="1"/>
  <c r="BV56" i="4"/>
  <c r="AU63" i="4"/>
  <c r="Q62" i="4"/>
  <c r="AG62" i="4"/>
  <c r="N69" i="4"/>
  <c r="BN69" i="4"/>
  <c r="BA26" i="4"/>
  <c r="AT26" i="4" s="1"/>
  <c r="L28" i="4"/>
  <c r="AU34" i="4"/>
  <c r="I37" i="4"/>
  <c r="J37" i="4"/>
  <c r="K37" i="4"/>
  <c r="L37" i="4"/>
  <c r="V49" i="4"/>
  <c r="V30" i="4" s="1"/>
  <c r="AD49" i="4"/>
  <c r="AD30" i="4" s="1"/>
  <c r="AD29" i="4" s="1"/>
  <c r="AL49" i="4"/>
  <c r="AL30" i="4" s="1"/>
  <c r="G66" i="4"/>
  <c r="AP66" i="4"/>
  <c r="BB81" i="4"/>
  <c r="BJ81" i="4"/>
  <c r="BR81" i="4"/>
  <c r="BE25" i="4"/>
  <c r="AQ25" i="4" s="1"/>
  <c r="F28" i="4"/>
  <c r="BK31" i="4"/>
  <c r="BS31" i="4"/>
  <c r="BW41" i="4"/>
  <c r="BW40" i="4" s="1"/>
  <c r="I54" i="4"/>
  <c r="J54" i="4"/>
  <c r="K54" i="4"/>
  <c r="I82" i="4"/>
  <c r="BE81" i="4"/>
  <c r="BM81" i="4"/>
  <c r="Z81" i="5" s="1"/>
  <c r="K81" i="5" s="1"/>
  <c r="BU81" i="4"/>
  <c r="G90" i="4"/>
  <c r="L25" i="4"/>
  <c r="I27" i="4"/>
  <c r="J27" i="4"/>
  <c r="AH31" i="4"/>
  <c r="AR37" i="4"/>
  <c r="Z49" i="4"/>
  <c r="Z30" i="4" s="1"/>
  <c r="Z23" i="4" s="1"/>
  <c r="AW62" i="4"/>
  <c r="H31" i="4"/>
  <c r="AU31" i="4"/>
  <c r="I31" i="4"/>
  <c r="AQ66" i="4"/>
  <c r="AX62" i="4"/>
  <c r="AR66" i="4"/>
  <c r="BF62" i="4"/>
  <c r="AT66" i="4"/>
  <c r="BV62" i="4"/>
  <c r="AP25" i="4"/>
  <c r="Q31" i="4"/>
  <c r="Y31" i="4"/>
  <c r="BA31" i="4"/>
  <c r="AR27" i="4"/>
  <c r="AO26" i="4"/>
  <c r="AO28" i="4"/>
  <c r="AA31" i="4"/>
  <c r="AO27" i="4"/>
  <c r="AY31" i="4"/>
  <c r="AR34" i="4"/>
  <c r="AT34" i="4"/>
  <c r="BO31" i="4"/>
  <c r="G34" i="4"/>
  <c r="G26" i="4"/>
  <c r="BC31" i="4"/>
  <c r="J34" i="4"/>
  <c r="AP34" i="4"/>
  <c r="N49" i="4"/>
  <c r="O56" i="4"/>
  <c r="G27" i="4"/>
  <c r="I28" i="4"/>
  <c r="BE31" i="4"/>
  <c r="BE30" i="4" s="1"/>
  <c r="BG41" i="4"/>
  <c r="AW31" i="4"/>
  <c r="AY56" i="4"/>
  <c r="BO56" i="4"/>
  <c r="AB56" i="5" s="1"/>
  <c r="M56" i="5" s="1"/>
  <c r="O81" i="4"/>
  <c r="W81" i="4"/>
  <c r="AE81" i="4"/>
  <c r="AM81" i="4"/>
  <c r="AO37" i="4"/>
  <c r="AP37" i="4"/>
  <c r="AQ37" i="4"/>
  <c r="BB40" i="4"/>
  <c r="BB49" i="4"/>
  <c r="BC62" i="4"/>
  <c r="AO63" i="4"/>
  <c r="BK62" i="4"/>
  <c r="AP63" i="4"/>
  <c r="BS62" i="4"/>
  <c r="AQ63" i="4"/>
  <c r="Q81" i="4"/>
  <c r="J82" i="4"/>
  <c r="H34" i="4"/>
  <c r="K66" i="4"/>
  <c r="R62" i="4"/>
  <c r="L66" i="4"/>
  <c r="Z62" i="4"/>
  <c r="F66" i="4"/>
  <c r="AH62" i="4"/>
  <c r="L27" i="4"/>
  <c r="J41" i="4"/>
  <c r="AU26" i="4"/>
  <c r="BA40" i="4"/>
  <c r="S56" i="4"/>
  <c r="AI56" i="4"/>
  <c r="AW81" i="4"/>
  <c r="AP82" i="4"/>
  <c r="BZ82" i="4" s="1"/>
  <c r="O62" i="4"/>
  <c r="H63" i="4"/>
  <c r="W62" i="4"/>
  <c r="I63" i="4"/>
  <c r="AE62" i="4"/>
  <c r="J63" i="4"/>
  <c r="AM62" i="4"/>
  <c r="K63" i="4"/>
  <c r="AV69" i="4"/>
  <c r="BD69" i="4"/>
  <c r="BL69" i="4"/>
  <c r="BT69" i="4"/>
  <c r="AI41" i="4"/>
  <c r="AI40" i="4" s="1"/>
  <c r="O49" i="4"/>
  <c r="W49" i="4"/>
  <c r="W30" i="4" s="1"/>
  <c r="AE49" i="4"/>
  <c r="AM49" i="4"/>
  <c r="AV56" i="4"/>
  <c r="BD56" i="4"/>
  <c r="BL56" i="4"/>
  <c r="Y56" i="5" s="1"/>
  <c r="J56" i="5" s="1"/>
  <c r="BT56" i="4"/>
  <c r="R81" i="4"/>
  <c r="K82" i="4"/>
  <c r="Z81" i="4"/>
  <c r="L82" i="4"/>
  <c r="AH81" i="4"/>
  <c r="F82" i="4"/>
  <c r="AN41" i="4"/>
  <c r="AN40" i="4" s="1"/>
  <c r="P49" i="4"/>
  <c r="I50" i="4"/>
  <c r="X49" i="4"/>
  <c r="J50" i="4"/>
  <c r="J66" i="4"/>
  <c r="AA41" i="4"/>
  <c r="AA40" i="4" s="1"/>
  <c r="P69" i="4"/>
  <c r="I69" i="4" s="1"/>
  <c r="X69" i="4"/>
  <c r="J69" i="4" s="1"/>
  <c r="AF69" i="4"/>
  <c r="K69" i="4" s="1"/>
  <c r="AN69" i="4"/>
  <c r="L69" i="4" s="1"/>
  <c r="F90" i="4"/>
  <c r="AP54" i="4"/>
  <c r="R56" i="4"/>
  <c r="P56" i="4"/>
  <c r="X56" i="4"/>
  <c r="AF56" i="4"/>
  <c r="AN56" i="4"/>
  <c r="AX81" i="4"/>
  <c r="AQ82" i="4"/>
  <c r="BF81" i="4"/>
  <c r="AR82" i="4"/>
  <c r="BN81" i="4"/>
  <c r="AA81" i="5" s="1"/>
  <c r="L81" i="5" s="1"/>
  <c r="AS82" i="4"/>
  <c r="BV81" i="4"/>
  <c r="AT82" i="4"/>
  <c r="BC81" i="4"/>
  <c r="BK81" i="4"/>
  <c r="BS81" i="4"/>
  <c r="AV49" i="4"/>
  <c r="AO50" i="4"/>
  <c r="BD49" i="4"/>
  <c r="AP50" i="4"/>
  <c r="BL49" i="4"/>
  <c r="BL30" i="4" s="1"/>
  <c r="AQ50" i="4"/>
  <c r="BT49" i="4"/>
  <c r="AR50" i="4"/>
  <c r="M55" i="5" l="1"/>
  <c r="J55" i="5"/>
  <c r="CA50" i="4"/>
  <c r="BZ50" i="4"/>
  <c r="N81" i="5"/>
  <c r="N55" i="5" s="1"/>
  <c r="L55" i="5"/>
  <c r="K55" i="5"/>
  <c r="BZ58" i="4"/>
  <c r="CA58" i="4"/>
  <c r="CA70" i="4"/>
  <c r="BZ70" i="4"/>
  <c r="S28" i="5"/>
  <c r="S22" i="5" s="1"/>
  <c r="S29" i="5"/>
  <c r="AC28" i="5"/>
  <c r="Q29" i="4"/>
  <c r="J30" i="4"/>
  <c r="BP23" i="4"/>
  <c r="BN23" i="4"/>
  <c r="AS32" i="4"/>
  <c r="AQ32" i="4"/>
  <c r="AX31" i="4"/>
  <c r="AQ31" i="4" s="1"/>
  <c r="AP90" i="4"/>
  <c r="AK23" i="4"/>
  <c r="AJ23" i="4"/>
  <c r="AB23" i="4"/>
  <c r="AC23" i="4"/>
  <c r="AC29" i="4"/>
  <c r="AD55" i="4"/>
  <c r="AD24" i="4" s="1"/>
  <c r="AT69" i="4"/>
  <c r="L81" i="4"/>
  <c r="AW28" i="4"/>
  <c r="AU69" i="4"/>
  <c r="AR69" i="4"/>
  <c r="AQ69" i="4"/>
  <c r="AB55" i="4"/>
  <c r="AB24" i="4" s="1"/>
  <c r="AB22" i="4" s="1"/>
  <c r="BU30" i="4"/>
  <c r="AS69" i="4"/>
  <c r="BP55" i="4"/>
  <c r="BP29" i="4" s="1"/>
  <c r="BM30" i="4"/>
  <c r="AS56" i="4"/>
  <c r="BF30" i="4"/>
  <c r="BF23" i="4" s="1"/>
  <c r="AU62" i="4"/>
  <c r="AR49" i="4"/>
  <c r="AJ55" i="4"/>
  <c r="AJ24" i="4" s="1"/>
  <c r="AJ22" i="4" s="1"/>
  <c r="AS49" i="4"/>
  <c r="BW55" i="4"/>
  <c r="AH55" i="5" s="1"/>
  <c r="BW30" i="4"/>
  <c r="BW23" i="4" s="1"/>
  <c r="BI55" i="4"/>
  <c r="BQ55" i="4"/>
  <c r="BQ24" i="4" s="1"/>
  <c r="BG55" i="4"/>
  <c r="BM55" i="4"/>
  <c r="BH55" i="4"/>
  <c r="AC55" i="4"/>
  <c r="AC24" i="4" s="1"/>
  <c r="H62" i="4"/>
  <c r="U30" i="4"/>
  <c r="U23" i="4" s="1"/>
  <c r="AH30" i="4"/>
  <c r="H49" i="4"/>
  <c r="AS81" i="4"/>
  <c r="T55" i="4"/>
  <c r="T24" i="4" s="1"/>
  <c r="AU56" i="4"/>
  <c r="AZ55" i="4"/>
  <c r="AZ24" i="4" s="1"/>
  <c r="Y55" i="4"/>
  <c r="Y24" i="4" s="1"/>
  <c r="L49" i="4"/>
  <c r="AU81" i="4"/>
  <c r="AZ30" i="4"/>
  <c r="Y30" i="4"/>
  <c r="AU49" i="4"/>
  <c r="AF55" i="4"/>
  <c r="AF24" i="4" s="1"/>
  <c r="F62" i="4"/>
  <c r="AW55" i="4"/>
  <c r="AW24" i="4" s="1"/>
  <c r="AR81" i="4"/>
  <c r="AT62" i="4"/>
  <c r="BJ55" i="4"/>
  <c r="BJ24" i="4" s="1"/>
  <c r="AG55" i="4"/>
  <c r="AG24" i="4" s="1"/>
  <c r="AL55" i="4"/>
  <c r="AL24" i="4" s="1"/>
  <c r="AG30" i="4"/>
  <c r="AA55" i="4"/>
  <c r="AA24" i="4" s="1"/>
  <c r="V55" i="4"/>
  <c r="V24" i="4" s="1"/>
  <c r="AN30" i="4"/>
  <c r="F49" i="4"/>
  <c r="BR55" i="4"/>
  <c r="BR24" i="4" s="1"/>
  <c r="AR62" i="4"/>
  <c r="AS62" i="4"/>
  <c r="AK55" i="4"/>
  <c r="AK24" i="4" s="1"/>
  <c r="K81" i="4"/>
  <c r="AM55" i="4"/>
  <c r="AM24" i="4" s="1"/>
  <c r="BA55" i="4"/>
  <c r="BA24" i="4" s="1"/>
  <c r="BE55" i="4"/>
  <c r="AQ81" i="4"/>
  <c r="H81" i="4"/>
  <c r="G81" i="4"/>
  <c r="I62" i="4"/>
  <c r="F56" i="4"/>
  <c r="U55" i="4"/>
  <c r="U24" i="4" s="1"/>
  <c r="BO30" i="4"/>
  <c r="F69" i="4"/>
  <c r="K49" i="4"/>
  <c r="BK55" i="4"/>
  <c r="BK24" i="4" s="1"/>
  <c r="I81" i="4"/>
  <c r="AP62" i="4"/>
  <c r="BU55" i="4"/>
  <c r="BU24" i="4" s="1"/>
  <c r="BV55" i="4"/>
  <c r="BV24" i="4" s="1"/>
  <c r="BV22" i="4" s="1"/>
  <c r="M55" i="4"/>
  <c r="F81" i="4"/>
  <c r="G62" i="4"/>
  <c r="J81" i="4"/>
  <c r="AT49" i="4"/>
  <c r="AE30" i="4"/>
  <c r="AS31" i="4"/>
  <c r="F31" i="4"/>
  <c r="BJ23" i="4"/>
  <c r="AL23" i="4"/>
  <c r="V23" i="4"/>
  <c r="AD23" i="4"/>
  <c r="AD22" i="4" s="1"/>
  <c r="AP49" i="4"/>
  <c r="N55" i="4"/>
  <c r="N24" i="4" s="1"/>
  <c r="BC55" i="4"/>
  <c r="BC24" i="4" s="1"/>
  <c r="K31" i="4"/>
  <c r="L31" i="4"/>
  <c r="BB55" i="4"/>
  <c r="BS55" i="4"/>
  <c r="BS24" i="4" s="1"/>
  <c r="J49" i="4"/>
  <c r="J62" i="4"/>
  <c r="G69" i="4"/>
  <c r="BH41" i="4"/>
  <c r="AQ49" i="4"/>
  <c r="I49" i="4"/>
  <c r="BS30" i="4"/>
  <c r="BS23" i="4" s="1"/>
  <c r="L62" i="4"/>
  <c r="W23" i="4"/>
  <c r="S41" i="4"/>
  <c r="U25" i="4"/>
  <c r="AY41" i="4"/>
  <c r="AO69" i="4"/>
  <c r="BT30" i="4"/>
  <c r="J31" i="4"/>
  <c r="AK25" i="4"/>
  <c r="I25" i="4" s="1"/>
  <c r="BQ25" i="4"/>
  <c r="AF23" i="4"/>
  <c r="M25" i="4"/>
  <c r="F41" i="4"/>
  <c r="M40" i="4"/>
  <c r="AZ25" i="4"/>
  <c r="AS25" i="4" s="1"/>
  <c r="BO55" i="4"/>
  <c r="AB55" i="5" s="1"/>
  <c r="AT56" i="4"/>
  <c r="AW30" i="4"/>
  <c r="BG40" i="4"/>
  <c r="AS41" i="4"/>
  <c r="AE55" i="4"/>
  <c r="AE24" i="4" s="1"/>
  <c r="G41" i="4"/>
  <c r="AQ62" i="4"/>
  <c r="X55" i="4"/>
  <c r="X24" i="4" s="1"/>
  <c r="J56" i="4"/>
  <c r="AP81" i="4"/>
  <c r="BZ81" i="4" s="1"/>
  <c r="S55" i="4"/>
  <c r="L56" i="4"/>
  <c r="AU41" i="4"/>
  <c r="W55" i="4"/>
  <c r="W24" i="4" s="1"/>
  <c r="G40" i="4"/>
  <c r="BC30" i="4"/>
  <c r="AO31" i="4"/>
  <c r="T23" i="4"/>
  <c r="AA30" i="4"/>
  <c r="AA29" i="4" s="1"/>
  <c r="X30" i="4"/>
  <c r="AM30" i="4"/>
  <c r="AM29" i="4" s="1"/>
  <c r="BL55" i="4"/>
  <c r="AQ56" i="4"/>
  <c r="BL23" i="4"/>
  <c r="AC25" i="4"/>
  <c r="H25" i="4" s="1"/>
  <c r="Z55" i="4"/>
  <c r="AT81" i="4"/>
  <c r="BI25" i="4"/>
  <c r="AU25" i="4" s="1"/>
  <c r="BD55" i="4"/>
  <c r="AP56" i="4"/>
  <c r="AH55" i="4"/>
  <c r="Q55" i="4"/>
  <c r="AO62" i="4"/>
  <c r="AU40" i="4"/>
  <c r="AY55" i="4"/>
  <c r="AR56" i="4"/>
  <c r="N30" i="4"/>
  <c r="N29" i="4" s="1"/>
  <c r="G49" i="4"/>
  <c r="P55" i="4"/>
  <c r="I56" i="4"/>
  <c r="O41" i="4"/>
  <c r="AP69" i="4"/>
  <c r="BF55" i="4"/>
  <c r="BF29" i="4" s="1"/>
  <c r="BE23" i="4"/>
  <c r="H56" i="4"/>
  <c r="O55" i="4"/>
  <c r="BD30" i="4"/>
  <c r="BB30" i="4"/>
  <c r="BB29" i="4" s="1"/>
  <c r="BA30" i="4"/>
  <c r="BA29" i="4" s="1"/>
  <c r="AT31" i="4"/>
  <c r="R41" i="4"/>
  <c r="AO49" i="4"/>
  <c r="R55" i="4"/>
  <c r="K56" i="4"/>
  <c r="BA25" i="4"/>
  <c r="AT25" i="4" s="1"/>
  <c r="AI55" i="4"/>
  <c r="G56" i="4"/>
  <c r="BN55" i="4"/>
  <c r="AA55" i="5" s="1"/>
  <c r="AR31" i="4"/>
  <c r="AO81" i="4"/>
  <c r="AN55" i="4"/>
  <c r="AN24" i="4" s="1"/>
  <c r="BT55" i="4"/>
  <c r="BT24" i="4" s="1"/>
  <c r="AV55" i="4"/>
  <c r="AO56" i="4"/>
  <c r="BK41" i="4"/>
  <c r="K62" i="4"/>
  <c r="AX55" i="4"/>
  <c r="BZ49" i="4" l="1"/>
  <c r="CA49" i="4"/>
  <c r="BD29" i="4"/>
  <c r="AA24" i="5"/>
  <c r="AA29" i="5"/>
  <c r="L29" i="5" s="1"/>
  <c r="BP24" i="4"/>
  <c r="BP22" i="4" s="1"/>
  <c r="AC55" i="5"/>
  <c r="BM24" i="4"/>
  <c r="BM22" i="4" s="1"/>
  <c r="Z55" i="5"/>
  <c r="BN29" i="4"/>
  <c r="BZ56" i="4"/>
  <c r="CA56" i="4"/>
  <c r="BL24" i="4"/>
  <c r="Y55" i="5"/>
  <c r="AB24" i="5"/>
  <c r="AB29" i="5"/>
  <c r="M29" i="5" s="1"/>
  <c r="BL29" i="4"/>
  <c r="CA69" i="4"/>
  <c r="BZ69" i="4"/>
  <c r="N28" i="5"/>
  <c r="AH24" i="5"/>
  <c r="AH29" i="5"/>
  <c r="AW29" i="4"/>
  <c r="BW24" i="4"/>
  <c r="BW22" i="4" s="1"/>
  <c r="BW29" i="4"/>
  <c r="AB29" i="4"/>
  <c r="BU23" i="4"/>
  <c r="BU29" i="4"/>
  <c r="BO23" i="4"/>
  <c r="BO29" i="4"/>
  <c r="BM23" i="4"/>
  <c r="BM29" i="4"/>
  <c r="AZ23" i="4"/>
  <c r="AZ22" i="4" s="1"/>
  <c r="AZ29" i="4"/>
  <c r="BH24" i="4"/>
  <c r="BH29" i="4"/>
  <c r="BG24" i="4"/>
  <c r="BI24" i="4"/>
  <c r="BI29" i="4"/>
  <c r="BE24" i="4"/>
  <c r="BE29" i="4"/>
  <c r="AJ29" i="4"/>
  <c r="AK29" i="4"/>
  <c r="AL29" i="4"/>
  <c r="AH23" i="4"/>
  <c r="AH29" i="4"/>
  <c r="AN23" i="4"/>
  <c r="AN22" i="4" s="1"/>
  <c r="AN29" i="4"/>
  <c r="F29" i="4"/>
  <c r="AG23" i="4"/>
  <c r="AG29" i="4"/>
  <c r="AE23" i="4"/>
  <c r="AE29" i="4"/>
  <c r="AP28" i="4"/>
  <c r="BU22" i="4"/>
  <c r="T22" i="4"/>
  <c r="V22" i="4"/>
  <c r="AK22" i="4"/>
  <c r="AL22" i="4"/>
  <c r="BJ22" i="4"/>
  <c r="Y23" i="4"/>
  <c r="Y22" i="4" s="1"/>
  <c r="AG22" i="4"/>
  <c r="F55" i="4"/>
  <c r="AF22" i="4"/>
  <c r="M24" i="4"/>
  <c r="AX41" i="4"/>
  <c r="AX40" i="4" s="1"/>
  <c r="AS55" i="4"/>
  <c r="BE22" i="4"/>
  <c r="U22" i="4"/>
  <c r="BS22" i="4"/>
  <c r="BH40" i="4"/>
  <c r="AT41" i="4"/>
  <c r="W22" i="4"/>
  <c r="BL22" i="4"/>
  <c r="BB24" i="4"/>
  <c r="AU55" i="4"/>
  <c r="AO55" i="4"/>
  <c r="AV24" i="4"/>
  <c r="AW23" i="4"/>
  <c r="AI24" i="4"/>
  <c r="G24" i="4" s="1"/>
  <c r="G55" i="4"/>
  <c r="AR55" i="4"/>
  <c r="AY24" i="4"/>
  <c r="AA23" i="4"/>
  <c r="AA22" i="4" s="1"/>
  <c r="AS40" i="4"/>
  <c r="BG30" i="4"/>
  <c r="BG29" i="4" s="1"/>
  <c r="BA23" i="4"/>
  <c r="BF24" i="4"/>
  <c r="BF22" i="4" s="1"/>
  <c r="L41" i="4"/>
  <c r="S40" i="4"/>
  <c r="BD24" i="4"/>
  <c r="AP24" i="4" s="1"/>
  <c r="F40" i="4"/>
  <c r="M30" i="4"/>
  <c r="AQ55" i="4"/>
  <c r="AX24" i="4"/>
  <c r="P41" i="4"/>
  <c r="BD23" i="4"/>
  <c r="N23" i="4"/>
  <c r="J55" i="4"/>
  <c r="Q24" i="4"/>
  <c r="J24" i="4" s="1"/>
  <c r="L55" i="4"/>
  <c r="S24" i="4"/>
  <c r="AC22" i="4"/>
  <c r="Q23" i="4"/>
  <c r="AV41" i="4"/>
  <c r="H55" i="4"/>
  <c r="O24" i="4"/>
  <c r="H24" i="4" s="1"/>
  <c r="O40" i="4"/>
  <c r="H41" i="4"/>
  <c r="BI22" i="4"/>
  <c r="AH24" i="4"/>
  <c r="AH22" i="4" s="1"/>
  <c r="Z24" i="4"/>
  <c r="Z22" i="4" s="1"/>
  <c r="AM23" i="4"/>
  <c r="AM22" i="4" s="1"/>
  <c r="BO24" i="4"/>
  <c r="AT24" i="4" s="1"/>
  <c r="AT55" i="4"/>
  <c r="AP55" i="4"/>
  <c r="BT23" i="4"/>
  <c r="BT22" i="4" s="1"/>
  <c r="AR41" i="4"/>
  <c r="AY40" i="4"/>
  <c r="AU30" i="4"/>
  <c r="BB23" i="4"/>
  <c r="BK40" i="4"/>
  <c r="AP41" i="4"/>
  <c r="BN24" i="4"/>
  <c r="BN22" i="4" s="1"/>
  <c r="K41" i="4"/>
  <c r="R40" i="4"/>
  <c r="BC23" i="4"/>
  <c r="BC22" i="4" s="1"/>
  <c r="F25" i="4"/>
  <c r="BQ22" i="4"/>
  <c r="AO25" i="4"/>
  <c r="AE22" i="4"/>
  <c r="I55" i="4"/>
  <c r="P24" i="4"/>
  <c r="I24" i="4" s="1"/>
  <c r="K55" i="4"/>
  <c r="R24" i="4"/>
  <c r="K24" i="4" s="1"/>
  <c r="X23" i="4"/>
  <c r="X22" i="4" s="1"/>
  <c r="G25" i="4"/>
  <c r="AQ24" i="4" l="1"/>
  <c r="Z24" i="5"/>
  <c r="Z29" i="5"/>
  <c r="K29" i="5" s="1"/>
  <c r="M24" i="5"/>
  <c r="AB22" i="5"/>
  <c r="M22" i="5" s="1"/>
  <c r="N29" i="5"/>
  <c r="Y24" i="5"/>
  <c r="Y29" i="5"/>
  <c r="J29" i="5" s="1"/>
  <c r="AC24" i="5"/>
  <c r="AC22" i="5" s="1"/>
  <c r="AC29" i="5"/>
  <c r="L24" i="5"/>
  <c r="AA22" i="5"/>
  <c r="L22" i="5" s="1"/>
  <c r="CA55" i="4"/>
  <c r="BZ55" i="4"/>
  <c r="CA24" i="4"/>
  <c r="BZ24" i="4"/>
  <c r="AH22" i="5"/>
  <c r="N22" i="5" s="1"/>
  <c r="AU24" i="4"/>
  <c r="AU29" i="4"/>
  <c r="AQ41" i="4"/>
  <c r="BD22" i="4"/>
  <c r="L24" i="4"/>
  <c r="F24" i="4"/>
  <c r="AR24" i="4"/>
  <c r="BH30" i="4"/>
  <c r="AT40" i="4"/>
  <c r="J29" i="4"/>
  <c r="H40" i="4"/>
  <c r="O30" i="4"/>
  <c r="O29" i="4" s="1"/>
  <c r="Q22" i="4"/>
  <c r="J22" i="4" s="1"/>
  <c r="J23" i="4"/>
  <c r="I41" i="4"/>
  <c r="P40" i="4"/>
  <c r="L40" i="4"/>
  <c r="S30" i="4"/>
  <c r="S29" i="4" s="1"/>
  <c r="AR40" i="4"/>
  <c r="AY30" i="4"/>
  <c r="AY29" i="4" s="1"/>
  <c r="M23" i="4"/>
  <c r="F30" i="4"/>
  <c r="BO22" i="4"/>
  <c r="AO41" i="4"/>
  <c r="AV40" i="4"/>
  <c r="AO24" i="4"/>
  <c r="BK30" i="4"/>
  <c r="BK29" i="4" s="1"/>
  <c r="AP40" i="4"/>
  <c r="N22" i="4"/>
  <c r="BA22" i="4"/>
  <c r="AQ40" i="4"/>
  <c r="AX30" i="4"/>
  <c r="AX29" i="4" s="1"/>
  <c r="K40" i="4"/>
  <c r="R30" i="4"/>
  <c r="AU23" i="4"/>
  <c r="BB22" i="4"/>
  <c r="AU22" i="4" s="1"/>
  <c r="AS29" i="4"/>
  <c r="BG23" i="4"/>
  <c r="AS30" i="4"/>
  <c r="AW22" i="4"/>
  <c r="AS24" i="4"/>
  <c r="J24" i="5" l="1"/>
  <c r="Y22" i="5"/>
  <c r="J22" i="5" s="1"/>
  <c r="N24" i="5"/>
  <c r="K24" i="5"/>
  <c r="Z22" i="5"/>
  <c r="K22" i="5" s="1"/>
  <c r="BH23" i="4"/>
  <c r="AT29" i="4"/>
  <c r="AT30" i="4"/>
  <c r="BG22" i="4"/>
  <c r="AS22" i="4" s="1"/>
  <c r="AS23" i="4"/>
  <c r="I40" i="4"/>
  <c r="P30" i="4"/>
  <c r="K29" i="4"/>
  <c r="K30" i="4"/>
  <c r="R23" i="4"/>
  <c r="AO40" i="4"/>
  <c r="AV30" i="4"/>
  <c r="AR29" i="4"/>
  <c r="AR30" i="4"/>
  <c r="AY23" i="4"/>
  <c r="H30" i="4"/>
  <c r="H29" i="4"/>
  <c r="O23" i="4"/>
  <c r="BK23" i="4"/>
  <c r="AQ30" i="4"/>
  <c r="AQ29" i="4"/>
  <c r="AX23" i="4"/>
  <c r="L29" i="4"/>
  <c r="S23" i="4"/>
  <c r="L30" i="4"/>
  <c r="F23" i="4"/>
  <c r="M22" i="4"/>
  <c r="BH22" i="4" l="1"/>
  <c r="AT22" i="4" s="1"/>
  <c r="AT23" i="4"/>
  <c r="K23" i="4"/>
  <c r="R22" i="4"/>
  <c r="K22" i="4" s="1"/>
  <c r="L23" i="4"/>
  <c r="S22" i="4"/>
  <c r="L22" i="4" s="1"/>
  <c r="F22" i="4"/>
  <c r="AO30" i="4"/>
  <c r="AV23" i="4"/>
  <c r="I30" i="4"/>
  <c r="I29" i="4"/>
  <c r="P23" i="4"/>
  <c r="BK22" i="4"/>
  <c r="AR23" i="4"/>
  <c r="AY22" i="4"/>
  <c r="AR22" i="4" s="1"/>
  <c r="AQ23" i="4"/>
  <c r="AX22" i="4"/>
  <c r="AQ22" i="4" s="1"/>
  <c r="O22" i="4"/>
  <c r="H22" i="4" s="1"/>
  <c r="H23" i="4"/>
  <c r="AV22" i="4" l="1"/>
  <c r="AO23" i="4"/>
  <c r="AO29" i="4"/>
  <c r="P22" i="4"/>
  <c r="I22" i="4" s="1"/>
  <c r="I23" i="4"/>
  <c r="AO22" i="4" l="1"/>
  <c r="Q51" i="3" l="1"/>
  <c r="S55" i="1"/>
  <c r="R55" i="1"/>
  <c r="S52" i="1"/>
  <c r="R52" i="1"/>
  <c r="S46" i="1"/>
  <c r="R46" i="1"/>
  <c r="S45" i="1"/>
  <c r="R45" i="1"/>
  <c r="E30" i="1" l="1"/>
  <c r="E49" i="1"/>
  <c r="D30" i="1"/>
  <c r="O49" i="1"/>
  <c r="F30" i="1" l="1"/>
  <c r="D71" i="1"/>
  <c r="O71" i="1"/>
  <c r="Q73" i="3" s="1"/>
  <c r="Q61" i="3"/>
  <c r="R36" i="3"/>
  <c r="R35" i="3"/>
  <c r="R33" i="3"/>
  <c r="BR33" i="4" s="1"/>
  <c r="AP33" i="4" s="1"/>
  <c r="BZ33" i="4" s="1"/>
  <c r="R32" i="3"/>
  <c r="BR32" i="4" s="1"/>
  <c r="Q32" i="3"/>
  <c r="AI32" i="4" s="1"/>
  <c r="BR31" i="4" l="1"/>
  <c r="AP32" i="4"/>
  <c r="G32" i="4"/>
  <c r="AI31" i="4"/>
  <c r="D90" i="3"/>
  <c r="D82" i="3"/>
  <c r="D70" i="3"/>
  <c r="D66" i="3"/>
  <c r="D63" i="3"/>
  <c r="D58" i="3"/>
  <c r="D50" i="3"/>
  <c r="D34" i="3"/>
  <c r="D31" i="3" s="1"/>
  <c r="G32" i="3"/>
  <c r="F73" i="3"/>
  <c r="F61" i="3"/>
  <c r="F33" i="3"/>
  <c r="F32" i="3"/>
  <c r="F99" i="3"/>
  <c r="F98" i="3"/>
  <c r="F97" i="3"/>
  <c r="F96" i="3"/>
  <c r="F95" i="3"/>
  <c r="F94" i="3"/>
  <c r="F93" i="3"/>
  <c r="F92" i="3"/>
  <c r="F91" i="3"/>
  <c r="F83" i="3"/>
  <c r="F72" i="3"/>
  <c r="F71" i="3"/>
  <c r="F68" i="3"/>
  <c r="F67" i="3"/>
  <c r="F65" i="3"/>
  <c r="F64" i="3"/>
  <c r="F60" i="3"/>
  <c r="F59" i="3"/>
  <c r="F53" i="3"/>
  <c r="F52" i="3"/>
  <c r="F51" i="3"/>
  <c r="F36" i="3"/>
  <c r="F35" i="3"/>
  <c r="E73" i="3"/>
  <c r="E61" i="3"/>
  <c r="E33" i="3"/>
  <c r="E32" i="3"/>
  <c r="E99" i="3"/>
  <c r="E98" i="3"/>
  <c r="E97" i="3"/>
  <c r="E96" i="3"/>
  <c r="E95" i="3"/>
  <c r="E94" i="3"/>
  <c r="E93" i="3"/>
  <c r="E92" i="3"/>
  <c r="E91" i="3"/>
  <c r="E83" i="3"/>
  <c r="E72" i="3"/>
  <c r="E71" i="3"/>
  <c r="E68" i="3"/>
  <c r="E67" i="3"/>
  <c r="E65" i="3"/>
  <c r="E64" i="3"/>
  <c r="E60" i="3"/>
  <c r="E59" i="3"/>
  <c r="E53" i="3"/>
  <c r="E52" i="3"/>
  <c r="E51" i="3"/>
  <c r="E36" i="3"/>
  <c r="E35" i="3"/>
  <c r="BR30" i="4" l="1"/>
  <c r="AP31" i="4"/>
  <c r="CA32" i="4"/>
  <c r="BZ32" i="4"/>
  <c r="AI30" i="4"/>
  <c r="G31" i="4"/>
  <c r="H32" i="3"/>
  <c r="D99" i="2"/>
  <c r="D98" i="2"/>
  <c r="D97" i="2"/>
  <c r="D96" i="2"/>
  <c r="D95" i="2"/>
  <c r="D94" i="2"/>
  <c r="D93" i="2"/>
  <c r="D92" i="2"/>
  <c r="D91" i="2"/>
  <c r="C99" i="2"/>
  <c r="C98" i="2"/>
  <c r="C97" i="2"/>
  <c r="C96" i="2"/>
  <c r="C95" i="2"/>
  <c r="C94" i="2"/>
  <c r="C93" i="2"/>
  <c r="C92" i="2"/>
  <c r="C91" i="2"/>
  <c r="J87" i="3"/>
  <c r="I87" i="3"/>
  <c r="V87" i="3" s="1"/>
  <c r="J84" i="3"/>
  <c r="I84" i="3"/>
  <c r="V84" i="3" s="1"/>
  <c r="I86" i="3"/>
  <c r="V86" i="3" s="1"/>
  <c r="J86" i="3"/>
  <c r="D85" i="3"/>
  <c r="E85" i="3"/>
  <c r="F85" i="3"/>
  <c r="L85" i="3"/>
  <c r="M85" i="3"/>
  <c r="O85" i="3"/>
  <c r="P85" i="3"/>
  <c r="Q85" i="3"/>
  <c r="R85" i="3"/>
  <c r="R70" i="3"/>
  <c r="Q70" i="3"/>
  <c r="P70" i="3"/>
  <c r="O70" i="3"/>
  <c r="N70" i="3"/>
  <c r="M70" i="3"/>
  <c r="L70" i="3"/>
  <c r="K70" i="3"/>
  <c r="J77" i="3"/>
  <c r="I77" i="3"/>
  <c r="V77" i="3" s="1"/>
  <c r="F70" i="3"/>
  <c r="E70" i="3"/>
  <c r="J71" i="3"/>
  <c r="I71" i="3"/>
  <c r="V71" i="3" s="1"/>
  <c r="H71" i="3"/>
  <c r="G71" i="3"/>
  <c r="S71" i="3" s="1"/>
  <c r="J72" i="3"/>
  <c r="I72" i="3"/>
  <c r="V72" i="3" s="1"/>
  <c r="H72" i="3"/>
  <c r="G72" i="3"/>
  <c r="J73" i="3"/>
  <c r="I73" i="3"/>
  <c r="H73" i="3"/>
  <c r="G73" i="3"/>
  <c r="J57" i="3"/>
  <c r="I57" i="3"/>
  <c r="V57" i="3" s="1"/>
  <c r="BR23" i="4" l="1"/>
  <c r="BR29" i="4"/>
  <c r="AP29" i="4" s="1"/>
  <c r="AP30" i="4"/>
  <c r="T71" i="3"/>
  <c r="U86" i="3"/>
  <c r="T86" i="3"/>
  <c r="S86" i="3"/>
  <c r="E72" i="4"/>
  <c r="U72" i="3"/>
  <c r="U77" i="3"/>
  <c r="T77" i="3"/>
  <c r="S77" i="3"/>
  <c r="S72" i="3"/>
  <c r="T72" i="3"/>
  <c r="U57" i="3"/>
  <c r="T57" i="3"/>
  <c r="S57" i="3"/>
  <c r="E71" i="4"/>
  <c r="U71" i="3"/>
  <c r="U84" i="3"/>
  <c r="T84" i="3"/>
  <c r="S84" i="3"/>
  <c r="U87" i="3"/>
  <c r="T87" i="3"/>
  <c r="S87" i="3"/>
  <c r="CA31" i="4"/>
  <c r="BZ31" i="4"/>
  <c r="G30" i="4"/>
  <c r="AI23" i="4"/>
  <c r="AI29" i="4"/>
  <c r="G29" i="4" s="1"/>
  <c r="E73" i="4"/>
  <c r="U73" i="3"/>
  <c r="T73" i="3"/>
  <c r="S73" i="3"/>
  <c r="V73" i="3"/>
  <c r="K85" i="3"/>
  <c r="K25" i="3" s="1"/>
  <c r="I70" i="3"/>
  <c r="J70" i="3"/>
  <c r="H70" i="3"/>
  <c r="H69" i="3" s="1"/>
  <c r="G70" i="3"/>
  <c r="G69" i="3" s="1"/>
  <c r="J44" i="3"/>
  <c r="I44" i="3"/>
  <c r="V44" i="3" s="1"/>
  <c r="J33" i="3"/>
  <c r="I33" i="3"/>
  <c r="V33" i="3" s="1"/>
  <c r="H33" i="3"/>
  <c r="T33" i="3" s="1"/>
  <c r="G33" i="3"/>
  <c r="S33" i="3" s="1"/>
  <c r="J32" i="3"/>
  <c r="I32" i="3"/>
  <c r="J99" i="3"/>
  <c r="I99" i="3"/>
  <c r="V99" i="3" s="1"/>
  <c r="H99" i="3"/>
  <c r="T99" i="3" s="1"/>
  <c r="G99" i="3"/>
  <c r="S99" i="3" s="1"/>
  <c r="J98" i="3"/>
  <c r="I98" i="3"/>
  <c r="V98" i="3" s="1"/>
  <c r="H98" i="3"/>
  <c r="G98" i="3"/>
  <c r="J97" i="3"/>
  <c r="I97" i="3"/>
  <c r="V97" i="3" s="1"/>
  <c r="H97" i="3"/>
  <c r="T97" i="3" s="1"/>
  <c r="G97" i="3"/>
  <c r="S97" i="3" s="1"/>
  <c r="J96" i="3"/>
  <c r="I96" i="3"/>
  <c r="V96" i="3" s="1"/>
  <c r="H96" i="3"/>
  <c r="G96" i="3"/>
  <c r="S96" i="3" s="1"/>
  <c r="J95" i="3"/>
  <c r="I95" i="3"/>
  <c r="V95" i="3" s="1"/>
  <c r="H95" i="3"/>
  <c r="T95" i="3" s="1"/>
  <c r="G95" i="3"/>
  <c r="S95" i="3" s="1"/>
  <c r="J94" i="3"/>
  <c r="I94" i="3"/>
  <c r="V94" i="3" s="1"/>
  <c r="H94" i="3"/>
  <c r="G94" i="3"/>
  <c r="S94" i="3" s="1"/>
  <c r="J93" i="3"/>
  <c r="I93" i="3"/>
  <c r="V93" i="3" s="1"/>
  <c r="H93" i="3"/>
  <c r="T93" i="3" s="1"/>
  <c r="G93" i="3"/>
  <c r="S93" i="3" s="1"/>
  <c r="J92" i="3"/>
  <c r="I92" i="3"/>
  <c r="V92" i="3" s="1"/>
  <c r="H92" i="3"/>
  <c r="G92" i="3"/>
  <c r="S92" i="3" s="1"/>
  <c r="J91" i="3"/>
  <c r="I91" i="3"/>
  <c r="V91" i="3" s="1"/>
  <c r="H91" i="3"/>
  <c r="T91" i="3" s="1"/>
  <c r="G91" i="3"/>
  <c r="S91" i="3" s="1"/>
  <c r="R90" i="3"/>
  <c r="R28" i="3" s="1"/>
  <c r="Q90" i="3"/>
  <c r="Q28" i="3" s="1"/>
  <c r="P90" i="3"/>
  <c r="P28" i="3" s="1"/>
  <c r="O90" i="3"/>
  <c r="O28" i="3" s="1"/>
  <c r="N90" i="3"/>
  <c r="N28" i="3" s="1"/>
  <c r="M90" i="3"/>
  <c r="M28" i="3" s="1"/>
  <c r="L90" i="3"/>
  <c r="K90" i="3"/>
  <c r="K28" i="3" s="1"/>
  <c r="F90" i="3"/>
  <c r="F28" i="3" s="1"/>
  <c r="E90" i="3"/>
  <c r="E28" i="3" s="1"/>
  <c r="D28" i="3"/>
  <c r="J89" i="3"/>
  <c r="I89" i="3"/>
  <c r="V89" i="3" s="1"/>
  <c r="R26" i="3"/>
  <c r="Q26" i="3"/>
  <c r="P26" i="3"/>
  <c r="O26" i="3"/>
  <c r="N26" i="3"/>
  <c r="M26" i="3"/>
  <c r="L26" i="3"/>
  <c r="K26" i="3"/>
  <c r="F26" i="3"/>
  <c r="E26" i="3"/>
  <c r="D26" i="3"/>
  <c r="R25" i="3"/>
  <c r="Q25" i="3"/>
  <c r="P25" i="3"/>
  <c r="O25" i="3"/>
  <c r="M25" i="3"/>
  <c r="L25" i="3"/>
  <c r="F25" i="3"/>
  <c r="E25" i="3"/>
  <c r="D25" i="3"/>
  <c r="J83" i="3"/>
  <c r="I83" i="3"/>
  <c r="V83" i="3" s="1"/>
  <c r="H83" i="3"/>
  <c r="G83" i="3"/>
  <c r="R82" i="3"/>
  <c r="Q82" i="3"/>
  <c r="P82" i="3"/>
  <c r="O82" i="3"/>
  <c r="N82" i="3"/>
  <c r="M82" i="3"/>
  <c r="L82" i="3"/>
  <c r="K82" i="3"/>
  <c r="F82" i="3"/>
  <c r="E82" i="3"/>
  <c r="J80" i="3"/>
  <c r="I80" i="3"/>
  <c r="V80" i="3" s="1"/>
  <c r="J79" i="3"/>
  <c r="I79" i="3"/>
  <c r="V79" i="3" s="1"/>
  <c r="J78" i="3"/>
  <c r="I78" i="3"/>
  <c r="V78" i="3" s="1"/>
  <c r="R69" i="3"/>
  <c r="Q69" i="3"/>
  <c r="P69" i="3"/>
  <c r="O69" i="3"/>
  <c r="N69" i="3"/>
  <c r="M69" i="3"/>
  <c r="L69" i="3"/>
  <c r="K69" i="3"/>
  <c r="F69" i="3"/>
  <c r="E69" i="3"/>
  <c r="D69" i="3"/>
  <c r="J76" i="3"/>
  <c r="I76" i="3"/>
  <c r="V76" i="3" s="1"/>
  <c r="J75" i="3"/>
  <c r="I75" i="3"/>
  <c r="V75" i="3" s="1"/>
  <c r="J74" i="3"/>
  <c r="I74" i="3"/>
  <c r="V74" i="3" s="1"/>
  <c r="J68" i="3"/>
  <c r="I68" i="3"/>
  <c r="V68" i="3" s="1"/>
  <c r="H68" i="3"/>
  <c r="G68" i="3"/>
  <c r="S68" i="3" s="1"/>
  <c r="J67" i="3"/>
  <c r="I67" i="3"/>
  <c r="V67" i="3" s="1"/>
  <c r="H67" i="3"/>
  <c r="G67" i="3"/>
  <c r="R66" i="3"/>
  <c r="Q66" i="3"/>
  <c r="P66" i="3"/>
  <c r="O66" i="3"/>
  <c r="N66" i="3"/>
  <c r="M66" i="3"/>
  <c r="L66" i="3"/>
  <c r="K66" i="3"/>
  <c r="F66" i="3"/>
  <c r="E66" i="3"/>
  <c r="J65" i="3"/>
  <c r="I65" i="3"/>
  <c r="V65" i="3" s="1"/>
  <c r="H65" i="3"/>
  <c r="G65" i="3"/>
  <c r="S65" i="3" s="1"/>
  <c r="J64" i="3"/>
  <c r="I64" i="3"/>
  <c r="V64" i="3" s="1"/>
  <c r="H64" i="3"/>
  <c r="G64" i="3"/>
  <c r="S64" i="3" s="1"/>
  <c r="R63" i="3"/>
  <c r="Q63" i="3"/>
  <c r="P63" i="3"/>
  <c r="O63" i="3"/>
  <c r="N63" i="3"/>
  <c r="M63" i="3"/>
  <c r="L63" i="3"/>
  <c r="K63" i="3"/>
  <c r="F63" i="3"/>
  <c r="E63" i="3"/>
  <c r="J61" i="3"/>
  <c r="E61" i="4" s="1"/>
  <c r="I61" i="3"/>
  <c r="H61" i="3"/>
  <c r="G61" i="3"/>
  <c r="J60" i="3"/>
  <c r="I60" i="3"/>
  <c r="V60" i="3" s="1"/>
  <c r="H60" i="3"/>
  <c r="T60" i="3" s="1"/>
  <c r="G60" i="3"/>
  <c r="S60" i="3" s="1"/>
  <c r="J59" i="3"/>
  <c r="I59" i="3"/>
  <c r="V59" i="3" s="1"/>
  <c r="H59" i="3"/>
  <c r="G59" i="3"/>
  <c r="R58" i="3"/>
  <c r="Q58" i="3"/>
  <c r="P58" i="3"/>
  <c r="O58" i="3"/>
  <c r="N58" i="3"/>
  <c r="M58" i="3"/>
  <c r="L58" i="3"/>
  <c r="K58" i="3"/>
  <c r="F58" i="3"/>
  <c r="E58" i="3"/>
  <c r="J53" i="3"/>
  <c r="I53" i="3"/>
  <c r="V53" i="3" s="1"/>
  <c r="H53" i="3"/>
  <c r="G53" i="3"/>
  <c r="S53" i="3" s="1"/>
  <c r="J52" i="3"/>
  <c r="I52" i="3"/>
  <c r="V52" i="3" s="1"/>
  <c r="H52" i="3"/>
  <c r="T52" i="3" s="1"/>
  <c r="G52" i="3"/>
  <c r="S52" i="3" s="1"/>
  <c r="J51" i="3"/>
  <c r="E51" i="4" s="1"/>
  <c r="I51" i="3"/>
  <c r="H51" i="3"/>
  <c r="G51" i="3"/>
  <c r="S51" i="3" s="1"/>
  <c r="R50" i="3"/>
  <c r="Q50" i="3"/>
  <c r="P50" i="3"/>
  <c r="O50" i="3"/>
  <c r="N50" i="3"/>
  <c r="M50" i="3"/>
  <c r="L50" i="3"/>
  <c r="K50" i="3"/>
  <c r="F50" i="3"/>
  <c r="E50" i="3"/>
  <c r="J48" i="3"/>
  <c r="I48" i="3"/>
  <c r="V48" i="3" s="1"/>
  <c r="J47" i="3"/>
  <c r="I47" i="3"/>
  <c r="V47" i="3" s="1"/>
  <c r="J46" i="3"/>
  <c r="I46" i="3"/>
  <c r="V46" i="3" s="1"/>
  <c r="J45" i="3"/>
  <c r="I45" i="3"/>
  <c r="V45" i="3" s="1"/>
  <c r="R43" i="3"/>
  <c r="R42" i="3" s="1"/>
  <c r="R41" i="3" s="1"/>
  <c r="R40" i="3" s="1"/>
  <c r="Q43" i="3"/>
  <c r="Q42" i="3" s="1"/>
  <c r="Q41" i="3" s="1"/>
  <c r="Q40" i="3" s="1"/>
  <c r="P43" i="3"/>
  <c r="P42" i="3" s="1"/>
  <c r="P41" i="3" s="1"/>
  <c r="P40" i="3" s="1"/>
  <c r="O43" i="3"/>
  <c r="O42" i="3" s="1"/>
  <c r="O41" i="3" s="1"/>
  <c r="O40" i="3" s="1"/>
  <c r="N43" i="3"/>
  <c r="N42" i="3" s="1"/>
  <c r="N41" i="3" s="1"/>
  <c r="N40" i="3" s="1"/>
  <c r="K43" i="3"/>
  <c r="K42" i="3" s="1"/>
  <c r="F43" i="3"/>
  <c r="F42" i="3" s="1"/>
  <c r="F41" i="3" s="1"/>
  <c r="F40" i="3" s="1"/>
  <c r="E43" i="3"/>
  <c r="E42" i="3" s="1"/>
  <c r="E41" i="3" s="1"/>
  <c r="E40" i="3" s="1"/>
  <c r="D43" i="3"/>
  <c r="D42" i="3" s="1"/>
  <c r="D41" i="3" s="1"/>
  <c r="D40" i="3" s="1"/>
  <c r="J39" i="3"/>
  <c r="I39" i="3"/>
  <c r="V39" i="3" s="1"/>
  <c r="J38" i="3"/>
  <c r="I38" i="3"/>
  <c r="V38" i="3" s="1"/>
  <c r="R37" i="3"/>
  <c r="Q37" i="3"/>
  <c r="P37" i="3"/>
  <c r="O37" i="3"/>
  <c r="N37" i="3"/>
  <c r="M37" i="3"/>
  <c r="L37" i="3"/>
  <c r="K37" i="3"/>
  <c r="H37" i="3"/>
  <c r="G37" i="3"/>
  <c r="F37" i="3"/>
  <c r="E37" i="3"/>
  <c r="D37" i="3"/>
  <c r="N34" i="3"/>
  <c r="N31" i="3" s="1"/>
  <c r="J36" i="3"/>
  <c r="I36" i="3"/>
  <c r="V36" i="3" s="1"/>
  <c r="H36" i="3"/>
  <c r="T36" i="3" s="1"/>
  <c r="G36" i="3"/>
  <c r="J35" i="3"/>
  <c r="I35" i="3"/>
  <c r="V35" i="3" s="1"/>
  <c r="H35" i="3"/>
  <c r="T35" i="3" s="1"/>
  <c r="G35" i="3"/>
  <c r="S35" i="3" s="1"/>
  <c r="R34" i="3"/>
  <c r="R31" i="3" s="1"/>
  <c r="Q34" i="3"/>
  <c r="Q31" i="3" s="1"/>
  <c r="O34" i="3"/>
  <c r="O31" i="3" s="1"/>
  <c r="M34" i="3"/>
  <c r="M31" i="3" s="1"/>
  <c r="L34" i="3"/>
  <c r="L31" i="3" s="1"/>
  <c r="K34" i="3"/>
  <c r="F34" i="3"/>
  <c r="F31" i="3" s="1"/>
  <c r="E34" i="3"/>
  <c r="E31" i="3" s="1"/>
  <c r="R27" i="3"/>
  <c r="Q27" i="3"/>
  <c r="P27" i="3"/>
  <c r="O27" i="3"/>
  <c r="N27" i="3"/>
  <c r="M27" i="3"/>
  <c r="L27" i="3"/>
  <c r="K27" i="3"/>
  <c r="H27" i="3"/>
  <c r="G27" i="3"/>
  <c r="F27" i="3"/>
  <c r="E27" i="3"/>
  <c r="D27" i="3"/>
  <c r="B21" i="3"/>
  <c r="C21" i="3" s="1"/>
  <c r="D21" i="3" s="1"/>
  <c r="T51" i="3" l="1"/>
  <c r="T53" i="3"/>
  <c r="T65" i="3"/>
  <c r="T92" i="3"/>
  <c r="T94" i="3"/>
  <c r="T96" i="3"/>
  <c r="T98" i="3"/>
  <c r="E70" i="4"/>
  <c r="E69" i="4" s="1"/>
  <c r="T68" i="3"/>
  <c r="T64" i="3"/>
  <c r="U78" i="3"/>
  <c r="T78" i="3"/>
  <c r="S78" i="3"/>
  <c r="U89" i="3"/>
  <c r="T89" i="3"/>
  <c r="S89" i="3"/>
  <c r="S98" i="3"/>
  <c r="U79" i="3"/>
  <c r="T79" i="3"/>
  <c r="S79" i="3"/>
  <c r="E59" i="4"/>
  <c r="U59" i="3"/>
  <c r="U47" i="3"/>
  <c r="T47" i="3"/>
  <c r="S47" i="3"/>
  <c r="E53" i="4"/>
  <c r="U53" i="3"/>
  <c r="E65" i="4"/>
  <c r="U65" i="3"/>
  <c r="U76" i="3"/>
  <c r="T76" i="3"/>
  <c r="S76" i="3"/>
  <c r="E92" i="4"/>
  <c r="U92" i="3"/>
  <c r="E94" i="4"/>
  <c r="U94" i="3"/>
  <c r="E96" i="4"/>
  <c r="U96" i="3"/>
  <c r="E98" i="4"/>
  <c r="U98" i="3"/>
  <c r="E67" i="4"/>
  <c r="U67" i="3"/>
  <c r="S38" i="3"/>
  <c r="U38" i="3"/>
  <c r="T38" i="3"/>
  <c r="U39" i="3"/>
  <c r="T39" i="3"/>
  <c r="S39" i="3"/>
  <c r="U80" i="3"/>
  <c r="T80" i="3"/>
  <c r="S80" i="3"/>
  <c r="U75" i="3"/>
  <c r="T75" i="3"/>
  <c r="S75" i="3"/>
  <c r="S48" i="3"/>
  <c r="U48" i="3"/>
  <c r="T48" i="3"/>
  <c r="E60" i="4"/>
  <c r="U60" i="3"/>
  <c r="E68" i="4"/>
  <c r="U68" i="3"/>
  <c r="E33" i="4"/>
  <c r="U33" i="3"/>
  <c r="S46" i="3"/>
  <c r="U46" i="3"/>
  <c r="T46" i="3"/>
  <c r="S59" i="3"/>
  <c r="S61" i="3"/>
  <c r="S67" i="3"/>
  <c r="E36" i="4"/>
  <c r="U36" i="3"/>
  <c r="E35" i="4"/>
  <c r="U35" i="3"/>
  <c r="S36" i="3"/>
  <c r="U45" i="3"/>
  <c r="T45" i="3"/>
  <c r="S45" i="3"/>
  <c r="E52" i="4"/>
  <c r="E50" i="4" s="1"/>
  <c r="E49" i="4" s="1"/>
  <c r="U52" i="3"/>
  <c r="T59" i="3"/>
  <c r="T61" i="3"/>
  <c r="E64" i="4"/>
  <c r="U64" i="3"/>
  <c r="T67" i="3"/>
  <c r="U74" i="3"/>
  <c r="T74" i="3"/>
  <c r="S74" i="3"/>
  <c r="E91" i="4"/>
  <c r="U91" i="3"/>
  <c r="E93" i="4"/>
  <c r="U93" i="3"/>
  <c r="E95" i="4"/>
  <c r="U95" i="3"/>
  <c r="E97" i="4"/>
  <c r="U97" i="3"/>
  <c r="E99" i="4"/>
  <c r="U99" i="3"/>
  <c r="S44" i="3"/>
  <c r="U44" i="3"/>
  <c r="T44" i="3"/>
  <c r="BR22" i="4"/>
  <c r="AP22" i="4" s="1"/>
  <c r="AP23" i="4"/>
  <c r="U61" i="3"/>
  <c r="V61" i="3"/>
  <c r="U51" i="3"/>
  <c r="V51" i="3"/>
  <c r="BZ29" i="4"/>
  <c r="CA29" i="4"/>
  <c r="AI22" i="4"/>
  <c r="G22" i="4" s="1"/>
  <c r="G23" i="4"/>
  <c r="CA30" i="4"/>
  <c r="BZ30" i="4"/>
  <c r="V70" i="3"/>
  <c r="U70" i="3"/>
  <c r="T70" i="3"/>
  <c r="S70" i="3"/>
  <c r="E32" i="4"/>
  <c r="U32" i="3"/>
  <c r="V32" i="3"/>
  <c r="T32" i="3"/>
  <c r="S32" i="3"/>
  <c r="E83" i="4"/>
  <c r="E82" i="4" s="1"/>
  <c r="E81" i="4" s="1"/>
  <c r="U83" i="3"/>
  <c r="S83" i="3"/>
  <c r="T83" i="3"/>
  <c r="I85" i="3"/>
  <c r="V85" i="3" s="1"/>
  <c r="K62" i="3"/>
  <c r="P62" i="3"/>
  <c r="O62" i="3"/>
  <c r="E56" i="3"/>
  <c r="F62" i="3"/>
  <c r="R62" i="3"/>
  <c r="N81" i="3"/>
  <c r="L62" i="3"/>
  <c r="M62" i="3"/>
  <c r="D49" i="3"/>
  <c r="D30" i="3" s="1"/>
  <c r="L81" i="3"/>
  <c r="K56" i="3"/>
  <c r="H26" i="3"/>
  <c r="E49" i="3"/>
  <c r="E30" i="3" s="1"/>
  <c r="Q49" i="3"/>
  <c r="Q30" i="3" s="1"/>
  <c r="D62" i="3"/>
  <c r="R81" i="3"/>
  <c r="D56" i="3"/>
  <c r="P56" i="3"/>
  <c r="J37" i="3"/>
  <c r="M56" i="3"/>
  <c r="G50" i="3"/>
  <c r="M49" i="3"/>
  <c r="N49" i="3"/>
  <c r="N30" i="3" s="1"/>
  <c r="R56" i="3"/>
  <c r="D81" i="3"/>
  <c r="J26" i="3"/>
  <c r="H58" i="3"/>
  <c r="T58" i="3" s="1"/>
  <c r="J90" i="3"/>
  <c r="H50" i="3"/>
  <c r="H82" i="3"/>
  <c r="H81" i="3" s="1"/>
  <c r="E81" i="3"/>
  <c r="J27" i="3"/>
  <c r="S27" i="3" s="1"/>
  <c r="P49" i="3"/>
  <c r="G66" i="3"/>
  <c r="M81" i="3"/>
  <c r="I88" i="3"/>
  <c r="V88" i="3" s="1"/>
  <c r="I37" i="3"/>
  <c r="V37" i="3" s="1"/>
  <c r="O49" i="3"/>
  <c r="O30" i="3" s="1"/>
  <c r="E62" i="3"/>
  <c r="Q62" i="3"/>
  <c r="G63" i="3"/>
  <c r="F49" i="3"/>
  <c r="F30" i="3" s="1"/>
  <c r="I54" i="3"/>
  <c r="V54" i="3" s="1"/>
  <c r="H34" i="3"/>
  <c r="F56" i="3"/>
  <c r="I26" i="3"/>
  <c r="V26" i="3" s="1"/>
  <c r="I28" i="3"/>
  <c r="V28" i="3" s="1"/>
  <c r="J66" i="3"/>
  <c r="R49" i="3"/>
  <c r="R30" i="3" s="1"/>
  <c r="P81" i="3"/>
  <c r="I25" i="3"/>
  <c r="V25" i="3" s="1"/>
  <c r="L28" i="3"/>
  <c r="J28" i="3" s="1"/>
  <c r="K49" i="3"/>
  <c r="J88" i="3"/>
  <c r="G34" i="3"/>
  <c r="J50" i="3"/>
  <c r="N56" i="3"/>
  <c r="J58" i="3"/>
  <c r="I63" i="3"/>
  <c r="V63" i="3" s="1"/>
  <c r="F81" i="3"/>
  <c r="J54" i="3"/>
  <c r="O56" i="3"/>
  <c r="J69" i="3"/>
  <c r="H90" i="3"/>
  <c r="Q56" i="3"/>
  <c r="I66" i="3"/>
  <c r="V66" i="3" s="1"/>
  <c r="G90" i="3"/>
  <c r="F21" i="3"/>
  <c r="G21" i="3" s="1"/>
  <c r="H21" i="3" s="1"/>
  <c r="I21" i="3" s="1"/>
  <c r="J21" i="3" s="1"/>
  <c r="K21" i="3" s="1"/>
  <c r="L21" i="3" s="1"/>
  <c r="M21" i="3" s="1"/>
  <c r="N21" i="3" s="1"/>
  <c r="O21" i="3" s="1"/>
  <c r="P21" i="3" s="1"/>
  <c r="Q21" i="3" s="1"/>
  <c r="R21" i="3" s="1"/>
  <c r="S21" i="3" s="1"/>
  <c r="T21" i="3" s="1"/>
  <c r="U21" i="3" s="1"/>
  <c r="V21" i="3" s="1"/>
  <c r="W21" i="3" s="1"/>
  <c r="E21" i="3"/>
  <c r="G43" i="3"/>
  <c r="K41" i="3"/>
  <c r="H43" i="3"/>
  <c r="P34" i="3"/>
  <c r="P31" i="3" s="1"/>
  <c r="L43" i="3"/>
  <c r="I27" i="3"/>
  <c r="V27" i="3" s="1"/>
  <c r="I34" i="3"/>
  <c r="V34" i="3" s="1"/>
  <c r="M43" i="3"/>
  <c r="M42" i="3" s="1"/>
  <c r="M41" i="3" s="1"/>
  <c r="M40" i="3" s="1"/>
  <c r="I50" i="3"/>
  <c r="L49" i="3"/>
  <c r="L56" i="3"/>
  <c r="K31" i="3"/>
  <c r="G58" i="3"/>
  <c r="S58" i="3" s="1"/>
  <c r="J63" i="3"/>
  <c r="U63" i="3" s="1"/>
  <c r="N62" i="3"/>
  <c r="I58" i="3"/>
  <c r="K81" i="3"/>
  <c r="I82" i="3"/>
  <c r="V82" i="3" s="1"/>
  <c r="H66" i="3"/>
  <c r="T66" i="3" s="1"/>
  <c r="G82" i="3"/>
  <c r="H63" i="3"/>
  <c r="O81" i="3"/>
  <c r="Q81" i="3"/>
  <c r="J82" i="3"/>
  <c r="I69" i="3"/>
  <c r="I90" i="3"/>
  <c r="V90" i="3" s="1"/>
  <c r="T50" i="3" l="1"/>
  <c r="S50" i="3"/>
  <c r="E63" i="4"/>
  <c r="T27" i="3"/>
  <c r="E58" i="4"/>
  <c r="E56" i="4" s="1"/>
  <c r="S66" i="3"/>
  <c r="U88" i="3"/>
  <c r="T88" i="3"/>
  <c r="S88" i="3"/>
  <c r="U28" i="3"/>
  <c r="U90" i="3"/>
  <c r="T26" i="3"/>
  <c r="S54" i="3"/>
  <c r="U54" i="3"/>
  <c r="T54" i="3"/>
  <c r="U37" i="3"/>
  <c r="U26" i="3"/>
  <c r="S37" i="3"/>
  <c r="S63" i="3"/>
  <c r="E90" i="4"/>
  <c r="E28" i="4" s="1"/>
  <c r="T63" i="3"/>
  <c r="U66" i="3"/>
  <c r="U27" i="3"/>
  <c r="E34" i="4"/>
  <c r="E31" i="4" s="1"/>
  <c r="E30" i="4" s="1"/>
  <c r="E66" i="4"/>
  <c r="T37" i="3"/>
  <c r="BZ22" i="4"/>
  <c r="CA22" i="4"/>
  <c r="U50" i="3"/>
  <c r="V50" i="3"/>
  <c r="BZ23" i="4"/>
  <c r="CA23" i="4"/>
  <c r="G31" i="3"/>
  <c r="U58" i="3"/>
  <c r="V58" i="3"/>
  <c r="H31" i="3"/>
  <c r="G28" i="3"/>
  <c r="S28" i="3" s="1"/>
  <c r="S90" i="3"/>
  <c r="H28" i="3"/>
  <c r="T28" i="3" s="1"/>
  <c r="T90" i="3"/>
  <c r="U69" i="3"/>
  <c r="T69" i="3"/>
  <c r="V69" i="3"/>
  <c r="S69" i="3"/>
  <c r="U82" i="3"/>
  <c r="T82" i="3"/>
  <c r="S82" i="3"/>
  <c r="N23" i="3"/>
  <c r="O23" i="3"/>
  <c r="Q23" i="3"/>
  <c r="N85" i="3"/>
  <c r="H85" i="3"/>
  <c r="G85" i="3"/>
  <c r="P55" i="3"/>
  <c r="P24" i="3" s="1"/>
  <c r="I62" i="3"/>
  <c r="V62" i="3" s="1"/>
  <c r="G62" i="3"/>
  <c r="D55" i="3"/>
  <c r="D24" i="3" s="1"/>
  <c r="M55" i="3"/>
  <c r="M24" i="3" s="1"/>
  <c r="I43" i="3"/>
  <c r="V43" i="3" s="1"/>
  <c r="P30" i="3"/>
  <c r="I56" i="3"/>
  <c r="E55" i="3"/>
  <c r="E24" i="3" s="1"/>
  <c r="R55" i="3"/>
  <c r="R24" i="3" s="1"/>
  <c r="R23" i="3"/>
  <c r="J34" i="3"/>
  <c r="U34" i="3" s="1"/>
  <c r="M30" i="3"/>
  <c r="J49" i="3"/>
  <c r="I49" i="3"/>
  <c r="O55" i="3"/>
  <c r="O24" i="3" s="1"/>
  <c r="N55" i="3"/>
  <c r="N24" i="3" s="1"/>
  <c r="J81" i="3"/>
  <c r="Q55" i="3"/>
  <c r="Q24" i="3" s="1"/>
  <c r="G26" i="3"/>
  <c r="S26" i="3" s="1"/>
  <c r="I42" i="3"/>
  <c r="V42" i="3" s="1"/>
  <c r="F55" i="3"/>
  <c r="F24" i="3" s="1"/>
  <c r="H42" i="3"/>
  <c r="F23" i="3"/>
  <c r="H62" i="3"/>
  <c r="J43" i="3"/>
  <c r="L42" i="3"/>
  <c r="K40" i="3"/>
  <c r="K30" i="3" s="1"/>
  <c r="I41" i="3"/>
  <c r="V41" i="3" s="1"/>
  <c r="H56" i="3"/>
  <c r="G56" i="3"/>
  <c r="I81" i="3"/>
  <c r="V81" i="3" s="1"/>
  <c r="K55" i="3"/>
  <c r="G81" i="3"/>
  <c r="I31" i="3"/>
  <c r="L55" i="3"/>
  <c r="J56" i="3"/>
  <c r="J62" i="3"/>
  <c r="G42" i="3"/>
  <c r="H49" i="3"/>
  <c r="E23" i="3"/>
  <c r="J31" i="3"/>
  <c r="G49" i="3"/>
  <c r="D23" i="3"/>
  <c r="O29" i="3" l="1"/>
  <c r="U62" i="3"/>
  <c r="E62" i="4"/>
  <c r="E55" i="4" s="1"/>
  <c r="E24" i="4" s="1"/>
  <c r="O22" i="3"/>
  <c r="T56" i="3"/>
  <c r="E23" i="4"/>
  <c r="E22" i="4" s="1"/>
  <c r="E29" i="4"/>
  <c r="T34" i="3"/>
  <c r="S62" i="3"/>
  <c r="U43" i="3"/>
  <c r="T43" i="3"/>
  <c r="S49" i="3"/>
  <c r="T62" i="3"/>
  <c r="S34" i="3"/>
  <c r="T49" i="3"/>
  <c r="S42" i="3"/>
  <c r="S56" i="3"/>
  <c r="H25" i="3"/>
  <c r="S43" i="3"/>
  <c r="U56" i="3"/>
  <c r="V56" i="3"/>
  <c r="U49" i="3"/>
  <c r="V49" i="3"/>
  <c r="V31" i="3"/>
  <c r="U31" i="3"/>
  <c r="T31" i="3"/>
  <c r="S31" i="3"/>
  <c r="U81" i="3"/>
  <c r="T81" i="3"/>
  <c r="S81" i="3"/>
  <c r="Q29" i="3"/>
  <c r="R29" i="3"/>
  <c r="K29" i="3"/>
  <c r="N29" i="3"/>
  <c r="P23" i="3"/>
  <c r="P22" i="3" s="1"/>
  <c r="P29" i="3"/>
  <c r="Q22" i="3"/>
  <c r="M23" i="3"/>
  <c r="M22" i="3" s="1"/>
  <c r="M29" i="3"/>
  <c r="F29" i="3"/>
  <c r="E29" i="3"/>
  <c r="D29" i="3"/>
  <c r="J85" i="3"/>
  <c r="U85" i="3" s="1"/>
  <c r="E22" i="3"/>
  <c r="R22" i="3"/>
  <c r="D22" i="3"/>
  <c r="F22" i="3"/>
  <c r="G41" i="3"/>
  <c r="H55" i="3"/>
  <c r="J42" i="3"/>
  <c r="U42" i="3" s="1"/>
  <c r="L41" i="3"/>
  <c r="G25" i="3"/>
  <c r="N25" i="3"/>
  <c r="J55" i="3"/>
  <c r="L24" i="3"/>
  <c r="J24" i="3" s="1"/>
  <c r="I30" i="3"/>
  <c r="K23" i="3"/>
  <c r="G55" i="3"/>
  <c r="I40" i="3"/>
  <c r="V40" i="3" s="1"/>
  <c r="H41" i="3"/>
  <c r="I55" i="3"/>
  <c r="K24" i="3"/>
  <c r="T42" i="3" l="1"/>
  <c r="T85" i="3"/>
  <c r="S85" i="3"/>
  <c r="V55" i="3"/>
  <c r="U55" i="3"/>
  <c r="T55" i="3"/>
  <c r="S55" i="3"/>
  <c r="J41" i="3"/>
  <c r="U41" i="3" s="1"/>
  <c r="L40" i="3"/>
  <c r="H40" i="3"/>
  <c r="I23" i="3"/>
  <c r="K22" i="3"/>
  <c r="H24" i="3"/>
  <c r="T24" i="3" s="1"/>
  <c r="I29" i="3"/>
  <c r="J25" i="3"/>
  <c r="U25" i="3" s="1"/>
  <c r="N22" i="3"/>
  <c r="I24" i="3"/>
  <c r="U24" i="3" s="1"/>
  <c r="G24" i="3"/>
  <c r="S24" i="3" s="1"/>
  <c r="G40" i="3"/>
  <c r="V24" i="3" l="1"/>
  <c r="T41" i="3"/>
  <c r="S25" i="3"/>
  <c r="S41" i="3"/>
  <c r="T25" i="3"/>
  <c r="I22" i="3"/>
  <c r="H30" i="3"/>
  <c r="H29" i="3" s="1"/>
  <c r="G30" i="3"/>
  <c r="G29" i="3" s="1"/>
  <c r="J40" i="3"/>
  <c r="U40" i="3" s="1"/>
  <c r="L30" i="3"/>
  <c r="L29" i="3" s="1"/>
  <c r="T40" i="3" l="1"/>
  <c r="S40" i="3"/>
  <c r="G23" i="3"/>
  <c r="H23" i="3"/>
  <c r="J30" i="3"/>
  <c r="L23" i="3"/>
  <c r="U30" i="3" l="1"/>
  <c r="T30" i="3"/>
  <c r="V30" i="3"/>
  <c r="S30" i="3"/>
  <c r="H22" i="3"/>
  <c r="J23" i="3"/>
  <c r="L22" i="3"/>
  <c r="J29" i="3"/>
  <c r="G22" i="3"/>
  <c r="V23" i="3" l="1"/>
  <c r="U23" i="3"/>
  <c r="S23" i="3"/>
  <c r="T23" i="3"/>
  <c r="V29" i="3"/>
  <c r="T29" i="3"/>
  <c r="S29" i="3"/>
  <c r="U29" i="3"/>
  <c r="J22" i="3"/>
  <c r="U22" i="3" l="1"/>
  <c r="V22" i="3"/>
  <c r="T22" i="3"/>
  <c r="S22" i="3"/>
  <c r="C29" i="2"/>
  <c r="M70" i="2"/>
  <c r="J70" i="2"/>
  <c r="J36" i="2"/>
  <c r="E36" i="2"/>
  <c r="J35" i="2"/>
  <c r="E35" i="2"/>
  <c r="J33" i="2"/>
  <c r="E33" i="2"/>
  <c r="J32" i="2"/>
  <c r="E32" i="2"/>
  <c r="O32" i="2" s="1"/>
  <c r="J83" i="2"/>
  <c r="E83" i="2"/>
  <c r="J73" i="2"/>
  <c r="E73" i="2"/>
  <c r="J72" i="2"/>
  <c r="E72" i="2"/>
  <c r="J71" i="2"/>
  <c r="E71" i="2"/>
  <c r="J61" i="2"/>
  <c r="E61" i="2"/>
  <c r="J60" i="2"/>
  <c r="E60" i="2"/>
  <c r="J59" i="2"/>
  <c r="E59" i="2"/>
  <c r="J53" i="2"/>
  <c r="E53" i="2"/>
  <c r="P53" i="2" s="1"/>
  <c r="J52" i="2"/>
  <c r="E52" i="2"/>
  <c r="J51" i="2"/>
  <c r="E51" i="2"/>
  <c r="U51" i="2"/>
  <c r="V35" i="2"/>
  <c r="X57" i="2"/>
  <c r="W57" i="2"/>
  <c r="V57" i="2"/>
  <c r="U57" i="2"/>
  <c r="T57" i="2"/>
  <c r="S57" i="2"/>
  <c r="R57" i="2"/>
  <c r="Q57" i="2"/>
  <c r="P57" i="2"/>
  <c r="J57" i="2"/>
  <c r="E57" i="2"/>
  <c r="X54" i="2"/>
  <c r="W54" i="2"/>
  <c r="V54" i="2"/>
  <c r="U54" i="2"/>
  <c r="T54" i="2"/>
  <c r="S54" i="2"/>
  <c r="R54" i="2"/>
  <c r="Q54" i="2"/>
  <c r="J54" i="2"/>
  <c r="E54" i="2"/>
  <c r="P54" i="2" s="1"/>
  <c r="F55" i="1"/>
  <c r="Q55" i="1" s="1"/>
  <c r="F52" i="1"/>
  <c r="Q52" i="1" s="1"/>
  <c r="J89" i="2"/>
  <c r="J88" i="2"/>
  <c r="J87" i="2"/>
  <c r="J86" i="2"/>
  <c r="J84" i="2"/>
  <c r="J80" i="2"/>
  <c r="J79" i="2"/>
  <c r="J78" i="2"/>
  <c r="J77" i="2"/>
  <c r="J76" i="2"/>
  <c r="J75" i="2"/>
  <c r="J74" i="2"/>
  <c r="J68" i="2"/>
  <c r="J67" i="2"/>
  <c r="J65" i="2"/>
  <c r="J64" i="2"/>
  <c r="J48" i="2"/>
  <c r="J47" i="2"/>
  <c r="J46" i="2"/>
  <c r="J44" i="2"/>
  <c r="J43" i="2"/>
  <c r="J42" i="2"/>
  <c r="J39" i="2"/>
  <c r="J38" i="2"/>
  <c r="E89" i="2"/>
  <c r="E88" i="2"/>
  <c r="E87" i="2"/>
  <c r="P87" i="2" s="1"/>
  <c r="E86" i="2"/>
  <c r="E84" i="2"/>
  <c r="P84" i="2" s="1"/>
  <c r="E80" i="2"/>
  <c r="E79" i="2"/>
  <c r="E78" i="2"/>
  <c r="E77" i="2"/>
  <c r="P77" i="2" s="1"/>
  <c r="E76" i="2"/>
  <c r="P76" i="2" s="1"/>
  <c r="E75" i="2"/>
  <c r="P75" i="2" s="1"/>
  <c r="E74" i="2"/>
  <c r="P74" i="2" s="1"/>
  <c r="E68" i="2"/>
  <c r="E67" i="2"/>
  <c r="E65" i="2"/>
  <c r="E64" i="2"/>
  <c r="P61" i="2"/>
  <c r="P60" i="2"/>
  <c r="E48" i="2"/>
  <c r="P48" i="2" s="1"/>
  <c r="E47" i="2"/>
  <c r="E46" i="2"/>
  <c r="E44" i="2"/>
  <c r="E43" i="2"/>
  <c r="P43" i="2" s="1"/>
  <c r="E42" i="2"/>
  <c r="P42" i="2" s="1"/>
  <c r="E39" i="2"/>
  <c r="E38" i="2"/>
  <c r="X88" i="2"/>
  <c r="W88" i="2"/>
  <c r="V88" i="2"/>
  <c r="U88" i="2"/>
  <c r="T88" i="2"/>
  <c r="S88" i="2"/>
  <c r="R88" i="2"/>
  <c r="Q88" i="2"/>
  <c r="P88" i="2"/>
  <c r="X87" i="2"/>
  <c r="W87" i="2"/>
  <c r="V87" i="2"/>
  <c r="U87" i="2"/>
  <c r="T87" i="2"/>
  <c r="S87" i="2"/>
  <c r="R87" i="2"/>
  <c r="Q87" i="2"/>
  <c r="X84" i="2"/>
  <c r="W84" i="2"/>
  <c r="V84" i="2"/>
  <c r="U84" i="2"/>
  <c r="T84" i="2"/>
  <c r="S84" i="2"/>
  <c r="R84" i="2"/>
  <c r="Q84" i="2"/>
  <c r="X71" i="2"/>
  <c r="W71" i="2"/>
  <c r="V71" i="2"/>
  <c r="U71" i="2"/>
  <c r="T71" i="2"/>
  <c r="S71" i="2"/>
  <c r="R71" i="2"/>
  <c r="Q71" i="2"/>
  <c r="X72" i="2"/>
  <c r="W72" i="2"/>
  <c r="V72" i="2"/>
  <c r="U72" i="2"/>
  <c r="T72" i="2"/>
  <c r="S72" i="2"/>
  <c r="R72" i="2"/>
  <c r="Q72" i="2"/>
  <c r="X77" i="2"/>
  <c r="W77" i="2"/>
  <c r="V77" i="2"/>
  <c r="U77" i="2"/>
  <c r="T77" i="2"/>
  <c r="S77" i="2"/>
  <c r="R77" i="2"/>
  <c r="Q77" i="2"/>
  <c r="N70" i="2"/>
  <c r="L70" i="2"/>
  <c r="L69" i="2" s="1"/>
  <c r="K70" i="2"/>
  <c r="K69" i="2" s="1"/>
  <c r="I70" i="2"/>
  <c r="X70" i="2" s="1"/>
  <c r="H70" i="2"/>
  <c r="G70" i="2"/>
  <c r="T70" i="2" s="1"/>
  <c r="F70" i="2"/>
  <c r="R70" i="2" s="1"/>
  <c r="X73" i="2"/>
  <c r="W73" i="2"/>
  <c r="V73" i="2"/>
  <c r="U73" i="2"/>
  <c r="T73" i="2"/>
  <c r="S73" i="2"/>
  <c r="R73" i="2"/>
  <c r="Q73" i="2"/>
  <c r="X67" i="2"/>
  <c r="W67" i="2"/>
  <c r="V67" i="2"/>
  <c r="U67" i="2"/>
  <c r="T67" i="2"/>
  <c r="S67" i="2"/>
  <c r="R67" i="2"/>
  <c r="Q67" i="2"/>
  <c r="P67" i="2"/>
  <c r="X44" i="2"/>
  <c r="W44" i="2"/>
  <c r="V44" i="2"/>
  <c r="U44" i="2"/>
  <c r="T44" i="2"/>
  <c r="S44" i="2"/>
  <c r="R44" i="2"/>
  <c r="Q44" i="2"/>
  <c r="P44" i="2"/>
  <c r="X33" i="2"/>
  <c r="W33" i="2"/>
  <c r="U33" i="2"/>
  <c r="T33" i="2"/>
  <c r="S33" i="2"/>
  <c r="R33" i="2"/>
  <c r="Q33" i="2"/>
  <c r="X32" i="2"/>
  <c r="W32" i="2"/>
  <c r="T32" i="2"/>
  <c r="S32" i="2"/>
  <c r="R32" i="2"/>
  <c r="Q32" i="2"/>
  <c r="X99" i="2"/>
  <c r="W99" i="2"/>
  <c r="V99" i="2"/>
  <c r="U99" i="2"/>
  <c r="T99" i="2"/>
  <c r="S99" i="2"/>
  <c r="R99" i="2"/>
  <c r="Q99" i="2"/>
  <c r="X98" i="2"/>
  <c r="W98" i="2"/>
  <c r="V98" i="2"/>
  <c r="U98" i="2"/>
  <c r="T98" i="2"/>
  <c r="S98" i="2"/>
  <c r="R98" i="2"/>
  <c r="Q98" i="2"/>
  <c r="X97" i="2"/>
  <c r="W97" i="2"/>
  <c r="V97" i="2"/>
  <c r="U97" i="2"/>
  <c r="T97" i="2"/>
  <c r="S97" i="2"/>
  <c r="R97" i="2"/>
  <c r="Q97" i="2"/>
  <c r="X96" i="2"/>
  <c r="W96" i="2"/>
  <c r="V96" i="2"/>
  <c r="U96" i="2"/>
  <c r="T96" i="2"/>
  <c r="S96" i="2"/>
  <c r="R96" i="2"/>
  <c r="Q96" i="2"/>
  <c r="X95" i="2"/>
  <c r="W95" i="2"/>
  <c r="V95" i="2"/>
  <c r="U95" i="2"/>
  <c r="T95" i="2"/>
  <c r="S95" i="2"/>
  <c r="R95" i="2"/>
  <c r="Q95" i="2"/>
  <c r="X94" i="2"/>
  <c r="W94" i="2"/>
  <c r="V94" i="2"/>
  <c r="U94" i="2"/>
  <c r="T94" i="2"/>
  <c r="S94" i="2"/>
  <c r="R94" i="2"/>
  <c r="Q94" i="2"/>
  <c r="X93" i="2"/>
  <c r="W93" i="2"/>
  <c r="V93" i="2"/>
  <c r="U93" i="2"/>
  <c r="T93" i="2"/>
  <c r="S93" i="2"/>
  <c r="R93" i="2"/>
  <c r="Q93" i="2"/>
  <c r="X92" i="2"/>
  <c r="W92" i="2"/>
  <c r="V92" i="2"/>
  <c r="U92" i="2"/>
  <c r="T92" i="2"/>
  <c r="S92" i="2"/>
  <c r="R92" i="2"/>
  <c r="Q92" i="2"/>
  <c r="X91" i="2"/>
  <c r="W91" i="2"/>
  <c r="V91" i="2"/>
  <c r="U91" i="2"/>
  <c r="T91" i="2"/>
  <c r="S91" i="2"/>
  <c r="R91" i="2"/>
  <c r="Q91" i="2"/>
  <c r="N90" i="2"/>
  <c r="N28" i="2" s="1"/>
  <c r="M90" i="2"/>
  <c r="M28" i="2" s="1"/>
  <c r="L90" i="2"/>
  <c r="L28" i="2" s="1"/>
  <c r="K90" i="2"/>
  <c r="K28" i="2" s="1"/>
  <c r="I90" i="2"/>
  <c r="X90" i="2" s="1"/>
  <c r="H90" i="2"/>
  <c r="H28" i="2" s="1"/>
  <c r="G90" i="2"/>
  <c r="G28" i="2" s="1"/>
  <c r="T28" i="2" s="1"/>
  <c r="F90" i="2"/>
  <c r="R90" i="2" s="1"/>
  <c r="X89" i="2"/>
  <c r="W89" i="2"/>
  <c r="V89" i="2"/>
  <c r="U89" i="2"/>
  <c r="T89" i="2"/>
  <c r="S89" i="2"/>
  <c r="R89" i="2"/>
  <c r="Q89" i="2"/>
  <c r="M26" i="2"/>
  <c r="L26" i="2"/>
  <c r="H26" i="2"/>
  <c r="N85" i="2"/>
  <c r="N25" i="2" s="1"/>
  <c r="M85" i="2"/>
  <c r="M25" i="2" s="1"/>
  <c r="K85" i="2"/>
  <c r="K25" i="2" s="1"/>
  <c r="G85" i="2"/>
  <c r="G25" i="2" s="1"/>
  <c r="F85" i="2"/>
  <c r="F25" i="2" s="1"/>
  <c r="X86" i="2"/>
  <c r="W86" i="2"/>
  <c r="V86" i="2"/>
  <c r="U86" i="2"/>
  <c r="T86" i="2"/>
  <c r="S86" i="2"/>
  <c r="R86" i="2"/>
  <c r="Q86" i="2"/>
  <c r="X83" i="2"/>
  <c r="W83" i="2"/>
  <c r="V83" i="2"/>
  <c r="U83" i="2"/>
  <c r="T83" i="2"/>
  <c r="S83" i="2"/>
  <c r="R83" i="2"/>
  <c r="Q83" i="2"/>
  <c r="N82" i="2"/>
  <c r="M82" i="2"/>
  <c r="L82" i="2"/>
  <c r="K82" i="2"/>
  <c r="I82" i="2"/>
  <c r="H82" i="2"/>
  <c r="G82" i="2"/>
  <c r="F82" i="2"/>
  <c r="R82" i="2" s="1"/>
  <c r="X80" i="2"/>
  <c r="W80" i="2"/>
  <c r="V80" i="2"/>
  <c r="U80" i="2"/>
  <c r="T80" i="2"/>
  <c r="S80" i="2"/>
  <c r="R80" i="2"/>
  <c r="Q80" i="2"/>
  <c r="X79" i="2"/>
  <c r="W79" i="2"/>
  <c r="V79" i="2"/>
  <c r="U79" i="2"/>
  <c r="T79" i="2"/>
  <c r="S79" i="2"/>
  <c r="R79" i="2"/>
  <c r="Q79" i="2"/>
  <c r="X78" i="2"/>
  <c r="W78" i="2"/>
  <c r="V78" i="2"/>
  <c r="U78" i="2"/>
  <c r="T78" i="2"/>
  <c r="S78" i="2"/>
  <c r="R78" i="2"/>
  <c r="Q78" i="2"/>
  <c r="M69" i="2"/>
  <c r="X76" i="2"/>
  <c r="W76" i="2"/>
  <c r="V76" i="2"/>
  <c r="U76" i="2"/>
  <c r="T76" i="2"/>
  <c r="S76" i="2"/>
  <c r="R76" i="2"/>
  <c r="Q76" i="2"/>
  <c r="X75" i="2"/>
  <c r="W75" i="2"/>
  <c r="V75" i="2"/>
  <c r="U75" i="2"/>
  <c r="T75" i="2"/>
  <c r="S75" i="2"/>
  <c r="R75" i="2"/>
  <c r="Q75" i="2"/>
  <c r="X74" i="2"/>
  <c r="W74" i="2"/>
  <c r="V74" i="2"/>
  <c r="U74" i="2"/>
  <c r="T74" i="2"/>
  <c r="S74" i="2"/>
  <c r="R74" i="2"/>
  <c r="Q74" i="2"/>
  <c r="X68" i="2"/>
  <c r="W68" i="2"/>
  <c r="V68" i="2"/>
  <c r="U68" i="2"/>
  <c r="T68" i="2"/>
  <c r="S68" i="2"/>
  <c r="R68" i="2"/>
  <c r="Q68" i="2"/>
  <c r="N66" i="2"/>
  <c r="M66" i="2"/>
  <c r="L66" i="2"/>
  <c r="K66" i="2"/>
  <c r="I66" i="2"/>
  <c r="X66" i="2" s="1"/>
  <c r="H66" i="2"/>
  <c r="V66" i="2" s="1"/>
  <c r="G66" i="2"/>
  <c r="T66" i="2" s="1"/>
  <c r="F66" i="2"/>
  <c r="R66" i="2" s="1"/>
  <c r="X65" i="2"/>
  <c r="W65" i="2"/>
  <c r="V65" i="2"/>
  <c r="U65" i="2"/>
  <c r="T65" i="2"/>
  <c r="S65" i="2"/>
  <c r="R65" i="2"/>
  <c r="Q65" i="2"/>
  <c r="P65" i="2"/>
  <c r="X64" i="2"/>
  <c r="W64" i="2"/>
  <c r="V64" i="2"/>
  <c r="U64" i="2"/>
  <c r="T64" i="2"/>
  <c r="S64" i="2"/>
  <c r="R64" i="2"/>
  <c r="Q64" i="2"/>
  <c r="P64" i="2"/>
  <c r="N63" i="2"/>
  <c r="M63" i="2"/>
  <c r="L63" i="2"/>
  <c r="K63" i="2"/>
  <c r="I63" i="2"/>
  <c r="H63" i="2"/>
  <c r="G63" i="2"/>
  <c r="F63" i="2"/>
  <c r="R63" i="2" s="1"/>
  <c r="X61" i="2"/>
  <c r="W61" i="2"/>
  <c r="V61" i="2"/>
  <c r="U61" i="2"/>
  <c r="T61" i="2"/>
  <c r="S61" i="2"/>
  <c r="R61" i="2"/>
  <c r="Q61" i="2"/>
  <c r="X60" i="2"/>
  <c r="W60" i="2"/>
  <c r="V60" i="2"/>
  <c r="U60" i="2"/>
  <c r="T60" i="2"/>
  <c r="S60" i="2"/>
  <c r="R60" i="2"/>
  <c r="Q60" i="2"/>
  <c r="X59" i="2"/>
  <c r="W59" i="2"/>
  <c r="V59" i="2"/>
  <c r="U59" i="2"/>
  <c r="T59" i="2"/>
  <c r="S59" i="2"/>
  <c r="R59" i="2"/>
  <c r="Q59" i="2"/>
  <c r="N58" i="2"/>
  <c r="M58" i="2"/>
  <c r="L58" i="2"/>
  <c r="K58" i="2"/>
  <c r="I58" i="2"/>
  <c r="H58" i="2"/>
  <c r="G58" i="2"/>
  <c r="F58" i="2"/>
  <c r="R58" i="2" s="1"/>
  <c r="X53" i="2"/>
  <c r="W53" i="2"/>
  <c r="V53" i="2"/>
  <c r="U53" i="2"/>
  <c r="T53" i="2"/>
  <c r="S53" i="2"/>
  <c r="R53" i="2"/>
  <c r="Q53" i="2"/>
  <c r="X52" i="2"/>
  <c r="W52" i="2"/>
  <c r="V52" i="2"/>
  <c r="U52" i="2"/>
  <c r="T52" i="2"/>
  <c r="S52" i="2"/>
  <c r="R52" i="2"/>
  <c r="Q52" i="2"/>
  <c r="X51" i="2"/>
  <c r="W51" i="2"/>
  <c r="V51" i="2"/>
  <c r="T51" i="2"/>
  <c r="S51" i="2"/>
  <c r="R51" i="2"/>
  <c r="Q51" i="2"/>
  <c r="N50" i="2"/>
  <c r="L50" i="2"/>
  <c r="K50" i="2"/>
  <c r="I50" i="2"/>
  <c r="H50" i="2"/>
  <c r="G50" i="2"/>
  <c r="F50" i="2"/>
  <c r="R50" i="2" s="1"/>
  <c r="X48" i="2"/>
  <c r="W48" i="2"/>
  <c r="V48" i="2"/>
  <c r="U48" i="2"/>
  <c r="T48" i="2"/>
  <c r="S48" i="2"/>
  <c r="R48" i="2"/>
  <c r="Q48" i="2"/>
  <c r="X47" i="2"/>
  <c r="W47" i="2"/>
  <c r="V47" i="2"/>
  <c r="U47" i="2"/>
  <c r="T47" i="2"/>
  <c r="S47" i="2"/>
  <c r="R47" i="2"/>
  <c r="Q47" i="2"/>
  <c r="P47" i="2"/>
  <c r="X46" i="2"/>
  <c r="W46" i="2"/>
  <c r="V46" i="2"/>
  <c r="U46" i="2"/>
  <c r="T46" i="2"/>
  <c r="S46" i="2"/>
  <c r="R46" i="2"/>
  <c r="Q46" i="2"/>
  <c r="P46" i="2"/>
  <c r="N45" i="2"/>
  <c r="M45" i="2"/>
  <c r="L45" i="2"/>
  <c r="K45" i="2"/>
  <c r="I45" i="2"/>
  <c r="X45" i="2" s="1"/>
  <c r="H45" i="2"/>
  <c r="V45" i="2" s="1"/>
  <c r="G45" i="2"/>
  <c r="F45" i="2"/>
  <c r="R45" i="2" s="1"/>
  <c r="M41" i="2"/>
  <c r="M40" i="2" s="1"/>
  <c r="L41" i="2"/>
  <c r="L40" i="2" s="1"/>
  <c r="K41" i="2"/>
  <c r="X43" i="2"/>
  <c r="W43" i="2"/>
  <c r="V43" i="2"/>
  <c r="U43" i="2"/>
  <c r="T43" i="2"/>
  <c r="S43" i="2"/>
  <c r="R43" i="2"/>
  <c r="Q43" i="2"/>
  <c r="X42" i="2"/>
  <c r="W42" i="2"/>
  <c r="V42" i="2"/>
  <c r="U42" i="2"/>
  <c r="T42" i="2"/>
  <c r="S42" i="2"/>
  <c r="R42" i="2"/>
  <c r="Q42" i="2"/>
  <c r="N41" i="2"/>
  <c r="N40" i="2" s="1"/>
  <c r="X39" i="2"/>
  <c r="W39" i="2"/>
  <c r="V39" i="2"/>
  <c r="U39" i="2"/>
  <c r="T39" i="2"/>
  <c r="S39" i="2"/>
  <c r="R39" i="2"/>
  <c r="Q39" i="2"/>
  <c r="P39" i="2"/>
  <c r="X38" i="2"/>
  <c r="W38" i="2"/>
  <c r="V38" i="2"/>
  <c r="U38" i="2"/>
  <c r="T38" i="2"/>
  <c r="S38" i="2"/>
  <c r="R38" i="2"/>
  <c r="Q38" i="2"/>
  <c r="P38" i="2"/>
  <c r="N37" i="2"/>
  <c r="M37" i="2"/>
  <c r="L37" i="2"/>
  <c r="K37" i="2"/>
  <c r="I37" i="2"/>
  <c r="X37" i="2" s="1"/>
  <c r="H37" i="2"/>
  <c r="V37" i="2" s="1"/>
  <c r="G37" i="2"/>
  <c r="T37" i="2" s="1"/>
  <c r="F37" i="2"/>
  <c r="X36" i="2"/>
  <c r="V36" i="2"/>
  <c r="U36" i="2"/>
  <c r="T36" i="2"/>
  <c r="S36" i="2"/>
  <c r="R36" i="2"/>
  <c r="Q36" i="2"/>
  <c r="X35" i="2"/>
  <c r="W35" i="2"/>
  <c r="T35" i="2"/>
  <c r="S35" i="2"/>
  <c r="R35" i="2"/>
  <c r="Q35" i="2"/>
  <c r="N34" i="2"/>
  <c r="M34" i="2"/>
  <c r="L34" i="2"/>
  <c r="L31" i="2" s="1"/>
  <c r="K34" i="2"/>
  <c r="K31" i="2" s="1"/>
  <c r="I34" i="2"/>
  <c r="I31" i="2" s="1"/>
  <c r="H34" i="2"/>
  <c r="G34" i="2"/>
  <c r="F34" i="2"/>
  <c r="R34" i="2" s="1"/>
  <c r="N27" i="2"/>
  <c r="M27" i="2"/>
  <c r="L27" i="2"/>
  <c r="K27" i="2"/>
  <c r="I27" i="2"/>
  <c r="X27" i="2" s="1"/>
  <c r="H27" i="2"/>
  <c r="V27" i="2" s="1"/>
  <c r="G27" i="2"/>
  <c r="T27" i="2" s="1"/>
  <c r="F27" i="2"/>
  <c r="R27" i="2" s="1"/>
  <c r="E21" i="2"/>
  <c r="F21" i="2" s="1"/>
  <c r="G21" i="2" s="1"/>
  <c r="J45" i="2" l="1"/>
  <c r="O57" i="2"/>
  <c r="E37" i="2"/>
  <c r="V70" i="2"/>
  <c r="M50" i="2"/>
  <c r="V50" i="2" s="1"/>
  <c r="U35" i="2"/>
  <c r="W36" i="2"/>
  <c r="U32" i="2"/>
  <c r="V32" i="2"/>
  <c r="V33" i="2"/>
  <c r="N31" i="2"/>
  <c r="W31" i="2" s="1"/>
  <c r="J27" i="2"/>
  <c r="J41" i="2"/>
  <c r="J82" i="2"/>
  <c r="J28" i="2"/>
  <c r="J37" i="2"/>
  <c r="J58" i="2"/>
  <c r="J63" i="2"/>
  <c r="E45" i="2"/>
  <c r="J66" i="2"/>
  <c r="E27" i="2"/>
  <c r="J34" i="2"/>
  <c r="J90" i="2"/>
  <c r="E70" i="2"/>
  <c r="E63" i="2"/>
  <c r="E50" i="2"/>
  <c r="E34" i="2"/>
  <c r="E58" i="2"/>
  <c r="E66" i="2"/>
  <c r="E82" i="2"/>
  <c r="E90" i="2"/>
  <c r="O54" i="2"/>
  <c r="N62" i="2"/>
  <c r="O87" i="2"/>
  <c r="O88" i="2"/>
  <c r="H69" i="2"/>
  <c r="V69" i="2" s="1"/>
  <c r="P71" i="2"/>
  <c r="O84" i="2"/>
  <c r="P72" i="2"/>
  <c r="I26" i="2"/>
  <c r="X26" i="2" s="1"/>
  <c r="O71" i="2"/>
  <c r="O72" i="2"/>
  <c r="P73" i="2"/>
  <c r="U70" i="2"/>
  <c r="O77" i="2"/>
  <c r="N69" i="2"/>
  <c r="J69" i="2" s="1"/>
  <c r="Q70" i="2"/>
  <c r="S70" i="2"/>
  <c r="W70" i="2"/>
  <c r="O73" i="2"/>
  <c r="O67" i="2"/>
  <c r="L62" i="2"/>
  <c r="F26" i="2"/>
  <c r="O35" i="2"/>
  <c r="O44" i="2"/>
  <c r="V63" i="2"/>
  <c r="F28" i="2"/>
  <c r="U34" i="2"/>
  <c r="I28" i="2"/>
  <c r="X28" i="2" s="1"/>
  <c r="N81" i="2"/>
  <c r="P59" i="2"/>
  <c r="N49" i="2"/>
  <c r="K49" i="2"/>
  <c r="O33" i="2"/>
  <c r="L56" i="2"/>
  <c r="V82" i="2"/>
  <c r="O36" i="2"/>
  <c r="S58" i="2"/>
  <c r="S63" i="2"/>
  <c r="O65" i="2"/>
  <c r="O53" i="2"/>
  <c r="H31" i="2"/>
  <c r="W58" i="2"/>
  <c r="L81" i="2"/>
  <c r="O52" i="2"/>
  <c r="K62" i="2"/>
  <c r="S28" i="2"/>
  <c r="U28" i="2"/>
  <c r="G62" i="2"/>
  <c r="T62" i="2" s="1"/>
  <c r="I69" i="2"/>
  <c r="X69" i="2" s="1"/>
  <c r="W82" i="2"/>
  <c r="X82" i="2"/>
  <c r="X50" i="2"/>
  <c r="O51" i="2"/>
  <c r="I81" i="2"/>
  <c r="X81" i="2" s="1"/>
  <c r="G26" i="2"/>
  <c r="T26" i="2" s="1"/>
  <c r="H41" i="2"/>
  <c r="H40" i="2" s="1"/>
  <c r="U40" i="2" s="1"/>
  <c r="O74" i="2"/>
  <c r="M81" i="2"/>
  <c r="U26" i="2"/>
  <c r="T34" i="2"/>
  <c r="P36" i="2"/>
  <c r="I56" i="2"/>
  <c r="X56" i="2" s="1"/>
  <c r="P32" i="2"/>
  <c r="H85" i="2"/>
  <c r="U37" i="2"/>
  <c r="R25" i="2"/>
  <c r="P35" i="2"/>
  <c r="I41" i="2"/>
  <c r="W41" i="2" s="1"/>
  <c r="W27" i="2"/>
  <c r="O48" i="2"/>
  <c r="Q82" i="2"/>
  <c r="Q85" i="2"/>
  <c r="V90" i="2"/>
  <c r="V34" i="2"/>
  <c r="S45" i="2"/>
  <c r="O47" i="2"/>
  <c r="S50" i="2"/>
  <c r="H56" i="2"/>
  <c r="V58" i="2"/>
  <c r="O59" i="2"/>
  <c r="O60" i="2"/>
  <c r="O61" i="2"/>
  <c r="W66" i="2"/>
  <c r="U82" i="2"/>
  <c r="S90" i="2"/>
  <c r="P33" i="2"/>
  <c r="O43" i="2"/>
  <c r="U45" i="2"/>
  <c r="O46" i="2"/>
  <c r="T63" i="2"/>
  <c r="S66" i="2"/>
  <c r="F69" i="2"/>
  <c r="V28" i="2"/>
  <c r="K26" i="2"/>
  <c r="Q34" i="2"/>
  <c r="O42" i="2"/>
  <c r="T58" i="2"/>
  <c r="F56" i="2"/>
  <c r="X34" i="2"/>
  <c r="S37" i="2"/>
  <c r="T45" i="2"/>
  <c r="G49" i="2"/>
  <c r="T49" i="2" s="1"/>
  <c r="T50" i="2"/>
  <c r="M56" i="2"/>
  <c r="T90" i="2"/>
  <c r="V26" i="2"/>
  <c r="Q58" i="2"/>
  <c r="U90" i="2"/>
  <c r="P51" i="2"/>
  <c r="X58" i="2"/>
  <c r="H81" i="2"/>
  <c r="X31" i="2"/>
  <c r="S27" i="2"/>
  <c r="U27" i="2"/>
  <c r="F31" i="2"/>
  <c r="T82" i="2"/>
  <c r="G81" i="2"/>
  <c r="S82" i="2"/>
  <c r="F81" i="2"/>
  <c r="Q37" i="2"/>
  <c r="L49" i="2"/>
  <c r="P52" i="2"/>
  <c r="F41" i="2"/>
  <c r="L85" i="2"/>
  <c r="L25" i="2" s="1"/>
  <c r="J25" i="2" s="1"/>
  <c r="H21" i="2"/>
  <c r="I21" i="2" s="1"/>
  <c r="J21" i="2" s="1"/>
  <c r="K21" i="2" s="1"/>
  <c r="L21" i="2" s="1"/>
  <c r="G31" i="2"/>
  <c r="W34" i="2"/>
  <c r="W37" i="2"/>
  <c r="R37" i="2"/>
  <c r="O39" i="2"/>
  <c r="G41" i="2"/>
  <c r="H49" i="2"/>
  <c r="N56" i="2"/>
  <c r="G69" i="2"/>
  <c r="W50" i="2"/>
  <c r="I49" i="2"/>
  <c r="M31" i="2"/>
  <c r="Q25" i="2"/>
  <c r="Q27" i="2"/>
  <c r="O38" i="2"/>
  <c r="K40" i="2"/>
  <c r="J40" i="2" s="1"/>
  <c r="W45" i="2"/>
  <c r="N26" i="2"/>
  <c r="S34" i="2"/>
  <c r="F49" i="2"/>
  <c r="K56" i="2"/>
  <c r="W63" i="2"/>
  <c r="I62" i="2"/>
  <c r="X63" i="2"/>
  <c r="Q45" i="2"/>
  <c r="Q50" i="2"/>
  <c r="M62" i="2"/>
  <c r="U66" i="2"/>
  <c r="P68" i="2"/>
  <c r="O68" i="2"/>
  <c r="Q90" i="2"/>
  <c r="P92" i="2"/>
  <c r="O92" i="2"/>
  <c r="P96" i="2"/>
  <c r="O96" i="2"/>
  <c r="U58" i="2"/>
  <c r="H62" i="2"/>
  <c r="G56" i="2"/>
  <c r="Q63" i="2"/>
  <c r="F62" i="2"/>
  <c r="E62" i="2" s="1"/>
  <c r="O64" i="2"/>
  <c r="O75" i="2"/>
  <c r="U63" i="2"/>
  <c r="P78" i="2"/>
  <c r="O78" i="2"/>
  <c r="P89" i="2"/>
  <c r="O89" i="2"/>
  <c r="R85" i="2"/>
  <c r="P93" i="2"/>
  <c r="O93" i="2"/>
  <c r="P97" i="2"/>
  <c r="O97" i="2"/>
  <c r="P80" i="2"/>
  <c r="O80" i="2"/>
  <c r="P83" i="2"/>
  <c r="O83" i="2"/>
  <c r="P86" i="2"/>
  <c r="O86" i="2"/>
  <c r="P79" i="2"/>
  <c r="O79" i="2"/>
  <c r="K81" i="2"/>
  <c r="P91" i="2"/>
  <c r="O91" i="2"/>
  <c r="P95" i="2"/>
  <c r="O95" i="2"/>
  <c r="P99" i="2"/>
  <c r="O99" i="2"/>
  <c r="Q66" i="2"/>
  <c r="O76" i="2"/>
  <c r="P94" i="2"/>
  <c r="O94" i="2"/>
  <c r="P98" i="2"/>
  <c r="O98" i="2"/>
  <c r="I85" i="2"/>
  <c r="W90" i="2"/>
  <c r="J26" i="2" l="1"/>
  <c r="J81" i="2"/>
  <c r="J31" i="2"/>
  <c r="N30" i="2"/>
  <c r="N23" i="2" s="1"/>
  <c r="E81" i="2"/>
  <c r="U50" i="2"/>
  <c r="J50" i="2"/>
  <c r="O50" i="2" s="1"/>
  <c r="M49" i="2"/>
  <c r="J62" i="2"/>
  <c r="R56" i="2"/>
  <c r="E56" i="2"/>
  <c r="R26" i="2"/>
  <c r="E26" i="2"/>
  <c r="J56" i="2"/>
  <c r="U85" i="2"/>
  <c r="E85" i="2"/>
  <c r="Q28" i="2"/>
  <c r="E28" i="2"/>
  <c r="P28" i="2" s="1"/>
  <c r="E41" i="2"/>
  <c r="E31" i="2"/>
  <c r="J85" i="2"/>
  <c r="R69" i="2"/>
  <c r="E69" i="2"/>
  <c r="O69" i="2" s="1"/>
  <c r="J49" i="2"/>
  <c r="E49" i="2"/>
  <c r="H30" i="2"/>
  <c r="U69" i="2"/>
  <c r="O70" i="2"/>
  <c r="P70" i="2"/>
  <c r="V31" i="2"/>
  <c r="R28" i="2"/>
  <c r="Q26" i="2"/>
  <c r="N55" i="2"/>
  <c r="N24" i="2" s="1"/>
  <c r="W81" i="2"/>
  <c r="L55" i="2"/>
  <c r="L24" i="2" s="1"/>
  <c r="W28" i="2"/>
  <c r="I40" i="2"/>
  <c r="X41" i="2"/>
  <c r="S26" i="2"/>
  <c r="Q69" i="2"/>
  <c r="V40" i="2"/>
  <c r="U41" i="2"/>
  <c r="V41" i="2"/>
  <c r="U81" i="2"/>
  <c r="S62" i="2"/>
  <c r="W69" i="2"/>
  <c r="H55" i="2"/>
  <c r="H24" i="2" s="1"/>
  <c r="V81" i="2"/>
  <c r="V85" i="2"/>
  <c r="H25" i="2"/>
  <c r="M55" i="2"/>
  <c r="M24" i="2" s="1"/>
  <c r="P90" i="2"/>
  <c r="U56" i="2"/>
  <c r="V56" i="2"/>
  <c r="S49" i="2"/>
  <c r="S85" i="2"/>
  <c r="T85" i="2"/>
  <c r="F55" i="2"/>
  <c r="O58" i="2"/>
  <c r="X62" i="2"/>
  <c r="W62" i="2"/>
  <c r="I55" i="2"/>
  <c r="M21" i="2"/>
  <c r="N21" i="2" s="1"/>
  <c r="O21" i="2" s="1"/>
  <c r="P21" i="2" s="1"/>
  <c r="Q21" i="2" s="1"/>
  <c r="R21" i="2" s="1"/>
  <c r="S21" i="2" s="1"/>
  <c r="T21" i="2" s="1"/>
  <c r="U21" i="2" s="1"/>
  <c r="V21" i="2" s="1"/>
  <c r="P37" i="2"/>
  <c r="O37" i="2"/>
  <c r="T81" i="2"/>
  <c r="S81" i="2"/>
  <c r="P58" i="2"/>
  <c r="S41" i="2"/>
  <c r="G40" i="2"/>
  <c r="G30" i="2" s="1"/>
  <c r="T41" i="2"/>
  <c r="T56" i="2"/>
  <c r="G55" i="2"/>
  <c r="S56" i="2"/>
  <c r="W26" i="2"/>
  <c r="V49" i="2"/>
  <c r="U49" i="2"/>
  <c r="S25" i="2"/>
  <c r="P82" i="2"/>
  <c r="O82" i="2"/>
  <c r="K30" i="2"/>
  <c r="X85" i="2"/>
  <c r="W85" i="2"/>
  <c r="I25" i="2"/>
  <c r="Q62" i="2"/>
  <c r="R62" i="2"/>
  <c r="P50" i="2"/>
  <c r="Q49" i="2"/>
  <c r="R49" i="2"/>
  <c r="W56" i="2"/>
  <c r="P63" i="2"/>
  <c r="O63" i="2"/>
  <c r="P27" i="2"/>
  <c r="O27" i="2"/>
  <c r="M30" i="2"/>
  <c r="U31" i="2"/>
  <c r="T69" i="2"/>
  <c r="S69" i="2"/>
  <c r="R41" i="2"/>
  <c r="Q41" i="2"/>
  <c r="F40" i="2"/>
  <c r="T25" i="2"/>
  <c r="R81" i="2"/>
  <c r="Q81" i="2"/>
  <c r="P45" i="2"/>
  <c r="O45" i="2"/>
  <c r="X49" i="2"/>
  <c r="W49" i="2"/>
  <c r="S31" i="2"/>
  <c r="T31" i="2"/>
  <c r="O90" i="2"/>
  <c r="Q31" i="2"/>
  <c r="R31" i="2"/>
  <c r="P66" i="2"/>
  <c r="O66" i="2"/>
  <c r="U62" i="2"/>
  <c r="V62" i="2"/>
  <c r="K55" i="2"/>
  <c r="Q56" i="2"/>
  <c r="P34" i="2"/>
  <c r="O34" i="2"/>
  <c r="L30" i="2"/>
  <c r="L29" i="2" l="1"/>
  <c r="M29" i="2"/>
  <c r="J55" i="2"/>
  <c r="R55" i="2"/>
  <c r="E55" i="2"/>
  <c r="E25" i="2"/>
  <c r="F30" i="2"/>
  <c r="Q30" i="2" s="1"/>
  <c r="E40" i="2"/>
  <c r="N22" i="2"/>
  <c r="G29" i="2"/>
  <c r="N29" i="2"/>
  <c r="K29" i="2"/>
  <c r="J30" i="2"/>
  <c r="H23" i="2"/>
  <c r="H22" i="2" s="1"/>
  <c r="H29" i="2"/>
  <c r="W40" i="2"/>
  <c r="I30" i="2"/>
  <c r="I29" i="2" s="1"/>
  <c r="P26" i="2"/>
  <c r="X40" i="2"/>
  <c r="O28" i="2"/>
  <c r="P69" i="2"/>
  <c r="U55" i="2"/>
  <c r="O26" i="2"/>
  <c r="V55" i="2"/>
  <c r="V25" i="2"/>
  <c r="U25" i="2"/>
  <c r="U30" i="2"/>
  <c r="F24" i="2"/>
  <c r="K24" i="2"/>
  <c r="J24" i="2" s="1"/>
  <c r="P81" i="2"/>
  <c r="O81" i="2"/>
  <c r="T40" i="2"/>
  <c r="S40" i="2"/>
  <c r="X55" i="2"/>
  <c r="W55" i="2"/>
  <c r="I24" i="2"/>
  <c r="Q55" i="2"/>
  <c r="O62" i="2"/>
  <c r="P62" i="2"/>
  <c r="L23" i="2"/>
  <c r="L22" i="2" s="1"/>
  <c r="P85" i="2"/>
  <c r="O85" i="2"/>
  <c r="V24" i="2"/>
  <c r="U24" i="2"/>
  <c r="K23" i="2"/>
  <c r="T55" i="2"/>
  <c r="S55" i="2"/>
  <c r="G24" i="2"/>
  <c r="O56" i="2"/>
  <c r="P56" i="2"/>
  <c r="M23" i="2"/>
  <c r="M22" i="2" s="1"/>
  <c r="X25" i="2"/>
  <c r="W25" i="2"/>
  <c r="R40" i="2"/>
  <c r="Q40" i="2"/>
  <c r="O49" i="2"/>
  <c r="P49" i="2"/>
  <c r="P41" i="2"/>
  <c r="O41" i="2"/>
  <c r="W21" i="2"/>
  <c r="X21" i="2" s="1"/>
  <c r="Y21" i="2" s="1"/>
  <c r="P31" i="2"/>
  <c r="O31" i="2"/>
  <c r="V30" i="2"/>
  <c r="R30" i="2" l="1"/>
  <c r="F23" i="2"/>
  <c r="F29" i="2"/>
  <c r="R29" i="2" s="1"/>
  <c r="J23" i="2"/>
  <c r="E24" i="2"/>
  <c r="P24" i="2" s="1"/>
  <c r="J29" i="2"/>
  <c r="E30" i="2"/>
  <c r="O30" i="2" s="1"/>
  <c r="W30" i="2"/>
  <c r="I23" i="2"/>
  <c r="X23" i="2" s="1"/>
  <c r="X29" i="2"/>
  <c r="X30" i="2"/>
  <c r="V29" i="2"/>
  <c r="Q24" i="2"/>
  <c r="R24" i="2"/>
  <c r="U29" i="2"/>
  <c r="U23" i="2"/>
  <c r="T24" i="2"/>
  <c r="S24" i="2"/>
  <c r="P25" i="2"/>
  <c r="O25" i="2"/>
  <c r="R23" i="2"/>
  <c r="Q23" i="2"/>
  <c r="F22" i="2"/>
  <c r="T30" i="2"/>
  <c r="S30" i="2"/>
  <c r="G23" i="2"/>
  <c r="V23" i="2"/>
  <c r="V22" i="2"/>
  <c r="U22" i="2"/>
  <c r="O55" i="2"/>
  <c r="P55" i="2"/>
  <c r="K22" i="2"/>
  <c r="J22" i="2" s="1"/>
  <c r="O40" i="2"/>
  <c r="P40" i="2"/>
  <c r="X24" i="2"/>
  <c r="W24" i="2"/>
  <c r="Q29" i="2" l="1"/>
  <c r="E29" i="2"/>
  <c r="E23" i="2"/>
  <c r="O23" i="2" s="1"/>
  <c r="I22" i="2"/>
  <c r="X22" i="2" s="1"/>
  <c r="W23" i="2"/>
  <c r="W29" i="2"/>
  <c r="P30" i="2"/>
  <c r="O24" i="2"/>
  <c r="S23" i="2"/>
  <c r="G22" i="2"/>
  <c r="T23" i="2"/>
  <c r="R22" i="2"/>
  <c r="Q22" i="2"/>
  <c r="T29" i="2"/>
  <c r="S29" i="2"/>
  <c r="E22" i="2" l="1"/>
  <c r="O22" i="2" s="1"/>
  <c r="P23" i="2"/>
  <c r="W22" i="2"/>
  <c r="P29" i="2"/>
  <c r="O29" i="2"/>
  <c r="T22" i="2"/>
  <c r="S22" i="2"/>
  <c r="P22" i="2" l="1"/>
  <c r="H71" i="1" l="1"/>
  <c r="F71" i="1"/>
  <c r="O68" i="1"/>
  <c r="N68" i="1"/>
  <c r="M68" i="1"/>
  <c r="L68" i="1"/>
  <c r="K68" i="1"/>
  <c r="J68" i="1"/>
  <c r="I68" i="1"/>
  <c r="E68" i="1"/>
  <c r="H69" i="1"/>
  <c r="G69" i="1"/>
  <c r="F69" i="1"/>
  <c r="H70" i="1"/>
  <c r="G70" i="1"/>
  <c r="F70" i="1"/>
  <c r="G71" i="1"/>
  <c r="D41" i="1"/>
  <c r="D40" i="1" s="1"/>
  <c r="R70" i="1" l="1"/>
  <c r="Q70" i="1"/>
  <c r="S70" i="1"/>
  <c r="S69" i="1"/>
  <c r="R69" i="1"/>
  <c r="Q69" i="1"/>
  <c r="Q71" i="1"/>
  <c r="S71" i="1"/>
  <c r="R71" i="1"/>
  <c r="P68" i="1"/>
  <c r="H68" i="1" s="1"/>
  <c r="G68" i="1"/>
  <c r="D68" i="1"/>
  <c r="F68" i="1" s="1"/>
  <c r="Q68" i="1" l="1"/>
  <c r="S68" i="1"/>
  <c r="R68" i="1"/>
  <c r="D32" i="1"/>
  <c r="P31" i="1"/>
  <c r="H31" i="1" s="1"/>
  <c r="I32" i="1"/>
  <c r="J32" i="1"/>
  <c r="K32" i="1"/>
  <c r="L32" i="1"/>
  <c r="M32" i="1"/>
  <c r="N32" i="1"/>
  <c r="O32" i="1"/>
  <c r="P32" i="1"/>
  <c r="P30" i="1"/>
  <c r="H30" i="1" s="1"/>
  <c r="G31" i="1"/>
  <c r="F31" i="1"/>
  <c r="G30" i="1"/>
  <c r="S31" i="1" l="1"/>
  <c r="R31" i="1"/>
  <c r="Q31" i="1"/>
  <c r="Q30" i="1"/>
  <c r="S30" i="1"/>
  <c r="R30" i="1"/>
  <c r="E88" i="1"/>
  <c r="D88" i="1"/>
  <c r="P88" i="1"/>
  <c r="O88" i="1"/>
  <c r="N88" i="1"/>
  <c r="M88" i="1"/>
  <c r="K88" i="1"/>
  <c r="J88" i="1"/>
  <c r="I88" i="1"/>
  <c r="E80" i="1"/>
  <c r="D80" i="1"/>
  <c r="P80" i="1"/>
  <c r="O80" i="1"/>
  <c r="N80" i="1"/>
  <c r="M80" i="1"/>
  <c r="K80" i="1"/>
  <c r="J80" i="1"/>
  <c r="I80" i="1"/>
  <c r="P61" i="1" l="1"/>
  <c r="O61" i="1"/>
  <c r="N61" i="1"/>
  <c r="M61" i="1"/>
  <c r="L61" i="1"/>
  <c r="K61" i="1"/>
  <c r="J61" i="1"/>
  <c r="I61" i="1"/>
  <c r="E61" i="1"/>
  <c r="D61" i="1"/>
  <c r="D56" i="1"/>
  <c r="L88" i="1" l="1"/>
  <c r="L80" i="1"/>
  <c r="H57" i="1"/>
  <c r="H58" i="1"/>
  <c r="H59" i="1"/>
  <c r="H50" i="1" l="1"/>
  <c r="G50" i="1"/>
  <c r="F50" i="1"/>
  <c r="S50" i="1" l="1"/>
  <c r="R50" i="1"/>
  <c r="Q50" i="1"/>
  <c r="H34" i="1"/>
  <c r="G34" i="1"/>
  <c r="F34" i="1"/>
  <c r="H33" i="1"/>
  <c r="G33" i="1"/>
  <c r="F33" i="1"/>
  <c r="R33" i="1" l="1"/>
  <c r="Q33" i="1"/>
  <c r="S33" i="1"/>
  <c r="S34" i="1"/>
  <c r="R34" i="1"/>
  <c r="Q34" i="1"/>
  <c r="P41" i="1"/>
  <c r="P40" i="1" s="1"/>
  <c r="P39" i="1" s="1"/>
  <c r="P38" i="1" s="1"/>
  <c r="O41" i="1"/>
  <c r="O40" i="1" s="1"/>
  <c r="O39" i="1" s="1"/>
  <c r="O38" i="1" s="1"/>
  <c r="N41" i="1"/>
  <c r="N40" i="1" s="1"/>
  <c r="N39" i="1" s="1"/>
  <c r="N38" i="1" s="1"/>
  <c r="M41" i="1"/>
  <c r="M40" i="1" s="1"/>
  <c r="M39" i="1" s="1"/>
  <c r="M38" i="1" s="1"/>
  <c r="L41" i="1"/>
  <c r="L40" i="1" s="1"/>
  <c r="L39" i="1" s="1"/>
  <c r="L38" i="1" s="1"/>
  <c r="K41" i="1"/>
  <c r="K40" i="1" s="1"/>
  <c r="K39" i="1" s="1"/>
  <c r="K38" i="1" s="1"/>
  <c r="E41" i="1" l="1"/>
  <c r="E40" i="1" s="1"/>
  <c r="E39" i="1" s="1"/>
  <c r="E38" i="1" s="1"/>
  <c r="I41" i="1"/>
  <c r="J41" i="1"/>
  <c r="I40" i="1" l="1"/>
  <c r="J40" i="1"/>
  <c r="I39" i="1" l="1"/>
  <c r="J39" i="1"/>
  <c r="G58" i="1"/>
  <c r="F58" i="1"/>
  <c r="F59" i="1"/>
  <c r="G59" i="1"/>
  <c r="P48" i="1"/>
  <c r="P47" i="1" s="1"/>
  <c r="O48" i="1"/>
  <c r="O47" i="1" s="1"/>
  <c r="N48" i="1"/>
  <c r="N47" i="1" s="1"/>
  <c r="M48" i="1"/>
  <c r="M47" i="1" s="1"/>
  <c r="L48" i="1"/>
  <c r="L47" i="1" s="1"/>
  <c r="K48" i="1"/>
  <c r="K47" i="1" s="1"/>
  <c r="J48" i="1"/>
  <c r="I48" i="1"/>
  <c r="E48" i="1"/>
  <c r="D48" i="1"/>
  <c r="H49" i="1"/>
  <c r="G49" i="1"/>
  <c r="F49" i="1"/>
  <c r="H51" i="1"/>
  <c r="G51" i="1"/>
  <c r="F51" i="1"/>
  <c r="D39" i="1"/>
  <c r="D38" i="1" s="1"/>
  <c r="F97" i="1"/>
  <c r="F96" i="1"/>
  <c r="F95" i="1"/>
  <c r="F94" i="1"/>
  <c r="F93" i="1"/>
  <c r="F92" i="1"/>
  <c r="F91" i="1"/>
  <c r="F90" i="1"/>
  <c r="F89" i="1"/>
  <c r="F87" i="1"/>
  <c r="F84" i="1"/>
  <c r="F81" i="1"/>
  <c r="F78" i="1"/>
  <c r="F77" i="1"/>
  <c r="F76" i="1"/>
  <c r="F75" i="1"/>
  <c r="F74" i="1"/>
  <c r="F73" i="1"/>
  <c r="F72" i="1"/>
  <c r="F66" i="1"/>
  <c r="F65" i="1"/>
  <c r="F63" i="1"/>
  <c r="F62" i="1"/>
  <c r="F57" i="1"/>
  <c r="F46" i="1"/>
  <c r="Q46" i="1" s="1"/>
  <c r="F37" i="1"/>
  <c r="F36" i="1"/>
  <c r="S51" i="1" l="1"/>
  <c r="R51" i="1"/>
  <c r="Q51" i="1"/>
  <c r="S59" i="1"/>
  <c r="R59" i="1"/>
  <c r="Q59" i="1"/>
  <c r="S58" i="1"/>
  <c r="R58" i="1"/>
  <c r="Q58" i="1"/>
  <c r="R49" i="1"/>
  <c r="Q49" i="1"/>
  <c r="S49" i="1"/>
  <c r="I38" i="1"/>
  <c r="J38" i="1"/>
  <c r="I47" i="1"/>
  <c r="J47" i="1"/>
  <c r="F40" i="1"/>
  <c r="F41" i="1"/>
  <c r="F39" i="1"/>
  <c r="F48" i="1"/>
  <c r="F42" i="1" l="1"/>
  <c r="P64" i="1" l="1"/>
  <c r="O64" i="1"/>
  <c r="N64" i="1"/>
  <c r="M64" i="1"/>
  <c r="L64" i="1"/>
  <c r="K64" i="1"/>
  <c r="J64" i="1"/>
  <c r="I64" i="1"/>
  <c r="P25" i="1"/>
  <c r="O25" i="1"/>
  <c r="N25" i="1"/>
  <c r="M25" i="1"/>
  <c r="L25" i="1"/>
  <c r="K25" i="1"/>
  <c r="J25" i="1"/>
  <c r="I25" i="1"/>
  <c r="P26" i="1"/>
  <c r="O26" i="1"/>
  <c r="N26" i="1"/>
  <c r="M26" i="1"/>
  <c r="L26" i="1"/>
  <c r="K26" i="1"/>
  <c r="P24" i="1"/>
  <c r="O24" i="1"/>
  <c r="N24" i="1"/>
  <c r="M24" i="1"/>
  <c r="L24" i="1"/>
  <c r="P83" i="1"/>
  <c r="P23" i="1" s="1"/>
  <c r="O83" i="1"/>
  <c r="O23" i="1" s="1"/>
  <c r="N83" i="1"/>
  <c r="N23" i="1" s="1"/>
  <c r="M83" i="1"/>
  <c r="M23" i="1" s="1"/>
  <c r="L83" i="1"/>
  <c r="K83" i="1"/>
  <c r="K23" i="1" s="1"/>
  <c r="J83" i="1"/>
  <c r="I83" i="1"/>
  <c r="P67" i="1"/>
  <c r="O67" i="1"/>
  <c r="N67" i="1"/>
  <c r="M67" i="1"/>
  <c r="L67" i="1"/>
  <c r="K67" i="1"/>
  <c r="J67" i="1"/>
  <c r="I67" i="1"/>
  <c r="P56" i="1"/>
  <c r="O56" i="1"/>
  <c r="N56" i="1"/>
  <c r="M56" i="1"/>
  <c r="L56" i="1"/>
  <c r="K56" i="1"/>
  <c r="J56" i="1"/>
  <c r="I56" i="1"/>
  <c r="H97" i="1"/>
  <c r="G97" i="1"/>
  <c r="H96" i="1"/>
  <c r="G96" i="1"/>
  <c r="H95" i="1"/>
  <c r="G95" i="1"/>
  <c r="H94" i="1"/>
  <c r="G94" i="1"/>
  <c r="H93" i="1"/>
  <c r="G93" i="1"/>
  <c r="H92" i="1"/>
  <c r="G92" i="1"/>
  <c r="H91" i="1"/>
  <c r="G91" i="1"/>
  <c r="H90" i="1"/>
  <c r="G90" i="1"/>
  <c r="H89" i="1"/>
  <c r="G89" i="1"/>
  <c r="H87" i="1"/>
  <c r="G87" i="1"/>
  <c r="H84" i="1"/>
  <c r="G84" i="1"/>
  <c r="H81" i="1"/>
  <c r="G81" i="1"/>
  <c r="H78" i="1"/>
  <c r="G78" i="1"/>
  <c r="H77" i="1"/>
  <c r="G77" i="1"/>
  <c r="H76" i="1"/>
  <c r="G76" i="1"/>
  <c r="H75" i="1"/>
  <c r="G75" i="1"/>
  <c r="H74" i="1"/>
  <c r="G74" i="1"/>
  <c r="H73" i="1"/>
  <c r="G73" i="1"/>
  <c r="H72" i="1"/>
  <c r="G72" i="1"/>
  <c r="H66" i="1"/>
  <c r="G66" i="1"/>
  <c r="H65" i="1"/>
  <c r="G65" i="1"/>
  <c r="H63" i="1"/>
  <c r="G63" i="1"/>
  <c r="H62" i="1"/>
  <c r="G62" i="1"/>
  <c r="G57" i="1"/>
  <c r="R92" i="1" l="1"/>
  <c r="Q92" i="1"/>
  <c r="S92" i="1"/>
  <c r="S96" i="1"/>
  <c r="R96" i="1"/>
  <c r="Q96" i="1"/>
  <c r="S87" i="1"/>
  <c r="R87" i="1"/>
  <c r="Q87" i="1"/>
  <c r="Q65" i="1"/>
  <c r="S65" i="1"/>
  <c r="R65" i="1"/>
  <c r="R78" i="1"/>
  <c r="Q78" i="1"/>
  <c r="S78" i="1"/>
  <c r="Q89" i="1"/>
  <c r="S89" i="1"/>
  <c r="R89" i="1"/>
  <c r="Q97" i="1"/>
  <c r="R97" i="1"/>
  <c r="S97" i="1"/>
  <c r="Q73" i="1"/>
  <c r="R73" i="1"/>
  <c r="S73" i="1"/>
  <c r="S74" i="1"/>
  <c r="R74" i="1"/>
  <c r="Q74" i="1"/>
  <c r="S93" i="1"/>
  <c r="R93" i="1"/>
  <c r="Q93" i="1"/>
  <c r="Q81" i="1"/>
  <c r="R81" i="1"/>
  <c r="S81" i="1"/>
  <c r="Q63" i="1"/>
  <c r="S63" i="1"/>
  <c r="R63" i="1"/>
  <c r="S66" i="1"/>
  <c r="R66" i="1"/>
  <c r="Q66" i="1"/>
  <c r="S75" i="1"/>
  <c r="R75" i="1"/>
  <c r="Q75" i="1"/>
  <c r="S90" i="1"/>
  <c r="R90" i="1"/>
  <c r="Q90" i="1"/>
  <c r="R94" i="1"/>
  <c r="Q94" i="1"/>
  <c r="S94" i="1"/>
  <c r="Q57" i="1"/>
  <c r="S57" i="1"/>
  <c r="R57" i="1"/>
  <c r="S77" i="1"/>
  <c r="R77" i="1"/>
  <c r="Q77" i="1"/>
  <c r="R62" i="1"/>
  <c r="Q62" i="1"/>
  <c r="S62" i="1"/>
  <c r="S72" i="1"/>
  <c r="R72" i="1"/>
  <c r="Q72" i="1"/>
  <c r="Q76" i="1"/>
  <c r="S76" i="1"/>
  <c r="R76" i="1"/>
  <c r="R84" i="1"/>
  <c r="S84" i="1"/>
  <c r="Q84" i="1"/>
  <c r="S91" i="1"/>
  <c r="R91" i="1"/>
  <c r="Q91" i="1"/>
  <c r="Q95" i="1"/>
  <c r="S95" i="1"/>
  <c r="R95" i="1"/>
  <c r="H64" i="1"/>
  <c r="P60" i="1"/>
  <c r="L60" i="1"/>
  <c r="H67" i="1"/>
  <c r="H86" i="1"/>
  <c r="G85" i="1"/>
  <c r="G64" i="1"/>
  <c r="O60" i="1"/>
  <c r="K24" i="1"/>
  <c r="G86" i="1"/>
  <c r="K60" i="1"/>
  <c r="H25" i="1"/>
  <c r="H88" i="1"/>
  <c r="M60" i="1"/>
  <c r="G25" i="1"/>
  <c r="G67" i="1"/>
  <c r="H85" i="1"/>
  <c r="H83" i="1"/>
  <c r="L23" i="1"/>
  <c r="I23" i="1"/>
  <c r="I24" i="1"/>
  <c r="I26" i="1"/>
  <c r="J23" i="1"/>
  <c r="J24" i="1"/>
  <c r="J26" i="1"/>
  <c r="I60" i="1"/>
  <c r="J60" i="1"/>
  <c r="N60" i="1"/>
  <c r="G88" i="1"/>
  <c r="G83" i="1"/>
  <c r="G61" i="1"/>
  <c r="H61" i="1"/>
  <c r="G56" i="1"/>
  <c r="H56" i="1"/>
  <c r="G41" i="1"/>
  <c r="D47" i="1"/>
  <c r="O35" i="1"/>
  <c r="N35" i="1"/>
  <c r="M35" i="1"/>
  <c r="L35" i="1"/>
  <c r="K35" i="1"/>
  <c r="J35" i="1"/>
  <c r="I35" i="1"/>
  <c r="E35" i="1"/>
  <c r="E25" i="1"/>
  <c r="E26" i="1"/>
  <c r="E24" i="1"/>
  <c r="S56" i="1" l="1"/>
  <c r="R56" i="1"/>
  <c r="S67" i="1"/>
  <c r="R67" i="1"/>
  <c r="S25" i="1"/>
  <c r="R25" i="1"/>
  <c r="S64" i="1"/>
  <c r="R64" i="1"/>
  <c r="S61" i="1"/>
  <c r="R61" i="1"/>
  <c r="S83" i="1"/>
  <c r="R83" i="1"/>
  <c r="S85" i="1"/>
  <c r="R85" i="1"/>
  <c r="S88" i="1"/>
  <c r="R88" i="1"/>
  <c r="S41" i="1"/>
  <c r="R86" i="1"/>
  <c r="S86" i="1"/>
  <c r="M29" i="1"/>
  <c r="O29" i="1"/>
  <c r="O28" i="1" s="1"/>
  <c r="L29" i="1"/>
  <c r="P29" i="1"/>
  <c r="H42" i="1"/>
  <c r="G60" i="1"/>
  <c r="H60" i="1"/>
  <c r="N29" i="1"/>
  <c r="H24" i="1"/>
  <c r="G24" i="1"/>
  <c r="H41" i="1"/>
  <c r="Q41" i="1" s="1"/>
  <c r="H23" i="1"/>
  <c r="G23" i="1"/>
  <c r="G42" i="1"/>
  <c r="K29" i="1"/>
  <c r="H26" i="1"/>
  <c r="G26" i="1"/>
  <c r="R41" i="1" l="1"/>
  <c r="S24" i="1"/>
  <c r="R24" i="1"/>
  <c r="S26" i="1"/>
  <c r="R26" i="1"/>
  <c r="S42" i="1"/>
  <c r="R42" i="1"/>
  <c r="Q42" i="1"/>
  <c r="S23" i="1"/>
  <c r="R23" i="1"/>
  <c r="S60" i="1"/>
  <c r="R60" i="1"/>
  <c r="E67" i="1"/>
  <c r="E64" i="1"/>
  <c r="E45" i="1"/>
  <c r="F45" i="1" l="1"/>
  <c r="Q45" i="1" s="1"/>
  <c r="E83" i="1"/>
  <c r="E23" i="1" s="1"/>
  <c r="F85" i="1"/>
  <c r="Q85" i="1" s="1"/>
  <c r="E44" i="1"/>
  <c r="F44" i="1" l="1"/>
  <c r="E43" i="1"/>
  <c r="F86" i="1"/>
  <c r="Q86" i="1" s="1"/>
  <c r="F82" i="1"/>
  <c r="D67" i="1"/>
  <c r="F67" i="1" s="1"/>
  <c r="Q67" i="1" s="1"/>
  <c r="D64" i="1"/>
  <c r="F64" i="1" s="1"/>
  <c r="Q64" i="1" s="1"/>
  <c r="D35" i="1"/>
  <c r="F35" i="1" s="1"/>
  <c r="D25" i="1"/>
  <c r="F25" i="1" l="1"/>
  <c r="Q25" i="1" s="1"/>
  <c r="D54" i="1"/>
  <c r="D24" i="1"/>
  <c r="D83" i="1"/>
  <c r="D29" i="1"/>
  <c r="D60" i="1"/>
  <c r="D79" i="1"/>
  <c r="F88" i="1"/>
  <c r="Q88" i="1" s="1"/>
  <c r="F24" i="1" l="1"/>
  <c r="Q24" i="1" s="1"/>
  <c r="D23" i="1"/>
  <c r="F83" i="1"/>
  <c r="Q83" i="1" s="1"/>
  <c r="F38" i="1"/>
  <c r="D53" i="1"/>
  <c r="D26" i="1"/>
  <c r="F26" i="1" s="1"/>
  <c r="Q26" i="1" s="1"/>
  <c r="F23" i="1" l="1"/>
  <c r="Q23" i="1" s="1"/>
  <c r="D28" i="1"/>
  <c r="D22" i="1"/>
  <c r="D27" i="1" l="1"/>
  <c r="D21" i="1"/>
  <c r="H40" i="1"/>
  <c r="H39" i="1"/>
  <c r="D20" i="1" l="1"/>
  <c r="G40" i="1" l="1"/>
  <c r="G39" i="1"/>
  <c r="S40" i="1" l="1"/>
  <c r="R40" i="1"/>
  <c r="Q40" i="1"/>
  <c r="Q39" i="1"/>
  <c r="S39" i="1"/>
  <c r="R39" i="1"/>
  <c r="P54" i="1"/>
  <c r="O54" i="1"/>
  <c r="N54" i="1"/>
  <c r="M54" i="1"/>
  <c r="L54" i="1"/>
  <c r="K54" i="1"/>
  <c r="G36" i="1"/>
  <c r="R36" i="1" l="1"/>
  <c r="Q36" i="1"/>
  <c r="S36" i="1"/>
  <c r="G32" i="1"/>
  <c r="S32" i="1" l="1"/>
  <c r="I54" i="1"/>
  <c r="J54" i="1"/>
  <c r="G54" i="1" l="1"/>
  <c r="H54" i="1"/>
  <c r="H32" i="1"/>
  <c r="R32" i="1" l="1"/>
  <c r="R54" i="1"/>
  <c r="S54" i="1"/>
  <c r="E32" i="1"/>
  <c r="F32" i="1" s="1"/>
  <c r="Q32" i="1" s="1"/>
  <c r="G38" i="1" l="1"/>
  <c r="G37" i="1"/>
  <c r="H35" i="1"/>
  <c r="G35" i="1"/>
  <c r="S38" i="1" l="1"/>
  <c r="S35" i="1"/>
  <c r="R35" i="1"/>
  <c r="Q35" i="1"/>
  <c r="S37" i="1"/>
  <c r="B18" i="1"/>
  <c r="C18" i="1" s="1"/>
  <c r="M79" i="1" l="1"/>
  <c r="M53" i="1" s="1"/>
  <c r="K79" i="1"/>
  <c r="K53" i="1" s="1"/>
  <c r="P79" i="1"/>
  <c r="P53" i="1" s="1"/>
  <c r="L79" i="1"/>
  <c r="L53" i="1" s="1"/>
  <c r="N79" i="1"/>
  <c r="N53" i="1" s="1"/>
  <c r="D18" i="1"/>
  <c r="E18" i="1" s="1"/>
  <c r="F18" i="1" s="1"/>
  <c r="G18" i="1" s="1"/>
  <c r="H18" i="1" s="1"/>
  <c r="I18" i="1" s="1"/>
  <c r="J18" i="1" s="1"/>
  <c r="K18" i="1" s="1"/>
  <c r="L18" i="1" s="1"/>
  <c r="M18" i="1" s="1"/>
  <c r="N18" i="1" s="1"/>
  <c r="O18" i="1" s="1"/>
  <c r="P18" i="1" s="1"/>
  <c r="Q18" i="1" s="1"/>
  <c r="R18" i="1" s="1"/>
  <c r="S18" i="1" s="1"/>
  <c r="T18" i="1" s="1"/>
  <c r="L22" i="1" l="1"/>
  <c r="K22" i="1"/>
  <c r="M22" i="1"/>
  <c r="P22" i="1"/>
  <c r="G82" i="1"/>
  <c r="H82" i="1"/>
  <c r="N22" i="1"/>
  <c r="S82" i="1" l="1"/>
  <c r="R82" i="1"/>
  <c r="Q82" i="1"/>
  <c r="I79" i="1"/>
  <c r="J79" i="1"/>
  <c r="H80" i="1"/>
  <c r="O79" i="1"/>
  <c r="G80" i="1"/>
  <c r="S80" i="1" l="1"/>
  <c r="R80" i="1"/>
  <c r="Q80" i="1"/>
  <c r="I53" i="1"/>
  <c r="H79" i="1"/>
  <c r="J53" i="1"/>
  <c r="G79" i="1"/>
  <c r="O53" i="1"/>
  <c r="F80" i="1"/>
  <c r="S79" i="1" l="1"/>
  <c r="R79" i="1"/>
  <c r="I22" i="1"/>
  <c r="O22" i="1"/>
  <c r="H53" i="1"/>
  <c r="J22" i="1"/>
  <c r="G53" i="1"/>
  <c r="E79" i="1"/>
  <c r="F79" i="1" s="1"/>
  <c r="Q79" i="1" s="1"/>
  <c r="S53" i="1" l="1"/>
  <c r="R53" i="1"/>
  <c r="G22" i="1"/>
  <c r="H22" i="1"/>
  <c r="R22" i="1" l="1"/>
  <c r="S22" i="1"/>
  <c r="F61" i="1"/>
  <c r="Q61" i="1" s="1"/>
  <c r="H37" i="1"/>
  <c r="H38" i="1"/>
  <c r="R38" i="1" l="1"/>
  <c r="Q38" i="1"/>
  <c r="Q37" i="1"/>
  <c r="R37" i="1"/>
  <c r="E60" i="1"/>
  <c r="F60" i="1" s="1"/>
  <c r="Q60" i="1" s="1"/>
  <c r="E56" i="1" l="1"/>
  <c r="F56" i="1" l="1"/>
  <c r="Q56" i="1" s="1"/>
  <c r="E54" i="1"/>
  <c r="F54" i="1" s="1"/>
  <c r="Q54" i="1" s="1"/>
  <c r="E53" i="1" l="1"/>
  <c r="F53" i="1" l="1"/>
  <c r="Q53" i="1" s="1"/>
  <c r="E22" i="1"/>
  <c r="E47" i="1"/>
  <c r="F47" i="1" s="1"/>
  <c r="F22" i="1" l="1"/>
  <c r="Q22" i="1" s="1"/>
  <c r="F43" i="1"/>
  <c r="E29" i="1" l="1"/>
  <c r="F29" i="1" s="1"/>
  <c r="E28" i="1" l="1"/>
  <c r="E27" i="1" l="1"/>
  <c r="F28" i="1"/>
  <c r="F27" i="1"/>
  <c r="E21" i="1"/>
  <c r="E20" i="1" l="1"/>
  <c r="F20" i="1" s="1"/>
  <c r="F21" i="1"/>
  <c r="K28" i="1" l="1"/>
  <c r="K27" i="1" s="1"/>
  <c r="M28" i="1"/>
  <c r="M27" i="1" s="1"/>
  <c r="N28" i="1"/>
  <c r="N27" i="1" s="1"/>
  <c r="L28" i="1"/>
  <c r="L27" i="1" s="1"/>
  <c r="O27" i="1"/>
  <c r="G48" i="1"/>
  <c r="H48" i="1"/>
  <c r="S48" i="1" l="1"/>
  <c r="R48" i="1"/>
  <c r="Q48" i="1"/>
  <c r="O21" i="1"/>
  <c r="O20" i="1" s="1"/>
  <c r="G47" i="1"/>
  <c r="H47" i="1"/>
  <c r="N21" i="1"/>
  <c r="N20" i="1" s="1"/>
  <c r="K21" i="1"/>
  <c r="K20" i="1" s="1"/>
  <c r="M21" i="1"/>
  <c r="M20" i="1" s="1"/>
  <c r="L21" i="1"/>
  <c r="P28" i="1"/>
  <c r="P27" i="1" s="1"/>
  <c r="Q47" i="1" l="1"/>
  <c r="S47" i="1"/>
  <c r="R47" i="1"/>
  <c r="L20" i="1"/>
  <c r="G43" i="1"/>
  <c r="P21" i="1"/>
  <c r="P20" i="1" s="1"/>
  <c r="Q44" i="1" l="1"/>
  <c r="R44" i="1"/>
  <c r="S44" i="1"/>
  <c r="H43" i="1"/>
  <c r="S43" i="1" s="1"/>
  <c r="Q43" i="1" l="1"/>
  <c r="R43" i="1"/>
  <c r="J29" i="1"/>
  <c r="J28" i="1" s="1"/>
  <c r="J27" i="1" s="1"/>
  <c r="H29" i="1" l="1"/>
  <c r="J21" i="1"/>
  <c r="H28" i="1"/>
  <c r="I29" i="1"/>
  <c r="H27" i="1" l="1"/>
  <c r="H21" i="1"/>
  <c r="J20" i="1"/>
  <c r="G29" i="1"/>
  <c r="I28" i="1"/>
  <c r="I27" i="1" l="1"/>
  <c r="G28" i="1"/>
  <c r="R29" i="1"/>
  <c r="Q29" i="1"/>
  <c r="S29" i="1"/>
  <c r="H20" i="1"/>
  <c r="I21" i="1"/>
  <c r="S28" i="1" l="1"/>
  <c r="R28" i="1"/>
  <c r="Q28" i="1"/>
  <c r="G27" i="1"/>
  <c r="I20" i="1"/>
  <c r="G21" i="1"/>
  <c r="R21" i="1" l="1"/>
  <c r="Q21" i="1"/>
  <c r="S21" i="1"/>
  <c r="Q27" i="1"/>
  <c r="S27" i="1"/>
  <c r="R27" i="1"/>
  <c r="G20" i="1"/>
  <c r="S20" i="1" l="1"/>
  <c r="R20" i="1"/>
  <c r="Q20" i="1"/>
</calcChain>
</file>

<file path=xl/sharedStrings.xml><?xml version="1.0" encoding="utf-8"?>
<sst xmlns="http://schemas.openxmlformats.org/spreadsheetml/2006/main" count="8156" uniqueCount="1166">
  <si>
    <t>Приложение  № 10</t>
  </si>
  <si>
    <t>к приказу Минэнерго России</t>
  </si>
  <si>
    <t xml:space="preserve">Оценка полной стоимости инвестиционного проекта  в прогнозных ценах соответствующих лет, млн рублей (с НДС) </t>
  </si>
  <si>
    <t>Причины отклонений</t>
  </si>
  <si>
    <t>Всего</t>
  </si>
  <si>
    <t>млн рублей
 (с НДС)</t>
  </si>
  <si>
    <t>%</t>
  </si>
  <si>
    <t>План</t>
  </si>
  <si>
    <t>Факт</t>
  </si>
  <si>
    <t>0</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</si>
  <si>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</si>
  <si>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</si>
  <si>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</si>
  <si>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</si>
  <si>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</si>
  <si>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</si>
  <si>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</si>
  <si>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</si>
  <si>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</si>
  <si>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</si>
  <si>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</si>
  <si>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</si>
  <si>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</si>
  <si>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</si>
  <si>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</si>
  <si>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</si>
  <si>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</si>
  <si>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</si>
  <si>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1.1.1.1</t>
  </si>
  <si>
    <t>Технологическое присоединение энергопринимающих устройств потребителей максимальной мощностью до 15 кВт включительно, всего (новое строительство)</t>
  </si>
  <si>
    <t>1.1.1.2</t>
  </si>
  <si>
    <t>1.1.1.3</t>
  </si>
  <si>
    <t>Технологическое присоединение энергопринимающих устройств потребителей свыше 150 кВт, всего, в том числе:</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</si>
  <si>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</si>
  <si>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</si>
  <si>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</si>
  <si>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</si>
  <si>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</si>
  <si>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</si>
  <si>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</si>
  <si>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</si>
  <si>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</si>
  <si>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</si>
  <si>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</si>
  <si>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</si>
  <si>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</si>
  <si>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</si>
  <si>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</si>
  <si>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</si>
  <si>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</si>
  <si>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</si>
  <si>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</si>
  <si>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</si>
  <si>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</si>
  <si>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</si>
  <si>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</si>
  <si>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</si>
  <si>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</si>
  <si>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</si>
  <si>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</si>
  <si>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</si>
  <si>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</si>
  <si>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</si>
  <si>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</si>
  <si>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</si>
  <si>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</si>
  <si>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</si>
  <si>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</si>
  <si>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</si>
  <si>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</si>
  <si>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</si>
  <si>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</si>
  <si>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</si>
  <si>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</si>
  <si>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</si>
  <si>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</si>
  <si>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</si>
  <si>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</si>
  <si>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</si>
  <si>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</si>
  <si>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</si>
  <si>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</si>
  <si>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</si>
  <si>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</si>
  <si>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</si>
  <si>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</si>
  <si>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</si>
  <si>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</si>
  <si>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</si>
  <si>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</si>
  <si>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</si>
  <si>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</si>
  <si>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</si>
  <si>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</si>
  <si>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</si>
  <si>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</si>
  <si>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</si>
  <si>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</si>
  <si>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</si>
  <si>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</si>
  <si>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</si>
  <si>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</si>
  <si>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Инвестиционные проекты, предусмотренные схемой и программой развития Единой энергетической системы России, всего, в том числе:</t>
  </si>
  <si>
    <t>Номер группы инвестиционных проектов</t>
  </si>
  <si>
    <t>Идентификатор инвестиционного проекта</t>
  </si>
  <si>
    <t>I квартал</t>
  </si>
  <si>
    <t>II квартал</t>
  </si>
  <si>
    <t>III квартал</t>
  </si>
  <si>
    <t>IV квартал</t>
  </si>
  <si>
    <t xml:space="preserve">Остаток финансирования капитальных вложений 
на  конец отчетного периода  в прогнозных ценах соответствующих лет,  млн рублей (с НДС) </t>
  </si>
  <si>
    <t>Отклонение от плана финансирования по итогам  отчетного периода</t>
  </si>
  <si>
    <t>от «25» апреля 2018 г. № 320</t>
  </si>
  <si>
    <t>Форма 10. Отчет об исполнении плана финансирования капитальных вложений  по инвестиционным проектам инвестиционной программы (квартальный)</t>
  </si>
  <si>
    <t>полное наименование субъекта электроэнергетики</t>
  </si>
  <si>
    <t>Наименование инвестиционного проекта (группы инвестиционных проектов)</t>
  </si>
  <si>
    <t>1.3.1</t>
  </si>
  <si>
    <t>Технологическое присоединение энергопринимающих устройств потребителей максимальной мощностью до 15 кВт включительно, всего (новое строительство), всего, в том числе:</t>
  </si>
  <si>
    <t>Технологическое присоединение энергопринимающих устройств потребителей максимальной мощностью до 150 кВт включительно, всего (новое строительство), всего, в том числе:</t>
  </si>
  <si>
    <t>фильтр по проектам 20-21гг</t>
  </si>
  <si>
    <t>Год раскрытия информации: 2020 год</t>
  </si>
  <si>
    <t xml:space="preserve">Фактический объем финансирования капитальных вложений на  01.01.2020 г, млн рублей 
(с НДС) </t>
  </si>
  <si>
    <t xml:space="preserve">Остаток финансирования капитальных вложений 
на  01.01. 2020 года  в прогнозных ценах соответствующих лет,  млн рублей (с НДС) </t>
  </si>
  <si>
    <t>х</t>
  </si>
  <si>
    <t>Финансирование капитальных вложений 2020 года, млн рублей (с НДС)</t>
  </si>
  <si>
    <t>ВСЕГО по инвестиционной программе, в том числе:</t>
  </si>
  <si>
    <t>Республика Саха (Якутия)</t>
  </si>
  <si>
    <t>Строительство КЛ-0,4кВ от ТП-60 до зданий Лечебного блока "А" и Лечебного блока "Б" "НЦРБ"</t>
  </si>
  <si>
    <t>паспорт</t>
  </si>
  <si>
    <t>Строительство КЛ-10 кВ отТП14 до КТПН(поз.17) и КЛ 0,4кВ от КТПН(по.17) до ВРУ ж/д.поз.9;поз.10;поз.11 мк.Сосновый</t>
  </si>
  <si>
    <t>нд</t>
  </si>
  <si>
    <t>Строительство одноцепной ВЛЗ-6кВ от фидеров №4(оп.19) и №5(оп.18)ВЛ-6кВ"Хитачи"до КТПн-400/6кВ в СОТ "Детка"(21км)</t>
  </si>
  <si>
    <t>Строительство от РП-4 4КЛ-10кВ с установкой 2КТПН-630/10 по ул. Тимптонская, квартал «И»  (КЛ-10кВ - 0,72км; 1,26МВА)</t>
  </si>
  <si>
    <t>K_3.2</t>
  </si>
  <si>
    <t>Строительство 2КЛ-10кВ от вновь установленной 2КТПН-630/10 по ул. Тимптонская до ул. Комсомольской правды с установкой КТПН-630/10, квартал «И»   (КЛ-10кВ 1,69км; 1,26МВА)</t>
  </si>
  <si>
    <t>K_3.3</t>
  </si>
  <si>
    <t>Техническое перевооружение (модернизация) ЦРП-1 (инв.№ 00000479) (ячейки 14шт, выключатели 10шт)</t>
  </si>
  <si>
    <t>K_1.1</t>
  </si>
  <si>
    <t>Техническое перевооружение (модернизация) ТП-23, ТП-24, ТП-29, ТП-75, ТП-81, ТП-92, ТП-98, ТП-100, ТП-101, ТП-104 (ячейки КСО-386 - 64шт)</t>
  </si>
  <si>
    <t>K_1.2</t>
  </si>
  <si>
    <t>Техническое перевооружение (модернизация) РП-5 (1 ед.)</t>
  </si>
  <si>
    <t>K_1.0</t>
  </si>
  <si>
    <t>Реконструкция ВОЗ. ЛИН. 10 КВ МКЗ, инв.№ 00000007 (ВЛ-10 кВ фидер №7 и фидер № 25 от ПС № 49 до РП-1) II этап (0,45км)</t>
  </si>
  <si>
    <t>K_1.3</t>
  </si>
  <si>
    <t>Реконструкция ВЛ-10(6)кВ в ВЛЗ-10(6)кВ (СИП-3)(6км):  Ф-14 от ПС 110/10 УВД (адрес: г.Нерюнгри, вдоль ул.Строителей, ул.Лужников), Ф-10 (24) от ПС 110/10 Городская  (адрес: г.Нерюнгри, вдоль ул.Геологов),  Ф-26 (37) от ПС 110/10 Фабрика (адрес: г.Нерюнгри, вдоль ул.Разрезовская)</t>
  </si>
  <si>
    <t>K_1.6</t>
  </si>
  <si>
    <t>Установка на узлах ВЛ(З)-10(6)кВ ЯКНО-10(6)/630(400) с ВВ, РЗА, ТТ и ТН для ИИС (26 ед.)</t>
  </si>
  <si>
    <t>K_1.4</t>
  </si>
  <si>
    <t>Установка на узлах и/или точках ВЛ (КЛ)-10(6)кВ устройств ИПВЛ типа F1-3A2F/W (100шт)</t>
  </si>
  <si>
    <t>K_1.5</t>
  </si>
  <si>
    <t>Оборудование трансформаторных подстанций устройствами сбора и передачи информации (62шт)</t>
  </si>
  <si>
    <t>K_2.1</t>
  </si>
  <si>
    <t>Оборудование точек поставки Потребителей интеллектуальными приборами учёта ЭЭ (250шт)</t>
  </si>
  <si>
    <t>K_2.2</t>
  </si>
  <si>
    <t>Оборудование трансформаторных подстанций АИИС КУЭиИ (95шт)</t>
  </si>
  <si>
    <t>K_2.0</t>
  </si>
  <si>
    <t>Реконструкция крыши производственного цеха в здании Диспетчерской РЭС</t>
  </si>
  <si>
    <t>Приобретение экскаватора-погрузчика CAT 432F2LRC с дополнительным оборудованием (1 ед.)</t>
  </si>
  <si>
    <t>K_4.1</t>
  </si>
  <si>
    <t>Приобретение передвижных ДЭС 100 и 60 киловатт (2ед.)</t>
  </si>
  <si>
    <t>K_4.2</t>
  </si>
  <si>
    <t>Приобретение легкового автомобиля для нужд ЗАО "НРЭС"</t>
  </si>
  <si>
    <t xml:space="preserve">Приобретение бензопилы МS 361 (3,4кВт,45 см) </t>
  </si>
  <si>
    <t>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t>
  </si>
  <si>
    <t xml:space="preserve">Приобретение выключателя автом. ВА 5341-330010 1000А-690АС-УХЛЗ-КЭАЗ </t>
  </si>
  <si>
    <t xml:space="preserve">Приобретение Сервера Тринити М2005126 </t>
  </si>
  <si>
    <t>Монтаж систем контроля и управления доступом на объект (СКУД) - здание Диспетчерской РЭС по адресу: РС(Я), г.Нерюнгри, ул.Комсомольская, д.31</t>
  </si>
  <si>
    <t xml:space="preserve">Приобретение электрогенератора DY6500LXW, с функцией сварки ,с колесами Huter </t>
  </si>
  <si>
    <t>Приложение № 11</t>
  </si>
  <si>
    <t>от 25 апреля 2018 г. № 320</t>
  </si>
  <si>
    <t xml:space="preserve">11. Отчет об исполнении плана финансирования капитальных вложений по источникам финансирования инвестиционныхпроектов инвестиционной программы (квартальный) </t>
  </si>
  <si>
    <t xml:space="preserve">    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</si>
  <si>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</si>
  <si>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</si>
  <si>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 xml:space="preserve"> Финансирование капитальных вложений, млн рублей (с НДС)</t>
  </si>
  <si>
    <t>Отклонение от плана финансирования по итогам отчетного периода</t>
  </si>
  <si>
    <t xml:space="preserve">Причины отклонений </t>
  </si>
  <si>
    <t>Всего (2020г.)</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</si>
  <si>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</si>
  <si>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</si>
  <si>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</si>
  <si>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</si>
  <si>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</si>
  <si>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млн.              рублей             (с НДС)</t>
  </si>
  <si>
    <t>Приложение № 12</t>
  </si>
  <si>
    <t xml:space="preserve">    Форма 12. Отчет об исполнении плана освоения капитальных вложений по инвестиционным проектам инвестиционной программы </t>
  </si>
  <si>
    <t xml:space="preserve"> Наименование инвестиционного проекта (группы инвестиционных проектов)</t>
  </si>
  <si>
    <t>Полная сметная стоимость инвестиционного проекта в соответствии с утвержденной проектной документацией в базисном уровне цен, млн рублей (без НДС)</t>
  </si>
  <si>
    <t>Полная сметная стоимость инвестиционного проекта в соответствии с утвержденной проектной документацией в прогнозных ценах соответствующих лет, млн рублей (без НДС)</t>
  </si>
  <si>
    <t xml:space="preserve">Фактический объем  освоения капитальных вложений на 01.01.2020 г в прогнозных ценах соответствующих лет,  
млн.рублей 
(без НДС) </t>
  </si>
  <si>
    <t xml:space="preserve">Остаток освоения капитальных вложений 
на  01.01.2020 г,  
млн рублей 
(без НДС) </t>
  </si>
  <si>
    <t xml:space="preserve"> Освоение капитальных вложений 2020 года, млн рублей (без НДС) </t>
  </si>
  <si>
    <t>Остаток освоения капитальных вложений 
на  конец отчетного периода,  
млн рублей 
(без НДС)</t>
  </si>
  <si>
    <t>Отклонение от плана освоения по итогам отчетного периода</t>
  </si>
  <si>
    <t>I кв</t>
  </si>
  <si>
    <t>II кв</t>
  </si>
  <si>
    <t>III кв</t>
  </si>
  <si>
    <t>IV кв</t>
  </si>
  <si>
    <t>в базисном уровне цен</t>
  </si>
  <si>
    <t>в прогнозных ценах соответствующих лет</t>
  </si>
  <si>
    <t xml:space="preserve">Факт </t>
  </si>
  <si>
    <t>млн рублей
 (без НДС)</t>
  </si>
  <si>
    <t xml:space="preserve">    Форма 13. Отчет об исполнении плана ввода основных средств по инвестиционным проектам инвестиционной программы </t>
  </si>
  <si>
    <t>Приложение № 13</t>
  </si>
  <si>
    <t xml:space="preserve">            полное наименование субъекта электроэнергетики</t>
  </si>
  <si>
    <t xml:space="preserve">                        Год раскрытия информации: 2020 год</t>
  </si>
  <si>
    <t>Первоначальная стоимость принимаемых к учету основных средств и нематериальных активов, млн. рублей (без НДС)</t>
  </si>
  <si>
    <t>ПЛАН</t>
  </si>
  <si>
    <t>ФАКТ</t>
  </si>
  <si>
    <t>Отклонение от плана  ввода основных средств по итогам отчетного периода</t>
  </si>
  <si>
    <t>ВСЕГО</t>
  </si>
  <si>
    <t>Итого  план
за год</t>
  </si>
  <si>
    <t>нематериальные активы</t>
  </si>
  <si>
    <t>основные средства</t>
  </si>
  <si>
    <t>млн рублей (без НДС)</t>
  </si>
  <si>
    <t>МВ×А</t>
  </si>
  <si>
    <t>Мвар</t>
  </si>
  <si>
    <t>км ЛЭП</t>
  </si>
  <si>
    <t>МВт</t>
  </si>
  <si>
    <t>Другое</t>
  </si>
  <si>
    <t>млн. руб (без НДС)</t>
  </si>
  <si>
    <t>5.1</t>
  </si>
  <si>
    <t>5.2</t>
  </si>
  <si>
    <t>5.3</t>
  </si>
  <si>
    <t>5.4</t>
  </si>
  <si>
    <t>5.5</t>
  </si>
  <si>
    <t>5.6</t>
  </si>
  <si>
    <t>5.7</t>
  </si>
  <si>
    <t>5.1.1</t>
  </si>
  <si>
    <t>5.1.2</t>
  </si>
  <si>
    <t>5.1.3</t>
  </si>
  <si>
    <t>5.1.4</t>
  </si>
  <si>
    <t>5.1.5</t>
  </si>
  <si>
    <t>5.1.6</t>
  </si>
  <si>
    <t>5.1.7</t>
  </si>
  <si>
    <t>5.2.1</t>
  </si>
  <si>
    <t>5.2.2</t>
  </si>
  <si>
    <t>5.2.3</t>
  </si>
  <si>
    <t>5.2.4</t>
  </si>
  <si>
    <t>5.2.5</t>
  </si>
  <si>
    <t>5.2.6</t>
  </si>
  <si>
    <t>5.2.7</t>
  </si>
  <si>
    <t>5.3.1</t>
  </si>
  <si>
    <t>5.3.2</t>
  </si>
  <si>
    <t>5.3.3</t>
  </si>
  <si>
    <t>5.3.4</t>
  </si>
  <si>
    <t>5.3.5</t>
  </si>
  <si>
    <t>5.3.6</t>
  </si>
  <si>
    <t>5.3.7</t>
  </si>
  <si>
    <t>5.4.1</t>
  </si>
  <si>
    <t>5.4.2</t>
  </si>
  <si>
    <t>5.4.3</t>
  </si>
  <si>
    <t>5.4.4</t>
  </si>
  <si>
    <t>5.4.5</t>
  </si>
  <si>
    <t>5.4.6</t>
  </si>
  <si>
    <t>5.4.7</t>
  </si>
  <si>
    <t>6.1</t>
  </si>
  <si>
    <t>6.2</t>
  </si>
  <si>
    <t>6.3</t>
  </si>
  <si>
    <t>6.4</t>
  </si>
  <si>
    <t>6.5</t>
  </si>
  <si>
    <t>6.6</t>
  </si>
  <si>
    <t>6.7</t>
  </si>
  <si>
    <t>6.1.1</t>
  </si>
  <si>
    <t>6.1.2</t>
  </si>
  <si>
    <t>6.1.3</t>
  </si>
  <si>
    <t>6.1.4</t>
  </si>
  <si>
    <t>6.1.5</t>
  </si>
  <si>
    <t>6.1.6</t>
  </si>
  <si>
    <t>6.1.7</t>
  </si>
  <si>
    <t>6.2.1</t>
  </si>
  <si>
    <t>6.2.2</t>
  </si>
  <si>
    <t>6.2.3</t>
  </si>
  <si>
    <t>6.2.4</t>
  </si>
  <si>
    <t>6.2.5</t>
  </si>
  <si>
    <t>6.2.6</t>
  </si>
  <si>
    <t>6.2.7</t>
  </si>
  <si>
    <t>6.3.1</t>
  </si>
  <si>
    <t>6.3.2</t>
  </si>
  <si>
    <t>6.3.3</t>
  </si>
  <si>
    <t>6.3.4</t>
  </si>
  <si>
    <t>6.3.5</t>
  </si>
  <si>
    <t>6.3.6</t>
  </si>
  <si>
    <t>6.3.7</t>
  </si>
  <si>
    <t>6.4.1</t>
  </si>
  <si>
    <t>6.4.2</t>
  </si>
  <si>
    <t>6.4.3</t>
  </si>
  <si>
    <t>6.4.4</t>
  </si>
  <si>
    <t>6.4.5</t>
  </si>
  <si>
    <t>6.4.6</t>
  </si>
  <si>
    <t>6.4.7</t>
  </si>
  <si>
    <t>7</t>
  </si>
  <si>
    <t>8</t>
  </si>
  <si>
    <t>9</t>
  </si>
  <si>
    <t>10</t>
  </si>
  <si>
    <t>НД</t>
  </si>
  <si>
    <t xml:space="preserve">Технологическое присоединение энергопринимающих устройств потребителей максимальной мощностью до 150 кВт включительно, всего </t>
  </si>
  <si>
    <t>Ввод в эксплуатацию объекта прошлых лет</t>
  </si>
  <si>
    <t>Поэтапный ввод в эксплуатацию</t>
  </si>
  <si>
    <t>Ввод ОС ранее запланированых сроков</t>
  </si>
  <si>
    <t>Приложение  № 14</t>
  </si>
  <si>
    <t>Форма 14. Отчет о постановке объектов электросетевого хозяйства под напряжение и (или) включении объектов капитального строительства для проведения пусконаладочных работ (квартальный)</t>
  </si>
  <si>
    <t xml:space="preserve">        полное наименование субъекта электроэнергетики</t>
  </si>
  <si>
    <r>
      <t xml:space="preserve">Год раскрытия информации: </t>
    </r>
    <r>
      <rPr>
        <b/>
        <u/>
        <sz val="14"/>
        <rFont val="Times New Roman"/>
        <family val="1"/>
        <charset val="204"/>
      </rPr>
      <t>2020</t>
    </r>
    <r>
      <rPr>
        <b/>
        <sz val="14"/>
        <rFont val="Times New Roman"/>
        <family val="1"/>
        <charset val="204"/>
      </rPr>
      <t xml:space="preserve"> год</t>
    </r>
  </si>
  <si>
    <t xml:space="preserve">  реквизиты решения органа исполнительной власти, утвердившего инвестиционную программу</t>
  </si>
  <si>
    <t>Идентификатор инвестицион-ного проекта</t>
  </si>
  <si>
    <t>Наименование присоединяемого объекта генерации, который будет осуществлять  поставки электроэнергии и мощности в соответствии с договором о предоставлении мощности*</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</si>
  <si>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2020 году</t>
  </si>
  <si>
    <t>Приложение  № 15</t>
  </si>
  <si>
    <t xml:space="preserve">Форма 15.  Отчет об исполнении плана ввода объектов инвестиционной деятельности (мощностей)  в эксплуатацию </t>
  </si>
  <si>
    <t xml:space="preserve">                           полное наименование субъекта электроэнергетики</t>
  </si>
  <si>
    <r>
      <t>Год раскрытия информации:</t>
    </r>
    <r>
      <rPr>
        <b/>
        <u/>
        <sz val="14"/>
        <rFont val="Times New Roman"/>
        <family val="1"/>
        <charset val="204"/>
      </rPr>
      <t xml:space="preserve"> 2020</t>
    </r>
    <r>
      <rPr>
        <b/>
        <sz val="14"/>
        <rFont val="Times New Roman"/>
        <family val="1"/>
        <charset val="204"/>
      </rPr>
      <t xml:space="preserve"> год</t>
    </r>
  </si>
  <si>
    <t>реквизиты решения органа исполнительной власти, утвердившего инвестиционную программу</t>
  </si>
  <si>
    <t>Ввод объектов инвестиционной деятельности (мощностей)  в эксплуатацию</t>
  </si>
  <si>
    <t>Отклонения от плановых показателей по итогам отчетного периода</t>
  </si>
  <si>
    <t>км ВЛ
 1-цеп</t>
  </si>
  <si>
    <t>км ВЛ
 2-цеп</t>
  </si>
  <si>
    <t>км КЛ</t>
  </si>
  <si>
    <t>5.1.</t>
  </si>
  <si>
    <t>5.2.</t>
  </si>
  <si>
    <t>5.3.</t>
  </si>
  <si>
    <t>5.4.</t>
  </si>
  <si>
    <t>5.5.</t>
  </si>
  <si>
    <t>5.6.</t>
  </si>
  <si>
    <t>5.7.</t>
  </si>
  <si>
    <t>5.1.1.</t>
  </si>
  <si>
    <t>5.1.2.</t>
  </si>
  <si>
    <t>5.1.3.</t>
  </si>
  <si>
    <t>5.1.4.</t>
  </si>
  <si>
    <t>5.1.5.</t>
  </si>
  <si>
    <t>5.1.6.</t>
  </si>
  <si>
    <t>5.1.7.</t>
  </si>
  <si>
    <t>5.2.1.</t>
  </si>
  <si>
    <t>5.2.2.</t>
  </si>
  <si>
    <t>5.2.3.</t>
  </si>
  <si>
    <t>5.2.4.</t>
  </si>
  <si>
    <t>5.2.5.</t>
  </si>
  <si>
    <t>5.2.6.</t>
  </si>
  <si>
    <t>5.2.7.</t>
  </si>
  <si>
    <t>5.3.1.</t>
  </si>
  <si>
    <t>5.3.2.</t>
  </si>
  <si>
    <t>5.3.3.</t>
  </si>
  <si>
    <t>5.3.4.</t>
  </si>
  <si>
    <t>5.3.5.</t>
  </si>
  <si>
    <t>5.3.6.</t>
  </si>
  <si>
    <t>5.3.7.</t>
  </si>
  <si>
    <t>5.4.1.</t>
  </si>
  <si>
    <t>5.4.2.</t>
  </si>
  <si>
    <t>5.4.3.</t>
  </si>
  <si>
    <t>5.4.4.</t>
  </si>
  <si>
    <t>5.4.5.</t>
  </si>
  <si>
    <t>5.4.6.</t>
  </si>
  <si>
    <t>5.4.7.</t>
  </si>
  <si>
    <t>6.1.</t>
  </si>
  <si>
    <t>6.2.</t>
  </si>
  <si>
    <t>6.3.</t>
  </si>
  <si>
    <t>6.4.</t>
  </si>
  <si>
    <t>6.5.</t>
  </si>
  <si>
    <t>6.6.</t>
  </si>
  <si>
    <t>6.7.</t>
  </si>
  <si>
    <t>6.1.1.</t>
  </si>
  <si>
    <t>6.1.2.</t>
  </si>
  <si>
    <t>6.1.3.</t>
  </si>
  <si>
    <t>6.1.4.</t>
  </si>
  <si>
    <t>6.1.5.</t>
  </si>
  <si>
    <t>6.1.6.</t>
  </si>
  <si>
    <t>6.1.7.</t>
  </si>
  <si>
    <t>6.2.1.</t>
  </si>
  <si>
    <t>6.2.2.</t>
  </si>
  <si>
    <t>6.2.3.</t>
  </si>
  <si>
    <t>6.2.4.</t>
  </si>
  <si>
    <t>6.2.5.</t>
  </si>
  <si>
    <t>6.2.6.</t>
  </si>
  <si>
    <t>6.2.7.</t>
  </si>
  <si>
    <t>6.3.1.</t>
  </si>
  <si>
    <t>6.3.2.</t>
  </si>
  <si>
    <t>6.3.3.</t>
  </si>
  <si>
    <t>6.3.4.</t>
  </si>
  <si>
    <t>6.3.5.</t>
  </si>
  <si>
    <t>6.3.6.</t>
  </si>
  <si>
    <t>6.3.7.</t>
  </si>
  <si>
    <t>6.4.1.</t>
  </si>
  <si>
    <t>6.4.2.</t>
  </si>
  <si>
    <t>6.4.3.</t>
  </si>
  <si>
    <t>6.4.4.</t>
  </si>
  <si>
    <t>6.4.5.</t>
  </si>
  <si>
    <t>6.4.6.</t>
  </si>
  <si>
    <t>6.4.7.</t>
  </si>
  <si>
    <t>7.1.</t>
  </si>
  <si>
    <t>7.2.</t>
  </si>
  <si>
    <t>7.3.</t>
  </si>
  <si>
    <t>7.4.</t>
  </si>
  <si>
    <t>7.5.</t>
  </si>
  <si>
    <t>7.6.</t>
  </si>
  <si>
    <t>7.7.</t>
  </si>
  <si>
    <t>ГУП РК «Крымэнерго обеспечена возможность выдачи мощности на электроустановки 
ЦРП-1, в рамках реализации мероприятий предусмотренных техническими условиями.  
 Уведомления в адрес ГУП РК «Крымэнерго» о выполнении технических условий к договору на технологическое присоединение от 23.07.2019г. №460/026-284-19 со стороны Федерального агентства железнодорожного транспорта не поступало.
В связи с вышеизложенным проведение комплексного опробования оборудования ПС 35 кВ Тяговая под нагрузкой и как следствие завершение работ по договору на проведение СМР с ООО «Энерго-Инж» не представляется возможным до выполнения мероприятий заявителя предусмотренных техническими условиями.</t>
  </si>
  <si>
    <t>Приложение № 16</t>
  </si>
  <si>
    <t>Форма 16. Отчет об исполнении плана вывода объектов инвестиционной деятельности (мощностей) из эксплуатации (квартальный).</t>
  </si>
  <si>
    <t xml:space="preserve">  полное наименование субъекта электроэнергетики</t>
  </si>
  <si>
    <t>Наименование объекта, выводимого из эксплуатации</t>
  </si>
  <si>
    <t>Вывод объектов инвестиционной деятельности (мощностей) из эксплуатации в год 2020</t>
  </si>
  <si>
    <t>МВxА</t>
  </si>
  <si>
    <t>Приложение N 17</t>
  </si>
  <si>
    <t>от 25 апреля 2018 г. N 320</t>
  </si>
  <si>
    <t xml:space="preserve">   Форма 17. Отчет об исполнении основных этапов работ по инвестиционным     проектам инвестиционной программы (квартальный)</t>
  </si>
  <si>
    <t xml:space="preserve">          </t>
  </si>
  <si>
    <t xml:space="preserve"> полное наименование субъекта электроэнергетики</t>
  </si>
  <si>
    <t>Финансирование капитальных вложений 2020 года  млн. рублей (с НДС)</t>
  </si>
  <si>
    <t>Освоение капитальных вложений 2020 года  млн. рублей (без НДС)</t>
  </si>
  <si>
    <t>Всего, в том числе:</t>
  </si>
  <si>
    <t>проектно-изыскательские работы</t>
  </si>
  <si>
    <t>строительные работы, реконструкция, монтаж оборудования</t>
  </si>
  <si>
    <t>оборудование и материалы</t>
  </si>
  <si>
    <t>прочие затраты</t>
  </si>
  <si>
    <t>7.1.1.</t>
  </si>
  <si>
    <t>7.1.2.</t>
  </si>
  <si>
    <t>7.1.3.</t>
  </si>
  <si>
    <t>7.1.4.</t>
  </si>
  <si>
    <t>7.1.5.</t>
  </si>
  <si>
    <t>7.2.1.</t>
  </si>
  <si>
    <t>7.2.2.</t>
  </si>
  <si>
    <t>7.2.3.</t>
  </si>
  <si>
    <t>7.2.4.</t>
  </si>
  <si>
    <t>7.2.5.</t>
  </si>
  <si>
    <t>7.3.1.</t>
  </si>
  <si>
    <t>7.3.2.</t>
  </si>
  <si>
    <t>7.3.3.</t>
  </si>
  <si>
    <t>7.3.4.</t>
  </si>
  <si>
    <t>7.3.5.</t>
  </si>
  <si>
    <t>7.4.1.</t>
  </si>
  <si>
    <t>7.4.2.</t>
  </si>
  <si>
    <t>7.4.3.</t>
  </si>
  <si>
    <t>7.4.4.</t>
  </si>
  <si>
    <t>7.4.5.</t>
  </si>
  <si>
    <t>Приложение № 18</t>
  </si>
  <si>
    <t>Форма 18. Отчет о фактических значениях количественных показателей  по инвестиционным проектам инвестиционной программы (квартальный)</t>
  </si>
  <si>
    <t>Цели реализации инвестиционных проектов и плановые (фактические) значения количественных показателей, характеризующие достижение таких целей по итогам отчетного периода</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</si>
  <si>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</si>
  <si>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</si>
  <si>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Повышение надежности оказываемых услуг в сфере электроэнергетики</t>
  </si>
  <si>
    <t>Повышение качества оказываемых услуг в сфере электроэнергетики</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</si>
  <si>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</si>
  <si>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</si>
  <si>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</si>
  <si>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Pтр );</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</si>
  <si>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МВА</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</si>
  <si>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</si>
  <si>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
КМ</t>
  </si>
  <si>
    <t>показатель максимальной мощности присоединяемых потребителей
электрической энергии ( тп
Sпотр );
МВт</t>
  </si>
  <si>
    <t>показатель максимальной мощности присоединяемых объектов по
производству электрической энергии ( тп) 
Sг );
МВт</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</si>
  <si>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 ( тп
Sэх );</t>
  </si>
  <si>
    <t>показатель степени загрузки трансформаторной подстанции (Kзагр )</t>
  </si>
  <si>
    <t>показатель замены силовых (авто-) трансформаторов ( n
Pз_тр );</t>
  </si>
  <si>
    <t>показатель замены линий электропередачи ( n
з_лэп L );</t>
  </si>
  <si>
    <t>показатель замены выключателей ( n
Вз );</t>
  </si>
  <si>
    <t>показатель замены устройств компенсации реактивной мощности ( n
Pз_укрм );</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</si>
  <si>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</si>
  <si>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 );</t>
  </si>
  <si>
    <t>показатель оценки изменения средней частоты прекращения передачи
электрической энергии потребителям услуг (ΔПsaifi );</t>
  </si>
  <si>
    <t>показатель оценки изменения объема недоотпущенной электрической энергии
(ΔПens );</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</si>
  <si>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 Nсд_тпр );</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</si>
  <si>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 нс
Nсд_тпр );</t>
  </si>
  <si>
    <t>показатель объема финансовых потребностей, необходимых для реализации
мероприятий, направленных на выполнение требований законодательства (Фтз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</si>
  <si>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 );</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</si>
  <si>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 );</t>
  </si>
  <si>
    <t>показатель объема финансовых потребностей, необходимых для реализации
мероприятий, направленных на развитие информационной инфраструктуры (Фит );</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</si>
  <si>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</si>
  <si>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 ).</t>
  </si>
  <si>
    <t>4.1.</t>
  </si>
  <si>
    <t>4.2.</t>
  </si>
  <si>
    <t>4.3.</t>
  </si>
  <si>
    <t>4.4.</t>
  </si>
  <si>
    <t>4.5.</t>
  </si>
  <si>
    <t>4.6.</t>
  </si>
  <si>
    <t>4.7</t>
  </si>
  <si>
    <t>4.8</t>
  </si>
  <si>
    <t>4.9</t>
  </si>
  <si>
    <t>4.10</t>
  </si>
  <si>
    <t>4.11</t>
  </si>
  <si>
    <t>4.12</t>
  </si>
  <si>
    <t>4.13</t>
  </si>
  <si>
    <t>4.14</t>
  </si>
  <si>
    <t>4.15</t>
  </si>
  <si>
    <t>4.16</t>
  </si>
  <si>
    <t>5.8</t>
  </si>
  <si>
    <t>5.9</t>
  </si>
  <si>
    <t>5.10</t>
  </si>
  <si>
    <t>8.1.</t>
  </si>
  <si>
    <t>8.2.</t>
  </si>
  <si>
    <t>8.3.</t>
  </si>
  <si>
    <t>8.4.</t>
  </si>
  <si>
    <t>8.5.</t>
  </si>
  <si>
    <t>8.6.</t>
  </si>
  <si>
    <t>9.1.</t>
  </si>
  <si>
    <t>9.2.</t>
  </si>
  <si>
    <t>9.3.</t>
  </si>
  <si>
    <t>9.4.</t>
  </si>
  <si>
    <t>10.1.</t>
  </si>
  <si>
    <t>10.2.</t>
  </si>
  <si>
    <t>Приложение № 19</t>
  </si>
  <si>
    <t xml:space="preserve">    Форма 19. Отчет о достигнутых результатах в части, касающейся расширения пропускной способности, снижения потерь  в сетях и увеличения резерва для присоединения потребителей  </t>
  </si>
  <si>
    <t xml:space="preserve"> отдельно по каждому центру питания напряжением  35 кВ и выше (квартальный)</t>
  </si>
  <si>
    <t>Наименование центра питания</t>
  </si>
  <si>
    <t>Место расположения центра питания: субъект Российской Федерации, район, ближайший населенный пункт</t>
  </si>
  <si>
    <t>Установленная мощность центра питания, МВА</t>
  </si>
  <si>
    <t>Фактический резерв мощности для присоединения потребителей, кВт</t>
  </si>
  <si>
    <t>Фактическое расширение пропускной способности, кВт</t>
  </si>
  <si>
    <t>Фактическое снижение потерь,           кВт x ч/год</t>
  </si>
  <si>
    <t xml:space="preserve">факт 2019 (на 01.01.2020 года) </t>
  </si>
  <si>
    <t>факт на конец отчетного периода</t>
  </si>
  <si>
    <t>Приложение № 20</t>
  </si>
  <si>
    <t xml:space="preserve">                 Форма 20. Отчет об исполнении финансового  плана субъекта электроэнергетики (квартальный)</t>
  </si>
  <si>
    <t xml:space="preserve">      </t>
  </si>
  <si>
    <t>Субъект Российской Федерации:   Республика Крым</t>
  </si>
  <si>
    <t>Год раскрытия (предоставления) информации: 2020</t>
  </si>
  <si>
    <t xml:space="preserve">                      </t>
  </si>
  <si>
    <t xml:space="preserve">              1. Финансово-экономическая модель деятельности субъекта электроэнергетики</t>
  </si>
  <si>
    <t>план - согласно утвержд ИП, если в утв ИП значения нет, НД</t>
  </si>
  <si>
    <t>№ п/п</t>
  </si>
  <si>
    <t>Показатель</t>
  </si>
  <si>
    <t>Ед. изм.</t>
  </si>
  <si>
    <t>Отклонение от плановых значений по итогам отчетного периода</t>
  </si>
  <si>
    <t>факт - нарастающим итогом с начала года</t>
  </si>
  <si>
    <t>в ед. измерений (ст.5-ст.4)</t>
  </si>
  <si>
    <t>в процентах, %            (ст6/ст 4*100)</t>
  </si>
  <si>
    <t>удаление или добавление строк не допускается.</t>
  </si>
  <si>
    <t>если отсутствуют значения показателей , ставится НД</t>
  </si>
  <si>
    <t>БЮДЖЕТ ДОХОДОВ И РАСХОДОВ</t>
  </si>
  <si>
    <t>I</t>
  </si>
  <si>
    <t>Выручка от реализации товаров (работ, услуг) всего, в том числе*:</t>
  </si>
  <si>
    <t>млн. рублей</t>
  </si>
  <si>
    <t>причины отклонений заполняется в случае если отклонение по ст.6 положительное (со знаком +)</t>
  </si>
  <si>
    <t>1.1.</t>
  </si>
  <si>
    <t>Производство и поставка электрической энергии и мощности всего, в том числе:</t>
  </si>
  <si>
    <t>1.1.1.</t>
  </si>
  <si>
    <t>производство и поставка электрической энергии на оптовом рынке электрической энергии и мощности</t>
  </si>
  <si>
    <t>1.1.2.</t>
  </si>
  <si>
    <t>производство и поставка электрической мощности на оптовом рынке электрической энергии и мощности</t>
  </si>
  <si>
    <t>1.1.3.</t>
  </si>
  <si>
    <t>производство и поставка электрической энергии (мощности) на розничных рынках электрической энергии</t>
  </si>
  <si>
    <t>1.2.</t>
  </si>
  <si>
    <t>Производство и поставка тепловой энергии (мощности)</t>
  </si>
  <si>
    <t>1.3.</t>
  </si>
  <si>
    <t>Оказание услуг по передаче электрической энергии</t>
  </si>
  <si>
    <t>1.4.</t>
  </si>
  <si>
    <t>Оказание услуг по передаче тепловой энергии, теплоносителя</t>
  </si>
  <si>
    <t>1.5.</t>
  </si>
  <si>
    <t>Оказание услуг по технологическому присоединению</t>
  </si>
  <si>
    <t>1.6.</t>
  </si>
  <si>
    <t>Реализация электрической энергии и мощности</t>
  </si>
  <si>
    <t>1.7.</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</si>
  <si>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</si>
  <si>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</si>
  <si>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</si>
  <si>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</si>
  <si>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в части управления технологическими режимами</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</si>
  <si>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</si>
  <si>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</si>
  <si>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</si>
  <si>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</si>
  <si>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</si>
  <si>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</si>
  <si>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2.1.</t>
  </si>
  <si>
    <t>2.1.1.</t>
  </si>
  <si>
    <t>2.1.2.</t>
  </si>
  <si>
    <t>2.1.3.</t>
  </si>
  <si>
    <t>2.2.</t>
  </si>
  <si>
    <t>2.3.</t>
  </si>
  <si>
    <t>2.4.</t>
  </si>
  <si>
    <t>2.5.</t>
  </si>
  <si>
    <t>2.6.</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</si>
  <si>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</si>
  <si>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</si>
  <si>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</si>
  <si>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</si>
  <si>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</si>
  <si>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</si>
  <si>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</si>
  <si>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</si>
  <si>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 том числе:</t>
  </si>
  <si>
    <t>2.1.2.1.</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</si>
  <si>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</si>
  <si>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</si>
  <si>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</si>
  <si>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</si>
  <si>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</si>
  <si>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2.1.2.2.</t>
  </si>
  <si>
    <t>покупная тепловая энергия (мощность)</t>
  </si>
  <si>
    <t>сырье, материалы, запасные части, инструменты</t>
  </si>
  <si>
    <t>2.1.4.</t>
  </si>
  <si>
    <t>прочие материальные расходы</t>
  </si>
  <si>
    <t>II.II</t>
  </si>
  <si>
    <t>Работы и услуги производственного характера всего, в том числе:</t>
  </si>
  <si>
    <t>2.2.1.</t>
  </si>
  <si>
    <t>услуги по передаче электрической энергии по единой (национальной) общероссийской электрической сети</t>
  </si>
  <si>
    <t>2.2.2.</t>
  </si>
  <si>
    <t>услуги по передаче электрической энергии по сетям территориальной сетевой организации</t>
  </si>
  <si>
    <t>2.2.3.</t>
  </si>
  <si>
    <t>услуги по передаче тепловой энергии, теплоносителя</t>
  </si>
  <si>
    <t>2.2.4.</t>
  </si>
  <si>
    <t>услуги инфраструктурных организаций *****</t>
  </si>
  <si>
    <t>2.2.5.</t>
  </si>
  <si>
    <t>прочие услуги производственного характера</t>
  </si>
  <si>
    <t>II.III</t>
  </si>
  <si>
    <t>Расходы на оплату труда с учетом страховых взносов</t>
  </si>
  <si>
    <t>II.IV</t>
  </si>
  <si>
    <t>Амортизация основных средств и нематериальных активов</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</si>
  <si>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</si>
  <si>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</si>
  <si>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</si>
  <si>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</si>
  <si>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</si>
  <si>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</si>
  <si>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</si>
  <si>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</si>
  <si>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</si>
  <si>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</si>
  <si>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</si>
  <si>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</si>
  <si>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</si>
  <si>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</si>
  <si>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</si>
  <si>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</si>
  <si>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2.7.1.</t>
  </si>
  <si>
    <t>Расходы на ремонт</t>
  </si>
  <si>
    <t>2.7.2.</t>
  </si>
  <si>
    <t>Коммерческие расходы</t>
  </si>
  <si>
    <t>2.7.3.</t>
  </si>
  <si>
    <t>Управленческие расходы</t>
  </si>
  <si>
    <t>III</t>
  </si>
  <si>
    <t>Прибыль (убыток) от продаж (строка I - строка II) всего, в том числе:</t>
  </si>
  <si>
    <t>3.1.</t>
  </si>
  <si>
    <t>3.1.1.</t>
  </si>
  <si>
    <t>3.1.2.</t>
  </si>
  <si>
    <t>3.1.3.</t>
  </si>
  <si>
    <t>3.2.</t>
  </si>
  <si>
    <t>3.3.</t>
  </si>
  <si>
    <t>3.4.</t>
  </si>
  <si>
    <t>3.5.</t>
  </si>
  <si>
    <t>3.6.</t>
  </si>
  <si>
    <t>3.7.</t>
  </si>
  <si>
    <t>3.8.</t>
  </si>
  <si>
    <t>3.8.1.</t>
  </si>
  <si>
    <t>3.8.2.</t>
  </si>
  <si>
    <t>3.9.</t>
  </si>
  <si>
    <t>IV</t>
  </si>
  <si>
    <t>Прочие доходы и расходы (сальдо) (строка 4.1 - строка 4.2)</t>
  </si>
  <si>
    <t>Прочие доходы всего, в том числе:</t>
  </si>
  <si>
    <t>4.1.1.</t>
  </si>
  <si>
    <t>доходы от участия в других организациях</t>
  </si>
  <si>
    <t>4.1.2.</t>
  </si>
  <si>
    <t>проценты к получению</t>
  </si>
  <si>
    <t>4.1.3.</t>
  </si>
  <si>
    <t>восстановление резервов всего, в том числе:</t>
  </si>
  <si>
    <t>4.1.3.1.</t>
  </si>
  <si>
    <t>по сомнительным долгам</t>
  </si>
  <si>
    <t>4.1.4.</t>
  </si>
  <si>
    <t>прочие внереализационные доходы</t>
  </si>
  <si>
    <t>4.2.1.</t>
  </si>
  <si>
    <t>расходы, связанные с персоналом</t>
  </si>
  <si>
    <t>4.2.2.</t>
  </si>
  <si>
    <t>проценты к уплате</t>
  </si>
  <si>
    <t>4.2.3.</t>
  </si>
  <si>
    <t>создание резервов всего, в том числе:</t>
  </si>
  <si>
    <t>4.2.3.1.</t>
  </si>
  <si>
    <t>4.2.4.</t>
  </si>
  <si>
    <t>прочие внереализационные расходы</t>
  </si>
  <si>
    <t>V</t>
  </si>
  <si>
    <t>Прибыль (убыток) до налогообложения (строка III + строка IV) всего, в том числе:</t>
  </si>
  <si>
    <t>Производство и поставка электрической энергии на оптовом рынке электрической энергии и мощности</t>
  </si>
  <si>
    <t>5.8.</t>
  </si>
  <si>
    <t>5.8.1.</t>
  </si>
  <si>
    <t>5.8.2.</t>
  </si>
  <si>
    <t>5.9.</t>
  </si>
  <si>
    <t>VI</t>
  </si>
  <si>
    <t>Налог на прибыль всего, в том числе:</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</si>
  <si>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</si>
  <si>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</si>
  <si>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</si>
  <si>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</si>
  <si>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</si>
  <si>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Реализации тепловой энергии (мощности);</t>
  </si>
  <si>
    <t>6.8.</t>
  </si>
  <si>
    <t>6.8.1.</t>
  </si>
  <si>
    <t>6.8.2.</t>
  </si>
  <si>
    <t>6.9.</t>
  </si>
  <si>
    <t>Прочая деятельность;</t>
  </si>
  <si>
    <t>VII</t>
  </si>
  <si>
    <t>Чистая прибыль (убыток) всего, в том числе:</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</si>
  <si>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</si>
  <si>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</si>
  <si>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</si>
  <si>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</si>
  <si>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</si>
  <si>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</si>
  <si>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</si>
  <si>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</si>
  <si>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</si>
  <si>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</si>
  <si>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</si>
  <si>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t>
  </si>
  <si>
    <t>Прибыль до налогообложения без учета процентов к уплате и амортизации (строка V + строка 4.2.2 + строка II.IV)</t>
  </si>
  <si>
    <t xml:space="preserve"> Долг (кредиты и займы) на начало периода всего, в том числе:</t>
  </si>
  <si>
    <t>9.2.1.</t>
  </si>
  <si>
    <t>краткосрочные кредиты и займы на начало периода</t>
  </si>
  <si>
    <t xml:space="preserve"> Долг (кредиты и займы) на конец периода, в том числе</t>
  </si>
  <si>
    <t>9.3.1.</t>
  </si>
  <si>
    <t>краткосрочные кредиты и займы на конец периода</t>
  </si>
  <si>
    <t xml:space="preserve"> Отношение долга (кредиты и займы) на конец периода (строка 9.3) к прибыли до налогообложения без учета процентов к уплате и амортизации (строка 9.1)</t>
  </si>
  <si>
    <t>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</si>
  <si>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</si>
  <si>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</si>
  <si>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</si>
  <si>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</si>
  <si>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</si>
  <si>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</si>
  <si>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</si>
  <si>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</si>
  <si>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</si>
  <si>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</si>
  <si>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</si>
  <si>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</si>
  <si>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</si>
  <si>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</si>
  <si>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</si>
  <si>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</si>
  <si>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</si>
  <si>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</si>
  <si>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</si>
  <si>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</si>
  <si>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</si>
  <si>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</si>
  <si>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</si>
  <si>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</si>
  <si>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</si>
  <si>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</si>
  <si>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</si>
  <si>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</si>
  <si>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</si>
  <si>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</si>
  <si>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</si>
  <si>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</si>
  <si>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</si>
  <si>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</si>
  <si>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</si>
  <si>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</si>
  <si>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</si>
  <si>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</si>
  <si>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</si>
  <si>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</si>
  <si>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</si>
  <si>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</si>
  <si>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</si>
  <si>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</si>
  <si>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</si>
  <si>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</si>
  <si>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</si>
  <si>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</si>
  <si>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</si>
  <si>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</si>
  <si>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</si>
  <si>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</si>
  <si>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</si>
  <si>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</si>
  <si>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</si>
  <si>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</si>
  <si>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</si>
  <si>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</si>
  <si>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</si>
  <si>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</si>
  <si>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</si>
  <si>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Поступления по заключенным инвестиционным соглашениям, в том числе</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</si>
  <si>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</si>
  <si>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</si>
  <si>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</si>
  <si>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</si>
  <si>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</si>
  <si>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</si>
  <si>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Возврат  неиспользованного на 01.01.2020 года остатка субсидии, предоставленной  на осуществление капитальных вложений в объекты капитального строительства РК по соглашению от 26 марта 2018г. №10-2018</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</si>
  <si>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</si>
  <si>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</si>
  <si>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</si>
  <si>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</si>
  <si>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</si>
  <si>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</si>
  <si>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</si>
  <si>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</si>
  <si>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</si>
  <si>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</si>
  <si>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</si>
  <si>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</si>
  <si>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</si>
  <si>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</si>
  <si>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</si>
  <si>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</si>
  <si>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</si>
  <si>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</si>
  <si>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</si>
  <si>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</si>
  <si>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</si>
  <si>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</si>
  <si>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</si>
  <si>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</si>
  <si>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</si>
  <si>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</si>
  <si>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</si>
  <si>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</si>
  <si>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</si>
  <si>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</si>
  <si>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</si>
  <si>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</si>
  <si>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</si>
  <si>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</si>
  <si>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</si>
  <si>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</si>
  <si>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</si>
  <si>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</si>
  <si>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 &lt;**&gt;</t>
  </si>
  <si>
    <t>14.4.</t>
  </si>
  <si>
    <t>Поступления от реализации финансовых инструментов всего, в том числе:</t>
  </si>
  <si>
    <t>14.4.1.</t>
  </si>
  <si>
    <t>облигационные займы</t>
  </si>
  <si>
    <t>14.4.2.</t>
  </si>
  <si>
    <t>вексели</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</si>
  <si>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</si>
  <si>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</si>
  <si>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</si>
  <si>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</si>
  <si>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</si>
  <si>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</si>
  <si>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</si>
  <si>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</si>
  <si>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</si>
  <si>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всего,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</si>
  <si>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</si>
  <si>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</si>
  <si>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</si>
  <si>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</si>
  <si>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</si>
  <si>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</si>
  <si>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</si>
  <si>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(строка X - строка XI) всего, в том числе:</t>
  </si>
  <si>
    <t>XVII</t>
  </si>
  <si>
    <t>Сальдо денежных средств по инвестиционным операциям всего (строка XII - строка XIII), всего в том числе</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</si>
  <si>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</si>
  <si>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</si>
  <si>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</si>
  <si>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</si>
  <si>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</si>
  <si>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(строка XIV - строка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</si>
  <si>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</si>
  <si>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</si>
  <si>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</si>
  <si>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</si>
  <si>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</si>
  <si>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</si>
  <si>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</si>
  <si>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(строка XVI + строка XVII + строка XVIII + строка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</si>
  <si>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</si>
  <si>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</si>
  <si>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</si>
  <si>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</si>
  <si>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</si>
  <si>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</si>
  <si>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</si>
  <si>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</si>
  <si>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производство и поставка электрической энергии и мощности всего, в том числе:</t>
  </si>
  <si>
    <t>23.1.1.а</t>
  </si>
  <si>
    <t>из нее просроченная</t>
  </si>
  <si>
    <t>23.1.1.1</t>
  </si>
  <si>
    <t>23.1.1.1.а</t>
  </si>
  <si>
    <t>23.1.1.2</t>
  </si>
  <si>
    <t>23.1.1.2.а</t>
  </si>
  <si>
    <t xml:space="preserve">  из нее просроченная</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</si>
  <si>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</si>
  <si>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</si>
  <si>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</si>
  <si>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</si>
  <si>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</si>
  <si>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</si>
  <si>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</si>
  <si>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</si>
  <si>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</si>
  <si>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</si>
  <si>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</si>
  <si>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</si>
  <si>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</si>
  <si>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</si>
  <si>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23.1.7.</t>
  </si>
  <si>
    <t>реализация электрической энергии и мощности</t>
  </si>
  <si>
    <t>23.1.6.а</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</si>
  <si>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</si>
  <si>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</si>
  <si>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</si>
  <si>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</si>
  <si>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</si>
  <si>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</si>
  <si>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</si>
  <si>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</si>
  <si>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</si>
  <si>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</si>
  <si>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</si>
  <si>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</si>
  <si>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</si>
  <si>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</si>
  <si>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</si>
  <si>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</si>
  <si>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</si>
  <si>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</si>
  <si>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</si>
  <si>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</si>
  <si>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</si>
  <si>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</si>
  <si>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</si>
  <si>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</si>
  <si>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</si>
  <si>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</si>
  <si>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</si>
  <si>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</si>
  <si>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</si>
  <si>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</si>
  <si>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</si>
  <si>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</si>
  <si>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</si>
  <si>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</si>
  <si>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</si>
  <si>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</si>
  <si>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</si>
  <si>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</si>
  <si>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</si>
  <si>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</si>
  <si>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по обязательствам перед поставщиками и подрядчиками по исполнению инвестиционной программы</t>
  </si>
  <si>
    <t>23.2.8.а</t>
  </si>
  <si>
    <t>23.2.9.</t>
  </si>
  <si>
    <t>прочая кредиторская задолженность</t>
  </si>
  <si>
    <t>23.2.9.а</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</si>
  <si>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</si>
  <si>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</si>
  <si>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</si>
  <si>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</si>
  <si>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</si>
  <si>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</si>
  <si>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</si>
  <si>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</si>
  <si>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</si>
  <si>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</si>
  <si>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</si>
  <si>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</si>
  <si>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</si>
  <si>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</si>
  <si>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</si>
  <si>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</si>
  <si>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</si>
  <si>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</si>
  <si>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</si>
  <si>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</si>
  <si>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</si>
  <si>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</si>
  <si>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</si>
  <si>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</si>
  <si>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ТЕХНИКО-ЭКОНОМИЧЕСКИЕ ПОКАЗАТЕЛИ</t>
  </si>
  <si>
    <t>XXIV</t>
  </si>
  <si>
    <t>В отношении деятельности по производству электрической, тепловой энергии (мощности)</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</si>
  <si>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</si>
  <si>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</si>
  <si>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</si>
  <si>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</si>
  <si>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</si>
  <si>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</si>
  <si>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</si>
  <si>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</si>
  <si>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</si>
  <si>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</si>
  <si>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</si>
  <si>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 кВт.ч</t>
  </si>
  <si>
    <t>24.6.</t>
  </si>
  <si>
    <t>Объем продукции, отпущенной с шин (коллекторов)</t>
  </si>
  <si>
    <t>24.6.1.</t>
  </si>
  <si>
    <t>электрической энергии</t>
  </si>
  <si>
    <t>24.6.2.</t>
  </si>
  <si>
    <t>тепловой энергии</t>
  </si>
  <si>
    <t>тыс. 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</si>
  <si>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</si>
  <si>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</si>
  <si>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</si>
  <si>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</si>
  <si>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</si>
  <si>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</si>
  <si>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</si>
  <si>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</si>
  <si>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</si>
  <si>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</si>
  <si>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</si>
  <si>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</si>
  <si>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</si>
  <si>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</si>
  <si>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</si>
  <si>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</si>
  <si>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</si>
  <si>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</si>
  <si>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</si>
  <si>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</si>
  <si>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</si>
  <si>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</si>
  <si>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 xml:space="preserve">   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</si>
  <si>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</si>
  <si>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</si>
  <si>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</si>
  <si>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</si>
  <si>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</si>
  <si>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 &lt;***&gt;/фактическая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</si>
  <si>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</si>
  <si>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</si>
  <si>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</si>
  <si>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территориальные сетевые организации</t>
  </si>
  <si>
    <t>25.3.1.2</t>
  </si>
  <si>
    <t>25.4.</t>
  </si>
  <si>
    <t>Количество условных единиц обслуживаемого электросетевого оборудования</t>
  </si>
  <si>
    <t>у.е.</t>
  </si>
  <si>
    <t>25.5.</t>
  </si>
  <si>
    <t>Необходимая валовая выручка сетевой организации в части содержания (строка 1.3 - строка 2.2.1 - строка 2.2.2 - строка 2.1.2.1.1)</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</si>
  <si>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</si>
  <si>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</si>
  <si>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</si>
  <si>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</si>
  <si>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</si>
  <si>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</si>
  <si>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</si>
  <si>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</si>
  <si>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</si>
  <si>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</si>
  <si>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</si>
  <si>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</si>
  <si>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</si>
  <si>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</si>
  <si>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</si>
  <si>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</si>
  <si>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</si>
  <si>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</si>
  <si>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</si>
  <si>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</si>
  <si>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</si>
  <si>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</si>
  <si>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</si>
  <si>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</si>
  <si>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</si>
  <si>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</si>
  <si>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</si>
  <si>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</si>
  <si>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</si>
  <si>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27.3.2.</t>
  </si>
  <si>
    <t>XXVIII</t>
  </si>
  <si>
    <t>Среднесписочная численность работников</t>
  </si>
  <si>
    <t>чел.</t>
  </si>
  <si>
    <t>2 Источники финансирования инвестиционной программы субъекта электроэнергетики</t>
  </si>
  <si>
    <t>в ед. измерений</t>
  </si>
  <si>
    <t>в процентах, %</t>
  </si>
  <si>
    <t>Источники финансирования инвестиционной программы всего (строка I + строка II) всего, в том числе:</t>
  </si>
  <si>
    <t>Собственные средства всего, в том числе:</t>
  </si>
  <si>
    <t>Прибыль, направляемая на инвестиции, в том числе:</t>
  </si>
  <si>
    <t>полученная от реализации продукции и оказанных услуг по регулируемым ценам (тарифам):</t>
  </si>
  <si>
    <t>производства и поставки электрической энергии и мощности</t>
  </si>
  <si>
    <t>1.1.1.1.1</t>
  </si>
  <si>
    <t>1.1.1.1.2</t>
  </si>
  <si>
    <t>1.1.1.1.3</t>
  </si>
  <si>
    <t>производства и поставки тепловой энергии (мощности)</t>
  </si>
  <si>
    <t>оказания услуг по передаче электрической энергии</t>
  </si>
  <si>
    <t>1.1.1.4</t>
  </si>
  <si>
    <t>оказания услуг по передаче тепловой энергии, теплоносителя</t>
  </si>
  <si>
    <t>1.1.1.5</t>
  </si>
  <si>
    <t>от технологического присоединения, в том числе</t>
  </si>
  <si>
    <t>1.1.1.5.1</t>
  </si>
  <si>
    <t>от технологического присоединения объектов по производству электрической и тепловой энергии</t>
  </si>
  <si>
    <t>1.1.1.5.1.а</t>
  </si>
  <si>
    <t>авансовое использование прибыли</t>
  </si>
  <si>
    <t>1.1.1.5.2</t>
  </si>
  <si>
    <t>от технологического присоединения потребителей</t>
  </si>
  <si>
    <t xml:space="preserve">Выполняется согласно поданным заявкам потребителей </t>
  </si>
  <si>
    <t>1.1.1.5.2.а</t>
  </si>
  <si>
    <t>1.1.1.6</t>
  </si>
  <si>
    <t>реализации электрической энергии и мощности</t>
  </si>
  <si>
    <t>1.1.1.7</t>
  </si>
  <si>
    <t>1.1.1.8</t>
  </si>
  <si>
    <t>оказания услуг по оперативно-диспетчерскому управлению в электроэнергетике всего, в том числе:</t>
  </si>
  <si>
    <t>1.1.1.8.1</t>
  </si>
  <si>
    <t>1.1.1.8.2</t>
  </si>
  <si>
    <t>прибыль от продажи электрической энергии (мощности) по нерегулируемым ценам, всего, в том числе:</t>
  </si>
  <si>
    <t>1.1.2.3</t>
  </si>
  <si>
    <t>прочая прибыль</t>
  </si>
  <si>
    <t>Амортизация основных средств всего, в том числе:</t>
  </si>
  <si>
    <t>1.2.1.</t>
  </si>
  <si>
    <t>текущая амортизация, учтенная в ценах (тарифах) всего, в том числе:</t>
  </si>
  <si>
    <t>производство и поставка электрической энергии и мощности</t>
  </si>
  <si>
    <t>1.2.1.1.1</t>
  </si>
  <si>
    <t>1.2.1.1.2</t>
  </si>
  <si>
    <t>1.2.1.1.3</t>
  </si>
  <si>
    <t>1.2.1.3</t>
  </si>
  <si>
    <t>1.2.1.4</t>
  </si>
  <si>
    <t>1.2.1.5</t>
  </si>
  <si>
    <t>1.2.1.6</t>
  </si>
  <si>
    <t>1.2.1.7</t>
  </si>
  <si>
    <t>1.2.1.7.1</t>
  </si>
  <si>
    <t>1.2.1.7.2</t>
  </si>
  <si>
    <t>1.2.2.</t>
  </si>
  <si>
    <t>прочая текущая амортизация</t>
  </si>
  <si>
    <t>1.2.3.</t>
  </si>
  <si>
    <t>недоиспользованная амортизация прошлых лет всего, в том числе:</t>
  </si>
  <si>
    <t>1.2.3.1.1</t>
  </si>
  <si>
    <t>1.2.3.1.2.</t>
  </si>
  <si>
    <t>1.2.3.1.2</t>
  </si>
  <si>
    <t>1.2.3.7.1</t>
  </si>
  <si>
    <t>1.2.3.7.2</t>
  </si>
  <si>
    <t>Возврат налога на добавленную стоимость &lt;****&gt;</t>
  </si>
  <si>
    <t>Прочие собственные средства всего, в том числе:</t>
  </si>
  <si>
    <t>1.4.1.</t>
  </si>
  <si>
    <t>средства от эмиссии акций</t>
  </si>
  <si>
    <t>1.4.2.</t>
  </si>
  <si>
    <t>остаток собственных средств на начало года</t>
  </si>
  <si>
    <t>Привлеченные средства всего, в том числе:</t>
  </si>
  <si>
    <t>Кредиты</t>
  </si>
  <si>
    <t>Облигационные займы</t>
  </si>
  <si>
    <t>Вексели</t>
  </si>
  <si>
    <t>Займы организаций</t>
  </si>
  <si>
    <t>Бюджетное финансирование</t>
  </si>
  <si>
    <t>2.5.1.1.</t>
  </si>
  <si>
    <t>в том числе средства федерального бюджета, недоиспользованные в прошлых периодах</t>
  </si>
  <si>
    <t>2.5.2.1</t>
  </si>
  <si>
    <t>в том числе средства консолидированного бюджета субъекта Российской Федерации, недоиспользованные в прошлых периодах</t>
  </si>
  <si>
    <t>Использование лизинга</t>
  </si>
  <si>
    <t>Прочие привлеченные средства</t>
  </si>
  <si>
    <t>Объем финансирования мероприятий по технологическому присоединению льготных категорий заявителей максимальной присоединяемой мощностью до 150 кВт, в том числе за счет:</t>
  </si>
  <si>
    <t>цен (тарифов) на услуги по передаче электрической энергии;</t>
  </si>
  <si>
    <t>амортизации, учтенной в ценах (тарифах) на услуги по передаче электрической энергии;</t>
  </si>
  <si>
    <t>кредитов</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</si>
  <si>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</si>
  <si>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3.2.1.</t>
  </si>
  <si>
    <t>возврат инвестированного капитала, направляемый на инвестиции</t>
  </si>
  <si>
    <t>3.2.2.</t>
  </si>
  <si>
    <t>доход на инвестированный капитал, направляемый на инвестиции</t>
  </si>
  <si>
    <t>3.2.3.</t>
  </si>
  <si>
    <t>заемные средства, направляемые на инвестиции</t>
  </si>
  <si>
    <t>Примечание:</t>
  </si>
  <si>
    <t>*в строках,содержащих слова "всего,в том числе" указывается сумма нижерасположенных строк соответствующего раздела (подраздела)</t>
  </si>
  <si>
    <t>**строка заполняется в объеме притока денежных средств от эмиссии акций. В случае оплаты эмиссии акций с использованием не денежных операций данная, строка не заполняется</t>
  </si>
  <si>
    <t>***указывается на основании заключенных договоров на оказание услуг по передаче электричесой энергии</t>
  </si>
  <si>
    <t>****указываются денежные средства в виде положительного сальдо от налога на добавленную стоимость к уплате и налога на добавленную стоимость к возврату,рассчитанные с учетом налогового вычета, в том числе связанного с капитальным вложениями</t>
  </si>
  <si>
    <t>*****указывается суммарно стоимость оказанных субъекту электроэнергетики услуг.</t>
  </si>
  <si>
    <t>единицы, штуки</t>
  </si>
  <si>
    <t>2020г.</t>
  </si>
  <si>
    <t>за  4 квартал 2020 года</t>
  </si>
  <si>
    <t>Утвержденные плановые значения показателей приведены в соответствии с  Приказом Министерства жилищно-коммунального хозяйства и энергетики Республики Саха (Якутия) от 03.12.2020 г. № 685-ОД</t>
  </si>
  <si>
    <t>Отчет о реализации инвестиционной программы Закрытого акционерного общества "Нерюнгринские районные электрические сети"</t>
  </si>
  <si>
    <t>К_5.3</t>
  </si>
  <si>
    <t>К_5.4</t>
  </si>
  <si>
    <t>К_3.1</t>
  </si>
  <si>
    <t>К_1.7</t>
  </si>
  <si>
    <t>K_4.3</t>
  </si>
  <si>
    <t>K_4.4</t>
  </si>
  <si>
    <t>K_4.5</t>
  </si>
  <si>
    <t>K_4.6</t>
  </si>
  <si>
    <t>K_4.7</t>
  </si>
  <si>
    <t>K_4.8</t>
  </si>
  <si>
    <t>K_4.9</t>
  </si>
  <si>
    <t xml:space="preserve">Утвержденные плановые значения показателей приведены в соответствии с  Приказом Министерства жилищно-коммунального хозяйства и энергетики Республики Саха (Якутия) от 03.12.2020 г. № 685-ОД                                                                                                                                                        </t>
  </si>
  <si>
    <t xml:space="preserve">Утвержденные плановые значения показателей приведены в соответствии с  Приказом Министерства жилищно-коммунального хозяйства и энергетики Республики Саха (Якутия) от 03.12.2020 г. № 685-ОД          </t>
  </si>
  <si>
    <t xml:space="preserve">Утвержденные плановые значения показателей приведены в соответствии с  Приказом Министерства жилищно-коммунального хозяйства и энергетики Республики Саха (Якутия) от 03.12.2020 г. № 685-ОД      </t>
  </si>
  <si>
    <t>Отчетный  период  4 кв 2020г.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</si>
</sst>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9">
    <numFmt numFmtId="164" formatCode="#,##0.0"/>
    <numFmt numFmtId="165" formatCode="_-[$$-1009]* #,##0.00_-;\-[$$-1009]* #,##0.00_-;_-[$$-1009]* &quot;-&quot;??_-;_-@_-"/>
    <numFmt numFmtId="166" formatCode="0.0%"/>
    <numFmt numFmtId="167" formatCode="#,##0.0_);\(#,##0.0\)"/>
    <numFmt numFmtId="168" formatCode="\t0.00%"/>
    <numFmt numFmtId="169" formatCode="#,##0.0_);[Red]\(#,##0.0\)"/>
    <numFmt numFmtId="170" formatCode="\t#\ ??/??"/>
    <numFmt numFmtId="171" formatCode="_-* #,##0.00[$€-1]_-;\-* #,##0.00[$€-1]_-;_-* &quot;-&quot;??[$€-1]_-"/>
    <numFmt numFmtId="172" formatCode="[Magenta]\ &quot;Ошибка&quot;;[Magenta]\ &quot;Ошибка&quot;;[Blue]\ &quot;OK&quot;"/>
    <numFmt numFmtId="173" formatCode="_(&quot;р.&quot;* #,##0.00_);_(&quot;р.&quot;* \(#,##0.00\);_(&quot;р.&quot;* &quot;-&quot;??_);_(@_)"/>
    <numFmt numFmtId="174" formatCode="_-* #,##0.00&quot;р.&quot;_-;\-* #,##0.00&quot;р.&quot;_-;_-* &quot;-&quot;??&quot;р.&quot;_-;_-@_-"/>
    <numFmt numFmtId="175" formatCode="\£\ #,##0_);[Red]\(\£\ #,##0\)"/>
    <numFmt numFmtId="176" formatCode="\¥\ #,##0_);[Red]\(\¥\ #,##0\)"/>
    <numFmt numFmtId="177" formatCode="0.00;0;"/>
    <numFmt numFmtId="178" formatCode="0.0"/>
    <numFmt numFmtId="179" formatCode="#,##0.0;\(#,##0.0\)"/>
    <numFmt numFmtId="180" formatCode="#,##0.00;\(#,##0.00\)"/>
    <numFmt numFmtId="181" formatCode="_(&quot;$&quot;* #,##0_);_(&quot;$&quot;* \(#,##0\);_(&quot;$&quot;* &quot;-&quot;_);_(@_)"/>
    <numFmt numFmtId="182" formatCode="_(&quot;$&quot;* #,##0.00_);_(&quot;$&quot;* \(#,##0.00\);_(&quot;$&quot;* &quot;-&quot;??_);_(@_)"/>
    <numFmt numFmtId="183" formatCode="_(* #,##0_);_(* \(#,##0\);_(* &quot;-&quot;??_);_(@_)"/>
    <numFmt numFmtId="184" formatCode="#,##0;[Red]#,##0"/>
    <numFmt numFmtId="185" formatCode="&quot;\&quot;#,##0;[Red]\-&quot;\&quot;#,##0"/>
    <numFmt numFmtId="186" formatCode="0.0_)"/>
    <numFmt numFmtId="187" formatCode="0.0%_);\(0.0%\)"/>
    <numFmt numFmtId="188" formatCode="\£#,##0_);\(\£#,##0\)"/>
    <numFmt numFmtId="189" formatCode="_(* #,##0_);_(* \(#,##0\);_(* &quot;-&quot;_);_(@_)"/>
    <numFmt numFmtId="190" formatCode="0.0000000"/>
    <numFmt numFmtId="191" formatCode="General_)"/>
    <numFmt numFmtId="192" formatCode="0.000"/>
    <numFmt numFmtId="193" formatCode="0.000000000"/>
    <numFmt numFmtId="194" formatCode="0.0000000000"/>
    <numFmt numFmtId="195" formatCode="0.00000000000"/>
    <numFmt numFmtId="196" formatCode="&quot;$&quot;#,##0_);\(&quot;$&quot;#,##0\)"/>
    <numFmt numFmtId="197" formatCode="_-* #,##0_$_-;\-* #,##0_$_-;_-* &quot;-&quot;_$_-;_-@_-"/>
    <numFmt numFmtId="198" formatCode="#,##0.00_);\(#,##0.00\);@_)"/>
    <numFmt numFmtId="199" formatCode="#,##0.000_);\(#,##0.000\);@_)"/>
    <numFmt numFmtId="200" formatCode="_-* #,##0.00_р_._-;\-* #,##0.00_р_._-;_-* &quot;-&quot;??_р_._-;_-@_-"/>
    <numFmt numFmtId="201" formatCode="_(* #,##0.00_);_(* \(#,##0.00\);_(* &quot;-&quot;??_);_(@_)"/>
    <numFmt numFmtId="202" formatCode="0_);\(0\)"/>
    <numFmt numFmtId="203" formatCode="#,##0.0;[Red]\(#,##0.0\)"/>
    <numFmt numFmtId="204" formatCode="#,##0;[Red]\(#,##0\)"/>
    <numFmt numFmtId="205" formatCode="* \(#,##0\);* #,##0_);&quot;-&quot;??_);@"/>
    <numFmt numFmtId="206" formatCode="0.00_);\(0.00\);0.00"/>
    <numFmt numFmtId="207" formatCode="&quot;$&quot;#,##0_);[Red]\(&quot;$&quot;#,##0\)"/>
    <numFmt numFmtId="208" formatCode="_(* #,##0.00_);[Red]_(* \(#,##0.00\);_(* &quot;-&quot;??_);_(@_)"/>
    <numFmt numFmtId="209" formatCode="_(&quot;$&quot;* #,##0.00_);_(&quot;$&quot;* \(#,##0.00\);@_)"/>
    <numFmt numFmtId="210" formatCode="_(&quot;$&quot;* #,##0.000_);_(&quot;$&quot;* \(#,##0.000\);@_)"/>
    <numFmt numFmtId="211" formatCode="_-* #,##0.00&quot;$&quot;_-;\-* #,##0.00&quot;$&quot;_-;_-* &quot;-&quot;??&quot;$&quot;_-;_-@_-"/>
    <numFmt numFmtId="212" formatCode="&quot;$&quot;#,##0\ ;\(&quot;$&quot;#,##0\)"/>
    <numFmt numFmtId="213" formatCode="dd\ mmm\ yyyy"/>
    <numFmt numFmtId="214" formatCode="m/d/yy\ h:mm"/>
    <numFmt numFmtId="215" formatCode="* #,##0_);* \(#,##0\);&quot;-&quot;??_);@"/>
    <numFmt numFmtId="216" formatCode="&quot;XXXXXX-XXX&quot;"/>
    <numFmt numFmtId="217" formatCode="_-* #,##0_-;\-* #,##0_-;_-* &quot;-&quot;_-;_-@_-"/>
    <numFmt numFmtId="218" formatCode="ddd\ dd\ mmm"/>
    <numFmt numFmtId="219" formatCode="&quot;$&quot;#,##0.0;[Red]\(&quot;$&quot;#,##0.0\)"/>
    <numFmt numFmtId="220" formatCode="0.0\x"/>
    <numFmt numFmtId="221" formatCode="_-* #,##0\ _F_B_-;\-* #,##0\ _F_B_-;_-* &quot;-&quot;\ _F_B_-;_-@_-"/>
    <numFmt numFmtId="222" formatCode="_-* #,##0.00\ _F_B_-;\-* #,##0.00\ _F_B_-;_-* &quot;-&quot;??\ _F_B_-;_-@_-"/>
    <numFmt numFmtId="223" formatCode="#,##0;\(#,##0\);\-_)"/>
    <numFmt numFmtId="224" formatCode="#,##0.0_);\(#,##0.0\);\-_)"/>
    <numFmt numFmtId="225" formatCode="#,##0.00_);\(#,##0.00\);\-_)"/>
    <numFmt numFmtId="226" formatCode="0\ \ \ \ \ "/>
    <numFmt numFmtId="227" formatCode="&quot;&quot;"/>
    <numFmt numFmtId="228" formatCode="0.00_);\(0.00\);0.00_)"/>
    <numFmt numFmtId="229" formatCode="#,##0.00_ ;[Red]\(#,##0.00&quot;) &quot;"/>
    <numFmt numFmtId="230" formatCode="_-* #,##0_-;_-* #,##0\-;_-* &quot;-&quot;_-;_-@_-"/>
    <numFmt numFmtId="231" formatCode="_-* #,##0.00_-;_-* #,##0.00\-;_-* &quot;-&quot;??_-;_-@_-"/>
    <numFmt numFmtId="232" formatCode="_-* #,##0\ _$_-;\-* #,##0\ _$_-;_-* &quot;-&quot;\ _$_-;_-@_-"/>
    <numFmt numFmtId="233" formatCode="_-* #,##0.00\ _$_-;\-* #,##0.00\ _$_-;_-* &quot;-&quot;??\ _$_-;_-@_-"/>
    <numFmt numFmtId="234" formatCode="#,##0__\ \ \ \ "/>
    <numFmt numFmtId="235" formatCode="_-* #,##0\ &quot;$&quot;_-;\-* #,##0\ &quot;$&quot;_-;_-* &quot;-&quot;\ &quot;$&quot;_-;_-@_-"/>
    <numFmt numFmtId="236" formatCode="_-* #,##0.00\ &quot;$&quot;_-;\-* #,##0.00\ &quot;$&quot;_-;_-* &quot;-&quot;??\ &quot;$&quot;_-;_-@_-"/>
    <numFmt numFmtId="237" formatCode="_(* #,##0.000_);[Red]_(* \(#,##0.000\);_(* &quot;-&quot;??_);_(@_)"/>
    <numFmt numFmtId="238" formatCode="&quot;$&quot;#,##0.0_);\(&quot;$&quot;#,##0.0\)"/>
    <numFmt numFmtId="239" formatCode="0.00\x"/>
    <numFmt numFmtId="240" formatCode="#,##0.00_)\x;\(#,##0.00\)\x;@_)"/>
    <numFmt numFmtId="241" formatCode="#,##0.000_)\x;\(#,##0.000\)\x;@_)"/>
    <numFmt numFmtId="242" formatCode="0.0&quot;x&quot;;&quot;nm&quot;;\-_x"/>
    <numFmt numFmtId="243" formatCode="0.00&quot;x&quot;;&quot;nm&quot;;\-_x"/>
    <numFmt numFmtId="244" formatCode="#,##0_);\(#,##0\);&quot;-  &quot;"/>
    <numFmt numFmtId="245" formatCode="#,##0.0_);\(#,##0.0\);&quot;-  &quot;"/>
    <numFmt numFmtId="246" formatCode="#,##0.00\ ;\(#,##0.00\)"/>
    <numFmt numFmtId="247" formatCode="#,##0_);[Red]\(#,##0\);&quot;-----&quot;"/>
    <numFmt numFmtId="248" formatCode="#,##0.00_);[Red]\(#,##0.00\);&quot;-----&quot;"/>
    <numFmt numFmtId="249" formatCode="_-* #,##0\ &quot;FB&quot;_-;\-* #,##0\ &quot;FB&quot;_-;_-* &quot;-&quot;\ &quot;FB&quot;_-;_-@_-"/>
    <numFmt numFmtId="250" formatCode="_-* #,##0.00\ &quot;FB&quot;_-;\-* #,##0.00\ &quot;FB&quot;_-;_-* &quot;-&quot;??\ &quot;FB&quot;_-;_-@_-"/>
    <numFmt numFmtId="251" formatCode="0.0000000000000"/>
    <numFmt numFmtId="252" formatCode="#,##0.000_)%;\(#,##0.000\)%;@_)"/>
    <numFmt numFmtId="253" formatCode="0.0%_);\(0.0%\);&quot;-  &quot;"/>
    <numFmt numFmtId="254" formatCode="0.0%_);\(0.0%\);\-_%_)"/>
    <numFmt numFmtId="255" formatCode="0%_);\(0%\);\-_%_)"/>
    <numFmt numFmtId="256" formatCode="0.00%_);\(0.00%\);\-_%_)"/>
    <numFmt numFmtId="257" formatCode="##0&quot;bp&quot;_);\(##0&quot;bp&quot;\);\-_b_p_)"/>
    <numFmt numFmtId="258" formatCode="#,##0______;;&quot;------------      &quot;"/>
    <numFmt numFmtId="259" formatCode="0.00;\-0.00;0.00"/>
    <numFmt numFmtId="260" formatCode="0.00\x;\-0.00\x;0.00\x"/>
    <numFmt numFmtId="261" formatCode="##0.00000"/>
    <numFmt numFmtId="262" formatCode="mmm\ dd\,\ yyyy"/>
    <numFmt numFmtId="263" formatCode="mmm\-yyyy"/>
    <numFmt numFmtId="264" formatCode="yyyy"/>
    <numFmt numFmtId="265" formatCode="#,##0.00&quot;р.&quot;;[Red]\-#,##0.00&quot;р.&quot;"/>
    <numFmt numFmtId="266" formatCode=";;;\ \ \ @"/>
    <numFmt numFmtId="267" formatCode=";;;\ \ \ \ \ @"/>
    <numFmt numFmtId="268" formatCode=";;;\ \ \ \ \ \ @"/>
    <numFmt numFmtId="269" formatCode="0.000000"/>
    <numFmt numFmtId="270" formatCode="\£#,##0"/>
    <numFmt numFmtId="271" formatCode="_-&quot;F&quot;\ * #,##0_-;_-&quot;F&quot;\ * #,##0\-;_-&quot;F&quot;\ * &quot;-&quot;_-;_-@_-"/>
    <numFmt numFmtId="272" formatCode="_-&quot;F&quot;\ * #,##0.00_-;_-&quot;F&quot;\ * #,##0.00\-;_-&quot;F&quot;\ * &quot;-&quot;??_-;_-@_-"/>
    <numFmt numFmtId="273" formatCode="_-* #,##0_?_._-;\-* #,##0_?_._-;_-* &quot;-&quot;_?_._-;_-@_-"/>
    <numFmt numFmtId="274" formatCode="_-* #,##0.00&quot;?.&quot;_-;\-* #,##0.00&quot;?.&quot;_-;_-* &quot;-&quot;??&quot;?.&quot;_-;_-@_-"/>
    <numFmt numFmtId="275" formatCode="&quot;$&quot;#,##0.00_);[Red]\(&quot;$&quot;#,##0.00\)"/>
    <numFmt numFmtId="276" formatCode="&quot;$&quot;#,##0.0000_);[Red]\(&quot;$&quot;#,##0.0000\)"/>
    <numFmt numFmtId="277" formatCode="_(&quot;$&quot;* #,##0.0_);_(&quot;$&quot;* \(#,##0.0\);_(&quot;$&quot;* &quot;-&quot;??_);_(@_)"/>
    <numFmt numFmtId="278" formatCode="yyyy&quot;A&quot;"/>
    <numFmt numFmtId="279" formatCode="yyyy&quot;E&quot;"/>
    <numFmt numFmtId="280" formatCode="\¥#,##0_);\(\¥#,##0\)"/>
    <numFmt numFmtId="281" formatCode="#,##0\в"/>
    <numFmt numFmtId="282" formatCode="_-* #,##0_р_._-;\-* #,##0_р_._-;_-* &quot;-&quot;_р_._-;_-@_-"/>
    <numFmt numFmtId="283" formatCode="#,##0_ ;[Red]\-#,##0\ "/>
    <numFmt numFmtId="284" formatCode="#,##0_);[Red]\(#,##0\)"/>
    <numFmt numFmtId="285" formatCode="#,##0&quot;р.&quot;"/>
    <numFmt numFmtId="286" formatCode="_-* #,##0.00_р_._-;\-* #,##0.00_р_._-;_-* \-??_р_._-;_-@_-"/>
    <numFmt numFmtId="287" formatCode="#,##0_ ;\-#,##0\ "/>
    <numFmt numFmtId="288" formatCode="_-* #,##0.00\ _р_._-;\-* #,##0.00\ _р_._-;_-* &quot;-&quot;??\ _р_._-;_-@_-"/>
    <numFmt numFmtId="289" formatCode="#,##0.0000000000"/>
    <numFmt numFmtId="290" formatCode="0.000;\-0.000;&quot;нд&quot;"/>
    <numFmt numFmtId="291" formatCode="#,##0.000"/>
    <numFmt numFmtId="292" formatCode="#,##0.00\ _₽"/>
  </numFmts>
  <fonts count="284">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sz val="14"/>
      <name val="Times New Roman"/>
      <family val="1"/>
      <charset val="204"/>
    </font>
    <font>
      <b/>
      <sz val="14"/>
      <name val="Times New Roman"/>
      <family val="1"/>
      <charset val="204"/>
    </font>
    <font>
      <sz val="11"/>
      <color theme="1"/>
      <name val="Calibri"/>
      <family val="2"/>
      <scheme val="minor"/>
    </font>
    <font>
      <b/>
      <sz val="12"/>
      <name val="Times New Roman"/>
      <family val="1"/>
      <charset val="204"/>
    </font>
    <font>
      <sz val="10"/>
      <name val="Arial Cyr"/>
      <charset val="204"/>
    </font>
    <font>
      <sz val="10"/>
      <name val="Arial"/>
      <family val="2"/>
      <charset val="204"/>
    </font>
    <font>
      <sz val="10"/>
      <name val="Helv"/>
      <charset val="204"/>
    </font>
    <font>
      <b/>
      <sz val="10"/>
      <name val="Times New Roman"/>
      <family val="1"/>
      <charset val="204"/>
    </font>
    <font>
      <sz val="10"/>
      <name val="Book Antiqua"/>
      <family val="1"/>
      <charset val="204"/>
    </font>
    <font>
      <sz val="1"/>
      <color indexed="8"/>
      <name val="Courier"/>
      <family val="3"/>
    </font>
    <font>
      <sz val="10"/>
      <name val="Helv"/>
    </font>
    <font>
      <sz val="10"/>
      <name val="Times New Roman CYR"/>
      <family val="1"/>
      <charset val="204"/>
    </font>
    <font>
      <sz val="10"/>
      <name val="Times New Roman"/>
      <family val="1"/>
      <charset val="204"/>
    </font>
    <font>
      <sz val="12"/>
      <color indexed="10"/>
      <name val="Times New Roman"/>
      <family val="1"/>
      <charset val="204"/>
    </font>
    <font>
      <sz val="13"/>
      <name val="Times New Roman"/>
      <family val="1"/>
      <charset val="204"/>
    </font>
    <font>
      <sz val="10"/>
      <name val="Arial Cyr"/>
      <family val="2"/>
      <charset val="204"/>
    </font>
    <font>
      <sz val="10"/>
      <color indexed="8"/>
      <name val="Arial"/>
      <family val="2"/>
      <charset val="204"/>
    </font>
    <font>
      <sz val="10"/>
      <name val="Courier"/>
      <family val="3"/>
    </font>
    <font>
      <b/>
      <sz val="22"/>
      <color indexed="18"/>
      <name val="Arial"/>
      <family val="2"/>
    </font>
    <font>
      <sz val="10"/>
      <color indexed="8"/>
      <name val="Verdana"/>
      <family val="2"/>
      <charset val="204"/>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8"/>
      <name val="Times New Roman Cyr"/>
      <family val="1"/>
      <charset val="204"/>
    </font>
    <font>
      <sz val="11"/>
      <color indexed="8"/>
      <name val="Calibri"/>
      <family val="2"/>
      <charset val="204"/>
    </font>
    <font>
      <sz val="10"/>
      <color indexed="9"/>
      <name val="Arial"/>
      <family val="2"/>
    </font>
    <font>
      <sz val="11"/>
      <color indexed="9"/>
      <name val="Calibri"/>
      <family val="2"/>
      <charset val="204"/>
    </font>
    <font>
      <sz val="8"/>
      <name val="Helv"/>
      <charset val="204"/>
    </font>
    <font>
      <sz val="11"/>
      <color indexed="9"/>
      <name val="Calibri"/>
      <family val="2"/>
    </font>
    <font>
      <sz val="11"/>
      <color indexed="8"/>
      <name val="Calibri"/>
      <family val="2"/>
    </font>
    <font>
      <u/>
      <sz val="10"/>
      <color indexed="12"/>
      <name val="Arial Cyr"/>
      <charset val="204"/>
    </font>
    <font>
      <sz val="10"/>
      <name val="Arial"/>
      <family val="2"/>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37"/>
      <name val="Calibri"/>
      <family val="2"/>
    </font>
    <font>
      <sz val="11"/>
      <color indexed="16"/>
      <name val="Calibri"/>
      <family val="2"/>
      <charset val="204"/>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sz val="9"/>
      <name val="Times New Roman"/>
      <family val="1"/>
      <charset val="204"/>
    </font>
    <font>
      <b/>
      <sz val="11"/>
      <color indexed="17"/>
      <name val="Calibri"/>
      <family val="2"/>
    </font>
    <font>
      <b/>
      <sz val="11"/>
      <color indexed="53"/>
      <name val="Calibri"/>
      <family val="2"/>
      <charset val="204"/>
    </font>
    <font>
      <sz val="10"/>
      <color indexed="18"/>
      <name val="Times New Roman"/>
      <family val="1"/>
      <charset val="204"/>
    </font>
    <font>
      <b/>
      <sz val="11"/>
      <color indexed="9"/>
      <name val="Calibri"/>
      <family val="2"/>
    </font>
    <font>
      <b/>
      <sz val="11"/>
      <color indexed="9"/>
      <name val="Calibri"/>
      <family val="2"/>
      <charset val="204"/>
    </font>
    <font>
      <b/>
      <sz val="8"/>
      <name val="Arial"/>
      <family val="2"/>
      <charset val="204"/>
    </font>
    <font>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b/>
      <sz val="11"/>
      <color indexed="8"/>
      <name val="Calibri"/>
      <family val="2"/>
      <charset val="204"/>
    </font>
    <font>
      <b/>
      <sz val="14"/>
      <name val="Arial Cyr"/>
      <family val="2"/>
      <charset val="204"/>
    </font>
    <font>
      <i/>
      <sz val="10"/>
      <color indexed="18"/>
      <name val="Arial"/>
      <family val="2"/>
    </font>
    <font>
      <sz val="7"/>
      <name val="Palatino"/>
      <family val="1"/>
    </font>
    <font>
      <b/>
      <sz val="12"/>
      <name val="Arial Cyr"/>
      <family val="2"/>
      <charset val="204"/>
    </font>
    <font>
      <sz val="11"/>
      <color indexed="17"/>
      <name val="Calibri"/>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62"/>
      <name val="Calibri"/>
      <family val="2"/>
    </font>
    <font>
      <sz val="12"/>
      <name val="Arial Black"/>
      <family val="2"/>
    </font>
    <font>
      <b/>
      <sz val="15"/>
      <color indexed="62"/>
      <name val="Calibri"/>
      <family val="2"/>
      <charset val="204"/>
    </font>
    <font>
      <b/>
      <sz val="13"/>
      <color indexed="62"/>
      <name val="Calibri"/>
      <family val="2"/>
    </font>
    <font>
      <sz val="11"/>
      <name val="Arial Black"/>
      <family val="2"/>
    </font>
    <font>
      <b/>
      <sz val="13"/>
      <color indexed="62"/>
      <name val="Calibri"/>
      <family val="2"/>
      <charset val="204"/>
    </font>
    <font>
      <b/>
      <sz val="11"/>
      <color indexed="62"/>
      <name val="Calibri"/>
      <family val="2"/>
    </font>
    <font>
      <i/>
      <sz val="14"/>
      <name val="Palatino"/>
      <family val="1"/>
    </font>
    <font>
      <b/>
      <sz val="11"/>
      <color indexed="62"/>
      <name val="Calibri"/>
      <family val="2"/>
      <charset val="204"/>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48"/>
      <name val="Calibri"/>
      <family val="2"/>
    </font>
    <font>
      <sz val="11"/>
      <color indexed="62"/>
      <name val="Calibri"/>
      <family val="2"/>
      <charset val="204"/>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17"/>
      <name val="Calibri"/>
      <family val="2"/>
    </font>
    <font>
      <sz val="11"/>
      <color indexed="53"/>
      <name val="Calibri"/>
      <family val="2"/>
      <charset val="204"/>
    </font>
    <font>
      <sz val="10"/>
      <color indexed="17"/>
      <name val="Arial"/>
      <family val="2"/>
      <charset val="204"/>
    </font>
    <font>
      <i/>
      <sz val="10"/>
      <name val="PragmaticaC"/>
    </font>
    <font>
      <sz val="12"/>
      <name val="Times New Roman"/>
      <family val="1"/>
    </font>
    <font>
      <sz val="10"/>
      <name val="Frutiger 45 Light"/>
      <family val="2"/>
    </font>
    <font>
      <sz val="11"/>
      <color indexed="60"/>
      <name val="Calibri"/>
      <family val="2"/>
      <charset val="204"/>
    </font>
    <font>
      <sz val="12"/>
      <color indexed="8"/>
      <name val="Times New Roman"/>
      <family val="1"/>
    </font>
    <font>
      <sz val="7"/>
      <name val="Small Fonts"/>
      <family val="2"/>
      <charset val="204"/>
    </font>
    <font>
      <i/>
      <sz val="10"/>
      <name val="Frutiger 45 Light"/>
      <family val="2"/>
    </font>
    <font>
      <sz val="10"/>
      <color theme="1"/>
      <name val="Arial"/>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sz val="11"/>
      <color indexed="63"/>
      <name val="Calibri"/>
      <family val="2"/>
      <charset val="204"/>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i/>
      <sz val="12"/>
      <name val="Tms Rmn"/>
    </font>
    <font>
      <b/>
      <sz val="10"/>
      <name val="HelveticaLT"/>
      <family val="2"/>
      <charset val="204"/>
    </font>
    <font>
      <sz val="10"/>
      <color indexed="10"/>
      <name val="Times New Roman"/>
      <family val="1"/>
    </font>
    <font>
      <sz val="10"/>
      <color indexed="8"/>
      <name val="Times New Roman"/>
      <family val="1"/>
      <charset val="204"/>
    </font>
    <font>
      <sz val="9.5"/>
      <color indexed="23"/>
      <name val="Helvetica-Black"/>
    </font>
    <font>
      <sz val="10"/>
      <color indexed="62"/>
      <name val="Arial Cyr"/>
      <family val="2"/>
      <charset val="204"/>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b/>
      <sz val="18"/>
      <color indexed="62"/>
      <name val="Cambria"/>
      <family val="2"/>
      <charset val="204"/>
    </font>
    <font>
      <i/>
      <sz val="8"/>
      <name val="Times New Roman"/>
      <family val="1"/>
    </font>
    <font>
      <b/>
      <sz val="10"/>
      <color indexed="9"/>
      <name val="Verdana"/>
      <family val="2"/>
      <charset val="204"/>
    </font>
    <font>
      <sz val="10"/>
      <color indexed="9"/>
      <name val="Arial"/>
      <family val="2"/>
      <charset val="204"/>
    </font>
    <font>
      <b/>
      <sz val="18"/>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sz val="11"/>
      <color indexed="14"/>
      <name val="Calibri"/>
      <family val="2"/>
    </font>
    <font>
      <sz val="11"/>
      <color indexed="10"/>
      <name val="Calibri"/>
      <family val="2"/>
      <charset val="204"/>
    </font>
    <font>
      <sz val="8"/>
      <name val="Garamond"/>
      <family val="1"/>
    </font>
    <font>
      <b/>
      <sz val="10"/>
      <color indexed="52"/>
      <name val="Arial Cyr"/>
      <family val="2"/>
      <charset val="204"/>
    </font>
    <font>
      <sz val="10"/>
      <name val="Arial Narrow"/>
      <family val="2"/>
      <charset val="204"/>
    </font>
    <font>
      <b/>
      <sz val="11"/>
      <color indexed="52"/>
      <name val="Calibri"/>
      <family val="2"/>
      <charset val="204"/>
    </font>
    <font>
      <sz val="12"/>
      <name val="Arial Narrow"/>
      <family val="2"/>
      <charset val="204"/>
    </font>
    <font>
      <b/>
      <sz val="13"/>
      <color indexed="56"/>
      <name val="Arial Cyr"/>
      <family val="2"/>
      <charset val="204"/>
    </font>
    <font>
      <b/>
      <sz val="15"/>
      <color indexed="56"/>
      <name val="Calibri"/>
      <family val="2"/>
      <charset val="204"/>
    </font>
    <font>
      <sz val="10"/>
      <color indexed="10"/>
      <name val="Times New Roman"/>
      <family val="1"/>
      <charset val="204"/>
    </font>
    <font>
      <b/>
      <sz val="13"/>
      <color indexed="56"/>
      <name val="Calibri"/>
      <family val="2"/>
      <charset val="204"/>
    </font>
    <font>
      <b/>
      <sz val="11"/>
      <color indexed="56"/>
      <name val="Calibri"/>
      <family val="2"/>
      <charset val="204"/>
    </font>
    <font>
      <b/>
      <sz val="14"/>
      <name val="Franklin Gothic Medium"/>
      <family val="2"/>
      <charset val="204"/>
    </font>
    <font>
      <b/>
      <sz val="11"/>
      <color indexed="56"/>
      <name val="Arial Cyr"/>
      <family val="2"/>
      <charset val="204"/>
    </font>
    <font>
      <b/>
      <sz val="9"/>
      <name val="Tahoma"/>
      <family val="2"/>
      <charset val="204"/>
    </font>
    <font>
      <b/>
      <sz val="10"/>
      <color indexed="8"/>
      <name val="Arial Cyr"/>
      <family val="2"/>
      <charset val="204"/>
    </font>
    <font>
      <b/>
      <sz val="10"/>
      <color indexed="12"/>
      <name val="Arial CYR"/>
      <family val="2"/>
      <charset val="204"/>
    </font>
    <font>
      <b/>
      <sz val="10"/>
      <color indexed="9"/>
      <name val="Arial Cyr"/>
      <family val="2"/>
      <charset val="204"/>
    </font>
    <font>
      <sz val="9"/>
      <name val="Tahoma"/>
      <family val="2"/>
      <charset val="204"/>
    </font>
    <font>
      <sz val="10"/>
      <color indexed="60"/>
      <name val="Arial Cyr"/>
      <family val="2"/>
      <charset val="204"/>
    </font>
    <font>
      <i/>
      <sz val="10"/>
      <color indexed="23"/>
      <name val="Arial Cyr"/>
      <family val="2"/>
      <charset val="204"/>
    </font>
    <font>
      <sz val="10"/>
      <color indexed="20"/>
      <name val="Arial Cyr"/>
      <family val="2"/>
      <charset val="204"/>
    </font>
    <font>
      <i/>
      <u/>
      <sz val="9"/>
      <name val="Arial"/>
      <family val="2"/>
      <charset val="204"/>
    </font>
    <font>
      <b/>
      <sz val="18"/>
      <color indexed="56"/>
      <name val="Cambria"/>
      <family val="2"/>
      <charset val="204"/>
    </font>
    <font>
      <b/>
      <sz val="10"/>
      <color indexed="10"/>
      <name val="Times New Roman"/>
      <family val="1"/>
      <charset val="204"/>
    </font>
    <font>
      <sz val="10"/>
      <color theme="1"/>
      <name val="Arial Cyr"/>
      <family val="2"/>
      <charset val="204"/>
    </font>
    <font>
      <sz val="8"/>
      <color rgb="FF0000FF"/>
      <name val="Times New Roman Cyr"/>
      <family val="1"/>
      <charset val="204"/>
    </font>
    <font>
      <sz val="11"/>
      <color rgb="FF000000"/>
      <name val="SimSun"/>
      <family val="2"/>
      <charset val="204"/>
    </font>
    <font>
      <sz val="1"/>
      <name val="Arial Cyr"/>
    </font>
    <font>
      <sz val="11"/>
      <color indexed="8"/>
      <name val="Arial"/>
      <family val="2"/>
      <charset val="204"/>
    </font>
    <font>
      <sz val="11"/>
      <color indexed="20"/>
      <name val="Calibri"/>
      <family val="2"/>
      <charset val="204"/>
    </font>
    <font>
      <sz val="11"/>
      <name val="Times New Roman Cyr"/>
      <family val="1"/>
      <charset val="204"/>
    </font>
    <font>
      <i/>
      <sz val="11"/>
      <color indexed="23"/>
      <name val="Calibri"/>
      <family val="2"/>
      <charset val="204"/>
    </font>
    <font>
      <sz val="11"/>
      <color indexed="52"/>
      <name val="Calibri"/>
      <family val="2"/>
      <charset val="204"/>
    </font>
    <font>
      <sz val="10"/>
      <color indexed="10"/>
      <name val="Arial Cyr"/>
      <family val="2"/>
      <charset val="204"/>
    </font>
    <font>
      <sz val="10"/>
      <color indexed="17"/>
      <name val="Arial Cyr"/>
      <family val="2"/>
      <charset val="204"/>
    </font>
    <font>
      <sz val="9"/>
      <name val="Arial Cyr"/>
    </font>
    <font>
      <sz val="11"/>
      <name val="ＭＳ Ｐゴシック"/>
      <family val="3"/>
      <charset val="128"/>
    </font>
    <font>
      <b/>
      <sz val="12"/>
      <color theme="1"/>
      <name val="Times New Roman"/>
      <family val="1"/>
      <charset val="204"/>
    </font>
    <font>
      <sz val="12"/>
      <color theme="1"/>
      <name val="Times New Roman"/>
      <family val="1"/>
      <charset val="204"/>
    </font>
    <font>
      <sz val="11"/>
      <color theme="1"/>
      <name val="Times New Roman"/>
      <family val="1"/>
      <charset val="204"/>
    </font>
    <font>
      <b/>
      <sz val="14"/>
      <color theme="1"/>
      <name val="Times New Roman"/>
      <family val="1"/>
      <charset val="204"/>
    </font>
    <font>
      <sz val="11"/>
      <name val="Times New Roman"/>
      <family val="1"/>
      <charset val="204"/>
    </font>
    <font>
      <sz val="10"/>
      <color theme="1"/>
      <name val="Arial Unicode MS"/>
      <family val="2"/>
      <charset val="204"/>
    </font>
    <font>
      <sz val="14"/>
      <color theme="1"/>
      <name val="Times New Roman"/>
      <family val="1"/>
      <charset val="204"/>
    </font>
    <font>
      <b/>
      <sz val="11"/>
      <color theme="1"/>
      <name val="Calibri"/>
      <family val="2"/>
      <charset val="204"/>
      <scheme val="minor"/>
    </font>
    <font>
      <sz val="12"/>
      <color theme="0"/>
      <name val="Times New Roman"/>
      <family val="1"/>
      <charset val="204"/>
    </font>
    <font>
      <b/>
      <sz val="12"/>
      <color rgb="FF000000"/>
      <name val="Times New Roman"/>
      <family val="1"/>
      <charset val="204"/>
    </font>
    <font>
      <sz val="12"/>
      <color rgb="FF000000"/>
      <name val="Times New Roman"/>
      <family val="2"/>
      <charset val="204"/>
    </font>
    <font>
      <b/>
      <u/>
      <sz val="14"/>
      <name val="Times New Roman"/>
      <family val="1"/>
      <charset val="204"/>
    </font>
    <font>
      <b/>
      <sz val="14"/>
      <color rgb="FF000000"/>
      <name val="Times New Roman"/>
      <family val="1"/>
      <charset val="204"/>
    </font>
    <font>
      <b/>
      <sz val="11"/>
      <color theme="1"/>
      <name val="Times New Roman"/>
      <family val="1"/>
      <charset val="204"/>
    </font>
    <font>
      <sz val="11"/>
      <name val="Calibri"/>
      <family val="2"/>
      <charset val="204"/>
      <scheme val="minor"/>
    </font>
    <font>
      <sz val="12"/>
      <color theme="1"/>
      <name val="Calibri"/>
      <family val="2"/>
      <charset val="204"/>
      <scheme val="minor"/>
    </font>
    <font>
      <b/>
      <sz val="12"/>
      <color theme="1"/>
      <name val="Calibri"/>
      <family val="2"/>
      <charset val="204"/>
      <scheme val="minor"/>
    </font>
    <font>
      <i/>
      <sz val="11"/>
      <color theme="1"/>
      <name val="Times New Roman"/>
      <family val="1"/>
      <charset val="204"/>
    </font>
    <font>
      <sz val="10"/>
      <color theme="1"/>
      <name val="Times New Roman"/>
      <family val="1"/>
      <charset val="204"/>
    </font>
    <font>
      <b/>
      <sz val="11"/>
      <name val="Calibri"/>
      <family val="2"/>
      <charset val="204"/>
      <scheme val="minor"/>
    </font>
    <font>
      <sz val="9"/>
      <color theme="1"/>
      <name val="Calibri"/>
      <family val="2"/>
      <charset val="204"/>
      <scheme val="minor"/>
    </font>
    <font>
      <sz val="9"/>
      <color theme="1"/>
      <name val="Times New Roman"/>
      <family val="1"/>
      <charset val="204"/>
    </font>
    <font>
      <sz val="12"/>
      <color rgb="FF000000"/>
      <name val="Times New Roman"/>
      <family val="1"/>
      <charset val="204"/>
    </font>
    <font>
      <sz val="12"/>
      <color theme="1"/>
      <name val="Arial Cyr"/>
      <charset val="204"/>
    </font>
    <font>
      <sz val="10"/>
      <color theme="1"/>
      <name val="Arial Cyr"/>
      <charset val="204"/>
    </font>
    <font>
      <b/>
      <sz val="12"/>
      <color theme="1"/>
      <name val="Arial Cyr"/>
      <charset val="204"/>
    </font>
    <font>
      <b/>
      <sz val="10"/>
      <color theme="1"/>
      <name val="Arial Cyr"/>
      <charset val="204"/>
    </font>
  </fonts>
  <fills count="141">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2"/>
        <bgColor indexed="64"/>
      </patternFill>
    </fill>
    <fill>
      <patternFill patternType="solid">
        <fgColor indexed="43"/>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22"/>
        <bgColor indexed="22"/>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58"/>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48"/>
        <bgColor indexed="48"/>
      </patternFill>
    </fill>
    <fill>
      <patternFill patternType="solid">
        <fgColor indexed="61"/>
        <bgColor indexed="61"/>
      </patternFill>
    </fill>
    <fill>
      <patternFill patternType="solid">
        <fgColor indexed="31"/>
        <bgColor indexed="31"/>
      </patternFill>
    </fill>
    <fill>
      <patternFill patternType="solid">
        <fgColor indexed="58"/>
        <bgColor indexed="58"/>
      </patternFill>
    </fill>
    <fill>
      <patternFill patternType="solid">
        <fgColor indexed="44"/>
        <bgColor indexed="44"/>
      </patternFill>
    </fill>
    <fill>
      <patternFill patternType="solid">
        <fgColor indexed="54"/>
        <bgColor indexed="54"/>
      </patternFill>
    </fill>
    <fill>
      <patternFill patternType="solid">
        <fgColor indexed="25"/>
        <bgColor indexed="25"/>
      </patternFill>
    </fill>
    <fill>
      <patternFill patternType="solid">
        <fgColor indexed="26"/>
        <bgColor indexed="26"/>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42"/>
        <bgColor indexed="42"/>
      </patternFill>
    </fill>
    <fill>
      <patternFill patternType="solid">
        <fgColor indexed="50"/>
        <bgColor indexed="50"/>
      </patternFill>
    </fill>
    <fill>
      <patternFill patternType="solid">
        <fgColor indexed="18"/>
        <bgColor indexed="18"/>
      </patternFill>
    </fill>
    <fill>
      <patternFill patternType="solid">
        <fgColor indexed="41"/>
        <bgColor indexed="41"/>
      </patternFill>
    </fill>
    <fill>
      <patternFill patternType="solid">
        <fgColor indexed="27"/>
        <bgColor indexed="27"/>
      </patternFill>
    </fill>
    <fill>
      <patternFill patternType="solid">
        <fgColor indexed="49"/>
        <bgColor indexed="49"/>
      </patternFill>
    </fill>
    <fill>
      <patternFill patternType="solid">
        <fgColor indexed="53"/>
        <bgColor indexed="53"/>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mediumGray">
        <fgColor indexed="22"/>
      </patternFill>
    </fill>
    <fill>
      <patternFill patternType="solid">
        <fgColor indexed="22"/>
        <bgColor indexed="64"/>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43"/>
        <bgColor indexed="43"/>
      </patternFill>
    </fill>
    <fill>
      <patternFill patternType="solid">
        <fgColor indexed="26"/>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55"/>
        <bgColor indexed="23"/>
      </patternFill>
    </fill>
    <fill>
      <patternFill patternType="solid">
        <fgColor indexed="55"/>
      </patternFill>
    </fill>
    <fill>
      <patternFill patternType="solid">
        <fgColor indexed="26"/>
        <bgColor indexed="9"/>
      </patternFill>
    </fill>
    <fill>
      <patternFill patternType="solid">
        <fgColor indexed="47"/>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FFCC"/>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s>
  <borders count="12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right/>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style="medium">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style="medium">
        <color indexed="64"/>
      </top>
      <bottom style="medium">
        <color indexed="64"/>
      </bottom>
      <diagonal/>
    </border>
    <border>
      <left/>
      <right/>
      <top/>
      <bottom style="thick">
        <color indexed="48"/>
      </bottom>
      <diagonal/>
    </border>
    <border>
      <left/>
      <right/>
      <top/>
      <bottom style="thick">
        <color indexed="54"/>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44"/>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right/>
      <top/>
      <bottom style="double">
        <color indexed="17"/>
      </bottom>
      <diagonal/>
    </border>
    <border>
      <left/>
      <right/>
      <top/>
      <bottom style="double">
        <color indexed="52"/>
      </bottom>
      <diagonal/>
    </border>
    <border>
      <left style="medium">
        <color indexed="64"/>
      </left>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right/>
      <top style="thin">
        <color indexed="48"/>
      </top>
      <bottom style="double">
        <color indexed="48"/>
      </bottom>
      <diagonal/>
    </border>
    <border>
      <left/>
      <right/>
      <top style="double">
        <color indexed="64"/>
      </top>
      <bottom/>
      <diagonal/>
    </border>
    <border>
      <left/>
      <right/>
      <top style="thin">
        <color indexed="54"/>
      </top>
      <bottom style="double">
        <color indexed="54"/>
      </bottom>
      <diagonal/>
    </border>
    <border>
      <left style="hair">
        <color indexed="64"/>
      </left>
      <right/>
      <top style="hair">
        <color indexed="64"/>
      </top>
      <bottom style="hair">
        <color indexed="9"/>
      </bottom>
      <diagonal/>
    </border>
    <border>
      <left style="hair">
        <color indexed="8"/>
      </left>
      <right/>
      <top style="hair">
        <color indexed="8"/>
      </top>
      <bottom style="hair">
        <color indexed="9"/>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right/>
      <top style="thin">
        <color indexed="62"/>
      </top>
      <bottom style="double">
        <color indexed="62"/>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auto="1"/>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auto="1"/>
      </top>
      <bottom/>
      <diagonal/>
    </border>
  </borders>
  <cellStyleXfs count="61675">
    <xf numFmtId="0" fontId="0" fillId="0" borderId="0"/>
    <xf numFmtId="9" fontId="11" fillId="0" borderId="0" applyFont="0" applyFill="0" applyBorder="0" applyAlignment="0" applyProtection="0"/>
    <xf numFmtId="0" fontId="6" fillId="0" borderId="0"/>
    <xf numFmtId="0" fontId="6" fillId="0" borderId="0"/>
    <xf numFmtId="0" fontId="9" fillId="0" borderId="0"/>
    <xf numFmtId="0" fontId="6" fillId="0" borderId="0"/>
    <xf numFmtId="0" fontId="5" fillId="0" borderId="0"/>
    <xf numFmtId="0" fontId="5" fillId="0" borderId="0"/>
    <xf numFmtId="0" fontId="6" fillId="0" borderId="0"/>
    <xf numFmtId="0" fontId="13" fillId="0" borderId="0"/>
    <xf numFmtId="165" fontId="12" fillId="0" borderId="0"/>
    <xf numFmtId="166" fontId="14" fillId="4" borderId="0">
      <alignment vertical="top"/>
    </xf>
    <xf numFmtId="0" fontId="12" fillId="0" borderId="0"/>
    <xf numFmtId="0" fontId="15" fillId="0" borderId="0" applyFont="0" applyFill="0" applyBorder="0" applyAlignment="0"/>
    <xf numFmtId="0" fontId="16" fillId="0" borderId="7">
      <protection locked="0"/>
    </xf>
    <xf numFmtId="0" fontId="17" fillId="0" borderId="0"/>
    <xf numFmtId="165" fontId="17" fillId="0" borderId="0"/>
    <xf numFmtId="165" fontId="17" fillId="0" borderId="0"/>
    <xf numFmtId="165" fontId="17" fillId="0" borderId="0"/>
    <xf numFmtId="165" fontId="13" fillId="0" borderId="0"/>
    <xf numFmtId="165" fontId="13"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0" fontId="17" fillId="0" borderId="0"/>
    <xf numFmtId="0" fontId="17" fillId="0" borderId="0"/>
    <xf numFmtId="0" fontId="13" fillId="0" borderId="0"/>
    <xf numFmtId="0" fontId="13" fillId="0" borderId="0"/>
    <xf numFmtId="0" fontId="13"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20" fillId="0" borderId="0"/>
    <xf numFmtId="0" fontId="20" fillId="0" borderId="0"/>
    <xf numFmtId="0" fontId="20" fillId="0" borderId="0"/>
    <xf numFmtId="0" fontId="20" fillId="0" borderId="0"/>
    <xf numFmtId="0" fontId="20" fillId="0" borderId="0"/>
    <xf numFmtId="165" fontId="17" fillId="0" borderId="0"/>
    <xf numFmtId="165" fontId="17" fillId="0" borderId="0"/>
    <xf numFmtId="165" fontId="13" fillId="0" borderId="0"/>
    <xf numFmtId="165" fontId="13" fillId="0" borderId="0"/>
    <xf numFmtId="165" fontId="13" fillId="0" borderId="0"/>
    <xf numFmtId="165" fontId="13" fillId="0" borderId="0"/>
    <xf numFmtId="165" fontId="13" fillId="0" borderId="0"/>
    <xf numFmtId="165" fontId="17" fillId="0" borderId="0"/>
    <xf numFmtId="165" fontId="13" fillId="0" borderId="0"/>
    <xf numFmtId="165" fontId="17" fillId="0" borderId="0"/>
    <xf numFmtId="165" fontId="13" fillId="0" borderId="0"/>
    <xf numFmtId="165" fontId="17" fillId="0" borderId="0"/>
    <xf numFmtId="0" fontId="13" fillId="0" borderId="0"/>
    <xf numFmtId="0" fontId="21" fillId="0" borderId="0"/>
    <xf numFmtId="0" fontId="21" fillId="0" borderId="0"/>
    <xf numFmtId="0" fontId="21" fillId="0" borderId="0"/>
    <xf numFmtId="0" fontId="21" fillId="0" borderId="0"/>
    <xf numFmtId="0" fontId="21" fillId="0" borderId="0"/>
    <xf numFmtId="0" fontId="13" fillId="0" borderId="0"/>
    <xf numFmtId="0" fontId="17" fillId="0" borderId="0"/>
    <xf numFmtId="0" fontId="17" fillId="0" borderId="0"/>
    <xf numFmtId="0" fontId="17" fillId="0" borderId="0"/>
    <xf numFmtId="0" fontId="13" fillId="0" borderId="0"/>
    <xf numFmtId="0" fontId="13" fillId="0" borderId="0"/>
    <xf numFmtId="165" fontId="13" fillId="0" borderId="0"/>
    <xf numFmtId="0" fontId="17" fillId="0" borderId="0"/>
    <xf numFmtId="0" fontId="17" fillId="0" borderId="0"/>
    <xf numFmtId="0" fontId="17" fillId="0" borderId="0"/>
    <xf numFmtId="0" fontId="13" fillId="0" borderId="0"/>
    <xf numFmtId="0" fontId="13" fillId="0" borderId="0"/>
    <xf numFmtId="0" fontId="13" fillId="0" borderId="0"/>
    <xf numFmtId="165" fontId="13" fillId="0" borderId="0"/>
    <xf numFmtId="165" fontId="17" fillId="0" borderId="0"/>
    <xf numFmtId="165" fontId="13" fillId="0" borderId="0"/>
    <xf numFmtId="0" fontId="13" fillId="0" borderId="0"/>
    <xf numFmtId="165" fontId="17" fillId="0" borderId="0"/>
    <xf numFmtId="165" fontId="17" fillId="0" borderId="0"/>
    <xf numFmtId="165" fontId="17" fillId="0" borderId="0"/>
    <xf numFmtId="165" fontId="13" fillId="0" borderId="0"/>
    <xf numFmtId="165" fontId="17" fillId="0" borderId="0"/>
    <xf numFmtId="0" fontId="13" fillId="0" borderId="0"/>
    <xf numFmtId="167" fontId="12" fillId="0" borderId="0" applyFont="0" applyFill="0" applyBorder="0" applyAlignment="0" applyProtection="0"/>
    <xf numFmtId="0" fontId="13" fillId="0" borderId="0"/>
    <xf numFmtId="0" fontId="22" fillId="0" borderId="0"/>
    <xf numFmtId="0" fontId="22" fillId="0" borderId="0"/>
    <xf numFmtId="0" fontId="23" fillId="0" borderId="0">
      <alignment vertical="top"/>
    </xf>
    <xf numFmtId="168" fontId="24" fillId="0" borderId="0" applyFont="0" applyFill="0" applyBorder="0" applyAlignment="0" applyProtection="0"/>
    <xf numFmtId="39" fontId="12" fillId="0" borderId="0" applyFont="0" applyFill="0" applyBorder="0" applyAlignment="0" applyProtection="0"/>
    <xf numFmtId="0" fontId="17" fillId="0" borderId="0"/>
    <xf numFmtId="0" fontId="25" fillId="0" borderId="0" applyNumberFormat="0" applyFill="0" applyBorder="0" applyAlignment="0" applyProtection="0"/>
    <xf numFmtId="0" fontId="12" fillId="5" borderId="0" applyNumberFormat="0" applyFont="0" applyAlignment="0" applyProtection="0"/>
    <xf numFmtId="0" fontId="13" fillId="0" borderId="0"/>
    <xf numFmtId="0" fontId="13" fillId="0" borderId="0"/>
    <xf numFmtId="0" fontId="17" fillId="0" borderId="0"/>
    <xf numFmtId="0" fontId="17" fillId="0" borderId="0"/>
    <xf numFmtId="0" fontId="17" fillId="0" borderId="0"/>
    <xf numFmtId="0" fontId="17" fillId="0" borderId="0"/>
    <xf numFmtId="38" fontId="11" fillId="0" borderId="0">
      <alignment vertical="top"/>
    </xf>
    <xf numFmtId="169" fontId="19" fillId="0" borderId="0" applyFont="0" applyFill="0" applyBorder="0" applyAlignment="0" applyProtection="0"/>
    <xf numFmtId="170" fontId="24"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26" fillId="6" borderId="8" applyNumberFormat="0">
      <alignment readingOrder="1"/>
      <protection locked="0"/>
    </xf>
    <xf numFmtId="0" fontId="27" fillId="0" borderId="0" applyNumberFormat="0" applyFill="0" applyBorder="0" applyProtection="0">
      <alignment vertical="top"/>
    </xf>
    <xf numFmtId="0" fontId="28" fillId="0" borderId="9" applyNumberFormat="0" applyFill="0" applyProtection="0">
      <alignment horizontal="center"/>
    </xf>
    <xf numFmtId="0" fontId="28" fillId="0" borderId="9" applyNumberFormat="0" applyFill="0" applyProtection="0">
      <alignment horizontal="center"/>
    </xf>
    <xf numFmtId="0" fontId="28" fillId="0" borderId="9" applyNumberFormat="0" applyFill="0" applyProtection="0">
      <alignment horizontal="center"/>
    </xf>
    <xf numFmtId="0" fontId="28" fillId="0" borderId="9" applyNumberFormat="0" applyFill="0" applyProtection="0">
      <alignment horizontal="center"/>
    </xf>
    <xf numFmtId="0" fontId="28" fillId="0" borderId="0" applyNumberFormat="0" applyFill="0" applyBorder="0" applyProtection="0">
      <alignment horizontal="left"/>
    </xf>
    <xf numFmtId="0" fontId="29" fillId="0" borderId="0" applyNumberFormat="0" applyFill="0" applyBorder="0" applyProtection="0">
      <alignment horizontal="centerContinuous"/>
    </xf>
    <xf numFmtId="0" fontId="17" fillId="0" borderId="0"/>
    <xf numFmtId="0" fontId="13" fillId="0" borderId="0"/>
    <xf numFmtId="0" fontId="22" fillId="0" borderId="0"/>
    <xf numFmtId="4" fontId="18" fillId="0" borderId="0">
      <alignment vertical="center"/>
    </xf>
    <xf numFmtId="0" fontId="13" fillId="0" borderId="0"/>
    <xf numFmtId="165" fontId="17" fillId="0" borderId="0"/>
    <xf numFmtId="165" fontId="17" fillId="0" borderId="0"/>
    <xf numFmtId="165" fontId="13" fillId="0" borderId="0"/>
    <xf numFmtId="165" fontId="13" fillId="0" borderId="0"/>
    <xf numFmtId="0" fontId="17" fillId="0" borderId="0"/>
    <xf numFmtId="0" fontId="17" fillId="0" borderId="0"/>
    <xf numFmtId="0" fontId="17"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165" fontId="17" fillId="0" borderId="0"/>
    <xf numFmtId="165" fontId="13" fillId="0" borderId="0"/>
    <xf numFmtId="165" fontId="13" fillId="0" borderId="0"/>
    <xf numFmtId="165" fontId="13" fillId="0" borderId="0"/>
    <xf numFmtId="165" fontId="13" fillId="0" borderId="0"/>
    <xf numFmtId="165" fontId="13" fillId="0" borderId="0"/>
    <xf numFmtId="165" fontId="17" fillId="0" borderId="0"/>
    <xf numFmtId="165" fontId="17" fillId="0" borderId="0"/>
    <xf numFmtId="0" fontId="13" fillId="0" borderId="0"/>
    <xf numFmtId="165" fontId="13" fillId="0" borderId="0"/>
    <xf numFmtId="165" fontId="13" fillId="0" borderId="0"/>
    <xf numFmtId="165" fontId="13" fillId="0" borderId="0"/>
    <xf numFmtId="165" fontId="13" fillId="0" borderId="0"/>
    <xf numFmtId="165" fontId="13" fillId="0" borderId="0"/>
    <xf numFmtId="165" fontId="17" fillId="0" borderId="0"/>
    <xf numFmtId="165" fontId="17" fillId="0" borderId="0"/>
    <xf numFmtId="165" fontId="13" fillId="0" borderId="0"/>
    <xf numFmtId="0" fontId="17" fillId="0" borderId="0"/>
    <xf numFmtId="0" fontId="17" fillId="0" borderId="0"/>
    <xf numFmtId="0" fontId="13" fillId="0" borderId="0"/>
    <xf numFmtId="0" fontId="13" fillId="0" borderId="0"/>
    <xf numFmtId="0" fontId="13" fillId="0" borderId="0"/>
    <xf numFmtId="0" fontId="17" fillId="0" borderId="0"/>
    <xf numFmtId="0" fontId="17" fillId="0" borderId="0"/>
    <xf numFmtId="0" fontId="17" fillId="0" borderId="0"/>
    <xf numFmtId="0" fontId="13" fillId="0" borderId="0"/>
    <xf numFmtId="0" fontId="13" fillId="0" borderId="0"/>
    <xf numFmtId="0" fontId="13" fillId="0" borderId="0"/>
    <xf numFmtId="0" fontId="17" fillId="0" borderId="0"/>
    <xf numFmtId="0" fontId="13" fillId="0" borderId="0"/>
    <xf numFmtId="165" fontId="13" fillId="0" borderId="0"/>
    <xf numFmtId="171" fontId="12" fillId="7" borderId="10" applyNumberFormat="0" applyFont="0">
      <alignment shrinkToFit="1"/>
      <protection locked="0"/>
    </xf>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165" fontId="13" fillId="0" borderId="0"/>
    <xf numFmtId="165" fontId="13" fillId="0" borderId="0"/>
    <xf numFmtId="165"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2" fillId="0" borderId="0"/>
    <xf numFmtId="165" fontId="17" fillId="0" borderId="0"/>
    <xf numFmtId="0" fontId="17" fillId="0" borderId="0"/>
    <xf numFmtId="0" fontId="17" fillId="0" borderId="0"/>
    <xf numFmtId="0" fontId="17" fillId="0" borderId="0"/>
    <xf numFmtId="165" fontId="13" fillId="0" borderId="0"/>
    <xf numFmtId="165" fontId="13" fillId="0" borderId="0"/>
    <xf numFmtId="165" fontId="13" fillId="0" borderId="0"/>
    <xf numFmtId="165" fontId="17" fillId="0" borderId="0"/>
    <xf numFmtId="165" fontId="17" fillId="0" borderId="0"/>
    <xf numFmtId="165" fontId="13" fillId="0" borderId="0"/>
    <xf numFmtId="165" fontId="13" fillId="0" borderId="0"/>
    <xf numFmtId="165" fontId="13" fillId="0" borderId="0"/>
    <xf numFmtId="165" fontId="13" fillId="0" borderId="0"/>
    <xf numFmtId="0" fontId="13" fillId="0" borderId="0"/>
    <xf numFmtId="0" fontId="13" fillId="0" borderId="0"/>
    <xf numFmtId="0" fontId="17" fillId="0" borderId="0"/>
    <xf numFmtId="0" fontId="17" fillId="0" borderId="0"/>
    <xf numFmtId="0" fontId="13" fillId="0" borderId="0"/>
    <xf numFmtId="0" fontId="13" fillId="0" borderId="0"/>
    <xf numFmtId="0" fontId="13" fillId="0" borderId="0"/>
    <xf numFmtId="4" fontId="18" fillId="0" borderId="0">
      <alignment vertical="center"/>
    </xf>
    <xf numFmtId="0" fontId="13" fillId="0" borderId="0"/>
    <xf numFmtId="0" fontId="21" fillId="0" borderId="0"/>
    <xf numFmtId="0" fontId="21" fillId="0" borderId="0"/>
    <xf numFmtId="0" fontId="21" fillId="0" borderId="0"/>
    <xf numFmtId="0" fontId="21" fillId="0" borderId="0"/>
    <xf numFmtId="0" fontId="21" fillId="0" borderId="0"/>
    <xf numFmtId="0" fontId="13" fillId="0" borderId="0"/>
    <xf numFmtId="0" fontId="21" fillId="0" borderId="0"/>
    <xf numFmtId="0" fontId="21" fillId="0" borderId="0"/>
    <xf numFmtId="0" fontId="21" fillId="0" borderId="0"/>
    <xf numFmtId="0" fontId="21" fillId="0" borderId="0"/>
    <xf numFmtId="0" fontId="21" fillId="0" borderId="0"/>
    <xf numFmtId="0" fontId="13" fillId="0" borderId="0"/>
    <xf numFmtId="0" fontId="21" fillId="0" borderId="0"/>
    <xf numFmtId="0" fontId="21" fillId="0" borderId="0"/>
    <xf numFmtId="0" fontId="21" fillId="0" borderId="0"/>
    <xf numFmtId="0" fontId="21" fillId="0" borderId="0"/>
    <xf numFmtId="0" fontId="21" fillId="0" borderId="0"/>
    <xf numFmtId="0" fontId="17" fillId="0" borderId="0"/>
    <xf numFmtId="0" fontId="13" fillId="0" borderId="0"/>
    <xf numFmtId="0" fontId="17" fillId="0" borderId="0"/>
    <xf numFmtId="0" fontId="17" fillId="0" borderId="0"/>
    <xf numFmtId="0" fontId="13" fillId="0" borderId="0"/>
    <xf numFmtId="0" fontId="13" fillId="0" borderId="0"/>
    <xf numFmtId="0" fontId="17" fillId="0" borderId="0"/>
    <xf numFmtId="0" fontId="17" fillId="0" borderId="0"/>
    <xf numFmtId="0" fontId="13" fillId="0" borderId="0"/>
    <xf numFmtId="0" fontId="13" fillId="0" borderId="0"/>
    <xf numFmtId="0" fontId="13" fillId="0" borderId="0"/>
    <xf numFmtId="0" fontId="13" fillId="0" borderId="0"/>
    <xf numFmtId="0" fontId="17" fillId="0" borderId="0"/>
    <xf numFmtId="0" fontId="17" fillId="0" borderId="0"/>
    <xf numFmtId="0" fontId="13" fillId="0" borderId="0"/>
    <xf numFmtId="0" fontId="13" fillId="0" borderId="0"/>
    <xf numFmtId="165" fontId="13" fillId="0" borderId="0"/>
    <xf numFmtId="4" fontId="18" fillId="0" borderId="0">
      <alignment vertical="center"/>
    </xf>
    <xf numFmtId="171" fontId="12" fillId="0" borderId="0"/>
    <xf numFmtId="171" fontId="12" fillId="0" borderId="0"/>
    <xf numFmtId="0" fontId="17" fillId="0" borderId="0"/>
    <xf numFmtId="171" fontId="12" fillId="0" borderId="0"/>
    <xf numFmtId="171" fontId="12" fillId="0" borderId="0"/>
    <xf numFmtId="0" fontId="17" fillId="0" borderId="0"/>
    <xf numFmtId="0" fontId="13" fillId="0" borderId="0"/>
    <xf numFmtId="0" fontId="13" fillId="0" borderId="0"/>
    <xf numFmtId="0" fontId="13" fillId="0" borderId="0"/>
    <xf numFmtId="0" fontId="17" fillId="0" borderId="0"/>
    <xf numFmtId="165" fontId="17" fillId="0" borderId="0"/>
    <xf numFmtId="4" fontId="18" fillId="0" borderId="0">
      <alignment vertical="center"/>
    </xf>
    <xf numFmtId="165" fontId="17" fillId="0" borderId="0"/>
    <xf numFmtId="0" fontId="13" fillId="0" borderId="0"/>
    <xf numFmtId="165" fontId="17" fillId="0" borderId="0"/>
    <xf numFmtId="165" fontId="13" fillId="0" borderId="0"/>
    <xf numFmtId="165" fontId="17" fillId="0" borderId="0"/>
    <xf numFmtId="0" fontId="17" fillId="0" borderId="0"/>
    <xf numFmtId="0" fontId="17" fillId="0" borderId="0"/>
    <xf numFmtId="0" fontId="17" fillId="0" borderId="0"/>
    <xf numFmtId="165" fontId="13" fillId="0" borderId="0"/>
    <xf numFmtId="165" fontId="13" fillId="0" borderId="0"/>
    <xf numFmtId="0" fontId="13" fillId="0" borderId="0"/>
    <xf numFmtId="0" fontId="21" fillId="0" borderId="0"/>
    <xf numFmtId="0" fontId="21" fillId="0" borderId="0"/>
    <xf numFmtId="0" fontId="21" fillId="0" borderId="0"/>
    <xf numFmtId="0" fontId="21" fillId="0" borderId="0"/>
    <xf numFmtId="0" fontId="21" fillId="0" borderId="0"/>
    <xf numFmtId="0" fontId="13" fillId="0" borderId="0"/>
    <xf numFmtId="0" fontId="21" fillId="0" borderId="0"/>
    <xf numFmtId="0" fontId="21" fillId="0" borderId="0"/>
    <xf numFmtId="0" fontId="21" fillId="0" borderId="0"/>
    <xf numFmtId="0" fontId="21" fillId="0" borderId="0"/>
    <xf numFmtId="0" fontId="21" fillId="0" borderId="0"/>
    <xf numFmtId="0" fontId="17" fillId="0" borderId="0"/>
    <xf numFmtId="0" fontId="17"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3" fillId="0" borderId="0"/>
    <xf numFmtId="0" fontId="13" fillId="0" borderId="0"/>
    <xf numFmtId="0" fontId="17" fillId="0" borderId="0"/>
    <xf numFmtId="165" fontId="13" fillId="0" borderId="0"/>
    <xf numFmtId="165" fontId="17" fillId="0" borderId="0"/>
    <xf numFmtId="0" fontId="13" fillId="0" borderId="0"/>
    <xf numFmtId="0" fontId="17" fillId="0" borderId="0"/>
    <xf numFmtId="165" fontId="13" fillId="0" borderId="0"/>
    <xf numFmtId="165" fontId="13" fillId="0" borderId="0"/>
    <xf numFmtId="165" fontId="13" fillId="0" borderId="0"/>
    <xf numFmtId="0" fontId="13" fillId="0" borderId="0"/>
    <xf numFmtId="165" fontId="13" fillId="0" borderId="0"/>
    <xf numFmtId="165" fontId="13" fillId="0" borderId="0"/>
    <xf numFmtId="165" fontId="17" fillId="0" borderId="0"/>
    <xf numFmtId="0" fontId="17" fillId="0" borderId="0"/>
    <xf numFmtId="0" fontId="13" fillId="0" borderId="0"/>
    <xf numFmtId="0" fontId="17" fillId="0" borderId="0"/>
    <xf numFmtId="0" fontId="13" fillId="0" borderId="0"/>
    <xf numFmtId="0" fontId="17" fillId="0" borderId="0"/>
    <xf numFmtId="165" fontId="13"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0" fontId="13" fillId="0" borderId="0"/>
    <xf numFmtId="0" fontId="13" fillId="0" borderId="0"/>
    <xf numFmtId="0" fontId="13" fillId="0" borderId="0"/>
    <xf numFmtId="0" fontId="13" fillId="0" borderId="0"/>
    <xf numFmtId="0" fontId="21" fillId="0" borderId="0"/>
    <xf numFmtId="0" fontId="21" fillId="0" borderId="0"/>
    <xf numFmtId="0" fontId="21" fillId="0" borderId="0"/>
    <xf numFmtId="0" fontId="21" fillId="0" borderId="0"/>
    <xf numFmtId="0" fontId="21" fillId="0" borderId="0"/>
    <xf numFmtId="0" fontId="17" fillId="0" borderId="0"/>
    <xf numFmtId="0" fontId="17" fillId="0" borderId="0"/>
    <xf numFmtId="0" fontId="17"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7" fillId="0" borderId="0"/>
    <xf numFmtId="0" fontId="17"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0" fontId="13" fillId="0" borderId="0"/>
    <xf numFmtId="0" fontId="13" fillId="0" borderId="0"/>
    <xf numFmtId="0" fontId="13" fillId="0" borderId="0"/>
    <xf numFmtId="0" fontId="17" fillId="0" borderId="0"/>
    <xf numFmtId="165" fontId="17" fillId="0" borderId="0"/>
    <xf numFmtId="165" fontId="17" fillId="0" borderId="0"/>
    <xf numFmtId="0" fontId="13" fillId="0" borderId="0"/>
    <xf numFmtId="0" fontId="13" fillId="0" borderId="0"/>
    <xf numFmtId="0" fontId="17" fillId="0" borderId="0"/>
    <xf numFmtId="0" fontId="17" fillId="0" borderId="0"/>
    <xf numFmtId="0" fontId="13" fillId="0" borderId="0"/>
    <xf numFmtId="0" fontId="13" fillId="0" borderId="0"/>
    <xf numFmtId="0" fontId="13" fillId="0" borderId="0"/>
    <xf numFmtId="165" fontId="17" fillId="0" borderId="0"/>
    <xf numFmtId="0" fontId="17" fillId="0" borderId="0"/>
    <xf numFmtId="0" fontId="17" fillId="0" borderId="0"/>
    <xf numFmtId="0" fontId="13" fillId="0" borderId="0"/>
    <xf numFmtId="0" fontId="13" fillId="0" borderId="0"/>
    <xf numFmtId="0" fontId="13" fillId="0" borderId="0"/>
    <xf numFmtId="0" fontId="17" fillId="0" borderId="0"/>
    <xf numFmtId="0" fontId="17" fillId="0" borderId="0"/>
    <xf numFmtId="0" fontId="13" fillId="0" borderId="0"/>
    <xf numFmtId="0" fontId="13" fillId="0" borderId="0"/>
    <xf numFmtId="0" fontId="13"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165" fontId="17" fillId="0" borderId="0"/>
    <xf numFmtId="0" fontId="13" fillId="0" borderId="0"/>
    <xf numFmtId="165" fontId="17" fillId="0" borderId="0"/>
    <xf numFmtId="0" fontId="13" fillId="0" borderId="0"/>
    <xf numFmtId="0" fontId="21" fillId="0" borderId="0"/>
    <xf numFmtId="0" fontId="21" fillId="0" borderId="0"/>
    <xf numFmtId="0" fontId="21" fillId="0" borderId="0"/>
    <xf numFmtId="0" fontId="21" fillId="0" borderId="0"/>
    <xf numFmtId="0" fontId="21" fillId="0" borderId="0"/>
    <xf numFmtId="0" fontId="13"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3"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165" fontId="13" fillId="0" borderId="0"/>
    <xf numFmtId="0" fontId="13" fillId="0" borderId="0"/>
    <xf numFmtId="0" fontId="13" fillId="0" borderId="0"/>
    <xf numFmtId="0" fontId="17" fillId="0" borderId="0"/>
    <xf numFmtId="0" fontId="17" fillId="0" borderId="0"/>
    <xf numFmtId="0" fontId="17" fillId="0" borderId="0"/>
    <xf numFmtId="0" fontId="13" fillId="0" borderId="0"/>
    <xf numFmtId="0" fontId="17" fillId="0" borderId="0"/>
    <xf numFmtId="0" fontId="13"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7" fillId="0" borderId="0"/>
    <xf numFmtId="0" fontId="13" fillId="0" borderId="0"/>
    <xf numFmtId="0" fontId="13" fillId="0" borderId="0"/>
    <xf numFmtId="0" fontId="13" fillId="0" borderId="0"/>
    <xf numFmtId="0" fontId="17" fillId="0" borderId="0"/>
    <xf numFmtId="0" fontId="20" fillId="0" borderId="0"/>
    <xf numFmtId="0" fontId="20" fillId="0" borderId="0"/>
    <xf numFmtId="0" fontId="20" fillId="0" borderId="0"/>
    <xf numFmtId="0" fontId="20" fillId="0" borderId="0"/>
    <xf numFmtId="0" fontId="20" fillId="0" borderId="0"/>
    <xf numFmtId="0" fontId="13" fillId="0" borderId="0"/>
    <xf numFmtId="0" fontId="17" fillId="0" borderId="0"/>
    <xf numFmtId="0" fontId="17" fillId="0" borderId="0"/>
    <xf numFmtId="0" fontId="17" fillId="0" borderId="0"/>
    <xf numFmtId="0" fontId="13" fillId="0" borderId="0"/>
    <xf numFmtId="0" fontId="13" fillId="0" borderId="0"/>
    <xf numFmtId="0" fontId="17" fillId="0" borderId="0"/>
    <xf numFmtId="0" fontId="17" fillId="0" borderId="0"/>
    <xf numFmtId="0" fontId="13" fillId="0" borderId="0"/>
    <xf numFmtId="0" fontId="17" fillId="0" borderId="0"/>
    <xf numFmtId="0" fontId="13" fillId="0" borderId="0"/>
    <xf numFmtId="0" fontId="13" fillId="0" borderId="0"/>
    <xf numFmtId="0" fontId="17" fillId="0" borderId="0"/>
    <xf numFmtId="0" fontId="17" fillId="0" borderId="0"/>
    <xf numFmtId="0" fontId="13" fillId="0" borderId="0"/>
    <xf numFmtId="0" fontId="13" fillId="0" borderId="0"/>
    <xf numFmtId="0" fontId="13" fillId="0" borderId="0"/>
    <xf numFmtId="165" fontId="13" fillId="0" borderId="0"/>
    <xf numFmtId="165" fontId="13" fillId="0" borderId="0"/>
    <xf numFmtId="165" fontId="17"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3" fillId="0" borderId="0"/>
    <xf numFmtId="0" fontId="13" fillId="0" borderId="0"/>
    <xf numFmtId="0" fontId="21" fillId="0" borderId="0"/>
    <xf numFmtId="0" fontId="21" fillId="0" borderId="0"/>
    <xf numFmtId="0" fontId="21" fillId="0" borderId="0"/>
    <xf numFmtId="0" fontId="21" fillId="0" borderId="0"/>
    <xf numFmtId="0" fontId="21" fillId="0" borderId="0"/>
    <xf numFmtId="165" fontId="17" fillId="0" borderId="0"/>
    <xf numFmtId="165" fontId="17" fillId="0" borderId="0"/>
    <xf numFmtId="165" fontId="17" fillId="0" borderId="0"/>
    <xf numFmtId="165" fontId="17" fillId="0" borderId="0"/>
    <xf numFmtId="165" fontId="17" fillId="0" borderId="0"/>
    <xf numFmtId="0"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7" fillId="0" borderId="0"/>
    <xf numFmtId="165" fontId="17" fillId="0" borderId="0"/>
    <xf numFmtId="165" fontId="13" fillId="0" borderId="0"/>
    <xf numFmtId="165" fontId="13" fillId="0" borderId="0"/>
    <xf numFmtId="165" fontId="17" fillId="0" borderId="0"/>
    <xf numFmtId="165" fontId="17" fillId="0" borderId="0"/>
    <xf numFmtId="165" fontId="17" fillId="0" borderId="0"/>
    <xf numFmtId="165" fontId="17" fillId="0" borderId="0"/>
    <xf numFmtId="165" fontId="13" fillId="0" borderId="0"/>
    <xf numFmtId="165" fontId="17" fillId="0" borderId="0"/>
    <xf numFmtId="165" fontId="17" fillId="0" borderId="0"/>
    <xf numFmtId="165" fontId="17" fillId="0" borderId="0"/>
    <xf numFmtId="165" fontId="17" fillId="0" borderId="0"/>
    <xf numFmtId="0" fontId="17" fillId="0" borderId="0"/>
    <xf numFmtId="165" fontId="13" fillId="0" borderId="0"/>
    <xf numFmtId="0" fontId="13" fillId="0" borderId="0"/>
    <xf numFmtId="165" fontId="13" fillId="0" borderId="0"/>
    <xf numFmtId="165" fontId="13" fillId="0" borderId="0"/>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3" fillId="0" borderId="0"/>
    <xf numFmtId="0" fontId="13" fillId="0" borderId="0"/>
    <xf numFmtId="0" fontId="13" fillId="0" borderId="0"/>
    <xf numFmtId="0" fontId="13" fillId="0" borderId="0"/>
    <xf numFmtId="0" fontId="17" fillId="0" borderId="0"/>
    <xf numFmtId="0" fontId="13" fillId="0" borderId="0"/>
    <xf numFmtId="0" fontId="17" fillId="0" borderId="0"/>
    <xf numFmtId="165" fontId="17" fillId="0" borderId="0"/>
    <xf numFmtId="165" fontId="17" fillId="0" borderId="0"/>
    <xf numFmtId="0" fontId="13" fillId="0" borderId="0"/>
    <xf numFmtId="165" fontId="13" fillId="0" borderId="0"/>
    <xf numFmtId="165" fontId="13" fillId="0" borderId="0"/>
    <xf numFmtId="165" fontId="17" fillId="0" borderId="0"/>
    <xf numFmtId="165" fontId="13" fillId="0" borderId="0"/>
    <xf numFmtId="165" fontId="17" fillId="0" borderId="0"/>
    <xf numFmtId="4" fontId="18" fillId="0" borderId="0">
      <alignment vertical="center"/>
    </xf>
    <xf numFmtId="4" fontId="18" fillId="0" borderId="0">
      <alignment vertical="center"/>
    </xf>
    <xf numFmtId="4" fontId="18"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0" fontId="13" fillId="0" borderId="0"/>
    <xf numFmtId="0" fontId="13" fillId="0" borderId="0"/>
    <xf numFmtId="0" fontId="13" fillId="0" borderId="0"/>
    <xf numFmtId="0" fontId="13" fillId="0" borderId="0"/>
    <xf numFmtId="4" fontId="18" fillId="0" borderId="0">
      <alignment vertical="center"/>
    </xf>
    <xf numFmtId="165" fontId="13" fillId="0" borderId="0"/>
    <xf numFmtId="4" fontId="18" fillId="0" borderId="0">
      <alignment vertical="center"/>
    </xf>
    <xf numFmtId="165" fontId="13" fillId="0" borderId="0"/>
    <xf numFmtId="0" fontId="17" fillId="0" borderId="0"/>
    <xf numFmtId="0" fontId="20" fillId="0" borderId="0"/>
    <xf numFmtId="0" fontId="20" fillId="0" borderId="0"/>
    <xf numFmtId="0" fontId="20" fillId="0" borderId="0"/>
    <xf numFmtId="0" fontId="20" fillId="0" borderId="0"/>
    <xf numFmtId="0" fontId="20" fillId="0" borderId="0"/>
    <xf numFmtId="0" fontId="13" fillId="0" borderId="0"/>
    <xf numFmtId="165" fontId="17" fillId="0" borderId="0"/>
    <xf numFmtId="165" fontId="13" fillId="0" borderId="0"/>
    <xf numFmtId="0" fontId="13" fillId="0" borderId="0"/>
    <xf numFmtId="0" fontId="17" fillId="0" borderId="0"/>
    <xf numFmtId="0" fontId="13" fillId="0" borderId="0"/>
    <xf numFmtId="0" fontId="13" fillId="0" borderId="0"/>
    <xf numFmtId="165" fontId="13" fillId="0" borderId="0"/>
    <xf numFmtId="165" fontId="13" fillId="0" borderId="0"/>
    <xf numFmtId="165" fontId="13" fillId="0" borderId="0"/>
    <xf numFmtId="165" fontId="13" fillId="0" borderId="0"/>
    <xf numFmtId="165" fontId="13" fillId="0" borderId="0"/>
    <xf numFmtId="165" fontId="17" fillId="0" borderId="0"/>
    <xf numFmtId="165" fontId="17" fillId="0" borderId="0"/>
    <xf numFmtId="165" fontId="17" fillId="0" borderId="0"/>
    <xf numFmtId="165" fontId="13" fillId="0" borderId="0"/>
    <xf numFmtId="0" fontId="17" fillId="0" borderId="0"/>
    <xf numFmtId="0" fontId="17" fillId="0" borderId="0"/>
    <xf numFmtId="0" fontId="13" fillId="0" borderId="0"/>
    <xf numFmtId="0" fontId="13" fillId="0" borderId="0"/>
    <xf numFmtId="0" fontId="13" fillId="0" borderId="0"/>
    <xf numFmtId="0" fontId="17" fillId="0" borderId="0"/>
    <xf numFmtId="0" fontId="17" fillId="0" borderId="0"/>
    <xf numFmtId="0" fontId="13" fillId="0" borderId="0"/>
    <xf numFmtId="0" fontId="13" fillId="0" borderId="0"/>
    <xf numFmtId="0" fontId="13" fillId="0" borderId="0"/>
    <xf numFmtId="165" fontId="17" fillId="0" borderId="0"/>
    <xf numFmtId="165" fontId="13" fillId="0" borderId="0"/>
    <xf numFmtId="172" fontId="12" fillId="8" borderId="0" applyFont="0" applyBorder="0">
      <alignment horizontal="center" vertical="center" shrinkToFit="1"/>
    </xf>
    <xf numFmtId="0" fontId="13" fillId="0" borderId="0"/>
    <xf numFmtId="0" fontId="16" fillId="0" borderId="0">
      <protection locked="0"/>
    </xf>
    <xf numFmtId="0" fontId="16" fillId="0" borderId="0">
      <protection locked="0"/>
    </xf>
    <xf numFmtId="0" fontId="16" fillId="0" borderId="0">
      <protection locked="0"/>
    </xf>
    <xf numFmtId="173" fontId="16" fillId="0" borderId="0">
      <protection locked="0"/>
    </xf>
    <xf numFmtId="0" fontId="16" fillId="0" borderId="0">
      <protection locked="0"/>
    </xf>
    <xf numFmtId="173" fontId="16" fillId="0" borderId="0">
      <protection locked="0"/>
    </xf>
    <xf numFmtId="174" fontId="30" fillId="0" borderId="0">
      <protection locked="0"/>
    </xf>
    <xf numFmtId="173" fontId="31" fillId="0" borderId="0">
      <protection locked="0"/>
    </xf>
    <xf numFmtId="174" fontId="30" fillId="0" borderId="0">
      <protection locked="0"/>
    </xf>
    <xf numFmtId="173" fontId="31" fillId="0" borderId="0">
      <protection locked="0"/>
    </xf>
    <xf numFmtId="0" fontId="16" fillId="0" borderId="0">
      <protection locked="0"/>
    </xf>
    <xf numFmtId="174" fontId="30" fillId="0" borderId="0">
      <protection locked="0"/>
    </xf>
    <xf numFmtId="173" fontId="31" fillId="0" borderId="0">
      <protection locked="0"/>
    </xf>
    <xf numFmtId="0" fontId="16" fillId="0" borderId="0">
      <protection locked="0"/>
    </xf>
    <xf numFmtId="0" fontId="16" fillId="0" borderId="0">
      <protection locked="0"/>
    </xf>
    <xf numFmtId="175" fontId="6" fillId="0" borderId="0" applyFont="0" applyFill="0" applyBorder="0" applyAlignment="0" applyProtection="0"/>
    <xf numFmtId="176" fontId="6" fillId="0" borderId="0" applyFont="0" applyFill="0" applyBorder="0" applyAlignment="0" applyProtection="0"/>
    <xf numFmtId="0" fontId="16" fillId="0" borderId="7">
      <protection locked="0"/>
    </xf>
    <xf numFmtId="0" fontId="16" fillId="0" borderId="11">
      <protection locked="0"/>
    </xf>
    <xf numFmtId="0" fontId="32" fillId="0" borderId="0">
      <protection locked="0"/>
    </xf>
    <xf numFmtId="0" fontId="32" fillId="0" borderId="0">
      <protection locked="0"/>
    </xf>
    <xf numFmtId="171" fontId="33" fillId="0" borderId="0">
      <protection locked="0"/>
    </xf>
    <xf numFmtId="0" fontId="34" fillId="0" borderId="0">
      <protection locked="0"/>
    </xf>
    <xf numFmtId="171" fontId="33" fillId="0" borderId="0">
      <protection locked="0"/>
    </xf>
    <xf numFmtId="0" fontId="34" fillId="0" borderId="0">
      <protection locked="0"/>
    </xf>
    <xf numFmtId="0" fontId="35" fillId="0" borderId="0"/>
    <xf numFmtId="171" fontId="30" fillId="0" borderId="11">
      <protection locked="0"/>
    </xf>
    <xf numFmtId="0" fontId="31" fillId="0" borderId="11">
      <protection locked="0"/>
    </xf>
    <xf numFmtId="0" fontId="16" fillId="0" borderId="0">
      <protection locked="0"/>
    </xf>
    <xf numFmtId="0" fontId="16" fillId="0" borderId="0">
      <protection locked="0"/>
    </xf>
    <xf numFmtId="0" fontId="16" fillId="0" borderId="11">
      <protection locked="0"/>
    </xf>
    <xf numFmtId="0" fontId="31" fillId="0" borderId="0">
      <protection locked="0"/>
    </xf>
    <xf numFmtId="0" fontId="31" fillId="0" borderId="11">
      <protection locked="0"/>
    </xf>
    <xf numFmtId="0" fontId="31" fillId="0" borderId="0">
      <protection locked="0"/>
    </xf>
    <xf numFmtId="0" fontId="31" fillId="0" borderId="11">
      <protection locked="0"/>
    </xf>
    <xf numFmtId="0" fontId="31" fillId="0" borderId="0">
      <protection locked="0"/>
    </xf>
    <xf numFmtId="0" fontId="31" fillId="0" borderId="11">
      <protection locked="0"/>
    </xf>
    <xf numFmtId="0" fontId="31" fillId="0" borderId="0">
      <protection locked="0"/>
    </xf>
    <xf numFmtId="0" fontId="31" fillId="0" borderId="11">
      <protection locked="0"/>
    </xf>
    <xf numFmtId="0" fontId="31" fillId="0" borderId="0">
      <protection locked="0"/>
    </xf>
    <xf numFmtId="0" fontId="31" fillId="0" borderId="11">
      <protection locked="0"/>
    </xf>
    <xf numFmtId="0" fontId="31" fillId="0" borderId="0">
      <protection locked="0"/>
    </xf>
    <xf numFmtId="0" fontId="31" fillId="0" borderId="11">
      <protection locked="0"/>
    </xf>
    <xf numFmtId="0" fontId="16" fillId="0" borderId="0">
      <protection locked="0"/>
    </xf>
    <xf numFmtId="0" fontId="16" fillId="0" borderId="0">
      <protection locked="0"/>
    </xf>
    <xf numFmtId="0" fontId="31" fillId="0" borderId="0">
      <protection locked="0"/>
    </xf>
    <xf numFmtId="0" fontId="31" fillId="0" borderId="0">
      <protection locked="0"/>
    </xf>
    <xf numFmtId="0" fontId="31" fillId="0" borderId="0">
      <protection locked="0"/>
    </xf>
    <xf numFmtId="0" fontId="31" fillId="0" borderId="0">
      <protection locked="0"/>
    </xf>
    <xf numFmtId="0" fontId="31" fillId="0" borderId="0">
      <protection locked="0"/>
    </xf>
    <xf numFmtId="0" fontId="31" fillId="0" borderId="0">
      <protection locked="0"/>
    </xf>
    <xf numFmtId="0" fontId="31" fillId="0" borderId="0">
      <protection locked="0"/>
    </xf>
    <xf numFmtId="0" fontId="31" fillId="0" borderId="0">
      <protection locked="0"/>
    </xf>
    <xf numFmtId="0" fontId="31" fillId="0" borderId="0">
      <protection locked="0"/>
    </xf>
    <xf numFmtId="0" fontId="31" fillId="0" borderId="0">
      <protection locked="0"/>
    </xf>
    <xf numFmtId="0" fontId="31" fillId="0" borderId="0">
      <protection locked="0"/>
    </xf>
    <xf numFmtId="0" fontId="31" fillId="0" borderId="0">
      <protection locked="0"/>
    </xf>
    <xf numFmtId="0" fontId="16" fillId="0" borderId="0">
      <protection locked="0"/>
    </xf>
    <xf numFmtId="0" fontId="32" fillId="0" borderId="0">
      <protection locked="0"/>
    </xf>
    <xf numFmtId="0" fontId="32" fillId="0" borderId="0">
      <protection locked="0"/>
    </xf>
    <xf numFmtId="177" fontId="36" fillId="0" borderId="0">
      <alignment horizontal="center"/>
    </xf>
    <xf numFmtId="178" fontId="37" fillId="0" borderId="12" applyFont="0" applyFill="0" applyBorder="0" applyAlignment="0" applyProtection="0">
      <alignment horizontal="right"/>
    </xf>
    <xf numFmtId="179" fontId="38" fillId="0" borderId="0" applyFont="0" applyAlignment="0" applyProtection="0">
      <protection locked="0" hidden="1"/>
    </xf>
    <xf numFmtId="0" fontId="39" fillId="9" borderId="0"/>
    <xf numFmtId="0" fontId="40" fillId="10" borderId="6" applyNumberFormat="0" applyFill="0" applyBorder="0" applyAlignment="0">
      <alignment horizontal="left"/>
    </xf>
    <xf numFmtId="0" fontId="33" fillId="10" borderId="0" applyNumberFormat="0" applyFill="0" applyBorder="0" applyAlignment="0"/>
    <xf numFmtId="0" fontId="41" fillId="11" borderId="6" applyNumberFormat="0" applyFill="0" applyBorder="0" applyAlignment="0">
      <alignment horizontal="left"/>
    </xf>
    <xf numFmtId="0" fontId="42" fillId="12" borderId="0" applyNumberFormat="0" applyFill="0" applyBorder="0" applyAlignment="0"/>
    <xf numFmtId="0" fontId="43" fillId="0" borderId="0" applyNumberFormat="0" applyFill="0" applyBorder="0" applyAlignment="0"/>
    <xf numFmtId="0" fontId="44" fillId="0" borderId="13" applyNumberFormat="0" applyFill="0" applyBorder="0" applyAlignment="0">
      <alignment horizontal="left"/>
    </xf>
    <xf numFmtId="0" fontId="45" fillId="13" borderId="14" applyNumberFormat="0" applyFill="0" applyBorder="0" applyAlignment="0">
      <alignment horizontal="centerContinuous"/>
    </xf>
    <xf numFmtId="0" fontId="46" fillId="0" borderId="0" applyNumberFormat="0" applyFill="0" applyBorder="0" applyAlignment="0"/>
    <xf numFmtId="0" fontId="46" fillId="14" borderId="15" applyNumberFormat="0" applyFill="0" applyBorder="0" applyAlignment="0"/>
    <xf numFmtId="0" fontId="47" fillId="0" borderId="13" applyNumberFormat="0" applyFill="0" applyBorder="0" applyAlignment="0"/>
    <xf numFmtId="0" fontId="46" fillId="0" borderId="0" applyNumberFormat="0" applyFill="0" applyBorder="0" applyAlignment="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5" borderId="0" applyNumberFormat="0" applyBorder="0" applyAlignment="0" applyProtection="0"/>
    <xf numFmtId="0" fontId="48" fillId="19" borderId="0" applyNumberFormat="0" applyBorder="0" applyAlignment="0" applyProtection="0"/>
    <xf numFmtId="171" fontId="49" fillId="20" borderId="0" applyNumberFormat="0" applyBorder="0" applyAlignment="0" applyProtection="0"/>
    <xf numFmtId="171" fontId="11" fillId="21" borderId="0" applyNumberFormat="0" applyBorder="0" applyAlignment="0" applyProtection="0"/>
    <xf numFmtId="171" fontId="11" fillId="21" borderId="0" applyNumberFormat="0" applyBorder="0" applyAlignment="0" applyProtection="0"/>
    <xf numFmtId="171" fontId="11" fillId="21" borderId="0" applyNumberFormat="0" applyBorder="0" applyAlignment="0" applyProtection="0"/>
    <xf numFmtId="171" fontId="11"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171" fontId="49" fillId="22" borderId="0" applyNumberFormat="0" applyBorder="0" applyAlignment="0" applyProtection="0"/>
    <xf numFmtId="171" fontId="11" fillId="23" borderId="0" applyNumberFormat="0" applyBorder="0" applyAlignment="0" applyProtection="0"/>
    <xf numFmtId="171" fontId="11" fillId="23" borderId="0" applyNumberFormat="0" applyBorder="0" applyAlignment="0" applyProtection="0"/>
    <xf numFmtId="171" fontId="11" fillId="23" borderId="0" applyNumberFormat="0" applyBorder="0" applyAlignment="0" applyProtection="0"/>
    <xf numFmtId="171" fontId="11"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171" fontId="49" fillId="24" borderId="0" applyNumberFormat="0" applyBorder="0" applyAlignment="0" applyProtection="0"/>
    <xf numFmtId="171" fontId="11" fillId="25" borderId="0" applyNumberFormat="0" applyBorder="0" applyAlignment="0" applyProtection="0"/>
    <xf numFmtId="171" fontId="11" fillId="25" borderId="0" applyNumberFormat="0" applyBorder="0" applyAlignment="0" applyProtection="0"/>
    <xf numFmtId="171" fontId="11" fillId="25" borderId="0" applyNumberFormat="0" applyBorder="0" applyAlignment="0" applyProtection="0"/>
    <xf numFmtId="171" fontId="11"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171" fontId="49" fillId="26" borderId="0" applyNumberFormat="0" applyBorder="0" applyAlignment="0" applyProtection="0"/>
    <xf numFmtId="171" fontId="11" fillId="27" borderId="0" applyNumberFormat="0" applyBorder="0" applyAlignment="0" applyProtection="0"/>
    <xf numFmtId="171" fontId="11" fillId="27" borderId="0" applyNumberFormat="0" applyBorder="0" applyAlignment="0" applyProtection="0"/>
    <xf numFmtId="171" fontId="11" fillId="27" borderId="0" applyNumberFormat="0" applyBorder="0" applyAlignment="0" applyProtection="0"/>
    <xf numFmtId="171" fontId="11"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171" fontId="49" fillId="28" borderId="0" applyNumberFormat="0" applyBorder="0" applyAlignment="0" applyProtection="0"/>
    <xf numFmtId="171" fontId="11" fillId="29" borderId="0" applyNumberFormat="0" applyBorder="0" applyAlignment="0" applyProtection="0"/>
    <xf numFmtId="171" fontId="11" fillId="29" borderId="0" applyNumberFormat="0" applyBorder="0" applyAlignment="0" applyProtection="0"/>
    <xf numFmtId="171" fontId="11" fillId="29" borderId="0" applyNumberFormat="0" applyBorder="0" applyAlignment="0" applyProtection="0"/>
    <xf numFmtId="171" fontId="11"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171" fontId="49" fillId="30" borderId="0" applyNumberFormat="0" applyBorder="0" applyAlignment="0" applyProtection="0"/>
    <xf numFmtId="171" fontId="11" fillId="19" borderId="0" applyNumberFormat="0" applyBorder="0" applyAlignment="0" applyProtection="0"/>
    <xf numFmtId="171" fontId="11" fillId="19" borderId="0" applyNumberFormat="0" applyBorder="0" applyAlignment="0" applyProtection="0"/>
    <xf numFmtId="171" fontId="11" fillId="19" borderId="0" applyNumberFormat="0" applyBorder="0" applyAlignment="0" applyProtection="0"/>
    <xf numFmtId="171" fontId="11"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180" fontId="38" fillId="0" borderId="0" applyFill="0" applyBorder="0" applyProtection="0">
      <alignment horizontal="right"/>
    </xf>
    <xf numFmtId="0" fontId="48" fillId="31" borderId="0" applyNumberFormat="0" applyBorder="0" applyAlignment="0" applyProtection="0"/>
    <xf numFmtId="0" fontId="48" fillId="16"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8" fillId="19" borderId="0" applyNumberFormat="0" applyBorder="0" applyAlignment="0" applyProtection="0"/>
    <xf numFmtId="171" fontId="49" fillId="35" borderId="0" applyNumberFormat="0" applyBorder="0" applyAlignment="0" applyProtection="0"/>
    <xf numFmtId="171" fontId="11" fillId="36" borderId="0" applyNumberFormat="0" applyBorder="0" applyAlignment="0" applyProtection="0"/>
    <xf numFmtId="171" fontId="11" fillId="36" borderId="0" applyNumberFormat="0" applyBorder="0" applyAlignment="0" applyProtection="0"/>
    <xf numFmtId="171" fontId="11" fillId="36" borderId="0" applyNumberFormat="0" applyBorder="0" applyAlignment="0" applyProtection="0"/>
    <xf numFmtId="171" fontId="11"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171" fontId="49" fillId="37" borderId="0" applyNumberFormat="0" applyBorder="0" applyAlignment="0" applyProtection="0"/>
    <xf numFmtId="171" fontId="11" fillId="38" borderId="0" applyNumberFormat="0" applyBorder="0" applyAlignment="0" applyProtection="0"/>
    <xf numFmtId="171" fontId="11" fillId="38" borderId="0" applyNumberFormat="0" applyBorder="0" applyAlignment="0" applyProtection="0"/>
    <xf numFmtId="171" fontId="11" fillId="38" borderId="0" applyNumberFormat="0" applyBorder="0" applyAlignment="0" applyProtection="0"/>
    <xf numFmtId="171" fontId="11"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49" fillId="39" borderId="0" applyNumberFormat="0" applyBorder="0" applyAlignment="0" applyProtection="0"/>
    <xf numFmtId="171" fontId="11" fillId="40" borderId="0" applyNumberFormat="0" applyBorder="0" applyAlignment="0" applyProtection="0"/>
    <xf numFmtId="171" fontId="11" fillId="40" borderId="0" applyNumberFormat="0" applyBorder="0" applyAlignment="0" applyProtection="0"/>
    <xf numFmtId="171" fontId="11" fillId="40" borderId="0" applyNumberFormat="0" applyBorder="0" applyAlignment="0" applyProtection="0"/>
    <xf numFmtId="171" fontId="11"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49" fillId="26" borderId="0" applyNumberFormat="0" applyBorder="0" applyAlignment="0" applyProtection="0"/>
    <xf numFmtId="171" fontId="11" fillId="27" borderId="0" applyNumberFormat="0" applyBorder="0" applyAlignment="0" applyProtection="0"/>
    <xf numFmtId="171" fontId="11" fillId="27" borderId="0" applyNumberFormat="0" applyBorder="0" applyAlignment="0" applyProtection="0"/>
    <xf numFmtId="171" fontId="11" fillId="27" borderId="0" applyNumberFormat="0" applyBorder="0" applyAlignment="0" applyProtection="0"/>
    <xf numFmtId="171" fontId="11"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171" fontId="49" fillId="35" borderId="0" applyNumberFormat="0" applyBorder="0" applyAlignment="0" applyProtection="0"/>
    <xf numFmtId="171" fontId="11" fillId="36" borderId="0" applyNumberFormat="0" applyBorder="0" applyAlignment="0" applyProtection="0"/>
    <xf numFmtId="171" fontId="11" fillId="36" borderId="0" applyNumberFormat="0" applyBorder="0" applyAlignment="0" applyProtection="0"/>
    <xf numFmtId="171" fontId="11" fillId="36" borderId="0" applyNumberFormat="0" applyBorder="0" applyAlignment="0" applyProtection="0"/>
    <xf numFmtId="171" fontId="11"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171" fontId="49" fillId="41" borderId="0" applyNumberFormat="0" applyBorder="0" applyAlignment="0" applyProtection="0"/>
    <xf numFmtId="171" fontId="11" fillId="42" borderId="0" applyNumberFormat="0" applyBorder="0" applyAlignment="0" applyProtection="0"/>
    <xf numFmtId="171" fontId="11" fillId="42" borderId="0" applyNumberFormat="0" applyBorder="0" applyAlignment="0" applyProtection="0"/>
    <xf numFmtId="171" fontId="11" fillId="42" borderId="0" applyNumberFormat="0" applyBorder="0" applyAlignment="0" applyProtection="0"/>
    <xf numFmtId="171" fontId="11"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1" fillId="43" borderId="0" applyNumberFormat="0" applyBorder="0" applyAlignment="0" applyProtection="0"/>
    <xf numFmtId="0" fontId="51" fillId="16"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1" fillId="43" borderId="0" applyNumberFormat="0" applyBorder="0" applyAlignment="0" applyProtection="0"/>
    <xf numFmtId="0" fontId="51" fillId="42" borderId="0" applyNumberFormat="0" applyBorder="0" applyAlignment="0" applyProtection="0"/>
    <xf numFmtId="171" fontId="11" fillId="44" borderId="0" applyNumberFormat="0" applyBorder="0" applyAlignment="0" applyProtection="0"/>
    <xf numFmtId="171" fontId="11" fillId="45" borderId="0" applyNumberFormat="0" applyBorder="0" applyAlignment="0" applyProtection="0"/>
    <xf numFmtId="171" fontId="11" fillId="45" borderId="0" applyNumberFormat="0" applyBorder="0" applyAlignment="0" applyProtection="0"/>
    <xf numFmtId="171" fontId="11" fillId="45" borderId="0" applyNumberFormat="0" applyBorder="0" applyAlignment="0" applyProtection="0"/>
    <xf numFmtId="171" fontId="11"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171" fontId="11" fillId="37" borderId="0" applyNumberFormat="0" applyBorder="0" applyAlignment="0" applyProtection="0"/>
    <xf numFmtId="171" fontId="11" fillId="38" borderId="0" applyNumberFormat="0" applyBorder="0" applyAlignment="0" applyProtection="0"/>
    <xf numFmtId="171" fontId="11" fillId="38" borderId="0" applyNumberFormat="0" applyBorder="0" applyAlignment="0" applyProtection="0"/>
    <xf numFmtId="171" fontId="11" fillId="38" borderId="0" applyNumberFormat="0" applyBorder="0" applyAlignment="0" applyProtection="0"/>
    <xf numFmtId="171" fontId="11"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171" fontId="11" fillId="39" borderId="0" applyNumberFormat="0" applyBorder="0" applyAlignment="0" applyProtection="0"/>
    <xf numFmtId="171" fontId="11" fillId="40" borderId="0" applyNumberFormat="0" applyBorder="0" applyAlignment="0" applyProtection="0"/>
    <xf numFmtId="171" fontId="11" fillId="40" borderId="0" applyNumberFormat="0" applyBorder="0" applyAlignment="0" applyProtection="0"/>
    <xf numFmtId="171" fontId="11" fillId="40" borderId="0" applyNumberFormat="0" applyBorder="0" applyAlignment="0" applyProtection="0"/>
    <xf numFmtId="171" fontId="11"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171" fontId="11" fillId="46" borderId="0" applyNumberFormat="0" applyBorder="0" applyAlignment="0" applyProtection="0"/>
    <xf numFmtId="171" fontId="11" fillId="47" borderId="0" applyNumberFormat="0" applyBorder="0" applyAlignment="0" applyProtection="0"/>
    <xf numFmtId="171" fontId="11" fillId="47" borderId="0" applyNumberFormat="0" applyBorder="0" applyAlignment="0" applyProtection="0"/>
    <xf numFmtId="171" fontId="11" fillId="47" borderId="0" applyNumberFormat="0" applyBorder="0" applyAlignment="0" applyProtection="0"/>
    <xf numFmtId="171" fontId="11"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171" fontId="11" fillId="48" borderId="0" applyNumberFormat="0" applyBorder="0" applyAlignment="0" applyProtection="0"/>
    <xf numFmtId="171" fontId="11" fillId="49" borderId="0" applyNumberFormat="0" applyBorder="0" applyAlignment="0" applyProtection="0"/>
    <xf numFmtId="171" fontId="11" fillId="49" borderId="0" applyNumberFormat="0" applyBorder="0" applyAlignment="0" applyProtection="0"/>
    <xf numFmtId="171" fontId="11" fillId="49" borderId="0" applyNumberFormat="0" applyBorder="0" applyAlignment="0" applyProtection="0"/>
    <xf numFmtId="171" fontId="11"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171" fontId="11" fillId="50" borderId="0" applyNumberFormat="0" applyBorder="0" applyAlignment="0" applyProtection="0"/>
    <xf numFmtId="171" fontId="11" fillId="51" borderId="0" applyNumberFormat="0" applyBorder="0" applyAlignment="0" applyProtection="0"/>
    <xf numFmtId="171" fontId="11" fillId="51" borderId="0" applyNumberFormat="0" applyBorder="0" applyAlignment="0" applyProtection="0"/>
    <xf numFmtId="171" fontId="11" fillId="51" borderId="0" applyNumberFormat="0" applyBorder="0" applyAlignment="0" applyProtection="0"/>
    <xf numFmtId="171" fontId="11"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3" fillId="0" borderId="0">
      <alignment horizontal="right"/>
    </xf>
    <xf numFmtId="181" fontId="12" fillId="0" borderId="0" applyFont="0" applyFill="0" applyBorder="0" applyAlignment="0" applyProtection="0"/>
    <xf numFmtId="182" fontId="12" fillId="0" borderId="0" applyFont="0" applyFill="0" applyBorder="0" applyAlignment="0" applyProtection="0"/>
    <xf numFmtId="181" fontId="12" fillId="0" borderId="0" applyFont="0" applyFill="0" applyBorder="0" applyAlignment="0" applyProtection="0"/>
    <xf numFmtId="182" fontId="12" fillId="0" borderId="0" applyFont="0" applyFill="0" applyBorder="0" applyAlignment="0" applyProtection="0"/>
    <xf numFmtId="0" fontId="54" fillId="52" borderId="0" applyNumberFormat="0" applyBorder="0" applyAlignment="0" applyProtection="0"/>
    <xf numFmtId="0" fontId="55" fillId="53" borderId="0" applyNumberFormat="0" applyBorder="0" applyAlignment="0" applyProtection="0"/>
    <xf numFmtId="0" fontId="50" fillId="54" borderId="0" applyNumberFormat="0" applyBorder="0" applyAlignment="0" applyProtection="0"/>
    <xf numFmtId="0" fontId="55" fillId="30" borderId="0" applyNumberFormat="0" applyBorder="0" applyAlignment="0" applyProtection="0"/>
    <xf numFmtId="0" fontId="50" fillId="54" borderId="0" applyNumberFormat="0" applyBorder="0" applyAlignment="0" applyProtection="0"/>
    <xf numFmtId="0" fontId="54" fillId="55" borderId="0" applyNumberFormat="0" applyBorder="0" applyAlignment="0" applyProtection="0"/>
    <xf numFmtId="0" fontId="52" fillId="56"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4" fillId="58" borderId="0" applyNumberFormat="0" applyBorder="0" applyAlignment="0" applyProtection="0"/>
    <xf numFmtId="0" fontId="55" fillId="54" borderId="0" applyNumberFormat="0" applyBorder="0" applyAlignment="0" applyProtection="0"/>
    <xf numFmtId="0" fontId="50" fillId="59" borderId="0" applyNumberFormat="0" applyBorder="0" applyAlignment="0" applyProtection="0"/>
    <xf numFmtId="0" fontId="55" fillId="60" borderId="0" applyNumberFormat="0" applyBorder="0" applyAlignment="0" applyProtection="0"/>
    <xf numFmtId="0" fontId="50" fillId="30" borderId="0" applyNumberFormat="0" applyBorder="0" applyAlignment="0" applyProtection="0"/>
    <xf numFmtId="0" fontId="54" fillId="61" borderId="0" applyNumberFormat="0" applyBorder="0" applyAlignment="0" applyProtection="0"/>
    <xf numFmtId="0" fontId="52" fillId="62"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4" fillId="63" borderId="0" applyNumberFormat="0" applyBorder="0" applyAlignment="0" applyProtection="0"/>
    <xf numFmtId="0" fontId="55" fillId="64" borderId="0" applyNumberFormat="0" applyBorder="0" applyAlignment="0" applyProtection="0"/>
    <xf numFmtId="0" fontId="50" fillId="59" borderId="0" applyNumberFormat="0" applyBorder="0" applyAlignment="0" applyProtection="0"/>
    <xf numFmtId="0" fontId="55" fillId="65" borderId="0" applyNumberFormat="0" applyBorder="0" applyAlignment="0" applyProtection="0"/>
    <xf numFmtId="0" fontId="50" fillId="66" borderId="0" applyNumberFormat="0" applyBorder="0" applyAlignment="0" applyProtection="0"/>
    <xf numFmtId="0" fontId="54" fillId="67" borderId="0" applyNumberFormat="0" applyBorder="0" applyAlignment="0" applyProtection="0"/>
    <xf numFmtId="0" fontId="52" fillId="30"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4" fillId="68" borderId="0" applyNumberFormat="0" applyBorder="0" applyAlignment="0" applyProtection="0"/>
    <xf numFmtId="0" fontId="55" fillId="54" borderId="0" applyNumberFormat="0" applyBorder="0" applyAlignment="0" applyProtection="0"/>
    <xf numFmtId="0" fontId="50" fillId="54" borderId="0" applyNumberFormat="0" applyBorder="0" applyAlignment="0" applyProtection="0"/>
    <xf numFmtId="0" fontId="55" fillId="62" borderId="0" applyNumberFormat="0" applyBorder="0" applyAlignment="0" applyProtection="0"/>
    <xf numFmtId="0" fontId="50" fillId="30" borderId="0" applyNumberFormat="0" applyBorder="0" applyAlignment="0" applyProtection="0"/>
    <xf numFmtId="0" fontId="54" fillId="60" borderId="0" applyNumberFormat="0" applyBorder="0" applyAlignment="0" applyProtection="0"/>
    <xf numFmtId="0" fontId="52" fillId="30"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4" fillId="55" borderId="0" applyNumberFormat="0" applyBorder="0" applyAlignment="0" applyProtection="0"/>
    <xf numFmtId="0" fontId="55" fillId="69" borderId="0" applyNumberFormat="0" applyBorder="0" applyAlignment="0" applyProtection="0"/>
    <xf numFmtId="0" fontId="50" fillId="70" borderId="0" applyNumberFormat="0" applyBorder="0" applyAlignment="0" applyProtection="0"/>
    <xf numFmtId="0" fontId="55" fillId="57" borderId="0" applyNumberFormat="0" applyBorder="0" applyAlignment="0" applyProtection="0"/>
    <xf numFmtId="0" fontId="50" fillId="54" borderId="0" applyNumberFormat="0" applyBorder="0" applyAlignment="0" applyProtection="0"/>
    <xf numFmtId="0" fontId="54" fillId="55" borderId="0" applyNumberFormat="0" applyBorder="0" applyAlignment="0" applyProtection="0"/>
    <xf numFmtId="0" fontId="52" fillId="56"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54" fillId="72" borderId="0" applyNumberFormat="0" applyBorder="0" applyAlignment="0" applyProtection="0"/>
    <xf numFmtId="0" fontId="55" fillId="59" borderId="0" applyNumberFormat="0" applyBorder="0" applyAlignment="0" applyProtection="0"/>
    <xf numFmtId="0" fontId="50" fillId="59" borderId="0" applyNumberFormat="0" applyBorder="0" applyAlignment="0" applyProtection="0"/>
    <xf numFmtId="0" fontId="55" fillId="73" borderId="0" applyNumberFormat="0" applyBorder="0" applyAlignment="0" applyProtection="0"/>
    <xf numFmtId="0" fontId="50" fillId="30" borderId="0" applyNumberFormat="0" applyBorder="0" applyAlignment="0" applyProtection="0"/>
    <xf numFmtId="0" fontId="54" fillId="74" borderId="0" applyNumberFormat="0" applyBorder="0" applyAlignment="0" applyProtection="0"/>
    <xf numFmtId="0" fontId="52" fillId="30" borderId="0" applyNumberFormat="0" applyBorder="0" applyAlignment="0" applyProtection="0"/>
    <xf numFmtId="0" fontId="52" fillId="75" borderId="0" applyNumberFormat="0" applyBorder="0" applyAlignment="0" applyProtection="0"/>
    <xf numFmtId="0" fontId="52" fillId="75" borderId="0" applyNumberFormat="0" applyBorder="0" applyAlignment="0" applyProtection="0"/>
    <xf numFmtId="0" fontId="52" fillId="75" borderId="0" applyNumberFormat="0" applyBorder="0" applyAlignment="0" applyProtection="0"/>
    <xf numFmtId="183" fontId="12" fillId="0" borderId="0" applyFont="0" applyFill="0" applyBorder="0" applyProtection="0"/>
    <xf numFmtId="184" fontId="6" fillId="0" borderId="0" applyFont="0" applyFill="0" applyBorder="0" applyAlignment="0" applyProtection="0"/>
    <xf numFmtId="185" fontId="6" fillId="0" borderId="0" applyFont="0" applyFill="0" applyBorder="0" applyAlignment="0" applyProtection="0"/>
    <xf numFmtId="0" fontId="56" fillId="0" borderId="0" applyNumberFormat="0" applyFill="0" applyBorder="0" applyAlignment="0" applyProtection="0">
      <alignment vertical="top"/>
      <protection locked="0"/>
    </xf>
    <xf numFmtId="0" fontId="57" fillId="0" borderId="0"/>
    <xf numFmtId="186" fontId="58" fillId="0" borderId="0">
      <alignment horizontal="left"/>
    </xf>
    <xf numFmtId="39" fontId="59" fillId="0" borderId="0" applyFont="0" applyFill="0">
      <alignment vertical="center"/>
    </xf>
    <xf numFmtId="0" fontId="60" fillId="0" borderId="0">
      <alignment horizontal="right"/>
    </xf>
    <xf numFmtId="0" fontId="57" fillId="0" borderId="0" applyNumberFormat="0" applyFill="0" applyBorder="0" applyAlignment="0" applyProtection="0"/>
    <xf numFmtId="0" fontId="61" fillId="0" borderId="0" applyNumberFormat="0" applyFill="0" applyBorder="0" applyAlignment="0" applyProtection="0"/>
    <xf numFmtId="183" fontId="62" fillId="76" borderId="2"/>
    <xf numFmtId="0" fontId="63" fillId="0" borderId="0"/>
    <xf numFmtId="187" fontId="64" fillId="0" borderId="0"/>
    <xf numFmtId="0" fontId="65" fillId="59" borderId="0" applyNumberFormat="0" applyBorder="0" applyAlignment="0" applyProtection="0"/>
    <xf numFmtId="0" fontId="66" fillId="61" borderId="0" applyNumberFormat="0" applyBorder="0" applyAlignment="0" applyProtection="0"/>
    <xf numFmtId="0" fontId="67" fillId="0" borderId="0"/>
    <xf numFmtId="0" fontId="68" fillId="0" borderId="0" applyNumberFormat="0" applyFill="0" applyBorder="0" applyAlignment="0" applyProtection="0"/>
    <xf numFmtId="0" fontId="69" fillId="0" borderId="0" applyNumberFormat="0" applyFill="0" applyBorder="0" applyAlignment="0" applyProtection="0"/>
    <xf numFmtId="167" fontId="64" fillId="0" borderId="0"/>
    <xf numFmtId="0" fontId="70" fillId="0" borderId="0" applyNumberFormat="0" applyFill="0" applyBorder="0" applyAlignment="0" applyProtection="0"/>
    <xf numFmtId="0" fontId="71" fillId="0" borderId="15" applyNumberFormat="0" applyFill="0" applyAlignment="0" applyProtection="0"/>
    <xf numFmtId="188" fontId="72" fillId="0" borderId="0" applyFont="0" applyFill="0" applyBorder="0" applyAlignment="0" applyProtection="0"/>
    <xf numFmtId="0" fontId="6" fillId="0" borderId="0" applyFont="0" applyFill="0" applyBorder="0" applyAlignment="0" applyProtection="0"/>
    <xf numFmtId="189" fontId="73" fillId="0" borderId="0"/>
    <xf numFmtId="0" fontId="74" fillId="0" borderId="0"/>
    <xf numFmtId="190" fontId="11" fillId="0" borderId="0" applyFill="0" applyAlignment="0"/>
    <xf numFmtId="191" fontId="75" fillId="0" borderId="0" applyFill="0" applyAlignment="0"/>
    <xf numFmtId="192" fontId="75" fillId="0" borderId="0" applyFill="0" applyAlignment="0"/>
    <xf numFmtId="193" fontId="11" fillId="0" borderId="0" applyFill="0" applyAlignment="0"/>
    <xf numFmtId="194" fontId="11" fillId="0" borderId="0" applyFill="0" applyAlignment="0"/>
    <xf numFmtId="190" fontId="11" fillId="0" borderId="0" applyFill="0" applyAlignment="0"/>
    <xf numFmtId="195" fontId="11" fillId="0" borderId="0" applyFill="0" applyAlignment="0"/>
    <xf numFmtId="191" fontId="75" fillId="0" borderId="0" applyFill="0" applyAlignment="0"/>
    <xf numFmtId="0" fontId="76" fillId="77" borderId="16" applyNumberFormat="0" applyAlignment="0" applyProtection="0"/>
    <xf numFmtId="0" fontId="77" fillId="78" borderId="8" applyNumberFormat="0" applyAlignment="0" applyProtection="0"/>
    <xf numFmtId="0" fontId="12" fillId="79" borderId="0" applyNumberFormat="0" applyFont="0" applyBorder="0" applyAlignment="0"/>
    <xf numFmtId="0" fontId="71" fillId="0" borderId="15" applyNumberFormat="0" applyFont="0" applyFill="0" applyProtection="0">
      <alignment horizontal="centerContinuous" vertical="center"/>
    </xf>
    <xf numFmtId="1" fontId="78" fillId="0" borderId="0"/>
    <xf numFmtId="0" fontId="19" fillId="7" borderId="0" applyNumberFormat="0" applyFont="0" applyBorder="0" applyAlignment="0" applyProtection="0"/>
    <xf numFmtId="0" fontId="79" fillId="68" borderId="17" applyNumberFormat="0" applyAlignment="0" applyProtection="0"/>
    <xf numFmtId="0" fontId="80" fillId="62" borderId="17" applyNumberFormat="0" applyAlignment="0" applyProtection="0"/>
    <xf numFmtId="0" fontId="81" fillId="80" borderId="18" applyFont="0" applyFill="0" applyBorder="0"/>
    <xf numFmtId="0" fontId="82" fillId="0" borderId="4"/>
    <xf numFmtId="0" fontId="39" fillId="0" borderId="0">
      <alignment horizontal="center" wrapText="1"/>
      <protection hidden="1"/>
    </xf>
    <xf numFmtId="0" fontId="71" fillId="0" borderId="0" applyNumberFormat="0" applyFill="0" applyBorder="0" applyProtection="0">
      <alignment horizontal="center" vertical="center"/>
    </xf>
    <xf numFmtId="0" fontId="83" fillId="0" borderId="0">
      <alignment horizontal="right"/>
    </xf>
    <xf numFmtId="196" fontId="84" fillId="0" borderId="0"/>
    <xf numFmtId="196" fontId="84" fillId="0" borderId="0"/>
    <xf numFmtId="196" fontId="84" fillId="0" borderId="0"/>
    <xf numFmtId="196" fontId="84" fillId="0" borderId="0"/>
    <xf numFmtId="196" fontId="84" fillId="0" borderId="0"/>
    <xf numFmtId="196" fontId="84" fillId="0" borderId="0"/>
    <xf numFmtId="196" fontId="84" fillId="0" borderId="0"/>
    <xf numFmtId="196" fontId="84" fillId="0" borderId="0"/>
    <xf numFmtId="197" fontId="12" fillId="0" borderId="0" applyFont="0" applyFill="0" applyBorder="0" applyAlignment="0" applyProtection="0"/>
    <xf numFmtId="190" fontId="13" fillId="0" borderId="0" applyFont="0" applyFill="0" applyAlignment="0" applyProtection="0"/>
    <xf numFmtId="0" fontId="85" fillId="0" borderId="0" applyFont="0" applyFill="0" applyBorder="0" applyAlignment="0" applyProtection="0"/>
    <xf numFmtId="198" fontId="86" fillId="0" borderId="0" applyFont="0" applyFill="0" applyBorder="0" applyProtection="0">
      <alignment horizontal="right"/>
    </xf>
    <xf numFmtId="199" fontId="86" fillId="0" borderId="0" applyFont="0" applyFill="0" applyBorder="0" applyProtection="0">
      <alignment horizontal="right"/>
    </xf>
    <xf numFmtId="0" fontId="87" fillId="0" borderId="0" applyFont="0" applyFill="0" applyBorder="0" applyAlignment="0" applyProtection="0">
      <alignment horizontal="right"/>
    </xf>
    <xf numFmtId="0" fontId="87" fillId="0" borderId="0" applyFont="0" applyFill="0" applyBorder="0" applyAlignment="0" applyProtection="0"/>
    <xf numFmtId="200" fontId="50" fillId="0" borderId="0" applyFont="0" applyFill="0" applyBorder="0" applyAlignment="0" applyProtection="0"/>
    <xf numFmtId="200" fontId="11" fillId="0" borderId="0" applyFont="0" applyFill="0" applyBorder="0" applyAlignment="0" applyProtection="0"/>
    <xf numFmtId="169" fontId="88" fillId="0" borderId="0" applyFont="0" applyFill="0" applyBorder="0" applyAlignment="0" applyProtection="0"/>
    <xf numFmtId="201" fontId="12" fillId="0" borderId="0" applyFont="0" applyFill="0" applyBorder="0" applyAlignment="0" applyProtection="0"/>
    <xf numFmtId="3" fontId="89" fillId="0" borderId="0" applyFont="0" applyFill="0" applyBorder="0" applyAlignment="0" applyProtection="0"/>
    <xf numFmtId="0" fontId="90" fillId="0" borderId="0"/>
    <xf numFmtId="0" fontId="17" fillId="0" borderId="0"/>
    <xf numFmtId="0" fontId="90" fillId="0" borderId="0"/>
    <xf numFmtId="0" fontId="17" fillId="0" borderId="0"/>
    <xf numFmtId="0" fontId="91" fillId="0" borderId="0"/>
    <xf numFmtId="191" fontId="92" fillId="0" borderId="0" applyFill="0" applyBorder="0">
      <alignment horizontal="left"/>
    </xf>
    <xf numFmtId="202" fontId="93" fillId="0" borderId="19" applyNumberFormat="0" applyFill="0" applyBorder="0" applyAlignment="0" applyProtection="0"/>
    <xf numFmtId="179" fontId="94" fillId="0" borderId="0"/>
    <xf numFmtId="203" fontId="94" fillId="0" borderId="0"/>
    <xf numFmtId="204" fontId="94" fillId="0" borderId="0"/>
    <xf numFmtId="205" fontId="35" fillId="0" borderId="0" applyFill="0" applyBorder="0" applyProtection="0"/>
    <xf numFmtId="205" fontId="35" fillId="0" borderId="20" applyFill="0" applyProtection="0"/>
    <xf numFmtId="205" fontId="35" fillId="0" borderId="11" applyFill="0" applyProtection="0"/>
    <xf numFmtId="205" fontId="19" fillId="0" borderId="0" applyFill="0" applyBorder="0" applyProtection="0"/>
    <xf numFmtId="206" fontId="39" fillId="0" borderId="0" applyFill="0" applyBorder="0">
      <alignment horizontal="right"/>
      <protection locked="0"/>
    </xf>
    <xf numFmtId="207" fontId="39" fillId="0" borderId="0" applyFont="0" applyFill="0" applyBorder="0" applyAlignment="0" applyProtection="0"/>
    <xf numFmtId="191" fontId="13" fillId="0" borderId="0" applyFont="0" applyFill="0" applyAlignment="0" applyProtection="0"/>
    <xf numFmtId="208" fontId="15" fillId="0" borderId="0" applyFont="0" applyFill="0" applyBorder="0" applyAlignment="0" applyProtection="0"/>
    <xf numFmtId="209" fontId="86" fillId="0" borderId="0" applyFont="0" applyFill="0" applyBorder="0" applyProtection="0">
      <alignment horizontal="right"/>
    </xf>
    <xf numFmtId="210" fontId="86" fillId="0" borderId="0" applyFont="0" applyFill="0" applyBorder="0" applyProtection="0">
      <alignment horizontal="right"/>
    </xf>
    <xf numFmtId="0" fontId="87" fillId="0" borderId="0" applyFont="0" applyFill="0" applyBorder="0" applyAlignment="0" applyProtection="0">
      <alignment horizontal="right"/>
    </xf>
    <xf numFmtId="0" fontId="87" fillId="0" borderId="0" applyFont="0" applyFill="0" applyBorder="0" applyAlignment="0" applyProtection="0">
      <alignment horizontal="right"/>
    </xf>
    <xf numFmtId="211" fontId="12" fillId="0" borderId="0" applyFont="0" applyFill="0" applyBorder="0" applyAlignment="0" applyProtection="0"/>
    <xf numFmtId="212" fontId="95" fillId="0" borderId="0" applyFont="0" applyFill="0" applyBorder="0" applyAlignment="0" applyProtection="0"/>
    <xf numFmtId="0" fontId="39" fillId="0" borderId="0" applyFont="0" applyFill="0" applyBorder="0" applyAlignment="0">
      <protection locked="0"/>
    </xf>
    <xf numFmtId="0" fontId="96" fillId="7" borderId="21" applyNumberFormat="0" applyFont="0" applyBorder="0" applyAlignment="0" applyProtection="0"/>
    <xf numFmtId="0" fontId="6" fillId="0" borderId="0" applyFont="0" applyFill="0" applyBorder="0" applyAlignment="0" applyProtection="0"/>
    <xf numFmtId="14" fontId="23" fillId="0" borderId="0" applyFont="0" applyBorder="0">
      <alignment vertical="top"/>
    </xf>
    <xf numFmtId="0" fontId="87" fillId="0" borderId="0" applyFont="0" applyFill="0" applyBorder="0" applyAlignment="0" applyProtection="0"/>
    <xf numFmtId="14" fontId="23" fillId="0" borderId="0" applyFill="0" applyAlignment="0"/>
    <xf numFmtId="213" fontId="64" fillId="0" borderId="0" applyFill="0" applyBorder="0" applyProtection="0"/>
    <xf numFmtId="14" fontId="64" fillId="0" borderId="0" applyFill="0" applyBorder="0" applyProtection="0"/>
    <xf numFmtId="15" fontId="97" fillId="0" borderId="0" applyFont="0" applyFill="0" applyBorder="0" applyAlignment="0" applyProtection="0"/>
    <xf numFmtId="17" fontId="12" fillId="81" borderId="13">
      <alignment horizontal="center"/>
    </xf>
    <xf numFmtId="14" fontId="98" fillId="0" borderId="0">
      <alignment vertical="top"/>
    </xf>
    <xf numFmtId="214" fontId="12" fillId="0" borderId="0" applyFont="0" applyFill="0" applyBorder="0" applyAlignment="0" applyProtection="0">
      <alignment wrapText="1"/>
    </xf>
    <xf numFmtId="215" fontId="35" fillId="0" borderId="0" applyFill="0" applyBorder="0" applyProtection="0"/>
    <xf numFmtId="215" fontId="35" fillId="0" borderId="20" applyFill="0" applyProtection="0"/>
    <xf numFmtId="215" fontId="35" fillId="0" borderId="11" applyFill="0" applyProtection="0"/>
    <xf numFmtId="215" fontId="19" fillId="0" borderId="0" applyFill="0" applyBorder="0" applyProtection="0"/>
    <xf numFmtId="38" fontId="19" fillId="0" borderId="0" applyFont="0" applyFill="0" applyBorder="0" applyAlignment="0" applyProtection="0"/>
    <xf numFmtId="0" fontId="22" fillId="0" borderId="0" applyNumberFormat="0" applyFill="0" applyBorder="0" applyAlignment="0" applyProtection="0"/>
    <xf numFmtId="216" fontId="11" fillId="0" borderId="22">
      <alignment vertical="center"/>
    </xf>
    <xf numFmtId="217" fontId="12" fillId="0" borderId="0" applyFont="0" applyFill="0" applyBorder="0" applyAlignment="0" applyProtection="0"/>
    <xf numFmtId="201" fontId="12" fillId="0" borderId="0" applyFont="0" applyFill="0" applyBorder="0" applyAlignment="0" applyProtection="0"/>
    <xf numFmtId="0" fontId="16" fillId="0" borderId="0">
      <protection locked="0"/>
    </xf>
    <xf numFmtId="218" fontId="99" fillId="0" borderId="0">
      <alignment horizontal="left"/>
    </xf>
    <xf numFmtId="219" fontId="100" fillId="0" borderId="0"/>
    <xf numFmtId="220" fontId="15" fillId="0" borderId="0" applyFont="0" applyFill="0" applyBorder="0" applyAlignment="0" applyProtection="0"/>
    <xf numFmtId="191" fontId="101" fillId="0" borderId="0">
      <alignment horizontal="center"/>
    </xf>
    <xf numFmtId="0" fontId="87" fillId="0" borderId="23" applyNumberFormat="0" applyFont="0" applyFill="0" applyAlignment="0" applyProtection="0"/>
    <xf numFmtId="0" fontId="102" fillId="0" borderId="0" applyFill="0" applyBorder="0" applyAlignment="0" applyProtection="0"/>
    <xf numFmtId="38" fontId="39" fillId="0" borderId="0" applyFont="0" applyFill="0" applyBorder="0" applyAlignment="0" applyProtection="0"/>
    <xf numFmtId="0" fontId="103" fillId="0" borderId="0" applyFont="0" applyFill="0" applyBorder="0" applyAlignment="0" applyProtection="0"/>
    <xf numFmtId="0" fontId="70" fillId="0" borderId="0" applyNumberFormat="0" applyFill="0" applyBorder="0" applyAlignment="0" applyProtection="0"/>
    <xf numFmtId="3" fontId="12" fillId="0" borderId="2"/>
    <xf numFmtId="38" fontId="11" fillId="0" borderId="0">
      <alignment vertical="top"/>
    </xf>
    <xf numFmtId="0" fontId="104" fillId="82" borderId="0" applyNumberFormat="0" applyBorder="0" applyAlignment="0" applyProtection="0"/>
    <xf numFmtId="0" fontId="105" fillId="83" borderId="0" applyNumberFormat="0" applyBorder="0" applyAlignment="0" applyProtection="0"/>
    <xf numFmtId="0" fontId="104" fillId="84" borderId="0" applyNumberFormat="0" applyBorder="0" applyAlignment="0" applyProtection="0"/>
    <xf numFmtId="0" fontId="105" fillId="85" borderId="0" applyNumberFormat="0" applyBorder="0" applyAlignment="0" applyProtection="0"/>
    <xf numFmtId="0" fontId="104" fillId="86" borderId="0" applyNumberFormat="0" applyBorder="0" applyAlignment="0" applyProtection="0"/>
    <xf numFmtId="0" fontId="105" fillId="87" borderId="0" applyNumberFormat="0" applyBorder="0" applyAlignment="0" applyProtection="0"/>
    <xf numFmtId="0" fontId="32" fillId="0" borderId="0">
      <protection locked="0"/>
    </xf>
    <xf numFmtId="0" fontId="32" fillId="0" borderId="0">
      <protection locked="0"/>
    </xf>
    <xf numFmtId="190" fontId="11" fillId="0" borderId="0" applyFill="0" applyAlignment="0"/>
    <xf numFmtId="191" fontId="75" fillId="0" borderId="0" applyFill="0" applyAlignment="0"/>
    <xf numFmtId="190" fontId="11" fillId="0" borderId="0" applyFill="0" applyAlignment="0"/>
    <xf numFmtId="195" fontId="11" fillId="0" borderId="0" applyFill="0" applyAlignment="0"/>
    <xf numFmtId="191" fontId="75" fillId="0" borderId="0" applyFill="0" applyAlignment="0"/>
    <xf numFmtId="171" fontId="106" fillId="0" borderId="0" applyFont="0" applyFill="0" applyBorder="0" applyAlignment="0" applyProtection="0"/>
    <xf numFmtId="0" fontId="107" fillId="0" borderId="0" applyNumberFormat="0" applyFill="0" applyBorder="0" applyAlignment="0" applyProtection="0"/>
    <xf numFmtId="221" fontId="12" fillId="0" borderId="0" applyFont="0" applyFill="0" applyBorder="0" applyAlignment="0" applyProtection="0"/>
    <xf numFmtId="222" fontId="12" fillId="0" borderId="0" applyFont="0" applyFill="0" applyBorder="0" applyAlignment="0" applyProtection="0"/>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203" fontId="100" fillId="0" borderId="0"/>
    <xf numFmtId="0" fontId="12" fillId="0" borderId="0"/>
    <xf numFmtId="15" fontId="12" fillId="0" borderId="0">
      <alignment vertical="center"/>
    </xf>
    <xf numFmtId="0" fontId="108" fillId="0" borderId="0" applyFill="0" applyBorder="0" applyProtection="0">
      <alignment horizontal="left"/>
    </xf>
    <xf numFmtId="0" fontId="109" fillId="0" borderId="19" applyNumberFormat="0" applyFill="0" applyAlignment="0" applyProtection="0"/>
    <xf numFmtId="0" fontId="109" fillId="0" borderId="19" applyNumberFormat="0" applyFill="0" applyAlignment="0" applyProtection="0"/>
    <xf numFmtId="0" fontId="109" fillId="0" borderId="19" applyNumberFormat="0" applyFill="0" applyAlignment="0" applyProtection="0"/>
    <xf numFmtId="0" fontId="109" fillId="0" borderId="19" applyNumberFormat="0" applyFill="0" applyAlignment="0" applyProtection="0"/>
    <xf numFmtId="0" fontId="55" fillId="65" borderId="0" applyNumberFormat="0" applyBorder="0" applyAlignment="0" applyProtection="0"/>
    <xf numFmtId="0" fontId="110" fillId="66" borderId="0" applyNumberFormat="0" applyBorder="0" applyAlignment="0" applyProtection="0"/>
    <xf numFmtId="201" fontId="111" fillId="0" borderId="0" applyNumberFormat="0" applyFill="0" applyBorder="0" applyAlignment="0" applyProtection="0">
      <alignment horizontal="center"/>
    </xf>
    <xf numFmtId="38" fontId="73" fillId="81" borderId="0" applyNumberFormat="0" applyBorder="0" applyAlignment="0" applyProtection="0"/>
    <xf numFmtId="0" fontId="112" fillId="0" borderId="0" applyNumberFormat="0">
      <alignment horizontal="right"/>
    </xf>
    <xf numFmtId="0" fontId="113" fillId="0" borderId="0" applyNumberFormat="0">
      <alignment horizontal="right"/>
    </xf>
    <xf numFmtId="0" fontId="113" fillId="0" borderId="0" applyNumberFormat="0">
      <alignment horizontal="left"/>
    </xf>
    <xf numFmtId="0" fontId="112" fillId="0" borderId="0" applyNumberFormat="0">
      <alignment horizontal="left"/>
    </xf>
    <xf numFmtId="0" fontId="114" fillId="0" borderId="0" applyNumberFormat="0">
      <alignment horizontal="left" vertical="top"/>
    </xf>
    <xf numFmtId="166" fontId="57" fillId="4" borderId="2" applyNumberFormat="0" applyFont="0" applyBorder="0" applyAlignment="0" applyProtection="0"/>
    <xf numFmtId="167" fontId="115" fillId="0" borderId="0">
      <alignment vertical="center"/>
    </xf>
    <xf numFmtId="0" fontId="87" fillId="0" borderId="0" applyFont="0" applyFill="0" applyBorder="0" applyAlignment="0" applyProtection="0">
      <alignment horizontal="right"/>
    </xf>
    <xf numFmtId="167" fontId="116" fillId="4" borderId="0" applyNumberFormat="0" applyFont="0" applyAlignment="0"/>
    <xf numFmtId="0" fontId="117" fillId="0" borderId="0"/>
    <xf numFmtId="0" fontId="118" fillId="0" borderId="24" applyNumberFormat="0" applyAlignment="0" applyProtection="0">
      <alignment horizontal="left" vertical="center"/>
    </xf>
    <xf numFmtId="0" fontId="118" fillId="0" borderId="6">
      <alignment horizontal="left" vertical="center"/>
    </xf>
    <xf numFmtId="171" fontId="11" fillId="0" borderId="0">
      <alignment vertical="top"/>
    </xf>
    <xf numFmtId="0" fontId="119" fillId="0" borderId="25" applyNumberFormat="0" applyFill="0" applyAlignment="0" applyProtection="0"/>
    <xf numFmtId="38" fontId="120" fillId="0" borderId="0"/>
    <xf numFmtId="0" fontId="121" fillId="0" borderId="26" applyNumberFormat="0" applyFill="0" applyAlignment="0" applyProtection="0"/>
    <xf numFmtId="0" fontId="122" fillId="0" borderId="27" applyNumberFormat="0" applyFill="0" applyAlignment="0" applyProtection="0"/>
    <xf numFmtId="38" fontId="123" fillId="0" borderId="0">
      <alignment horizontal="left"/>
    </xf>
    <xf numFmtId="0" fontId="124" fillId="0" borderId="28" applyNumberFormat="0" applyFill="0" applyAlignment="0" applyProtection="0"/>
    <xf numFmtId="0" fontId="125" fillId="0" borderId="29" applyNumberFormat="0" applyFill="0" applyAlignment="0" applyProtection="0"/>
    <xf numFmtId="0" fontId="126" fillId="0" borderId="0" applyProtection="0">
      <alignment horizontal="left"/>
    </xf>
    <xf numFmtId="0" fontId="127" fillId="0" borderId="30" applyNumberFormat="0" applyFill="0" applyAlignment="0" applyProtection="0"/>
    <xf numFmtId="0" fontId="125" fillId="0" borderId="0" applyNumberFormat="0" applyFill="0" applyBorder="0" applyAlignment="0" applyProtection="0"/>
    <xf numFmtId="0" fontId="127" fillId="0" borderId="0" applyNumberFormat="0" applyFill="0" applyBorder="0" applyAlignment="0" applyProtection="0"/>
    <xf numFmtId="0" fontId="128" fillId="0" borderId="0">
      <alignment horizontal="center"/>
    </xf>
    <xf numFmtId="0" fontId="129" fillId="0" borderId="0"/>
    <xf numFmtId="0" fontId="129" fillId="0" borderId="0"/>
    <xf numFmtId="0" fontId="129" fillId="0" borderId="0"/>
    <xf numFmtId="38" fontId="11" fillId="0" borderId="0">
      <alignment vertical="top"/>
    </xf>
    <xf numFmtId="0" fontId="130" fillId="0" borderId="0"/>
    <xf numFmtId="0" fontId="131" fillId="0" borderId="0"/>
    <xf numFmtId="0" fontId="132" fillId="0" borderId="0"/>
    <xf numFmtId="0" fontId="101" fillId="0" borderId="0"/>
    <xf numFmtId="0" fontId="133" fillId="0" borderId="31" applyNumberFormat="0" applyFill="0" applyBorder="0" applyAlignment="0" applyProtection="0">
      <alignment horizontal="left"/>
    </xf>
    <xf numFmtId="0" fontId="12" fillId="0" borderId="0"/>
    <xf numFmtId="0" fontId="12" fillId="0" borderId="0"/>
    <xf numFmtId="169" fontId="134" fillId="8" borderId="0" applyNumberFormat="0" applyBorder="0" applyAlignment="0" applyProtection="0">
      <protection locked="0"/>
    </xf>
    <xf numFmtId="0" fontId="12" fillId="0" borderId="0">
      <alignment horizontal="center"/>
    </xf>
    <xf numFmtId="0" fontId="135" fillId="0" borderId="0" applyFont="0" applyFill="0" applyBorder="0" applyAlignment="0" applyProtection="0"/>
    <xf numFmtId="0" fontId="136" fillId="0" borderId="0"/>
    <xf numFmtId="0" fontId="12" fillId="0" borderId="0"/>
    <xf numFmtId="2" fontId="137" fillId="0" borderId="0"/>
    <xf numFmtId="0" fontId="138" fillId="73" borderId="16" applyNumberFormat="0" applyAlignment="0" applyProtection="0"/>
    <xf numFmtId="10" fontId="73" fillId="88" borderId="2" applyNumberFormat="0" applyBorder="0" applyAlignment="0" applyProtection="0"/>
    <xf numFmtId="3" fontId="12" fillId="0" borderId="0"/>
    <xf numFmtId="0" fontId="139" fillId="30" borderId="8" applyNumberFormat="0" applyAlignment="0" applyProtection="0"/>
    <xf numFmtId="0" fontId="139" fillId="30" borderId="8" applyNumberFormat="0" applyAlignment="0" applyProtection="0"/>
    <xf numFmtId="0" fontId="139" fillId="30" borderId="8" applyNumberFormat="0" applyAlignment="0" applyProtection="0"/>
    <xf numFmtId="10" fontId="140" fillId="0" borderId="0">
      <protection locked="0"/>
    </xf>
    <xf numFmtId="223" fontId="141" fillId="0" borderId="0" applyFill="0" applyBorder="0" applyProtection="0"/>
    <xf numFmtId="224" fontId="141" fillId="0" borderId="0" applyFill="0" applyBorder="0" applyProtection="0"/>
    <xf numFmtId="225" fontId="141" fillId="0" borderId="0" applyFill="0" applyBorder="0" applyProtection="0"/>
    <xf numFmtId="37" fontId="88" fillId="89" borderId="0">
      <protection locked="0"/>
    </xf>
    <xf numFmtId="0" fontId="142" fillId="0" borderId="0" applyNumberFormat="0" applyFill="0" applyBorder="0" applyAlignment="0">
      <protection locked="0"/>
    </xf>
    <xf numFmtId="15" fontId="140" fillId="0" borderId="0">
      <protection locked="0"/>
    </xf>
    <xf numFmtId="2" fontId="140" fillId="0" borderId="4">
      <protection locked="0"/>
    </xf>
    <xf numFmtId="226" fontId="143" fillId="88" borderId="0" applyNumberFormat="0" applyFont="0" applyBorder="0" applyAlignment="0">
      <alignment horizontal="right"/>
      <protection locked="0"/>
    </xf>
    <xf numFmtId="0" fontId="140" fillId="0" borderId="0">
      <protection locked="0"/>
    </xf>
    <xf numFmtId="3" fontId="38" fillId="0" borderId="0"/>
    <xf numFmtId="227" fontId="144" fillId="0" borderId="32" applyFont="0" applyFill="0" applyBorder="0" applyAlignment="0" applyProtection="0"/>
    <xf numFmtId="0" fontId="145" fillId="0" borderId="0" applyNumberFormat="0" applyFill="0" applyBorder="0" applyAlignment="0" applyProtection="0">
      <alignment vertical="top"/>
      <protection locked="0"/>
    </xf>
    <xf numFmtId="0" fontId="146" fillId="0" borderId="0">
      <alignment vertical="center"/>
    </xf>
    <xf numFmtId="166" fontId="147" fillId="0" borderId="0" applyFill="0" applyBorder="0" applyProtection="0">
      <alignment vertical="top"/>
    </xf>
    <xf numFmtId="228" fontId="39" fillId="0" borderId="0" applyFill="0" applyBorder="0">
      <alignment horizontal="right"/>
      <protection locked="0"/>
    </xf>
    <xf numFmtId="0" fontId="148" fillId="90" borderId="33">
      <alignment horizontal="left" vertical="center" wrapText="1"/>
    </xf>
    <xf numFmtId="3" fontId="149" fillId="91" borderId="33">
      <protection locked="0"/>
    </xf>
    <xf numFmtId="164" fontId="150" fillId="92" borderId="33">
      <alignment horizontal="left"/>
      <protection locked="0"/>
    </xf>
    <xf numFmtId="229" fontId="150" fillId="92" borderId="33">
      <protection locked="0"/>
    </xf>
    <xf numFmtId="0" fontId="150" fillId="92" borderId="33">
      <alignment horizontal="center"/>
      <protection locked="0"/>
    </xf>
    <xf numFmtId="230" fontId="12" fillId="0" borderId="0" applyFont="0" applyFill="0" applyBorder="0" applyAlignment="0" applyProtection="0"/>
    <xf numFmtId="231" fontId="12" fillId="0" borderId="0" applyFont="0" applyFill="0" applyBorder="0" applyAlignment="0" applyProtection="0"/>
    <xf numFmtId="38" fontId="151" fillId="0" borderId="0"/>
    <xf numFmtId="38" fontId="152" fillId="0" borderId="0"/>
    <xf numFmtId="38" fontId="153" fillId="0" borderId="0"/>
    <xf numFmtId="38" fontId="154" fillId="0" borderId="0"/>
    <xf numFmtId="0" fontId="155" fillId="0" borderId="0"/>
    <xf numFmtId="0" fontId="155" fillId="0" borderId="0"/>
    <xf numFmtId="202" fontId="82" fillId="0" borderId="0" applyFill="0" applyBorder="0" applyAlignment="0" applyProtection="0"/>
    <xf numFmtId="190" fontId="11" fillId="0" borderId="0" applyFill="0" applyAlignment="0"/>
    <xf numFmtId="191" fontId="75" fillId="0" borderId="0" applyFill="0" applyAlignment="0"/>
    <xf numFmtId="190" fontId="11" fillId="0" borderId="0" applyFill="0" applyAlignment="0"/>
    <xf numFmtId="195" fontId="11" fillId="0" borderId="0" applyFill="0" applyAlignment="0"/>
    <xf numFmtId="191" fontId="75" fillId="0" borderId="0" applyFill="0" applyAlignment="0"/>
    <xf numFmtId="0" fontId="156" fillId="0" borderId="34" applyNumberFormat="0" applyFill="0" applyAlignment="0" applyProtection="0"/>
    <xf numFmtId="0" fontId="157" fillId="0" borderId="35" applyNumberFormat="0" applyFill="0" applyAlignment="0" applyProtection="0"/>
    <xf numFmtId="187" fontId="64" fillId="0" borderId="0"/>
    <xf numFmtId="0" fontId="17" fillId="0" borderId="0"/>
    <xf numFmtId="166" fontId="158" fillId="0" borderId="0"/>
    <xf numFmtId="0" fontId="12" fillId="0" borderId="0">
      <alignment horizontal="center"/>
    </xf>
    <xf numFmtId="0" fontId="12" fillId="0" borderId="0" applyFont="0" applyFill="0" applyBorder="0" applyAlignment="0" applyProtection="0"/>
    <xf numFmtId="0" fontId="12" fillId="0" borderId="0" applyFont="0" applyFill="0" applyBorder="0" applyAlignment="0" applyProtection="0"/>
    <xf numFmtId="232" fontId="12" fillId="0" borderId="0" applyFont="0" applyFill="0" applyBorder="0" applyAlignment="0" applyProtection="0"/>
    <xf numFmtId="233" fontId="12" fillId="0" borderId="0" applyFont="0" applyFill="0" applyBorder="0" applyAlignment="0" applyProtection="0"/>
    <xf numFmtId="2" fontId="38" fillId="0" borderId="36" applyFont="0" applyFill="0" applyBorder="0" applyAlignment="0"/>
    <xf numFmtId="234" fontId="159" fillId="0" borderId="2">
      <alignment horizontal="right"/>
      <protection locked="0"/>
    </xf>
    <xf numFmtId="0" fontId="12" fillId="0" borderId="0" applyFont="0" applyFill="0" applyBorder="0" applyAlignment="0" applyProtection="0"/>
    <xf numFmtId="0" fontId="12" fillId="0" borderId="0" applyFont="0" applyFill="0" applyBorder="0" applyAlignment="0" applyProtection="0"/>
    <xf numFmtId="235" fontId="12" fillId="0" borderId="0" applyFont="0" applyFill="0" applyBorder="0" applyAlignment="0" applyProtection="0"/>
    <xf numFmtId="236" fontId="12" fillId="0" borderId="0" applyFont="0" applyFill="0" applyBorder="0" applyAlignment="0" applyProtection="0"/>
    <xf numFmtId="237" fontId="15" fillId="0" borderId="0" applyFont="0" applyFill="0" applyBorder="0" applyAlignment="0" applyProtection="0"/>
    <xf numFmtId="238" fontId="15" fillId="0" borderId="0" applyFont="0" applyFill="0" applyBorder="0" applyAlignment="0" applyProtection="0"/>
    <xf numFmtId="239" fontId="15" fillId="0" borderId="0" applyFont="0" applyFill="0" applyBorder="0" applyAlignment="0" applyProtection="0"/>
    <xf numFmtId="240" fontId="86" fillId="0" borderId="0" applyFont="0" applyFill="0" applyBorder="0" applyProtection="0">
      <alignment horizontal="right"/>
    </xf>
    <xf numFmtId="241" fontId="86" fillId="0" borderId="0" applyFont="0" applyFill="0" applyBorder="0" applyProtection="0">
      <alignment horizontal="right"/>
    </xf>
    <xf numFmtId="242" fontId="64" fillId="0" borderId="0" applyFill="0" applyBorder="0" applyProtection="0">
      <alignment horizontal="right"/>
    </xf>
    <xf numFmtId="243" fontId="64" fillId="0" borderId="0" applyFill="0" applyBorder="0" applyProtection="0">
      <alignment horizontal="right"/>
    </xf>
    <xf numFmtId="220" fontId="160" fillId="0" borderId="0" applyFont="0" applyFill="0" applyBorder="0" applyAlignment="0" applyProtection="0"/>
    <xf numFmtId="166" fontId="161" fillId="0" borderId="0">
      <alignment vertical="center"/>
    </xf>
    <xf numFmtId="0" fontId="156" fillId="73" borderId="0" applyNumberFormat="0" applyBorder="0" applyAlignment="0" applyProtection="0"/>
    <xf numFmtId="0" fontId="162" fillId="93" borderId="0" applyNumberFormat="0" applyBorder="0" applyAlignment="0" applyProtection="0"/>
    <xf numFmtId="0" fontId="163" fillId="0" borderId="0">
      <alignment horizontal="left"/>
    </xf>
    <xf numFmtId="37" fontId="164" fillId="0" borderId="0"/>
    <xf numFmtId="0" fontId="39" fillId="0" borderId="0"/>
    <xf numFmtId="37" fontId="64" fillId="0" borderId="0">
      <alignment vertical="center"/>
    </xf>
    <xf numFmtId="0" fontId="39" fillId="0" borderId="10"/>
    <xf numFmtId="200" fontId="165" fillId="0" borderId="0">
      <alignment vertical="center"/>
    </xf>
    <xf numFmtId="0" fontId="12" fillId="0" borderId="0"/>
    <xf numFmtId="171" fontId="166" fillId="0" borderId="0"/>
    <xf numFmtId="171" fontId="166" fillId="0" borderId="0"/>
    <xf numFmtId="0" fontId="57" fillId="0" borderId="0"/>
    <xf numFmtId="171" fontId="5" fillId="0" borderId="0"/>
    <xf numFmtId="171" fontId="50" fillId="0" borderId="0"/>
    <xf numFmtId="171" fontId="50" fillId="0" borderId="0"/>
    <xf numFmtId="171" fontId="12" fillId="0" borderId="0"/>
    <xf numFmtId="171" fontId="12" fillId="0" borderId="0"/>
    <xf numFmtId="171" fontId="167" fillId="0" borderId="0"/>
    <xf numFmtId="171" fontId="11" fillId="0" borderId="0"/>
    <xf numFmtId="171" fontId="9" fillId="0" borderId="0"/>
    <xf numFmtId="0" fontId="168" fillId="0" borderId="0">
      <alignment horizontal="right"/>
    </xf>
    <xf numFmtId="0" fontId="12" fillId="0" borderId="0"/>
    <xf numFmtId="0" fontId="169" fillId="0" borderId="0"/>
    <xf numFmtId="0" fontId="11" fillId="0" borderId="0"/>
    <xf numFmtId="0" fontId="170" fillId="0" borderId="0"/>
    <xf numFmtId="0" fontId="19" fillId="0" borderId="0"/>
    <xf numFmtId="171" fontId="171" fillId="0" borderId="0"/>
    <xf numFmtId="0" fontId="53" fillId="0" borderId="0"/>
    <xf numFmtId="1" fontId="19" fillId="0" borderId="0"/>
    <xf numFmtId="0" fontId="172" fillId="0" borderId="0"/>
    <xf numFmtId="0" fontId="173" fillId="0" borderId="0"/>
    <xf numFmtId="0" fontId="174" fillId="0" borderId="0"/>
    <xf numFmtId="0" fontId="17" fillId="0" borderId="0"/>
    <xf numFmtId="0" fontId="82" fillId="59" borderId="16" applyNumberFormat="0" applyFont="0" applyAlignment="0" applyProtection="0"/>
    <xf numFmtId="171" fontId="11" fillId="94" borderId="37" applyNumberFormat="0" applyFont="0" applyAlignment="0" applyProtection="0"/>
    <xf numFmtId="171" fontId="11" fillId="94" borderId="37" applyNumberFormat="0" applyFont="0" applyAlignment="0" applyProtection="0"/>
    <xf numFmtId="171" fontId="11" fillId="94" borderId="37" applyNumberFormat="0" applyFont="0" applyAlignment="0" applyProtection="0"/>
    <xf numFmtId="171" fontId="11" fillId="94" borderId="37" applyNumberFormat="0" applyFont="0" applyAlignment="0" applyProtection="0"/>
    <xf numFmtId="0" fontId="12" fillId="59" borderId="37" applyNumberFormat="0" applyFont="0" applyAlignment="0" applyProtection="0"/>
    <xf numFmtId="244" fontId="64" fillId="0" borderId="0" applyBorder="0" applyProtection="0">
      <alignment horizontal="right"/>
    </xf>
    <xf numFmtId="244" fontId="141" fillId="95" borderId="0" applyBorder="0" applyProtection="0">
      <alignment horizontal="right"/>
    </xf>
    <xf numFmtId="244" fontId="59" fillId="0" borderId="6" applyBorder="0"/>
    <xf numFmtId="244" fontId="175" fillId="0" borderId="0" applyBorder="0" applyProtection="0">
      <alignment horizontal="right"/>
    </xf>
    <xf numFmtId="245" fontId="175" fillId="0" borderId="0" applyBorder="0" applyProtection="0">
      <alignment horizontal="right"/>
    </xf>
    <xf numFmtId="245" fontId="176" fillId="95" borderId="0" applyProtection="0">
      <alignment horizontal="right"/>
    </xf>
    <xf numFmtId="37" fontId="161" fillId="0" borderId="0" applyFill="0" applyBorder="0" applyProtection="0">
      <alignment horizontal="right"/>
    </xf>
    <xf numFmtId="246" fontId="38" fillId="0" borderId="0" applyBorder="0" applyProtection="0">
      <protection locked="0" hidden="1"/>
    </xf>
    <xf numFmtId="247" fontId="177" fillId="0" borderId="2" applyBorder="0">
      <alignment horizontal="center"/>
    </xf>
    <xf numFmtId="248" fontId="178" fillId="0" borderId="2" applyBorder="0">
      <alignment horizontal="center"/>
    </xf>
    <xf numFmtId="223" fontId="64" fillId="0" borderId="0" applyFill="0" applyBorder="0" applyProtection="0"/>
    <xf numFmtId="224" fontId="64" fillId="0" borderId="0" applyFill="0" applyBorder="0" applyProtection="0"/>
    <xf numFmtId="225" fontId="64" fillId="0" borderId="0" applyFill="0" applyBorder="0" applyProtection="0"/>
    <xf numFmtId="0" fontId="12" fillId="0" borderId="0"/>
    <xf numFmtId="0" fontId="179" fillId="0" borderId="0"/>
    <xf numFmtId="0" fontId="180" fillId="77" borderId="38" applyNumberFormat="0" applyAlignment="0" applyProtection="0"/>
    <xf numFmtId="0" fontId="181" fillId="78" borderId="38" applyNumberFormat="0" applyAlignment="0" applyProtection="0"/>
    <xf numFmtId="40" fontId="48" fillId="96" borderId="0">
      <alignment horizontal="right"/>
    </xf>
    <xf numFmtId="0" fontId="182" fillId="90" borderId="0">
      <alignment horizontal="center"/>
    </xf>
    <xf numFmtId="0" fontId="183" fillId="97" borderId="0"/>
    <xf numFmtId="0" fontId="184" fillId="96" borderId="0" applyBorder="0">
      <alignment horizontal="centerContinuous"/>
    </xf>
    <xf numFmtId="0" fontId="185" fillId="97" borderId="0" applyBorder="0">
      <alignment horizontal="centerContinuous"/>
    </xf>
    <xf numFmtId="0" fontId="118" fillId="0" borderId="0" applyNumberFormat="0" applyFill="0" applyBorder="0" applyAlignment="0" applyProtection="0"/>
    <xf numFmtId="0" fontId="186" fillId="0" borderId="0"/>
    <xf numFmtId="1" fontId="187" fillId="0" borderId="0" applyProtection="0">
      <alignment horizontal="right" vertical="center"/>
    </xf>
    <xf numFmtId="0" fontId="188" fillId="0" borderId="0">
      <alignment horizontal="center"/>
    </xf>
    <xf numFmtId="49" fontId="189" fillId="0" borderId="15" applyFill="0" applyProtection="0">
      <alignment vertical="center"/>
    </xf>
    <xf numFmtId="166" fontId="12" fillId="0" borderId="0" applyFill="0" applyBorder="0" applyProtection="0">
      <alignment vertical="top"/>
    </xf>
    <xf numFmtId="249" fontId="12" fillId="0" borderId="0" applyFont="0" applyFill="0" applyBorder="0" applyAlignment="0" applyProtection="0"/>
    <xf numFmtId="250" fontId="12" fillId="0" borderId="0" applyFont="0" applyFill="0" applyBorder="0" applyAlignment="0" applyProtection="0"/>
    <xf numFmtId="167" fontId="161" fillId="0" borderId="0"/>
    <xf numFmtId="9" fontId="6" fillId="0" borderId="0" applyFont="0" applyFill="0" applyBorder="0" applyAlignment="0" applyProtection="0"/>
    <xf numFmtId="251" fontId="13" fillId="0" borderId="0" applyFont="0" applyFill="0" applyAlignment="0" applyProtection="0"/>
    <xf numFmtId="166" fontId="6" fillId="0" borderId="0" applyFont="0" applyFill="0" applyBorder="0" applyAlignment="0" applyProtection="0"/>
    <xf numFmtId="10" fontId="12" fillId="0" borderId="0" applyFont="0" applyFill="0" applyBorder="0" applyAlignment="0" applyProtection="0"/>
    <xf numFmtId="252" fontId="86" fillId="0" borderId="0" applyFont="0" applyFill="0" applyBorder="0" applyProtection="0">
      <alignment horizontal="right"/>
    </xf>
    <xf numFmtId="253" fontId="64" fillId="0" borderId="0" applyBorder="0" applyProtection="0">
      <alignment horizontal="right"/>
    </xf>
    <xf numFmtId="253" fontId="141" fillId="95" borderId="0" applyProtection="0">
      <alignment horizontal="right"/>
    </xf>
    <xf numFmtId="253" fontId="175" fillId="0" borderId="0" applyFont="0" applyBorder="0" applyProtection="0">
      <alignment horizontal="right"/>
    </xf>
    <xf numFmtId="9" fontId="48"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254" fontId="115" fillId="0" borderId="0" applyBorder="0"/>
    <xf numFmtId="166" fontId="12" fillId="0" borderId="0" applyFont="0" applyFill="0" applyBorder="0" applyAlignment="0" applyProtection="0"/>
    <xf numFmtId="10" fontId="12" fillId="0" borderId="0" applyFont="0" applyFill="0" applyBorder="0" applyAlignment="0" applyProtection="0"/>
    <xf numFmtId="255" fontId="64" fillId="0" borderId="0" applyFill="0" applyBorder="0" applyProtection="0"/>
    <xf numFmtId="254" fontId="64" fillId="0" borderId="0" applyFill="0" applyBorder="0" applyProtection="0"/>
    <xf numFmtId="256" fontId="64" fillId="0" borderId="0" applyFill="0" applyBorder="0" applyProtection="0"/>
    <xf numFmtId="257" fontId="64" fillId="0" borderId="0" applyFill="0" applyBorder="0" applyProtection="0"/>
    <xf numFmtId="9" fontId="13" fillId="0" borderId="0" applyFont="0" applyFill="0" applyAlignment="0" applyProtection="0"/>
    <xf numFmtId="0" fontId="39" fillId="0" borderId="0" applyFill="0" applyBorder="0">
      <alignment horizontal="right"/>
      <protection locked="0"/>
    </xf>
    <xf numFmtId="39" fontId="64" fillId="0" borderId="0">
      <alignment vertical="center"/>
    </xf>
    <xf numFmtId="167" fontId="64" fillId="0" borderId="0"/>
    <xf numFmtId="190" fontId="11" fillId="0" borderId="0" applyFill="0" applyAlignment="0"/>
    <xf numFmtId="191" fontId="75" fillId="0" borderId="0" applyFill="0" applyAlignment="0"/>
    <xf numFmtId="190" fontId="11" fillId="0" borderId="0" applyFill="0" applyAlignment="0"/>
    <xf numFmtId="195" fontId="11" fillId="0" borderId="0" applyFill="0" applyAlignment="0"/>
    <xf numFmtId="191" fontId="75" fillId="0" borderId="0" applyFill="0" applyAlignment="0"/>
    <xf numFmtId="0" fontId="12" fillId="0" borderId="0"/>
    <xf numFmtId="258" fontId="190" fillId="0" borderId="39" applyBorder="0">
      <alignment horizontal="right"/>
      <protection locked="0"/>
    </xf>
    <xf numFmtId="178" fontId="23" fillId="0" borderId="0"/>
    <xf numFmtId="0" fontId="191" fillId="0" borderId="0">
      <alignment horizontal="left"/>
    </xf>
    <xf numFmtId="0" fontId="191" fillId="0" borderId="0">
      <alignment horizontal="right"/>
    </xf>
    <xf numFmtId="259" fontId="39" fillId="0" borderId="0" applyFill="0" applyBorder="0">
      <alignment horizontal="right"/>
      <protection locked="0"/>
    </xf>
    <xf numFmtId="260" fontId="39" fillId="0" borderId="0">
      <alignment horizontal="right"/>
      <protection locked="0"/>
    </xf>
    <xf numFmtId="0" fontId="192" fillId="0" borderId="0" applyNumberFormat="0" applyFill="0" applyBorder="0" applyAlignment="0" applyProtection="0">
      <alignment horizontal="left"/>
      <protection locked="0"/>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3" fillId="0" borderId="40">
      <alignment horizontal="centerContinuous"/>
    </xf>
    <xf numFmtId="0" fontId="194" fillId="0" borderId="41">
      <alignment vertical="center"/>
    </xf>
    <xf numFmtId="4" fontId="11" fillId="7" borderId="38" applyNumberFormat="0" applyProtection="0">
      <alignment vertical="center"/>
    </xf>
    <xf numFmtId="4" fontId="48" fillId="7" borderId="38" applyNumberFormat="0" applyProtection="0">
      <alignment vertical="center"/>
    </xf>
    <xf numFmtId="4" fontId="48" fillId="7" borderId="38" applyNumberFormat="0" applyProtection="0">
      <alignment vertical="center"/>
    </xf>
    <xf numFmtId="4" fontId="11" fillId="7" borderId="38" applyNumberFormat="0" applyProtection="0">
      <alignment vertical="center"/>
    </xf>
    <xf numFmtId="4" fontId="11" fillId="7" borderId="38" applyNumberFormat="0" applyProtection="0">
      <alignment horizontal="left" vertical="center" indent="1"/>
    </xf>
    <xf numFmtId="4" fontId="11" fillId="7" borderId="38" applyNumberFormat="0" applyProtection="0">
      <alignment horizontal="left" vertical="center" indent="1"/>
    </xf>
    <xf numFmtId="171" fontId="195" fillId="6" borderId="38" applyNumberFormat="0" applyProtection="0">
      <alignment horizontal="left" vertical="center" indent="1"/>
    </xf>
    <xf numFmtId="0" fontId="12" fillId="6" borderId="38" applyNumberFormat="0" applyProtection="0">
      <alignment horizontal="left" vertical="center" indent="1"/>
    </xf>
    <xf numFmtId="4" fontId="11" fillId="98" borderId="38" applyNumberFormat="0" applyProtection="0">
      <alignment horizontal="right" vertical="center"/>
    </xf>
    <xf numFmtId="4" fontId="11" fillId="99" borderId="38" applyNumberFormat="0" applyProtection="0">
      <alignment horizontal="right" vertical="center"/>
    </xf>
    <xf numFmtId="4" fontId="11" fillId="100" borderId="38" applyNumberFormat="0" applyProtection="0">
      <alignment horizontal="right" vertical="center"/>
    </xf>
    <xf numFmtId="4" fontId="11" fillId="101" borderId="38" applyNumberFormat="0" applyProtection="0">
      <alignment horizontal="right" vertical="center"/>
    </xf>
    <xf numFmtId="4" fontId="11" fillId="102" borderId="38" applyNumberFormat="0" applyProtection="0">
      <alignment horizontal="right" vertical="center"/>
    </xf>
    <xf numFmtId="4" fontId="11" fillId="13" borderId="38" applyNumberFormat="0" applyProtection="0">
      <alignment horizontal="right" vertical="center"/>
    </xf>
    <xf numFmtId="4" fontId="11" fillId="103" borderId="38" applyNumberFormat="0" applyProtection="0">
      <alignment horizontal="right" vertical="center"/>
    </xf>
    <xf numFmtId="4" fontId="11" fillId="104" borderId="38" applyNumberFormat="0" applyProtection="0">
      <alignment horizontal="right" vertical="center"/>
    </xf>
    <xf numFmtId="4" fontId="11" fillId="105" borderId="38" applyNumberFormat="0" applyProtection="0">
      <alignment horizontal="right" vertical="center"/>
    </xf>
    <xf numFmtId="4" fontId="11" fillId="106" borderId="38" applyNumberFormat="0" applyProtection="0">
      <alignment horizontal="left" vertical="center" indent="1"/>
    </xf>
    <xf numFmtId="4" fontId="11" fillId="107" borderId="42" applyNumberFormat="0" applyProtection="0">
      <alignment horizontal="left" vertical="center" indent="1"/>
    </xf>
    <xf numFmtId="4" fontId="11" fillId="12" borderId="0" applyNumberFormat="0" applyProtection="0">
      <alignment horizontal="left" vertical="center" indent="1"/>
    </xf>
    <xf numFmtId="4" fontId="196" fillId="12" borderId="0" applyNumberFormat="0" applyProtection="0">
      <alignment horizontal="left" vertical="center" indent="1"/>
    </xf>
    <xf numFmtId="171" fontId="195" fillId="6" borderId="38" applyNumberFormat="0" applyProtection="0">
      <alignment horizontal="left" vertical="center" indent="1"/>
    </xf>
    <xf numFmtId="0" fontId="12" fillId="6" borderId="38" applyNumberFormat="0" applyProtection="0">
      <alignment horizontal="left" vertical="center" indent="1"/>
    </xf>
    <xf numFmtId="4" fontId="11" fillId="107" borderId="38" applyNumberFormat="0" applyProtection="0">
      <alignment horizontal="left" vertical="center" indent="1"/>
    </xf>
    <xf numFmtId="4" fontId="23" fillId="107" borderId="38" applyNumberFormat="0" applyProtection="0">
      <alignment horizontal="left" vertical="center" indent="1"/>
    </xf>
    <xf numFmtId="4" fontId="11" fillId="108" borderId="38" applyNumberFormat="0" applyProtection="0">
      <alignment horizontal="left" vertical="center" indent="1"/>
    </xf>
    <xf numFmtId="4" fontId="23" fillId="108" borderId="38" applyNumberFormat="0" applyProtection="0">
      <alignment horizontal="left" vertical="center" indent="1"/>
    </xf>
    <xf numFmtId="171" fontId="195" fillId="108" borderId="38" applyNumberFormat="0" applyProtection="0">
      <alignment horizontal="left" vertical="center" indent="1"/>
    </xf>
    <xf numFmtId="0" fontId="12" fillId="108" borderId="38" applyNumberFormat="0" applyProtection="0">
      <alignment horizontal="left" vertical="center" indent="1"/>
    </xf>
    <xf numFmtId="171" fontId="195" fillId="108" borderId="38" applyNumberFormat="0" applyProtection="0">
      <alignment horizontal="left" vertical="center" indent="1"/>
    </xf>
    <xf numFmtId="0" fontId="12" fillId="108" borderId="38" applyNumberFormat="0" applyProtection="0">
      <alignment horizontal="left" vertical="center" indent="1"/>
    </xf>
    <xf numFmtId="171" fontId="195" fillId="11" borderId="38" applyNumberFormat="0" applyProtection="0">
      <alignment horizontal="left" vertical="center" indent="1"/>
    </xf>
    <xf numFmtId="0" fontId="12" fillId="11" borderId="38" applyNumberFormat="0" applyProtection="0">
      <alignment horizontal="left" vertical="center" indent="1"/>
    </xf>
    <xf numFmtId="171" fontId="195" fillId="11" borderId="38" applyNumberFormat="0" applyProtection="0">
      <alignment horizontal="left" vertical="center" indent="1"/>
    </xf>
    <xf numFmtId="0" fontId="12" fillId="11" borderId="38" applyNumberFormat="0" applyProtection="0">
      <alignment horizontal="left" vertical="center" indent="1"/>
    </xf>
    <xf numFmtId="171" fontId="195" fillId="81" borderId="38" applyNumberFormat="0" applyProtection="0">
      <alignment horizontal="left" vertical="center" indent="1"/>
    </xf>
    <xf numFmtId="0" fontId="12" fillId="81" borderId="38" applyNumberFormat="0" applyProtection="0">
      <alignment horizontal="left" vertical="center" indent="1"/>
    </xf>
    <xf numFmtId="171" fontId="195" fillId="81" borderId="38" applyNumberFormat="0" applyProtection="0">
      <alignment horizontal="left" vertical="center" indent="1"/>
    </xf>
    <xf numFmtId="0" fontId="12" fillId="81" borderId="38" applyNumberFormat="0" applyProtection="0">
      <alignment horizontal="left" vertical="center" indent="1"/>
    </xf>
    <xf numFmtId="171" fontId="195" fillId="6" borderId="38" applyNumberFormat="0" applyProtection="0">
      <alignment horizontal="left" vertical="center" indent="1"/>
    </xf>
    <xf numFmtId="0" fontId="12" fillId="6" borderId="38" applyNumberFormat="0" applyProtection="0">
      <alignment horizontal="left" vertical="center" indent="1"/>
    </xf>
    <xf numFmtId="171" fontId="195" fillId="6" borderId="38" applyNumberFormat="0" applyProtection="0">
      <alignment horizontal="left" vertical="center" indent="1"/>
    </xf>
    <xf numFmtId="0" fontId="12" fillId="6" borderId="38" applyNumberFormat="0" applyProtection="0">
      <alignment horizontal="left" vertical="center" indent="1"/>
    </xf>
    <xf numFmtId="0" fontId="82" fillId="96" borderId="43" applyNumberFormat="0">
      <protection locked="0"/>
    </xf>
    <xf numFmtId="0" fontId="82" fillId="96" borderId="43" applyNumberFormat="0">
      <protection locked="0"/>
    </xf>
    <xf numFmtId="0" fontId="11" fillId="0" borderId="0"/>
    <xf numFmtId="0" fontId="12" fillId="0" borderId="0"/>
    <xf numFmtId="0" fontId="197" fillId="34" borderId="44" applyBorder="0"/>
    <xf numFmtId="4" fontId="11" fillId="88" borderId="38" applyNumberFormat="0" applyProtection="0">
      <alignment vertical="center"/>
    </xf>
    <xf numFmtId="4" fontId="11" fillId="88" borderId="38" applyNumberFormat="0" applyProtection="0">
      <alignment vertical="center"/>
    </xf>
    <xf numFmtId="4" fontId="11" fillId="88" borderId="38" applyNumberFormat="0" applyProtection="0">
      <alignment horizontal="left" vertical="center" indent="1"/>
    </xf>
    <xf numFmtId="4" fontId="11" fillId="88" borderId="38" applyNumberFormat="0" applyProtection="0">
      <alignment horizontal="left" vertical="center" indent="1"/>
    </xf>
    <xf numFmtId="4" fontId="11" fillId="107" borderId="38" applyNumberFormat="0" applyProtection="0">
      <alignment horizontal="right" vertical="center"/>
    </xf>
    <xf numFmtId="4" fontId="48" fillId="107" borderId="38" applyNumberFormat="0" applyProtection="0">
      <alignment horizontal="right" vertical="center"/>
    </xf>
    <xf numFmtId="4" fontId="73" fillId="0" borderId="16" applyNumberFormat="0" applyProtection="0">
      <alignment horizontal="right" vertical="center"/>
    </xf>
    <xf numFmtId="4" fontId="48" fillId="107" borderId="38" applyNumberFormat="0" applyProtection="0">
      <alignment horizontal="right" vertical="center"/>
    </xf>
    <xf numFmtId="4" fontId="11" fillId="107" borderId="38" applyNumberFormat="0" applyProtection="0">
      <alignment horizontal="right" vertical="center"/>
    </xf>
    <xf numFmtId="171" fontId="195" fillId="6" borderId="38" applyNumberFormat="0" applyProtection="0">
      <alignment horizontal="left" vertical="center" indent="1"/>
    </xf>
    <xf numFmtId="0" fontId="12" fillId="6" borderId="38" applyNumberFormat="0" applyProtection="0">
      <alignment horizontal="left" vertical="center" indent="1"/>
    </xf>
    <xf numFmtId="0" fontId="12" fillId="6" borderId="38" applyNumberFormat="0" applyProtection="0">
      <alignment horizontal="left" vertical="center" indent="1"/>
    </xf>
    <xf numFmtId="0" fontId="12" fillId="6" borderId="38" applyNumberFormat="0" applyProtection="0">
      <alignment horizontal="left" vertical="center" indent="1"/>
    </xf>
    <xf numFmtId="171" fontId="195" fillId="6" borderId="38" applyNumberFormat="0" applyProtection="0">
      <alignment horizontal="left" vertical="center" indent="1"/>
    </xf>
    <xf numFmtId="0" fontId="12" fillId="6" borderId="38" applyNumberFormat="0" applyProtection="0">
      <alignment horizontal="left" vertical="center" indent="1"/>
    </xf>
    <xf numFmtId="171" fontId="11" fillId="0" borderId="0"/>
    <xf numFmtId="0" fontId="198" fillId="0" borderId="0"/>
    <xf numFmtId="0" fontId="73" fillId="109" borderId="2"/>
    <xf numFmtId="4" fontId="11" fillId="107" borderId="38" applyNumberFormat="0" applyProtection="0">
      <alignment horizontal="right" vertical="center"/>
    </xf>
    <xf numFmtId="0" fontId="199" fillId="0" borderId="18"/>
    <xf numFmtId="261" fontId="200" fillId="0" borderId="0" applyFill="0" applyBorder="0">
      <alignment horizontal="right"/>
      <protection hidden="1"/>
    </xf>
    <xf numFmtId="0" fontId="201" fillId="110" borderId="2">
      <alignment horizontal="center" vertical="center" wrapText="1"/>
      <protection hidden="1"/>
    </xf>
    <xf numFmtId="0" fontId="202" fillId="0" borderId="0" applyNumberFormat="0" applyFill="0" applyBorder="0" applyAlignment="0" applyProtection="0"/>
    <xf numFmtId="0" fontId="203" fillId="0" borderId="0" applyNumberFormat="0" applyFill="0" applyBorder="0" applyAlignment="0" applyProtection="0"/>
    <xf numFmtId="0" fontId="72" fillId="0" borderId="0" applyFill="0" applyBorder="0" applyAlignment="0" applyProtection="0"/>
    <xf numFmtId="0" fontId="53" fillId="0" borderId="0" applyNumberFormat="0" applyFill="0" applyBorder="0" applyAlignment="0" applyProtection="0">
      <alignment horizontal="center"/>
    </xf>
    <xf numFmtId="0" fontId="204" fillId="0" borderId="40"/>
    <xf numFmtId="0" fontId="39" fillId="0" borderId="0">
      <protection locked="0"/>
    </xf>
    <xf numFmtId="0" fontId="191" fillId="0" borderId="0"/>
    <xf numFmtId="0" fontId="150" fillId="0" borderId="0"/>
    <xf numFmtId="171" fontId="13" fillId="0" borderId="0"/>
    <xf numFmtId="0" fontId="132" fillId="111" borderId="45" applyNumberFormat="0" applyProtection="0">
      <alignment horizontal="center" wrapText="1"/>
    </xf>
    <xf numFmtId="0" fontId="132" fillId="111" borderId="46" applyNumberFormat="0" applyAlignment="0" applyProtection="0">
      <alignment wrapText="1"/>
    </xf>
    <xf numFmtId="0" fontId="12" fillId="112" borderId="0" applyNumberFormat="0" applyBorder="0">
      <alignment horizontal="center" wrapText="1"/>
    </xf>
    <xf numFmtId="0" fontId="12" fillId="112" borderId="0" applyNumberFormat="0" applyBorder="0">
      <alignment wrapText="1"/>
    </xf>
    <xf numFmtId="0" fontId="12" fillId="0" borderId="0" applyNumberFormat="0" applyFill="0" applyBorder="0" applyProtection="0">
      <alignment horizontal="right" wrapText="1"/>
    </xf>
    <xf numFmtId="262" fontId="12" fillId="0" borderId="0" applyFill="0" applyBorder="0" applyAlignment="0" applyProtection="0">
      <alignment wrapText="1"/>
    </xf>
    <xf numFmtId="263" fontId="12" fillId="0" borderId="0" applyFill="0" applyBorder="0" applyAlignment="0" applyProtection="0">
      <alignment wrapText="1"/>
    </xf>
    <xf numFmtId="264" fontId="12" fillId="0" borderId="0" applyFill="0" applyBorder="0" applyAlignment="0" applyProtection="0">
      <alignment wrapText="1"/>
    </xf>
    <xf numFmtId="0" fontId="12" fillId="0" borderId="0" applyNumberFormat="0" applyFill="0" applyBorder="0" applyProtection="0">
      <alignment horizontal="right" wrapText="1"/>
    </xf>
    <xf numFmtId="0" fontId="12" fillId="0" borderId="0" applyNumberFormat="0" applyFill="0" applyBorder="0">
      <alignment horizontal="right" wrapText="1"/>
    </xf>
    <xf numFmtId="17" fontId="12" fillId="0" borderId="0" applyFill="0" applyBorder="0">
      <alignment horizontal="right" wrapText="1"/>
    </xf>
    <xf numFmtId="265" fontId="12" fillId="0" borderId="0" applyFill="0" applyBorder="0" applyAlignment="0" applyProtection="0">
      <alignment wrapText="1"/>
    </xf>
    <xf numFmtId="0" fontId="33" fillId="0" borderId="0" applyNumberFormat="0" applyFill="0" applyBorder="0">
      <alignment horizontal="left" wrapText="1"/>
    </xf>
    <xf numFmtId="0" fontId="132" fillId="0" borderId="0" applyNumberFormat="0" applyFill="0" applyBorder="0">
      <alignment horizontal="center" wrapText="1"/>
    </xf>
    <xf numFmtId="0" fontId="132" fillId="0" borderId="0" applyNumberFormat="0" applyFill="0" applyBorder="0">
      <alignment horizontal="center" wrapText="1"/>
    </xf>
    <xf numFmtId="0" fontId="24" fillId="0" borderId="0"/>
    <xf numFmtId="2" fontId="205" fillId="113" borderId="47" applyProtection="0"/>
    <xf numFmtId="2" fontId="205" fillId="113" borderId="47" applyProtection="0"/>
    <xf numFmtId="2" fontId="206" fillId="0" borderId="0" applyFill="0" applyBorder="0" applyProtection="0"/>
    <xf numFmtId="2" fontId="26" fillId="0" borderId="0" applyFill="0" applyBorder="0" applyProtection="0"/>
    <xf numFmtId="2" fontId="26" fillId="14" borderId="47" applyProtection="0"/>
    <xf numFmtId="2" fontId="26" fillId="10" borderId="47" applyProtection="0"/>
    <xf numFmtId="2" fontId="26" fillId="114" borderId="47" applyProtection="0"/>
    <xf numFmtId="2" fontId="26" fillId="114" borderId="47" applyProtection="0">
      <alignment horizontal="center"/>
    </xf>
    <xf numFmtId="2" fontId="26" fillId="10" borderId="47" applyProtection="0">
      <alignment horizontal="center"/>
    </xf>
    <xf numFmtId="0" fontId="207" fillId="0" borderId="0"/>
    <xf numFmtId="0" fontId="12" fillId="0" borderId="0"/>
    <xf numFmtId="0" fontId="10" fillId="0" borderId="15">
      <alignment horizontal="center"/>
    </xf>
    <xf numFmtId="0" fontId="10" fillId="0" borderId="15">
      <alignment horizontal="centerContinuous"/>
    </xf>
    <xf numFmtId="0" fontId="10" fillId="0" borderId="15">
      <alignment horizontal="centerContinuous"/>
    </xf>
    <xf numFmtId="0" fontId="10" fillId="0" borderId="15">
      <alignment horizontal="centerContinuous"/>
    </xf>
    <xf numFmtId="0" fontId="10" fillId="0" borderId="15">
      <alignment horizontal="centerContinuous"/>
    </xf>
    <xf numFmtId="0" fontId="10" fillId="0" borderId="15">
      <alignment horizontal="centerContinuous"/>
    </xf>
    <xf numFmtId="0" fontId="10" fillId="0" borderId="15">
      <alignment horizontal="centerContinuous"/>
    </xf>
    <xf numFmtId="0" fontId="10" fillId="0" borderId="15">
      <alignment horizontal="centerContinuous"/>
    </xf>
    <xf numFmtId="0" fontId="10" fillId="0" borderId="15">
      <alignment horizontal="centerContinuous"/>
    </xf>
    <xf numFmtId="0" fontId="10" fillId="0" borderId="15">
      <alignment horizontal="center"/>
    </xf>
    <xf numFmtId="0" fontId="10" fillId="0" borderId="15">
      <alignment horizontal="center"/>
    </xf>
    <xf numFmtId="0" fontId="10" fillId="0" borderId="15">
      <alignment horizontal="center"/>
    </xf>
    <xf numFmtId="0" fontId="10" fillId="0" borderId="15">
      <alignment horizontal="center"/>
    </xf>
    <xf numFmtId="0" fontId="10" fillId="0" borderId="15">
      <alignment horizontal="center"/>
    </xf>
    <xf numFmtId="0" fontId="10" fillId="0" borderId="15">
      <alignment horizontal="center"/>
    </xf>
    <xf numFmtId="0" fontId="10" fillId="0" borderId="15">
      <alignment horizontal="center"/>
    </xf>
    <xf numFmtId="0" fontId="208" fillId="0" borderId="0" applyBorder="0" applyProtection="0">
      <alignment vertical="center"/>
    </xf>
    <xf numFmtId="0" fontId="208" fillId="0" borderId="15" applyBorder="0" applyProtection="0">
      <alignment horizontal="right" vertical="center"/>
    </xf>
    <xf numFmtId="0" fontId="209" fillId="115" borderId="0" applyBorder="0" applyProtection="0">
      <alignment horizontal="centerContinuous" vertical="center"/>
    </xf>
    <xf numFmtId="0" fontId="209" fillId="116" borderId="15" applyBorder="0" applyProtection="0">
      <alignment horizontal="centerContinuous" vertical="center"/>
    </xf>
    <xf numFmtId="0" fontId="210" fillId="0" borderId="0"/>
    <xf numFmtId="38" fontId="11" fillId="117" borderId="0">
      <alignment horizontal="right" vertical="top"/>
    </xf>
    <xf numFmtId="0" fontId="172" fillId="0" borderId="0"/>
    <xf numFmtId="0" fontId="211" fillId="0" borderId="0" applyFill="0" applyBorder="0" applyProtection="0">
      <alignment horizontal="left"/>
    </xf>
    <xf numFmtId="0" fontId="108" fillId="0" borderId="12" applyFill="0" applyBorder="0" applyProtection="0">
      <alignment horizontal="left" vertical="top"/>
    </xf>
    <xf numFmtId="0" fontId="212" fillId="0" borderId="0">
      <alignment horizontal="centerContinuous"/>
    </xf>
    <xf numFmtId="266" fontId="86" fillId="0" borderId="0" applyFont="0" applyFill="0" applyBorder="0" applyProtection="0">
      <alignment horizontal="left"/>
    </xf>
    <xf numFmtId="267" fontId="86" fillId="0" borderId="0" applyFont="0" applyFill="0" applyBorder="0" applyProtection="0">
      <alignment horizontal="left"/>
    </xf>
    <xf numFmtId="268" fontId="86" fillId="0" borderId="0" applyFont="0" applyFill="0" applyBorder="0" applyProtection="0">
      <alignment horizontal="left"/>
    </xf>
    <xf numFmtId="0" fontId="213" fillId="0" borderId="0"/>
    <xf numFmtId="0" fontId="214" fillId="0" borderId="0"/>
    <xf numFmtId="49" fontId="23" fillId="0" borderId="0" applyFill="0" applyAlignment="0"/>
    <xf numFmtId="269" fontId="11" fillId="0" borderId="0" applyFill="0" applyAlignment="0"/>
    <xf numFmtId="270" fontId="11" fillId="0" borderId="0" applyFill="0" applyAlignment="0"/>
    <xf numFmtId="0" fontId="215" fillId="0" borderId="0" applyFill="0" applyBorder="0" applyProtection="0">
      <alignment horizontal="left" vertical="top"/>
    </xf>
    <xf numFmtId="0" fontId="35" fillId="0" borderId="0" applyNumberFormat="0" applyFill="0" applyBorder="0" applyAlignment="0" applyProtection="0"/>
    <xf numFmtId="0" fontId="160" fillId="0" borderId="0" applyNumberFormat="0" applyFill="0" applyBorder="0" applyAlignment="0" applyProtection="0"/>
    <xf numFmtId="0" fontId="202" fillId="0" borderId="0" applyNumberFormat="0" applyFill="0" applyBorder="0" applyAlignment="0" applyProtection="0"/>
    <xf numFmtId="0" fontId="216" fillId="0" borderId="0"/>
    <xf numFmtId="0" fontId="217" fillId="115" borderId="0" applyBorder="0"/>
    <xf numFmtId="0" fontId="104" fillId="0" borderId="48" applyNumberFormat="0" applyFill="0" applyAlignment="0" applyProtection="0"/>
    <xf numFmtId="0" fontId="95" fillId="0" borderId="49" applyNumberFormat="0" applyFont="0" applyFill="0" applyAlignment="0" applyProtection="0"/>
    <xf numFmtId="0" fontId="105" fillId="0" borderId="50" applyNumberFormat="0" applyFill="0" applyAlignment="0" applyProtection="0"/>
    <xf numFmtId="0" fontId="12" fillId="0" borderId="0"/>
    <xf numFmtId="0" fontId="218" fillId="0" borderId="0">
      <alignment horizontal="fill"/>
    </xf>
    <xf numFmtId="0" fontId="12" fillId="0" borderId="0"/>
    <xf numFmtId="37" fontId="64" fillId="0" borderId="0" applyFill="0" applyBorder="0" applyAlignment="0">
      <alignment vertical="center"/>
    </xf>
    <xf numFmtId="0" fontId="8" fillId="0" borderId="0"/>
    <xf numFmtId="271" fontId="12" fillId="0" borderId="0" applyFont="0" applyFill="0" applyBorder="0" applyAlignment="0" applyProtection="0"/>
    <xf numFmtId="272" fontId="12" fillId="0" borderId="0" applyFont="0" applyFill="0" applyBorder="0" applyAlignment="0" applyProtection="0"/>
    <xf numFmtId="0" fontId="12" fillId="0" borderId="0">
      <alignment horizontal="center" vertical="center" textRotation="180"/>
    </xf>
    <xf numFmtId="273" fontId="12" fillId="0" borderId="0" applyFont="0" applyFill="0" applyBorder="0" applyAlignment="0" applyProtection="0"/>
    <xf numFmtId="181" fontId="12" fillId="0" borderId="0" applyFont="0" applyFill="0" applyBorder="0" applyAlignment="0" applyProtection="0"/>
    <xf numFmtId="274" fontId="12" fillId="0" borderId="0" applyFont="0" applyFill="0" applyBorder="0" applyAlignment="0" applyProtection="0"/>
    <xf numFmtId="182" fontId="12" fillId="0" borderId="0" applyFont="0" applyFill="0" applyBorder="0" applyAlignment="0" applyProtection="0"/>
    <xf numFmtId="207" fontId="39" fillId="0" borderId="0" applyFont="0" applyFill="0" applyBorder="0" applyAlignment="0" applyProtection="0"/>
    <xf numFmtId="275" fontId="39" fillId="0" borderId="0" applyFont="0" applyFill="0" applyBorder="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276" fontId="167" fillId="0" borderId="0" applyFont="0" applyFill="0" applyBorder="0" applyAlignment="0" applyProtection="0"/>
    <xf numFmtId="277" fontId="167" fillId="0" borderId="0" applyFont="0" applyFill="0" applyBorder="0" applyAlignment="0" applyProtection="0"/>
    <xf numFmtId="1" fontId="221" fillId="0" borderId="0">
      <alignment horizontal="right"/>
    </xf>
    <xf numFmtId="278" fontId="64" fillId="0" borderId="0" applyFill="0" applyBorder="0" applyProtection="0"/>
    <xf numFmtId="279" fontId="64" fillId="0" borderId="0" applyFill="0" applyBorder="0" applyProtection="0"/>
    <xf numFmtId="0" fontId="12" fillId="0" borderId="15" applyFill="0" applyBorder="0" applyProtection="0">
      <alignment horizontal="center"/>
    </xf>
    <xf numFmtId="280" fontId="72" fillId="0" borderId="0" applyFont="0" applyFill="0" applyBorder="0" applyAlignment="0" applyProtection="0"/>
    <xf numFmtId="171" fontId="11" fillId="118" borderId="0" applyNumberFormat="0" applyBorder="0" applyAlignment="0" applyProtection="0"/>
    <xf numFmtId="171" fontId="11" fillId="119" borderId="0" applyNumberFormat="0" applyBorder="0" applyAlignment="0" applyProtection="0"/>
    <xf numFmtId="171" fontId="11" fillId="119" borderId="0" applyNumberFormat="0" applyBorder="0" applyAlignment="0" applyProtection="0"/>
    <xf numFmtId="171" fontId="11" fillId="119" borderId="0" applyNumberFormat="0" applyBorder="0" applyAlignment="0" applyProtection="0"/>
    <xf numFmtId="171" fontId="11" fillId="119" borderId="0" applyNumberFormat="0" applyBorder="0" applyAlignment="0" applyProtection="0"/>
    <xf numFmtId="0" fontId="52" fillId="119" borderId="0" applyNumberFormat="0" applyBorder="0" applyAlignment="0" applyProtection="0"/>
    <xf numFmtId="0" fontId="52" fillId="119" borderId="0" applyNumberFormat="0" applyBorder="0" applyAlignment="0" applyProtection="0"/>
    <xf numFmtId="171" fontId="11" fillId="120" borderId="0" applyNumberFormat="0" applyBorder="0" applyAlignment="0" applyProtection="0"/>
    <xf numFmtId="171" fontId="11" fillId="121" borderId="0" applyNumberFormat="0" applyBorder="0" applyAlignment="0" applyProtection="0"/>
    <xf numFmtId="171" fontId="11" fillId="121" borderId="0" applyNumberFormat="0" applyBorder="0" applyAlignment="0" applyProtection="0"/>
    <xf numFmtId="171" fontId="11" fillId="121" borderId="0" applyNumberFormat="0" applyBorder="0" applyAlignment="0" applyProtection="0"/>
    <xf numFmtId="171" fontId="11" fillId="121" borderId="0" applyNumberFormat="0" applyBorder="0" applyAlignment="0" applyProtection="0"/>
    <xf numFmtId="0" fontId="52" fillId="121" borderId="0" applyNumberFormat="0" applyBorder="0" applyAlignment="0" applyProtection="0"/>
    <xf numFmtId="0" fontId="52" fillId="121" borderId="0" applyNumberFormat="0" applyBorder="0" applyAlignment="0" applyProtection="0"/>
    <xf numFmtId="171" fontId="11" fillId="122" borderId="0" applyNumberFormat="0" applyBorder="0" applyAlignment="0" applyProtection="0"/>
    <xf numFmtId="171" fontId="11" fillId="32" borderId="0" applyNumberFormat="0" applyBorder="0" applyAlignment="0" applyProtection="0"/>
    <xf numFmtId="171" fontId="11" fillId="32" borderId="0" applyNumberFormat="0" applyBorder="0" applyAlignment="0" applyProtection="0"/>
    <xf numFmtId="171" fontId="11" fillId="32" borderId="0" applyNumberFormat="0" applyBorder="0" applyAlignment="0" applyProtection="0"/>
    <xf numFmtId="171" fontId="11"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171" fontId="11" fillId="46" borderId="0" applyNumberFormat="0" applyBorder="0" applyAlignment="0" applyProtection="0"/>
    <xf numFmtId="171" fontId="11" fillId="47" borderId="0" applyNumberFormat="0" applyBorder="0" applyAlignment="0" applyProtection="0"/>
    <xf numFmtId="171" fontId="11" fillId="47" borderId="0" applyNumberFormat="0" applyBorder="0" applyAlignment="0" applyProtection="0"/>
    <xf numFmtId="171" fontId="11" fillId="47" borderId="0" applyNumberFormat="0" applyBorder="0" applyAlignment="0" applyProtection="0"/>
    <xf numFmtId="171" fontId="11"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171" fontId="11" fillId="48" borderId="0" applyNumberFormat="0" applyBorder="0" applyAlignment="0" applyProtection="0"/>
    <xf numFmtId="171" fontId="11" fillId="49" borderId="0" applyNumberFormat="0" applyBorder="0" applyAlignment="0" applyProtection="0"/>
    <xf numFmtId="171" fontId="11" fillId="49" borderId="0" applyNumberFormat="0" applyBorder="0" applyAlignment="0" applyProtection="0"/>
    <xf numFmtId="171" fontId="11" fillId="49" borderId="0" applyNumberFormat="0" applyBorder="0" applyAlignment="0" applyProtection="0"/>
    <xf numFmtId="171" fontId="11"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171" fontId="11" fillId="123" borderId="0" applyNumberFormat="0" applyBorder="0" applyAlignment="0" applyProtection="0"/>
    <xf numFmtId="171" fontId="11" fillId="124" borderId="0" applyNumberFormat="0" applyBorder="0" applyAlignment="0" applyProtection="0"/>
    <xf numFmtId="171" fontId="11" fillId="124" borderId="0" applyNumberFormat="0" applyBorder="0" applyAlignment="0" applyProtection="0"/>
    <xf numFmtId="171" fontId="11" fillId="124" borderId="0" applyNumberFormat="0" applyBorder="0" applyAlignment="0" applyProtection="0"/>
    <xf numFmtId="171" fontId="11" fillId="124" borderId="0" applyNumberFormat="0" applyBorder="0" applyAlignment="0" applyProtection="0"/>
    <xf numFmtId="0" fontId="52" fillId="124" borderId="0" applyNumberFormat="0" applyBorder="0" applyAlignment="0" applyProtection="0"/>
    <xf numFmtId="0" fontId="52" fillId="124" borderId="0" applyNumberFormat="0" applyBorder="0" applyAlignment="0" applyProtection="0"/>
    <xf numFmtId="191" fontId="222" fillId="0" borderId="51">
      <protection locked="0"/>
    </xf>
    <xf numFmtId="191" fontId="22" fillId="0" borderId="52">
      <protection locked="0"/>
    </xf>
    <xf numFmtId="281" fontId="223" fillId="0" borderId="53">
      <alignment horizontal="center"/>
    </xf>
    <xf numFmtId="171" fontId="11" fillId="30" borderId="8" applyNumberFormat="0" applyAlignment="0" applyProtection="0"/>
    <xf numFmtId="171" fontId="11" fillId="19" borderId="8" applyNumberFormat="0" applyAlignment="0" applyProtection="0"/>
    <xf numFmtId="171" fontId="11" fillId="19" borderId="8" applyNumberFormat="0" applyAlignment="0" applyProtection="0"/>
    <xf numFmtId="171" fontId="11" fillId="19" borderId="8" applyNumberFormat="0" applyAlignment="0" applyProtection="0"/>
    <xf numFmtId="171" fontId="11" fillId="19" borderId="8" applyNumberFormat="0" applyAlignment="0" applyProtection="0"/>
    <xf numFmtId="0" fontId="139" fillId="19" borderId="8" applyNumberFormat="0" applyAlignment="0" applyProtection="0"/>
    <xf numFmtId="0" fontId="139" fillId="19" borderId="8" applyNumberFormat="0" applyAlignment="0" applyProtection="0"/>
    <xf numFmtId="171" fontId="11" fillId="125" borderId="38" applyNumberFormat="0" applyAlignment="0" applyProtection="0"/>
    <xf numFmtId="171" fontId="11" fillId="31" borderId="38" applyNumberFormat="0" applyAlignment="0" applyProtection="0"/>
    <xf numFmtId="171" fontId="11" fillId="31" borderId="38" applyNumberFormat="0" applyAlignment="0" applyProtection="0"/>
    <xf numFmtId="171" fontId="11" fillId="31" borderId="38" applyNumberFormat="0" applyAlignment="0" applyProtection="0"/>
    <xf numFmtId="171" fontId="11" fillId="31" borderId="38" applyNumberFormat="0" applyAlignment="0" applyProtection="0"/>
    <xf numFmtId="0" fontId="181" fillId="31" borderId="38" applyNumberFormat="0" applyAlignment="0" applyProtection="0"/>
    <xf numFmtId="0" fontId="181" fillId="31" borderId="38" applyNumberFormat="0" applyAlignment="0" applyProtection="0"/>
    <xf numFmtId="171" fontId="11" fillId="125" borderId="8" applyNumberFormat="0" applyAlignment="0" applyProtection="0"/>
    <xf numFmtId="171" fontId="11" fillId="31" borderId="8" applyNumberFormat="0" applyAlignment="0" applyProtection="0"/>
    <xf numFmtId="171" fontId="11" fillId="31" borderId="8" applyNumberFormat="0" applyAlignment="0" applyProtection="0"/>
    <xf numFmtId="171" fontId="11" fillId="31" borderId="8" applyNumberFormat="0" applyAlignment="0" applyProtection="0"/>
    <xf numFmtId="171" fontId="11" fillId="31" borderId="8" applyNumberFormat="0" applyAlignment="0" applyProtection="0"/>
    <xf numFmtId="0" fontId="224" fillId="31" borderId="8" applyNumberFormat="0" applyAlignment="0" applyProtection="0"/>
    <xf numFmtId="0" fontId="224" fillId="31" borderId="8" applyNumberFormat="0" applyAlignment="0" applyProtection="0"/>
    <xf numFmtId="0" fontId="56" fillId="0" borderId="0" applyNumberFormat="0" applyFill="0" applyBorder="0" applyAlignment="0" applyProtection="0">
      <alignment vertical="top"/>
      <protection locked="0"/>
    </xf>
    <xf numFmtId="282" fontId="19" fillId="0" borderId="2" applyAlignment="0">
      <alignment horizontal="left" vertical="center"/>
    </xf>
    <xf numFmtId="14" fontId="225" fillId="0" borderId="54" applyBorder="0">
      <alignment horizontal="center" vertical="center"/>
    </xf>
    <xf numFmtId="14" fontId="22" fillId="0" borderId="0">
      <alignment vertical="center"/>
    </xf>
    <xf numFmtId="174" fontId="11" fillId="0" borderId="0" applyFont="0" applyFill="0" applyBorder="0" applyAlignment="0" applyProtection="0"/>
    <xf numFmtId="174" fontId="11" fillId="0" borderId="0" applyFont="0" applyFill="0" applyBorder="0" applyAlignment="0" applyProtection="0"/>
    <xf numFmtId="174" fontId="23" fillId="0" borderId="0" applyFont="0" applyFill="0" applyBorder="0" applyAlignment="0" applyProtection="0"/>
    <xf numFmtId="283" fontId="12" fillId="0" borderId="0" applyFont="0" applyFill="0" applyBorder="0" applyAlignment="0" applyProtection="0"/>
    <xf numFmtId="171" fontId="226" fillId="0" borderId="0" applyBorder="0">
      <alignment horizontal="center" vertical="center" wrapText="1"/>
    </xf>
    <xf numFmtId="171" fontId="11" fillId="0" borderId="55" applyNumberFormat="0" applyFill="0" applyAlignment="0" applyProtection="0"/>
    <xf numFmtId="171" fontId="11" fillId="0" borderId="55" applyNumberFormat="0" applyFill="0" applyAlignment="0" applyProtection="0"/>
    <xf numFmtId="171" fontId="11" fillId="0" borderId="55" applyNumberFormat="0" applyFill="0" applyAlignment="0" applyProtection="0"/>
    <xf numFmtId="171" fontId="11" fillId="0" borderId="55" applyNumberFormat="0" applyFill="0" applyAlignment="0" applyProtection="0"/>
    <xf numFmtId="171" fontId="11" fillId="0" borderId="55" applyNumberFormat="0" applyFill="0" applyAlignment="0" applyProtection="0"/>
    <xf numFmtId="0" fontId="227" fillId="0" borderId="55" applyNumberFormat="0" applyFill="0" applyAlignment="0" applyProtection="0"/>
    <xf numFmtId="0" fontId="227" fillId="0" borderId="55" applyNumberFormat="0" applyFill="0" applyAlignment="0" applyProtection="0"/>
    <xf numFmtId="171" fontId="228" fillId="0" borderId="28" applyNumberFormat="0" applyFill="0" applyAlignment="0" applyProtection="0"/>
    <xf numFmtId="171" fontId="11" fillId="0" borderId="28" applyNumberFormat="0" applyFill="0" applyAlignment="0" applyProtection="0"/>
    <xf numFmtId="171" fontId="11" fillId="0" borderId="28" applyNumberFormat="0" applyFill="0" applyAlignment="0" applyProtection="0"/>
    <xf numFmtId="171" fontId="11" fillId="0" borderId="28" applyNumberFormat="0" applyFill="0" applyAlignment="0" applyProtection="0"/>
    <xf numFmtId="171" fontId="11" fillId="0" borderId="28" applyNumberFormat="0" applyFill="0" applyAlignment="0" applyProtection="0"/>
    <xf numFmtId="0" fontId="229" fillId="0" borderId="28" applyNumberFormat="0" applyFill="0" applyAlignment="0" applyProtection="0"/>
    <xf numFmtId="0" fontId="229" fillId="0" borderId="28" applyNumberFormat="0" applyFill="0" applyAlignment="0" applyProtection="0"/>
    <xf numFmtId="171" fontId="11" fillId="0" borderId="56" applyNumberFormat="0" applyFill="0" applyAlignment="0" applyProtection="0"/>
    <xf numFmtId="171" fontId="11" fillId="0" borderId="56" applyNumberFormat="0" applyFill="0" applyAlignment="0" applyProtection="0"/>
    <xf numFmtId="171" fontId="11" fillId="0" borderId="56" applyNumberFormat="0" applyFill="0" applyAlignment="0" applyProtection="0"/>
    <xf numFmtId="171" fontId="11" fillId="0" borderId="56" applyNumberFormat="0" applyFill="0" applyAlignment="0" applyProtection="0"/>
    <xf numFmtId="171" fontId="11" fillId="0" borderId="56" applyNumberFormat="0" applyFill="0" applyAlignment="0" applyProtection="0"/>
    <xf numFmtId="0" fontId="230" fillId="0" borderId="56" applyNumberFormat="0" applyFill="0" applyAlignment="0" applyProtection="0"/>
    <xf numFmtId="0" fontId="230" fillId="0" borderId="56" applyNumberFormat="0" applyFill="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1" fillId="0" borderId="0" applyBorder="0">
      <alignment horizontal="center" vertical="center" wrapText="1"/>
    </xf>
    <xf numFmtId="171" fontId="232" fillId="0" borderId="57" applyBorder="0">
      <alignment horizontal="center" vertical="center" wrapText="1"/>
    </xf>
    <xf numFmtId="0" fontId="233" fillId="0" borderId="57" applyBorder="0">
      <alignment horizontal="center" vertical="center" wrapText="1"/>
    </xf>
    <xf numFmtId="191" fontId="234" fillId="76" borderId="51"/>
    <xf numFmtId="191" fontId="235" fillId="28" borderId="52"/>
    <xf numFmtId="4" fontId="236" fillId="7" borderId="2" applyBorder="0">
      <alignment horizontal="right"/>
    </xf>
    <xf numFmtId="4" fontId="237" fillId="7" borderId="2" applyBorder="0">
      <alignment horizontal="right"/>
    </xf>
    <xf numFmtId="49" fontId="238" fillId="0" borderId="0" applyBorder="0">
      <alignment vertical="center"/>
    </xf>
    <xf numFmtId="39" fontId="64" fillId="0" borderId="0">
      <alignment vertical="center"/>
    </xf>
    <xf numFmtId="39" fontId="64" fillId="0" borderId="0">
      <alignment vertical="center"/>
    </xf>
    <xf numFmtId="171" fontId="11" fillId="0" borderId="58" applyNumberFormat="0" applyFill="0" applyAlignment="0" applyProtection="0"/>
    <xf numFmtId="171" fontId="11" fillId="0" borderId="58" applyNumberFormat="0" applyFill="0" applyAlignment="0" applyProtection="0"/>
    <xf numFmtId="171" fontId="11" fillId="0" borderId="58" applyNumberFormat="0" applyFill="0" applyAlignment="0" applyProtection="0"/>
    <xf numFmtId="171" fontId="11" fillId="0" borderId="58" applyNumberFormat="0" applyFill="0" applyAlignment="0" applyProtection="0"/>
    <xf numFmtId="171" fontId="11"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3" fontId="234" fillId="0" borderId="2" applyBorder="0">
      <alignment vertical="center"/>
    </xf>
    <xf numFmtId="171" fontId="11" fillId="126" borderId="17" applyNumberFormat="0" applyAlignment="0" applyProtection="0"/>
    <xf numFmtId="171" fontId="11" fillId="127" borderId="17" applyNumberFormat="0" applyAlignment="0" applyProtection="0"/>
    <xf numFmtId="171" fontId="11" fillId="127" borderId="17" applyNumberFormat="0" applyAlignment="0" applyProtection="0"/>
    <xf numFmtId="171" fontId="11" fillId="127" borderId="17" applyNumberFormat="0" applyAlignment="0" applyProtection="0"/>
    <xf numFmtId="171" fontId="11" fillId="127" borderId="17" applyNumberFormat="0" applyAlignment="0" applyProtection="0"/>
    <xf numFmtId="0" fontId="80" fillId="127" borderId="17" applyNumberFormat="0" applyAlignment="0" applyProtection="0"/>
    <xf numFmtId="0" fontId="80" fillId="127" borderId="17" applyNumberFormat="0" applyAlignment="0" applyProtection="0"/>
    <xf numFmtId="171" fontId="239" fillId="0" borderId="0">
      <alignment horizontal="center" vertical="top" wrapText="1"/>
    </xf>
    <xf numFmtId="0" fontId="33" fillId="0" borderId="0">
      <alignment horizontal="center" vertical="top" wrapText="1"/>
    </xf>
    <xf numFmtId="171" fontId="19" fillId="0" borderId="0">
      <alignment horizontal="center" vertical="center" wrapText="1"/>
    </xf>
    <xf numFmtId="0" fontId="129" fillId="0" borderId="0">
      <alignment horizontal="center" vertical="center" wrapText="1"/>
    </xf>
    <xf numFmtId="171" fontId="240" fillId="4" borderId="0" applyFill="0">
      <alignment wrapText="1"/>
    </xf>
    <xf numFmtId="0" fontId="131" fillId="4" borderId="0" applyFill="0">
      <alignment wrapText="1"/>
    </xf>
    <xf numFmtId="0" fontId="241" fillId="0" borderId="2"/>
    <xf numFmtId="171" fontId="11"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171" fontId="243" fillId="91" borderId="0" applyNumberFormat="0" applyBorder="0" applyAlignment="0" applyProtection="0"/>
    <xf numFmtId="171" fontId="11" fillId="5" borderId="0" applyNumberFormat="0" applyBorder="0" applyAlignment="0" applyProtection="0"/>
    <xf numFmtId="171" fontId="11" fillId="5" borderId="0" applyNumberFormat="0" applyBorder="0" applyAlignment="0" applyProtection="0"/>
    <xf numFmtId="171" fontId="11" fillId="5" borderId="0" applyNumberFormat="0" applyBorder="0" applyAlignment="0" applyProtection="0"/>
    <xf numFmtId="171" fontId="11" fillId="5" borderId="0" applyNumberFormat="0" applyBorder="0" applyAlignment="0" applyProtection="0"/>
    <xf numFmtId="0" fontId="162" fillId="5" borderId="0" applyNumberFormat="0" applyBorder="0" applyAlignment="0" applyProtection="0"/>
    <xf numFmtId="0" fontId="162" fillId="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171"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24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0" borderId="0"/>
    <xf numFmtId="0" fontId="50" fillId="0" borderId="0"/>
    <xf numFmtId="0" fontId="50" fillId="0" borderId="0"/>
    <xf numFmtId="171"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22"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95"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19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9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9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95"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222" fillId="0" borderId="0"/>
    <xf numFmtId="171" fontId="222" fillId="0" borderId="0"/>
    <xf numFmtId="171" fontId="222" fillId="0" borderId="0"/>
    <xf numFmtId="171" fontId="222" fillId="0" borderId="0"/>
    <xf numFmtId="171" fontId="222" fillId="0" borderId="0"/>
    <xf numFmtId="171" fontId="222" fillId="0" borderId="0"/>
    <xf numFmtId="171" fontId="222" fillId="0" borderId="0"/>
    <xf numFmtId="171" fontId="22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171" fontId="245" fillId="0" borderId="0"/>
    <xf numFmtId="171" fontId="245" fillId="0" borderId="0"/>
    <xf numFmtId="171" fontId="245" fillId="0" borderId="0"/>
    <xf numFmtId="171" fontId="245" fillId="0" borderId="0"/>
    <xf numFmtId="171" fontId="245" fillId="0" borderId="0"/>
    <xf numFmtId="171" fontId="245" fillId="0" borderId="0"/>
    <xf numFmtId="171" fontId="245" fillId="0" borderId="0"/>
    <xf numFmtId="171" fontId="245" fillId="0" borderId="0"/>
    <xf numFmtId="171" fontId="245" fillId="0" borderId="0"/>
    <xf numFmtId="0" fontId="12" fillId="0" borderId="0"/>
    <xf numFmtId="0" fontId="12"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2" fillId="0" borderId="0"/>
    <xf numFmtId="0" fontId="11" fillId="0" borderId="0"/>
    <xf numFmtId="0" fontId="12" fillId="0" borderId="0"/>
    <xf numFmtId="0" fontId="12" fillId="0" borderId="0"/>
    <xf numFmtId="0" fontId="11" fillId="0" borderId="0"/>
    <xf numFmtId="0" fontId="12" fillId="0" borderId="0"/>
    <xf numFmtId="0" fontId="12" fillId="0" borderId="0"/>
    <xf numFmtId="171" fontId="245" fillId="0" borderId="0"/>
    <xf numFmtId="171" fontId="245" fillId="0" borderId="0"/>
    <xf numFmtId="171" fontId="245" fillId="0" borderId="0"/>
    <xf numFmtId="171" fontId="245"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2" fillId="0" borderId="0"/>
    <xf numFmtId="171" fontId="222" fillId="0" borderId="0"/>
    <xf numFmtId="171" fontId="222" fillId="0" borderId="0"/>
    <xf numFmtId="171" fontId="222" fillId="0" borderId="0"/>
    <xf numFmtId="171" fontId="222" fillId="0" borderId="0"/>
    <xf numFmtId="171" fontId="222" fillId="0" borderId="0"/>
    <xf numFmtId="171" fontId="222" fillId="0" borderId="0"/>
    <xf numFmtId="171" fontId="11" fillId="0" borderId="0"/>
    <xf numFmtId="0" fontId="11" fillId="0" borderId="0"/>
    <xf numFmtId="0" fontId="82" fillId="0" borderId="0">
      <alignment horizontal="left"/>
    </xf>
    <xf numFmtId="0" fontId="6" fillId="0" borderId="0"/>
    <xf numFmtId="0" fontId="6" fillId="0" borderId="0"/>
    <xf numFmtId="0" fontId="12" fillId="0" borderId="0"/>
    <xf numFmtId="0" fontId="6" fillId="0" borderId="0"/>
    <xf numFmtId="0" fontId="6" fillId="0" borderId="0"/>
    <xf numFmtId="0" fontId="11" fillId="0" borderId="0"/>
    <xf numFmtId="0" fontId="6" fillId="0" borderId="0"/>
    <xf numFmtId="0" fontId="11" fillId="0" borderId="0"/>
    <xf numFmtId="0" fontId="6" fillId="0" borderId="0"/>
    <xf numFmtId="0" fontId="11" fillId="0" borderId="0"/>
    <xf numFmtId="0" fontId="11" fillId="0" borderId="0"/>
    <xf numFmtId="0" fontId="11" fillId="0" borderId="0"/>
    <xf numFmtId="0" fontId="11" fillId="0" borderId="0"/>
    <xf numFmtId="0" fontId="12" fillId="0" borderId="0"/>
    <xf numFmtId="171"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5" fillId="0" borderId="0"/>
    <xf numFmtId="0" fontId="5" fillId="0" borderId="0"/>
    <xf numFmtId="0" fontId="12" fillId="0" borderId="0"/>
    <xf numFmtId="0" fontId="12"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171" fontId="222" fillId="0" borderId="0"/>
    <xf numFmtId="0" fontId="11" fillId="0" borderId="0"/>
    <xf numFmtId="171" fontId="222" fillId="0" borderId="0"/>
    <xf numFmtId="171" fontId="222" fillId="0" borderId="0"/>
    <xf numFmtId="171" fontId="222" fillId="0" borderId="0"/>
    <xf numFmtId="171" fontId="222" fillId="0" borderId="0"/>
    <xf numFmtId="171" fontId="222" fillId="0" borderId="0"/>
    <xf numFmtId="171" fontId="222" fillId="0" borderId="0"/>
    <xf numFmtId="171" fontId="222" fillId="0" borderId="0"/>
    <xf numFmtId="171" fontId="222" fillId="0" borderId="0"/>
    <xf numFmtId="171" fontId="222" fillId="0" borderId="0"/>
    <xf numFmtId="0" fontId="11" fillId="0" borderId="0"/>
    <xf numFmtId="0" fontId="50" fillId="0" borderId="0"/>
    <xf numFmtId="0" fontId="6" fillId="0" borderId="0"/>
    <xf numFmtId="0" fontId="6" fillId="0" borderId="0"/>
    <xf numFmtId="171" fontId="22" fillId="0" borderId="0"/>
    <xf numFmtId="0" fontId="246" fillId="0" borderId="0"/>
    <xf numFmtId="0" fontId="5" fillId="0" borderId="0"/>
    <xf numFmtId="0" fontId="5" fillId="0" borderId="0"/>
    <xf numFmtId="0" fontId="5" fillId="0" borderId="0"/>
    <xf numFmtId="0" fontId="5" fillId="0" borderId="0"/>
    <xf numFmtId="0" fontId="5" fillId="0" borderId="0"/>
    <xf numFmtId="0" fontId="5" fillId="0" borderId="0"/>
    <xf numFmtId="171" fontId="222" fillId="0" borderId="0"/>
    <xf numFmtId="0" fontId="50" fillId="0" borderId="0"/>
    <xf numFmtId="0" fontId="11" fillId="0" borderId="0"/>
    <xf numFmtId="171" fontId="222" fillId="0" borderId="0"/>
    <xf numFmtId="0" fontId="246" fillId="0" borderId="0"/>
    <xf numFmtId="171" fontId="222" fillId="0" borderId="0"/>
    <xf numFmtId="171" fontId="222" fillId="0" borderId="0"/>
    <xf numFmtId="171" fontId="222" fillId="0" borderId="0"/>
    <xf numFmtId="171" fontId="222" fillId="0" borderId="0"/>
    <xf numFmtId="171" fontId="222" fillId="0" borderId="0"/>
    <xf numFmtId="165" fontId="11" fillId="0" borderId="0"/>
    <xf numFmtId="0" fontId="5" fillId="0" borderId="0"/>
    <xf numFmtId="0" fontId="5" fillId="0" borderId="0"/>
    <xf numFmtId="0" fontId="12" fillId="0" borderId="0"/>
    <xf numFmtId="0" fontId="12" fillId="0" borderId="0"/>
    <xf numFmtId="0" fontId="12"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195" fillId="0" borderId="0"/>
    <xf numFmtId="171" fontId="247" fillId="0" borderId="0"/>
    <xf numFmtId="0" fontId="5" fillId="0" borderId="0"/>
    <xf numFmtId="171" fontId="247" fillId="0" borderId="0"/>
    <xf numFmtId="0" fontId="11" fillId="0" borderId="0"/>
    <xf numFmtId="171" fontId="247" fillId="0" borderId="0"/>
    <xf numFmtId="171" fontId="247" fillId="0" borderId="0"/>
    <xf numFmtId="0" fontId="5" fillId="0" borderId="0"/>
    <xf numFmtId="171" fontId="19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6" fillId="0" borderId="0"/>
    <xf numFmtId="171" fontId="195" fillId="0" borderId="0"/>
    <xf numFmtId="171" fontId="195" fillId="0" borderId="0"/>
    <xf numFmtId="171" fontId="195" fillId="0" borderId="0"/>
    <xf numFmtId="0" fontId="5" fillId="0" borderId="0"/>
    <xf numFmtId="0" fontId="5" fillId="0" borderId="0"/>
    <xf numFmtId="0" fontId="5" fillId="0" borderId="0"/>
    <xf numFmtId="0" fontId="246"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8"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11" fillId="0" borderId="0"/>
    <xf numFmtId="0" fontId="11" fillId="0" borderId="0"/>
    <xf numFmtId="0" fontId="11" fillId="0" borderId="0"/>
    <xf numFmtId="0" fontId="9" fillId="0" borderId="0"/>
    <xf numFmtId="0" fontId="73"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11" fillId="0" borderId="0"/>
    <xf numFmtId="0" fontId="5" fillId="0" borderId="0"/>
    <xf numFmtId="0" fontId="5" fillId="0" borderId="0"/>
    <xf numFmtId="0" fontId="11" fillId="0" borderId="0"/>
    <xf numFmtId="0" fontId="11" fillId="0" borderId="0"/>
    <xf numFmtId="0" fontId="5" fillId="0" borderId="0"/>
    <xf numFmtId="0" fontId="5" fillId="0" borderId="0"/>
    <xf numFmtId="171" fontId="11" fillId="22" borderId="0" applyNumberFormat="0" applyBorder="0" applyAlignment="0" applyProtection="0"/>
    <xf numFmtId="171" fontId="11" fillId="23" borderId="0" applyNumberFormat="0" applyBorder="0" applyAlignment="0" applyProtection="0"/>
    <xf numFmtId="171" fontId="11" fillId="23" borderId="0" applyNumberFormat="0" applyBorder="0" applyAlignment="0" applyProtection="0"/>
    <xf numFmtId="171" fontId="11" fillId="23" borderId="0" applyNumberFormat="0" applyBorder="0" applyAlignment="0" applyProtection="0"/>
    <xf numFmtId="171" fontId="11" fillId="23" borderId="0" applyNumberFormat="0" applyBorder="0" applyAlignment="0" applyProtection="0"/>
    <xf numFmtId="0" fontId="249" fillId="23" borderId="0" applyNumberFormat="0" applyBorder="0" applyAlignment="0" applyProtection="0"/>
    <xf numFmtId="0" fontId="249" fillId="23" borderId="0" applyNumberFormat="0" applyBorder="0" applyAlignment="0" applyProtection="0"/>
    <xf numFmtId="178" fontId="250" fillId="7" borderId="59" applyNumberFormat="0" applyBorder="0" applyAlignment="0">
      <alignment vertical="center"/>
      <protection locked="0"/>
    </xf>
    <xf numFmtId="171" fontId="11"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171" fontId="195" fillId="128" borderId="37" applyNumberFormat="0" applyAlignment="0" applyProtection="0"/>
    <xf numFmtId="171" fontId="195" fillId="94" borderId="37" applyNumberFormat="0" applyFont="0" applyAlignment="0" applyProtection="0"/>
    <xf numFmtId="171" fontId="195" fillId="94" borderId="37" applyNumberFormat="0" applyFont="0" applyAlignment="0" applyProtection="0"/>
    <xf numFmtId="171" fontId="195" fillId="94" borderId="37" applyNumberFormat="0" applyFont="0" applyAlignment="0" applyProtection="0"/>
    <xf numFmtId="171" fontId="195" fillId="94" borderId="37" applyNumberFormat="0" applyFont="0" applyAlignment="0" applyProtection="0"/>
    <xf numFmtId="0" fontId="50" fillId="94" borderId="37" applyNumberFormat="0" applyFont="0" applyAlignment="0" applyProtection="0"/>
    <xf numFmtId="171" fontId="11" fillId="94" borderId="37" applyNumberFormat="0" applyFont="0" applyAlignment="0" applyProtection="0"/>
    <xf numFmtId="0" fontId="50" fillId="94" borderId="37" applyNumberFormat="0" applyFont="0" applyAlignment="0" applyProtection="0"/>
    <xf numFmtId="171" fontId="11" fillId="94" borderId="37" applyNumberFormat="0" applyFont="0" applyAlignment="0" applyProtection="0"/>
    <xf numFmtId="0" fontId="9" fillId="2" borderId="1" applyNumberFormat="0" applyFont="0" applyAlignment="0" applyProtection="0"/>
    <xf numFmtId="9" fontId="11" fillId="0" borderId="0" applyFont="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95" fillId="0" borderId="0" applyFill="0" applyBorder="0" applyAlignment="0" applyProtection="0"/>
    <xf numFmtId="9" fontId="12" fillId="0" borderId="0" applyFont="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9" fillId="0" borderId="0" applyFont="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6" fillId="0" borderId="0" applyFont="0" applyFill="0" applyBorder="0" applyAlignment="0" applyProtection="0"/>
    <xf numFmtId="9" fontId="195" fillId="0" borderId="0" applyFill="0" applyBorder="0" applyAlignment="0" applyProtection="0"/>
    <xf numFmtId="9" fontId="11" fillId="0" borderId="0" applyFont="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95" fillId="0" borderId="0" applyFill="0" applyBorder="0" applyAlignment="0" applyProtection="0"/>
    <xf numFmtId="9" fontId="11" fillId="0" borderId="0" applyFont="0" applyFill="0" applyBorder="0" applyAlignment="0" applyProtection="0"/>
    <xf numFmtId="9" fontId="244"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171" fontId="11" fillId="0" borderId="35" applyNumberFormat="0" applyFill="0" applyAlignment="0" applyProtection="0"/>
    <xf numFmtId="171" fontId="11" fillId="0" borderId="35" applyNumberFormat="0" applyFill="0" applyAlignment="0" applyProtection="0"/>
    <xf numFmtId="171" fontId="11" fillId="0" borderId="35" applyNumberFormat="0" applyFill="0" applyAlignment="0" applyProtection="0"/>
    <xf numFmtId="171" fontId="11" fillId="0" borderId="35" applyNumberFormat="0" applyFill="0" applyAlignment="0" applyProtection="0"/>
    <xf numFmtId="171" fontId="11" fillId="0" borderId="35" applyNumberFormat="0" applyFill="0" applyAlignment="0" applyProtection="0"/>
    <xf numFmtId="0" fontId="252" fillId="0" borderId="35" applyNumberFormat="0" applyFill="0" applyAlignment="0" applyProtection="0"/>
    <xf numFmtId="0" fontId="252" fillId="0" borderId="35" applyNumberFormat="0" applyFill="0" applyAlignment="0" applyProtection="0"/>
    <xf numFmtId="0" fontId="19"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84" fontId="82" fillId="0" borderId="0">
      <alignment vertical="top"/>
    </xf>
    <xf numFmtId="0" fontId="13" fillId="0" borderId="0"/>
    <xf numFmtId="284" fontId="82" fillId="0" borderId="0">
      <alignment vertical="top"/>
    </xf>
    <xf numFmtId="0" fontId="13" fillId="0" borderId="0"/>
    <xf numFmtId="284" fontId="82" fillId="0" borderId="0">
      <alignment vertical="top"/>
    </xf>
    <xf numFmtId="0" fontId="13" fillId="0" borderId="0"/>
    <xf numFmtId="0" fontId="13" fillId="0" borderId="0"/>
    <xf numFmtId="284" fontId="82" fillId="0" borderId="0">
      <alignment vertical="top"/>
    </xf>
    <xf numFmtId="0" fontId="13" fillId="0" borderId="0"/>
    <xf numFmtId="0" fontId="13" fillId="0" borderId="0"/>
    <xf numFmtId="0" fontId="13" fillId="0" borderId="0"/>
    <xf numFmtId="284" fontId="82" fillId="0" borderId="0">
      <alignment vertical="top"/>
    </xf>
    <xf numFmtId="0" fontId="13" fillId="0" borderId="0"/>
    <xf numFmtId="0" fontId="13" fillId="0" borderId="0"/>
    <xf numFmtId="284" fontId="82" fillId="0" borderId="0">
      <alignment vertical="top"/>
    </xf>
    <xf numFmtId="0" fontId="13" fillId="0" borderId="0"/>
    <xf numFmtId="284" fontId="82" fillId="0" borderId="0">
      <alignment vertical="top"/>
    </xf>
    <xf numFmtId="0" fontId="13" fillId="0" borderId="0"/>
    <xf numFmtId="284" fontId="82" fillId="0" borderId="0">
      <alignment vertical="top"/>
    </xf>
    <xf numFmtId="284" fontId="82" fillId="0" borderId="0">
      <alignment vertical="top"/>
    </xf>
    <xf numFmtId="0" fontId="13" fillId="0" borderId="0"/>
    <xf numFmtId="284" fontId="82" fillId="0" borderId="0">
      <alignment vertical="top"/>
    </xf>
    <xf numFmtId="284" fontId="82" fillId="0" borderId="0">
      <alignment vertical="top"/>
    </xf>
    <xf numFmtId="0" fontId="13" fillId="0" borderId="0"/>
    <xf numFmtId="284" fontId="82" fillId="0" borderId="0">
      <alignment vertical="top"/>
    </xf>
    <xf numFmtId="284" fontId="82"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8" fontId="82"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284" fontId="82" fillId="0" borderId="0">
      <alignment vertical="top"/>
    </xf>
    <xf numFmtId="0" fontId="13" fillId="0" borderId="0"/>
    <xf numFmtId="284" fontId="82" fillId="0" borderId="0">
      <alignment vertical="top"/>
    </xf>
    <xf numFmtId="0" fontId="13" fillId="0" borderId="0"/>
    <xf numFmtId="0" fontId="13" fillId="0" borderId="0"/>
    <xf numFmtId="284" fontId="82" fillId="0" borderId="0">
      <alignment vertical="top"/>
    </xf>
    <xf numFmtId="0" fontId="13" fillId="0" borderId="0"/>
    <xf numFmtId="0" fontId="13" fillId="0" borderId="0"/>
    <xf numFmtId="0" fontId="13" fillId="0" borderId="0"/>
    <xf numFmtId="284" fontId="82" fillId="0" borderId="0">
      <alignment vertical="top"/>
    </xf>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38" fontId="82" fillId="0" borderId="0">
      <alignment vertical="top"/>
    </xf>
    <xf numFmtId="165" fontId="11" fillId="0" borderId="0">
      <alignment vertical="justify"/>
    </xf>
    <xf numFmtId="171" fontId="49"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171" fontId="11"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49" fontId="253" fillId="0" borderId="0">
      <alignment horizontal="center"/>
    </xf>
    <xf numFmtId="49" fontId="131" fillId="0" borderId="0">
      <alignment horizontal="center"/>
    </xf>
    <xf numFmtId="285" fontId="12" fillId="0" borderId="0"/>
    <xf numFmtId="39" fontId="64" fillId="0" borderId="0">
      <alignment vertical="center"/>
    </xf>
    <xf numFmtId="167" fontId="115" fillId="0" borderId="0"/>
    <xf numFmtId="282" fontId="254" fillId="0" borderId="0" applyFont="0" applyFill="0" applyBorder="0" applyAlignment="0" applyProtection="0"/>
    <xf numFmtId="3" fontId="255" fillId="0" borderId="4" applyFont="0" applyBorder="0">
      <alignment horizontal="right"/>
      <protection locked="0"/>
    </xf>
    <xf numFmtId="200" fontId="254" fillId="0" borderId="0" applyFont="0" applyFill="0" applyBorder="0" applyAlignment="0" applyProtection="0"/>
    <xf numFmtId="282" fontId="11"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11"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86" fontId="195" fillId="0" borderId="0" applyFill="0" applyBorder="0" applyAlignment="0" applyProtection="0"/>
    <xf numFmtId="200" fontId="11" fillId="0" borderId="0" applyFont="0" applyFill="0" applyBorder="0" applyAlignment="0" applyProtection="0"/>
    <xf numFmtId="200" fontId="5" fillId="0" borderId="0" applyFont="0" applyFill="0" applyBorder="0" applyAlignment="0" applyProtection="0"/>
    <xf numFmtId="287" fontId="12"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11"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171" fontId="11"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11"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1" fontId="6"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11"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00" fontId="50"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11"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88" fontId="5" fillId="0" borderId="0" applyFont="0" applyFill="0" applyBorder="0" applyAlignment="0" applyProtection="0"/>
    <xf numFmtId="200" fontId="11" fillId="0" borderId="0" applyFont="0" applyFill="0" applyBorder="0" applyAlignment="0" applyProtection="0"/>
    <xf numFmtId="200" fontId="248" fillId="0" borderId="0" applyFont="0" applyFill="0" applyBorder="0" applyAlignment="0" applyProtection="0"/>
    <xf numFmtId="200" fontId="223" fillId="0" borderId="0" applyFont="0" applyFill="0" applyBorder="0" applyAlignment="0" applyProtection="0"/>
    <xf numFmtId="288" fontId="57" fillId="0" borderId="0" applyFont="0" applyFill="0" applyBorder="0" applyAlignment="0" applyProtection="0"/>
    <xf numFmtId="201" fontId="12" fillId="0" borderId="0" applyFont="0" applyFill="0" applyBorder="0" applyAlignment="0" applyProtection="0"/>
    <xf numFmtId="201" fontId="12"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6" fillId="0" borderId="0" applyFont="0" applyFill="0" applyBorder="0" applyAlignment="0" applyProtection="0"/>
    <xf numFmtId="3" fontId="247" fillId="0" borderId="2" applyBorder="0">
      <alignment vertical="center"/>
    </xf>
    <xf numFmtId="4" fontId="236" fillId="4" borderId="0" applyBorder="0">
      <alignment horizontal="right"/>
    </xf>
    <xf numFmtId="4" fontId="237" fillId="4" borderId="0" applyFont="0" applyBorder="0">
      <alignment horizontal="right"/>
    </xf>
    <xf numFmtId="4" fontId="236" fillId="4" borderId="0" applyBorder="0">
      <alignment horizontal="right"/>
    </xf>
    <xf numFmtId="4" fontId="236" fillId="4" borderId="60" applyBorder="0">
      <alignment horizontal="right"/>
    </xf>
    <xf numFmtId="4" fontId="237" fillId="4" borderId="60" applyBorder="0">
      <alignment horizontal="right"/>
    </xf>
    <xf numFmtId="4" fontId="236" fillId="129" borderId="61" applyBorder="0">
      <alignment horizontal="right"/>
    </xf>
    <xf numFmtId="4" fontId="237" fillId="129" borderId="61" applyBorder="0">
      <alignment horizontal="right"/>
    </xf>
    <xf numFmtId="171" fontId="11" fillId="24" borderId="0" applyNumberFormat="0" applyBorder="0" applyAlignment="0" applyProtection="0"/>
    <xf numFmtId="171" fontId="11" fillId="25" borderId="0" applyNumberFormat="0" applyBorder="0" applyAlignment="0" applyProtection="0"/>
    <xf numFmtId="171" fontId="11" fillId="25" borderId="0" applyNumberFormat="0" applyBorder="0" applyAlignment="0" applyProtection="0"/>
    <xf numFmtId="171" fontId="11" fillId="25" borderId="0" applyNumberFormat="0" applyBorder="0" applyAlignment="0" applyProtection="0"/>
    <xf numFmtId="171" fontId="11" fillId="25" borderId="0" applyNumberFormat="0" applyBorder="0" applyAlignment="0" applyProtection="0"/>
    <xf numFmtId="0" fontId="110" fillId="25" borderId="0" applyNumberFormat="0" applyBorder="0" applyAlignment="0" applyProtection="0"/>
    <xf numFmtId="0" fontId="110" fillId="25" borderId="0" applyNumberFormat="0" applyBorder="0" applyAlignment="0" applyProtection="0"/>
    <xf numFmtId="174" fontId="30" fillId="0" borderId="0">
      <protection locked="0"/>
    </xf>
    <xf numFmtId="173" fontId="31" fillId="0" borderId="0">
      <protection locked="0"/>
    </xf>
    <xf numFmtId="171" fontId="222" fillId="0" borderId="2" applyBorder="0">
      <alignment horizontal="center" vertical="center" wrapText="1"/>
    </xf>
    <xf numFmtId="0" fontId="16" fillId="0" borderId="0">
      <protection locked="0"/>
    </xf>
    <xf numFmtId="0" fontId="256" fillId="0" borderId="0"/>
    <xf numFmtId="0" fontId="241" fillId="0" borderId="2"/>
    <xf numFmtId="0" fontId="105" fillId="0" borderId="58" applyNumberFormat="0" applyFill="0" applyAlignment="0" applyProtection="0"/>
    <xf numFmtId="0" fontId="181" fillId="31" borderId="38" applyNumberFormat="0" applyAlignment="0" applyProtection="0"/>
    <xf numFmtId="0" fontId="249" fillId="23" borderId="0" applyNumberFormat="0" applyBorder="0" applyAlignment="0" applyProtection="0"/>
    <xf numFmtId="0" fontId="110" fillId="25" borderId="0" applyNumberFormat="0" applyBorder="0" applyAlignment="0" applyProtection="0"/>
    <xf numFmtId="0" fontId="242" fillId="0" borderId="0" applyNumberFormat="0" applyFill="0" applyBorder="0" applyAlignment="0" applyProtection="0"/>
    <xf numFmtId="0" fontId="251" fillId="0" borderId="0" applyNumberFormat="0" applyFill="0" applyBorder="0" applyAlignment="0" applyProtection="0"/>
    <xf numFmtId="0" fontId="11" fillId="94" borderId="37" applyNumberFormat="0" applyFont="0" applyAlignment="0" applyProtection="0"/>
    <xf numFmtId="0" fontId="162" fillId="5" borderId="0" applyNumberFormat="0" applyBorder="0" applyAlignment="0" applyProtection="0"/>
    <xf numFmtId="0" fontId="6" fillId="0" borderId="0"/>
    <xf numFmtId="0" fontId="13" fillId="0" borderId="0"/>
    <xf numFmtId="0" fontId="252" fillId="0" borderId="35" applyNumberFormat="0" applyFill="0" applyAlignment="0" applyProtection="0"/>
    <xf numFmtId="0" fontId="80" fillId="127" borderId="17" applyNumberFormat="0" applyAlignment="0" applyProtection="0"/>
    <xf numFmtId="0" fontId="220" fillId="0" borderId="0" applyNumberFormat="0" applyFill="0" applyBorder="0" applyAlignment="0" applyProtection="0"/>
    <xf numFmtId="0" fontId="13" fillId="0" borderId="0"/>
    <xf numFmtId="0" fontId="21" fillId="0" borderId="0"/>
    <xf numFmtId="0" fontId="21" fillId="0" borderId="0"/>
    <xf numFmtId="0" fontId="17" fillId="0" borderId="0"/>
    <xf numFmtId="4" fontId="19" fillId="0" borderId="0">
      <alignment vertical="center"/>
    </xf>
    <xf numFmtId="0" fontId="21" fillId="0" borderId="0"/>
    <xf numFmtId="4" fontId="18" fillId="0" borderId="0">
      <alignment vertical="center"/>
    </xf>
    <xf numFmtId="0" fontId="21" fillId="0" borderId="0"/>
    <xf numFmtId="0" fontId="17" fillId="0" borderId="0"/>
    <xf numFmtId="4" fontId="18" fillId="0" borderId="0">
      <alignment vertical="center"/>
    </xf>
    <xf numFmtId="0" fontId="20" fillId="0" borderId="0"/>
    <xf numFmtId="0" fontId="21" fillId="0" borderId="0"/>
    <xf numFmtId="4" fontId="19" fillId="0" borderId="0">
      <alignment vertical="center"/>
    </xf>
    <xf numFmtId="4" fontId="18" fillId="0" borderId="0">
      <alignment vertical="center"/>
    </xf>
    <xf numFmtId="4" fontId="19" fillId="0" borderId="0">
      <alignment vertical="center"/>
    </xf>
    <xf numFmtId="4" fontId="18" fillId="0" borderId="0">
      <alignment vertical="center"/>
    </xf>
    <xf numFmtId="0" fontId="20" fillId="0" borderId="0"/>
    <xf numFmtId="4" fontId="19" fillId="0" borderId="0">
      <alignment vertical="center"/>
    </xf>
    <xf numFmtId="4" fontId="19" fillId="0" borderId="0">
      <alignment vertical="center"/>
    </xf>
    <xf numFmtId="4" fontId="18" fillId="0" borderId="0">
      <alignment vertical="center"/>
    </xf>
    <xf numFmtId="0" fontId="17" fillId="0" borderId="0"/>
    <xf numFmtId="0" fontId="17" fillId="0" borderId="0"/>
    <xf numFmtId="4" fontId="18" fillId="0" borderId="0">
      <alignment vertical="center"/>
    </xf>
    <xf numFmtId="4" fontId="19" fillId="0" borderId="0">
      <alignment vertical="center"/>
    </xf>
    <xf numFmtId="0" fontId="20" fillId="0" borderId="0"/>
    <xf numFmtId="0" fontId="20" fillId="0" borderId="0"/>
    <xf numFmtId="0" fontId="20" fillId="0" borderId="0"/>
    <xf numFmtId="0" fontId="21" fillId="0" borderId="0"/>
    <xf numFmtId="4" fontId="18" fillId="0" borderId="0">
      <alignment vertical="center"/>
    </xf>
    <xf numFmtId="4" fontId="19" fillId="0" borderId="0">
      <alignment vertical="center"/>
    </xf>
    <xf numFmtId="0" fontId="21" fillId="0" borderId="0"/>
    <xf numFmtId="0" fontId="21" fillId="0" borderId="0"/>
    <xf numFmtId="0" fontId="21" fillId="0" borderId="0"/>
    <xf numFmtId="0" fontId="20" fillId="0" borderId="0"/>
    <xf numFmtId="0" fontId="21" fillId="0" borderId="0"/>
    <xf numFmtId="4" fontId="19" fillId="0" borderId="0">
      <alignment vertical="center"/>
    </xf>
    <xf numFmtId="0" fontId="21" fillId="0" borderId="0"/>
    <xf numFmtId="0" fontId="21" fillId="0" borderId="0"/>
    <xf numFmtId="0" fontId="21" fillId="0" borderId="0"/>
    <xf numFmtId="4" fontId="19" fillId="0" borderId="0">
      <alignment vertical="center"/>
    </xf>
    <xf numFmtId="4" fontId="19" fillId="0" borderId="0">
      <alignment vertical="center"/>
    </xf>
    <xf numFmtId="0" fontId="21" fillId="0" borderId="0"/>
    <xf numFmtId="0" fontId="21" fillId="0" borderId="0"/>
    <xf numFmtId="4" fontId="19" fillId="0" borderId="0">
      <alignment vertical="center"/>
    </xf>
    <xf numFmtId="0" fontId="20" fillId="0" borderId="0"/>
    <xf numFmtId="0" fontId="20" fillId="0" borderId="0"/>
    <xf numFmtId="0" fontId="21"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20" fillId="0" borderId="0"/>
    <xf numFmtId="0" fontId="20"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21" fillId="0" borderId="0"/>
    <xf numFmtId="4" fontId="19" fillId="0" borderId="0">
      <alignment vertical="center"/>
    </xf>
    <xf numFmtId="4" fontId="19" fillId="0" borderId="0">
      <alignment vertical="center"/>
    </xf>
    <xf numFmtId="4" fontId="19" fillId="0" borderId="0">
      <alignment vertical="center"/>
    </xf>
    <xf numFmtId="0" fontId="20" fillId="0" borderId="0"/>
    <xf numFmtId="0" fontId="20" fillId="0" borderId="0"/>
    <xf numFmtId="0" fontId="20" fillId="0" borderId="0"/>
    <xf numFmtId="4" fontId="19" fillId="0" borderId="0">
      <alignment vertical="center"/>
    </xf>
    <xf numFmtId="4" fontId="19" fillId="0" borderId="0">
      <alignment vertical="center"/>
    </xf>
    <xf numFmtId="0" fontId="21" fillId="0" borderId="0"/>
    <xf numFmtId="0" fontId="21" fillId="0" borderId="0"/>
    <xf numFmtId="0" fontId="21" fillId="0" borderId="0"/>
    <xf numFmtId="4" fontId="19" fillId="0" borderId="0">
      <alignment vertical="center"/>
    </xf>
    <xf numFmtId="4" fontId="19" fillId="0" borderId="0">
      <alignment vertical="center"/>
    </xf>
    <xf numFmtId="0" fontId="9" fillId="0" borderId="0"/>
    <xf numFmtId="0" fontId="4" fillId="0" borderId="0"/>
    <xf numFmtId="9" fontId="4" fillId="0" borderId="0" applyFont="0" applyFill="0" applyBorder="0" applyAlignment="0" applyProtection="0"/>
    <xf numFmtId="0" fontId="4" fillId="0" borderId="0"/>
    <xf numFmtId="0" fontId="4" fillId="0" borderId="0"/>
    <xf numFmtId="0" fontId="3" fillId="0" borderId="0"/>
    <xf numFmtId="0" fontId="267" fillId="0" borderId="0"/>
    <xf numFmtId="9" fontId="3" fillId="0" borderId="0" applyFont="0" applyFill="0" applyBorder="0" applyAlignment="0" applyProtection="0"/>
    <xf numFmtId="0" fontId="3" fillId="0" borderId="0"/>
    <xf numFmtId="0" fontId="6" fillId="0" borderId="0"/>
    <xf numFmtId="0" fontId="3" fillId="0" borderId="0"/>
    <xf numFmtId="0" fontId="1" fillId="0" borderId="0"/>
  </cellStyleXfs>
  <cellXfs count="1116">
    <xf numFmtId="0" fontId="0" fillId="0" borderId="0" xfId="0"/>
    <xf numFmtId="4" fontId="8" fillId="3" borderId="0" xfId="3" applyNumberFormat="1" applyFont="1" applyFill="1" applyAlignment="1" applyProtection="1">
      <alignment vertical="center"/>
      <protection locked="0"/>
    </xf>
    <xf numFmtId="0" fontId="257" fillId="132" borderId="65" xfId="4" applyNumberFormat="1" applyFont="1" applyFill="1" applyBorder="1" applyAlignment="1" applyProtection="1">
      <alignment horizontal="center" vertical="center"/>
      <protection locked="0"/>
    </xf>
    <xf numFmtId="49" fontId="257" fillId="132" borderId="65" xfId="4" applyNumberFormat="1" applyFont="1" applyFill="1" applyBorder="1" applyAlignment="1" applyProtection="1">
      <alignment horizontal="center" vertical="center"/>
      <protection locked="0"/>
    </xf>
    <xf numFmtId="0" fontId="258" fillId="3" borderId="65" xfId="4" applyFont="1" applyFill="1" applyBorder="1" applyAlignment="1" applyProtection="1">
      <alignment horizontal="center" vertical="center"/>
      <protection locked="0"/>
    </xf>
    <xf numFmtId="4" fontId="6" fillId="3" borderId="65" xfId="4" applyNumberFormat="1" applyFont="1" applyFill="1" applyBorder="1" applyAlignment="1" applyProtection="1">
      <alignment horizontal="center" vertical="center" wrapText="1"/>
      <protection locked="0"/>
    </xf>
    <xf numFmtId="49" fontId="257" fillId="132" borderId="65" xfId="4" applyNumberFormat="1" applyFont="1" applyFill="1" applyBorder="1" applyAlignment="1" applyProtection="1">
      <alignment vertical="center" wrapText="1"/>
    </xf>
    <xf numFmtId="0" fontId="257" fillId="132" borderId="65" xfId="2" applyFont="1" applyFill="1" applyBorder="1" applyAlignment="1" applyProtection="1">
      <alignment horizontal="center" vertical="center"/>
    </xf>
    <xf numFmtId="0" fontId="257" fillId="131" borderId="65" xfId="4" applyFont="1" applyFill="1" applyBorder="1" applyAlignment="1" applyProtection="1">
      <alignment horizontal="center" vertical="center"/>
    </xf>
    <xf numFmtId="0" fontId="257" fillId="133" borderId="65" xfId="4" applyFont="1" applyFill="1" applyBorder="1" applyAlignment="1" applyProtection="1">
      <alignment horizontal="center" vertical="center"/>
    </xf>
    <xf numFmtId="0" fontId="258" fillId="130" borderId="65" xfId="4" applyFont="1" applyFill="1" applyBorder="1" applyAlignment="1" applyProtection="1">
      <alignment horizontal="center" vertical="center"/>
    </xf>
    <xf numFmtId="4" fontId="6" fillId="3" borderId="65" xfId="2" applyNumberFormat="1" applyFont="1" applyFill="1" applyBorder="1" applyAlignment="1" applyProtection="1">
      <alignment horizontal="center" vertical="center" wrapText="1"/>
    </xf>
    <xf numFmtId="4" fontId="258" fillId="3" borderId="65" xfId="59413" applyNumberFormat="1" applyFont="1" applyFill="1" applyBorder="1" applyAlignment="1" applyProtection="1">
      <alignment horizontal="center" vertical="center" wrapText="1"/>
    </xf>
    <xf numFmtId="4" fontId="258" fillId="130" borderId="65" xfId="4" applyNumberFormat="1" applyFont="1" applyFill="1" applyBorder="1" applyAlignment="1" applyProtection="1">
      <alignment horizontal="center" vertical="center"/>
    </xf>
    <xf numFmtId="4" fontId="257" fillId="133" borderId="65" xfId="4" applyNumberFormat="1" applyFont="1" applyFill="1" applyBorder="1" applyAlignment="1" applyProtection="1">
      <alignment horizontal="center" vertical="center"/>
    </xf>
    <xf numFmtId="49" fontId="258" fillId="0" borderId="65" xfId="4" applyNumberFormat="1" applyFont="1" applyFill="1" applyBorder="1" applyAlignment="1" applyProtection="1">
      <alignment vertical="center" wrapText="1"/>
    </xf>
    <xf numFmtId="0" fontId="6" fillId="0" borderId="65" xfId="2" applyFont="1" applyFill="1" applyBorder="1" applyAlignment="1" applyProtection="1">
      <alignment wrapText="1"/>
    </xf>
    <xf numFmtId="4" fontId="258" fillId="3" borderId="65" xfId="59413" applyNumberFormat="1" applyFont="1" applyFill="1" applyBorder="1" applyAlignment="1" applyProtection="1">
      <alignment horizontal="left" vertical="center" wrapText="1"/>
    </xf>
    <xf numFmtId="0" fontId="6" fillId="0" borderId="0" xfId="2" applyFont="1" applyAlignment="1" applyProtection="1">
      <alignment horizontal="center" vertical="center"/>
      <protection locked="0"/>
    </xf>
    <xf numFmtId="0" fontId="6" fillId="0" borderId="0" xfId="2" applyFont="1" applyAlignment="1" applyProtection="1">
      <alignment vertical="center" wrapText="1"/>
      <protection locked="0"/>
    </xf>
    <xf numFmtId="4" fontId="6" fillId="0" borderId="0" xfId="2" applyNumberFormat="1" applyFont="1" applyProtection="1">
      <protection locked="0"/>
    </xf>
    <xf numFmtId="0" fontId="259" fillId="0" borderId="0" xfId="61664" applyFont="1" applyProtection="1">
      <protection locked="0"/>
    </xf>
    <xf numFmtId="0" fontId="6" fillId="0" borderId="0" xfId="2" applyFont="1" applyProtection="1">
      <protection locked="0"/>
    </xf>
    <xf numFmtId="0" fontId="260" fillId="0" borderId="0" xfId="61664" applyFont="1" applyAlignment="1" applyProtection="1">
      <alignment vertical="center"/>
      <protection locked="0"/>
    </xf>
    <xf numFmtId="0" fontId="261" fillId="0" borderId="0" xfId="58835" applyFont="1" applyFill="1" applyAlignment="1" applyProtection="1">
      <alignment wrapText="1"/>
      <protection locked="0"/>
    </xf>
    <xf numFmtId="0" fontId="4" fillId="0" borderId="0" xfId="61664" applyProtection="1">
      <protection locked="0"/>
    </xf>
    <xf numFmtId="4" fontId="4" fillId="0" borderId="0" xfId="61664" applyNumberFormat="1" applyProtection="1">
      <protection locked="0"/>
    </xf>
    <xf numFmtId="0" fontId="261" fillId="0" borderId="0" xfId="58835" applyFont="1" applyFill="1" applyProtection="1">
      <protection locked="0"/>
    </xf>
    <xf numFmtId="4" fontId="6" fillId="0" borderId="0" xfId="2" applyNumberFormat="1" applyFont="1" applyFill="1" applyProtection="1">
      <protection locked="0"/>
    </xf>
    <xf numFmtId="0" fontId="6" fillId="0" borderId="0" xfId="2" applyFont="1" applyFill="1" applyAlignment="1" applyProtection="1">
      <alignment horizontal="center" vertical="center"/>
      <protection locked="0"/>
    </xf>
    <xf numFmtId="4" fontId="10" fillId="0" borderId="66" xfId="2" applyNumberFormat="1" applyFont="1" applyFill="1" applyBorder="1" applyAlignment="1" applyProtection="1">
      <alignment horizontal="center" vertical="center" wrapText="1"/>
      <protection locked="0"/>
    </xf>
    <xf numFmtId="4" fontId="10" fillId="0" borderId="3" xfId="2" applyNumberFormat="1" applyFont="1" applyFill="1" applyBorder="1" applyAlignment="1" applyProtection="1">
      <alignment horizontal="center" vertical="center" wrapText="1"/>
      <protection locked="0"/>
    </xf>
    <xf numFmtId="0" fontId="6" fillId="0" borderId="65" xfId="2" applyFont="1" applyBorder="1" applyProtection="1">
      <protection locked="0"/>
    </xf>
    <xf numFmtId="0" fontId="10" fillId="0" borderId="65" xfId="2" applyFont="1" applyFill="1" applyBorder="1" applyAlignment="1" applyProtection="1">
      <alignment horizontal="center" vertical="center" wrapText="1"/>
      <protection locked="0"/>
    </xf>
    <xf numFmtId="3" fontId="10" fillId="0" borderId="65" xfId="2" applyNumberFormat="1" applyFont="1" applyFill="1" applyBorder="1" applyAlignment="1" applyProtection="1">
      <alignment horizontal="center" vertical="center" wrapText="1"/>
      <protection locked="0"/>
    </xf>
    <xf numFmtId="3" fontId="10" fillId="0" borderId="62" xfId="2" applyNumberFormat="1" applyFont="1" applyFill="1" applyBorder="1" applyAlignment="1" applyProtection="1">
      <alignment horizontal="center" vertical="center" wrapText="1"/>
      <protection locked="0"/>
    </xf>
    <xf numFmtId="3" fontId="10" fillId="0" borderId="70" xfId="2" applyNumberFormat="1" applyFont="1" applyFill="1" applyBorder="1" applyAlignment="1" applyProtection="1">
      <alignment horizontal="center" vertical="center" wrapText="1"/>
      <protection locked="0"/>
    </xf>
    <xf numFmtId="3" fontId="10" fillId="0" borderId="71" xfId="2" applyNumberFormat="1" applyFont="1" applyFill="1" applyBorder="1" applyAlignment="1" applyProtection="1">
      <alignment horizontal="center" vertical="center" wrapText="1"/>
      <protection locked="0"/>
    </xf>
    <xf numFmtId="3" fontId="10" fillId="0" borderId="72" xfId="2" applyNumberFormat="1" applyFont="1" applyFill="1" applyBorder="1" applyAlignment="1" applyProtection="1">
      <alignment horizontal="center" vertical="center" wrapText="1"/>
      <protection locked="0"/>
    </xf>
    <xf numFmtId="3" fontId="10" fillId="0" borderId="73" xfId="2" applyNumberFormat="1" applyFont="1" applyFill="1" applyBorder="1" applyAlignment="1" applyProtection="1">
      <alignment horizontal="center" vertical="center" wrapText="1"/>
      <protection locked="0"/>
    </xf>
    <xf numFmtId="0" fontId="257" fillId="132" borderId="73" xfId="4" applyNumberFormat="1" applyFont="1" applyFill="1" applyBorder="1" applyAlignment="1" applyProtection="1">
      <alignment horizontal="center" vertical="center"/>
      <protection locked="0"/>
    </xf>
    <xf numFmtId="49" fontId="257" fillId="132" borderId="73" xfId="4" applyNumberFormat="1" applyFont="1" applyFill="1" applyBorder="1" applyAlignment="1" applyProtection="1">
      <alignment vertical="center" wrapText="1"/>
    </xf>
    <xf numFmtId="4" fontId="10" fillId="132" borderId="73" xfId="2" applyNumberFormat="1" applyFont="1" applyFill="1" applyBorder="1" applyAlignment="1" applyProtection="1">
      <alignment horizontal="center" vertical="center" wrapText="1"/>
    </xf>
    <xf numFmtId="4" fontId="10" fillId="132" borderId="73" xfId="2" applyNumberFormat="1" applyFont="1" applyFill="1" applyBorder="1" applyAlignment="1" applyProtection="1">
      <alignment horizontal="center" vertical="center"/>
    </xf>
    <xf numFmtId="10" fontId="10" fillId="132" borderId="73" xfId="2" applyNumberFormat="1" applyFont="1" applyFill="1" applyBorder="1" applyAlignment="1" applyProtection="1">
      <alignment horizontal="center" vertical="center"/>
    </xf>
    <xf numFmtId="0" fontId="10" fillId="132" borderId="73" xfId="2" applyFont="1" applyFill="1" applyBorder="1" applyAlignment="1" applyProtection="1">
      <alignment horizontal="center" vertical="center" wrapText="1"/>
      <protection locked="0"/>
    </xf>
    <xf numFmtId="49" fontId="257" fillId="132" borderId="73" xfId="4" applyNumberFormat="1" applyFont="1" applyFill="1" applyBorder="1" applyAlignment="1" applyProtection="1">
      <alignment horizontal="center" vertical="center"/>
      <protection locked="0"/>
    </xf>
    <xf numFmtId="0" fontId="257" fillId="132" borderId="73" xfId="2" applyFont="1" applyFill="1" applyBorder="1" applyAlignment="1" applyProtection="1">
      <alignment horizontal="center" vertical="center"/>
    </xf>
    <xf numFmtId="0" fontId="10" fillId="131" borderId="73" xfId="2" applyFont="1" applyFill="1" applyBorder="1" applyAlignment="1" applyProtection="1">
      <alignment horizontal="center" vertical="center"/>
      <protection locked="0"/>
    </xf>
    <xf numFmtId="0" fontId="10" fillId="131" borderId="73" xfId="2" applyFont="1" applyFill="1" applyBorder="1" applyAlignment="1" applyProtection="1">
      <alignment vertical="center" wrapText="1"/>
    </xf>
    <xf numFmtId="0" fontId="257" fillId="131" borderId="73" xfId="4" applyFont="1" applyFill="1" applyBorder="1" applyAlignment="1" applyProtection="1">
      <alignment horizontal="center" vertical="center"/>
    </xf>
    <xf numFmtId="4" fontId="10" fillId="131" borderId="73" xfId="2" applyNumberFormat="1" applyFont="1" applyFill="1" applyBorder="1" applyAlignment="1" applyProtection="1">
      <alignment horizontal="center" vertical="center"/>
    </xf>
    <xf numFmtId="10" fontId="10" fillId="131" borderId="73" xfId="2" applyNumberFormat="1" applyFont="1" applyFill="1" applyBorder="1" applyAlignment="1" applyProtection="1">
      <alignment horizontal="center" vertical="center"/>
    </xf>
    <xf numFmtId="0" fontId="10" fillId="131" borderId="73" xfId="2" applyFont="1" applyFill="1" applyBorder="1" applyAlignment="1" applyProtection="1">
      <alignment horizontal="center" vertical="center" wrapText="1"/>
      <protection locked="0"/>
    </xf>
    <xf numFmtId="0" fontId="10" fillId="133" borderId="73" xfId="2" applyFont="1" applyFill="1" applyBorder="1" applyAlignment="1" applyProtection="1">
      <alignment horizontal="center" vertical="center"/>
      <protection locked="0"/>
    </xf>
    <xf numFmtId="0" fontId="10" fillId="133" borderId="73" xfId="2" applyFont="1" applyFill="1" applyBorder="1" applyAlignment="1" applyProtection="1">
      <alignment wrapText="1"/>
    </xf>
    <xf numFmtId="0" fontId="257" fillId="133" borderId="73" xfId="4" applyFont="1" applyFill="1" applyBorder="1" applyAlignment="1" applyProtection="1">
      <alignment horizontal="center" vertical="center"/>
    </xf>
    <xf numFmtId="4" fontId="10" fillId="133" borderId="73" xfId="2" applyNumberFormat="1" applyFont="1" applyFill="1" applyBorder="1" applyAlignment="1" applyProtection="1">
      <alignment horizontal="center" vertical="center"/>
    </xf>
    <xf numFmtId="10" fontId="10" fillId="133" borderId="73" xfId="2" applyNumberFormat="1" applyFont="1" applyFill="1" applyBorder="1" applyAlignment="1" applyProtection="1">
      <alignment horizontal="center" vertical="center"/>
    </xf>
    <xf numFmtId="0" fontId="10" fillId="133" borderId="73" xfId="2" applyFont="1" applyFill="1" applyBorder="1" applyAlignment="1" applyProtection="1">
      <alignment horizontal="center" vertical="center" wrapText="1"/>
      <protection locked="0"/>
    </xf>
    <xf numFmtId="0" fontId="258" fillId="130" borderId="73" xfId="4" applyFont="1" applyFill="1" applyBorder="1" applyAlignment="1" applyProtection="1">
      <alignment horizontal="center" vertical="center"/>
      <protection locked="0"/>
    </xf>
    <xf numFmtId="4" fontId="258" fillId="130" borderId="73" xfId="4" applyNumberFormat="1" applyFont="1" applyFill="1" applyBorder="1" applyAlignment="1" applyProtection="1">
      <alignment vertical="center" wrapText="1"/>
    </xf>
    <xf numFmtId="4" fontId="258" fillId="130" borderId="73" xfId="4" applyNumberFormat="1" applyFont="1" applyFill="1" applyBorder="1" applyAlignment="1" applyProtection="1">
      <alignment horizontal="center" vertical="center" wrapText="1"/>
    </xf>
    <xf numFmtId="4" fontId="6" fillId="130" borderId="73" xfId="2" applyNumberFormat="1" applyFont="1" applyFill="1" applyBorder="1" applyAlignment="1" applyProtection="1">
      <alignment horizontal="center" vertical="center"/>
    </xf>
    <xf numFmtId="10" fontId="6" fillId="130" borderId="73" xfId="2" applyNumberFormat="1" applyFont="1" applyFill="1" applyBorder="1" applyAlignment="1" applyProtection="1">
      <alignment horizontal="center" vertical="center"/>
    </xf>
    <xf numFmtId="0" fontId="6" fillId="130" borderId="73" xfId="2" applyFont="1" applyFill="1" applyBorder="1" applyAlignment="1" applyProtection="1">
      <alignment horizontal="center" vertical="center" wrapText="1"/>
      <protection locked="0"/>
    </xf>
    <xf numFmtId="0" fontId="258" fillId="3" borderId="73" xfId="4" applyFont="1" applyFill="1" applyBorder="1" applyAlignment="1" applyProtection="1">
      <alignment horizontal="center" vertical="center"/>
      <protection locked="0"/>
    </xf>
    <xf numFmtId="4" fontId="258" fillId="3" borderId="73" xfId="4" applyNumberFormat="1" applyFont="1" applyFill="1" applyBorder="1" applyAlignment="1" applyProtection="1">
      <alignment horizontal="center" vertical="center" wrapText="1"/>
    </xf>
    <xf numFmtId="4" fontId="6" fillId="134" borderId="73" xfId="2" applyNumberFormat="1" applyFont="1" applyFill="1" applyBorder="1" applyAlignment="1" applyProtection="1">
      <alignment horizontal="center" vertical="center"/>
    </xf>
    <xf numFmtId="4" fontId="6" fillId="0" borderId="73" xfId="2" applyNumberFormat="1" applyFont="1" applyBorder="1" applyAlignment="1" applyProtection="1">
      <alignment horizontal="center" vertical="center"/>
      <protection locked="0"/>
    </xf>
    <xf numFmtId="4" fontId="6" fillId="0" borderId="73" xfId="2" applyNumberFormat="1" applyFont="1" applyFill="1" applyBorder="1" applyAlignment="1" applyProtection="1">
      <alignment horizontal="center" vertical="center"/>
      <protection locked="0"/>
    </xf>
    <xf numFmtId="10" fontId="6" fillId="134" borderId="73" xfId="2" applyNumberFormat="1" applyFont="1" applyFill="1" applyBorder="1" applyAlignment="1" applyProtection="1">
      <alignment horizontal="center" vertical="center"/>
    </xf>
    <xf numFmtId="4" fontId="6" fillId="3" borderId="73" xfId="4" applyNumberFormat="1" applyFont="1" applyFill="1" applyBorder="1" applyAlignment="1" applyProtection="1">
      <alignment horizontal="center" vertical="center" wrapText="1"/>
      <protection locked="0"/>
    </xf>
    <xf numFmtId="0" fontId="6" fillId="130" borderId="73" xfId="2" applyFont="1" applyFill="1" applyBorder="1" applyAlignment="1" applyProtection="1">
      <alignment horizontal="center" vertical="center"/>
      <protection locked="0"/>
    </xf>
    <xf numFmtId="0" fontId="6" fillId="130" borderId="73" xfId="2" applyFont="1" applyFill="1" applyBorder="1" applyAlignment="1" applyProtection="1">
      <alignment wrapText="1"/>
    </xf>
    <xf numFmtId="0" fontId="258" fillId="130" borderId="73" xfId="4" applyFont="1" applyFill="1" applyBorder="1" applyAlignment="1" applyProtection="1">
      <alignment horizontal="center" vertical="center"/>
    </xf>
    <xf numFmtId="0" fontId="6" fillId="0" borderId="73" xfId="2" applyFont="1" applyBorder="1" applyAlignment="1" applyProtection="1">
      <alignment horizontal="center" vertical="center" wrapText="1"/>
      <protection locked="0"/>
    </xf>
    <xf numFmtId="49" fontId="6" fillId="3" borderId="73" xfId="61665" applyNumberFormat="1" applyFont="1" applyFill="1" applyBorder="1" applyAlignment="1" applyProtection="1">
      <alignment horizontal="center" vertical="center" wrapText="1"/>
      <protection locked="0"/>
    </xf>
    <xf numFmtId="0" fontId="6" fillId="130" borderId="73" xfId="2" applyFont="1" applyFill="1" applyBorder="1" applyAlignment="1" applyProtection="1">
      <alignment horizontal="center" vertical="center"/>
    </xf>
    <xf numFmtId="0" fontId="10" fillId="133" borderId="73" xfId="2" applyFont="1" applyFill="1" applyBorder="1" applyAlignment="1" applyProtection="1">
      <alignment horizontal="center" vertical="center"/>
    </xf>
    <xf numFmtId="0" fontId="6" fillId="3" borderId="73" xfId="2" applyFont="1" applyFill="1" applyBorder="1" applyAlignment="1" applyProtection="1">
      <alignment horizontal="center" vertical="center"/>
      <protection locked="0"/>
    </xf>
    <xf numFmtId="4" fontId="258" fillId="3" borderId="73" xfId="4" applyNumberFormat="1" applyFont="1" applyFill="1" applyBorder="1" applyAlignment="1" applyProtection="1">
      <alignment horizontal="left" vertical="center" wrapText="1"/>
    </xf>
    <xf numFmtId="0" fontId="10" fillId="131" borderId="73" xfId="2" applyFont="1" applyFill="1" applyBorder="1" applyAlignment="1" applyProtection="1">
      <alignment wrapText="1"/>
    </xf>
    <xf numFmtId="0" fontId="10" fillId="131" borderId="73" xfId="2" applyFont="1" applyFill="1" applyBorder="1" applyAlignment="1" applyProtection="1">
      <alignment horizontal="center" vertical="center"/>
    </xf>
    <xf numFmtId="4" fontId="6" fillId="3" borderId="73" xfId="58870" applyNumberFormat="1" applyFont="1" applyFill="1" applyBorder="1" applyAlignment="1" applyProtection="1">
      <alignment horizontal="center" vertical="center" wrapText="1"/>
      <protection locked="0"/>
    </xf>
    <xf numFmtId="0" fontId="6" fillId="130" borderId="73" xfId="2" applyFont="1" applyFill="1" applyBorder="1" applyAlignment="1" applyProtection="1">
      <alignment horizontal="left" vertical="center" wrapText="1"/>
    </xf>
    <xf numFmtId="0" fontId="6" fillId="0" borderId="73" xfId="2" applyFont="1" applyFill="1" applyBorder="1" applyAlignment="1" applyProtection="1">
      <alignment horizontal="center" vertical="center"/>
      <protection locked="0"/>
    </xf>
    <xf numFmtId="4" fontId="10" fillId="0" borderId="73" xfId="3" applyNumberFormat="1" applyFont="1" applyFill="1" applyBorder="1" applyAlignment="1">
      <alignment horizontal="center" vertical="center"/>
    </xf>
    <xf numFmtId="4" fontId="6" fillId="0" borderId="73" xfId="3" applyNumberFormat="1" applyFont="1" applyFill="1" applyBorder="1" applyAlignment="1">
      <alignment horizontal="center" vertical="center"/>
    </xf>
    <xf numFmtId="0" fontId="261" fillId="3" borderId="0" xfId="61666" applyFont="1" applyFill="1" applyProtection="1">
      <protection locked="0"/>
    </xf>
    <xf numFmtId="0" fontId="261" fillId="3" borderId="0" xfId="61666" applyFont="1" applyFill="1" applyAlignment="1" applyProtection="1">
      <alignment wrapText="1"/>
      <protection locked="0"/>
    </xf>
    <xf numFmtId="0" fontId="261" fillId="3" borderId="0" xfId="61666" applyFont="1" applyFill="1" applyAlignment="1" applyProtection="1">
      <alignment horizontal="center" wrapText="1"/>
      <protection locked="0"/>
    </xf>
    <xf numFmtId="4" fontId="261" fillId="3" borderId="0" xfId="61666" applyNumberFormat="1" applyFont="1" applyFill="1" applyAlignment="1" applyProtection="1">
      <alignment wrapText="1"/>
      <protection locked="0"/>
    </xf>
    <xf numFmtId="1" fontId="261" fillId="3" borderId="0" xfId="61666" applyNumberFormat="1" applyFont="1" applyFill="1" applyAlignment="1" applyProtection="1">
      <alignment horizontal="center" vertical="center" wrapText="1"/>
      <protection locked="0"/>
    </xf>
    <xf numFmtId="0" fontId="6" fillId="3" borderId="0" xfId="2" applyFont="1" applyFill="1" applyAlignment="1" applyProtection="1">
      <alignment horizontal="center" vertical="center"/>
      <protection locked="0"/>
    </xf>
    <xf numFmtId="0" fontId="0" fillId="3" borderId="0" xfId="0" applyFont="1" applyFill="1" applyProtection="1">
      <protection locked="0"/>
    </xf>
    <xf numFmtId="0" fontId="259" fillId="3" borderId="0" xfId="0" applyFont="1" applyFill="1" applyProtection="1">
      <protection locked="0"/>
    </xf>
    <xf numFmtId="0" fontId="263" fillId="3" borderId="0" xfId="0" applyFont="1" applyFill="1" applyAlignment="1" applyProtection="1">
      <alignment vertical="center"/>
      <protection locked="0"/>
    </xf>
    <xf numFmtId="0" fontId="262" fillId="3" borderId="0" xfId="0" applyFont="1" applyFill="1" applyAlignment="1" applyProtection="1">
      <alignment vertical="center"/>
      <protection locked="0"/>
    </xf>
    <xf numFmtId="0" fontId="0" fillId="3" borderId="0" xfId="0" applyFont="1" applyFill="1" applyAlignment="1" applyProtection="1">
      <alignment vertical="center"/>
      <protection locked="0"/>
    </xf>
    <xf numFmtId="2" fontId="0" fillId="3" borderId="0" xfId="0" applyNumberFormat="1" applyFont="1" applyFill="1" applyProtection="1">
      <protection locked="0"/>
    </xf>
    <xf numFmtId="0" fontId="92" fillId="3" borderId="0" xfId="61666" applyFont="1" applyFill="1" applyProtection="1">
      <protection locked="0"/>
    </xf>
    <xf numFmtId="2" fontId="92" fillId="3" borderId="0" xfId="61666" applyNumberFormat="1" applyFont="1" applyFill="1" applyProtection="1">
      <protection locked="0"/>
    </xf>
    <xf numFmtId="0" fontId="10" fillId="3" borderId="73" xfId="2" applyFont="1" applyFill="1" applyBorder="1" applyAlignment="1" applyProtection="1">
      <alignment horizontal="center" vertical="center" textRotation="90" wrapText="1"/>
      <protection locked="0"/>
    </xf>
    <xf numFmtId="0" fontId="10" fillId="3" borderId="62" xfId="2" applyFont="1" applyFill="1" applyBorder="1" applyAlignment="1" applyProtection="1">
      <alignment horizontal="center" vertical="center" textRotation="90" wrapText="1"/>
      <protection locked="0"/>
    </xf>
    <xf numFmtId="0" fontId="10" fillId="3" borderId="70" xfId="2" applyFont="1" applyFill="1" applyBorder="1" applyAlignment="1" applyProtection="1">
      <alignment horizontal="center" vertical="center" wrapText="1"/>
      <protection locked="0"/>
    </xf>
    <xf numFmtId="0" fontId="10" fillId="3" borderId="71" xfId="2" applyFont="1" applyFill="1" applyBorder="1" applyAlignment="1" applyProtection="1">
      <alignment horizontal="center" vertical="center" wrapText="1"/>
      <protection locked="0"/>
    </xf>
    <xf numFmtId="0" fontId="10" fillId="3" borderId="63" xfId="2" applyFont="1" applyFill="1" applyBorder="1" applyAlignment="1" applyProtection="1">
      <alignment horizontal="center" vertical="center" wrapText="1"/>
      <protection locked="0"/>
    </xf>
    <xf numFmtId="0" fontId="10" fillId="3" borderId="73" xfId="2" applyFont="1" applyFill="1" applyBorder="1" applyAlignment="1" applyProtection="1">
      <alignment horizontal="center" vertical="center" wrapText="1"/>
      <protection locked="0"/>
    </xf>
    <xf numFmtId="0" fontId="10" fillId="3" borderId="62" xfId="2" applyFont="1" applyFill="1" applyBorder="1" applyAlignment="1" applyProtection="1">
      <alignment horizontal="center" vertical="center" wrapText="1"/>
      <protection locked="0"/>
    </xf>
    <xf numFmtId="0" fontId="10" fillId="3" borderId="67" xfId="2" applyFont="1" applyFill="1" applyBorder="1" applyAlignment="1" applyProtection="1">
      <alignment horizontal="center" vertical="center" wrapText="1"/>
      <protection locked="0"/>
    </xf>
    <xf numFmtId="0" fontId="92" fillId="3" borderId="73" xfId="3" applyFont="1" applyFill="1" applyBorder="1" applyAlignment="1" applyProtection="1">
      <alignment horizontal="center" vertical="center" wrapText="1"/>
      <protection locked="0"/>
    </xf>
    <xf numFmtId="0" fontId="92" fillId="3" borderId="62" xfId="3" applyFont="1" applyFill="1" applyBorder="1" applyAlignment="1" applyProtection="1">
      <alignment horizontal="center" vertical="center" wrapText="1"/>
      <protection locked="0"/>
    </xf>
    <xf numFmtId="0" fontId="92" fillId="3" borderId="70" xfId="3" applyFont="1" applyFill="1" applyBorder="1" applyAlignment="1" applyProtection="1">
      <alignment horizontal="center" vertical="center" wrapText="1"/>
      <protection locked="0"/>
    </xf>
    <xf numFmtId="0" fontId="92" fillId="3" borderId="71" xfId="3" applyFont="1" applyFill="1" applyBorder="1" applyAlignment="1" applyProtection="1">
      <alignment horizontal="center" vertical="center" wrapText="1"/>
      <protection locked="0"/>
    </xf>
    <xf numFmtId="0" fontId="92" fillId="3" borderId="63" xfId="3" applyFont="1" applyFill="1" applyBorder="1" applyAlignment="1" applyProtection="1">
      <alignment horizontal="center" vertical="center" wrapText="1"/>
      <protection locked="0"/>
    </xf>
    <xf numFmtId="2" fontId="92" fillId="132" borderId="73" xfId="61666" applyNumberFormat="1" applyFont="1" applyFill="1" applyBorder="1" applyAlignment="1" applyProtection="1">
      <alignment horizontal="center" vertical="center"/>
    </xf>
    <xf numFmtId="2" fontId="92" fillId="132" borderId="62" xfId="61666" applyNumberFormat="1" applyFont="1" applyFill="1" applyBorder="1" applyAlignment="1" applyProtection="1">
      <alignment horizontal="center" vertical="center"/>
    </xf>
    <xf numFmtId="2" fontId="92" fillId="132" borderId="70" xfId="61666" applyNumberFormat="1" applyFont="1" applyFill="1" applyBorder="1" applyAlignment="1" applyProtection="1">
      <alignment horizontal="center" vertical="center"/>
    </xf>
    <xf numFmtId="2" fontId="92" fillId="132" borderId="71" xfId="61666" applyNumberFormat="1" applyFont="1" applyFill="1" applyBorder="1" applyAlignment="1" applyProtection="1">
      <alignment horizontal="center" vertical="center"/>
    </xf>
    <xf numFmtId="2" fontId="92" fillId="132" borderId="63" xfId="61666" applyNumberFormat="1" applyFont="1" applyFill="1" applyBorder="1" applyAlignment="1" applyProtection="1">
      <alignment horizontal="center" vertical="center" wrapText="1"/>
    </xf>
    <xf numFmtId="2" fontId="92" fillId="132" borderId="73" xfId="61666" applyNumberFormat="1" applyFont="1" applyFill="1" applyBorder="1" applyAlignment="1" applyProtection="1">
      <alignment horizontal="center" vertical="center" wrapText="1"/>
    </xf>
    <xf numFmtId="1" fontId="92" fillId="132" borderId="73" xfId="61666" applyNumberFormat="1" applyFont="1" applyFill="1" applyBorder="1" applyAlignment="1" applyProtection="1">
      <alignment horizontal="center" vertical="center" wrapText="1"/>
      <protection locked="0"/>
    </xf>
    <xf numFmtId="2" fontId="92" fillId="131" borderId="73" xfId="61666" applyNumberFormat="1" applyFont="1" applyFill="1" applyBorder="1" applyAlignment="1" applyProtection="1">
      <alignment horizontal="center" vertical="center"/>
    </xf>
    <xf numFmtId="2" fontId="92" fillId="131" borderId="62" xfId="61666" applyNumberFormat="1" applyFont="1" applyFill="1" applyBorder="1" applyAlignment="1" applyProtection="1">
      <alignment horizontal="center" vertical="center"/>
    </xf>
    <xf numFmtId="2" fontId="92" fillId="131" borderId="70" xfId="61666" applyNumberFormat="1" applyFont="1" applyFill="1" applyBorder="1" applyAlignment="1" applyProtection="1">
      <alignment horizontal="center" vertical="center"/>
    </xf>
    <xf numFmtId="2" fontId="92" fillId="131" borderId="71" xfId="61666" applyNumberFormat="1" applyFont="1" applyFill="1" applyBorder="1" applyAlignment="1" applyProtection="1">
      <alignment horizontal="center" vertical="center"/>
    </xf>
    <xf numFmtId="2" fontId="92" fillId="131" borderId="63" xfId="61666" applyNumberFormat="1" applyFont="1" applyFill="1" applyBorder="1" applyAlignment="1" applyProtection="1">
      <alignment horizontal="center" vertical="center" wrapText="1"/>
    </xf>
    <xf numFmtId="2" fontId="92" fillId="131" borderId="73" xfId="61666" applyNumberFormat="1" applyFont="1" applyFill="1" applyBorder="1" applyAlignment="1" applyProtection="1">
      <alignment horizontal="center" vertical="center" wrapText="1"/>
    </xf>
    <xf numFmtId="1" fontId="92" fillId="131" borderId="73" xfId="61666" applyNumberFormat="1" applyFont="1" applyFill="1" applyBorder="1" applyAlignment="1" applyProtection="1">
      <alignment horizontal="center" vertical="center" wrapText="1"/>
      <protection locked="0"/>
    </xf>
    <xf numFmtId="2" fontId="92" fillId="133" borderId="73" xfId="61666" applyNumberFormat="1" applyFont="1" applyFill="1" applyBorder="1" applyAlignment="1" applyProtection="1">
      <alignment horizontal="center" vertical="center"/>
    </xf>
    <xf numFmtId="2" fontId="92" fillId="133" borderId="62" xfId="61666" applyNumberFormat="1" applyFont="1" applyFill="1" applyBorder="1" applyAlignment="1" applyProtection="1">
      <alignment horizontal="center" vertical="center"/>
    </xf>
    <xf numFmtId="2" fontId="92" fillId="133" borderId="70" xfId="61666" applyNumberFormat="1" applyFont="1" applyFill="1" applyBorder="1" applyAlignment="1" applyProtection="1">
      <alignment horizontal="center" vertical="center"/>
    </xf>
    <xf numFmtId="2" fontId="92" fillId="133" borderId="71" xfId="61666" applyNumberFormat="1" applyFont="1" applyFill="1" applyBorder="1" applyAlignment="1" applyProtection="1">
      <alignment horizontal="center" vertical="center"/>
    </xf>
    <xf numFmtId="2" fontId="92" fillId="133" borderId="63" xfId="61666" applyNumberFormat="1" applyFont="1" applyFill="1" applyBorder="1" applyAlignment="1" applyProtection="1">
      <alignment horizontal="center" vertical="center" wrapText="1"/>
    </xf>
    <xf numFmtId="2" fontId="92" fillId="133" borderId="73" xfId="61666" applyNumberFormat="1" applyFont="1" applyFill="1" applyBorder="1" applyAlignment="1" applyProtection="1">
      <alignment horizontal="center" vertical="center" wrapText="1"/>
    </xf>
    <xf numFmtId="1" fontId="92" fillId="133" borderId="73" xfId="61666" applyNumberFormat="1" applyFont="1" applyFill="1" applyBorder="1" applyAlignment="1" applyProtection="1">
      <alignment horizontal="center" vertical="center" wrapText="1"/>
      <protection locked="0"/>
    </xf>
    <xf numFmtId="2" fontId="261" fillId="130" borderId="73" xfId="61666" applyNumberFormat="1" applyFont="1" applyFill="1" applyBorder="1" applyAlignment="1" applyProtection="1">
      <alignment horizontal="center" vertical="center"/>
    </xf>
    <xf numFmtId="2" fontId="261" fillId="130" borderId="62" xfId="61666" applyNumberFormat="1" applyFont="1" applyFill="1" applyBorder="1" applyAlignment="1" applyProtection="1">
      <alignment horizontal="center" vertical="center"/>
    </xf>
    <xf numFmtId="2" fontId="261" fillId="130" borderId="70" xfId="61666" applyNumberFormat="1" applyFont="1" applyFill="1" applyBorder="1" applyAlignment="1" applyProtection="1">
      <alignment horizontal="center" vertical="center"/>
    </xf>
    <xf numFmtId="2" fontId="261" fillId="130" borderId="71" xfId="61666" applyNumberFormat="1" applyFont="1" applyFill="1" applyBorder="1" applyAlignment="1" applyProtection="1">
      <alignment horizontal="center" vertical="center"/>
    </xf>
    <xf numFmtId="2" fontId="261" fillId="130" borderId="63" xfId="61666" applyNumberFormat="1" applyFont="1" applyFill="1" applyBorder="1" applyAlignment="1" applyProtection="1">
      <alignment horizontal="center" vertical="center" wrapText="1"/>
    </xf>
    <xf numFmtId="2" fontId="261" fillId="130" borderId="73" xfId="61666" applyNumberFormat="1" applyFont="1" applyFill="1" applyBorder="1" applyAlignment="1" applyProtection="1">
      <alignment horizontal="center" vertical="center" wrapText="1"/>
    </xf>
    <xf numFmtId="1" fontId="261" fillId="130" borderId="73" xfId="61666" applyNumberFormat="1" applyFont="1" applyFill="1" applyBorder="1" applyAlignment="1" applyProtection="1">
      <alignment horizontal="center" vertical="center" wrapText="1"/>
      <protection locked="0"/>
    </xf>
    <xf numFmtId="2" fontId="261" fillId="3" borderId="73" xfId="61666" applyNumberFormat="1" applyFont="1" applyFill="1" applyBorder="1" applyAlignment="1" applyProtection="1">
      <alignment horizontal="center" vertical="center"/>
      <protection locked="0"/>
    </xf>
    <xf numFmtId="2" fontId="261" fillId="134" borderId="73" xfId="61666" applyNumberFormat="1" applyFont="1" applyFill="1" applyBorder="1" applyAlignment="1" applyProtection="1">
      <alignment horizontal="center" vertical="center"/>
      <protection locked="0"/>
    </xf>
    <xf numFmtId="2" fontId="261" fillId="134" borderId="62" xfId="61666" applyNumberFormat="1" applyFont="1" applyFill="1" applyBorder="1" applyAlignment="1" applyProtection="1">
      <alignment horizontal="center" vertical="center"/>
      <protection locked="0"/>
    </xf>
    <xf numFmtId="2" fontId="261" fillId="134" borderId="70" xfId="61666" applyNumberFormat="1" applyFont="1" applyFill="1" applyBorder="1" applyAlignment="1" applyProtection="1">
      <alignment horizontal="center" vertical="center"/>
    </xf>
    <xf numFmtId="2" fontId="261" fillId="134" borderId="71" xfId="61666" applyNumberFormat="1" applyFont="1" applyFill="1" applyBorder="1" applyAlignment="1" applyProtection="1">
      <alignment horizontal="center" vertical="center"/>
    </xf>
    <xf numFmtId="2" fontId="261" fillId="3" borderId="63" xfId="61666" applyNumberFormat="1" applyFont="1" applyFill="1" applyBorder="1" applyAlignment="1" applyProtection="1">
      <alignment horizontal="center" vertical="center" wrapText="1"/>
      <protection locked="0"/>
    </xf>
    <xf numFmtId="2" fontId="261" fillId="3" borderId="73" xfId="61666" applyNumberFormat="1" applyFont="1" applyFill="1" applyBorder="1" applyAlignment="1" applyProtection="1">
      <alignment horizontal="center" vertical="center" wrapText="1"/>
      <protection locked="0"/>
    </xf>
    <xf numFmtId="1" fontId="261" fillId="3" borderId="73" xfId="61666" applyNumberFormat="1" applyFont="1" applyFill="1" applyBorder="1" applyAlignment="1" applyProtection="1">
      <alignment horizontal="center" vertical="center" wrapText="1"/>
      <protection locked="0"/>
    </xf>
    <xf numFmtId="2" fontId="261" fillId="3" borderId="63" xfId="61666" applyNumberFormat="1" applyFont="1" applyFill="1" applyBorder="1" applyAlignment="1" applyProtection="1">
      <alignment horizontal="center" vertical="center"/>
      <protection locked="0"/>
    </xf>
    <xf numFmtId="0" fontId="92" fillId="132" borderId="73" xfId="61666" applyNumberFormat="1" applyFont="1" applyFill="1" applyBorder="1" applyAlignment="1" applyProtection="1">
      <alignment horizontal="center" vertical="center"/>
    </xf>
    <xf numFmtId="290" fontId="10" fillId="133" borderId="73" xfId="0" applyNumberFormat="1" applyFont="1" applyFill="1" applyBorder="1" applyAlignment="1">
      <alignment horizontal="center" vertical="center"/>
    </xf>
    <xf numFmtId="290" fontId="6" fillId="130" borderId="73" xfId="0" applyNumberFormat="1" applyFont="1" applyFill="1" applyBorder="1" applyAlignment="1">
      <alignment horizontal="center" vertical="center"/>
    </xf>
    <xf numFmtId="290" fontId="10" fillId="131" borderId="73" xfId="0" applyNumberFormat="1" applyFont="1" applyFill="1" applyBorder="1" applyAlignment="1">
      <alignment horizontal="center" vertical="center"/>
    </xf>
    <xf numFmtId="2" fontId="261" fillId="134" borderId="73" xfId="58818" applyNumberFormat="1" applyFont="1" applyFill="1" applyBorder="1" applyAlignment="1" applyProtection="1">
      <alignment horizontal="center" vertical="center"/>
    </xf>
    <xf numFmtId="10" fontId="261" fillId="134" borderId="73" xfId="58818" applyNumberFormat="1" applyFont="1" applyFill="1" applyBorder="1" applyAlignment="1" applyProtection="1">
      <alignment horizontal="center" vertical="center"/>
    </xf>
    <xf numFmtId="0" fontId="261" fillId="0" borderId="0" xfId="58835" applyFont="1" applyFill="1" applyAlignment="1" applyProtection="1">
      <alignment horizontal="center" wrapText="1"/>
      <protection locked="0"/>
    </xf>
    <xf numFmtId="4" fontId="261" fillId="0" borderId="0" xfId="58835" applyNumberFormat="1" applyFont="1" applyFill="1" applyAlignment="1" applyProtection="1">
      <alignment wrapText="1"/>
      <protection locked="0"/>
    </xf>
    <xf numFmtId="0" fontId="3" fillId="0" borderId="0" xfId="61668" applyProtection="1">
      <protection locked="0"/>
    </xf>
    <xf numFmtId="0" fontId="6" fillId="0" borderId="0" xfId="2" applyFont="1" applyAlignment="1" applyProtection="1">
      <alignment horizontal="left" wrapText="1"/>
      <protection locked="0"/>
    </xf>
    <xf numFmtId="0" fontId="6" fillId="0" borderId="0" xfId="2" applyFont="1" applyAlignment="1" applyProtection="1">
      <alignment wrapText="1"/>
      <protection locked="0"/>
    </xf>
    <xf numFmtId="0" fontId="260" fillId="0" borderId="0" xfId="61668" applyFont="1" applyAlignment="1" applyProtection="1">
      <alignment vertical="center"/>
      <protection locked="0"/>
    </xf>
    <xf numFmtId="0" fontId="259" fillId="0" borderId="0" xfId="61668" applyFont="1" applyProtection="1">
      <protection locked="0"/>
    </xf>
    <xf numFmtId="0" fontId="262" fillId="0" borderId="0" xfId="61668" applyFont="1" applyAlignment="1" applyProtection="1">
      <alignment vertical="center"/>
      <protection locked="0"/>
    </xf>
    <xf numFmtId="0" fontId="257" fillId="0" borderId="0" xfId="61668" applyFont="1" applyAlignment="1" applyProtection="1">
      <protection locked="0"/>
    </xf>
    <xf numFmtId="4" fontId="265" fillId="0" borderId="0" xfId="2" applyNumberFormat="1" applyFont="1" applyProtection="1">
      <protection locked="0"/>
    </xf>
    <xf numFmtId="0" fontId="266" fillId="0" borderId="70" xfId="58889" applyFont="1" applyFill="1" applyBorder="1" applyAlignment="1" applyProtection="1">
      <alignment horizontal="center" vertical="center" wrapText="1"/>
      <protection locked="0"/>
    </xf>
    <xf numFmtId="0" fontId="266" fillId="0" borderId="73" xfId="58889" applyFont="1" applyFill="1" applyBorder="1" applyAlignment="1" applyProtection="1">
      <alignment horizontal="center" vertical="center" wrapText="1"/>
      <protection locked="0"/>
    </xf>
    <xf numFmtId="0" fontId="266" fillId="0" borderId="70" xfId="58889" applyFont="1" applyFill="1" applyBorder="1" applyAlignment="1" applyProtection="1">
      <alignment horizontal="center" vertical="center"/>
      <protection locked="0"/>
    </xf>
    <xf numFmtId="0" fontId="266" fillId="0" borderId="73" xfId="58889" applyFont="1" applyFill="1" applyBorder="1" applyAlignment="1" applyProtection="1">
      <alignment horizontal="center" vertical="center"/>
      <protection locked="0"/>
    </xf>
    <xf numFmtId="0" fontId="266" fillId="0" borderId="71" xfId="58889" applyFont="1" applyFill="1" applyBorder="1" applyAlignment="1" applyProtection="1">
      <alignment horizontal="center" vertical="center"/>
      <protection locked="0"/>
    </xf>
    <xf numFmtId="49" fontId="266" fillId="0" borderId="70" xfId="58889" applyNumberFormat="1" applyFont="1" applyFill="1" applyBorder="1" applyAlignment="1" applyProtection="1">
      <alignment horizontal="center" vertical="center"/>
      <protection locked="0"/>
    </xf>
    <xf numFmtId="49" fontId="266" fillId="0" borderId="73" xfId="58889" applyNumberFormat="1" applyFont="1" applyFill="1" applyBorder="1" applyAlignment="1" applyProtection="1">
      <alignment horizontal="center" vertical="center"/>
      <protection locked="0"/>
    </xf>
    <xf numFmtId="49" fontId="266" fillId="0" borderId="71" xfId="58889" applyNumberFormat="1" applyFont="1" applyFill="1" applyBorder="1" applyAlignment="1" applyProtection="1">
      <alignment horizontal="center" vertical="center"/>
      <protection locked="0"/>
    </xf>
    <xf numFmtId="49" fontId="266" fillId="0" borderId="70" xfId="58889" applyNumberFormat="1" applyFont="1" applyFill="1" applyBorder="1" applyAlignment="1" applyProtection="1">
      <alignment horizontal="center" vertical="center" wrapText="1"/>
      <protection locked="0"/>
    </xf>
    <xf numFmtId="49" fontId="266" fillId="0" borderId="73" xfId="58889" applyNumberFormat="1" applyFont="1" applyFill="1" applyBorder="1" applyAlignment="1" applyProtection="1">
      <alignment horizontal="center" vertical="center" wrapText="1"/>
      <protection locked="0"/>
    </xf>
    <xf numFmtId="49" fontId="266" fillId="0" borderId="71" xfId="58889" applyNumberFormat="1" applyFont="1" applyFill="1" applyBorder="1" applyAlignment="1" applyProtection="1">
      <alignment horizontal="center" vertical="center" wrapText="1"/>
      <protection locked="0"/>
    </xf>
    <xf numFmtId="0" fontId="10" fillId="0" borderId="82" xfId="2" applyFont="1" applyBorder="1" applyAlignment="1" applyProtection="1">
      <alignment horizontal="center"/>
      <protection locked="0"/>
    </xf>
    <xf numFmtId="0" fontId="6" fillId="0" borderId="0" xfId="2" applyFont="1" applyAlignment="1" applyProtection="1">
      <alignment horizontal="center"/>
      <protection locked="0"/>
    </xf>
    <xf numFmtId="0" fontId="257" fillId="132" borderId="73" xfId="4" applyNumberFormat="1" applyFont="1" applyFill="1" applyBorder="1" applyAlignment="1" applyProtection="1">
      <alignment horizontal="center" vertical="center"/>
    </xf>
    <xf numFmtId="2" fontId="10" fillId="132" borderId="73" xfId="2" applyNumberFormat="1" applyFont="1" applyFill="1" applyBorder="1" applyAlignment="1" applyProtection="1">
      <alignment horizontal="center" vertical="center"/>
    </xf>
    <xf numFmtId="2" fontId="10" fillId="132" borderId="73" xfId="2" applyNumberFormat="1" applyFont="1" applyFill="1" applyBorder="1" applyAlignment="1" applyProtection="1">
      <alignment horizontal="center" vertical="center" wrapText="1"/>
    </xf>
    <xf numFmtId="0" fontId="10" fillId="132" borderId="73" xfId="2" applyFont="1" applyFill="1" applyBorder="1" applyAlignment="1" applyProtection="1">
      <alignment horizontal="center" vertical="center"/>
      <protection locked="0"/>
    </xf>
    <xf numFmtId="49" fontId="257" fillId="132" borderId="73" xfId="4" applyNumberFormat="1" applyFont="1" applyFill="1" applyBorder="1" applyAlignment="1" applyProtection="1">
      <alignment horizontal="center" vertical="center"/>
    </xf>
    <xf numFmtId="2" fontId="10" fillId="131" borderId="73" xfId="2" applyNumberFormat="1" applyFont="1" applyFill="1" applyBorder="1" applyAlignment="1" applyProtection="1">
      <alignment horizontal="center" vertical="center"/>
    </xf>
    <xf numFmtId="2" fontId="10" fillId="131" borderId="73" xfId="2" applyNumberFormat="1" applyFont="1" applyFill="1" applyBorder="1" applyAlignment="1" applyProtection="1">
      <alignment horizontal="center" vertical="center" wrapText="1"/>
    </xf>
    <xf numFmtId="2" fontId="10" fillId="133" borderId="73" xfId="2" applyNumberFormat="1" applyFont="1" applyFill="1" applyBorder="1" applyAlignment="1" applyProtection="1">
      <alignment horizontal="center" vertical="center"/>
    </xf>
    <xf numFmtId="2" fontId="10" fillId="133" borderId="73" xfId="2" applyNumberFormat="1" applyFont="1" applyFill="1" applyBorder="1" applyAlignment="1" applyProtection="1">
      <alignment horizontal="center" vertical="center" wrapText="1"/>
    </xf>
    <xf numFmtId="2" fontId="6" fillId="130" borderId="73" xfId="2" applyNumberFormat="1" applyFont="1" applyFill="1" applyBorder="1" applyAlignment="1" applyProtection="1">
      <alignment horizontal="center" vertical="center"/>
    </xf>
    <xf numFmtId="2" fontId="6" fillId="130" borderId="73" xfId="2" applyNumberFormat="1" applyFont="1" applyFill="1" applyBorder="1" applyAlignment="1" applyProtection="1">
      <alignment horizontal="center" vertical="center" wrapText="1"/>
    </xf>
    <xf numFmtId="0" fontId="258" fillId="3" borderId="73" xfId="4" applyFont="1" applyFill="1" applyBorder="1" applyAlignment="1" applyProtection="1">
      <alignment horizontal="center" vertical="center"/>
    </xf>
    <xf numFmtId="2" fontId="6" fillId="0" borderId="73" xfId="2" applyNumberFormat="1" applyFont="1" applyBorder="1" applyAlignment="1" applyProtection="1">
      <alignment horizontal="center" vertical="center"/>
      <protection locked="0"/>
    </xf>
    <xf numFmtId="2" fontId="6" fillId="134" borderId="73" xfId="2" applyNumberFormat="1" applyFont="1" applyFill="1" applyBorder="1" applyAlignment="1" applyProtection="1">
      <alignment horizontal="center" vertical="center"/>
    </xf>
    <xf numFmtId="2" fontId="6" fillId="134" borderId="73" xfId="2" applyNumberFormat="1" applyFont="1" applyFill="1" applyBorder="1" applyAlignment="1" applyProtection="1">
      <alignment horizontal="center" vertical="center" wrapText="1"/>
    </xf>
    <xf numFmtId="2" fontId="6" fillId="0" borderId="73" xfId="2" applyNumberFormat="1" applyFont="1" applyBorder="1" applyAlignment="1" applyProtection="1">
      <alignment horizontal="center" vertical="center" wrapText="1"/>
      <protection locked="0"/>
    </xf>
    <xf numFmtId="2" fontId="6" fillId="0" borderId="70" xfId="61669" applyNumberFormat="1" applyFont="1" applyBorder="1" applyAlignment="1">
      <alignment horizontal="center" vertical="center"/>
    </xf>
    <xf numFmtId="2" fontId="6" fillId="0" borderId="73" xfId="61669" applyNumberFormat="1" applyFont="1" applyBorder="1" applyAlignment="1">
      <alignment horizontal="center" vertical="center"/>
    </xf>
    <xf numFmtId="2" fontId="6" fillId="0" borderId="62" xfId="61669" applyNumberFormat="1" applyFont="1" applyBorder="1" applyAlignment="1">
      <alignment horizontal="center" vertical="center"/>
    </xf>
    <xf numFmtId="2" fontId="6" fillId="0" borderId="71" xfId="61669" applyNumberFormat="1" applyFont="1" applyBorder="1" applyAlignment="1">
      <alignment horizontal="center" vertical="center"/>
    </xf>
    <xf numFmtId="2" fontId="6" fillId="0" borderId="72" xfId="61669" applyNumberFormat="1" applyFont="1" applyBorder="1" applyAlignment="1">
      <alignment horizontal="center" vertical="center"/>
    </xf>
    <xf numFmtId="0" fontId="6" fillId="3" borderId="73" xfId="2" applyFont="1" applyFill="1" applyBorder="1" applyAlignment="1" applyProtection="1">
      <alignment horizontal="center" vertical="center"/>
    </xf>
    <xf numFmtId="4" fontId="258" fillId="3" borderId="73" xfId="59413" applyNumberFormat="1" applyFont="1" applyFill="1" applyBorder="1" applyAlignment="1" applyProtection="1">
      <alignment horizontal="left" vertical="center" wrapText="1"/>
    </xf>
    <xf numFmtId="0" fontId="6" fillId="0" borderId="0" xfId="2" applyFont="1" applyProtection="1"/>
    <xf numFmtId="0" fontId="6" fillId="130" borderId="73" xfId="2" applyFont="1" applyFill="1" applyBorder="1" applyAlignment="1" applyProtection="1">
      <alignment horizontal="center" vertical="center" wrapText="1"/>
    </xf>
    <xf numFmtId="0" fontId="10" fillId="133" borderId="73" xfId="2" applyFont="1" applyFill="1" applyBorder="1" applyAlignment="1" applyProtection="1">
      <alignment horizontal="center" vertical="center" wrapText="1"/>
    </xf>
    <xf numFmtId="2" fontId="6" fillId="3" borderId="73" xfId="2" applyNumberFormat="1" applyFont="1" applyFill="1" applyBorder="1" applyAlignment="1" applyProtection="1">
      <alignment horizontal="center" vertical="center"/>
      <protection locked="0"/>
    </xf>
    <xf numFmtId="2" fontId="6" fillId="3" borderId="73" xfId="2" applyNumberFormat="1" applyFont="1" applyFill="1" applyBorder="1" applyAlignment="1" applyProtection="1">
      <alignment horizontal="center" vertical="center" wrapText="1"/>
      <protection locked="0"/>
    </xf>
    <xf numFmtId="0" fontId="6" fillId="3" borderId="0" xfId="2" applyFont="1" applyFill="1" applyProtection="1">
      <protection locked="0"/>
    </xf>
    <xf numFmtId="0" fontId="6" fillId="0" borderId="65" xfId="2" applyFont="1" applyFill="1" applyBorder="1" applyAlignment="1" applyProtection="1">
      <alignment vertical="center" wrapText="1"/>
    </xf>
    <xf numFmtId="0" fontId="10" fillId="131" borderId="73" xfId="2" applyFont="1" applyFill="1" applyBorder="1" applyAlignment="1" applyProtection="1">
      <alignment horizontal="center" vertical="center" wrapText="1"/>
    </xf>
    <xf numFmtId="0" fontId="6" fillId="3" borderId="0" xfId="2" applyFont="1" applyFill="1" applyAlignment="1" applyProtection="1">
      <protection locked="0"/>
    </xf>
    <xf numFmtId="0" fontId="8" fillId="3" borderId="0" xfId="2" applyFont="1" applyFill="1" applyBorder="1" applyAlignment="1" applyProtection="1">
      <alignment horizontal="center" vertical="center" wrapText="1"/>
      <protection locked="0"/>
    </xf>
    <xf numFmtId="0" fontId="8" fillId="3" borderId="0" xfId="2" applyFont="1" applyFill="1" applyAlignment="1" applyProtection="1">
      <alignment wrapText="1"/>
      <protection locked="0"/>
    </xf>
    <xf numFmtId="4" fontId="6" fillId="3" borderId="0" xfId="5" applyNumberFormat="1" applyFont="1" applyFill="1" applyAlignment="1" applyProtection="1">
      <alignment horizontal="center" vertical="center"/>
      <protection locked="0"/>
    </xf>
    <xf numFmtId="0" fontId="10" fillId="3" borderId="0" xfId="2" applyFont="1" applyFill="1" applyProtection="1">
      <protection locked="0"/>
    </xf>
    <xf numFmtId="0" fontId="10" fillId="3" borderId="0" xfId="2" applyFont="1" applyFill="1" applyBorder="1" applyProtection="1">
      <protection locked="0"/>
    </xf>
    <xf numFmtId="0" fontId="266" fillId="3" borderId="0" xfId="58896" applyFont="1" applyFill="1" applyBorder="1" applyAlignment="1" applyProtection="1">
      <alignment horizontal="center" vertical="center"/>
      <protection locked="0"/>
    </xf>
    <xf numFmtId="0" fontId="266" fillId="3" borderId="73" xfId="58896" applyFont="1" applyFill="1" applyBorder="1" applyAlignment="1" applyProtection="1">
      <alignment horizontal="center" vertical="center"/>
      <protection locked="0"/>
    </xf>
    <xf numFmtId="0" fontId="266" fillId="3" borderId="62" xfId="58896" applyFont="1" applyFill="1" applyBorder="1" applyAlignment="1" applyProtection="1">
      <alignment horizontal="center" vertical="center"/>
      <protection locked="0"/>
    </xf>
    <xf numFmtId="0" fontId="266" fillId="3" borderId="70" xfId="58896" applyFont="1" applyFill="1" applyBorder="1" applyAlignment="1" applyProtection="1">
      <alignment horizontal="center" vertical="center"/>
      <protection locked="0"/>
    </xf>
    <xf numFmtId="0" fontId="266" fillId="3" borderId="71" xfId="58896" applyFont="1" applyFill="1" applyBorder="1" applyAlignment="1" applyProtection="1">
      <alignment horizontal="center" vertical="center"/>
      <protection locked="0"/>
    </xf>
    <xf numFmtId="0" fontId="6" fillId="3" borderId="0" xfId="2" applyFont="1" applyFill="1" applyAlignment="1" applyProtection="1">
      <alignment wrapText="1"/>
      <protection locked="0"/>
    </xf>
    <xf numFmtId="0" fontId="265" fillId="3" borderId="0" xfId="2" applyFont="1" applyFill="1" applyAlignment="1" applyProtection="1">
      <alignment wrapText="1"/>
      <protection locked="0"/>
    </xf>
    <xf numFmtId="0" fontId="265" fillId="3" borderId="0" xfId="2" applyFont="1" applyFill="1" applyAlignment="1" applyProtection="1">
      <alignment horizontal="right" wrapText="1"/>
      <protection locked="0"/>
    </xf>
    <xf numFmtId="0" fontId="6" fillId="3" borderId="0" xfId="2" applyFont="1" applyFill="1" applyAlignment="1" applyProtection="1">
      <alignment horizontal="right" wrapText="1"/>
      <protection locked="0"/>
    </xf>
    <xf numFmtId="0" fontId="8" fillId="3" borderId="0" xfId="2" applyFont="1" applyFill="1" applyBorder="1" applyAlignment="1" applyProtection="1">
      <alignment horizontal="center" wrapText="1"/>
      <protection locked="0"/>
    </xf>
    <xf numFmtId="0" fontId="6" fillId="3" borderId="0" xfId="2" applyFont="1" applyFill="1" applyBorder="1" applyAlignment="1" applyProtection="1">
      <alignment wrapText="1"/>
      <protection locked="0"/>
    </xf>
    <xf numFmtId="0" fontId="258" fillId="3" borderId="0" xfId="4" applyFont="1" applyFill="1" applyAlignment="1" applyProtection="1">
      <alignment horizontal="center" vertical="center" wrapText="1"/>
      <protection locked="0"/>
    </xf>
    <xf numFmtId="0" fontId="7" fillId="3" borderId="0" xfId="2" applyFont="1" applyFill="1" applyAlignment="1" applyProtection="1">
      <alignment horizontal="right" wrapText="1"/>
      <protection locked="0"/>
    </xf>
    <xf numFmtId="192" fontId="6" fillId="3" borderId="0" xfId="2" applyNumberFormat="1" applyFont="1" applyFill="1" applyAlignment="1" applyProtection="1">
      <alignment wrapText="1"/>
      <protection locked="0"/>
    </xf>
    <xf numFmtId="291" fontId="6" fillId="3" borderId="0" xfId="2" applyNumberFormat="1" applyFont="1" applyFill="1" applyAlignment="1" applyProtection="1">
      <alignment wrapText="1"/>
      <protection locked="0"/>
    </xf>
    <xf numFmtId="0" fontId="10" fillId="3" borderId="0" xfId="2" applyFont="1" applyFill="1" applyAlignment="1" applyProtection="1">
      <alignment wrapText="1"/>
      <protection locked="0"/>
    </xf>
    <xf numFmtId="0" fontId="266" fillId="3" borderId="91" xfId="58896" applyFont="1" applyFill="1" applyBorder="1" applyAlignment="1" applyProtection="1">
      <alignment horizontal="center" vertical="center"/>
      <protection locked="0"/>
    </xf>
    <xf numFmtId="0" fontId="266" fillId="3" borderId="92" xfId="58896" applyFont="1" applyFill="1" applyBorder="1" applyAlignment="1" applyProtection="1">
      <alignment horizontal="center" vertical="center"/>
      <protection locked="0"/>
    </xf>
    <xf numFmtId="0" fontId="266" fillId="3" borderId="93" xfId="58896" applyFont="1" applyFill="1" applyBorder="1" applyAlignment="1" applyProtection="1">
      <alignment horizontal="center" vertical="center"/>
      <protection locked="0"/>
    </xf>
    <xf numFmtId="14" fontId="266" fillId="3" borderId="92" xfId="58896" applyNumberFormat="1" applyFont="1" applyFill="1" applyBorder="1" applyAlignment="1" applyProtection="1">
      <alignment horizontal="center" vertical="center"/>
      <protection locked="0"/>
    </xf>
    <xf numFmtId="0" fontId="257" fillId="132" borderId="83" xfId="4" applyNumberFormat="1" applyFont="1" applyFill="1" applyBorder="1" applyAlignment="1" applyProtection="1">
      <alignment horizontal="center" vertical="center"/>
    </xf>
    <xf numFmtId="49" fontId="257" fillId="132" borderId="5" xfId="4" applyNumberFormat="1" applyFont="1" applyFill="1" applyBorder="1" applyAlignment="1" applyProtection="1">
      <alignment vertical="center" wrapText="1"/>
    </xf>
    <xf numFmtId="2" fontId="10" fillId="132" borderId="83" xfId="2" applyNumberFormat="1" applyFont="1" applyFill="1" applyBorder="1" applyAlignment="1" applyProtection="1">
      <alignment horizontal="center" vertical="center" wrapText="1"/>
    </xf>
    <xf numFmtId="2" fontId="10" fillId="132" borderId="5" xfId="2" applyNumberFormat="1" applyFont="1" applyFill="1" applyBorder="1" applyAlignment="1" applyProtection="1">
      <alignment horizontal="center" vertical="center" wrapText="1"/>
    </xf>
    <xf numFmtId="2" fontId="10" fillId="132" borderId="95" xfId="2" applyNumberFormat="1" applyFont="1" applyFill="1" applyBorder="1" applyAlignment="1" applyProtection="1">
      <alignment horizontal="center" vertical="center" wrapText="1"/>
    </xf>
    <xf numFmtId="49" fontId="257" fillId="132" borderId="70" xfId="4" applyNumberFormat="1" applyFont="1" applyFill="1" applyBorder="1" applyAlignment="1" applyProtection="1">
      <alignment horizontal="center" vertical="center"/>
    </xf>
    <xf numFmtId="2" fontId="10" fillId="132" borderId="70" xfId="2" applyNumberFormat="1" applyFont="1" applyFill="1" applyBorder="1" applyAlignment="1" applyProtection="1">
      <alignment horizontal="center" vertical="center" wrapText="1"/>
    </xf>
    <xf numFmtId="2" fontId="10" fillId="132" borderId="71" xfId="2" applyNumberFormat="1" applyFont="1" applyFill="1" applyBorder="1" applyAlignment="1" applyProtection="1">
      <alignment horizontal="center" vertical="center" wrapText="1"/>
    </xf>
    <xf numFmtId="0" fontId="10" fillId="131" borderId="70" xfId="2" applyFont="1" applyFill="1" applyBorder="1" applyAlignment="1" applyProtection="1">
      <alignment horizontal="center" vertical="center"/>
    </xf>
    <xf numFmtId="2" fontId="10" fillId="131" borderId="70" xfId="2" applyNumberFormat="1" applyFont="1" applyFill="1" applyBorder="1" applyAlignment="1" applyProtection="1">
      <alignment horizontal="center" vertical="center" wrapText="1"/>
    </xf>
    <xf numFmtId="2" fontId="10" fillId="131" borderId="71" xfId="2" applyNumberFormat="1" applyFont="1" applyFill="1" applyBorder="1" applyAlignment="1" applyProtection="1">
      <alignment horizontal="center" vertical="center" wrapText="1"/>
    </xf>
    <xf numFmtId="0" fontId="10" fillId="133" borderId="70" xfId="2" applyFont="1" applyFill="1" applyBorder="1" applyAlignment="1" applyProtection="1">
      <alignment horizontal="center" vertical="center"/>
    </xf>
    <xf numFmtId="2" fontId="10" fillId="133" borderId="70" xfId="2" applyNumberFormat="1" applyFont="1" applyFill="1" applyBorder="1" applyAlignment="1" applyProtection="1">
      <alignment horizontal="center" vertical="center" wrapText="1"/>
    </xf>
    <xf numFmtId="2" fontId="10" fillId="133" borderId="71" xfId="2" applyNumberFormat="1" applyFont="1" applyFill="1" applyBorder="1" applyAlignment="1" applyProtection="1">
      <alignment horizontal="center" vertical="center" wrapText="1"/>
    </xf>
    <xf numFmtId="0" fontId="258" fillId="130" borderId="70" xfId="4" applyFont="1" applyFill="1" applyBorder="1" applyAlignment="1" applyProtection="1">
      <alignment horizontal="center" vertical="center"/>
    </xf>
    <xf numFmtId="2" fontId="6" fillId="130" borderId="70" xfId="2" applyNumberFormat="1" applyFont="1" applyFill="1" applyBorder="1" applyAlignment="1" applyProtection="1">
      <alignment horizontal="center" vertical="center" wrapText="1"/>
    </xf>
    <xf numFmtId="2" fontId="6" fillId="130" borderId="71" xfId="2" applyNumberFormat="1" applyFont="1" applyFill="1" applyBorder="1" applyAlignment="1" applyProtection="1">
      <alignment horizontal="center" vertical="center" wrapText="1"/>
    </xf>
    <xf numFmtId="0" fontId="258" fillId="3" borderId="70" xfId="4" applyFont="1" applyFill="1" applyBorder="1" applyAlignment="1" applyProtection="1">
      <alignment horizontal="center" vertical="center"/>
    </xf>
    <xf numFmtId="2" fontId="6" fillId="134" borderId="70" xfId="2" applyNumberFormat="1" applyFont="1" applyFill="1" applyBorder="1" applyAlignment="1" applyProtection="1">
      <alignment horizontal="center" vertical="center" wrapText="1"/>
    </xf>
    <xf numFmtId="2" fontId="6" fillId="134" borderId="71" xfId="2" applyNumberFormat="1" applyFont="1" applyFill="1" applyBorder="1" applyAlignment="1" applyProtection="1">
      <alignment horizontal="center" vertical="center" wrapText="1"/>
    </xf>
    <xf numFmtId="2" fontId="6" fillId="3" borderId="70" xfId="2" applyNumberFormat="1" applyFont="1" applyFill="1" applyBorder="1" applyAlignment="1" applyProtection="1">
      <alignment horizontal="center" vertical="center" wrapText="1"/>
      <protection locked="0"/>
    </xf>
    <xf numFmtId="2" fontId="6" fillId="3" borderId="71" xfId="2" applyNumberFormat="1" applyFont="1" applyFill="1" applyBorder="1" applyAlignment="1" applyProtection="1">
      <alignment horizontal="center" vertical="center" wrapText="1"/>
      <protection locked="0"/>
    </xf>
    <xf numFmtId="0" fontId="6" fillId="130" borderId="70" xfId="2" applyFont="1" applyFill="1" applyBorder="1" applyAlignment="1" applyProtection="1">
      <alignment horizontal="center" vertical="center"/>
    </xf>
    <xf numFmtId="0" fontId="6" fillId="3" borderId="70" xfId="2" applyFont="1" applyFill="1" applyBorder="1" applyAlignment="1" applyProtection="1">
      <alignment horizontal="center" vertical="center"/>
    </xf>
    <xf numFmtId="0" fontId="6" fillId="130" borderId="62" xfId="2" applyFont="1" applyFill="1" applyBorder="1" applyAlignment="1" applyProtection="1">
      <alignment horizontal="center" vertical="center"/>
    </xf>
    <xf numFmtId="2" fontId="6" fillId="3" borderId="80" xfId="2" applyNumberFormat="1" applyFont="1" applyFill="1" applyBorder="1" applyAlignment="1" applyProtection="1">
      <alignment horizontal="center" vertical="center" wrapText="1"/>
      <protection locked="0"/>
    </xf>
    <xf numFmtId="4" fontId="258" fillId="3" borderId="62" xfId="59413" applyNumberFormat="1" applyFont="1" applyFill="1" applyBorder="1" applyAlignment="1" applyProtection="1">
      <alignment horizontal="center" vertical="center" wrapText="1"/>
    </xf>
    <xf numFmtId="0" fontId="266" fillId="3" borderId="98" xfId="58896" applyFont="1" applyFill="1" applyBorder="1" applyAlignment="1" applyProtection="1">
      <alignment horizontal="center" vertical="center"/>
      <protection locked="0"/>
    </xf>
    <xf numFmtId="2" fontId="10" fillId="132" borderId="68" xfId="2" applyNumberFormat="1" applyFont="1" applyFill="1" applyBorder="1" applyAlignment="1" applyProtection="1">
      <alignment horizontal="center" vertical="center" wrapText="1"/>
    </xf>
    <xf numFmtId="2" fontId="10" fillId="132" borderId="62" xfId="2" applyNumberFormat="1" applyFont="1" applyFill="1" applyBorder="1" applyAlignment="1" applyProtection="1">
      <alignment horizontal="center" vertical="center" wrapText="1"/>
    </xf>
    <xf numFmtId="2" fontId="10" fillId="131" borderId="62" xfId="2" applyNumberFormat="1" applyFont="1" applyFill="1" applyBorder="1" applyAlignment="1" applyProtection="1">
      <alignment horizontal="center" vertical="center" wrapText="1"/>
    </xf>
    <xf numFmtId="2" fontId="10" fillId="133" borderId="62" xfId="2" applyNumberFormat="1" applyFont="1" applyFill="1" applyBorder="1" applyAlignment="1" applyProtection="1">
      <alignment horizontal="center" vertical="center" wrapText="1"/>
    </xf>
    <xf numFmtId="2" fontId="6" fillId="130" borderId="62" xfId="2" applyNumberFormat="1" applyFont="1" applyFill="1" applyBorder="1" applyAlignment="1" applyProtection="1">
      <alignment horizontal="center" vertical="center" wrapText="1"/>
    </xf>
    <xf numFmtId="2" fontId="6" fillId="3" borderId="62" xfId="2" applyNumberFormat="1" applyFont="1" applyFill="1" applyBorder="1" applyAlignment="1" applyProtection="1">
      <alignment horizontal="center" vertical="center" wrapText="1"/>
      <protection locked="0"/>
    </xf>
    <xf numFmtId="2" fontId="6" fillId="134" borderId="91" xfId="2" applyNumberFormat="1" applyFont="1" applyFill="1" applyBorder="1" applyAlignment="1" applyProtection="1">
      <alignment horizontal="center" vertical="center" wrapText="1"/>
    </xf>
    <xf numFmtId="2" fontId="6" fillId="134" borderId="92" xfId="2" applyNumberFormat="1" applyFont="1" applyFill="1" applyBorder="1" applyAlignment="1" applyProtection="1">
      <alignment horizontal="center" vertical="center" wrapText="1"/>
    </xf>
    <xf numFmtId="2" fontId="6" fillId="134" borderId="93" xfId="2" applyNumberFormat="1" applyFont="1" applyFill="1" applyBorder="1" applyAlignment="1" applyProtection="1">
      <alignment horizontal="center" vertical="center" wrapText="1"/>
    </xf>
    <xf numFmtId="2" fontId="6" fillId="3" borderId="91" xfId="2" applyNumberFormat="1" applyFont="1" applyFill="1" applyBorder="1" applyAlignment="1" applyProtection="1">
      <alignment horizontal="center" vertical="center" wrapText="1"/>
      <protection locked="0"/>
    </xf>
    <xf numFmtId="2" fontId="6" fillId="3" borderId="92" xfId="2" applyNumberFormat="1" applyFont="1" applyFill="1" applyBorder="1" applyAlignment="1" applyProtection="1">
      <alignment horizontal="center" vertical="center" wrapText="1"/>
      <protection locked="0"/>
    </xf>
    <xf numFmtId="2" fontId="6" fillId="3" borderId="93" xfId="2" applyNumberFormat="1" applyFont="1" applyFill="1" applyBorder="1" applyAlignment="1" applyProtection="1">
      <alignment horizontal="center" vertical="center" wrapText="1"/>
      <protection locked="0"/>
    </xf>
    <xf numFmtId="4" fontId="10" fillId="132" borderId="68" xfId="2" applyNumberFormat="1" applyFont="1" applyFill="1" applyBorder="1" applyAlignment="1" applyProtection="1">
      <alignment horizontal="center" vertical="center" wrapText="1"/>
    </xf>
    <xf numFmtId="4" fontId="10" fillId="132" borderId="62" xfId="2" applyNumberFormat="1" applyFont="1" applyFill="1" applyBorder="1" applyAlignment="1" applyProtection="1">
      <alignment horizontal="center" vertical="center" wrapText="1"/>
    </xf>
    <xf numFmtId="0" fontId="257" fillId="131" borderId="62" xfId="4" applyFont="1" applyFill="1" applyBorder="1" applyAlignment="1" applyProtection="1">
      <alignment horizontal="center" vertical="center"/>
    </xf>
    <xf numFmtId="0" fontId="257" fillId="133" borderId="62" xfId="4" applyFont="1" applyFill="1" applyBorder="1" applyAlignment="1" applyProtection="1">
      <alignment horizontal="center" vertical="center"/>
    </xf>
    <xf numFmtId="4" fontId="258" fillId="130" borderId="62" xfId="4" applyNumberFormat="1" applyFont="1" applyFill="1" applyBorder="1" applyAlignment="1" applyProtection="1">
      <alignment horizontal="center" vertical="center" wrapText="1"/>
    </xf>
    <xf numFmtId="0" fontId="258" fillId="130" borderId="62" xfId="4" applyFont="1" applyFill="1" applyBorder="1" applyAlignment="1" applyProtection="1">
      <alignment horizontal="center" vertical="center"/>
    </xf>
    <xf numFmtId="4" fontId="6" fillId="3" borderId="62" xfId="2" applyNumberFormat="1" applyFont="1" applyFill="1" applyBorder="1" applyAlignment="1" applyProtection="1">
      <alignment horizontal="center" vertical="center" wrapText="1"/>
    </xf>
    <xf numFmtId="0" fontId="10" fillId="133" borderId="62" xfId="2" applyFont="1" applyFill="1" applyBorder="1" applyAlignment="1" applyProtection="1">
      <alignment horizontal="center" vertical="center"/>
    </xf>
    <xf numFmtId="0" fontId="10" fillId="131" borderId="62" xfId="2" applyFont="1" applyFill="1" applyBorder="1" applyAlignment="1" applyProtection="1">
      <alignment horizontal="center" vertical="center"/>
    </xf>
    <xf numFmtId="4" fontId="258" fillId="3" borderId="62" xfId="4" applyNumberFormat="1" applyFont="1" applyFill="1" applyBorder="1" applyAlignment="1" applyProtection="1">
      <alignment horizontal="center" vertical="center" wrapText="1"/>
    </xf>
    <xf numFmtId="0" fontId="266" fillId="3" borderId="102" xfId="58896" applyFont="1" applyFill="1" applyBorder="1" applyAlignment="1" applyProtection="1">
      <alignment horizontal="center" vertical="center"/>
      <protection locked="0"/>
    </xf>
    <xf numFmtId="2" fontId="92" fillId="132" borderId="82" xfId="61666" applyNumberFormat="1" applyFont="1" applyFill="1" applyBorder="1" applyAlignment="1" applyProtection="1">
      <alignment horizontal="center" vertical="center"/>
    </xf>
    <xf numFmtId="290" fontId="10" fillId="131" borderId="82" xfId="0" applyNumberFormat="1" applyFont="1" applyFill="1" applyBorder="1" applyAlignment="1">
      <alignment horizontal="center" vertical="center"/>
    </xf>
    <xf numFmtId="290" fontId="10" fillId="133" borderId="82" xfId="0" applyNumberFormat="1" applyFont="1" applyFill="1" applyBorder="1" applyAlignment="1">
      <alignment horizontal="center" vertical="center"/>
    </xf>
    <xf numFmtId="2" fontId="261" fillId="130" borderId="82" xfId="61666" applyNumberFormat="1" applyFont="1" applyFill="1" applyBorder="1" applyAlignment="1" applyProtection="1">
      <alignment horizontal="center" vertical="center"/>
    </xf>
    <xf numFmtId="290" fontId="6" fillId="130" borderId="82" xfId="0" applyNumberFormat="1" applyFont="1" applyFill="1" applyBorder="1" applyAlignment="1">
      <alignment horizontal="center" vertical="center"/>
    </xf>
    <xf numFmtId="2" fontId="261" fillId="3" borderId="82" xfId="61666" applyNumberFormat="1" applyFont="1" applyFill="1" applyBorder="1" applyAlignment="1" applyProtection="1">
      <alignment horizontal="center" vertical="center"/>
      <protection locked="0"/>
    </xf>
    <xf numFmtId="2" fontId="92" fillId="133" borderId="82" xfId="61666" applyNumberFormat="1" applyFont="1" applyFill="1" applyBorder="1" applyAlignment="1" applyProtection="1">
      <alignment horizontal="center" vertical="center"/>
    </xf>
    <xf numFmtId="2" fontId="92" fillId="131" borderId="82" xfId="61666" applyNumberFormat="1" applyFont="1" applyFill="1" applyBorder="1" applyAlignment="1" applyProtection="1">
      <alignment horizontal="center" vertical="center"/>
    </xf>
    <xf numFmtId="2" fontId="261" fillId="3" borderId="102" xfId="61666" applyNumberFormat="1" applyFont="1" applyFill="1" applyBorder="1" applyAlignment="1" applyProtection="1">
      <alignment horizontal="center" vertical="center"/>
      <protection locked="0"/>
    </xf>
    <xf numFmtId="0" fontId="3" fillId="0" borderId="0" xfId="61671"/>
    <xf numFmtId="0" fontId="259" fillId="0" borderId="0" xfId="61671" applyFont="1"/>
    <xf numFmtId="0" fontId="3" fillId="3" borderId="0" xfId="61671" applyFill="1"/>
    <xf numFmtId="0" fontId="262" fillId="0" borderId="0" xfId="61671" applyFont="1" applyAlignment="1">
      <alignment vertical="center"/>
    </xf>
    <xf numFmtId="0" fontId="266" fillId="0" borderId="0" xfId="58835" applyFont="1" applyFill="1" applyBorder="1" applyAlignment="1">
      <alignment horizontal="center"/>
    </xf>
    <xf numFmtId="0" fontId="8" fillId="3" borderId="0" xfId="2" applyFont="1" applyFill="1" applyBorder="1" applyAlignment="1">
      <alignment horizontal="center" wrapText="1"/>
    </xf>
    <xf numFmtId="0" fontId="6" fillId="3" borderId="0" xfId="2" applyFont="1" applyFill="1" applyBorder="1" applyAlignment="1">
      <alignment wrapText="1"/>
    </xf>
    <xf numFmtId="0" fontId="8" fillId="3" borderId="0" xfId="2" applyFont="1" applyFill="1" applyAlignment="1">
      <alignment wrapText="1"/>
    </xf>
    <xf numFmtId="0" fontId="258" fillId="3" borderId="0" xfId="4" applyFont="1" applyFill="1" applyAlignment="1">
      <alignment vertical="center" wrapText="1"/>
    </xf>
    <xf numFmtId="0" fontId="258" fillId="3" borderId="0" xfId="4" applyFont="1" applyFill="1" applyAlignment="1">
      <alignment horizontal="center" vertical="center" wrapText="1"/>
    </xf>
    <xf numFmtId="0" fontId="6" fillId="3" borderId="0" xfId="2" applyFont="1" applyFill="1" applyAlignment="1">
      <alignment wrapText="1"/>
    </xf>
    <xf numFmtId="0" fontId="8" fillId="3" borderId="0" xfId="61671" applyFont="1" applyFill="1" applyAlignment="1">
      <alignment wrapText="1"/>
    </xf>
    <xf numFmtId="0" fontId="3" fillId="0" borderId="0" xfId="61671" applyAlignment="1"/>
    <xf numFmtId="0" fontId="7" fillId="3" borderId="0" xfId="2" applyFont="1" applyFill="1" applyAlignment="1">
      <alignment horizontal="right" wrapText="1"/>
    </xf>
    <xf numFmtId="0" fontId="3" fillId="0" borderId="0" xfId="61671" applyAlignment="1">
      <alignment vertical="center"/>
    </xf>
    <xf numFmtId="0" fontId="260" fillId="3" borderId="0" xfId="4" applyFont="1" applyFill="1" applyAlignment="1">
      <alignment vertical="center" wrapText="1"/>
    </xf>
    <xf numFmtId="0" fontId="262" fillId="0" borderId="0" xfId="61671" applyFont="1"/>
    <xf numFmtId="0" fontId="3" fillId="0" borderId="0" xfId="61671" applyBorder="1"/>
    <xf numFmtId="0" fontId="14" fillId="3" borderId="70" xfId="58896" applyFont="1" applyFill="1" applyBorder="1" applyAlignment="1">
      <alignment horizontal="center" vertical="center" textRotation="90" wrapText="1"/>
    </xf>
    <xf numFmtId="0" fontId="14" fillId="3" borderId="73" xfId="58896" applyFont="1" applyFill="1" applyBorder="1" applyAlignment="1">
      <alignment horizontal="center" vertical="center" textRotation="90" wrapText="1"/>
    </xf>
    <xf numFmtId="0" fontId="14" fillId="3" borderId="71" xfId="58896" applyFont="1" applyFill="1" applyBorder="1" applyAlignment="1">
      <alignment horizontal="center" vertical="center" textRotation="90" wrapText="1"/>
    </xf>
    <xf numFmtId="0" fontId="14" fillId="3" borderId="72" xfId="58896" applyFont="1" applyFill="1" applyBorder="1" applyAlignment="1">
      <alignment horizontal="center" vertical="center" textRotation="90" wrapText="1"/>
    </xf>
    <xf numFmtId="0" fontId="3" fillId="0" borderId="70" xfId="61671" applyBorder="1" applyAlignment="1">
      <alignment horizontal="center" vertical="center" wrapText="1"/>
    </xf>
    <xf numFmtId="0" fontId="3" fillId="0" borderId="73" xfId="61671" applyBorder="1" applyAlignment="1">
      <alignment horizontal="center" vertical="center" wrapText="1"/>
    </xf>
    <xf numFmtId="0" fontId="3" fillId="0" borderId="71" xfId="61671" applyBorder="1" applyAlignment="1">
      <alignment horizontal="center" vertical="center" wrapText="1"/>
    </xf>
    <xf numFmtId="0" fontId="3" fillId="0" borderId="72" xfId="61671" applyBorder="1" applyAlignment="1">
      <alignment horizontal="center" vertical="center" wrapText="1"/>
    </xf>
    <xf numFmtId="0" fontId="3" fillId="0" borderId="81" xfId="61671" applyBorder="1" applyAlignment="1">
      <alignment horizontal="center" vertical="center" wrapText="1"/>
    </xf>
    <xf numFmtId="0" fontId="257" fillId="132" borderId="70" xfId="4" applyNumberFormat="1" applyFont="1" applyFill="1" applyBorder="1" applyAlignment="1" applyProtection="1">
      <alignment horizontal="center" vertical="center"/>
      <protection locked="0"/>
    </xf>
    <xf numFmtId="2" fontId="264" fillId="132" borderId="71" xfId="61671" applyNumberFormat="1" applyFont="1" applyFill="1" applyBorder="1" applyAlignment="1">
      <alignment horizontal="center" vertical="center"/>
    </xf>
    <xf numFmtId="2" fontId="264" fillId="132" borderId="70" xfId="61671" applyNumberFormat="1" applyFont="1" applyFill="1" applyBorder="1" applyAlignment="1">
      <alignment horizontal="center" vertical="center"/>
    </xf>
    <xf numFmtId="2" fontId="264" fillId="132" borderId="73" xfId="61671" applyNumberFormat="1" applyFont="1" applyFill="1" applyBorder="1" applyAlignment="1">
      <alignment horizontal="center" vertical="center"/>
    </xf>
    <xf numFmtId="2" fontId="264" fillId="132" borderId="72" xfId="61671" applyNumberFormat="1" applyFont="1" applyFill="1" applyBorder="1" applyAlignment="1">
      <alignment horizontal="center" vertical="center"/>
    </xf>
    <xf numFmtId="0" fontId="264" fillId="132" borderId="81" xfId="61671" applyFont="1" applyFill="1" applyBorder="1" applyAlignment="1">
      <alignment horizontal="center" vertical="center"/>
    </xf>
    <xf numFmtId="49" fontId="257" fillId="132" borderId="70" xfId="4" applyNumberFormat="1" applyFont="1" applyFill="1" applyBorder="1" applyAlignment="1" applyProtection="1">
      <alignment horizontal="center" vertical="center"/>
      <protection locked="0"/>
    </xf>
    <xf numFmtId="0" fontId="10" fillId="131" borderId="70" xfId="2" applyFont="1" applyFill="1" applyBorder="1" applyAlignment="1" applyProtection="1">
      <alignment horizontal="center" vertical="center"/>
      <protection locked="0"/>
    </xf>
    <xf numFmtId="2" fontId="264" fillId="131" borderId="71" xfId="61671" applyNumberFormat="1" applyFont="1" applyFill="1" applyBorder="1" applyAlignment="1">
      <alignment horizontal="center" vertical="center"/>
    </xf>
    <xf numFmtId="2" fontId="264" fillId="131" borderId="70" xfId="61671" applyNumberFormat="1" applyFont="1" applyFill="1" applyBorder="1" applyAlignment="1">
      <alignment horizontal="center" vertical="center"/>
    </xf>
    <xf numFmtId="2" fontId="264" fillId="131" borderId="73" xfId="61671" applyNumberFormat="1" applyFont="1" applyFill="1" applyBorder="1" applyAlignment="1">
      <alignment horizontal="center" vertical="center"/>
    </xf>
    <xf numFmtId="2" fontId="264" fillId="131" borderId="72" xfId="61671" applyNumberFormat="1" applyFont="1" applyFill="1" applyBorder="1" applyAlignment="1">
      <alignment horizontal="center" vertical="center"/>
    </xf>
    <xf numFmtId="0" fontId="264" fillId="131" borderId="81" xfId="61671" applyFont="1" applyFill="1" applyBorder="1" applyAlignment="1">
      <alignment horizontal="center" vertical="center"/>
    </xf>
    <xf numFmtId="0" fontId="10" fillId="133" borderId="70" xfId="2" applyFont="1" applyFill="1" applyBorder="1" applyAlignment="1" applyProtection="1">
      <alignment horizontal="center" vertical="center"/>
      <protection locked="0"/>
    </xf>
    <xf numFmtId="2" fontId="264" fillId="133" borderId="71" xfId="61671" applyNumberFormat="1" applyFont="1" applyFill="1" applyBorder="1" applyAlignment="1">
      <alignment horizontal="center" vertical="center"/>
    </xf>
    <xf numFmtId="2" fontId="264" fillId="133" borderId="70" xfId="61671" applyNumberFormat="1" applyFont="1" applyFill="1" applyBorder="1" applyAlignment="1">
      <alignment horizontal="center" vertical="center"/>
    </xf>
    <xf numFmtId="2" fontId="264" fillId="133" borderId="73" xfId="61671" applyNumberFormat="1" applyFont="1" applyFill="1" applyBorder="1" applyAlignment="1">
      <alignment horizontal="center" vertical="center"/>
    </xf>
    <xf numFmtId="2" fontId="264" fillId="133" borderId="72" xfId="61671" applyNumberFormat="1" applyFont="1" applyFill="1" applyBorder="1" applyAlignment="1">
      <alignment horizontal="center" vertical="center"/>
    </xf>
    <xf numFmtId="0" fontId="264" fillId="133" borderId="81" xfId="61671" applyFont="1" applyFill="1" applyBorder="1" applyAlignment="1">
      <alignment horizontal="center" vertical="center"/>
    </xf>
    <xf numFmtId="0" fontId="258" fillId="130" borderId="70" xfId="4" applyFont="1" applyFill="1" applyBorder="1" applyAlignment="1" applyProtection="1">
      <alignment horizontal="center" vertical="center"/>
      <protection locked="0"/>
    </xf>
    <xf numFmtId="2" fontId="3" fillId="130" borderId="71" xfId="61671" applyNumberFormat="1" applyFont="1" applyFill="1" applyBorder="1" applyAlignment="1">
      <alignment horizontal="center" vertical="center"/>
    </xf>
    <xf numFmtId="2" fontId="3" fillId="130" borderId="70" xfId="61671" applyNumberFormat="1" applyFont="1" applyFill="1" applyBorder="1" applyAlignment="1">
      <alignment horizontal="center" vertical="center"/>
    </xf>
    <xf numFmtId="2" fontId="3" fillId="130" borderId="73" xfId="61671" applyNumberFormat="1" applyFont="1" applyFill="1" applyBorder="1" applyAlignment="1">
      <alignment horizontal="center" vertical="center"/>
    </xf>
    <xf numFmtId="2" fontId="3" fillId="130" borderId="72" xfId="61671" applyNumberFormat="1" applyFont="1" applyFill="1" applyBorder="1" applyAlignment="1">
      <alignment horizontal="center" vertical="center"/>
    </xf>
    <xf numFmtId="0" fontId="3" fillId="130" borderId="81" xfId="61671" applyFont="1" applyFill="1" applyBorder="1" applyAlignment="1">
      <alignment horizontal="center" vertical="center"/>
    </xf>
    <xf numFmtId="0" fontId="258" fillId="3" borderId="70" xfId="4" applyFont="1" applyFill="1" applyBorder="1" applyAlignment="1" applyProtection="1">
      <alignment horizontal="center" vertical="center"/>
      <protection locked="0"/>
    </xf>
    <xf numFmtId="2" fontId="3" fillId="134" borderId="70" xfId="61671" applyNumberFormat="1" applyFont="1" applyFill="1" applyBorder="1" applyAlignment="1">
      <alignment horizontal="center" vertical="center"/>
    </xf>
    <xf numFmtId="2" fontId="3" fillId="134" borderId="73" xfId="61671" applyNumberFormat="1" applyFont="1" applyFill="1" applyBorder="1" applyAlignment="1">
      <alignment horizontal="center" vertical="center"/>
    </xf>
    <xf numFmtId="2" fontId="3" fillId="134" borderId="71" xfId="61671" applyNumberFormat="1" applyFont="1" applyFill="1" applyBorder="1" applyAlignment="1">
      <alignment horizontal="center" vertical="center"/>
    </xf>
    <xf numFmtId="2" fontId="3" fillId="0" borderId="72" xfId="61671" applyNumberFormat="1" applyFont="1" applyBorder="1" applyAlignment="1">
      <alignment horizontal="center" vertical="center"/>
    </xf>
    <xf numFmtId="0" fontId="3" fillId="0" borderId="81" xfId="61671" applyFont="1" applyBorder="1" applyAlignment="1">
      <alignment horizontal="center" vertical="center"/>
    </xf>
    <xf numFmtId="0" fontId="6" fillId="130" borderId="70" xfId="2" applyFont="1" applyFill="1" applyBorder="1" applyAlignment="1" applyProtection="1">
      <alignment horizontal="center" vertical="center"/>
      <protection locked="0"/>
    </xf>
    <xf numFmtId="0" fontId="6" fillId="3" borderId="70" xfId="2" applyFont="1" applyFill="1" applyBorder="1" applyAlignment="1" applyProtection="1">
      <alignment horizontal="center" vertical="center"/>
      <protection locked="0"/>
    </xf>
    <xf numFmtId="0" fontId="3" fillId="0" borderId="0" xfId="61671" applyProtection="1">
      <protection locked="0"/>
    </xf>
    <xf numFmtId="0" fontId="258" fillId="0" borderId="0" xfId="61671" applyFont="1" applyProtection="1">
      <protection locked="0"/>
    </xf>
    <xf numFmtId="0" fontId="262" fillId="0" borderId="0" xfId="61671" applyFont="1" applyAlignment="1" applyProtection="1">
      <alignment vertical="center"/>
      <protection locked="0"/>
    </xf>
    <xf numFmtId="2" fontId="3" fillId="0" borderId="0" xfId="61671" applyNumberFormat="1" applyProtection="1">
      <protection locked="0"/>
    </xf>
    <xf numFmtId="0" fontId="3" fillId="0" borderId="0" xfId="61671" applyAlignment="1" applyProtection="1">
      <alignment vertical="center"/>
      <protection locked="0"/>
    </xf>
    <xf numFmtId="0" fontId="258" fillId="3" borderId="0" xfId="4" applyFont="1" applyFill="1" applyAlignment="1" applyProtection="1">
      <alignment vertical="center" wrapText="1"/>
      <protection locked="0"/>
    </xf>
    <xf numFmtId="0" fontId="8" fillId="3" borderId="0" xfId="61671" applyFont="1" applyFill="1" applyAlignment="1" applyProtection="1">
      <alignment wrapText="1"/>
      <protection locked="0"/>
    </xf>
    <xf numFmtId="0" fontId="257" fillId="0" borderId="96" xfId="61671" applyFont="1" applyBorder="1" applyAlignment="1" applyProtection="1">
      <alignment horizontal="center" vertical="center" wrapText="1"/>
      <protection locked="0"/>
    </xf>
    <xf numFmtId="0" fontId="257" fillId="0" borderId="112" xfId="61671" applyFont="1" applyBorder="1" applyAlignment="1" applyProtection="1">
      <alignment horizontal="center" vertical="center" wrapText="1"/>
      <protection locked="0"/>
    </xf>
    <xf numFmtId="0" fontId="92" fillId="3" borderId="91" xfId="58896" applyFont="1" applyFill="1" applyBorder="1" applyAlignment="1" applyProtection="1">
      <alignment horizontal="center" vertical="center" textRotation="90" wrapText="1"/>
      <protection locked="0"/>
    </xf>
    <xf numFmtId="0" fontId="92" fillId="3" borderId="92" xfId="58896" applyFont="1" applyFill="1" applyBorder="1" applyAlignment="1" applyProtection="1">
      <alignment horizontal="center" vertical="center" textRotation="90" wrapText="1"/>
      <protection locked="0"/>
    </xf>
    <xf numFmtId="0" fontId="92" fillId="3" borderId="98" xfId="58896" applyFont="1" applyFill="1" applyBorder="1" applyAlignment="1" applyProtection="1">
      <alignment horizontal="center" vertical="center" textRotation="90" wrapText="1"/>
      <protection locked="0"/>
    </xf>
    <xf numFmtId="0" fontId="92" fillId="3" borderId="93" xfId="58896" applyFont="1" applyFill="1" applyBorder="1" applyAlignment="1" applyProtection="1">
      <alignment horizontal="center" vertical="center" textRotation="90" wrapText="1"/>
      <protection locked="0"/>
    </xf>
    <xf numFmtId="0" fontId="92" fillId="3" borderId="114" xfId="58896" applyFont="1" applyFill="1" applyBorder="1" applyAlignment="1" applyProtection="1">
      <alignment horizontal="center" vertical="center" textRotation="90" wrapText="1"/>
      <protection locked="0"/>
    </xf>
    <xf numFmtId="0" fontId="257" fillId="0" borderId="79" xfId="61671" applyFont="1" applyBorder="1" applyAlignment="1" applyProtection="1">
      <alignment horizontal="center" vertical="center" wrapText="1"/>
      <protection locked="0"/>
    </xf>
    <xf numFmtId="0" fontId="257" fillId="0" borderId="3" xfId="61671" applyFont="1" applyBorder="1" applyAlignment="1" applyProtection="1">
      <alignment horizontal="center" vertical="center" wrapText="1"/>
      <protection locked="0"/>
    </xf>
    <xf numFmtId="0" fontId="257" fillId="3" borderId="116" xfId="61671" applyFont="1" applyFill="1" applyBorder="1" applyAlignment="1" applyProtection="1">
      <alignment horizontal="center" vertical="center" wrapText="1"/>
      <protection locked="0"/>
    </xf>
    <xf numFmtId="0" fontId="257" fillId="0" borderId="59" xfId="61671" applyFont="1" applyBorder="1" applyAlignment="1" applyProtection="1">
      <alignment horizontal="center" vertical="center" wrapText="1"/>
      <protection locked="0"/>
    </xf>
    <xf numFmtId="0" fontId="257" fillId="0" borderId="4" xfId="61671" applyFont="1" applyBorder="1" applyAlignment="1" applyProtection="1">
      <alignment horizontal="center" vertical="center" wrapText="1"/>
      <protection locked="0"/>
    </xf>
    <xf numFmtId="0" fontId="257" fillId="3" borderId="12" xfId="61671" applyFont="1" applyFill="1" applyBorder="1" applyAlignment="1" applyProtection="1">
      <alignment horizontal="center" vertical="center" wrapText="1"/>
      <protection locked="0"/>
    </xf>
    <xf numFmtId="0" fontId="257" fillId="3" borderId="79" xfId="61671" applyFont="1" applyFill="1" applyBorder="1" applyAlignment="1" applyProtection="1">
      <alignment horizontal="center" vertical="center" wrapText="1"/>
      <protection locked="0"/>
    </xf>
    <xf numFmtId="0" fontId="257" fillId="3" borderId="4" xfId="61671" applyFont="1" applyFill="1" applyBorder="1" applyAlignment="1" applyProtection="1">
      <alignment horizontal="center" vertical="center" wrapText="1"/>
      <protection locked="0"/>
    </xf>
    <xf numFmtId="0" fontId="257" fillId="0" borderId="103" xfId="61671" applyFont="1" applyBorder="1" applyAlignment="1" applyProtection="1">
      <alignment horizontal="center" vertical="center" wrapText="1"/>
      <protection locked="0"/>
    </xf>
    <xf numFmtId="0" fontId="257" fillId="0" borderId="12" xfId="61671" applyFont="1" applyBorder="1" applyAlignment="1" applyProtection="1">
      <alignment horizontal="center" vertical="center" wrapText="1"/>
      <protection locked="0"/>
    </xf>
    <xf numFmtId="0" fontId="257" fillId="3" borderId="0" xfId="61671" applyFont="1" applyFill="1" applyBorder="1" applyAlignment="1" applyProtection="1">
      <alignment horizontal="center" vertical="center" wrapText="1"/>
      <protection locked="0"/>
    </xf>
    <xf numFmtId="292" fontId="257" fillId="0" borderId="59" xfId="61671" applyNumberFormat="1" applyFont="1" applyBorder="1" applyAlignment="1" applyProtection="1">
      <alignment horizontal="center" vertical="center" wrapText="1"/>
      <protection locked="0"/>
    </xf>
    <xf numFmtId="0" fontId="257" fillId="0" borderId="0" xfId="61671" applyFont="1" applyAlignment="1" applyProtection="1">
      <alignment horizontal="center"/>
      <protection locked="0"/>
    </xf>
    <xf numFmtId="0" fontId="257" fillId="132" borderId="60" xfId="4" applyNumberFormat="1" applyFont="1" applyFill="1" applyBorder="1" applyAlignment="1" applyProtection="1">
      <alignment horizontal="center" vertical="center"/>
    </xf>
    <xf numFmtId="49" fontId="257" fillId="132" borderId="77" xfId="4" applyNumberFormat="1" applyFont="1" applyFill="1" applyBorder="1" applyAlignment="1" applyProtection="1">
      <alignment vertical="center" wrapText="1"/>
    </xf>
    <xf numFmtId="2" fontId="264" fillId="132" borderId="60" xfId="61671" applyNumberFormat="1" applyFont="1" applyFill="1" applyBorder="1" applyAlignment="1" applyProtection="1">
      <alignment horizontal="center" vertical="center"/>
    </xf>
    <xf numFmtId="2" fontId="264" fillId="132" borderId="77" xfId="61671" applyNumberFormat="1" applyFont="1" applyFill="1" applyBorder="1" applyAlignment="1" applyProtection="1">
      <alignment horizontal="center" vertical="center"/>
    </xf>
    <xf numFmtId="2" fontId="264" fillId="132" borderId="61" xfId="61671" applyNumberFormat="1" applyFont="1" applyFill="1" applyBorder="1" applyAlignment="1" applyProtection="1">
      <alignment horizontal="center" vertical="center"/>
    </xf>
    <xf numFmtId="2" fontId="264" fillId="132" borderId="105" xfId="61671" applyNumberFormat="1" applyFont="1" applyFill="1" applyBorder="1" applyAlignment="1" applyProtection="1">
      <alignment horizontal="center" vertical="center"/>
    </xf>
    <xf numFmtId="2" fontId="264" fillId="132" borderId="84" xfId="61671" applyNumberFormat="1" applyFont="1" applyFill="1" applyBorder="1" applyAlignment="1" applyProtection="1">
      <alignment horizontal="center" vertical="center"/>
    </xf>
    <xf numFmtId="2" fontId="264" fillId="132" borderId="70" xfId="61671" applyNumberFormat="1" applyFont="1" applyFill="1" applyBorder="1" applyAlignment="1" applyProtection="1">
      <alignment horizontal="center" vertical="center"/>
    </xf>
    <xf numFmtId="2" fontId="264" fillId="132" borderId="73" xfId="61671" applyNumberFormat="1" applyFont="1" applyFill="1" applyBorder="1" applyAlignment="1" applyProtection="1">
      <alignment horizontal="center" vertical="center"/>
    </xf>
    <xf numFmtId="2" fontId="264" fillId="132" borderId="71" xfId="61671" applyNumberFormat="1" applyFont="1" applyFill="1" applyBorder="1" applyAlignment="1" applyProtection="1">
      <alignment horizontal="center" vertical="center"/>
    </xf>
    <xf numFmtId="2" fontId="264" fillId="132" borderId="72" xfId="61671" applyNumberFormat="1" applyFont="1" applyFill="1" applyBorder="1" applyAlignment="1" applyProtection="1">
      <alignment horizontal="center" vertical="center"/>
    </xf>
    <xf numFmtId="2" fontId="264" fillId="132" borderId="62" xfId="61671" applyNumberFormat="1" applyFont="1" applyFill="1" applyBorder="1" applyAlignment="1" applyProtection="1">
      <alignment horizontal="center" vertical="center"/>
    </xf>
    <xf numFmtId="2" fontId="264" fillId="131" borderId="70" xfId="61671" applyNumberFormat="1" applyFont="1" applyFill="1" applyBorder="1" applyAlignment="1" applyProtection="1">
      <alignment horizontal="center" vertical="center"/>
    </xf>
    <xf numFmtId="2" fontId="264" fillId="131" borderId="73" xfId="61671" applyNumberFormat="1" applyFont="1" applyFill="1" applyBorder="1" applyAlignment="1" applyProtection="1">
      <alignment horizontal="center" vertical="center"/>
    </xf>
    <xf numFmtId="2" fontId="264" fillId="131" borderId="71" xfId="61671" applyNumberFormat="1" applyFont="1" applyFill="1" applyBorder="1" applyAlignment="1" applyProtection="1">
      <alignment horizontal="center" vertical="center"/>
    </xf>
    <xf numFmtId="2" fontId="264" fillId="131" borderId="72" xfId="61671" applyNumberFormat="1" applyFont="1" applyFill="1" applyBorder="1" applyAlignment="1" applyProtection="1">
      <alignment horizontal="center" vertical="center"/>
    </xf>
    <xf numFmtId="2" fontId="264" fillId="131" borderId="62" xfId="61671" applyNumberFormat="1" applyFont="1" applyFill="1" applyBorder="1" applyAlignment="1" applyProtection="1">
      <alignment horizontal="center" vertical="center"/>
    </xf>
    <xf numFmtId="2" fontId="264" fillId="133" borderId="70" xfId="61671" applyNumberFormat="1" applyFont="1" applyFill="1" applyBorder="1" applyAlignment="1" applyProtection="1">
      <alignment horizontal="center" vertical="center"/>
    </xf>
    <xf numFmtId="2" fontId="264" fillId="133" borderId="73" xfId="61671" applyNumberFormat="1" applyFont="1" applyFill="1" applyBorder="1" applyAlignment="1" applyProtection="1">
      <alignment horizontal="center" vertical="center"/>
    </xf>
    <xf numFmtId="2" fontId="264" fillId="133" borderId="71" xfId="61671" applyNumberFormat="1" applyFont="1" applyFill="1" applyBorder="1" applyAlignment="1" applyProtection="1">
      <alignment horizontal="center" vertical="center"/>
    </xf>
    <xf numFmtId="2" fontId="264" fillId="133" borderId="72" xfId="61671" applyNumberFormat="1" applyFont="1" applyFill="1" applyBorder="1" applyAlignment="1" applyProtection="1">
      <alignment horizontal="center" vertical="center"/>
    </xf>
    <xf numFmtId="2" fontId="264" fillId="133" borderId="62" xfId="61671" applyNumberFormat="1" applyFont="1" applyFill="1" applyBorder="1" applyAlignment="1" applyProtection="1">
      <alignment horizontal="center" vertical="center"/>
    </xf>
    <xf numFmtId="2" fontId="3" fillId="130" borderId="70" xfId="61671" applyNumberFormat="1" applyFill="1" applyBorder="1" applyAlignment="1" applyProtection="1">
      <alignment horizontal="center" vertical="center"/>
    </xf>
    <xf numFmtId="2" fontId="3" fillId="130" borderId="73" xfId="61671" applyNumberFormat="1" applyFill="1" applyBorder="1" applyAlignment="1" applyProtection="1">
      <alignment horizontal="center" vertical="center"/>
    </xf>
    <xf numFmtId="2" fontId="3" fillId="130" borderId="71" xfId="61671" applyNumberFormat="1" applyFill="1" applyBorder="1" applyAlignment="1" applyProtection="1">
      <alignment horizontal="center" vertical="center"/>
    </xf>
    <xf numFmtId="2" fontId="3" fillId="130" borderId="72" xfId="61671" applyNumberFormat="1" applyFill="1" applyBorder="1" applyAlignment="1" applyProtection="1">
      <alignment horizontal="center" vertical="center"/>
    </xf>
    <xf numFmtId="2" fontId="3" fillId="130" borderId="62" xfId="61671" applyNumberFormat="1" applyFill="1" applyBorder="1" applyAlignment="1" applyProtection="1">
      <alignment horizontal="center" vertical="center"/>
    </xf>
    <xf numFmtId="2" fontId="3" fillId="134" borderId="70" xfId="61671" applyNumberFormat="1" applyFill="1" applyBorder="1" applyAlignment="1" applyProtection="1">
      <alignment horizontal="center" vertical="center"/>
    </xf>
    <xf numFmtId="2" fontId="3" fillId="134" borderId="73" xfId="61671" applyNumberFormat="1" applyFill="1" applyBorder="1" applyAlignment="1" applyProtection="1">
      <alignment horizontal="center" vertical="center"/>
    </xf>
    <xf numFmtId="2" fontId="3" fillId="134" borderId="71" xfId="61671" applyNumberFormat="1" applyFill="1" applyBorder="1" applyAlignment="1" applyProtection="1">
      <alignment horizontal="center" vertical="center"/>
    </xf>
    <xf numFmtId="2" fontId="3" fillId="134" borderId="72" xfId="61671" applyNumberFormat="1" applyFill="1" applyBorder="1" applyAlignment="1" applyProtection="1">
      <alignment horizontal="center" vertical="center"/>
    </xf>
    <xf numFmtId="2" fontId="3" fillId="0" borderId="73" xfId="61671" applyNumberFormat="1" applyBorder="1" applyAlignment="1" applyProtection="1">
      <alignment horizontal="center" vertical="center"/>
      <protection locked="0"/>
    </xf>
    <xf numFmtId="2" fontId="3" fillId="0" borderId="62" xfId="61671" applyNumberFormat="1" applyBorder="1" applyAlignment="1" applyProtection="1">
      <alignment horizontal="center" vertical="center"/>
      <protection locked="0"/>
    </xf>
    <xf numFmtId="2" fontId="3" fillId="0" borderId="71" xfId="61671" applyNumberFormat="1" applyBorder="1" applyAlignment="1" applyProtection="1">
      <alignment horizontal="center" vertical="center"/>
      <protection locked="0"/>
    </xf>
    <xf numFmtId="0" fontId="3" fillId="0" borderId="0" xfId="61673"/>
    <xf numFmtId="0" fontId="259" fillId="0" borderId="0" xfId="61673" applyFont="1"/>
    <xf numFmtId="0" fontId="3" fillId="0" borderId="0" xfId="61673" applyAlignment="1">
      <alignment horizontal="center"/>
    </xf>
    <xf numFmtId="0" fontId="262" fillId="0" borderId="0" xfId="61673" applyFont="1" applyAlignment="1">
      <alignment horizontal="center" vertical="center"/>
    </xf>
    <xf numFmtId="0" fontId="3" fillId="0" borderId="0" xfId="61673" applyAlignment="1">
      <alignment horizontal="center" vertical="center"/>
    </xf>
    <xf numFmtId="0" fontId="257" fillId="0" borderId="0" xfId="61673" applyFont="1" applyAlignment="1"/>
    <xf numFmtId="0" fontId="262" fillId="0" borderId="0" xfId="61673" applyFont="1" applyAlignment="1">
      <alignment vertical="center"/>
    </xf>
    <xf numFmtId="0" fontId="262" fillId="0" borderId="0" xfId="61673" applyFont="1"/>
    <xf numFmtId="0" fontId="258" fillId="0" borderId="0" xfId="61673" applyFont="1"/>
    <xf numFmtId="0" fontId="257" fillId="0" borderId="91" xfId="61673" applyFont="1" applyBorder="1" applyAlignment="1">
      <alignment horizontal="center" vertical="center" wrapText="1"/>
    </xf>
    <xf numFmtId="0" fontId="257" fillId="0" borderId="92" xfId="61673" applyFont="1" applyBorder="1" applyAlignment="1">
      <alignment horizontal="center" vertical="center" wrapText="1"/>
    </xf>
    <xf numFmtId="0" fontId="257" fillId="0" borderId="93" xfId="61673" applyFont="1" applyBorder="1" applyAlignment="1">
      <alignment horizontal="center" vertical="center" wrapText="1"/>
    </xf>
    <xf numFmtId="0" fontId="257" fillId="0" borderId="117" xfId="61673" applyFont="1" applyBorder="1" applyAlignment="1">
      <alignment horizontal="center" wrapText="1"/>
    </xf>
    <xf numFmtId="0" fontId="257" fillId="0" borderId="118" xfId="61673" applyFont="1" applyBorder="1" applyAlignment="1">
      <alignment horizontal="center" wrapText="1"/>
    </xf>
    <xf numFmtId="0" fontId="257" fillId="0" borderId="108" xfId="61673" applyFont="1" applyBorder="1" applyAlignment="1">
      <alignment horizontal="center" wrapText="1"/>
    </xf>
    <xf numFmtId="16" fontId="257" fillId="0" borderId="117" xfId="61673" applyNumberFormat="1" applyFont="1" applyBorder="1" applyAlignment="1">
      <alignment horizontal="center" vertical="center" wrapText="1"/>
    </xf>
    <xf numFmtId="16" fontId="257" fillId="0" borderId="118" xfId="61673" applyNumberFormat="1" applyFont="1" applyBorder="1" applyAlignment="1">
      <alignment horizontal="center" vertical="center" wrapText="1"/>
    </xf>
    <xf numFmtId="0" fontId="257" fillId="0" borderId="118" xfId="61673" applyFont="1" applyBorder="1" applyAlignment="1">
      <alignment horizontal="center" vertical="center" wrapText="1"/>
    </xf>
    <xf numFmtId="49" fontId="257" fillId="0" borderId="118" xfId="59413" applyNumberFormat="1" applyFont="1" applyBorder="1" applyAlignment="1">
      <alignment horizontal="center" wrapText="1"/>
    </xf>
    <xf numFmtId="49" fontId="257" fillId="0" borderId="119" xfId="59413" applyNumberFormat="1" applyFont="1" applyBorder="1" applyAlignment="1">
      <alignment horizontal="center" wrapText="1"/>
    </xf>
    <xf numFmtId="0" fontId="257" fillId="0" borderId="119" xfId="61673" applyFont="1" applyBorder="1" applyAlignment="1">
      <alignment horizontal="center" vertical="center" wrapText="1"/>
    </xf>
    <xf numFmtId="16" fontId="257" fillId="0" borderId="119" xfId="61673" applyNumberFormat="1" applyFont="1" applyBorder="1" applyAlignment="1">
      <alignment horizontal="center" vertical="center" wrapText="1"/>
    </xf>
    <xf numFmtId="0" fontId="257" fillId="132" borderId="83" xfId="4" applyNumberFormat="1" applyFont="1" applyFill="1" applyBorder="1" applyAlignment="1" applyProtection="1">
      <alignment horizontal="center" vertical="center"/>
      <protection locked="0"/>
    </xf>
    <xf numFmtId="2" fontId="257" fillId="132" borderId="83" xfId="4" applyNumberFormat="1" applyFont="1" applyFill="1" applyBorder="1" applyAlignment="1">
      <alignment horizontal="center" vertical="center" wrapText="1"/>
    </xf>
    <xf numFmtId="2" fontId="257" fillId="132" borderId="5" xfId="59413" applyNumberFormat="1" applyFont="1" applyFill="1" applyBorder="1" applyAlignment="1">
      <alignment horizontal="center" vertical="center" wrapText="1"/>
    </xf>
    <xf numFmtId="2" fontId="257" fillId="132" borderId="95" xfId="59413" applyNumberFormat="1" applyFont="1" applyFill="1" applyBorder="1" applyAlignment="1">
      <alignment horizontal="center" vertical="center" wrapText="1"/>
    </xf>
    <xf numFmtId="2" fontId="257" fillId="132" borderId="83" xfId="59413" applyNumberFormat="1" applyFont="1" applyFill="1" applyBorder="1" applyAlignment="1">
      <alignment horizontal="center" vertical="center" wrapText="1"/>
    </xf>
    <xf numFmtId="2" fontId="257" fillId="132" borderId="95" xfId="61673" applyNumberFormat="1" applyFont="1" applyFill="1" applyBorder="1" applyAlignment="1">
      <alignment horizontal="center" vertical="center"/>
    </xf>
    <xf numFmtId="2" fontId="257" fillId="132" borderId="70" xfId="4" applyNumberFormat="1" applyFont="1" applyFill="1" applyBorder="1" applyAlignment="1">
      <alignment horizontal="center" vertical="center" wrapText="1"/>
    </xf>
    <xf numFmtId="2" fontId="257" fillId="132" borderId="73" xfId="59413" applyNumberFormat="1" applyFont="1" applyFill="1" applyBorder="1" applyAlignment="1">
      <alignment horizontal="center" vertical="center" wrapText="1"/>
    </xf>
    <xf numFmtId="2" fontId="257" fillId="132" borderId="71" xfId="59413" applyNumberFormat="1" applyFont="1" applyFill="1" applyBorder="1" applyAlignment="1">
      <alignment horizontal="center" vertical="center" wrapText="1"/>
    </xf>
    <xf numFmtId="2" fontId="257" fillId="132" borderId="70" xfId="59413" applyNumberFormat="1" applyFont="1" applyFill="1" applyBorder="1" applyAlignment="1">
      <alignment horizontal="center" vertical="center" wrapText="1"/>
    </xf>
    <xf numFmtId="2" fontId="257" fillId="132" borderId="71" xfId="61673" applyNumberFormat="1" applyFont="1" applyFill="1" applyBorder="1" applyAlignment="1">
      <alignment horizontal="center" vertical="center"/>
    </xf>
    <xf numFmtId="0" fontId="257" fillId="132" borderId="62" xfId="2" applyFont="1" applyFill="1" applyBorder="1" applyAlignment="1" applyProtection="1">
      <alignment horizontal="center" vertical="center"/>
    </xf>
    <xf numFmtId="2" fontId="257" fillId="131" borderId="70" xfId="4" applyNumberFormat="1" applyFont="1" applyFill="1" applyBorder="1" applyAlignment="1">
      <alignment horizontal="center" vertical="center" wrapText="1"/>
    </xf>
    <xf numFmtId="2" fontId="257" fillId="131" borderId="73" xfId="59413" applyNumberFormat="1" applyFont="1" applyFill="1" applyBorder="1" applyAlignment="1">
      <alignment horizontal="center" vertical="center" wrapText="1"/>
    </xf>
    <xf numFmtId="2" fontId="257" fillId="131" borderId="71" xfId="59413" applyNumberFormat="1" applyFont="1" applyFill="1" applyBorder="1" applyAlignment="1">
      <alignment horizontal="center" vertical="center" wrapText="1"/>
    </xf>
    <xf numFmtId="2" fontId="257" fillId="131" borderId="70" xfId="59413" applyNumberFormat="1" applyFont="1" applyFill="1" applyBorder="1" applyAlignment="1">
      <alignment horizontal="center" vertical="center" wrapText="1"/>
    </xf>
    <xf numFmtId="2" fontId="257" fillId="131" borderId="71" xfId="61673" applyNumberFormat="1" applyFont="1" applyFill="1" applyBorder="1" applyAlignment="1">
      <alignment horizontal="center" vertical="center"/>
    </xf>
    <xf numFmtId="2" fontId="257" fillId="133" borderId="70" xfId="4" applyNumberFormat="1" applyFont="1" applyFill="1" applyBorder="1" applyAlignment="1">
      <alignment horizontal="center" vertical="center" wrapText="1"/>
    </xf>
    <xf numFmtId="2" fontId="257" fillId="133" borderId="73" xfId="59413" applyNumberFormat="1" applyFont="1" applyFill="1" applyBorder="1" applyAlignment="1">
      <alignment horizontal="center" vertical="center" wrapText="1"/>
    </xf>
    <xf numFmtId="2" fontId="257" fillId="133" borderId="71" xfId="59413" applyNumberFormat="1" applyFont="1" applyFill="1" applyBorder="1" applyAlignment="1">
      <alignment horizontal="center" vertical="center" wrapText="1"/>
    </xf>
    <xf numFmtId="2" fontId="257" fillId="133" borderId="70" xfId="59413" applyNumberFormat="1" applyFont="1" applyFill="1" applyBorder="1" applyAlignment="1">
      <alignment horizontal="center" vertical="center" wrapText="1"/>
    </xf>
    <xf numFmtId="2" fontId="257" fillId="133" borderId="71" xfId="61673" applyNumberFormat="1" applyFont="1" applyFill="1" applyBorder="1" applyAlignment="1">
      <alignment horizontal="center" vertical="center"/>
    </xf>
    <xf numFmtId="2" fontId="258" fillId="130" borderId="70" xfId="4" applyNumberFormat="1" applyFont="1" applyFill="1" applyBorder="1" applyAlignment="1">
      <alignment horizontal="center" vertical="center" wrapText="1"/>
    </xf>
    <xf numFmtId="2" fontId="258" fillId="130" borderId="73" xfId="59413" applyNumberFormat="1" applyFont="1" applyFill="1" applyBorder="1" applyAlignment="1">
      <alignment horizontal="center" vertical="center" wrapText="1"/>
    </xf>
    <xf numFmtId="2" fontId="258" fillId="130" borderId="71" xfId="59413" applyNumberFormat="1" applyFont="1" applyFill="1" applyBorder="1" applyAlignment="1">
      <alignment horizontal="center" vertical="center" wrapText="1"/>
    </xf>
    <xf numFmtId="2" fontId="258" fillId="130" borderId="70" xfId="59413" applyNumberFormat="1" applyFont="1" applyFill="1" applyBorder="1" applyAlignment="1">
      <alignment horizontal="center" vertical="center" wrapText="1"/>
    </xf>
    <xf numFmtId="2" fontId="258" fillId="130" borderId="71" xfId="61673" applyNumberFormat="1" applyFont="1" applyFill="1" applyBorder="1" applyAlignment="1">
      <alignment horizontal="center" vertical="center"/>
    </xf>
    <xf numFmtId="2" fontId="258" fillId="3" borderId="70" xfId="4" applyNumberFormat="1" applyFont="1" applyFill="1" applyBorder="1" applyAlignment="1">
      <alignment horizontal="center" vertical="center" wrapText="1"/>
    </xf>
    <xf numFmtId="2" fontId="258" fillId="3" borderId="73" xfId="59413" applyNumberFormat="1" applyFont="1" applyFill="1" applyBorder="1" applyAlignment="1">
      <alignment horizontal="center" vertical="center" wrapText="1"/>
    </xf>
    <xf numFmtId="2" fontId="258" fillId="3" borderId="71" xfId="59413" applyNumberFormat="1" applyFont="1" applyFill="1" applyBorder="1" applyAlignment="1">
      <alignment horizontal="center" vertical="center" wrapText="1"/>
    </xf>
    <xf numFmtId="2" fontId="258" fillId="3" borderId="70" xfId="59413" applyNumberFormat="1" applyFont="1" applyFill="1" applyBorder="1" applyAlignment="1">
      <alignment horizontal="center" vertical="center" wrapText="1"/>
    </xf>
    <xf numFmtId="2" fontId="258" fillId="0" borderId="71" xfId="61673" applyNumberFormat="1" applyFont="1" applyBorder="1" applyAlignment="1">
      <alignment horizontal="center" vertical="center"/>
    </xf>
    <xf numFmtId="2" fontId="258" fillId="3" borderId="70" xfId="61673" applyNumberFormat="1" applyFont="1" applyFill="1" applyBorder="1" applyAlignment="1">
      <alignment horizontal="center" vertical="center"/>
    </xf>
    <xf numFmtId="2" fontId="258" fillId="3" borderId="73" xfId="61673" applyNumberFormat="1" applyFont="1" applyFill="1" applyBorder="1" applyAlignment="1">
      <alignment horizontal="center" vertical="center"/>
    </xf>
    <xf numFmtId="2" fontId="257" fillId="131" borderId="70" xfId="61673" applyNumberFormat="1" applyFont="1" applyFill="1" applyBorder="1" applyAlignment="1">
      <alignment horizontal="center" vertical="center"/>
    </xf>
    <xf numFmtId="2" fontId="257" fillId="131" borderId="73" xfId="61673" applyNumberFormat="1" applyFont="1" applyFill="1" applyBorder="1" applyAlignment="1">
      <alignment horizontal="center" vertical="center"/>
    </xf>
    <xf numFmtId="2" fontId="257" fillId="133" borderId="70" xfId="61673" applyNumberFormat="1" applyFont="1" applyFill="1" applyBorder="1" applyAlignment="1">
      <alignment horizontal="center" vertical="center"/>
    </xf>
    <xf numFmtId="2" fontId="257" fillId="133" borderId="73" xfId="61673" applyNumberFormat="1" applyFont="1" applyFill="1" applyBorder="1" applyAlignment="1">
      <alignment horizontal="center" vertical="center"/>
    </xf>
    <xf numFmtId="2" fontId="258" fillId="130" borderId="70" xfId="61673" applyNumberFormat="1" applyFont="1" applyFill="1" applyBorder="1" applyAlignment="1">
      <alignment horizontal="center" vertical="center"/>
    </xf>
    <xf numFmtId="2" fontId="258" fillId="130" borderId="73" xfId="61673" applyNumberFormat="1" applyFont="1" applyFill="1" applyBorder="1" applyAlignment="1">
      <alignment horizontal="center" vertical="center"/>
    </xf>
    <xf numFmtId="2" fontId="258" fillId="131" borderId="70" xfId="61673" applyNumberFormat="1" applyFont="1" applyFill="1" applyBorder="1" applyAlignment="1">
      <alignment horizontal="center" vertical="center"/>
    </xf>
    <xf numFmtId="2" fontId="258" fillId="131" borderId="73" xfId="61673" applyNumberFormat="1" applyFont="1" applyFill="1" applyBorder="1" applyAlignment="1">
      <alignment horizontal="center" vertical="center"/>
    </xf>
    <xf numFmtId="2" fontId="258" fillId="131" borderId="71" xfId="61673" applyNumberFormat="1" applyFont="1" applyFill="1" applyBorder="1" applyAlignment="1">
      <alignment horizontal="center" vertical="center"/>
    </xf>
    <xf numFmtId="2" fontId="258" fillId="133" borderId="70" xfId="61673" applyNumberFormat="1" applyFont="1" applyFill="1" applyBorder="1" applyAlignment="1">
      <alignment horizontal="center" vertical="center"/>
    </xf>
    <xf numFmtId="2" fontId="258" fillId="133" borderId="73" xfId="61673" applyNumberFormat="1" applyFont="1" applyFill="1" applyBorder="1" applyAlignment="1">
      <alignment horizontal="center" vertical="center"/>
    </xf>
    <xf numFmtId="2" fontId="258" fillId="133" borderId="71" xfId="61673" applyNumberFormat="1" applyFont="1" applyFill="1" applyBorder="1" applyAlignment="1">
      <alignment horizontal="center" vertical="center"/>
    </xf>
    <xf numFmtId="0" fontId="272" fillId="0" borderId="0" xfId="61673" applyFont="1"/>
    <xf numFmtId="0" fontId="260" fillId="0" borderId="0" xfId="61673" applyFont="1" applyAlignment="1">
      <alignment vertical="center"/>
    </xf>
    <xf numFmtId="4" fontId="8" fillId="3" borderId="0" xfId="3" applyNumberFormat="1" applyFont="1" applyFill="1" applyAlignment="1">
      <alignment vertical="center"/>
    </xf>
    <xf numFmtId="0" fontId="3" fillId="3" borderId="0" xfId="61673" applyFill="1"/>
    <xf numFmtId="0" fontId="260" fillId="0" borderId="73" xfId="61673" applyFont="1" applyBorder="1" applyAlignment="1">
      <alignment horizontal="center" vertical="center" wrapText="1"/>
    </xf>
    <xf numFmtId="0" fontId="260" fillId="3" borderId="73" xfId="61673" applyFont="1" applyFill="1" applyBorder="1" applyAlignment="1">
      <alignment horizontal="center" vertical="center" wrapText="1"/>
    </xf>
    <xf numFmtId="0" fontId="260" fillId="0" borderId="71" xfId="61673" applyFont="1" applyBorder="1" applyAlignment="1">
      <alignment horizontal="center" vertical="center" wrapText="1"/>
    </xf>
    <xf numFmtId="0" fontId="270" fillId="0" borderId="91" xfId="61673" applyFont="1" applyBorder="1" applyAlignment="1">
      <alignment horizontal="center" wrapText="1"/>
    </xf>
    <xf numFmtId="0" fontId="257" fillId="0" borderId="92" xfId="61673" applyFont="1" applyBorder="1" applyAlignment="1">
      <alignment horizontal="center" wrapText="1"/>
    </xf>
    <xf numFmtId="0" fontId="270" fillId="0" borderId="93" xfId="61673" applyFont="1" applyBorder="1" applyAlignment="1">
      <alignment horizontal="center" wrapText="1"/>
    </xf>
    <xf numFmtId="0" fontId="270" fillId="0" borderId="120" xfId="61673" applyFont="1" applyBorder="1" applyAlignment="1">
      <alignment horizontal="center" wrapText="1"/>
    </xf>
    <xf numFmtId="0" fontId="270" fillId="0" borderId="3" xfId="61673" applyFont="1" applyBorder="1" applyAlignment="1">
      <alignment horizontal="center" wrapText="1"/>
    </xf>
    <xf numFmtId="0" fontId="270" fillId="0" borderId="115" xfId="61673" applyFont="1" applyBorder="1" applyAlignment="1">
      <alignment horizontal="center" wrapText="1"/>
    </xf>
    <xf numFmtId="2" fontId="273" fillId="133" borderId="70" xfId="61673" applyNumberFormat="1" applyFont="1" applyFill="1" applyBorder="1" applyAlignment="1">
      <alignment horizontal="center" vertical="center"/>
    </xf>
    <xf numFmtId="2" fontId="273" fillId="133" borderId="73" xfId="61673" applyNumberFormat="1" applyFont="1" applyFill="1" applyBorder="1" applyAlignment="1">
      <alignment horizontal="center" vertical="center"/>
    </xf>
    <xf numFmtId="2" fontId="273" fillId="133" borderId="71" xfId="61673" applyNumberFormat="1" applyFont="1" applyFill="1" applyBorder="1" applyAlignment="1">
      <alignment horizontal="center" vertical="center"/>
    </xf>
    <xf numFmtId="0" fontId="257" fillId="130" borderId="70" xfId="4" applyFont="1" applyFill="1" applyBorder="1" applyAlignment="1" applyProtection="1">
      <alignment horizontal="center" vertical="center"/>
      <protection locked="0"/>
    </xf>
    <xf numFmtId="4" fontId="257" fillId="130" borderId="73" xfId="4" applyNumberFormat="1" applyFont="1" applyFill="1" applyBorder="1" applyAlignment="1" applyProtection="1">
      <alignment vertical="center" wrapText="1"/>
    </xf>
    <xf numFmtId="2" fontId="273" fillId="130" borderId="70" xfId="61673" applyNumberFormat="1" applyFont="1" applyFill="1" applyBorder="1" applyAlignment="1">
      <alignment horizontal="center" vertical="center"/>
    </xf>
    <xf numFmtId="2" fontId="273" fillId="130" borderId="73" xfId="61673" applyNumberFormat="1" applyFont="1" applyFill="1" applyBorder="1" applyAlignment="1">
      <alignment horizontal="center" vertical="center"/>
    </xf>
    <xf numFmtId="2" fontId="273" fillId="130" borderId="71" xfId="61673" applyNumberFormat="1" applyFont="1" applyFill="1" applyBorder="1" applyAlignment="1">
      <alignment horizontal="center" vertical="center"/>
    </xf>
    <xf numFmtId="0" fontId="264" fillId="0" borderId="0" xfId="61673" applyFont="1"/>
    <xf numFmtId="0" fontId="264" fillId="3" borderId="0" xfId="61673" applyFont="1" applyFill="1"/>
    <xf numFmtId="2" fontId="272" fillId="0" borderId="73" xfId="61673" applyNumberFormat="1" applyFont="1" applyBorder="1" applyAlignment="1">
      <alignment horizontal="center" vertical="center"/>
    </xf>
    <xf numFmtId="2" fontId="272" fillId="0" borderId="71" xfId="61673" applyNumberFormat="1" applyFont="1" applyBorder="1" applyAlignment="1">
      <alignment horizontal="center" vertical="center"/>
    </xf>
    <xf numFmtId="0" fontId="10" fillId="130" borderId="70" xfId="2" applyFont="1" applyFill="1" applyBorder="1" applyAlignment="1" applyProtection="1">
      <alignment horizontal="center" vertical="center"/>
      <protection locked="0"/>
    </xf>
    <xf numFmtId="0" fontId="10" fillId="130" borderId="73" xfId="2" applyFont="1" applyFill="1" applyBorder="1" applyAlignment="1" applyProtection="1">
      <alignment wrapText="1"/>
    </xf>
    <xf numFmtId="2" fontId="273" fillId="131" borderId="70" xfId="61673" applyNumberFormat="1" applyFont="1" applyFill="1" applyBorder="1" applyAlignment="1">
      <alignment horizontal="center" vertical="center"/>
    </xf>
    <xf numFmtId="2" fontId="273" fillId="131" borderId="73" xfId="61673" applyNumberFormat="1" applyFont="1" applyFill="1" applyBorder="1" applyAlignment="1">
      <alignment horizontal="center" vertical="center"/>
    </xf>
    <xf numFmtId="2" fontId="273" fillId="131" borderId="71" xfId="61673" applyNumberFormat="1" applyFont="1" applyFill="1" applyBorder="1" applyAlignment="1">
      <alignment horizontal="center" vertical="center"/>
    </xf>
    <xf numFmtId="0" fontId="10" fillId="130" borderId="73" xfId="2" applyFont="1" applyFill="1" applyBorder="1" applyAlignment="1" applyProtection="1">
      <alignment horizontal="left" vertical="center" wrapText="1"/>
    </xf>
    <xf numFmtId="2" fontId="272" fillId="130" borderId="70" xfId="61673" applyNumberFormat="1" applyFont="1" applyFill="1" applyBorder="1" applyAlignment="1">
      <alignment horizontal="center" vertical="center"/>
    </xf>
    <xf numFmtId="2" fontId="272" fillId="130" borderId="73" xfId="61673" applyNumberFormat="1" applyFont="1" applyFill="1" applyBorder="1" applyAlignment="1">
      <alignment horizontal="center" vertical="center"/>
    </xf>
    <xf numFmtId="2" fontId="272" fillId="130" borderId="71" xfId="61673" applyNumberFormat="1" applyFont="1" applyFill="1" applyBorder="1" applyAlignment="1">
      <alignment horizontal="center" vertical="center"/>
    </xf>
    <xf numFmtId="2" fontId="272" fillId="0" borderId="92" xfId="61673" applyNumberFormat="1" applyFont="1" applyBorder="1" applyAlignment="1">
      <alignment horizontal="center" vertical="center"/>
    </xf>
    <xf numFmtId="0" fontId="6" fillId="3" borderId="70" xfId="58896" applyFont="1" applyFill="1" applyBorder="1" applyAlignment="1" applyProtection="1">
      <alignment horizontal="center" vertical="center" textRotation="90" wrapText="1"/>
      <protection locked="0"/>
    </xf>
    <xf numFmtId="0" fontId="6" fillId="3" borderId="73" xfId="58896" applyFont="1" applyFill="1" applyBorder="1" applyAlignment="1" applyProtection="1">
      <alignment horizontal="center" vertical="center" textRotation="90" wrapText="1"/>
      <protection locked="0"/>
    </xf>
    <xf numFmtId="0" fontId="6" fillId="3" borderId="73" xfId="2" applyFont="1" applyFill="1" applyBorder="1" applyAlignment="1" applyProtection="1">
      <alignment horizontal="center" vertical="center" textRotation="90" wrapText="1"/>
      <protection locked="0"/>
    </xf>
    <xf numFmtId="0" fontId="6" fillId="3" borderId="71" xfId="2" applyFont="1" applyFill="1" applyBorder="1" applyAlignment="1" applyProtection="1">
      <alignment horizontal="center" vertical="center" textRotation="90" wrapText="1"/>
      <protection locked="0"/>
    </xf>
    <xf numFmtId="0" fontId="6" fillId="0" borderId="70" xfId="2" applyFont="1" applyFill="1" applyBorder="1" applyAlignment="1" applyProtection="1">
      <alignment horizontal="center" vertical="center" textRotation="90" wrapText="1"/>
      <protection locked="0"/>
    </xf>
    <xf numFmtId="0" fontId="6" fillId="0" borderId="73" xfId="2" applyFont="1" applyFill="1" applyBorder="1" applyAlignment="1" applyProtection="1">
      <alignment horizontal="center" vertical="center" textRotation="90" wrapText="1"/>
      <protection locked="0"/>
    </xf>
    <xf numFmtId="0" fontId="279" fillId="0" borderId="73" xfId="58889" applyFont="1" applyFill="1" applyBorder="1" applyAlignment="1" applyProtection="1">
      <alignment horizontal="center" vertical="center" textRotation="90" wrapText="1"/>
      <protection locked="0"/>
    </xf>
    <xf numFmtId="0" fontId="279" fillId="0" borderId="71" xfId="58889" applyFont="1" applyFill="1" applyBorder="1" applyAlignment="1" applyProtection="1">
      <alignment horizontal="center" vertical="center" textRotation="90" wrapText="1"/>
      <protection locked="0"/>
    </xf>
    <xf numFmtId="0" fontId="279" fillId="0" borderId="70" xfId="58889" applyFont="1" applyFill="1" applyBorder="1" applyAlignment="1" applyProtection="1">
      <alignment horizontal="center" vertical="center" textRotation="90" wrapText="1"/>
      <protection locked="0"/>
    </xf>
    <xf numFmtId="0" fontId="279" fillId="3" borderId="0" xfId="58896" applyFont="1" applyFill="1" applyBorder="1" applyAlignment="1" applyProtection="1">
      <alignment horizontal="center" vertical="center"/>
      <protection locked="0"/>
    </xf>
    <xf numFmtId="14" fontId="279" fillId="3" borderId="0" xfId="58896" applyNumberFormat="1" applyFont="1" applyFill="1" applyBorder="1" applyAlignment="1" applyProtection="1">
      <alignment horizontal="center" vertical="center"/>
      <protection locked="0"/>
    </xf>
    <xf numFmtId="0" fontId="6" fillId="3" borderId="0" xfId="2" applyFont="1" applyFill="1" applyBorder="1" applyProtection="1">
      <protection locked="0"/>
    </xf>
    <xf numFmtId="0" fontId="6" fillId="3" borderId="80" xfId="58896" applyFont="1" applyFill="1" applyBorder="1" applyAlignment="1" applyProtection="1">
      <alignment horizontal="center" vertical="center" textRotation="90" wrapText="1"/>
      <protection locked="0"/>
    </xf>
    <xf numFmtId="0" fontId="6" fillId="3" borderId="72" xfId="58896" applyFont="1" applyFill="1" applyBorder="1" applyAlignment="1" applyProtection="1">
      <alignment horizontal="center" vertical="center" textRotation="90" wrapText="1"/>
      <protection locked="0"/>
    </xf>
    <xf numFmtId="0" fontId="6" fillId="3" borderId="64" xfId="58896" applyFont="1" applyFill="1" applyBorder="1" applyAlignment="1" applyProtection="1">
      <alignment horizontal="center" vertical="center" textRotation="90" wrapText="1"/>
      <protection locked="0"/>
    </xf>
    <xf numFmtId="0" fontId="6" fillId="3" borderId="62" xfId="58896" applyFont="1" applyFill="1" applyBorder="1" applyAlignment="1" applyProtection="1">
      <alignment horizontal="center" vertical="center" textRotation="90" wrapText="1"/>
      <protection locked="0"/>
    </xf>
    <xf numFmtId="2" fontId="10" fillId="133" borderId="62" xfId="2" applyNumberFormat="1" applyFont="1" applyFill="1" applyBorder="1" applyAlignment="1" applyProtection="1">
      <alignment horizontal="center" vertical="center"/>
    </xf>
    <xf numFmtId="2" fontId="6" fillId="0" borderId="62" xfId="2" applyNumberFormat="1" applyFont="1" applyBorder="1" applyAlignment="1" applyProtection="1">
      <alignment horizontal="center" vertical="center"/>
      <protection locked="0"/>
    </xf>
    <xf numFmtId="0" fontId="266" fillId="3" borderId="94" xfId="58896" applyFont="1" applyFill="1" applyBorder="1" applyAlignment="1" applyProtection="1">
      <alignment horizontal="center" vertical="center"/>
      <protection locked="0"/>
    </xf>
    <xf numFmtId="0" fontId="10" fillId="132" borderId="90" xfId="2" applyFont="1" applyFill="1" applyBorder="1" applyAlignment="1" applyProtection="1">
      <alignment horizontal="center" vertical="center" wrapText="1"/>
    </xf>
    <xf numFmtId="0" fontId="10" fillId="132" borderId="81" xfId="2" applyFont="1" applyFill="1" applyBorder="1" applyAlignment="1" applyProtection="1">
      <alignment horizontal="center" vertical="center" wrapText="1"/>
    </xf>
    <xf numFmtId="0" fontId="10" fillId="131" borderId="81" xfId="2" applyFont="1" applyFill="1" applyBorder="1" applyAlignment="1" applyProtection="1">
      <alignment horizontal="center" vertical="center" wrapText="1"/>
    </xf>
    <xf numFmtId="0" fontId="10" fillId="133" borderId="81" xfId="2" applyFont="1" applyFill="1" applyBorder="1" applyAlignment="1" applyProtection="1">
      <alignment horizontal="center" vertical="center" wrapText="1"/>
    </xf>
    <xf numFmtId="0" fontId="6" fillId="130" borderId="81" xfId="2" applyFont="1" applyFill="1" applyBorder="1" applyAlignment="1" applyProtection="1">
      <alignment horizontal="center" vertical="center" wrapText="1"/>
    </xf>
    <xf numFmtId="0" fontId="6" fillId="0" borderId="72" xfId="2" applyFont="1" applyBorder="1" applyAlignment="1" applyProtection="1">
      <alignment horizontal="center" vertical="center" wrapText="1"/>
      <protection locked="0"/>
    </xf>
    <xf numFmtId="0" fontId="6" fillId="3" borderId="81" xfId="2" applyFont="1" applyFill="1" applyBorder="1" applyAlignment="1" applyProtection="1">
      <alignment horizontal="center" vertical="center" wrapText="1"/>
      <protection locked="0"/>
    </xf>
    <xf numFmtId="0" fontId="6" fillId="3" borderId="60" xfId="58896" applyFont="1" applyFill="1" applyBorder="1" applyAlignment="1" applyProtection="1">
      <alignment horizontal="center" vertical="center" textRotation="90" wrapText="1"/>
      <protection locked="0"/>
    </xf>
    <xf numFmtId="0" fontId="6" fillId="3" borderId="77" xfId="58896" applyFont="1" applyFill="1" applyBorder="1" applyAlignment="1" applyProtection="1">
      <alignment horizontal="center" vertical="center" textRotation="90" wrapText="1"/>
      <protection locked="0"/>
    </xf>
    <xf numFmtId="0" fontId="6" fillId="3" borderId="61" xfId="58896" applyFont="1" applyFill="1" applyBorder="1" applyAlignment="1" applyProtection="1">
      <alignment horizontal="center" vertical="center" textRotation="90" wrapText="1"/>
      <protection locked="0"/>
    </xf>
    <xf numFmtId="2" fontId="10" fillId="133" borderId="70" xfId="2" applyNumberFormat="1" applyFont="1" applyFill="1" applyBorder="1" applyAlignment="1" applyProtection="1">
      <alignment horizontal="center" vertical="center"/>
    </xf>
    <xf numFmtId="2" fontId="10" fillId="133" borderId="71" xfId="2" applyNumberFormat="1" applyFont="1" applyFill="1" applyBorder="1" applyAlignment="1" applyProtection="1">
      <alignment horizontal="center" vertical="center"/>
    </xf>
    <xf numFmtId="2" fontId="6" fillId="0" borderId="70" xfId="2" applyNumberFormat="1" applyFont="1" applyBorder="1" applyAlignment="1" applyProtection="1">
      <alignment horizontal="center" vertical="center"/>
      <protection locked="0"/>
    </xf>
    <xf numFmtId="2" fontId="6" fillId="0" borderId="71" xfId="2" applyNumberFormat="1" applyFont="1" applyBorder="1" applyAlignment="1" applyProtection="1">
      <alignment horizontal="center" vertical="center"/>
      <protection locked="0"/>
    </xf>
    <xf numFmtId="0" fontId="257" fillId="0" borderId="67" xfId="61671" applyFont="1" applyBorder="1" applyAlignment="1" applyProtection="1">
      <alignment horizontal="center" vertical="center" wrapText="1"/>
      <protection locked="0"/>
    </xf>
    <xf numFmtId="4" fontId="10" fillId="132" borderId="84" xfId="2" applyNumberFormat="1" applyFont="1" applyFill="1" applyBorder="1" applyAlignment="1" applyProtection="1">
      <alignment horizontal="center" vertical="center" wrapText="1"/>
    </xf>
    <xf numFmtId="2" fontId="264" fillId="132" borderId="78" xfId="61671" applyNumberFormat="1" applyFont="1" applyFill="1" applyBorder="1" applyAlignment="1" applyProtection="1">
      <alignment horizontal="center" vertical="center"/>
    </xf>
    <xf numFmtId="2" fontId="264" fillId="132" borderId="82" xfId="61671" applyNumberFormat="1" applyFont="1" applyFill="1" applyBorder="1" applyAlignment="1" applyProtection="1">
      <alignment horizontal="center" vertical="center"/>
    </xf>
    <xf numFmtId="2" fontId="264" fillId="131" borderId="82" xfId="61671" applyNumberFormat="1" applyFont="1" applyFill="1" applyBorder="1" applyAlignment="1" applyProtection="1">
      <alignment horizontal="center" vertical="center"/>
    </xf>
    <xf numFmtId="2" fontId="264" fillId="133" borderId="82" xfId="61671" applyNumberFormat="1" applyFont="1" applyFill="1" applyBorder="1" applyAlignment="1" applyProtection="1">
      <alignment horizontal="center" vertical="center"/>
    </xf>
    <xf numFmtId="2" fontId="3" fillId="130" borderId="82" xfId="61671" applyNumberFormat="1" applyFill="1" applyBorder="1" applyAlignment="1" applyProtection="1">
      <alignment horizontal="center" vertical="center"/>
    </xf>
    <xf numFmtId="2" fontId="3" fillId="0" borderId="82" xfId="61671" applyNumberFormat="1" applyBorder="1" applyAlignment="1" applyProtection="1">
      <alignment horizontal="center" vertical="center"/>
      <protection locked="0"/>
    </xf>
    <xf numFmtId="2" fontId="271" fillId="130" borderId="82" xfId="61671" applyNumberFormat="1" applyFont="1" applyFill="1" applyBorder="1" applyAlignment="1" applyProtection="1">
      <alignment horizontal="center" vertical="center"/>
    </xf>
    <xf numFmtId="2" fontId="2" fillId="0" borderId="73" xfId="61671" applyNumberFormat="1" applyFont="1" applyBorder="1" applyAlignment="1" applyProtection="1">
      <alignment horizontal="center" vertical="center"/>
      <protection locked="0"/>
    </xf>
    <xf numFmtId="2" fontId="257" fillId="132" borderId="80" xfId="4" applyNumberFormat="1" applyFont="1" applyFill="1" applyBorder="1" applyAlignment="1">
      <alignment horizontal="center" vertical="center" wrapText="1"/>
    </xf>
    <xf numFmtId="2" fontId="257" fillId="132" borderId="72" xfId="4" applyNumberFormat="1" applyFont="1" applyFill="1" applyBorder="1" applyAlignment="1">
      <alignment horizontal="center" vertical="center" wrapText="1"/>
    </xf>
    <xf numFmtId="2" fontId="257" fillId="132" borderId="73" xfId="4" applyNumberFormat="1" applyFont="1" applyFill="1" applyBorder="1" applyAlignment="1">
      <alignment horizontal="center" vertical="center" wrapText="1"/>
    </xf>
    <xf numFmtId="2" fontId="257" fillId="133" borderId="80" xfId="4" applyNumberFormat="1" applyFont="1" applyFill="1" applyBorder="1" applyAlignment="1">
      <alignment horizontal="center" vertical="center" wrapText="1"/>
    </xf>
    <xf numFmtId="2" fontId="258" fillId="130" borderId="80" xfId="4" applyNumberFormat="1" applyFont="1" applyFill="1" applyBorder="1" applyAlignment="1">
      <alignment horizontal="center" vertical="center" wrapText="1"/>
    </xf>
    <xf numFmtId="2" fontId="258" fillId="3" borderId="80" xfId="4" applyNumberFormat="1" applyFont="1" applyFill="1" applyBorder="1" applyAlignment="1">
      <alignment horizontal="center" vertical="center" wrapText="1"/>
    </xf>
    <xf numFmtId="2" fontId="257" fillId="131" borderId="80" xfId="61673" applyNumberFormat="1" applyFont="1" applyFill="1" applyBorder="1" applyAlignment="1">
      <alignment horizontal="center" vertical="center"/>
    </xf>
    <xf numFmtId="2" fontId="257" fillId="133" borderId="80" xfId="61673" applyNumberFormat="1" applyFont="1" applyFill="1" applyBorder="1" applyAlignment="1">
      <alignment horizontal="center" vertical="center"/>
    </xf>
    <xf numFmtId="2" fontId="258" fillId="130" borderId="80" xfId="61673" applyNumberFormat="1" applyFont="1" applyFill="1" applyBorder="1" applyAlignment="1">
      <alignment horizontal="center" vertical="center"/>
    </xf>
    <xf numFmtId="2" fontId="258" fillId="3" borderId="80" xfId="61673" applyNumberFormat="1" applyFont="1" applyFill="1" applyBorder="1" applyAlignment="1">
      <alignment horizontal="center" vertical="center"/>
    </xf>
    <xf numFmtId="2" fontId="258" fillId="130" borderId="62" xfId="61673" applyNumberFormat="1" applyFont="1" applyFill="1" applyBorder="1" applyAlignment="1">
      <alignment horizontal="center" vertical="center"/>
    </xf>
    <xf numFmtId="2" fontId="258" fillId="131" borderId="80" xfId="61673" applyNumberFormat="1" applyFont="1" applyFill="1" applyBorder="1" applyAlignment="1">
      <alignment horizontal="center" vertical="center"/>
    </xf>
    <xf numFmtId="2" fontId="258" fillId="133" borderId="80" xfId="61673" applyNumberFormat="1" applyFont="1" applyFill="1" applyBorder="1" applyAlignment="1">
      <alignment horizontal="center" vertical="center"/>
    </xf>
    <xf numFmtId="2" fontId="257" fillId="133" borderId="73" xfId="4" applyNumberFormat="1" applyFont="1" applyFill="1" applyBorder="1" applyAlignment="1">
      <alignment horizontal="center" vertical="center" wrapText="1"/>
    </xf>
    <xf numFmtId="2" fontId="258" fillId="130" borderId="73" xfId="4" applyNumberFormat="1" applyFont="1" applyFill="1" applyBorder="1" applyAlignment="1">
      <alignment horizontal="center" vertical="center" wrapText="1"/>
    </xf>
    <xf numFmtId="2" fontId="258" fillId="3" borderId="73" xfId="4" applyNumberFormat="1" applyFont="1" applyFill="1" applyBorder="1" applyAlignment="1">
      <alignment horizontal="center" vertical="center" wrapText="1"/>
    </xf>
    <xf numFmtId="0" fontId="257" fillId="0" borderId="114" xfId="61673" applyFont="1" applyBorder="1" applyAlignment="1">
      <alignment horizontal="center" vertical="center" wrapText="1"/>
    </xf>
    <xf numFmtId="16" fontId="257" fillId="0" borderId="107" xfId="61673" applyNumberFormat="1" applyFont="1" applyBorder="1" applyAlignment="1">
      <alignment horizontal="center" vertical="center" wrapText="1"/>
    </xf>
    <xf numFmtId="2" fontId="257" fillId="132" borderId="69" xfId="59413" applyNumberFormat="1" applyFont="1" applyFill="1" applyBorder="1" applyAlignment="1">
      <alignment horizontal="center" vertical="center" wrapText="1"/>
    </xf>
    <xf numFmtId="2" fontId="257" fillId="132" borderId="72" xfId="59413" applyNumberFormat="1" applyFont="1" applyFill="1" applyBorder="1" applyAlignment="1">
      <alignment horizontal="center" vertical="center" wrapText="1"/>
    </xf>
    <xf numFmtId="2" fontId="257" fillId="131" borderId="72" xfId="59413" applyNumberFormat="1" applyFont="1" applyFill="1" applyBorder="1" applyAlignment="1">
      <alignment horizontal="center" vertical="center" wrapText="1"/>
    </xf>
    <xf numFmtId="2" fontId="257" fillId="133" borderId="72" xfId="59413" applyNumberFormat="1" applyFont="1" applyFill="1" applyBorder="1" applyAlignment="1">
      <alignment horizontal="center" vertical="center" wrapText="1"/>
    </xf>
    <xf numFmtId="2" fontId="258" fillId="130" borderId="72" xfId="59413" applyNumberFormat="1" applyFont="1" applyFill="1" applyBorder="1" applyAlignment="1">
      <alignment horizontal="center" vertical="center" wrapText="1"/>
    </xf>
    <xf numFmtId="2" fontId="258" fillId="3" borderId="72" xfId="59413" applyNumberFormat="1" applyFont="1" applyFill="1" applyBorder="1" applyAlignment="1">
      <alignment horizontal="center" vertical="center" wrapText="1"/>
    </xf>
    <xf numFmtId="2" fontId="257" fillId="133" borderId="72" xfId="4" applyNumberFormat="1" applyFont="1" applyFill="1" applyBorder="1" applyAlignment="1">
      <alignment horizontal="center" vertical="center" wrapText="1"/>
    </xf>
    <xf numFmtId="2" fontId="258" fillId="130" borderId="72" xfId="4" applyNumberFormat="1" applyFont="1" applyFill="1" applyBorder="1" applyAlignment="1">
      <alignment horizontal="center" vertical="center" wrapText="1"/>
    </xf>
    <xf numFmtId="2" fontId="258" fillId="3" borderId="72" xfId="4" applyNumberFormat="1" applyFont="1" applyFill="1" applyBorder="1" applyAlignment="1">
      <alignment horizontal="center" vertical="center" wrapText="1"/>
    </xf>
    <xf numFmtId="2" fontId="257" fillId="131" borderId="72" xfId="61673" applyNumberFormat="1" applyFont="1" applyFill="1" applyBorder="1" applyAlignment="1">
      <alignment horizontal="center" vertical="center"/>
    </xf>
    <xf numFmtId="2" fontId="257" fillId="133" borderId="72" xfId="61673" applyNumberFormat="1" applyFont="1" applyFill="1" applyBorder="1" applyAlignment="1">
      <alignment horizontal="center" vertical="center"/>
    </xf>
    <xf numFmtId="2" fontId="258" fillId="130" borderId="72" xfId="61673" applyNumberFormat="1" applyFont="1" applyFill="1" applyBorder="1" applyAlignment="1">
      <alignment horizontal="center" vertical="center"/>
    </xf>
    <xf numFmtId="2" fontId="258" fillId="3" borderId="72" xfId="61673" applyNumberFormat="1" applyFont="1" applyFill="1" applyBorder="1" applyAlignment="1">
      <alignment horizontal="center" vertical="center"/>
    </xf>
    <xf numFmtId="2" fontId="258" fillId="131" borderId="72" xfId="61673" applyNumberFormat="1" applyFont="1" applyFill="1" applyBorder="1" applyAlignment="1">
      <alignment horizontal="center" vertical="center"/>
    </xf>
    <xf numFmtId="2" fontId="258" fillId="133" borderId="72" xfId="61673" applyNumberFormat="1" applyFont="1" applyFill="1" applyBorder="1" applyAlignment="1">
      <alignment horizontal="center" vertical="center"/>
    </xf>
    <xf numFmtId="2" fontId="257" fillId="132" borderId="71" xfId="4" applyNumberFormat="1" applyFont="1" applyFill="1" applyBorder="1" applyAlignment="1">
      <alignment horizontal="center" vertical="center" wrapText="1"/>
    </xf>
    <xf numFmtId="2" fontId="257" fillId="133" borderId="71" xfId="4" applyNumberFormat="1" applyFont="1" applyFill="1" applyBorder="1" applyAlignment="1">
      <alignment horizontal="center" vertical="center" wrapText="1"/>
    </xf>
    <xf numFmtId="2" fontId="258" fillId="130" borderId="71" xfId="4" applyNumberFormat="1" applyFont="1" applyFill="1" applyBorder="1" applyAlignment="1">
      <alignment horizontal="center" vertical="center" wrapText="1"/>
    </xf>
    <xf numFmtId="2" fontId="258" fillId="3" borderId="71" xfId="4" applyNumberFormat="1" applyFont="1" applyFill="1" applyBorder="1" applyAlignment="1">
      <alignment horizontal="center" vertical="center" wrapText="1"/>
    </xf>
    <xf numFmtId="2" fontId="258" fillId="3" borderId="71" xfId="61673" applyNumberFormat="1" applyFont="1" applyFill="1" applyBorder="1" applyAlignment="1">
      <alignment horizontal="center" vertical="center"/>
    </xf>
    <xf numFmtId="2" fontId="258" fillId="3" borderId="21" xfId="61673" applyNumberFormat="1" applyFont="1" applyFill="1" applyBorder="1" applyAlignment="1">
      <alignment horizontal="center" vertical="center"/>
    </xf>
    <xf numFmtId="2" fontId="258" fillId="3" borderId="92" xfId="61673" applyNumberFormat="1" applyFont="1" applyFill="1" applyBorder="1" applyAlignment="1">
      <alignment horizontal="center" vertical="center"/>
    </xf>
    <xf numFmtId="2" fontId="258" fillId="3" borderId="93" xfId="61673" applyNumberFormat="1" applyFont="1" applyFill="1" applyBorder="1" applyAlignment="1">
      <alignment horizontal="center" vertical="center"/>
    </xf>
    <xf numFmtId="2" fontId="258" fillId="3" borderId="91" xfId="61673" applyNumberFormat="1" applyFont="1" applyFill="1" applyBorder="1" applyAlignment="1">
      <alignment horizontal="center" vertical="center"/>
    </xf>
    <xf numFmtId="0" fontId="257" fillId="0" borderId="98" xfId="61673" applyFont="1" applyBorder="1" applyAlignment="1">
      <alignment horizontal="center" vertical="center" wrapText="1"/>
    </xf>
    <xf numFmtId="0" fontId="257" fillId="0" borderId="108" xfId="61673" applyFont="1" applyBorder="1" applyAlignment="1">
      <alignment horizontal="center" vertical="center" wrapText="1"/>
    </xf>
    <xf numFmtId="2" fontId="257" fillId="132" borderId="68" xfId="59413" applyNumberFormat="1" applyFont="1" applyFill="1" applyBorder="1" applyAlignment="1">
      <alignment horizontal="center" vertical="center" wrapText="1"/>
    </xf>
    <xf numFmtId="2" fontId="257" fillId="132" borderId="62" xfId="59413" applyNumberFormat="1" applyFont="1" applyFill="1" applyBorder="1" applyAlignment="1">
      <alignment horizontal="center" vertical="center" wrapText="1"/>
    </xf>
    <xf numFmtId="2" fontId="257" fillId="132" borderId="62" xfId="4" applyNumberFormat="1" applyFont="1" applyFill="1" applyBorder="1" applyAlignment="1">
      <alignment horizontal="center" vertical="center" wrapText="1"/>
    </xf>
    <xf numFmtId="2" fontId="257" fillId="131" borderId="62" xfId="59413" applyNumberFormat="1" applyFont="1" applyFill="1" applyBorder="1" applyAlignment="1">
      <alignment horizontal="center" vertical="center" wrapText="1"/>
    </xf>
    <xf numFmtId="2" fontId="257" fillId="133" borderId="62" xfId="59413" applyNumberFormat="1" applyFont="1" applyFill="1" applyBorder="1" applyAlignment="1">
      <alignment horizontal="center" vertical="center" wrapText="1"/>
    </xf>
    <xf numFmtId="2" fontId="258" fillId="130" borderId="62" xfId="59413" applyNumberFormat="1" applyFont="1" applyFill="1" applyBorder="1" applyAlignment="1">
      <alignment horizontal="center" vertical="center" wrapText="1"/>
    </xf>
    <xf numFmtId="2" fontId="258" fillId="3" borderId="62" xfId="59413" applyNumberFormat="1" applyFont="1" applyFill="1" applyBorder="1" applyAlignment="1">
      <alignment horizontal="center" vertical="center" wrapText="1"/>
    </xf>
    <xf numFmtId="2" fontId="257" fillId="133" borderId="62" xfId="4" applyNumberFormat="1" applyFont="1" applyFill="1" applyBorder="1" applyAlignment="1">
      <alignment horizontal="center" vertical="center" wrapText="1"/>
    </xf>
    <xf numFmtId="2" fontId="258" fillId="130" borderId="62" xfId="4" applyNumberFormat="1" applyFont="1" applyFill="1" applyBorder="1" applyAlignment="1">
      <alignment horizontal="center" vertical="center" wrapText="1"/>
    </xf>
    <xf numFmtId="2" fontId="258" fillId="3" borderId="62" xfId="4" applyNumberFormat="1" applyFont="1" applyFill="1" applyBorder="1" applyAlignment="1">
      <alignment horizontal="center" vertical="center" wrapText="1"/>
    </xf>
    <xf numFmtId="2" fontId="257" fillId="131" borderId="62" xfId="61673" applyNumberFormat="1" applyFont="1" applyFill="1" applyBorder="1" applyAlignment="1">
      <alignment horizontal="center" vertical="center"/>
    </xf>
    <xf numFmtId="2" fontId="257" fillId="133" borderId="62" xfId="61673" applyNumberFormat="1" applyFont="1" applyFill="1" applyBorder="1" applyAlignment="1">
      <alignment horizontal="center" vertical="center"/>
    </xf>
    <xf numFmtId="2" fontId="258" fillId="3" borderId="62" xfId="61673" applyNumberFormat="1" applyFont="1" applyFill="1" applyBorder="1" applyAlignment="1">
      <alignment horizontal="center" vertical="center"/>
    </xf>
    <xf numFmtId="2" fontId="258" fillId="131" borderId="62" xfId="61673" applyNumberFormat="1" applyFont="1" applyFill="1" applyBorder="1" applyAlignment="1">
      <alignment horizontal="center" vertical="center"/>
    </xf>
    <xf numFmtId="2" fontId="258" fillId="133" borderId="62" xfId="61673" applyNumberFormat="1" applyFont="1" applyFill="1" applyBorder="1" applyAlignment="1">
      <alignment horizontal="center" vertical="center"/>
    </xf>
    <xf numFmtId="2" fontId="257" fillId="132" borderId="81" xfId="4" applyNumberFormat="1" applyFont="1" applyFill="1" applyBorder="1" applyAlignment="1">
      <alignment horizontal="center" vertical="center" wrapText="1"/>
    </xf>
    <xf numFmtId="2" fontId="258" fillId="3" borderId="98" xfId="61673" applyNumberFormat="1" applyFont="1" applyFill="1" applyBorder="1" applyAlignment="1">
      <alignment horizontal="center" vertical="center"/>
    </xf>
    <xf numFmtId="2" fontId="258" fillId="3" borderId="114" xfId="61673" applyNumberFormat="1" applyFont="1" applyFill="1" applyBorder="1" applyAlignment="1">
      <alignment horizontal="center" vertical="center"/>
    </xf>
    <xf numFmtId="2" fontId="92" fillId="132" borderId="60" xfId="61666" applyNumberFormat="1" applyFont="1" applyFill="1" applyBorder="1" applyAlignment="1" applyProtection="1">
      <alignment horizontal="center" vertical="center"/>
    </xf>
    <xf numFmtId="2" fontId="92" fillId="132" borderId="77" xfId="61666" applyNumberFormat="1" applyFont="1" applyFill="1" applyBorder="1" applyAlignment="1" applyProtection="1">
      <alignment horizontal="center" vertical="center"/>
    </xf>
    <xf numFmtId="2" fontId="92" fillId="132" borderId="61" xfId="61666" applyNumberFormat="1" applyFont="1" applyFill="1" applyBorder="1" applyAlignment="1" applyProtection="1">
      <alignment horizontal="center" vertical="center"/>
    </xf>
    <xf numFmtId="0" fontId="92" fillId="132" borderId="70" xfId="61666" applyNumberFormat="1" applyFont="1" applyFill="1" applyBorder="1" applyAlignment="1" applyProtection="1">
      <alignment horizontal="center" vertical="center"/>
    </xf>
    <xf numFmtId="0" fontId="92" fillId="132" borderId="71" xfId="61666" applyNumberFormat="1" applyFont="1" applyFill="1" applyBorder="1" applyAlignment="1" applyProtection="1">
      <alignment horizontal="center" vertical="center"/>
    </xf>
    <xf numFmtId="290" fontId="10" fillId="131" borderId="70" xfId="0" applyNumberFormat="1" applyFont="1" applyFill="1" applyBorder="1" applyAlignment="1">
      <alignment horizontal="center" vertical="center"/>
    </xf>
    <xf numFmtId="290" fontId="10" fillId="131" borderId="71" xfId="0" applyNumberFormat="1" applyFont="1" applyFill="1" applyBorder="1" applyAlignment="1">
      <alignment horizontal="center" vertical="center"/>
    </xf>
    <xf numFmtId="290" fontId="10" fillId="133" borderId="70" xfId="0" applyNumberFormat="1" applyFont="1" applyFill="1" applyBorder="1" applyAlignment="1">
      <alignment horizontal="center" vertical="center"/>
    </xf>
    <xf numFmtId="290" fontId="10" fillId="133" borderId="71" xfId="0" applyNumberFormat="1" applyFont="1" applyFill="1" applyBorder="1" applyAlignment="1">
      <alignment horizontal="center" vertical="center"/>
    </xf>
    <xf numFmtId="2" fontId="272" fillId="0" borderId="70" xfId="61673" applyNumberFormat="1" applyFont="1" applyBorder="1" applyAlignment="1">
      <alignment horizontal="center" vertical="center"/>
    </xf>
    <xf numFmtId="2" fontId="272" fillId="0" borderId="91" xfId="61673" applyNumberFormat="1" applyFont="1" applyBorder="1" applyAlignment="1">
      <alignment horizontal="center" vertical="center"/>
    </xf>
    <xf numFmtId="2" fontId="272" fillId="0" borderId="93" xfId="61673" applyNumberFormat="1" applyFont="1" applyBorder="1" applyAlignment="1">
      <alignment horizontal="center" vertical="center"/>
    </xf>
    <xf numFmtId="0" fontId="257" fillId="132" borderId="60" xfId="4" applyNumberFormat="1" applyFont="1" applyFill="1" applyBorder="1" applyAlignment="1" applyProtection="1">
      <alignment horizontal="center" vertical="center"/>
      <protection locked="0"/>
    </xf>
    <xf numFmtId="4" fontId="10" fillId="132" borderId="61" xfId="2" applyNumberFormat="1" applyFont="1" applyFill="1" applyBorder="1" applyAlignment="1" applyProtection="1">
      <alignment horizontal="center" vertical="center" wrapText="1"/>
    </xf>
    <xf numFmtId="4" fontId="10" fillId="132" borderId="71" xfId="2" applyNumberFormat="1" applyFont="1" applyFill="1" applyBorder="1" applyAlignment="1" applyProtection="1">
      <alignment horizontal="center" vertical="center" wrapText="1"/>
    </xf>
    <xf numFmtId="0" fontId="257" fillId="132" borderId="71" xfId="2" applyFont="1" applyFill="1" applyBorder="1" applyAlignment="1" applyProtection="1">
      <alignment horizontal="center" vertical="center"/>
    </xf>
    <xf numFmtId="0" fontId="257" fillId="131" borderId="71" xfId="4" applyFont="1" applyFill="1" applyBorder="1" applyAlignment="1" applyProtection="1">
      <alignment horizontal="center" vertical="center"/>
    </xf>
    <xf numFmtId="0" fontId="257" fillId="133" borderId="71" xfId="4" applyFont="1" applyFill="1" applyBorder="1" applyAlignment="1" applyProtection="1">
      <alignment horizontal="center" vertical="center"/>
    </xf>
    <xf numFmtId="4" fontId="257" fillId="130" borderId="71" xfId="4" applyNumberFormat="1" applyFont="1" applyFill="1" applyBorder="1" applyAlignment="1" applyProtection="1">
      <alignment horizontal="center" vertical="center" wrapText="1"/>
    </xf>
    <xf numFmtId="0" fontId="257" fillId="130" borderId="71" xfId="4" applyFont="1" applyFill="1" applyBorder="1" applyAlignment="1" applyProtection="1">
      <alignment horizontal="center" vertical="center"/>
    </xf>
    <xf numFmtId="49" fontId="258" fillId="0" borderId="73" xfId="4" applyNumberFormat="1" applyFont="1" applyFill="1" applyBorder="1" applyAlignment="1" applyProtection="1">
      <alignment vertical="center" wrapText="1"/>
    </xf>
    <xf numFmtId="4" fontId="6" fillId="3" borderId="71" xfId="2" applyNumberFormat="1" applyFont="1" applyFill="1" applyBorder="1" applyAlignment="1" applyProtection="1">
      <alignment horizontal="center" vertical="center" wrapText="1"/>
    </xf>
    <xf numFmtId="0" fontId="10" fillId="130" borderId="71" xfId="2" applyFont="1" applyFill="1" applyBorder="1" applyAlignment="1" applyProtection="1">
      <alignment horizontal="center" vertical="center"/>
    </xf>
    <xf numFmtId="0" fontId="10" fillId="133" borderId="71" xfId="2" applyFont="1" applyFill="1" applyBorder="1" applyAlignment="1" applyProtection="1">
      <alignment horizontal="center" vertical="center"/>
    </xf>
    <xf numFmtId="4" fontId="258" fillId="3" borderId="71" xfId="59413" applyNumberFormat="1" applyFont="1" applyFill="1" applyBorder="1" applyAlignment="1" applyProtection="1">
      <alignment horizontal="center" vertical="center" wrapText="1"/>
    </xf>
    <xf numFmtId="0" fontId="10" fillId="131" borderId="71" xfId="2" applyFont="1" applyFill="1" applyBorder="1" applyAlignment="1" applyProtection="1">
      <alignment horizontal="center" vertical="center"/>
    </xf>
    <xf numFmtId="0" fontId="6" fillId="0" borderId="73" xfId="2" applyFont="1" applyFill="1" applyBorder="1" applyAlignment="1" applyProtection="1">
      <alignment vertical="center" wrapText="1"/>
    </xf>
    <xf numFmtId="4" fontId="258" fillId="3" borderId="71" xfId="4" applyNumberFormat="1" applyFont="1" applyFill="1" applyBorder="1" applyAlignment="1" applyProtection="1">
      <alignment horizontal="center" vertical="center" wrapText="1"/>
    </xf>
    <xf numFmtId="0" fontId="6" fillId="130" borderId="71" xfId="2" applyFont="1" applyFill="1" applyBorder="1" applyAlignment="1" applyProtection="1">
      <alignment horizontal="center" vertical="center"/>
    </xf>
    <xf numFmtId="0" fontId="6" fillId="0" borderId="70" xfId="2" applyFont="1" applyFill="1" applyBorder="1" applyAlignment="1" applyProtection="1">
      <alignment horizontal="center" vertical="center"/>
      <protection locked="0"/>
    </xf>
    <xf numFmtId="0" fontId="258" fillId="3" borderId="91" xfId="4" applyFont="1" applyFill="1" applyBorder="1" applyAlignment="1" applyProtection="1">
      <alignment horizontal="center" vertical="center"/>
      <protection locked="0"/>
    </xf>
    <xf numFmtId="4" fontId="258" fillId="3" borderId="92" xfId="59413" applyNumberFormat="1" applyFont="1" applyFill="1" applyBorder="1" applyAlignment="1" applyProtection="1">
      <alignment horizontal="left" vertical="center" wrapText="1"/>
    </xf>
    <xf numFmtId="4" fontId="258" fillId="3" borderId="93" xfId="59413" applyNumberFormat="1" applyFont="1" applyFill="1" applyBorder="1" applyAlignment="1" applyProtection="1">
      <alignment horizontal="center" vertical="center" wrapText="1"/>
    </xf>
    <xf numFmtId="4" fontId="258" fillId="3" borderId="0" xfId="2" applyNumberFormat="1" applyFont="1" applyFill="1" applyAlignment="1" applyProtection="1">
      <alignment vertical="center" wrapText="1"/>
      <protection locked="0"/>
    </xf>
    <xf numFmtId="4" fontId="258" fillId="3" borderId="0" xfId="2" applyNumberFormat="1" applyFont="1" applyFill="1" applyAlignment="1" applyProtection="1">
      <alignment horizontal="right" vertical="center"/>
      <protection locked="0"/>
    </xf>
    <xf numFmtId="4" fontId="258" fillId="3" borderId="0" xfId="2" applyNumberFormat="1" applyFont="1" applyFill="1" applyAlignment="1" applyProtection="1">
      <alignment vertical="center"/>
      <protection locked="0"/>
    </xf>
    <xf numFmtId="4" fontId="260" fillId="3" borderId="0" xfId="3" applyNumberFormat="1" applyFont="1" applyFill="1" applyAlignment="1" applyProtection="1">
      <alignment vertical="center"/>
      <protection locked="0"/>
    </xf>
    <xf numFmtId="4" fontId="260" fillId="3" borderId="0" xfId="2" applyNumberFormat="1" applyFont="1" applyFill="1" applyAlignment="1" applyProtection="1">
      <alignment vertical="center"/>
      <protection locked="0"/>
    </xf>
    <xf numFmtId="4" fontId="263" fillId="3" borderId="0" xfId="2" applyNumberFormat="1" applyFont="1" applyFill="1" applyAlignment="1" applyProtection="1">
      <alignment horizontal="right" vertical="center"/>
      <protection locked="0"/>
    </xf>
    <xf numFmtId="4" fontId="260" fillId="3" borderId="0" xfId="2" applyNumberFormat="1" applyFont="1" applyFill="1" applyAlignment="1" applyProtection="1">
      <alignment vertical="center" wrapText="1"/>
      <protection locked="0"/>
    </xf>
    <xf numFmtId="4" fontId="260" fillId="3" borderId="15" xfId="2" applyNumberFormat="1" applyFont="1" applyFill="1" applyBorder="1" applyAlignment="1" applyProtection="1">
      <alignment vertical="center" wrapText="1"/>
      <protection locked="0"/>
    </xf>
    <xf numFmtId="4" fontId="260" fillId="3" borderId="0" xfId="2" applyNumberFormat="1" applyFont="1" applyFill="1" applyBorder="1" applyAlignment="1" applyProtection="1">
      <alignment vertical="center"/>
      <protection locked="0"/>
    </xf>
    <xf numFmtId="4" fontId="258" fillId="131" borderId="0" xfId="2" applyNumberFormat="1" applyFont="1" applyFill="1" applyBorder="1" applyAlignment="1" applyProtection="1">
      <alignment vertical="center"/>
      <protection locked="0"/>
    </xf>
    <xf numFmtId="4" fontId="257" fillId="3" borderId="2" xfId="2" applyNumberFormat="1" applyFont="1" applyFill="1" applyBorder="1" applyAlignment="1" applyProtection="1">
      <alignment horizontal="center" vertical="center" wrapText="1"/>
      <protection locked="0"/>
    </xf>
    <xf numFmtId="3" fontId="258" fillId="3" borderId="2" xfId="2" applyNumberFormat="1" applyFont="1" applyFill="1" applyBorder="1" applyAlignment="1" applyProtection="1">
      <alignment horizontal="center" vertical="center" wrapText="1"/>
      <protection locked="0"/>
    </xf>
    <xf numFmtId="4" fontId="258" fillId="3" borderId="65" xfId="2" applyNumberFormat="1" applyFont="1" applyFill="1" applyBorder="1" applyAlignment="1" applyProtection="1">
      <alignment horizontal="center" vertical="center" wrapText="1"/>
      <protection locked="0"/>
    </xf>
    <xf numFmtId="4" fontId="257" fillId="132" borderId="65" xfId="2" applyNumberFormat="1" applyFont="1" applyFill="1" applyBorder="1" applyAlignment="1" applyProtection="1">
      <alignment horizontal="center" vertical="center" wrapText="1"/>
    </xf>
    <xf numFmtId="4" fontId="257" fillId="132" borderId="65" xfId="4" applyNumberFormat="1" applyFont="1" applyFill="1" applyBorder="1" applyAlignment="1" applyProtection="1">
      <alignment horizontal="center" vertical="center" wrapText="1"/>
    </xf>
    <xf numFmtId="291" fontId="257" fillId="132" borderId="63" xfId="4" applyNumberFormat="1" applyFont="1" applyFill="1" applyBorder="1" applyAlignment="1" applyProtection="1">
      <alignment horizontal="center" vertical="center" wrapText="1"/>
    </xf>
    <xf numFmtId="10" fontId="258" fillId="130" borderId="73" xfId="4" applyNumberFormat="1" applyFont="1" applyFill="1" applyBorder="1" applyAlignment="1" applyProtection="1">
      <alignment horizontal="center" vertical="center" wrapText="1"/>
    </xf>
    <xf numFmtId="4" fontId="257" fillId="132" borderId="65" xfId="4" applyNumberFormat="1" applyFont="1" applyFill="1" applyBorder="1" applyAlignment="1" applyProtection="1">
      <alignment horizontal="center" vertical="center" wrapText="1"/>
      <protection locked="0"/>
    </xf>
    <xf numFmtId="4" fontId="280" fillId="3" borderId="0" xfId="0" applyNumberFormat="1" applyFont="1" applyFill="1" applyProtection="1">
      <protection locked="0"/>
    </xf>
    <xf numFmtId="4" fontId="281" fillId="3" borderId="0" xfId="0" applyNumberFormat="1" applyFont="1" applyFill="1" applyProtection="1">
      <protection locked="0"/>
    </xf>
    <xf numFmtId="0" fontId="257" fillId="131" borderId="65" xfId="2" applyFont="1" applyFill="1" applyBorder="1" applyAlignment="1" applyProtection="1">
      <alignment horizontal="center" vertical="center"/>
      <protection locked="0"/>
    </xf>
    <xf numFmtId="0" fontId="257" fillId="131" borderId="65" xfId="2" applyFont="1" applyFill="1" applyBorder="1" applyAlignment="1" applyProtection="1">
      <alignment vertical="center" wrapText="1"/>
    </xf>
    <xf numFmtId="4" fontId="257" fillId="131" borderId="65" xfId="2" applyNumberFormat="1" applyFont="1" applyFill="1" applyBorder="1" applyAlignment="1" applyProtection="1">
      <alignment horizontal="center" vertical="center" wrapText="1"/>
    </xf>
    <xf numFmtId="4" fontId="257" fillId="131" borderId="65" xfId="4" applyNumberFormat="1" applyFont="1" applyFill="1" applyBorder="1" applyAlignment="1" applyProtection="1">
      <alignment horizontal="center" vertical="center" wrapText="1"/>
    </xf>
    <xf numFmtId="4" fontId="257" fillId="131" borderId="65" xfId="4" applyNumberFormat="1" applyFont="1" applyFill="1" applyBorder="1" applyAlignment="1" applyProtection="1">
      <alignment horizontal="center" vertical="center" wrapText="1"/>
      <protection locked="0"/>
    </xf>
    <xf numFmtId="0" fontId="257" fillId="133" borderId="65" xfId="2" applyFont="1" applyFill="1" applyBorder="1" applyAlignment="1" applyProtection="1">
      <alignment horizontal="center" vertical="center"/>
      <protection locked="0"/>
    </xf>
    <xf numFmtId="0" fontId="257" fillId="133" borderId="65" xfId="2" applyFont="1" applyFill="1" applyBorder="1" applyAlignment="1" applyProtection="1">
      <alignment wrapText="1"/>
    </xf>
    <xf numFmtId="4" fontId="257" fillId="133" borderId="65" xfId="2" applyNumberFormat="1" applyFont="1" applyFill="1" applyBorder="1" applyAlignment="1" applyProtection="1">
      <alignment horizontal="center" vertical="center" wrapText="1"/>
    </xf>
    <xf numFmtId="4" fontId="257" fillId="133" borderId="65" xfId="4" applyNumberFormat="1" applyFont="1" applyFill="1" applyBorder="1" applyAlignment="1" applyProtection="1">
      <alignment horizontal="center" vertical="center" wrapText="1"/>
    </xf>
    <xf numFmtId="4" fontId="257" fillId="133" borderId="65" xfId="4" applyNumberFormat="1" applyFont="1" applyFill="1" applyBorder="1" applyAlignment="1" applyProtection="1">
      <alignment horizontal="center" vertical="center" wrapText="1"/>
      <protection locked="0"/>
    </xf>
    <xf numFmtId="4" fontId="282" fillId="3" borderId="0" xfId="0" applyNumberFormat="1" applyFont="1" applyFill="1" applyProtection="1">
      <protection locked="0"/>
    </xf>
    <xf numFmtId="4" fontId="283" fillId="3" borderId="0" xfId="0" applyNumberFormat="1" applyFont="1" applyFill="1" applyProtection="1">
      <protection locked="0"/>
    </xf>
    <xf numFmtId="0" fontId="258" fillId="130" borderId="65" xfId="4" applyFont="1" applyFill="1" applyBorder="1" applyAlignment="1" applyProtection="1">
      <alignment horizontal="center" vertical="center"/>
      <protection locked="0"/>
    </xf>
    <xf numFmtId="4" fontId="258" fillId="130" borderId="65" xfId="4" applyNumberFormat="1" applyFont="1" applyFill="1" applyBorder="1" applyAlignment="1" applyProtection="1">
      <alignment vertical="center" wrapText="1"/>
    </xf>
    <xf numFmtId="4" fontId="258" fillId="130" borderId="65" xfId="2" applyNumberFormat="1" applyFont="1" applyFill="1" applyBorder="1" applyAlignment="1" applyProtection="1">
      <alignment horizontal="center" vertical="center"/>
    </xf>
    <xf numFmtId="4" fontId="258" fillId="130" borderId="65" xfId="4" applyNumberFormat="1" applyFont="1" applyFill="1" applyBorder="1" applyAlignment="1" applyProtection="1">
      <alignment horizontal="center" vertical="center" wrapText="1"/>
    </xf>
    <xf numFmtId="4" fontId="258" fillId="130" borderId="65" xfId="4" applyNumberFormat="1" applyFont="1" applyFill="1" applyBorder="1" applyAlignment="1" applyProtection="1">
      <alignment horizontal="center" vertical="center" wrapText="1"/>
      <protection locked="0"/>
    </xf>
    <xf numFmtId="0" fontId="258" fillId="130" borderId="65" xfId="2" applyFont="1" applyFill="1" applyBorder="1" applyAlignment="1" applyProtection="1">
      <alignment horizontal="center" vertical="center"/>
      <protection locked="0"/>
    </xf>
    <xf numFmtId="0" fontId="258" fillId="130" borderId="65" xfId="2" applyFont="1" applyFill="1" applyBorder="1" applyAlignment="1" applyProtection="1">
      <alignment wrapText="1"/>
    </xf>
    <xf numFmtId="4" fontId="258" fillId="3" borderId="65" xfId="2" applyNumberFormat="1" applyFont="1" applyFill="1" applyBorder="1" applyAlignment="1" applyProtection="1">
      <alignment horizontal="center" vertical="center" wrapText="1"/>
    </xf>
    <xf numFmtId="4" fontId="258" fillId="3" borderId="65" xfId="8" applyNumberFormat="1" applyFont="1" applyFill="1" applyBorder="1" applyAlignment="1" applyProtection="1">
      <alignment horizontal="center" vertical="center"/>
      <protection locked="0"/>
    </xf>
    <xf numFmtId="4" fontId="258" fillId="3" borderId="65" xfId="4" applyNumberFormat="1" applyFont="1" applyFill="1" applyBorder="1" applyAlignment="1" applyProtection="1">
      <alignment horizontal="center" vertical="center" wrapText="1"/>
      <protection locked="0"/>
    </xf>
    <xf numFmtId="4" fontId="258" fillId="134" borderId="65" xfId="4" applyNumberFormat="1" applyFont="1" applyFill="1" applyBorder="1" applyAlignment="1" applyProtection="1">
      <alignment horizontal="center" vertical="center" wrapText="1"/>
    </xf>
    <xf numFmtId="4" fontId="258" fillId="3" borderId="65" xfId="1" applyNumberFormat="1" applyFont="1" applyFill="1" applyBorder="1" applyAlignment="1" applyProtection="1">
      <alignment horizontal="center" vertical="center" wrapText="1"/>
      <protection locked="0"/>
    </xf>
    <xf numFmtId="4" fontId="257" fillId="133" borderId="65" xfId="1" applyNumberFormat="1" applyFont="1" applyFill="1" applyBorder="1" applyAlignment="1" applyProtection="1">
      <alignment horizontal="center" vertical="center" wrapText="1"/>
      <protection locked="0"/>
    </xf>
    <xf numFmtId="0" fontId="258" fillId="130" borderId="65" xfId="2" applyFont="1" applyFill="1" applyBorder="1" applyAlignment="1" applyProtection="1">
      <alignment horizontal="center" vertical="center"/>
    </xf>
    <xf numFmtId="4" fontId="258" fillId="130" borderId="65" xfId="1" applyNumberFormat="1" applyFont="1" applyFill="1" applyBorder="1" applyAlignment="1" applyProtection="1">
      <alignment horizontal="center" vertical="center" wrapText="1"/>
      <protection locked="0"/>
    </xf>
    <xf numFmtId="0" fontId="257" fillId="133" borderId="65" xfId="2" applyFont="1" applyFill="1" applyBorder="1" applyAlignment="1" applyProtection="1">
      <alignment horizontal="center" vertical="center"/>
    </xf>
    <xf numFmtId="4" fontId="257" fillId="133" borderId="65" xfId="2" applyNumberFormat="1" applyFont="1" applyFill="1" applyBorder="1" applyAlignment="1" applyProtection="1">
      <alignment horizontal="center" vertical="center"/>
    </xf>
    <xf numFmtId="4" fontId="258" fillId="130" borderId="65" xfId="5" applyNumberFormat="1" applyFont="1" applyFill="1" applyBorder="1" applyAlignment="1" applyProtection="1">
      <alignment horizontal="center" vertical="center"/>
    </xf>
    <xf numFmtId="4" fontId="258" fillId="130" borderId="65" xfId="58870" applyNumberFormat="1" applyFont="1" applyFill="1" applyBorder="1" applyAlignment="1" applyProtection="1">
      <alignment horizontal="center" vertical="center" wrapText="1"/>
      <protection locked="0"/>
    </xf>
    <xf numFmtId="0" fontId="257" fillId="131" borderId="65" xfId="2" applyFont="1" applyFill="1" applyBorder="1" applyAlignment="1" applyProtection="1">
      <alignment wrapText="1"/>
    </xf>
    <xf numFmtId="0" fontId="257" fillId="131" borderId="65" xfId="2" applyFont="1" applyFill="1" applyBorder="1" applyAlignment="1" applyProtection="1">
      <alignment horizontal="center" vertical="center"/>
    </xf>
    <xf numFmtId="4" fontId="257" fillId="131" borderId="65" xfId="2" applyNumberFormat="1" applyFont="1" applyFill="1" applyBorder="1" applyAlignment="1" applyProtection="1">
      <alignment horizontal="center" vertical="center"/>
    </xf>
    <xf numFmtId="0" fontId="258" fillId="0" borderId="65" xfId="2" applyFont="1" applyFill="1" applyBorder="1" applyAlignment="1" applyProtection="1">
      <alignment wrapText="1"/>
    </xf>
    <xf numFmtId="4" fontId="257" fillId="133" borderId="65" xfId="5" applyNumberFormat="1" applyFont="1" applyFill="1" applyBorder="1" applyAlignment="1" applyProtection="1">
      <alignment horizontal="center" vertical="center"/>
    </xf>
    <xf numFmtId="0" fontId="258" fillId="130" borderId="65" xfId="2" applyFont="1" applyFill="1" applyBorder="1" applyAlignment="1" applyProtection="1">
      <alignment horizontal="left" vertical="center" wrapText="1"/>
    </xf>
    <xf numFmtId="4" fontId="257" fillId="131" borderId="65" xfId="2" applyNumberFormat="1" applyFont="1" applyFill="1" applyBorder="1" applyAlignment="1" applyProtection="1">
      <alignment horizontal="center" vertical="center" wrapText="1"/>
      <protection locked="0"/>
    </xf>
    <xf numFmtId="4" fontId="257" fillId="133" borderId="65" xfId="2" applyNumberFormat="1" applyFont="1" applyFill="1" applyBorder="1" applyAlignment="1" applyProtection="1">
      <alignment horizontal="center" vertical="center" wrapText="1"/>
      <protection locked="0"/>
    </xf>
    <xf numFmtId="2" fontId="257" fillId="131" borderId="65" xfId="2" applyNumberFormat="1" applyFont="1" applyFill="1" applyBorder="1" applyAlignment="1" applyProtection="1">
      <alignment horizontal="center" vertical="center"/>
    </xf>
    <xf numFmtId="4" fontId="258" fillId="3" borderId="0" xfId="2" applyNumberFormat="1" applyFont="1" applyFill="1" applyAlignment="1" applyProtection="1">
      <alignment horizontal="center" vertical="center" wrapText="1"/>
      <protection locked="0"/>
    </xf>
    <xf numFmtId="0" fontId="6" fillId="3" borderId="0" xfId="2" applyNumberFormat="1" applyFont="1" applyFill="1" applyProtection="1">
      <protection locked="0"/>
    </xf>
    <xf numFmtId="0" fontId="258" fillId="3" borderId="0" xfId="4" applyNumberFormat="1" applyFont="1" applyFill="1" applyAlignment="1" applyProtection="1">
      <alignment vertical="center"/>
      <protection locked="0"/>
    </xf>
    <xf numFmtId="0" fontId="258" fillId="3" borderId="0" xfId="4" applyNumberFormat="1" applyFont="1" applyFill="1" applyAlignment="1" applyProtection="1">
      <alignment horizontal="center" vertical="center"/>
      <protection locked="0"/>
    </xf>
    <xf numFmtId="0" fontId="6" fillId="3" borderId="0" xfId="5" applyNumberFormat="1" applyFont="1" applyFill="1" applyAlignment="1" applyProtection="1">
      <alignment horizontal="center" vertical="center"/>
      <protection locked="0"/>
    </xf>
    <xf numFmtId="0" fontId="1" fillId="0" borderId="0" xfId="61674"/>
    <xf numFmtId="0" fontId="1" fillId="0" borderId="0" xfId="61674" applyAlignment="1">
      <alignment horizontal="center" vertical="center"/>
    </xf>
    <xf numFmtId="0" fontId="259" fillId="0" borderId="0" xfId="61674" applyFont="1"/>
    <xf numFmtId="0" fontId="262" fillId="0" borderId="0" xfId="61674" applyFont="1" applyAlignment="1">
      <alignment vertical="center"/>
    </xf>
    <xf numFmtId="0" fontId="1" fillId="0" borderId="0" xfId="61674" applyAlignment="1">
      <alignment horizontal="center"/>
    </xf>
    <xf numFmtId="0" fontId="1" fillId="0" borderId="0" xfId="61674" applyAlignment="1">
      <alignment vertical="center"/>
    </xf>
    <xf numFmtId="0" fontId="262" fillId="0" borderId="0" xfId="61674" applyFont="1" applyAlignment="1">
      <alignment horizontal="center" vertical="center"/>
    </xf>
    <xf numFmtId="0" fontId="262" fillId="0" borderId="0" xfId="61674" applyFont="1"/>
    <xf numFmtId="0" fontId="258" fillId="0" borderId="73" xfId="61674" applyFont="1" applyBorder="1" applyAlignment="1">
      <alignment horizontal="center" vertical="center" wrapText="1"/>
    </xf>
    <xf numFmtId="0" fontId="274" fillId="0" borderId="73" xfId="61674" applyFont="1" applyBorder="1" applyAlignment="1">
      <alignment horizontal="center" vertical="center" wrapText="1"/>
    </xf>
    <xf numFmtId="0" fontId="257" fillId="130" borderId="73" xfId="61674" applyFont="1" applyFill="1" applyBorder="1" applyAlignment="1">
      <alignment horizontal="center" vertical="center" wrapText="1"/>
    </xf>
    <xf numFmtId="0" fontId="257" fillId="130" borderId="73" xfId="61674" applyFont="1" applyFill="1" applyBorder="1" applyAlignment="1">
      <alignment horizontal="left" vertical="center" wrapText="1"/>
    </xf>
    <xf numFmtId="0" fontId="264" fillId="130" borderId="73" xfId="61674" applyFont="1" applyFill="1" applyBorder="1" applyAlignment="1">
      <alignment horizontal="left" vertical="top" wrapText="1"/>
    </xf>
    <xf numFmtId="0" fontId="1" fillId="0" borderId="0" xfId="61674" applyFill="1"/>
    <xf numFmtId="16" fontId="258" fillId="0" borderId="73" xfId="61674" applyNumberFormat="1" applyFont="1" applyBorder="1" applyAlignment="1">
      <alignment horizontal="center" vertical="center" wrapText="1"/>
    </xf>
    <xf numFmtId="0" fontId="258" fillId="0" borderId="73" xfId="61674" applyFont="1" applyBorder="1" applyAlignment="1">
      <alignment horizontal="left" vertical="center" wrapText="1" indent="2"/>
    </xf>
    <xf numFmtId="4" fontId="275" fillId="3" borderId="73" xfId="61674" applyNumberFormat="1" applyFont="1" applyFill="1" applyBorder="1" applyAlignment="1">
      <alignment horizontal="left" vertical="center" wrapText="1"/>
    </xf>
    <xf numFmtId="14" fontId="258" fillId="0" borderId="73" xfId="61674" applyNumberFormat="1" applyFont="1" applyBorder="1" applyAlignment="1">
      <alignment horizontal="center" vertical="center" wrapText="1"/>
    </xf>
    <xf numFmtId="16" fontId="258" fillId="138" borderId="73" xfId="61674" applyNumberFormat="1" applyFont="1" applyFill="1" applyBorder="1" applyAlignment="1">
      <alignment horizontal="center" vertical="center" wrapText="1"/>
    </xf>
    <xf numFmtId="0" fontId="258" fillId="138" borderId="73" xfId="61674" applyFont="1" applyFill="1" applyBorder="1" applyAlignment="1">
      <alignment horizontal="left" vertical="center" wrapText="1" indent="2"/>
    </xf>
    <xf numFmtId="0" fontId="258" fillId="138" borderId="73" xfId="61674" applyFont="1" applyFill="1" applyBorder="1" applyAlignment="1">
      <alignment horizontal="center" vertical="center" wrapText="1"/>
    </xf>
    <xf numFmtId="0" fontId="258" fillId="0" borderId="73" xfId="61674" applyFont="1" applyBorder="1" applyAlignment="1">
      <alignment horizontal="left" vertical="center" wrapText="1" indent="4"/>
    </xf>
    <xf numFmtId="0" fontId="257" fillId="130" borderId="73" xfId="61674" applyFont="1" applyFill="1" applyBorder="1" applyAlignment="1">
      <alignment horizontal="left" vertical="center" wrapText="1" indent="2"/>
    </xf>
    <xf numFmtId="0" fontId="264" fillId="0" borderId="0" xfId="61674" applyFont="1" applyFill="1"/>
    <xf numFmtId="0" fontId="1" fillId="3" borderId="73" xfId="61674" applyFill="1" applyBorder="1" applyAlignment="1">
      <alignment horizontal="left" vertical="top" wrapText="1"/>
    </xf>
    <xf numFmtId="14" fontId="258" fillId="139" borderId="73" xfId="61674" applyNumberFormat="1" applyFont="1" applyFill="1" applyBorder="1" applyAlignment="1">
      <alignment horizontal="center" vertical="center" wrapText="1"/>
    </xf>
    <xf numFmtId="0" fontId="258" fillId="139" borderId="73" xfId="61674" applyFont="1" applyFill="1" applyBorder="1" applyAlignment="1">
      <alignment horizontal="left" vertical="center" wrapText="1" indent="4"/>
    </xf>
    <xf numFmtId="0" fontId="258" fillId="139" borderId="73" xfId="61674" applyFont="1" applyFill="1" applyBorder="1" applyAlignment="1">
      <alignment horizontal="center" vertical="center" wrapText="1"/>
    </xf>
    <xf numFmtId="0" fontId="1" fillId="139" borderId="73" xfId="61674" applyFill="1" applyBorder="1" applyAlignment="1">
      <alignment horizontal="left" vertical="top" wrapText="1"/>
    </xf>
    <xf numFmtId="0" fontId="258" fillId="139" borderId="73" xfId="61674" applyFont="1" applyFill="1" applyBorder="1" applyAlignment="1">
      <alignment horizontal="left" vertical="center" wrapText="1" indent="6"/>
    </xf>
    <xf numFmtId="0" fontId="258" fillId="139" borderId="73" xfId="61674" applyFont="1" applyFill="1" applyBorder="1" applyAlignment="1">
      <alignment horizontal="left" vertical="center" wrapText="1" indent="8"/>
    </xf>
    <xf numFmtId="0" fontId="258" fillId="0" borderId="73" xfId="61674" applyFont="1" applyBorder="1" applyAlignment="1">
      <alignment horizontal="left" vertical="center" wrapText="1" indent="8"/>
    </xf>
    <xf numFmtId="0" fontId="258" fillId="0" borderId="73" xfId="61674" applyFont="1" applyBorder="1" applyAlignment="1">
      <alignment horizontal="left" vertical="center" wrapText="1" indent="6"/>
    </xf>
    <xf numFmtId="14" fontId="258" fillId="137" borderId="73" xfId="61674" applyNumberFormat="1" applyFont="1" applyFill="1" applyBorder="1" applyAlignment="1">
      <alignment horizontal="center" vertical="center" wrapText="1"/>
    </xf>
    <xf numFmtId="0" fontId="258" fillId="137" borderId="73" xfId="61674" applyFont="1" applyFill="1" applyBorder="1" applyAlignment="1">
      <alignment horizontal="left" vertical="center" wrapText="1" indent="4"/>
    </xf>
    <xf numFmtId="0" fontId="258" fillId="137" borderId="73" xfId="61674" applyFont="1" applyFill="1" applyBorder="1" applyAlignment="1">
      <alignment horizontal="center" vertical="center" wrapText="1"/>
    </xf>
    <xf numFmtId="0" fontId="1" fillId="137" borderId="73" xfId="61674" applyFill="1" applyBorder="1" applyAlignment="1">
      <alignment horizontal="left" vertical="top" wrapText="1"/>
    </xf>
    <xf numFmtId="14" fontId="258" fillId="140" borderId="73" xfId="61674" applyNumberFormat="1" applyFont="1" applyFill="1" applyBorder="1" applyAlignment="1">
      <alignment horizontal="center" vertical="center" wrapText="1"/>
    </xf>
    <xf numFmtId="0" fontId="258" fillId="140" borderId="73" xfId="61674" applyFont="1" applyFill="1" applyBorder="1" applyAlignment="1">
      <alignment horizontal="left" vertical="center" wrapText="1" indent="4"/>
    </xf>
    <xf numFmtId="0" fontId="258" fillId="140" borderId="73" xfId="61674" applyFont="1" applyFill="1" applyBorder="1" applyAlignment="1">
      <alignment horizontal="center" vertical="center" wrapText="1"/>
    </xf>
    <xf numFmtId="0" fontId="1" fillId="140" borderId="73" xfId="61674" applyFill="1" applyBorder="1" applyAlignment="1">
      <alignment horizontal="left" vertical="top" wrapText="1"/>
    </xf>
    <xf numFmtId="16" fontId="257" fillId="0" borderId="73" xfId="61674" applyNumberFormat="1" applyFont="1" applyBorder="1" applyAlignment="1">
      <alignment horizontal="center" vertical="center" wrapText="1"/>
    </xf>
    <xf numFmtId="0" fontId="257" fillId="0" borderId="73" xfId="61674" applyFont="1" applyBorder="1" applyAlignment="1">
      <alignment horizontal="left" vertical="center" wrapText="1" indent="2"/>
    </xf>
    <xf numFmtId="0" fontId="257" fillId="0" borderId="73" xfId="61674" applyFont="1" applyBorder="1" applyAlignment="1">
      <alignment horizontal="center" vertical="center" wrapText="1"/>
    </xf>
    <xf numFmtId="4" fontId="264" fillId="0" borderId="0" xfId="61674" applyNumberFormat="1" applyFont="1" applyFill="1"/>
    <xf numFmtId="0" fontId="264" fillId="0" borderId="0" xfId="61674" applyFont="1"/>
    <xf numFmtId="16" fontId="258" fillId="139" borderId="73" xfId="61674" applyNumberFormat="1" applyFont="1" applyFill="1" applyBorder="1" applyAlignment="1">
      <alignment horizontal="center" vertical="center" wrapText="1"/>
    </xf>
    <xf numFmtId="0" fontId="258" fillId="139" borderId="73" xfId="61674" applyFont="1" applyFill="1" applyBorder="1" applyAlignment="1">
      <alignment horizontal="left" vertical="center" wrapText="1" indent="2"/>
    </xf>
    <xf numFmtId="0" fontId="258" fillId="0" borderId="73" xfId="61674" applyFont="1" applyBorder="1" applyAlignment="1">
      <alignment horizontal="left" vertical="center" wrapText="1"/>
    </xf>
    <xf numFmtId="0" fontId="276" fillId="130" borderId="73" xfId="61674" applyFont="1" applyFill="1" applyBorder="1" applyAlignment="1">
      <alignment horizontal="left" vertical="top" wrapText="1"/>
    </xf>
    <xf numFmtId="0" fontId="258" fillId="130" borderId="73" xfId="61674" applyFont="1" applyFill="1" applyBorder="1" applyAlignment="1">
      <alignment horizontal="center" vertical="center" wrapText="1"/>
    </xf>
    <xf numFmtId="0" fontId="258" fillId="130" borderId="73" xfId="61674" applyFont="1" applyFill="1" applyBorder="1" applyAlignment="1">
      <alignment horizontal="left" vertical="center" wrapText="1"/>
    </xf>
    <xf numFmtId="0" fontId="1" fillId="130" borderId="73" xfId="61674" applyFill="1" applyBorder="1" applyAlignment="1">
      <alignment horizontal="left" vertical="top" wrapText="1"/>
    </xf>
    <xf numFmtId="14" fontId="257" fillId="130" borderId="73" xfId="61674" applyNumberFormat="1" applyFont="1" applyFill="1" applyBorder="1" applyAlignment="1">
      <alignment horizontal="center" vertical="center" wrapText="1"/>
    </xf>
    <xf numFmtId="0" fontId="257" fillId="130" borderId="73" xfId="61674" applyFont="1" applyFill="1" applyBorder="1" applyAlignment="1">
      <alignment horizontal="left" vertical="center" wrapText="1" indent="4"/>
    </xf>
    <xf numFmtId="14" fontId="258" fillId="0" borderId="73" xfId="61674" applyNumberFormat="1" applyFont="1" applyFill="1" applyBorder="1" applyAlignment="1">
      <alignment horizontal="center" vertical="center" wrapText="1"/>
    </xf>
    <xf numFmtId="0" fontId="258" fillId="0" borderId="73" xfId="61674" applyFont="1" applyFill="1" applyBorder="1" applyAlignment="1">
      <alignment horizontal="left" vertical="center" wrapText="1" indent="2"/>
    </xf>
    <xf numFmtId="0" fontId="258" fillId="0" borderId="73" xfId="61674" applyFont="1" applyFill="1" applyBorder="1" applyAlignment="1">
      <alignment horizontal="center" vertical="center" wrapText="1"/>
    </xf>
    <xf numFmtId="0" fontId="1" fillId="0" borderId="73" xfId="61674" applyFill="1" applyBorder="1" applyAlignment="1">
      <alignment horizontal="left" vertical="top" wrapText="1"/>
    </xf>
    <xf numFmtId="0" fontId="264" fillId="135" borderId="73" xfId="61674" applyFont="1" applyFill="1" applyBorder="1" applyAlignment="1">
      <alignment horizontal="left" vertical="top" wrapText="1"/>
    </xf>
    <xf numFmtId="0" fontId="1" fillId="0" borderId="73" xfId="61674" applyBorder="1" applyAlignment="1">
      <alignment horizontal="left" vertical="top" wrapText="1"/>
    </xf>
    <xf numFmtId="0" fontId="258" fillId="0" borderId="73" xfId="61674" applyFont="1" applyFill="1" applyBorder="1" applyAlignment="1">
      <alignment horizontal="left" vertical="center" wrapText="1" indent="4"/>
    </xf>
    <xf numFmtId="14" fontId="257" fillId="0" borderId="73" xfId="61674" applyNumberFormat="1" applyFont="1" applyFill="1" applyBorder="1" applyAlignment="1">
      <alignment horizontal="center" vertical="center" wrapText="1"/>
    </xf>
    <xf numFmtId="0" fontId="257" fillId="0" borderId="73" xfId="61674" applyFont="1" applyFill="1" applyBorder="1" applyAlignment="1">
      <alignment horizontal="left" vertical="center" wrapText="1"/>
    </xf>
    <xf numFmtId="0" fontId="257" fillId="0" borderId="73" xfId="61674" applyFont="1" applyFill="1" applyBorder="1" applyAlignment="1">
      <alignment horizontal="center" vertical="center" wrapText="1"/>
    </xf>
    <xf numFmtId="0" fontId="258" fillId="0" borderId="73" xfId="61674" applyFont="1" applyBorder="1" applyAlignment="1">
      <alignment horizontal="left" vertical="center" wrapText="1" indent="5"/>
    </xf>
    <xf numFmtId="0" fontId="264" fillId="130" borderId="73" xfId="61674" applyFont="1" applyFill="1" applyBorder="1" applyAlignment="1">
      <alignment horizontal="left" vertical="center" wrapText="1"/>
    </xf>
    <xf numFmtId="4" fontId="1" fillId="0" borderId="73" xfId="61674" applyNumberFormat="1" applyBorder="1" applyAlignment="1">
      <alignment horizontal="left" vertical="center" wrapText="1"/>
    </xf>
    <xf numFmtId="0" fontId="1" fillId="0" borderId="73" xfId="61674" applyBorder="1" applyAlignment="1">
      <alignment horizontal="left" vertical="center" wrapText="1"/>
    </xf>
    <xf numFmtId="0" fontId="1" fillId="3" borderId="0" xfId="61674" applyFill="1"/>
    <xf numFmtId="14" fontId="258" fillId="3" borderId="73" xfId="61674" applyNumberFormat="1" applyFont="1" applyFill="1" applyBorder="1" applyAlignment="1">
      <alignment horizontal="center" vertical="center" wrapText="1"/>
    </xf>
    <xf numFmtId="0" fontId="258" fillId="3" borderId="73" xfId="61674" applyFont="1" applyFill="1" applyBorder="1" applyAlignment="1">
      <alignment horizontal="left" vertical="center" wrapText="1" indent="2"/>
    </xf>
    <xf numFmtId="0" fontId="258" fillId="3" borderId="73" xfId="61674" applyFont="1" applyFill="1" applyBorder="1" applyAlignment="1">
      <alignment horizontal="center" vertical="center" wrapText="1"/>
    </xf>
    <xf numFmtId="0" fontId="258" fillId="3" borderId="73" xfId="61674" applyFont="1" applyFill="1" applyBorder="1" applyAlignment="1">
      <alignment horizontal="left" vertical="center" wrapText="1" indent="4"/>
    </xf>
    <xf numFmtId="4" fontId="270" fillId="130" borderId="73" xfId="61674" applyNumberFormat="1" applyFont="1" applyFill="1" applyBorder="1" applyAlignment="1">
      <alignment horizontal="center" vertical="center" wrapText="1"/>
    </xf>
    <xf numFmtId="0" fontId="1" fillId="0" borderId="15" xfId="61674" applyBorder="1"/>
    <xf numFmtId="0" fontId="257" fillId="130" borderId="4" xfId="61674" applyFont="1" applyFill="1" applyBorder="1" applyAlignment="1">
      <alignment horizontal="center" vertical="center" wrapText="1"/>
    </xf>
    <xf numFmtId="10" fontId="264" fillId="130" borderId="73" xfId="61674" applyNumberFormat="1" applyFont="1" applyFill="1" applyBorder="1" applyAlignment="1">
      <alignment horizontal="center" vertical="center" wrapText="1"/>
    </xf>
    <xf numFmtId="0" fontId="1" fillId="0" borderId="0" xfId="61674" applyBorder="1"/>
    <xf numFmtId="4" fontId="1" fillId="0" borderId="0" xfId="61674" applyNumberFormat="1"/>
    <xf numFmtId="0" fontId="1" fillId="0" borderId="20" xfId="61674" applyBorder="1"/>
    <xf numFmtId="4" fontId="259" fillId="0" borderId="73" xfId="61674" applyNumberFormat="1" applyFont="1" applyFill="1" applyBorder="1" applyAlignment="1">
      <alignment horizontal="center" vertical="center" wrapText="1"/>
    </xf>
    <xf numFmtId="10" fontId="1" fillId="0" borderId="73" xfId="61674" applyNumberFormat="1" applyFill="1" applyBorder="1" applyAlignment="1">
      <alignment horizontal="center" vertical="center" wrapText="1"/>
    </xf>
    <xf numFmtId="14" fontId="258" fillId="136" borderId="73" xfId="61674" applyNumberFormat="1" applyFont="1" applyFill="1" applyBorder="1" applyAlignment="1">
      <alignment horizontal="center" vertical="center" wrapText="1"/>
    </xf>
    <xf numFmtId="0" fontId="258" fillId="136" borderId="73" xfId="61674" applyFont="1" applyFill="1" applyBorder="1" applyAlignment="1">
      <alignment horizontal="left" vertical="center" wrapText="1" indent="4"/>
    </xf>
    <xf numFmtId="0" fontId="258" fillId="136" borderId="73" xfId="61674" applyFont="1" applyFill="1" applyBorder="1" applyAlignment="1">
      <alignment horizontal="center" vertical="center" wrapText="1"/>
    </xf>
    <xf numFmtId="4" fontId="259" fillId="136" borderId="73" xfId="61674" applyNumberFormat="1" applyFont="1" applyFill="1" applyBorder="1" applyAlignment="1">
      <alignment horizontal="center" vertical="center" wrapText="1"/>
    </xf>
    <xf numFmtId="10" fontId="1" fillId="136" borderId="73" xfId="61674" applyNumberFormat="1" applyFill="1" applyBorder="1" applyAlignment="1">
      <alignment horizontal="center" vertical="center" wrapText="1"/>
    </xf>
    <xf numFmtId="0" fontId="1" fillId="136" borderId="73" xfId="61674" applyFill="1" applyBorder="1" applyAlignment="1">
      <alignment horizontal="left" vertical="top" wrapText="1"/>
    </xf>
    <xf numFmtId="4" fontId="1" fillId="0" borderId="73" xfId="61674" applyNumberFormat="1" applyFill="1" applyBorder="1" applyAlignment="1">
      <alignment horizontal="center" vertical="center" wrapText="1"/>
    </xf>
    <xf numFmtId="16" fontId="258" fillId="136" borderId="73" xfId="61674" applyNumberFormat="1" applyFont="1" applyFill="1" applyBorder="1" applyAlignment="1">
      <alignment horizontal="center" vertical="center" wrapText="1"/>
    </xf>
    <xf numFmtId="0" fontId="258" fillId="136" borderId="73" xfId="61674" applyFont="1" applyFill="1" applyBorder="1" applyAlignment="1">
      <alignment horizontal="left" vertical="center" wrapText="1" indent="5"/>
    </xf>
    <xf numFmtId="4" fontId="1" fillId="136" borderId="73" xfId="61674" applyNumberFormat="1" applyFill="1" applyBorder="1" applyAlignment="1">
      <alignment horizontal="center" vertical="center" wrapText="1"/>
    </xf>
    <xf numFmtId="0" fontId="258" fillId="0" borderId="73" xfId="61674" applyFont="1" applyBorder="1" applyAlignment="1">
      <alignment horizontal="left" vertical="center" wrapText="1" indent="7"/>
    </xf>
    <xf numFmtId="0" fontId="258" fillId="136" borderId="73" xfId="61674" applyFont="1" applyFill="1" applyBorder="1" applyAlignment="1">
      <alignment horizontal="left" vertical="center" wrapText="1" indent="6"/>
    </xf>
    <xf numFmtId="4" fontId="275" fillId="136" borderId="73" xfId="61674" applyNumberFormat="1" applyFont="1" applyFill="1" applyBorder="1" applyAlignment="1">
      <alignment horizontal="left" vertical="center" wrapText="1"/>
    </xf>
    <xf numFmtId="16" fontId="258" fillId="0" borderId="73" xfId="61674" applyNumberFormat="1" applyFont="1" applyFill="1" applyBorder="1" applyAlignment="1">
      <alignment horizontal="center" vertical="center" wrapText="1"/>
    </xf>
    <xf numFmtId="0" fontId="258" fillId="0" borderId="73" xfId="61674" applyFont="1" applyFill="1" applyBorder="1" applyAlignment="1">
      <alignment horizontal="left" vertical="center" wrapText="1" indent="5"/>
    </xf>
    <xf numFmtId="0" fontId="258" fillId="136" borderId="73" xfId="61674" applyFont="1" applyFill="1" applyBorder="1" applyAlignment="1">
      <alignment horizontal="left" vertical="center" wrapText="1" indent="2"/>
    </xf>
    <xf numFmtId="0" fontId="275" fillId="3" borderId="73" xfId="61674" applyFont="1" applyFill="1" applyBorder="1" applyAlignment="1">
      <alignment horizontal="left" vertical="center" wrapText="1"/>
    </xf>
    <xf numFmtId="0" fontId="275" fillId="0" borderId="73" xfId="61674" applyFont="1" applyFill="1" applyBorder="1" applyAlignment="1">
      <alignment horizontal="left" vertical="center" wrapText="1"/>
    </xf>
    <xf numFmtId="4" fontId="259" fillId="0" borderId="4" xfId="61674" applyNumberFormat="1" applyFont="1" applyFill="1" applyBorder="1" applyAlignment="1">
      <alignment horizontal="center" vertical="center" wrapText="1"/>
    </xf>
    <xf numFmtId="4" fontId="259" fillId="131" borderId="73" xfId="61674" applyNumberFormat="1" applyFont="1" applyFill="1" applyBorder="1" applyAlignment="1">
      <alignment horizontal="center" vertical="center" wrapText="1"/>
    </xf>
    <xf numFmtId="16" fontId="257" fillId="130" borderId="73" xfId="61674" applyNumberFormat="1" applyFont="1" applyFill="1" applyBorder="1" applyAlignment="1">
      <alignment horizontal="center" vertical="center" wrapText="1"/>
    </xf>
    <xf numFmtId="0" fontId="264" fillId="0" borderId="73" xfId="61674" applyFont="1" applyFill="1" applyBorder="1" applyAlignment="1">
      <alignment horizontal="left" vertical="top" wrapText="1"/>
    </xf>
    <xf numFmtId="16" fontId="258" fillId="0" borderId="0" xfId="61674" applyNumberFormat="1" applyFont="1" applyBorder="1" applyAlignment="1">
      <alignment horizontal="center" vertical="center" wrapText="1"/>
    </xf>
    <xf numFmtId="0" fontId="1" fillId="3" borderId="0" xfId="61674" applyFill="1" applyBorder="1" applyAlignment="1">
      <alignment horizontal="center" vertical="center" wrapText="1"/>
    </xf>
    <xf numFmtId="0" fontId="1" fillId="3" borderId="0" xfId="61674" applyNumberFormat="1" applyFill="1" applyBorder="1" applyAlignment="1">
      <alignment horizontal="center" vertical="center" wrapText="1"/>
    </xf>
    <xf numFmtId="0" fontId="258" fillId="0" borderId="0" xfId="61674" applyFont="1" applyBorder="1" applyAlignment="1">
      <alignment horizontal="left" vertical="center" wrapText="1" indent="2"/>
    </xf>
    <xf numFmtId="0" fontId="258" fillId="0" borderId="0" xfId="61674" applyFont="1" applyBorder="1" applyAlignment="1">
      <alignment horizontal="center" vertical="center" wrapText="1"/>
    </xf>
    <xf numFmtId="0" fontId="277" fillId="0" borderId="0" xfId="61674" applyFont="1"/>
    <xf numFmtId="0" fontId="277" fillId="0" borderId="0" xfId="61674" applyFont="1" applyAlignment="1">
      <alignment horizontal="center" vertical="center"/>
    </xf>
    <xf numFmtId="0" fontId="277" fillId="0" borderId="0" xfId="61674" applyFont="1" applyBorder="1"/>
    <xf numFmtId="16" fontId="278" fillId="0" borderId="0" xfId="61674" applyNumberFormat="1" applyFont="1" applyBorder="1" applyAlignment="1">
      <alignment horizontal="center" vertical="center" wrapText="1"/>
    </xf>
    <xf numFmtId="0" fontId="278" fillId="0" borderId="0" xfId="61674" applyFont="1" applyBorder="1" applyAlignment="1">
      <alignment horizontal="left" vertical="center" wrapText="1" indent="2"/>
    </xf>
    <xf numFmtId="0" fontId="278" fillId="0" borderId="0" xfId="61674" applyFont="1" applyBorder="1" applyAlignment="1">
      <alignment horizontal="center" vertical="center" wrapText="1"/>
    </xf>
    <xf numFmtId="4" fontId="260" fillId="3" borderId="0" xfId="3" applyNumberFormat="1" applyFont="1" applyFill="1" applyAlignment="1" applyProtection="1">
      <alignment horizontal="center" vertical="center"/>
      <protection locked="0"/>
    </xf>
    <xf numFmtId="4" fontId="257" fillId="3" borderId="65" xfId="2" applyNumberFormat="1" applyFont="1" applyFill="1" applyBorder="1" applyAlignment="1" applyProtection="1">
      <alignment horizontal="center" vertical="center" wrapText="1"/>
      <protection locked="0"/>
    </xf>
    <xf numFmtId="4" fontId="258" fillId="3" borderId="3" xfId="2" applyNumberFormat="1" applyFont="1" applyFill="1" applyBorder="1" applyAlignment="1" applyProtection="1">
      <alignment horizontal="center" vertical="center" wrapText="1"/>
      <protection locked="0"/>
    </xf>
    <xf numFmtId="4" fontId="258" fillId="3" borderId="4" xfId="2" applyNumberFormat="1" applyFont="1" applyFill="1" applyBorder="1" applyAlignment="1" applyProtection="1">
      <alignment horizontal="center" vertical="center" wrapText="1"/>
      <protection locked="0"/>
    </xf>
    <xf numFmtId="4" fontId="258" fillId="3" borderId="5" xfId="2" applyNumberFormat="1" applyFont="1" applyFill="1" applyBorder="1" applyAlignment="1" applyProtection="1">
      <alignment horizontal="center" vertical="center" wrapText="1"/>
      <protection locked="0"/>
    </xf>
    <xf numFmtId="4" fontId="257" fillId="3" borderId="62" xfId="2" applyNumberFormat="1" applyFont="1" applyFill="1" applyBorder="1" applyAlignment="1" applyProtection="1">
      <alignment horizontal="center" vertical="center" wrapText="1"/>
      <protection locked="0"/>
    </xf>
    <xf numFmtId="4" fontId="257" fillId="3" borderId="72" xfId="2" applyNumberFormat="1" applyFont="1" applyFill="1" applyBorder="1" applyAlignment="1" applyProtection="1">
      <alignment horizontal="center" vertical="center" wrapText="1"/>
      <protection locked="0"/>
    </xf>
    <xf numFmtId="4" fontId="257" fillId="3" borderId="3" xfId="2" applyNumberFormat="1" applyFont="1" applyFill="1" applyBorder="1" applyAlignment="1" applyProtection="1">
      <alignment horizontal="center" vertical="center" wrapText="1"/>
      <protection locked="0"/>
    </xf>
    <xf numFmtId="4" fontId="257" fillId="3" borderId="5" xfId="2" applyNumberFormat="1" applyFont="1" applyFill="1" applyBorder="1" applyAlignment="1" applyProtection="1">
      <alignment horizontal="center" vertical="center" wrapText="1"/>
      <protection locked="0"/>
    </xf>
    <xf numFmtId="4" fontId="257" fillId="3" borderId="64" xfId="2" applyNumberFormat="1" applyFont="1" applyFill="1" applyBorder="1" applyAlignment="1" applyProtection="1">
      <alignment horizontal="center" vertical="center" wrapText="1"/>
      <protection locked="0"/>
    </xf>
    <xf numFmtId="4" fontId="257" fillId="3" borderId="4" xfId="2" applyNumberFormat="1" applyFont="1" applyFill="1" applyBorder="1" applyAlignment="1" applyProtection="1">
      <alignment horizontal="center" vertical="center" wrapText="1"/>
      <protection locked="0"/>
    </xf>
    <xf numFmtId="4" fontId="258" fillId="3" borderId="0" xfId="3" applyNumberFormat="1" applyFont="1" applyFill="1" applyAlignment="1" applyProtection="1">
      <alignment horizontal="center" vertical="center"/>
      <protection locked="0"/>
    </xf>
    <xf numFmtId="4" fontId="263" fillId="3" borderId="0" xfId="2" applyNumberFormat="1" applyFont="1" applyFill="1" applyAlignment="1" applyProtection="1">
      <alignment horizontal="left" vertical="center" wrapText="1"/>
      <protection locked="0"/>
    </xf>
    <xf numFmtId="0" fontId="260" fillId="0" borderId="0" xfId="0" applyNumberFormat="1" applyFont="1" applyFill="1" applyBorder="1" applyAlignment="1">
      <alignment horizontal="center"/>
    </xf>
    <xf numFmtId="289" fontId="10" fillId="3" borderId="73" xfId="2" applyNumberFormat="1" applyFont="1" applyFill="1" applyBorder="1" applyAlignment="1" applyProtection="1">
      <alignment horizontal="center" vertical="center" wrapText="1"/>
      <protection locked="0"/>
    </xf>
    <xf numFmtId="4" fontId="10" fillId="0" borderId="20" xfId="2" applyNumberFormat="1" applyFont="1" applyFill="1" applyBorder="1" applyAlignment="1" applyProtection="1">
      <alignment horizontal="center" vertical="center" textRotation="90" wrapText="1"/>
      <protection locked="0"/>
    </xf>
    <xf numFmtId="4" fontId="10" fillId="0" borderId="66" xfId="2" applyNumberFormat="1" applyFont="1" applyFill="1" applyBorder="1" applyAlignment="1" applyProtection="1">
      <alignment horizontal="center" vertical="center" textRotation="90" wrapText="1"/>
      <protection locked="0"/>
    </xf>
    <xf numFmtId="4" fontId="10" fillId="0" borderId="15" xfId="2" applyNumberFormat="1" applyFont="1" applyFill="1" applyBorder="1" applyAlignment="1" applyProtection="1">
      <alignment horizontal="center" vertical="center" textRotation="90" wrapText="1"/>
      <protection locked="0"/>
    </xf>
    <xf numFmtId="4" fontId="10" fillId="0" borderId="69" xfId="2" applyNumberFormat="1" applyFont="1" applyFill="1" applyBorder="1" applyAlignment="1" applyProtection="1">
      <alignment horizontal="center" vertical="center" textRotation="90" wrapText="1"/>
      <protection locked="0"/>
    </xf>
    <xf numFmtId="4" fontId="10" fillId="0" borderId="65" xfId="2" applyNumberFormat="1" applyFont="1" applyFill="1" applyBorder="1" applyAlignment="1" applyProtection="1">
      <alignment horizontal="center" vertical="center" textRotation="90" wrapText="1"/>
      <protection locked="0"/>
    </xf>
    <xf numFmtId="0" fontId="262" fillId="0" borderId="0" xfId="61664" applyFont="1" applyAlignment="1" applyProtection="1">
      <alignment horizontal="center" vertical="center"/>
      <protection locked="0"/>
    </xf>
    <xf numFmtId="0" fontId="260" fillId="0" borderId="0" xfId="61664" applyFont="1" applyAlignment="1" applyProtection="1">
      <alignment horizontal="center" vertical="center"/>
      <protection locked="0"/>
    </xf>
    <xf numFmtId="0" fontId="10" fillId="3" borderId="3" xfId="2" applyFont="1" applyFill="1" applyBorder="1" applyAlignment="1" applyProtection="1">
      <alignment horizontal="center" vertical="center" wrapText="1"/>
      <protection locked="0"/>
    </xf>
    <xf numFmtId="0" fontId="10" fillId="3" borderId="4" xfId="2" applyFont="1" applyFill="1" applyBorder="1" applyAlignment="1" applyProtection="1">
      <alignment horizontal="center" vertical="center" wrapText="1"/>
      <protection locked="0"/>
    </xf>
    <xf numFmtId="0" fontId="10" fillId="3" borderId="5" xfId="2" applyFont="1" applyFill="1" applyBorder="1" applyAlignment="1" applyProtection="1">
      <alignment horizontal="center" vertical="center" wrapText="1"/>
      <protection locked="0"/>
    </xf>
    <xf numFmtId="4" fontId="10" fillId="0" borderId="73" xfId="2" applyNumberFormat="1" applyFont="1" applyFill="1" applyBorder="1" applyAlignment="1" applyProtection="1">
      <alignment horizontal="center"/>
      <protection locked="0"/>
    </xf>
    <xf numFmtId="0" fontId="10" fillId="0" borderId="63" xfId="2" applyFont="1" applyFill="1" applyBorder="1" applyAlignment="1" applyProtection="1">
      <alignment horizontal="center" vertical="center" wrapText="1"/>
      <protection locked="0"/>
    </xf>
    <xf numFmtId="0" fontId="10" fillId="0" borderId="65" xfId="2" applyFont="1" applyFill="1" applyBorder="1" applyAlignment="1" applyProtection="1">
      <alignment horizontal="center" vertical="center" wrapText="1"/>
      <protection locked="0"/>
    </xf>
    <xf numFmtId="4" fontId="10" fillId="3" borderId="73" xfId="2" applyNumberFormat="1" applyFont="1" applyFill="1" applyBorder="1" applyAlignment="1" applyProtection="1">
      <alignment horizontal="center" vertical="center" textRotation="90" wrapText="1"/>
      <protection locked="0"/>
    </xf>
    <xf numFmtId="4" fontId="10" fillId="3" borderId="3" xfId="2" applyNumberFormat="1" applyFont="1" applyFill="1" applyBorder="1" applyAlignment="1" applyProtection="1">
      <alignment horizontal="center" vertical="center" wrapText="1"/>
      <protection locked="0"/>
    </xf>
    <xf numFmtId="4" fontId="10" fillId="3" borderId="4" xfId="2" applyNumberFormat="1" applyFont="1" applyFill="1" applyBorder="1" applyAlignment="1" applyProtection="1">
      <alignment horizontal="center" vertical="center" wrapText="1"/>
      <protection locked="0"/>
    </xf>
    <xf numFmtId="4" fontId="10" fillId="3" borderId="73" xfId="2" applyNumberFormat="1" applyFont="1" applyFill="1" applyBorder="1" applyAlignment="1" applyProtection="1">
      <alignment horizontal="center" vertical="center" wrapText="1"/>
      <protection locked="0"/>
    </xf>
    <xf numFmtId="0" fontId="92" fillId="3" borderId="3" xfId="3" applyFont="1" applyFill="1" applyBorder="1" applyAlignment="1" applyProtection="1">
      <alignment horizontal="center" vertical="center" wrapText="1"/>
      <protection locked="0"/>
    </xf>
    <xf numFmtId="0" fontId="92" fillId="3" borderId="4" xfId="3" applyFont="1" applyFill="1" applyBorder="1" applyAlignment="1" applyProtection="1">
      <alignment horizontal="center" vertical="center" wrapText="1"/>
      <protection locked="0"/>
    </xf>
    <xf numFmtId="0" fontId="92" fillId="3" borderId="5" xfId="3" applyFont="1" applyFill="1" applyBorder="1" applyAlignment="1" applyProtection="1">
      <alignment horizontal="center" vertical="center" wrapText="1"/>
      <protection locked="0"/>
    </xf>
    <xf numFmtId="0" fontId="10" fillId="3" borderId="3" xfId="3" applyFont="1" applyFill="1" applyBorder="1" applyAlignment="1" applyProtection="1">
      <alignment horizontal="center" vertical="center" wrapText="1"/>
      <protection locked="0"/>
    </xf>
    <xf numFmtId="0" fontId="10" fillId="3" borderId="4" xfId="3" applyFont="1" applyFill="1" applyBorder="1" applyAlignment="1" applyProtection="1">
      <alignment horizontal="center" vertical="center" wrapText="1"/>
      <protection locked="0"/>
    </xf>
    <xf numFmtId="0" fontId="10" fillId="3" borderId="5" xfId="3" applyFont="1" applyFill="1" applyBorder="1" applyAlignment="1" applyProtection="1">
      <alignment horizontal="center" vertical="center" wrapText="1"/>
      <protection locked="0"/>
    </xf>
    <xf numFmtId="0" fontId="10" fillId="3" borderId="67" xfId="2" applyFont="1" applyFill="1" applyBorder="1" applyAlignment="1" applyProtection="1">
      <alignment horizontal="center" vertical="center" wrapText="1"/>
      <protection locked="0"/>
    </xf>
    <xf numFmtId="0" fontId="10" fillId="3" borderId="66" xfId="2" applyFont="1" applyFill="1" applyBorder="1" applyAlignment="1" applyProtection="1">
      <alignment horizontal="center" vertical="center" wrapText="1"/>
      <protection locked="0"/>
    </xf>
    <xf numFmtId="0" fontId="10" fillId="3" borderId="12" xfId="2" applyFont="1" applyFill="1" applyBorder="1" applyAlignment="1" applyProtection="1">
      <alignment horizontal="center" vertical="center" wrapText="1"/>
      <protection locked="0"/>
    </xf>
    <xf numFmtId="0" fontId="10" fillId="3" borderId="0" xfId="2" applyFont="1" applyFill="1" applyBorder="1" applyAlignment="1" applyProtection="1">
      <alignment horizontal="center" vertical="center" wrapText="1"/>
      <protection locked="0"/>
    </xf>
    <xf numFmtId="0" fontId="10" fillId="3" borderId="67" xfId="3" applyFont="1" applyFill="1" applyBorder="1" applyAlignment="1" applyProtection="1">
      <alignment horizontal="center" vertical="center" wrapText="1"/>
      <protection locked="0"/>
    </xf>
    <xf numFmtId="0" fontId="10" fillId="3" borderId="20" xfId="3" applyFont="1" applyFill="1" applyBorder="1" applyAlignment="1" applyProtection="1">
      <alignment horizontal="center" vertical="center" wrapText="1"/>
      <protection locked="0"/>
    </xf>
    <xf numFmtId="0" fontId="10" fillId="3" borderId="64" xfId="3" applyFont="1" applyFill="1" applyBorder="1" applyAlignment="1" applyProtection="1">
      <alignment horizontal="center" vertical="center" wrapText="1"/>
      <protection locked="0"/>
    </xf>
    <xf numFmtId="0" fontId="10" fillId="3" borderId="63" xfId="3" applyFont="1" applyFill="1" applyBorder="1" applyAlignment="1" applyProtection="1">
      <alignment horizontal="center" vertical="center" wrapText="1"/>
      <protection locked="0"/>
    </xf>
    <xf numFmtId="0" fontId="263" fillId="3" borderId="0" xfId="0" applyFont="1" applyFill="1" applyAlignment="1" applyProtection="1">
      <alignment horizontal="center" vertical="center"/>
      <protection locked="0"/>
    </xf>
    <xf numFmtId="0" fontId="10" fillId="3" borderId="66" xfId="3" applyFont="1" applyFill="1" applyBorder="1" applyAlignment="1" applyProtection="1">
      <alignment horizontal="center" vertical="center" wrapText="1"/>
      <protection locked="0"/>
    </xf>
    <xf numFmtId="0" fontId="10" fillId="3" borderId="68" xfId="3" applyFont="1" applyFill="1" applyBorder="1" applyAlignment="1" applyProtection="1">
      <alignment horizontal="center" vertical="center" wrapText="1"/>
      <protection locked="0"/>
    </xf>
    <xf numFmtId="0" fontId="10" fillId="3" borderId="69" xfId="3" applyFont="1" applyFill="1" applyBorder="1" applyAlignment="1" applyProtection="1">
      <alignment horizontal="center" vertical="center" wrapText="1"/>
      <protection locked="0"/>
    </xf>
    <xf numFmtId="0" fontId="10" fillId="3" borderId="68" xfId="2" applyFont="1" applyFill="1" applyBorder="1" applyAlignment="1" applyProtection="1">
      <alignment horizontal="center" vertical="center" wrapText="1"/>
      <protection locked="0"/>
    </xf>
    <xf numFmtId="0" fontId="10" fillId="3" borderId="69" xfId="2" applyFont="1" applyFill="1" applyBorder="1" applyAlignment="1" applyProtection="1">
      <alignment horizontal="center" vertical="center" wrapText="1"/>
      <protection locked="0"/>
    </xf>
    <xf numFmtId="1" fontId="10" fillId="3" borderId="3" xfId="61667" applyNumberFormat="1" applyFont="1" applyFill="1" applyBorder="1" applyAlignment="1" applyProtection="1">
      <alignment horizontal="center" vertical="center" wrapText="1"/>
      <protection locked="0"/>
    </xf>
    <xf numFmtId="1" fontId="10" fillId="3" borderId="4" xfId="61667" applyNumberFormat="1" applyFont="1" applyFill="1" applyBorder="1" applyAlignment="1" applyProtection="1">
      <alignment horizontal="center" vertical="center" wrapText="1"/>
      <protection locked="0"/>
    </xf>
    <xf numFmtId="1" fontId="10" fillId="3" borderId="5" xfId="61667" applyNumberFormat="1" applyFont="1" applyFill="1" applyBorder="1" applyAlignment="1" applyProtection="1">
      <alignment horizontal="center" vertical="center" wrapText="1"/>
      <protection locked="0"/>
    </xf>
    <xf numFmtId="4" fontId="10" fillId="3" borderId="74" xfId="3" applyNumberFormat="1" applyFont="1" applyFill="1" applyBorder="1" applyAlignment="1" applyProtection="1">
      <alignment horizontal="center" vertical="center" wrapText="1"/>
      <protection locked="0"/>
    </xf>
    <xf numFmtId="4" fontId="10" fillId="3" borderId="75" xfId="3" applyNumberFormat="1" applyFont="1" applyFill="1" applyBorder="1" applyAlignment="1" applyProtection="1">
      <alignment horizontal="center" vertical="center" wrapText="1"/>
      <protection locked="0"/>
    </xf>
    <xf numFmtId="4" fontId="10" fillId="3" borderId="64" xfId="3" applyNumberFormat="1" applyFont="1" applyFill="1" applyBorder="1" applyAlignment="1" applyProtection="1">
      <alignment horizontal="center" vertical="center" wrapText="1"/>
      <protection locked="0"/>
    </xf>
    <xf numFmtId="4" fontId="10" fillId="3" borderId="63" xfId="3" applyNumberFormat="1" applyFont="1" applyFill="1" applyBorder="1" applyAlignment="1" applyProtection="1">
      <alignment horizontal="center" vertical="center" wrapText="1"/>
      <protection locked="0"/>
    </xf>
    <xf numFmtId="4" fontId="10" fillId="3" borderId="62" xfId="3" applyNumberFormat="1" applyFont="1" applyFill="1" applyBorder="1" applyAlignment="1" applyProtection="1">
      <alignment horizontal="center" vertical="center" wrapText="1"/>
      <protection locked="0"/>
    </xf>
    <xf numFmtId="0" fontId="262" fillId="3" borderId="0" xfId="0" applyFont="1" applyFill="1" applyAlignment="1" applyProtection="1">
      <alignment horizontal="center" vertical="center"/>
      <protection locked="0"/>
    </xf>
    <xf numFmtId="0" fontId="257" fillId="0" borderId="0" xfId="61668" applyFont="1" applyAlignment="1" applyProtection="1">
      <alignment horizontal="center" vertical="center" wrapText="1"/>
      <protection locked="0"/>
    </xf>
    <xf numFmtId="0" fontId="260" fillId="0" borderId="0" xfId="61668" applyFont="1" applyAlignment="1" applyProtection="1">
      <alignment horizontal="center" vertical="center"/>
      <protection locked="0"/>
    </xf>
    <xf numFmtId="0" fontId="262" fillId="0" borderId="0" xfId="61668" applyFont="1" applyAlignment="1" applyProtection="1">
      <alignment horizontal="left" vertical="center"/>
      <protection locked="0"/>
    </xf>
    <xf numFmtId="0" fontId="257" fillId="0" borderId="0" xfId="61668" applyFont="1" applyAlignment="1" applyProtection="1">
      <alignment horizontal="center"/>
      <protection locked="0"/>
    </xf>
    <xf numFmtId="0" fontId="262" fillId="0" borderId="0" xfId="61668" applyFont="1" applyAlignment="1" applyProtection="1">
      <alignment horizontal="center" vertical="center"/>
      <protection locked="0"/>
    </xf>
    <xf numFmtId="0" fontId="266" fillId="3" borderId="57" xfId="58889" applyFont="1" applyFill="1" applyBorder="1" applyAlignment="1" applyProtection="1">
      <alignment horizontal="center" vertical="center" wrapText="1"/>
      <protection locked="0"/>
    </xf>
    <xf numFmtId="0" fontId="266" fillId="3" borderId="79" xfId="58889" applyFont="1" applyFill="1" applyBorder="1" applyAlignment="1" applyProtection="1">
      <alignment horizontal="center" vertical="center" wrapText="1"/>
      <protection locked="0"/>
    </xf>
    <xf numFmtId="0" fontId="266" fillId="3" borderId="83" xfId="58889" applyFont="1" applyFill="1" applyBorder="1" applyAlignment="1" applyProtection="1">
      <alignment horizontal="center" vertical="center" wrapText="1"/>
      <protection locked="0"/>
    </xf>
    <xf numFmtId="0" fontId="266" fillId="3" borderId="76" xfId="58889" applyFont="1" applyFill="1" applyBorder="1" applyAlignment="1" applyProtection="1">
      <alignment horizontal="center" vertical="center" wrapText="1"/>
      <protection locked="0"/>
    </xf>
    <xf numFmtId="0" fontId="266" fillId="3" borderId="4" xfId="58889" applyFont="1" applyFill="1" applyBorder="1" applyAlignment="1" applyProtection="1">
      <alignment horizontal="center" vertical="center" wrapText="1"/>
      <protection locked="0"/>
    </xf>
    <xf numFmtId="0" fontId="266" fillId="3" borderId="5" xfId="58889" applyFont="1" applyFill="1" applyBorder="1" applyAlignment="1" applyProtection="1">
      <alignment horizontal="center" vertical="center" wrapText="1"/>
      <protection locked="0"/>
    </xf>
    <xf numFmtId="0" fontId="266" fillId="3" borderId="77" xfId="58889" applyFont="1" applyFill="1" applyBorder="1" applyAlignment="1" applyProtection="1">
      <alignment horizontal="center" vertical="center" wrapText="1"/>
      <protection locked="0"/>
    </xf>
    <xf numFmtId="0" fontId="266" fillId="3" borderId="73" xfId="58889" applyFont="1" applyFill="1" applyBorder="1" applyAlignment="1" applyProtection="1">
      <alignment horizontal="center" vertical="center" wrapText="1"/>
      <protection locked="0"/>
    </xf>
    <xf numFmtId="0" fontId="266" fillId="0" borderId="61" xfId="58889" applyFont="1" applyFill="1" applyBorder="1" applyAlignment="1" applyProtection="1">
      <alignment horizontal="center" vertical="center" wrapText="1"/>
      <protection locked="0"/>
    </xf>
    <xf numFmtId="0" fontId="266" fillId="0" borderId="71" xfId="58889" applyFont="1" applyFill="1" applyBorder="1" applyAlignment="1" applyProtection="1">
      <alignment horizontal="center" vertical="center" wrapText="1"/>
      <protection locked="0"/>
    </xf>
    <xf numFmtId="0" fontId="266" fillId="0" borderId="74" xfId="58889" applyFont="1" applyFill="1" applyBorder="1" applyAlignment="1" applyProtection="1">
      <alignment horizontal="center" vertical="center"/>
      <protection locked="0"/>
    </xf>
    <xf numFmtId="0" fontId="266" fillId="0" borderId="18" xfId="58889" applyFont="1" applyFill="1" applyBorder="1" applyAlignment="1" applyProtection="1">
      <alignment horizontal="center" vertical="center"/>
      <protection locked="0"/>
    </xf>
    <xf numFmtId="0" fontId="266" fillId="0" borderId="75" xfId="58889" applyFont="1" applyFill="1" applyBorder="1" applyAlignment="1" applyProtection="1">
      <alignment horizontal="center" vertical="center"/>
      <protection locked="0"/>
    </xf>
    <xf numFmtId="0" fontId="266" fillId="0" borderId="73" xfId="58889" applyFont="1" applyFill="1" applyBorder="1" applyAlignment="1" applyProtection="1">
      <alignment horizontal="center" vertical="center" wrapText="1"/>
      <protection locked="0"/>
    </xf>
    <xf numFmtId="0" fontId="266" fillId="0" borderId="60" xfId="58889" applyFont="1" applyFill="1" applyBorder="1" applyAlignment="1" applyProtection="1">
      <alignment horizontal="center" vertical="center" wrapText="1"/>
      <protection locked="0"/>
    </xf>
    <xf numFmtId="0" fontId="266" fillId="0" borderId="77" xfId="58889" applyFont="1" applyFill="1" applyBorder="1" applyAlignment="1" applyProtection="1">
      <alignment horizontal="center" vertical="center" wrapText="1"/>
      <protection locked="0"/>
    </xf>
    <xf numFmtId="0" fontId="266" fillId="0" borderId="70" xfId="58889" applyFont="1" applyFill="1" applyBorder="1" applyAlignment="1" applyProtection="1">
      <alignment horizontal="center" vertical="center" wrapText="1"/>
      <protection locked="0"/>
    </xf>
    <xf numFmtId="0" fontId="10" fillId="3" borderId="78" xfId="2" applyFont="1" applyFill="1" applyBorder="1" applyAlignment="1" applyProtection="1">
      <alignment horizontal="center" vertical="center"/>
      <protection locked="0"/>
    </xf>
    <xf numFmtId="0" fontId="10" fillId="3" borderId="82" xfId="2" applyFont="1" applyFill="1" applyBorder="1" applyAlignment="1" applyProtection="1">
      <alignment horizontal="center" vertical="center"/>
      <protection locked="0"/>
    </xf>
    <xf numFmtId="0" fontId="266" fillId="0" borderId="80" xfId="58889" applyFont="1" applyFill="1" applyBorder="1" applyAlignment="1" applyProtection="1">
      <alignment horizontal="center" vertical="center" wrapText="1"/>
      <protection locked="0"/>
    </xf>
    <xf numFmtId="0" fontId="266" fillId="0" borderId="64" xfId="58889" applyFont="1" applyFill="1" applyBorder="1" applyAlignment="1" applyProtection="1">
      <alignment horizontal="center" vertical="center" wrapText="1"/>
      <protection locked="0"/>
    </xf>
    <xf numFmtId="0" fontId="266" fillId="0" borderId="72" xfId="58889" applyFont="1" applyFill="1" applyBorder="1" applyAlignment="1" applyProtection="1">
      <alignment horizontal="center" vertical="center" wrapText="1"/>
      <protection locked="0"/>
    </xf>
    <xf numFmtId="0" fontId="266" fillId="0" borderId="73" xfId="58889" applyFont="1" applyFill="1" applyBorder="1" applyAlignment="1" applyProtection="1">
      <alignment horizontal="center" vertical="center"/>
      <protection locked="0"/>
    </xf>
    <xf numFmtId="0" fontId="266" fillId="0" borderId="71" xfId="58889" applyFont="1" applyFill="1" applyBorder="1" applyAlignment="1" applyProtection="1">
      <alignment horizontal="center" vertical="center"/>
      <protection locked="0"/>
    </xf>
    <xf numFmtId="0" fontId="266" fillId="0" borderId="70" xfId="58889" applyFont="1" applyFill="1" applyBorder="1" applyAlignment="1" applyProtection="1">
      <alignment horizontal="center" vertical="center"/>
      <protection locked="0"/>
    </xf>
    <xf numFmtId="0" fontId="266" fillId="0" borderId="62" xfId="58889" applyFont="1" applyFill="1" applyBorder="1" applyAlignment="1" applyProtection="1">
      <alignment horizontal="center" vertical="center"/>
      <protection locked="0"/>
    </xf>
    <xf numFmtId="0" fontId="266" fillId="0" borderId="64" xfId="58889" applyFont="1" applyFill="1" applyBorder="1" applyAlignment="1" applyProtection="1">
      <alignment horizontal="center" vertical="center"/>
      <protection locked="0"/>
    </xf>
    <xf numFmtId="0" fontId="266" fillId="0" borderId="72" xfId="58889" applyFont="1" applyFill="1" applyBorder="1" applyAlignment="1" applyProtection="1">
      <alignment horizontal="center" vertical="center"/>
      <protection locked="0"/>
    </xf>
    <xf numFmtId="0" fontId="266" fillId="0" borderId="81" xfId="58889" applyFont="1" applyFill="1" applyBorder="1" applyAlignment="1" applyProtection="1">
      <alignment horizontal="center" vertical="center"/>
      <protection locked="0"/>
    </xf>
    <xf numFmtId="0" fontId="266" fillId="0" borderId="62" xfId="58889" applyFont="1" applyFill="1" applyBorder="1" applyAlignment="1" applyProtection="1">
      <alignment horizontal="center" vertical="center" wrapText="1"/>
      <protection locked="0"/>
    </xf>
    <xf numFmtId="0" fontId="8" fillId="3" borderId="0" xfId="2" applyNumberFormat="1" applyFont="1" applyFill="1" applyAlignment="1" applyProtection="1">
      <alignment horizontal="center" wrapText="1"/>
      <protection locked="0"/>
    </xf>
    <xf numFmtId="4" fontId="7" fillId="3" borderId="0" xfId="2" applyNumberFormat="1" applyFont="1" applyFill="1" applyAlignment="1" applyProtection="1">
      <alignment horizontal="left" vertical="center" wrapText="1"/>
      <protection locked="0"/>
    </xf>
    <xf numFmtId="0" fontId="8" fillId="3" borderId="0" xfId="2" applyFont="1" applyFill="1" applyAlignment="1" applyProtection="1">
      <alignment horizontal="center" wrapText="1"/>
      <protection locked="0"/>
    </xf>
    <xf numFmtId="0" fontId="258" fillId="3" borderId="0" xfId="4" applyNumberFormat="1" applyFont="1" applyFill="1" applyAlignment="1" applyProtection="1">
      <alignment horizontal="center" vertical="center"/>
      <protection locked="0"/>
    </xf>
    <xf numFmtId="0" fontId="260" fillId="3" borderId="0" xfId="4" applyNumberFormat="1" applyFont="1" applyFill="1" applyAlignment="1" applyProtection="1">
      <alignment horizontal="center" vertical="center"/>
      <protection locked="0"/>
    </xf>
    <xf numFmtId="0" fontId="8" fillId="3" borderId="0" xfId="61671" applyNumberFormat="1" applyFont="1" applyFill="1" applyAlignment="1" applyProtection="1">
      <alignment horizontal="center"/>
      <protection locked="0"/>
    </xf>
    <xf numFmtId="0" fontId="10" fillId="3" borderId="77" xfId="58896" applyFont="1" applyFill="1" applyBorder="1" applyAlignment="1" applyProtection="1">
      <alignment horizontal="center" vertical="center"/>
      <protection locked="0"/>
    </xf>
    <xf numFmtId="0" fontId="10" fillId="3" borderId="61" xfId="58896" applyFont="1" applyFill="1" applyBorder="1" applyAlignment="1" applyProtection="1">
      <alignment horizontal="center" vertical="center"/>
      <protection locked="0"/>
    </xf>
    <xf numFmtId="0" fontId="10" fillId="3" borderId="3" xfId="58896" applyFont="1" applyFill="1" applyBorder="1" applyAlignment="1" applyProtection="1">
      <alignment horizontal="center" vertical="center" wrapText="1"/>
      <protection locked="0"/>
    </xf>
    <xf numFmtId="0" fontId="10" fillId="3" borderId="4" xfId="58896" applyFont="1" applyFill="1" applyBorder="1" applyAlignment="1" applyProtection="1">
      <alignment horizontal="center" vertical="center" wrapText="1"/>
      <protection locked="0"/>
    </xf>
    <xf numFmtId="0" fontId="10" fillId="3" borderId="5" xfId="58896" applyFont="1" applyFill="1" applyBorder="1" applyAlignment="1" applyProtection="1">
      <alignment horizontal="center" vertical="center" wrapText="1"/>
      <protection locked="0"/>
    </xf>
    <xf numFmtId="0" fontId="257" fillId="3" borderId="3" xfId="59413" applyFont="1" applyFill="1" applyBorder="1" applyAlignment="1" applyProtection="1">
      <alignment horizontal="center" vertical="center" wrapText="1"/>
      <protection locked="0"/>
    </xf>
    <xf numFmtId="0" fontId="257" fillId="3" borderId="4" xfId="59413" applyFont="1" applyFill="1" applyBorder="1" applyAlignment="1" applyProtection="1">
      <alignment horizontal="center" vertical="center" wrapText="1"/>
      <protection locked="0"/>
    </xf>
    <xf numFmtId="0" fontId="257" fillId="3" borderId="5" xfId="59413" applyFont="1" applyFill="1" applyBorder="1" applyAlignment="1" applyProtection="1">
      <alignment horizontal="center" vertical="center" wrapText="1"/>
      <protection locked="0"/>
    </xf>
    <xf numFmtId="0" fontId="10" fillId="3" borderId="73" xfId="58896" applyFont="1" applyFill="1" applyBorder="1" applyAlignment="1" applyProtection="1">
      <alignment horizontal="center" vertical="center" wrapText="1"/>
      <protection locked="0"/>
    </xf>
    <xf numFmtId="0" fontId="10" fillId="3" borderId="73" xfId="58896" applyFont="1" applyFill="1" applyBorder="1" applyAlignment="1" applyProtection="1">
      <alignment horizontal="center" vertical="center"/>
      <protection locked="0"/>
    </xf>
    <xf numFmtId="0" fontId="10" fillId="3" borderId="67" xfId="58896" applyFont="1" applyFill="1" applyBorder="1" applyAlignment="1" applyProtection="1">
      <alignment horizontal="center" vertical="center"/>
      <protection locked="0"/>
    </xf>
    <xf numFmtId="0" fontId="10" fillId="3" borderId="20" xfId="58896" applyFont="1" applyFill="1" applyBorder="1" applyAlignment="1" applyProtection="1">
      <alignment horizontal="center" vertical="center"/>
      <protection locked="0"/>
    </xf>
    <xf numFmtId="0" fontId="10" fillId="3" borderId="62" xfId="58896" applyFont="1" applyFill="1" applyBorder="1" applyAlignment="1" applyProtection="1">
      <alignment horizontal="center" vertical="center"/>
      <protection locked="0"/>
    </xf>
    <xf numFmtId="0" fontId="10" fillId="3" borderId="64" xfId="58896" applyFont="1" applyFill="1" applyBorder="1" applyAlignment="1" applyProtection="1">
      <alignment horizontal="center" vertical="center"/>
      <protection locked="0"/>
    </xf>
    <xf numFmtId="0" fontId="10" fillId="3" borderId="60" xfId="58896" applyFont="1" applyFill="1" applyBorder="1" applyAlignment="1" applyProtection="1">
      <alignment horizontal="center" vertical="center"/>
      <protection locked="0"/>
    </xf>
    <xf numFmtId="0" fontId="10" fillId="3" borderId="84" xfId="58896" applyFont="1" applyFill="1" applyBorder="1" applyAlignment="1" applyProtection="1">
      <alignment horizontal="center" vertical="center"/>
      <protection locked="0"/>
    </xf>
    <xf numFmtId="0" fontId="8" fillId="3" borderId="0" xfId="2" applyFont="1" applyFill="1" applyBorder="1" applyAlignment="1" applyProtection="1">
      <alignment horizontal="center" vertical="center" wrapText="1"/>
      <protection locked="0"/>
    </xf>
    <xf numFmtId="0" fontId="10" fillId="3" borderId="60" xfId="58896" applyFont="1" applyFill="1" applyBorder="1" applyAlignment="1" applyProtection="1">
      <alignment horizontal="center" vertical="center" wrapText="1"/>
      <protection locked="0"/>
    </xf>
    <xf numFmtId="0" fontId="10" fillId="3" borderId="70" xfId="58896" applyFont="1" applyFill="1" applyBorder="1" applyAlignment="1" applyProtection="1">
      <alignment horizontal="center" vertical="center" wrapText="1"/>
      <protection locked="0"/>
    </xf>
    <xf numFmtId="0" fontId="10" fillId="3" borderId="77" xfId="58896" applyFont="1" applyFill="1" applyBorder="1" applyAlignment="1" applyProtection="1">
      <alignment horizontal="center" vertical="center" wrapText="1"/>
      <protection locked="0"/>
    </xf>
    <xf numFmtId="0" fontId="10" fillId="3" borderId="84" xfId="58896" applyFont="1" applyFill="1" applyBorder="1" applyAlignment="1" applyProtection="1">
      <alignment horizontal="center" vertical="center" wrapText="1"/>
      <protection locked="0"/>
    </xf>
    <xf numFmtId="0" fontId="10" fillId="3" borderId="62" xfId="58896" applyFont="1" applyFill="1" applyBorder="1" applyAlignment="1" applyProtection="1">
      <alignment horizontal="center" vertical="center" wrapText="1"/>
      <protection locked="0"/>
    </xf>
    <xf numFmtId="0" fontId="10" fillId="3" borderId="99" xfId="58896" applyFont="1" applyFill="1" applyBorder="1" applyAlignment="1" applyProtection="1">
      <alignment horizontal="center" vertical="center" wrapText="1"/>
      <protection locked="0"/>
    </xf>
    <xf numFmtId="0" fontId="10" fillId="3" borderId="100" xfId="58896" applyFont="1" applyFill="1" applyBorder="1" applyAlignment="1" applyProtection="1">
      <alignment horizontal="center" vertical="center" wrapText="1"/>
      <protection locked="0"/>
    </xf>
    <xf numFmtId="0" fontId="10" fillId="3" borderId="101" xfId="58896" applyFont="1" applyFill="1" applyBorder="1" applyAlignment="1" applyProtection="1">
      <alignment horizontal="center" vertical="center" wrapText="1"/>
      <protection locked="0"/>
    </xf>
    <xf numFmtId="0" fontId="10" fillId="3" borderId="19" xfId="58896" applyFont="1" applyFill="1" applyBorder="1" applyAlignment="1" applyProtection="1">
      <alignment horizontal="center" vertical="center" wrapText="1"/>
      <protection locked="0"/>
    </xf>
    <xf numFmtId="0" fontId="10" fillId="3" borderId="0" xfId="58896" applyFont="1" applyFill="1" applyBorder="1" applyAlignment="1" applyProtection="1">
      <alignment horizontal="center" vertical="center" wrapText="1"/>
      <protection locked="0"/>
    </xf>
    <xf numFmtId="0" fontId="258" fillId="3" borderId="0" xfId="4" applyFont="1" applyFill="1" applyAlignment="1" applyProtection="1">
      <alignment horizontal="center" vertical="center" wrapText="1"/>
      <protection locked="0"/>
    </xf>
    <xf numFmtId="0" fontId="8" fillId="3" borderId="0" xfId="61671" applyFont="1" applyFill="1" applyAlignment="1" applyProtection="1">
      <alignment horizontal="center" wrapText="1"/>
      <protection locked="0"/>
    </xf>
    <xf numFmtId="0" fontId="260" fillId="3" borderId="0" xfId="4" applyFont="1" applyFill="1" applyAlignment="1" applyProtection="1">
      <alignment horizontal="center" vertical="center" wrapText="1"/>
      <protection locked="0"/>
    </xf>
    <xf numFmtId="0" fontId="8" fillId="3" borderId="0" xfId="61672" applyFont="1" applyFill="1" applyBorder="1" applyAlignment="1" applyProtection="1">
      <alignment horizontal="center" wrapText="1"/>
      <protection locked="0"/>
    </xf>
    <xf numFmtId="0" fontId="10" fillId="3" borderId="61" xfId="2" applyFont="1" applyFill="1" applyBorder="1" applyAlignment="1" applyProtection="1">
      <alignment horizontal="center" vertical="center" wrapText="1"/>
      <protection locked="0"/>
    </xf>
    <xf numFmtId="0" fontId="10" fillId="3" borderId="71" xfId="2" applyFont="1" applyFill="1" applyBorder="1" applyAlignment="1" applyProtection="1">
      <alignment horizontal="center" vertical="center" wrapText="1"/>
      <protection locked="0"/>
    </xf>
    <xf numFmtId="0" fontId="10" fillId="3" borderId="81" xfId="2" applyFont="1" applyFill="1" applyBorder="1" applyAlignment="1" applyProtection="1">
      <alignment horizontal="center" vertical="center" wrapText="1"/>
      <protection locked="0"/>
    </xf>
    <xf numFmtId="0" fontId="10" fillId="3" borderId="87" xfId="58896" applyFont="1" applyFill="1" applyBorder="1" applyAlignment="1" applyProtection="1">
      <alignment horizontal="center" vertical="center" wrapText="1"/>
      <protection locked="0"/>
    </xf>
    <xf numFmtId="0" fontId="10" fillId="3" borderId="76" xfId="58896" applyFont="1" applyFill="1" applyBorder="1" applyAlignment="1" applyProtection="1">
      <alignment horizontal="center" vertical="center" wrapText="1"/>
      <protection locked="0"/>
    </xf>
    <xf numFmtId="0" fontId="10" fillId="3" borderId="97" xfId="58896" applyFont="1" applyFill="1" applyBorder="1" applyAlignment="1" applyProtection="1">
      <alignment horizontal="center" vertical="center" wrapText="1"/>
      <protection locked="0"/>
    </xf>
    <xf numFmtId="0" fontId="10" fillId="3" borderId="57" xfId="58896" applyFont="1" applyFill="1" applyBorder="1" applyAlignment="1" applyProtection="1">
      <alignment horizontal="center" vertical="center" wrapText="1"/>
      <protection locked="0"/>
    </xf>
    <xf numFmtId="0" fontId="10" fillId="3" borderId="88" xfId="58896" applyFont="1" applyFill="1" applyBorder="1" applyAlignment="1" applyProtection="1">
      <alignment horizontal="center" vertical="center" wrapText="1"/>
      <protection locked="0"/>
    </xf>
    <xf numFmtId="0" fontId="10" fillId="3" borderId="61" xfId="58896" applyFont="1" applyFill="1" applyBorder="1" applyAlignment="1" applyProtection="1">
      <alignment horizontal="center" vertical="center" wrapText="1"/>
      <protection locked="0"/>
    </xf>
    <xf numFmtId="0" fontId="266" fillId="3" borderId="36" xfId="58896" applyFont="1" applyFill="1" applyBorder="1" applyAlignment="1" applyProtection="1">
      <alignment horizontal="center" vertical="center" wrapText="1"/>
      <protection locked="0"/>
    </xf>
    <xf numFmtId="0" fontId="266" fillId="3" borderId="19" xfId="58896" applyFont="1" applyFill="1" applyBorder="1" applyAlignment="1" applyProtection="1">
      <alignment horizontal="center" vertical="center" wrapText="1"/>
      <protection locked="0"/>
    </xf>
    <xf numFmtId="0" fontId="266" fillId="3" borderId="14" xfId="58896" applyFont="1" applyFill="1" applyBorder="1" applyAlignment="1" applyProtection="1">
      <alignment horizontal="center" vertical="center" wrapText="1"/>
      <protection locked="0"/>
    </xf>
    <xf numFmtId="0" fontId="266" fillId="3" borderId="0" xfId="58896" applyFont="1" applyFill="1" applyBorder="1" applyAlignment="1" applyProtection="1">
      <alignment horizontal="center" vertical="center" wrapText="1"/>
      <protection locked="0"/>
    </xf>
    <xf numFmtId="0" fontId="262" fillId="0" borderId="0" xfId="61671" applyFont="1" applyAlignment="1">
      <alignment horizontal="center" vertical="center"/>
    </xf>
    <xf numFmtId="0" fontId="269" fillId="0" borderId="0" xfId="58835" applyFont="1" applyFill="1" applyBorder="1" applyAlignment="1">
      <alignment horizontal="center"/>
    </xf>
    <xf numFmtId="0" fontId="8" fillId="3" borderId="0" xfId="2" applyFont="1" applyFill="1" applyAlignment="1">
      <alignment horizontal="center" wrapText="1"/>
    </xf>
    <xf numFmtId="0" fontId="257" fillId="0" borderId="57" xfId="61671" applyFont="1" applyBorder="1" applyAlignment="1">
      <alignment horizontal="center" vertical="center" wrapText="1"/>
    </xf>
    <xf numFmtId="0" fontId="257" fillId="0" borderId="79" xfId="61671" applyFont="1" applyBorder="1" applyAlignment="1">
      <alignment horizontal="center" vertical="center" wrapText="1"/>
    </xf>
    <xf numFmtId="0" fontId="257" fillId="0" borderId="83" xfId="61671" applyFont="1" applyBorder="1" applyAlignment="1">
      <alignment horizontal="center" vertical="center" wrapText="1"/>
    </xf>
    <xf numFmtId="0" fontId="257" fillId="0" borderId="76" xfId="61671" applyFont="1" applyBorder="1" applyAlignment="1">
      <alignment horizontal="center" vertical="center" wrapText="1"/>
    </xf>
    <xf numFmtId="0" fontId="257" fillId="0" borderId="4" xfId="61671" applyFont="1" applyBorder="1" applyAlignment="1">
      <alignment horizontal="center" vertical="center" wrapText="1"/>
    </xf>
    <xf numFmtId="0" fontId="257" fillId="0" borderId="5" xfId="61671" applyFont="1" applyBorder="1" applyAlignment="1">
      <alignment horizontal="center" vertical="center" wrapText="1"/>
    </xf>
    <xf numFmtId="0" fontId="257" fillId="0" borderId="88" xfId="61671" applyFont="1" applyBorder="1" applyAlignment="1">
      <alignment horizontal="center" vertical="center" wrapText="1"/>
    </xf>
    <xf numFmtId="0" fontId="257" fillId="0" borderId="103" xfId="61671" applyFont="1" applyBorder="1" applyAlignment="1">
      <alignment horizontal="center" vertical="center" wrapText="1"/>
    </xf>
    <xf numFmtId="0" fontId="257" fillId="0" borderId="95" xfId="61671" applyFont="1" applyBorder="1" applyAlignment="1">
      <alignment horizontal="center" vertical="center" wrapText="1"/>
    </xf>
    <xf numFmtId="0" fontId="257" fillId="0" borderId="74" xfId="61671" applyFont="1" applyBorder="1" applyAlignment="1">
      <alignment horizontal="center" vertical="center" wrapText="1"/>
    </xf>
    <xf numFmtId="0" fontId="257" fillId="0" borderId="18" xfId="61671" applyFont="1" applyBorder="1" applyAlignment="1">
      <alignment horizontal="center" vertical="center" wrapText="1"/>
    </xf>
    <xf numFmtId="0" fontId="258" fillId="3" borderId="0" xfId="4" applyFont="1" applyFill="1" applyAlignment="1">
      <alignment horizontal="center" vertical="center" wrapText="1"/>
    </xf>
    <xf numFmtId="0" fontId="3" fillId="0" borderId="0" xfId="61671" applyAlignment="1">
      <alignment horizontal="center"/>
    </xf>
    <xf numFmtId="0" fontId="8" fillId="3" borderId="0" xfId="61671" applyFont="1" applyFill="1" applyAlignment="1">
      <alignment horizontal="center" wrapText="1"/>
    </xf>
    <xf numFmtId="0" fontId="260" fillId="3" borderId="0" xfId="4" applyFont="1" applyFill="1" applyAlignment="1">
      <alignment horizontal="center" vertical="center" wrapText="1"/>
    </xf>
    <xf numFmtId="0" fontId="257" fillId="0" borderId="85" xfId="61671" applyFont="1" applyBorder="1" applyAlignment="1">
      <alignment horizontal="center" vertical="center" wrapText="1"/>
    </xf>
    <xf numFmtId="0" fontId="257" fillId="0" borderId="86" xfId="61671" applyFont="1" applyBorder="1" applyAlignment="1">
      <alignment horizontal="center" vertical="center" wrapText="1"/>
    </xf>
    <xf numFmtId="0" fontId="257" fillId="0" borderId="90" xfId="61671" applyFont="1" applyBorder="1" applyAlignment="1">
      <alignment horizontal="center" vertical="center" wrapText="1"/>
    </xf>
    <xf numFmtId="0" fontId="257" fillId="0" borderId="104" xfId="61671" applyFont="1" applyBorder="1" applyAlignment="1">
      <alignment horizontal="center" vertical="center" wrapText="1"/>
    </xf>
    <xf numFmtId="0" fontId="257" fillId="0" borderId="20" xfId="61671" applyFont="1" applyBorder="1" applyAlignment="1">
      <alignment horizontal="center" vertical="center" wrapText="1"/>
    </xf>
    <xf numFmtId="0" fontId="257" fillId="0" borderId="67" xfId="61671" applyFont="1" applyBorder="1" applyAlignment="1">
      <alignment horizontal="center" vertical="center" wrapText="1"/>
    </xf>
    <xf numFmtId="0" fontId="257" fillId="0" borderId="75" xfId="61671" applyFont="1" applyBorder="1" applyAlignment="1">
      <alignment horizontal="center" vertical="center" wrapText="1"/>
    </xf>
    <xf numFmtId="0" fontId="270" fillId="0" borderId="18" xfId="61671" applyFont="1" applyBorder="1" applyAlignment="1">
      <alignment horizontal="center" vertical="center" wrapText="1"/>
    </xf>
    <xf numFmtId="0" fontId="270" fillId="0" borderId="105" xfId="61671" applyFont="1" applyBorder="1" applyAlignment="1">
      <alignment horizontal="center" vertical="center" wrapText="1"/>
    </xf>
    <xf numFmtId="0" fontId="270" fillId="0" borderId="84" xfId="61671" applyFont="1" applyBorder="1" applyAlignment="1">
      <alignment horizontal="center" vertical="center" wrapText="1"/>
    </xf>
    <xf numFmtId="0" fontId="270" fillId="0" borderId="75" xfId="61671" applyFont="1" applyBorder="1" applyAlignment="1">
      <alignment horizontal="center" vertical="center" wrapText="1"/>
    </xf>
    <xf numFmtId="0" fontId="270" fillId="0" borderId="74" xfId="61671" applyFont="1" applyBorder="1" applyAlignment="1">
      <alignment horizontal="center" vertical="center" wrapText="1"/>
    </xf>
    <xf numFmtId="0" fontId="257" fillId="0" borderId="36" xfId="61671" applyFont="1" applyBorder="1" applyAlignment="1">
      <alignment horizontal="center" vertical="center" wrapText="1"/>
    </xf>
    <xf numFmtId="0" fontId="257" fillId="0" borderId="19" xfId="61671" applyFont="1" applyBorder="1" applyAlignment="1">
      <alignment horizontal="center" vertical="center" wrapText="1"/>
    </xf>
    <xf numFmtId="0" fontId="257" fillId="0" borderId="14" xfId="61671" applyFont="1" applyBorder="1" applyAlignment="1">
      <alignment horizontal="center" vertical="center" wrapText="1"/>
    </xf>
    <xf numFmtId="0" fontId="257" fillId="0" borderId="0" xfId="61671" applyFont="1" applyBorder="1" applyAlignment="1">
      <alignment horizontal="center" vertical="center" wrapText="1"/>
    </xf>
    <xf numFmtId="0" fontId="257" fillId="0" borderId="89" xfId="61671" applyFont="1" applyBorder="1" applyAlignment="1">
      <alignment horizontal="center" vertical="center" wrapText="1"/>
    </xf>
    <xf numFmtId="0" fontId="257" fillId="0" borderId="15" xfId="61671" applyFont="1" applyBorder="1" applyAlignment="1">
      <alignment horizontal="center" vertical="center" wrapText="1"/>
    </xf>
    <xf numFmtId="0" fontId="257" fillId="0" borderId="0" xfId="61671" applyFont="1" applyAlignment="1" applyProtection="1">
      <alignment horizontal="center" vertical="center"/>
      <protection locked="0"/>
    </xf>
    <xf numFmtId="0" fontId="258" fillId="3" borderId="0" xfId="4" applyFont="1" applyFill="1" applyAlignment="1" applyProtection="1">
      <alignment horizontal="left" vertical="center" wrapText="1"/>
      <protection locked="0"/>
    </xf>
    <xf numFmtId="0" fontId="257" fillId="0" borderId="0" xfId="61671" applyFont="1" applyAlignment="1" applyProtection="1">
      <alignment horizontal="center" vertical="center" wrapText="1"/>
      <protection locked="0"/>
    </xf>
    <xf numFmtId="0" fontId="257" fillId="0" borderId="74" xfId="61671" applyFont="1" applyBorder="1" applyAlignment="1" applyProtection="1">
      <alignment horizontal="center" vertical="center" wrapText="1"/>
      <protection locked="0"/>
    </xf>
    <xf numFmtId="0" fontId="257" fillId="0" borderId="18" xfId="61671" applyFont="1" applyBorder="1" applyAlignment="1" applyProtection="1">
      <alignment horizontal="center" vertical="center" wrapText="1"/>
      <protection locked="0"/>
    </xf>
    <xf numFmtId="0" fontId="257" fillId="0" borderId="75" xfId="61671" applyFont="1" applyBorder="1" applyAlignment="1" applyProtection="1">
      <alignment horizontal="center" vertical="center" wrapText="1"/>
      <protection locked="0"/>
    </xf>
    <xf numFmtId="0" fontId="257" fillId="0" borderId="19" xfId="61671" applyFont="1" applyBorder="1" applyAlignment="1" applyProtection="1">
      <alignment horizontal="center" vertical="center" wrapText="1"/>
      <protection locked="0"/>
    </xf>
    <xf numFmtId="0" fontId="257" fillId="0" borderId="13" xfId="61671" applyFont="1" applyBorder="1" applyAlignment="1" applyProtection="1">
      <alignment horizontal="center" vertical="center" wrapText="1"/>
      <protection locked="0"/>
    </xf>
    <xf numFmtId="0" fontId="262" fillId="0" borderId="0" xfId="61671" applyFont="1" applyAlignment="1" applyProtection="1">
      <alignment horizontal="center" vertical="center"/>
      <protection locked="0"/>
    </xf>
    <xf numFmtId="0" fontId="257" fillId="3" borderId="57" xfId="61671" applyFont="1" applyFill="1" applyBorder="1" applyAlignment="1" applyProtection="1">
      <alignment horizontal="center" vertical="center" wrapText="1"/>
      <protection locked="0"/>
    </xf>
    <xf numFmtId="0" fontId="257" fillId="3" borderId="79" xfId="61671" applyFont="1" applyFill="1" applyBorder="1" applyAlignment="1" applyProtection="1">
      <alignment horizontal="center" vertical="center" wrapText="1"/>
      <protection locked="0"/>
    </xf>
    <xf numFmtId="0" fontId="257" fillId="3" borderId="83" xfId="61671" applyFont="1" applyFill="1" applyBorder="1" applyAlignment="1" applyProtection="1">
      <alignment horizontal="center" vertical="center" wrapText="1"/>
      <protection locked="0"/>
    </xf>
    <xf numFmtId="0" fontId="257" fillId="3" borderId="76" xfId="61671" applyFont="1" applyFill="1" applyBorder="1" applyAlignment="1" applyProtection="1">
      <alignment horizontal="center" vertical="center" wrapText="1"/>
      <protection locked="0"/>
    </xf>
    <xf numFmtId="0" fontId="257" fillId="3" borderId="4" xfId="61671" applyFont="1" applyFill="1" applyBorder="1" applyAlignment="1" applyProtection="1">
      <alignment horizontal="center" vertical="center" wrapText="1"/>
      <protection locked="0"/>
    </xf>
    <xf numFmtId="0" fontId="257" fillId="3" borderId="5" xfId="61671" applyFont="1" applyFill="1" applyBorder="1" applyAlignment="1" applyProtection="1">
      <alignment horizontal="center" vertical="center" wrapText="1"/>
      <protection locked="0"/>
    </xf>
    <xf numFmtId="0" fontId="257" fillId="3" borderId="88" xfId="61671" applyFont="1" applyFill="1" applyBorder="1" applyAlignment="1" applyProtection="1">
      <alignment horizontal="center" vertical="center" wrapText="1"/>
      <protection locked="0"/>
    </xf>
    <xf numFmtId="0" fontId="257" fillId="3" borderId="103" xfId="61671" applyFont="1" applyFill="1" applyBorder="1" applyAlignment="1" applyProtection="1">
      <alignment horizontal="center" vertical="center" wrapText="1"/>
      <protection locked="0"/>
    </xf>
    <xf numFmtId="0" fontId="257" fillId="3" borderId="12" xfId="61671" applyFont="1" applyFill="1" applyBorder="1" applyAlignment="1" applyProtection="1">
      <alignment horizontal="center" vertical="center" wrapText="1"/>
      <protection locked="0"/>
    </xf>
    <xf numFmtId="0" fontId="257" fillId="3" borderId="68" xfId="61671" applyFont="1" applyFill="1" applyBorder="1" applyAlignment="1" applyProtection="1">
      <alignment horizontal="center" vertical="center" wrapText="1"/>
      <protection locked="0"/>
    </xf>
    <xf numFmtId="0" fontId="257" fillId="0" borderId="36" xfId="61671" applyFont="1" applyBorder="1" applyAlignment="1" applyProtection="1">
      <alignment horizontal="center" vertical="center" wrapText="1"/>
      <protection locked="0"/>
    </xf>
    <xf numFmtId="0" fontId="257" fillId="0" borderId="87" xfId="61671" applyFont="1" applyBorder="1" applyAlignment="1" applyProtection="1">
      <alignment horizontal="center" vertical="center" wrapText="1"/>
      <protection locked="0"/>
    </xf>
    <xf numFmtId="0" fontId="257" fillId="0" borderId="106" xfId="61671" applyFont="1" applyBorder="1" applyAlignment="1" applyProtection="1">
      <alignment horizontal="center" vertical="center" wrapText="1"/>
      <protection locked="0"/>
    </xf>
    <xf numFmtId="0" fontId="257" fillId="0" borderId="107" xfId="61671" applyFont="1" applyBorder="1" applyAlignment="1" applyProtection="1">
      <alignment horizontal="center" vertical="center" wrapText="1"/>
      <protection locked="0"/>
    </xf>
    <xf numFmtId="0" fontId="257" fillId="0" borderId="97" xfId="61671" applyFont="1" applyBorder="1" applyAlignment="1" applyProtection="1">
      <alignment horizontal="center" vertical="center" wrapText="1"/>
      <protection locked="0"/>
    </xf>
    <xf numFmtId="0" fontId="257" fillId="0" borderId="85" xfId="61671" applyFont="1" applyBorder="1" applyAlignment="1" applyProtection="1">
      <alignment horizontal="center" vertical="center" wrapText="1"/>
      <protection locked="0"/>
    </xf>
    <xf numFmtId="0" fontId="257" fillId="0" borderId="108" xfId="61671" applyFont="1" applyBorder="1" applyAlignment="1" applyProtection="1">
      <alignment horizontal="center" vertical="center" wrapText="1"/>
      <protection locked="0"/>
    </xf>
    <xf numFmtId="0" fontId="257" fillId="0" borderId="109" xfId="61671" applyFont="1" applyBorder="1" applyAlignment="1" applyProtection="1">
      <alignment horizontal="center" vertical="center" wrapText="1"/>
      <protection locked="0"/>
    </xf>
    <xf numFmtId="0" fontId="257" fillId="0" borderId="110" xfId="61671" applyFont="1" applyBorder="1" applyAlignment="1" applyProtection="1">
      <alignment horizontal="center" vertical="center" wrapText="1"/>
      <protection locked="0"/>
    </xf>
    <xf numFmtId="0" fontId="257" fillId="0" borderId="24" xfId="61671" applyFont="1" applyBorder="1" applyAlignment="1" applyProtection="1">
      <alignment horizontal="center" vertical="center" wrapText="1"/>
      <protection locked="0"/>
    </xf>
    <xf numFmtId="0" fontId="257" fillId="0" borderId="111" xfId="61671" applyFont="1" applyBorder="1" applyAlignment="1" applyProtection="1">
      <alignment horizontal="center" vertical="center" wrapText="1"/>
      <protection locked="0"/>
    </xf>
    <xf numFmtId="0" fontId="257" fillId="0" borderId="113" xfId="61671" applyFont="1" applyBorder="1" applyAlignment="1" applyProtection="1">
      <alignment horizontal="center" vertical="center" wrapText="1"/>
      <protection locked="0"/>
    </xf>
    <xf numFmtId="0" fontId="257" fillId="0" borderId="99" xfId="61671" applyFont="1" applyBorder="1" applyAlignment="1" applyProtection="1">
      <alignment horizontal="center" vertical="center" wrapText="1"/>
      <protection locked="0"/>
    </xf>
    <xf numFmtId="0" fontId="257" fillId="0" borderId="101" xfId="61671" applyFont="1" applyBorder="1" applyAlignment="1" applyProtection="1">
      <alignment horizontal="center" vertical="center" wrapText="1"/>
      <protection locked="0"/>
    </xf>
    <xf numFmtId="0" fontId="257" fillId="3" borderId="18" xfId="61671" applyFont="1" applyFill="1" applyBorder="1" applyAlignment="1" applyProtection="1">
      <alignment horizontal="center" vertical="center" wrapText="1"/>
      <protection locked="0"/>
    </xf>
    <xf numFmtId="0" fontId="257" fillId="3" borderId="74" xfId="61671" applyFont="1" applyFill="1" applyBorder="1" applyAlignment="1" applyProtection="1">
      <alignment horizontal="center" vertical="center" wrapText="1"/>
      <protection locked="0"/>
    </xf>
    <xf numFmtId="0" fontId="257" fillId="0" borderId="105" xfId="61673" applyFont="1" applyBorder="1" applyAlignment="1">
      <alignment horizontal="center" vertical="center" wrapText="1"/>
    </xf>
    <xf numFmtId="0" fontId="257" fillId="0" borderId="61" xfId="61673" applyFont="1" applyBorder="1" applyAlignment="1">
      <alignment horizontal="center" vertical="center" wrapText="1"/>
    </xf>
    <xf numFmtId="0" fontId="260" fillId="0" borderId="0" xfId="61673" applyFont="1" applyAlignment="1">
      <alignment horizontal="center" vertical="center"/>
    </xf>
    <xf numFmtId="4" fontId="8" fillId="3" borderId="0" xfId="3" applyNumberFormat="1" applyFont="1" applyFill="1" applyAlignment="1">
      <alignment horizontal="center" vertical="center"/>
    </xf>
    <xf numFmtId="0" fontId="262" fillId="0" borderId="0" xfId="61673" applyFont="1" applyAlignment="1">
      <alignment horizontal="center" vertical="center"/>
    </xf>
    <xf numFmtId="0" fontId="257" fillId="0" borderId="0" xfId="61673" applyFont="1" applyAlignment="1">
      <alignment horizontal="center"/>
    </xf>
    <xf numFmtId="0" fontId="257" fillId="3" borderId="57" xfId="61673" applyFont="1" applyFill="1" applyBorder="1" applyAlignment="1">
      <alignment horizontal="center" vertical="center" textRotation="90" wrapText="1"/>
    </xf>
    <xf numFmtId="0" fontId="257" fillId="3" borderId="79" xfId="61673" applyFont="1" applyFill="1" applyBorder="1" applyAlignment="1">
      <alignment horizontal="center" vertical="center" textRotation="90" wrapText="1"/>
    </xf>
    <xf numFmtId="0" fontId="257" fillId="3" borderId="117" xfId="61673" applyFont="1" applyFill="1" applyBorder="1" applyAlignment="1">
      <alignment horizontal="center" vertical="center" textRotation="90" wrapText="1"/>
    </xf>
    <xf numFmtId="0" fontId="257" fillId="3" borderId="76" xfId="61673" applyFont="1" applyFill="1" applyBorder="1" applyAlignment="1">
      <alignment horizontal="center" vertical="center" wrapText="1"/>
    </xf>
    <xf numFmtId="0" fontId="257" fillId="3" borderId="4" xfId="61673" applyFont="1" applyFill="1" applyBorder="1" applyAlignment="1">
      <alignment horizontal="center" vertical="center" wrapText="1"/>
    </xf>
    <xf numFmtId="0" fontId="257" fillId="3" borderId="118" xfId="61673" applyFont="1" applyFill="1" applyBorder="1" applyAlignment="1">
      <alignment horizontal="center" vertical="center" wrapText="1"/>
    </xf>
    <xf numFmtId="0" fontId="257" fillId="3" borderId="76" xfId="61673" applyFont="1" applyFill="1" applyBorder="1" applyAlignment="1">
      <alignment horizontal="center" vertical="center" textRotation="90" wrapText="1"/>
    </xf>
    <xf numFmtId="0" fontId="257" fillId="3" borderId="12" xfId="61673" applyFont="1" applyFill="1" applyBorder="1" applyAlignment="1">
      <alignment horizontal="center" vertical="center" textRotation="90" wrapText="1"/>
    </xf>
    <xf numFmtId="0" fontId="257" fillId="3" borderId="108" xfId="61673" applyFont="1" applyFill="1" applyBorder="1" applyAlignment="1">
      <alignment horizontal="center" vertical="center" textRotation="90" wrapText="1"/>
    </xf>
    <xf numFmtId="0" fontId="257" fillId="0" borderId="76" xfId="61673" applyFont="1" applyBorder="1" applyAlignment="1">
      <alignment horizontal="center" vertical="center" wrapText="1"/>
    </xf>
    <xf numFmtId="0" fontId="257" fillId="0" borderId="88" xfId="61673" applyFont="1" applyBorder="1" applyAlignment="1">
      <alignment horizontal="center" vertical="center" wrapText="1"/>
    </xf>
    <xf numFmtId="0" fontId="257" fillId="0" borderId="60" xfId="61673" applyFont="1" applyBorder="1" applyAlignment="1">
      <alignment horizontal="center" vertical="center" wrapText="1"/>
    </xf>
    <xf numFmtId="0" fontId="257" fillId="0" borderId="77" xfId="61673" applyFont="1" applyBorder="1" applyAlignment="1">
      <alignment horizontal="center" vertical="center" wrapText="1"/>
    </xf>
    <xf numFmtId="0" fontId="257" fillId="0" borderId="84" xfId="61673" applyFont="1" applyBorder="1" applyAlignment="1">
      <alignment horizontal="center" vertical="center" wrapText="1"/>
    </xf>
    <xf numFmtId="0" fontId="258" fillId="0" borderId="62" xfId="59413" applyFont="1" applyBorder="1" applyAlignment="1">
      <alignment horizontal="center" vertical="center" textRotation="90" wrapText="1"/>
    </xf>
    <xf numFmtId="0" fontId="258" fillId="0" borderId="72" xfId="59413" applyFont="1" applyBorder="1" applyAlignment="1">
      <alignment horizontal="center" vertical="center" textRotation="90" wrapText="1"/>
    </xf>
    <xf numFmtId="0" fontId="258" fillId="0" borderId="80" xfId="59413" applyFont="1" applyBorder="1" applyAlignment="1">
      <alignment horizontal="center" vertical="center" wrapText="1"/>
    </xf>
    <xf numFmtId="0" fontId="258" fillId="0" borderId="72" xfId="59413" applyFont="1" applyBorder="1" applyAlignment="1">
      <alignment horizontal="center" vertical="center" wrapText="1"/>
    </xf>
    <xf numFmtId="0" fontId="258" fillId="0" borderId="62" xfId="59413" applyFont="1" applyBorder="1" applyAlignment="1">
      <alignment horizontal="center" vertical="center" wrapText="1"/>
    </xf>
    <xf numFmtId="0" fontId="258" fillId="0" borderId="81" xfId="59413" applyFont="1" applyBorder="1" applyAlignment="1">
      <alignment horizontal="center" vertical="center" textRotation="90" wrapText="1"/>
    </xf>
    <xf numFmtId="0" fontId="258" fillId="0" borderId="80" xfId="59413" applyFont="1" applyBorder="1" applyAlignment="1">
      <alignment horizontal="center" vertical="center" textRotation="90" wrapText="1"/>
    </xf>
    <xf numFmtId="0" fontId="258" fillId="3" borderId="64" xfId="59413" applyFont="1" applyFill="1" applyBorder="1" applyAlignment="1">
      <alignment horizontal="center" vertical="center" textRotation="90" wrapText="1"/>
    </xf>
    <xf numFmtId="0" fontId="258" fillId="3" borderId="81" xfId="59413" applyFont="1" applyFill="1" applyBorder="1" applyAlignment="1">
      <alignment horizontal="center" vertical="center" textRotation="90" wrapText="1"/>
    </xf>
    <xf numFmtId="0" fontId="258" fillId="3" borderId="80" xfId="59413" applyFont="1" applyFill="1" applyBorder="1" applyAlignment="1">
      <alignment horizontal="center" vertical="center" textRotation="90" wrapText="1"/>
    </xf>
    <xf numFmtId="0" fontId="258" fillId="3" borderId="72" xfId="59413" applyFont="1" applyFill="1" applyBorder="1" applyAlignment="1">
      <alignment horizontal="center" vertical="center" textRotation="90" wrapText="1"/>
    </xf>
    <xf numFmtId="0" fontId="258" fillId="3" borderId="62" xfId="59413" applyFont="1" applyFill="1" applyBorder="1" applyAlignment="1">
      <alignment horizontal="center" vertical="center" textRotation="90" wrapText="1"/>
    </xf>
    <xf numFmtId="0" fontId="260" fillId="0" borderId="84" xfId="61673" applyFont="1" applyBorder="1" applyAlignment="1">
      <alignment horizontal="center" vertical="center" wrapText="1"/>
    </xf>
    <xf numFmtId="0" fontId="260" fillId="0" borderId="105" xfId="61673" applyFont="1" applyBorder="1" applyAlignment="1">
      <alignment horizontal="center" vertical="center" wrapText="1"/>
    </xf>
    <xf numFmtId="0" fontId="260" fillId="0" borderId="75" xfId="61673" applyFont="1" applyBorder="1" applyAlignment="1">
      <alignment horizontal="center" vertical="center" wrapText="1"/>
    </xf>
    <xf numFmtId="0" fontId="260" fillId="0" borderId="60" xfId="61673" applyFont="1" applyBorder="1" applyAlignment="1">
      <alignment horizontal="center" vertical="center" wrapText="1"/>
    </xf>
    <xf numFmtId="0" fontId="260" fillId="0" borderId="70" xfId="61673" applyFont="1" applyBorder="1" applyAlignment="1">
      <alignment horizontal="center" vertical="center" wrapText="1"/>
    </xf>
    <xf numFmtId="0" fontId="257" fillId="0" borderId="73" xfId="61673" applyFont="1" applyBorder="1" applyAlignment="1">
      <alignment horizontal="center" vertical="center" wrapText="1"/>
    </xf>
    <xf numFmtId="0" fontId="260" fillId="0" borderId="61" xfId="61673" applyFont="1" applyBorder="1" applyAlignment="1">
      <alignment horizontal="center" vertical="center" wrapText="1"/>
    </xf>
    <xf numFmtId="0" fontId="260" fillId="0" borderId="71" xfId="61673" applyFont="1" applyBorder="1" applyAlignment="1">
      <alignment horizontal="center" vertical="center" wrapText="1"/>
    </xf>
    <xf numFmtId="0" fontId="260" fillId="0" borderId="77" xfId="61673" applyFont="1" applyBorder="1" applyAlignment="1">
      <alignment horizontal="center" vertical="center" wrapText="1"/>
    </xf>
    <xf numFmtId="0" fontId="260" fillId="0" borderId="73" xfId="61673" applyFont="1" applyBorder="1" applyAlignment="1">
      <alignment horizontal="center" vertical="center" wrapText="1"/>
    </xf>
    <xf numFmtId="0" fontId="257" fillId="130" borderId="64" xfId="61674" applyFont="1" applyFill="1" applyBorder="1" applyAlignment="1">
      <alignment horizontal="center" vertical="center" wrapText="1"/>
    </xf>
    <xf numFmtId="0" fontId="257" fillId="130" borderId="72" xfId="61674" applyFont="1" applyFill="1" applyBorder="1" applyAlignment="1">
      <alignment horizontal="center" vertical="center" wrapText="1"/>
    </xf>
    <xf numFmtId="0" fontId="257" fillId="0" borderId="62" xfId="61674" applyFont="1" applyBorder="1" applyAlignment="1">
      <alignment horizontal="center" vertical="center" wrapText="1"/>
    </xf>
    <xf numFmtId="0" fontId="257" fillId="0" borderId="64" xfId="61674" applyFont="1" applyBorder="1" applyAlignment="1">
      <alignment horizontal="center" vertical="center" wrapText="1"/>
    </xf>
    <xf numFmtId="0" fontId="257" fillId="0" borderId="72" xfId="61674" applyFont="1" applyBorder="1" applyAlignment="1">
      <alignment horizontal="center" vertical="center" wrapText="1"/>
    </xf>
    <xf numFmtId="0" fontId="258" fillId="0" borderId="73" xfId="61674" applyFont="1" applyBorder="1" applyAlignment="1">
      <alignment horizontal="left" vertical="center" wrapText="1"/>
    </xf>
    <xf numFmtId="0" fontId="258" fillId="0" borderId="73" xfId="61674" applyFont="1" applyBorder="1" applyAlignment="1">
      <alignment horizontal="center" vertical="center"/>
    </xf>
    <xf numFmtId="0" fontId="258" fillId="0" borderId="73" xfId="61674" applyFont="1" applyBorder="1" applyAlignment="1">
      <alignment horizontal="center" vertical="center" wrapText="1"/>
    </xf>
    <xf numFmtId="0" fontId="258" fillId="0" borderId="62" xfId="61674" applyFont="1" applyBorder="1" applyAlignment="1">
      <alignment horizontal="center" vertical="center" wrapText="1"/>
    </xf>
    <xf numFmtId="0" fontId="258" fillId="0" borderId="72" xfId="61674" applyFont="1" applyBorder="1" applyAlignment="1">
      <alignment horizontal="center" vertical="center" wrapText="1"/>
    </xf>
    <xf numFmtId="0" fontId="258" fillId="0" borderId="3" xfId="61674" applyFont="1" applyBorder="1" applyAlignment="1">
      <alignment horizontal="center" vertical="center" wrapText="1"/>
    </xf>
    <xf numFmtId="0" fontId="258" fillId="0" borderId="5" xfId="61674" applyFont="1" applyBorder="1" applyAlignment="1">
      <alignment horizontal="center" vertical="center" wrapText="1"/>
    </xf>
    <xf numFmtId="0" fontId="262" fillId="0" borderId="0" xfId="61674" applyFont="1" applyAlignment="1">
      <alignment horizontal="center" vertical="center"/>
    </xf>
    <xf numFmtId="0" fontId="260" fillId="0" borderId="0" xfId="61674" applyFont="1" applyAlignment="1">
      <alignment horizontal="center"/>
    </xf>
    <xf numFmtId="0" fontId="257" fillId="0" borderId="0" xfId="61674" applyFont="1" applyAlignment="1">
      <alignment horizontal="center"/>
    </xf>
  </cellXfs>
  <cellStyles count="61675">
    <cellStyle name=" 1" xfId="9"/>
    <cellStyle name="%" xfId="10"/>
    <cellStyle name="%_Inputs Co" xfId="11"/>
    <cellStyle name="%_Денежный поток ЗАО ЭПИ-2008г.(в объемах декабря)2811  ПОСЛЕДНИЙ (Перераб. с изм. старахованием)" xfId="12"/>
    <cellStyle name=";;;" xfId="13"/>
    <cellStyle name="ˆ’ŽƒŽ‚›‰" xfId="14"/>
    <cellStyle name="_ ТЭЦ февраль 04г" xfId="15"/>
    <cellStyle name="_!!! Приобретение ОС (новая форма)" xfId="16"/>
    <cellStyle name="_!!! Энергия анализ (форма)" xfId="17"/>
    <cellStyle name="_!!!Проект 3 кв ТОиР Красноярск" xfId="18"/>
    <cellStyle name="__БДР и БДДС 2006 г по ПМЭС согл Мазепина" xfId="19"/>
    <cellStyle name="__БДР и БДДС 2006 г по ПМЭС утв 1 2 3 4кв 06 вер 3-2-3 ред Еремкин" xfId="20"/>
    <cellStyle name="__ПЭПиБюджет ЕНЭС ОПМЭС 2006_34млн" xfId="21"/>
    <cellStyle name="__ПЭПиБюджет ЕНЭС ОПМЭС 2006_34млн_15_2 1 6 1" xfId="22"/>
    <cellStyle name="__ПЭПиБюджет ЕНЭС ОПМЭС 2006_34млн_Анализ 15_БДР и БДДС Омское 2007" xfId="23"/>
    <cellStyle name="__ПЭПиБюджет ЕНЭС ОПМЭС 2006_34млн_БДР МСК 1кв07 от Сергея 20 04 07" xfId="24"/>
    <cellStyle name="__ПЭПиБюджет ЕНЭС ОПМЭС 2006_34млн_БДР МСК 1кв07 от Сергея 20 04 07_БДР и БДДС сети ФСК ОП 2008" xfId="25"/>
    <cellStyle name="__ПЭПиБюджет ЕНЭС ОПМЭС 2006_34млн_БДР МСК 1кв07 от Сергея 20 04 07_формы бюджетов к защите 2008 года" xfId="26"/>
    <cellStyle name="__ПЭПиБюджет ЕНЭС ОПМЭС 2006_34млн_формы бюджетов к защите 2008 года" xfId="27"/>
    <cellStyle name="__ПЭПиБюджет на 2006г том числе ПСУиС" xfId="28"/>
    <cellStyle name="__ПЭПиБюджет на 2006г том числе ПСУиС_091105" xfId="29"/>
    <cellStyle name="__ПЭПиБюджет на 2006г том числе ПСУиС_091105_15_2 1 6 1" xfId="30"/>
    <cellStyle name="__ПЭПиБюджет на 2006г том числе ПСУиС_091105_Анализ 15_БДР и БДДС Омское 2007" xfId="31"/>
    <cellStyle name="__ПЭПиБюджет на 2006г том числе ПСУиС_091105_БДР МСК 1кв07 от Сергея 20 04 07" xfId="32"/>
    <cellStyle name="__ПЭПиБюджет на 2006г том числе ПСУиС_091105_БДР МСК 1кв07 от Сергея 20 04 07_БДР и БДДС сети ФСК ОП 2008" xfId="33"/>
    <cellStyle name="__ПЭПиБюджет на 2006г том числе ПСУиС_091105_БДР МСК 1кв07 от Сергея 20 04 07_формы бюджетов к защите 2008 года" xfId="34"/>
    <cellStyle name="__ПЭПиБюджет на 2006г том числе ПСУиС_091105_формы бюджетов к защите 2008 года" xfId="35"/>
    <cellStyle name="__ПЭПиБюджет на 2006г том числе ПСУиС_15_2 1 6 1" xfId="36"/>
    <cellStyle name="__ПЭПиБюджет на 2006г том числе ПСУиС_250106" xfId="37"/>
    <cellStyle name="__ПЭПиБюджет на 2006г том числе ПСУиС_250106_15_2 1 6 1" xfId="38"/>
    <cellStyle name="__ПЭПиБюджет на 2006г том числе ПСУиС_250106_формы бюджетов к защите 2008 года" xfId="39"/>
    <cellStyle name="__ПЭПиБюджет на 2006г том числе ПСУиС_Анализ 15_БДР и БДДС Омское 2007" xfId="40"/>
    <cellStyle name="__ПЭПиБюджет на 2006г том числе ПСУиС_БДР МСК 1кв07 от Сергея 20 04 07" xfId="41"/>
    <cellStyle name="__ПЭПиБюджет на 2006г том числе ПСУиС_БДР МСК 1кв07 от Сергея 20 04 07_БДР и БДДС сети ФСК ОП 2008" xfId="42"/>
    <cellStyle name="__ПЭПиБюджет на 2006г том числе ПСУиС_БДР МСК 1кв07 от Сергея 20 04 07_формы бюджетов к защите 2008 года" xfId="43"/>
    <cellStyle name="__ПЭПиБюджет на 2006г том числе ПСУиС_формы бюджетов к защите 2008 года" xfId="44"/>
    <cellStyle name="_+94 Прил. 24 2006-2010 новое с Соглашением 17.08.07" xfId="45"/>
    <cellStyle name="_+94 Прил. 24 2006-2010 новое с Соглашением 17.08.07_прил.7а" xfId="46"/>
    <cellStyle name="_+94 Прил. 24 2006-2010 новое с Соглашением 17.08.07_прил.7а_1" xfId="47"/>
    <cellStyle name="_+94 Прил. 24 2006-2010 новое с Соглашением 17.08.07_приложение 1.4" xfId="48"/>
    <cellStyle name="_+94 Прил. 24 2006-2010 новое с Соглашением 17.08.07_Филиал" xfId="49"/>
    <cellStyle name="_081003 скорректир ЦПид 2008 1" xfId="50"/>
    <cellStyle name="_081003 скорректир ЦПид 2008 1_Книга1" xfId="51"/>
    <cellStyle name="_081003 скорректир ЦПид 2008 1_ПР ОФ на  2010-2014 01 10 2010 2011!!! для ДИиСП (2)" xfId="52"/>
    <cellStyle name="_081003 скорректир ЦПид 2008 1_ПР ОФ на  2010-2014 коррект  26 10 2010" xfId="53"/>
    <cellStyle name="_081003 скорректир ЦПид 2008 1_ПР ОФ на  2010-2014 коррект  26 10 2010 для ДИиСП (2)" xfId="54"/>
    <cellStyle name="_081003 скорректир ЦПид 2008 1_ПР ОФ на  2010-2014 коррект  26 10 2010 для ДИиСП (3)" xfId="55"/>
    <cellStyle name="_081006 прогр АТС и спец 300 млн руб (доп фин)" xfId="56"/>
    <cellStyle name="_081006 прогр АТС и спец 300 млн руб (доп фин)_Книга1" xfId="57"/>
    <cellStyle name="_081006 прогр АТС и спец 300 млн руб (доп фин)_ПР ОФ на  2010-2014 01 10 2010 2011!!! для ДИиСП (2)" xfId="58"/>
    <cellStyle name="_081006 прогр АТС и спец 300 млн руб (доп фин)_ПР ОФ на  2010-2014 коррект  26 10 2010" xfId="59"/>
    <cellStyle name="_081006 прогр АТС и спец 300 млн руб (доп фин)_ПР ОФ на  2010-2014 коррект  26 10 2010 для ДИиСП (2)" xfId="60"/>
    <cellStyle name="_081006 прогр АТС и спец 300 млн руб (доп фин)_ПР ОФ на  2010-2014 коррект  26 10 2010 для ДИиСП (3)" xfId="61"/>
    <cellStyle name="_1 Книга1" xfId="62"/>
    <cellStyle name="_1 Конвертер в новую форму" xfId="63"/>
    <cellStyle name="_1 прил 1" xfId="64"/>
    <cellStyle name="_1 прил 1 к письму о защите 2006г" xfId="65"/>
    <cellStyle name="_1 прил 1 к письму о защите 4кв 05г" xfId="66"/>
    <cellStyle name="_1 Приложение 1" xfId="67"/>
    <cellStyle name="_11_02.08.02.01" xfId="68"/>
    <cellStyle name="_1ПЭПиБюджет на 2006г" xfId="69"/>
    <cellStyle name="_1Форма БДР и БДДС на 2кв 2006" xfId="70"/>
    <cellStyle name="_2 1Расшифровки к ПЭП 2006г" xfId="71"/>
    <cellStyle name="_2 Анализ ст Топливо на 2кв 2006 Забайкальское" xfId="72"/>
    <cellStyle name="_2 ЗСП" xfId="73"/>
    <cellStyle name="_2008_2010 06022008" xfId="74"/>
    <cellStyle name="_2008_2010 06022008_Книга1" xfId="75"/>
    <cellStyle name="_2008_2010 06022008_ПР ОФ на  2010-2014 01 10 2010 2011!!! для ДИиСП (2)" xfId="76"/>
    <cellStyle name="_2008_2010 06022008_ПР ОФ на  2010-2014 коррект  26 10 2010" xfId="77"/>
    <cellStyle name="_2008_2010 06022008_ПР ОФ на  2010-2014 коррект  26 10 2010 для ДИиСП (2)" xfId="78"/>
    <cellStyle name="_2008_2010 06022008_ПР ОФ на  2010-2014 коррект  26 10 2010 для ДИиСП (3)" xfId="79"/>
    <cellStyle name="_2010г Приложения 4_1 5 (2) (2)" xfId="80"/>
    <cellStyle name="_2010г Приложения 4_1 5 (2) (2)_4.2" xfId="81"/>
    <cellStyle name="_2010г Приложения 4_1 5 (2) (2)_иа" xfId="82"/>
    <cellStyle name="_2010г Приложения 4_1 5 (2) (2)_прил.7а" xfId="83"/>
    <cellStyle name="_2010г Приложения 4_1 5 (2) (2)_прил.7а_1" xfId="84"/>
    <cellStyle name="_2010г Приложения 4_1 5 (2) (2)_Филиал" xfId="85"/>
    <cellStyle name="_206B52E0" xfId="86"/>
    <cellStyle name="_24 05 06_MGTS_Draft_ Model" xfId="87"/>
    <cellStyle name="_24 с ГЕНЕРАЦИЕЙ 14.02.08" xfId="88"/>
    <cellStyle name="_24 с ГЕНЕРАЦИЕЙ 14.02.08_прил.7а" xfId="89"/>
    <cellStyle name="_24 с ГЕНЕРАЦИЕЙ 14.02.08_прил.7а_1" xfId="90"/>
    <cellStyle name="_24 с ГЕНЕРАЦИЕЙ 14.02.08_приложение 1.4" xfId="91"/>
    <cellStyle name="_24 с ГЕНЕРАЦИЕЙ 14.02.08_Филиал" xfId="92"/>
    <cellStyle name="_2приложение1 форма расчета по Спецодежде ПМЭС1" xfId="93"/>
    <cellStyle name="_3 Анализ отклонений по топливу" xfId="94"/>
    <cellStyle name="_3 БДР по кварталам" xfId="95"/>
    <cellStyle name="_31 декабря 2010" xfId="96"/>
    <cellStyle name="_3Расчет аморт.отчислений квартальный" xfId="97"/>
    <cellStyle name="_4 Анализ ГСМ 2006 Кузбасс" xfId="98"/>
    <cellStyle name="_5 Анализ ГСМ и энергии" xfId="99"/>
    <cellStyle name="_5 Проект согласованного плана Омского ПМЭС на 06г" xfId="100"/>
    <cellStyle name="_57B6AB88" xfId="101"/>
    <cellStyle name="_7-3 17-03-05" xfId="102"/>
    <cellStyle name="_Comma" xfId="103"/>
    <cellStyle name="_Comps_Valuation Dec 2005" xfId="104"/>
    <cellStyle name="_Condition" xfId="105"/>
    <cellStyle name="_Condition-2020" xfId="106"/>
    <cellStyle name="_CPI foodimp" xfId="107"/>
    <cellStyle name="_Currency" xfId="108"/>
    <cellStyle name="_CurrencySpace" xfId="109"/>
    <cellStyle name="_Generation Model_1" xfId="110"/>
    <cellStyle name="_Heading_16 Detail of Key Metrics_mario marco" xfId="111"/>
    <cellStyle name="_Highlight" xfId="112"/>
    <cellStyle name="_IP - v30_1-куратор (081006)" xfId="113"/>
    <cellStyle name="_IP - v31_0 (081010)" xfId="114"/>
    <cellStyle name="_macro 2012 var 1" xfId="115"/>
    <cellStyle name="_macro 2020" xfId="116"/>
    <cellStyle name="_macro-1 ут" xfId="117"/>
    <cellStyle name="_macro-2 ут" xfId="118"/>
    <cellStyle name="_Model_RAB_MRSK_svod" xfId="119"/>
    <cellStyle name="_Multiple" xfId="120"/>
    <cellStyle name="_MultipleSpace" xfId="121"/>
    <cellStyle name="_Percent" xfId="122"/>
    <cellStyle name="_PercentSpace" xfId="123"/>
    <cellStyle name="_SeriesAttributes" xfId="124"/>
    <cellStyle name="_SubHeading_16 Detail of Key Metrics_mario marco" xfId="125"/>
    <cellStyle name="_TableHead" xfId="126"/>
    <cellStyle name="_TableHead_16 Detail of Key Metrics_mario marco" xfId="127"/>
    <cellStyle name="_TableHead_16 Detail of Key Metrics_mario marco_План ФХД котельной (ТЭЦ) от 22.01.08 последняя версия А3" xfId="128"/>
    <cellStyle name="_TableHead_План ФХД котельной (ТЭЦ) от 22.01.08 последняя версия А3" xfId="129"/>
    <cellStyle name="_TableRowHead" xfId="130"/>
    <cellStyle name="_TableSuperHead_Water, IntGas and Other" xfId="131"/>
    <cellStyle name="_Transmission Model final - 22-03-2005" xfId="132"/>
    <cellStyle name="_UBS Flame valuation model v53 - FINAL" xfId="133"/>
    <cellStyle name="_v-2013-2030- 2b17.01.11Нах-cpiнов. курс inn 1-2-Е1xls" xfId="134"/>
    <cellStyle name="_Автотранспорт услуги+аренда расшифровка" xfId="135"/>
    <cellStyle name="_Адресная и трехлетняя программа140307" xfId="136"/>
    <cellStyle name="_Аморт 3 кв + год ФСК" xfId="137"/>
    <cellStyle name="_Амортизация 3 кв 2006 г" xfId="138"/>
    <cellStyle name="_Анализ Забайкальского по Охране за 6 мес 05г" xfId="139"/>
    <cellStyle name="_Анализ командировочных расходов за 6мес" xfId="140"/>
    <cellStyle name="_Анализ незаверш  стр-ва (Прил 1-4)" xfId="141"/>
    <cellStyle name="_Анализ незаверш  стр-ва (Прил 1-4) (2)" xfId="142"/>
    <cellStyle name="_Анализ незаверш  стр-ва (Прил 1-4) (2)_прил.7а" xfId="143"/>
    <cellStyle name="_Анализ незаверш  стр-ва (Прил 1-4) (2)_прил.7а_1" xfId="144"/>
    <cellStyle name="_Анализ незаверш  стр-ва (Прил 1-4) (2)_приложение 1.4" xfId="145"/>
    <cellStyle name="_Анализ незаверш  стр-ва (Прил 1-4) (2)_Филиал" xfId="146"/>
    <cellStyle name="_Анализ незаверш  стр-ва (Прил 1-4)_прил.7а" xfId="147"/>
    <cellStyle name="_Анализ незаверш  стр-ва (Прил 1-4)_прил.7а_1" xfId="148"/>
    <cellStyle name="_Анализ незаверш  стр-ва (Прил 1-4)_приложение 1.4" xfId="149"/>
    <cellStyle name="_Анализ незаверш  стр-ва (Прил 1-4)_Филиал" xfId="150"/>
    <cellStyle name="_Анализ ОС 2006 ФСК МСК" xfId="151"/>
    <cellStyle name="_Анализ откл ПЭП и Б" xfId="152"/>
    <cellStyle name="_Анализ ПЭП Красноярского на 2005г" xfId="153"/>
    <cellStyle name="_Анализ ПЭП Кузбасского ПМЭС на 2006г" xfId="154"/>
    <cellStyle name="_Анализ ПЭП Омского ПМЭС на 2005г" xfId="155"/>
    <cellStyle name="_Анализ ПЭП Омского ПМЭС на 4 кв.2005г" xfId="156"/>
    <cellStyle name="_Анализ СИБИРЬ 2006 исп Финоченко" xfId="157"/>
    <cellStyle name="_банки" xfId="158"/>
    <cellStyle name="_БДДС 1 КВ СВЕРКА" xfId="159"/>
    <cellStyle name="_БДР 4кв и 2006год от Миши 20 12 06" xfId="160"/>
    <cellStyle name="_БДР и БДДС ЕНЭС ТПМЭС на  2006 (план 4 кв-расчет) МСК" xfId="161"/>
    <cellStyle name="_БДР и БДДС нов 2кв 2006" xfId="162"/>
    <cellStyle name="_БДР и БДДС сети ФСК ОП 2007" xfId="163"/>
    <cellStyle name="_БДР и БДДС ТОиР на 4кв 2006ММСК лимит" xfId="164"/>
    <cellStyle name="_БДР_БДДС_4кв06 РАБОЧИЙ-ОН!!!!!!!!!!!!!" xfId="165"/>
    <cellStyle name="_БДРиБДДС на 2кв.2006г" xfId="166"/>
    <cellStyle name="_БДС,БДР Бурятия 4 кв-л ТОиР1" xfId="167"/>
    <cellStyle name="_БП Владимирэнерго" xfId="168"/>
    <cellStyle name="_БП Владимирэнерго_прил.7а" xfId="169"/>
    <cellStyle name="_БП Владимирэнерго_прил.7а_1" xfId="170"/>
    <cellStyle name="_БП Владимирэнерго_приложение 1.4" xfId="171"/>
    <cellStyle name="_БП Владимирэнерго_Филиал" xfId="172"/>
    <cellStyle name="_БП Владимирэнерго_Филиал_1" xfId="173"/>
    <cellStyle name="_БП ННЭ (с облиг.)" xfId="174"/>
    <cellStyle name="_БП ННЭ (с облиг.)_прил.7а" xfId="175"/>
    <cellStyle name="_БП ННЭ (с облиг.)_прил.7а_1" xfId="176"/>
    <cellStyle name="_БП ННЭ (с облиг.)_приложение 1.4" xfId="177"/>
    <cellStyle name="_БП ННЭ (с облиг.)_Филиал" xfId="178"/>
    <cellStyle name="_БП ННЭ (с облиг.)_Филиал_1" xfId="179"/>
    <cellStyle name="_бюдж" xfId="180"/>
    <cellStyle name="_вар 3 Выгрузка из АРМа БДР 12мес по ФСК от 11_12_06 исп Финоченко" xfId="181"/>
    <cellStyle name="_Ввод" xfId="182"/>
    <cellStyle name="_ВМТ" xfId="183"/>
    <cellStyle name="_ВМТ_Книга1" xfId="184"/>
    <cellStyle name="_ВМТ_ПР ОФ на  2010-2014 01 10 2010 2011!!! для ДИиСП (2)" xfId="185"/>
    <cellStyle name="_ВМТ_ПР ОФ на  2010-2014 коррект  26 10 2010" xfId="186"/>
    <cellStyle name="_ВМТ_ПР ОФ на  2010-2014 коррект  26 10 2010 для ДИиСП (2)" xfId="187"/>
    <cellStyle name="_ВМТ_ПР ОФ на  2010-2014 коррект  26 10 2010 для ДИиСП (3)" xfId="188"/>
    <cellStyle name="_Вопросы 14 07" xfId="189"/>
    <cellStyle name="_Выгрузка из АРМа БДР 9 мес по ФСК от 04_10_06 исп Финоченко" xfId="190"/>
    <cellStyle name="_Выгрузка из АРМа БДР 9 мес по ФСК от 26_09_06 исп Финоченко" xfId="191"/>
    <cellStyle name="_Выгрузка из АРМа БДР и БДДС 6 мес по ФСК от Михи по электр 03 07 06" xfId="192"/>
    <cellStyle name="_график c мощностями по Соглашению без НДС Ульянычев версия на 02 03 07" xfId="193"/>
    <cellStyle name="_график c мощностями по Соглашению без НДС Ульянычев версия на 04 03 07 " xfId="194"/>
    <cellStyle name="_График ввода 07-09" xfId="195"/>
    <cellStyle name="_график по Соглашению без НДС Ульянычев версия на 28 02 07" xfId="196"/>
    <cellStyle name="_ДДП-ГП_РАО_05042" xfId="197"/>
    <cellStyle name="_Для Балаевой 23 05 07" xfId="198"/>
    <cellStyle name="_для ФСТ 2008 версия5" xfId="199"/>
    <cellStyle name="_Долг инв программа ( для РЭКна 2009г )" xfId="200"/>
    <cellStyle name="_Долг инв программа ( для РЭКна 2009г ) (2)" xfId="201"/>
    <cellStyle name="_Доп вопросы" xfId="202"/>
    <cellStyle name="_Доп вопросы 01 07" xfId="203"/>
    <cellStyle name="_Доп вопросы 08 07" xfId="204"/>
    <cellStyle name="_Доп вопросы 27 06" xfId="205"/>
    <cellStyle name="_Доходник1" xfId="206"/>
    <cellStyle name="_ЕНЭС ТОиР 2кв 06г ОП" xfId="207"/>
    <cellStyle name="_ЕНЭС ТОиР 2кв 06г ОП_15_2 1 6 1" xfId="208"/>
    <cellStyle name="_ЕНЭС ТОиР 2кв 06г ОП_Анализ 15_БДР и БДДС Омское 2007" xfId="209"/>
    <cellStyle name="_ЕНЭС ТОиР 2кв 06г ОП_БДР МСК 1кв07 от Сергея 20 04 07" xfId="210"/>
    <cellStyle name="_ЕНЭС ТОиР 2кв 06г ОП_БДР МСК 1кв07 от Сергея 20 04 07_БДР и БДДС сети ФСК ОП 2008" xfId="211"/>
    <cellStyle name="_ЕНЭС ТОиР 2кв 06г ОП_БДР МСК 1кв07 от Сергея 20 04 07_формы бюджетов к защите 2008 года" xfId="212"/>
    <cellStyle name="_ЕНЭС ТОиР 2кв 06г ОП_формы бюджетов к защите 2008 года" xfId="213"/>
    <cellStyle name="_Замечания по формам" xfId="214"/>
    <cellStyle name="_Затратный_.." xfId="215"/>
    <cellStyle name="_Затратный_МЗ_Сводный" xfId="216"/>
    <cellStyle name="_Затратный_СУЭК" xfId="217"/>
    <cellStyle name="_ЗБП МСК Бурятия  БДР, БДДС 4 кв 2006 г ДЛН" xfId="218"/>
    <cellStyle name="_ЗБП МСК Бурятия  БДР, БДДС 4 кв 2006 г зак с УС (3)" xfId="219"/>
    <cellStyle name="_ЗБП МСК Бурятия Корр по функц бюджетам 3 и 4 кв 2007 год 25 07 07" xfId="220"/>
    <cellStyle name="_ЗБП ФСК  БДР, БДДС на 4 кв 2006 (заказчик)" xfId="221"/>
    <cellStyle name="_ЗБП ФСК  БДР, БДДС на 4 кв 2006 г" xfId="222"/>
    <cellStyle name="_ЗБП ФСК Корр по функц бюджетам 3 и 4 кв 2007 год 25 07 07" xfId="223"/>
    <cellStyle name="_из АРМ расчет БДДС и БДР 12мес 06г" xfId="224"/>
    <cellStyle name="_из АРМ расчет БДДС и БДР 9мес 06г" xfId="225"/>
    <cellStyle name="_Из АРМа БДР 6 мес по ФСК (МСК) от Михи к отчету 03 07 06" xfId="226"/>
    <cellStyle name="_Инвест программа 2009-1 (2)" xfId="227"/>
    <cellStyle name="_Инвест программа 2009-1 (3)" xfId="228"/>
    <cellStyle name="_Инвестиции (лизинг) для БП 2007" xfId="229"/>
    <cellStyle name="_Инвестиции (лизинг) для БП 2007_прил.7а" xfId="230"/>
    <cellStyle name="_Инвестиции (лизинг) для БП 2007_прил.7а_1" xfId="231"/>
    <cellStyle name="_Инвестиции (лизинг) для БП 2007_приложение 1.4" xfId="232"/>
    <cellStyle name="_Инвестиции (лизинг) для БП 2007_Филиал" xfId="233"/>
    <cellStyle name="_Инструменты`2004" xfId="234"/>
    <cellStyle name="_ИП на 04 10 07 без 20071" xfId="235"/>
    <cellStyle name="_ИП на 04 10 07 без 20071_Книга1" xfId="236"/>
    <cellStyle name="_ИП на 04 10 07 без 20071_ПР ОФ на  2010-2014 01 10 2010 2011!!! для ДИиСП (2)" xfId="237"/>
    <cellStyle name="_ИП на 04 10 07 без 20071_ПР ОФ на  2010-2014 коррект  26 10 2010" xfId="238"/>
    <cellStyle name="_ИП на 04 10 07 без 20071_ПР ОФ на  2010-2014 коррект  26 10 2010 для ДИиСП (2)" xfId="239"/>
    <cellStyle name="_ИП на 04 10 07 без 20071_ПР ОФ на  2010-2014 коррект  26 10 2010 для ДИиСП (3)" xfId="240"/>
    <cellStyle name="_ИП на 04 10 07 после ЧАН" xfId="241"/>
    <cellStyle name="_ИП на 04 10 07 после ЧАН_Книга1" xfId="242"/>
    <cellStyle name="_ИП на 04 10 07 после ЧАН_ПР ОФ на  2010-2014 01 10 2010 2011!!! для ДИиСП (2)" xfId="243"/>
    <cellStyle name="_ИП на 04 10 07 после ЧАН_ПР ОФ на  2010-2014 коррект  26 10 2010" xfId="244"/>
    <cellStyle name="_ИП на 04 10 07 после ЧАН_ПР ОФ на  2010-2014 коррект  26 10 2010 для ДИиСП (2)" xfId="245"/>
    <cellStyle name="_ИП на 04 10 07 после ЧАН_ПР ОФ на  2010-2014 коррект  26 10 2010 для ДИиСП (3)" xfId="246"/>
    <cellStyle name="_ИП на 05.10.07" xfId="247"/>
    <cellStyle name="_ИП на 05.10.07_Книга1" xfId="248"/>
    <cellStyle name="_ИП на 05.10.07_ПР ОФ на  2010-2014 01 10 2010 2011!!! для ДИиСП (2)" xfId="249"/>
    <cellStyle name="_ИП на 05.10.07_ПР ОФ на  2010-2014 коррект  26 10 2010" xfId="250"/>
    <cellStyle name="_ИП на 05.10.07_ПР ОФ на  2010-2014 коррект  26 10 2010 для ДИиСП (2)" xfId="251"/>
    <cellStyle name="_ИП на 05.10.07_ПР ОФ на  2010-2014 коррект  26 10 2010 для ДИиСП (3)" xfId="252"/>
    <cellStyle name="_ИП ФСК 2007-2010" xfId="253"/>
    <cellStyle name="_ИП ФСК 2007-2010 (2)" xfId="254"/>
    <cellStyle name="_ИП ФСК 2007-2010_ИП ФСК 2007-2010 (2)" xfId="255"/>
    <cellStyle name="_ИП ФСК 2007-2010_Лист1" xfId="256"/>
    <cellStyle name="_ИП ФСК 2007-2010_Лист1_1" xfId="257"/>
    <cellStyle name="_ИП ФСК 2007-2010_Свод подрядчиков общий" xfId="258"/>
    <cellStyle name="_ИПР_ 2005" xfId="259"/>
    <cellStyle name="_ИПР_ 2005_прил.7а" xfId="260"/>
    <cellStyle name="_ИПР_ 2005_прил.7а_1" xfId="261"/>
    <cellStyle name="_ИПР_ 2005_приложение 1.4" xfId="262"/>
    <cellStyle name="_ИПР_ 2005_Филиал" xfId="263"/>
    <cellStyle name="_ИПР_свод" xfId="264"/>
    <cellStyle name="_ИПР_свод_иа" xfId="265"/>
    <cellStyle name="_ИПР_свод_прил.7а" xfId="266"/>
    <cellStyle name="_ИПР_свод_прил.7а_1" xfId="267"/>
    <cellStyle name="_ИПР_свод_Филиал" xfId="268"/>
    <cellStyle name="_исп плана по приобр 2к" xfId="269"/>
    <cellStyle name="_к ПЭП Забайкальского ПМЭС на 2кв 05г" xfId="270"/>
    <cellStyle name="_Книга1" xfId="271"/>
    <cellStyle name="_Книга1 2" xfId="272"/>
    <cellStyle name="_Книга1 3" xfId="273"/>
    <cellStyle name="_Книга1_Копия АРМ_БП_РСК_V10 0_20100213" xfId="274"/>
    <cellStyle name="_Книга1_Копия АРМ_БП_РСК_V10 0_20100213 2" xfId="275"/>
    <cellStyle name="_Книга1_прил.7а" xfId="276"/>
    <cellStyle name="_Книга1_прил.7а_1" xfId="277"/>
    <cellStyle name="_Книга1_приложение 1.4" xfId="278"/>
    <cellStyle name="_Книга1_Филиал" xfId="279"/>
    <cellStyle name="_Книга1_Филиал_1" xfId="280"/>
    <cellStyle name="_Книга2" xfId="281"/>
    <cellStyle name="_Книга2_1" xfId="282"/>
    <cellStyle name="_Книга3" xfId="283"/>
    <cellStyle name="_Книга3 2" xfId="284"/>
    <cellStyle name="_Книга6" xfId="285"/>
    <cellStyle name="_Командировочные расходы 2006" xfId="286"/>
    <cellStyle name="_Комплексная по всем затратам ПСУИС" xfId="287"/>
    <cellStyle name="_комплексный" xfId="288"/>
    <cellStyle name="_комплексный1" xfId="289"/>
    <cellStyle name="_Копия 3кв_1" xfId="290"/>
    <cellStyle name="_Копия ЗБП МСК  Чита БДР, БДДС 4 кв 06 ТоиР 26 07 06" xfId="291"/>
    <cellStyle name="_Копия капвлож_бизнес-план25 05_1" xfId="292"/>
    <cellStyle name="_Копия Образец Предложения по корректировке ИП МЭС С-З_3" xfId="293"/>
    <cellStyle name="_Копия Образец Предложения по корректировке ИП МЭС С-З_3_Книга1" xfId="294"/>
    <cellStyle name="_Копия Образец Предложения по корректировке ИП МЭС С-З_3_ПР ОФ на  2010-2014 01 10 2010 2011!!! для ДИиСП (2)" xfId="295"/>
    <cellStyle name="_Копия Образец Предложения по корректировке ИП МЭС С-З_3_ПР ОФ на  2010-2014 коррект  26 10 2010" xfId="296"/>
    <cellStyle name="_Копия Образец Предложения по корректировке ИП МЭС С-З_3_ПР ОФ на  2010-2014 коррект  26 10 2010 для ДИиСП (2)" xfId="297"/>
    <cellStyle name="_Копия Образец Предложения по корректировке ИП МЭС С-З_3_ПР ОФ на  2010-2014 коррект  26 10 2010 для ДИиСП (3)" xfId="298"/>
    <cellStyle name="_Копия ПР ОФ 2010-2014 (исправ версия)" xfId="299"/>
    <cellStyle name="_Копия ПР ОФ 2010-2014 (исправ версия)_Книга1" xfId="300"/>
    <cellStyle name="_Копия ПР ОФ 2010-2014 (исправ версия)_ПР ОФ на  2010-2014 01 10 2010 2011!!! для ДИиСП (2)" xfId="301"/>
    <cellStyle name="_Копия ПР ОФ 2010-2014 (исправ версия)_ПР ОФ на  2010-2014 коррект  26 10 2010" xfId="302"/>
    <cellStyle name="_Копия ПР ОФ 2010-2014 (исправ версия)_ПР ОФ на  2010-2014 коррект  26 10 2010 для ДИиСП (2)" xfId="303"/>
    <cellStyle name="_Копия ПР ОФ 2010-2014 (исправ версия)_ПР ОФ на  2010-2014 коррект  26 10 2010 для ДИиСП (3)" xfId="304"/>
    <cellStyle name="_Копия Приложение 3 1 - Перегруппировка ИПР 2009 - 2011 (2)" xfId="305"/>
    <cellStyle name="_Копия Приложение 3 1 - Перегруппировка ИПР 2009 - 2011 (2)_прил.7а" xfId="306"/>
    <cellStyle name="_Копия Приложение 3 1 - Перегруппировка ИПР 2009 - 2011 (2)_прил.7а_1" xfId="307"/>
    <cellStyle name="_Копия Приложение 3 1 - Перегруппировка ИПР 2009 - 2011 (2)_приложение 1.4" xfId="308"/>
    <cellStyle name="_Копия Приложение 3 1 - Перегруппировка ИПР 2009 - 2011 (2)_Филиал" xfId="309"/>
    <cellStyle name="_Копия Приложения 4 1  к ИПР 3400 23 04 (2)" xfId="310"/>
    <cellStyle name="_Копия Приложения 4 1  к ИПР 3400 23 04 (2)_4.2" xfId="311"/>
    <cellStyle name="_Копия Приложения 4 1  к ИПР 3400 23 04 (2)_иа" xfId="312"/>
    <cellStyle name="_Копия Приложения 4 1  к ИПР 3400 23 04 (2)_прил.7а" xfId="313"/>
    <cellStyle name="_Копия Приложения 4 1  к ИПР 3400 23 04 (2)_прил.7а_1" xfId="314"/>
    <cellStyle name="_Копия Приложения 4 1  к ИПР 3400 23 04 (2)_Филиал" xfId="315"/>
    <cellStyle name="_Копия тех.-экон. и фин. показатели" xfId="316"/>
    <cellStyle name="_Копия Форма Корректировки плана ремонта электросетевых объектов ОАО ФСК ЕЭС и МСК на 2007" xfId="317"/>
    <cellStyle name="_Коррект 4кв06 31 10 06" xfId="318"/>
    <cellStyle name="_Коррект. Долг инв программа ( прибыль РЭК)" xfId="319"/>
    <cellStyle name="_Корректировка ИП для Боброва" xfId="320"/>
    <cellStyle name="_корректировка КПМЭС 4кв" xfId="321"/>
    <cellStyle name="_корректировка КПМЭС 4кв ФСК 07 11 (2)" xfId="322"/>
    <cellStyle name="_корректировка КПМЭС ТОиР" xfId="323"/>
    <cellStyle name="_КОРРЕКТИРОВКА СОГЛАШЕНИЯ 23.05.07" xfId="324"/>
    <cellStyle name="_корректировка_КПМЭС 4кв" xfId="325"/>
    <cellStyle name="_Краткий анализ 2006г НОВЫЙ" xfId="326"/>
    <cellStyle name="_Лимит 4 кв 06г. (Согл год - утверж 9 мес)" xfId="327"/>
    <cellStyle name="_Лист в ТЭЦ март 04г" xfId="328"/>
    <cellStyle name="_Лист1" xfId="329"/>
    <cellStyle name="_Лист1_1" xfId="330"/>
    <cellStyle name="_Мариэнерго" xfId="331"/>
    <cellStyle name="_Модель - 2(23)" xfId="332"/>
    <cellStyle name="_мтр 2006 год по месяцам" xfId="333"/>
    <cellStyle name="_МЭС Волги ЦПИД 2008-2010гг" xfId="334"/>
    <cellStyle name="_МЭС Волги ЦПИД 2008-2010гг_Книга1" xfId="335"/>
    <cellStyle name="_МЭС Волги ЦПИД 2008-2010гг_ПР ОФ на  2010-2014 01 10 2010 2011!!! для ДИиСП (2)" xfId="336"/>
    <cellStyle name="_МЭС Волги ЦПИД 2008-2010гг_ПР ОФ на  2010-2014 коррект  26 10 2010" xfId="337"/>
    <cellStyle name="_МЭС Волги ЦПИД 2008-2010гг_ПР ОФ на  2010-2014 коррект  26 10 2010 для ДИиСП (2)" xfId="338"/>
    <cellStyle name="_МЭС Волги ЦПИД 2008-2010гг_ПР ОФ на  2010-2014 коррект  26 10 2010 для ДИиСП (3)" xfId="339"/>
    <cellStyle name="_Незавершённое строительство" xfId="340"/>
    <cellStyle name="_Незавершённое строительство_прил.7а" xfId="341"/>
    <cellStyle name="_Незавершённое строительство_прил.7а_1" xfId="342"/>
    <cellStyle name="_Незавершённое строительство_приложение 1.4" xfId="343"/>
    <cellStyle name="_Незавершённое строительство_Филиал" xfId="344"/>
    <cellStyle name="_некомплекс 2009-2011" xfId="345"/>
    <cellStyle name="_некомплекс 2009-2011_Книга1" xfId="346"/>
    <cellStyle name="_некомплекс 2009-2011_ПР ОФ на  2010-2014 01 10 2010 2011!!! для ДИиСП (2)" xfId="347"/>
    <cellStyle name="_некомплекс 2009-2011_ПР ОФ на  2010-2014 коррект  26 10 2010" xfId="348"/>
    <cellStyle name="_некомплекс 2009-2011_ПР ОФ на  2010-2014 коррект  26 10 2010 для ДИиСП (2)" xfId="349"/>
    <cellStyle name="_некомплекс 2009-2011_ПР ОФ на  2010-2014 коррект  26 10 2010 для ДИиСП (3)" xfId="350"/>
    <cellStyle name="_Нижновэнерго" xfId="351"/>
    <cellStyle name="_Нижновэнерго прил.24" xfId="352"/>
    <cellStyle name="_Нижновэнерго прил.24_прил.7а" xfId="353"/>
    <cellStyle name="_Нижновэнерго прил.24_прил.7а_1" xfId="354"/>
    <cellStyle name="_Нижновэнерго прил.24_приложение 1.4" xfId="355"/>
    <cellStyle name="_Нижновэнерго прил.24_Филиал" xfId="356"/>
    <cellStyle name="_Нижновэнерго_прил.7а" xfId="357"/>
    <cellStyle name="_Нижновэнерго_прил.7а_1" xfId="358"/>
    <cellStyle name="_Нижновэнерго_приложение 1.4" xfId="359"/>
    <cellStyle name="_Нижновэнерго_Филиал" xfId="360"/>
    <cellStyle name="_Нижновэнерго24" xfId="361"/>
    <cellStyle name="_Нижновэнерго24_прил.7а" xfId="362"/>
    <cellStyle name="_Нижновэнерго24_прил.7а_1" xfId="363"/>
    <cellStyle name="_Нижновэнерго24_приложение 1.4" xfId="364"/>
    <cellStyle name="_Нижновэнерго24_Филиал" xfId="365"/>
    <cellStyle name="_Новый_КС2_Элпитание в МЭС Юга 5-7-1" xfId="366"/>
    <cellStyle name="_Новый_КС2_Элпитание в МЭС Юга 5-7-1_КПЭ ВВоды ИП 2010 (отправка)" xfId="367"/>
    <cellStyle name="_Новый_КС2_Элпитание в МЭС Юга 5-7-1_КПЭ ВВоды ИП 2010 (посл вар  26 05 11)" xfId="368"/>
    <cellStyle name="_Новый_КС2_Элпитание в МЭС Юга 5-7-1_КПЭ ВВоды ИП 2010 (посл вар  26 05 11) (3)" xfId="369"/>
    <cellStyle name="_Новый_КС2_Элпитание в МЭС Юга 5-7-1_ремонт" xfId="370"/>
    <cellStyle name="_Общий свод 4 декабрь, ноябрь, октябрь" xfId="371"/>
    <cellStyle name="_Описание объектов" xfId="372"/>
    <cellStyle name="_Описание объектов_Книга1" xfId="373"/>
    <cellStyle name="_Описание объектов_ПР ОФ на  2010-2014 01 10 2010 2011!!! для ДИиСП (2)" xfId="374"/>
    <cellStyle name="_Описание объектов_ПР ОФ на  2010-2014 коррект  26 10 2010" xfId="375"/>
    <cellStyle name="_Описание объектов_ПР ОФ на  2010-2014 коррект  26 10 2010 для ДИиСП (2)" xfId="376"/>
    <cellStyle name="_Описание объектов_ПР ОФ на  2010-2014 коррект  26 10 2010 для ДИиСП (3)" xfId="377"/>
    <cellStyle name="_опл.и выполн.янв. -нояб + декаб.оператив" xfId="378"/>
    <cellStyle name="_опл.и выполн.янв. -нояб + декаб.оператив_прил.7а" xfId="379"/>
    <cellStyle name="_опл.и выполн.янв. -нояб + декаб.оператив_прил.7а_1" xfId="380"/>
    <cellStyle name="_опл.и выполн.янв. -нояб + декаб.оператив_приложение 1.4" xfId="381"/>
    <cellStyle name="_опл.и выполн.янв. -нояб + декаб.оператив_Филиал" xfId="382"/>
    <cellStyle name="_опл.и выполн.янв. -нояб + декаб.оператив_Филиал_1" xfId="383"/>
    <cellStyle name="_ОПМЭС 2004 статья 1_1_1_2" xfId="384"/>
    <cellStyle name="_Осн Форма 2_1_ОП 13 05(1)" xfId="385"/>
    <cellStyle name="_остаток векселей_01_07" xfId="386"/>
    <cellStyle name="_отдано в РЭК сводный план ИП 2007 300606" xfId="387"/>
    <cellStyle name="_Отражение источников" xfId="388"/>
    <cellStyle name="_Отражение источников_прил.7а" xfId="389"/>
    <cellStyle name="_Отражение источников_прил.7а_1" xfId="390"/>
    <cellStyle name="_Отражение источников_приложение 1.4" xfId="391"/>
    <cellStyle name="_Отражение источников_Филиал" xfId="392"/>
    <cellStyle name="_Отчет 2006 _П 15 01" xfId="393"/>
    <cellStyle name="_Отчёт за 3 квартал 2005_челяб" xfId="394"/>
    <cellStyle name="_Отчёт за 3 квартал 2005_челяб_прил.7а" xfId="395"/>
    <cellStyle name="_Отчёт за 3 квартал 2005_челяб_прил.7а_1" xfId="396"/>
    <cellStyle name="_Отчёт за 3 квартал 2005_челяб_приложение 1.4" xfId="397"/>
    <cellStyle name="_Отчёт за 3 квартал 2005_челяб_Филиал" xfId="398"/>
    <cellStyle name="_Отчет за IIIкв.2005г. ОАО Мариэнерго (печать) в МРСК" xfId="399"/>
    <cellStyle name="_Отчет за IIIкв.2005г. ОАО Мариэнерго (печать) в МРСК_прил.7а" xfId="400"/>
    <cellStyle name="_Отчет за IIIкв.2005г. ОАО Мариэнерго (печать) в МРСК_прил.7а_1" xfId="401"/>
    <cellStyle name="_Отчет за IIIкв.2005г. ОАО Мариэнерго (печать) в МРСК_приложение 1.4" xfId="402"/>
    <cellStyle name="_Отчет за IIIкв.2005г. ОАО Мариэнерго (печать) в МРСК_Филиал" xfId="403"/>
    <cellStyle name="_отчёт ИПР_3кв_мари" xfId="404"/>
    <cellStyle name="_отчёт ИПР_3кв_мари_прил.7а" xfId="405"/>
    <cellStyle name="_отчёт ИПР_3кв_мари_прил.7а_1" xfId="406"/>
    <cellStyle name="_отчёт ИПР_3кв_мари_приложение 1.4" xfId="407"/>
    <cellStyle name="_отчёт ИПР_3кв_мари_Филиал" xfId="408"/>
    <cellStyle name="_Перечень по ТП" xfId="409"/>
    <cellStyle name="_Перечень по ТП на 2009 год _4 от 11 01 09 (2)" xfId="410"/>
    <cellStyle name="_Перечень по ТП_дополненный (2)" xfId="411"/>
    <cellStyle name="_Перечень по ТП_прил.7а" xfId="412"/>
    <cellStyle name="_Перечень по ТП_прил.7а_1" xfId="413"/>
    <cellStyle name="_Перечень по ТП_Филиал" xfId="414"/>
    <cellStyle name="_Подряд 4кв 06 КМС" xfId="415"/>
    <cellStyle name="_поквартальная разбивка реновации 2009" xfId="416"/>
    <cellStyle name="_Последний ПЭП и Бюджет 2006 КузбПМЭС" xfId="417"/>
    <cellStyle name="_ПР ОФ 2010-2012 для ФСТ" xfId="418"/>
    <cellStyle name="_ПР ОФ 2010-2012 для ФСТ_Книга1" xfId="419"/>
    <cellStyle name="_ПР ОФ 2010-2012 для ФСТ_ПР ОФ на  2010-2014 01 10 2010 2011!!! для ДИиСП (2)" xfId="420"/>
    <cellStyle name="_ПР ОФ 2010-2012 для ФСТ_ПР ОФ на  2010-2014 коррект  26 10 2010" xfId="421"/>
    <cellStyle name="_ПР ОФ 2010-2012 для ФСТ_ПР ОФ на  2010-2014 коррект  26 10 2010 для ДИиСП (2)" xfId="422"/>
    <cellStyle name="_ПР ОФ 2010-2012 для ФСТ_ПР ОФ на  2010-2014 коррект  26 10 2010 для ДИиСП (3)" xfId="423"/>
    <cellStyle name="_ПР ОФ 2010-2014" xfId="424"/>
    <cellStyle name="_ПР ОФ 2010-2014_Книга1" xfId="425"/>
    <cellStyle name="_ПР ОФ 2010-2014_ПР ОФ на  2010-2014 01 10 2010 2011!!! для ДИиСП (2)" xfId="426"/>
    <cellStyle name="_ПР ОФ 2010-2014_ПР ОФ на  2010-2014 коррект  26 10 2010" xfId="427"/>
    <cellStyle name="_ПР ОФ 2010-2014_ПР ОФ на  2010-2014 коррект  26 10 2010 для ДИиСП (2)" xfId="428"/>
    <cellStyle name="_ПР ОФ 2010-2014_ПР ОФ на  2010-2014 коррект  26 10 2010 для ДИиСП (3)" xfId="429"/>
    <cellStyle name="_ПР ОФ на  2010-2014 01 10 2010 2011!!! для ДИиСП (2)" xfId="430"/>
    <cellStyle name="_ПР ОФ на  2010-2014 коррект  26 10 2010" xfId="431"/>
    <cellStyle name="_ПР ОФ на  2010-2014 коррект  26 10 2010 для ДИиСП (2)" xfId="432"/>
    <cellStyle name="_ПР ОФ на  2010-2014 коррект  26 10 2010 для ДИиСП (3)" xfId="433"/>
    <cellStyle name="_Предложения по корректировке программы реновации (с учетом реновации за счет аморт)" xfId="434"/>
    <cellStyle name="_Предложения по реновации 2008-2012" xfId="435"/>
    <cellStyle name="_Предложения по реновации 2008-2012_Книга1" xfId="436"/>
    <cellStyle name="_Предложения по реновации 2008-2012_ПР ОФ на  2010-2014 01 10 2010 2011!!! для ДИиСП (2)" xfId="437"/>
    <cellStyle name="_Предложения по реновации 2008-2012_ПР ОФ на  2010-2014 коррект  26 10 2010" xfId="438"/>
    <cellStyle name="_Предложения по реновации 2008-2012_ПР ОФ на  2010-2014 коррект  26 10 2010 для ДИиСП (2)" xfId="439"/>
    <cellStyle name="_Предложения по реновации 2008-2012_ПР ОФ на  2010-2014 коррект  26 10 2010 для ДИиСП (3)" xfId="440"/>
    <cellStyle name="_Прил 1 Расчет транспортный налог" xfId="441"/>
    <cellStyle name="_прил090724 - Реновация поквартально v9 - отправ" xfId="442"/>
    <cellStyle name="_Прил4-1_ФинПл5л_06.08.10" xfId="443"/>
    <cellStyle name="_Прил4-1_ФинПл5л_06.08.10_4.2" xfId="444"/>
    <cellStyle name="_Прил4-1_ФинПл5л_06.08.10_иа" xfId="445"/>
    <cellStyle name="_Прил4-1_ФинПл5л_06.08.10_прил.7а" xfId="446"/>
    <cellStyle name="_Прил4-1_ФинПл5л_06.08.10_прил.7а_1" xfId="447"/>
    <cellStyle name="_Прил4-1_ФинПл5л_06.08.10_тэ" xfId="448"/>
    <cellStyle name="_Прил4-1_ФинПл5л_06.08.10_Филиал" xfId="449"/>
    <cellStyle name="_прилож.8, 8а с АДРЕСНОЙ 19.04.07" xfId="450"/>
    <cellStyle name="_прилож.8, 8а с АДРЕСНОЙ 19.04.07_прил.7а" xfId="451"/>
    <cellStyle name="_прилож.8, 8а с АДРЕСНОЙ 19.04.07_прил.7а_1" xfId="452"/>
    <cellStyle name="_прилож.8, 8а с АДРЕСНОЙ 19.04.07_приложение 1.4" xfId="453"/>
    <cellStyle name="_прилож.8, 8а с АДРЕСНОЙ 19.04.07_Филиал" xfId="454"/>
    <cellStyle name="_приложение  1 2007 25.12. 06" xfId="455"/>
    <cellStyle name="_Приложение 18.02.08 минус СКП-ГЕНЕРАЦИЯ" xfId="456"/>
    <cellStyle name="_Приложение 1НОВАЯ" xfId="457"/>
    <cellStyle name="_Приложение 2 Сети 110 и ниже" xfId="458"/>
    <cellStyle name="_Приложение 4_ФП _новый" xfId="459"/>
    <cellStyle name="_Приложение 4_ФП _новый_ННЭ" xfId="460"/>
    <cellStyle name="_Приложение 4_ФП _новый_прил.7а" xfId="461"/>
    <cellStyle name="_Приложение 4_ФП _новый_прил.7а_1" xfId="462"/>
    <cellStyle name="_Приложение 4_ФП _новый_рэ" xfId="463"/>
    <cellStyle name="_Приложение 4_ФП _новый_Филиал" xfId="464"/>
    <cellStyle name="_Приложение к протоколу Правления 070607с Чечней" xfId="465"/>
    <cellStyle name="_Приложение к протоколу Правления 070607с Чечней_Книга1" xfId="466"/>
    <cellStyle name="_Приложение к протоколу Правления 070607с Чечней_ПР ОФ на  2010-2014 01 10 2010 2011!!! для ДИиСП (2)" xfId="467"/>
    <cellStyle name="_Приложение к протоколу Правления 070607с Чечней_ПР ОФ на  2010-2014 коррект  26 10 2010" xfId="468"/>
    <cellStyle name="_Приложение к протоколу Правления 070607с Чечней_ПР ОФ на  2010-2014 коррект  26 10 2010 для ДИиСП (2)" xfId="469"/>
    <cellStyle name="_Приложение к протоколу Правления 070607с Чечней_ПР ОФ на  2010-2014 коррект  26 10 2010 для ДИиСП (3)" xfId="470"/>
    <cellStyle name="_Приложения 4_1 5 (2010)" xfId="471"/>
    <cellStyle name="_Приложения 4_1 5 (2010)_4.2" xfId="472"/>
    <cellStyle name="_Приложения 4_1 5 (2010)_иа" xfId="473"/>
    <cellStyle name="_Приложения 4_1 5 (2010)_прил.7а" xfId="474"/>
    <cellStyle name="_Приложения 4_1 5 (2010)_прил.7а_1" xfId="475"/>
    <cellStyle name="_Приложения 4_1 5 (2010)_Филиал" xfId="476"/>
    <cellStyle name="_Приложения 4_1 5 (2010)_Форматы Минпромэнерго(2) с расшифровкой и физ объемами" xfId="477"/>
    <cellStyle name="_Приложения 4_1 5 _формат_Тарасов" xfId="478"/>
    <cellStyle name="_Приложения 4_1 5 _формат_Тарасов_4.2" xfId="479"/>
    <cellStyle name="_Приложения 4_1 5 _формат_Тарасов_прил.7а" xfId="480"/>
    <cellStyle name="_Приложения 4_1 5 _формат_Тарасов_прил.7а_1" xfId="481"/>
    <cellStyle name="_Приложения 4_1 5 _формат_Тарасов_Филиал" xfId="482"/>
    <cellStyle name="_ПриложенияОКСу" xfId="483"/>
    <cellStyle name="_ПриложенияОКСу_прил.7а" xfId="484"/>
    <cellStyle name="_ПриложенияОКСу_прил.7а_1" xfId="485"/>
    <cellStyle name="_ПриложенияОКСу_приложение 1.4" xfId="486"/>
    <cellStyle name="_ПриложенияОКСу_Филиал" xfId="487"/>
    <cellStyle name="_Приобретение ОС 3кв.5.04.06г.(1)" xfId="488"/>
    <cellStyle name="_Приобретение ОС Упр 2007" xfId="489"/>
    <cellStyle name="_Прогноз 6мес06 ОП ФСК 19 06" xfId="490"/>
    <cellStyle name="_программа замены оборудования ФСК на 2008 коррект" xfId="491"/>
    <cellStyle name="_программа замены оборудования ФСК на 2008 коррект_Книга1" xfId="492"/>
    <cellStyle name="_программа замены оборудования ФСК на 2008 коррект_ПР ОФ на  2010-2014 01 10 2010 2011!!! для ДИиСП (2)" xfId="493"/>
    <cellStyle name="_программа замены оборудования ФСК на 2008 коррект_ПР ОФ на  2010-2014 коррект  26 10 2010" xfId="494"/>
    <cellStyle name="_программа замены оборудования ФСК на 2008 коррект_ПР ОФ на  2010-2014 коррект  26 10 2010 для ДИиСП (2)" xfId="495"/>
    <cellStyle name="_программа замены оборудования ФСК на 2008 коррект_ПР ОФ на  2010-2014 коррект  26 10 2010 для ДИиСП (3)" xfId="496"/>
    <cellStyle name="_Программа по техприсоединению от 15 01  МРСК" xfId="497"/>
    <cellStyle name="_Программы  замены ВЗУ и АБ ФСК и  МСК, ВМТ на 2008г" xfId="498"/>
    <cellStyle name="_Программы  замены ВЗУ и АБ ФСК и  МСК, ВМТ на 2008г_Книга1" xfId="499"/>
    <cellStyle name="_Программы  замены ВЗУ и АБ ФСК и  МСК, ВМТ на 2008г_ПР ОФ на  2010-2014 01 10 2010 2011!!! для ДИиСП (2)" xfId="500"/>
    <cellStyle name="_Программы  замены ВЗУ и АБ ФСК и  МСК, ВМТ на 2008г_ПР ОФ на  2010-2014 коррект  26 10 2010" xfId="501"/>
    <cellStyle name="_Программы  замены ВЗУ и АБ ФСК и  МСК, ВМТ на 2008г_ПР ОФ на  2010-2014 коррект  26 10 2010 для ДИиСП (2)" xfId="502"/>
    <cellStyle name="_Программы  замены ВЗУ и АБ ФСК и  МСК, ВМТ на 2008г_ПР ОФ на  2010-2014 коррект  26 10 2010 для ДИиСП (3)" xfId="503"/>
    <cellStyle name="_Проект 3 кв ТОиР  ХМК " xfId="504"/>
    <cellStyle name="_Проект 3 кв ТОиР Красноярск" xfId="505"/>
    <cellStyle name="_Проект плана по ремонту 3 кв ЗБП МСК ОАО Читаэнерго" xfId="506"/>
    <cellStyle name="_Проект плана по ремонту 3 кв. ЗБП МСК ОАО Бурятэнерго" xfId="507"/>
    <cellStyle name="_Проект подряд ремонт 3кв 06г ОП" xfId="508"/>
    <cellStyle name="_Проект программы 2010_2014 20082009" xfId="509"/>
    <cellStyle name="_Проект сметы ОП ТОиР МСК 4кв 06г" xfId="510"/>
    <cellStyle name="_ПСУИС" xfId="511"/>
    <cellStyle name="_ПТОиР  БДР и БДДС 4кв 2006 КЭ" xfId="512"/>
    <cellStyle name="_ПТОиР  БДР и БДДС 4кв 2006 ХП" xfId="513"/>
    <cellStyle name="_ПТОиР  БДР и БДДС 4кв 2006 ХЭ" xfId="514"/>
    <cellStyle name="_ПЭП и Б на  2006 УпрМЭС 07.11.05" xfId="515"/>
    <cellStyle name="_ПЭП и Б на  2006 УпрМЭС утвержденный" xfId="516"/>
    <cellStyle name="_ПЭП и Бюджет 2005г 2-3 уровни" xfId="517"/>
    <cellStyle name="_ПЭП и Бюджет Кузбасского ПМЭС" xfId="518"/>
    <cellStyle name="_ПЭП и Бюджет на 2005г УправленияМЭС" xfId="519"/>
    <cellStyle name="_ПЭП и Бюджет на 4кв04г УправленияМЭС" xfId="520"/>
    <cellStyle name="_ПЭП на 3 кв 2006 г ЗБП МЭС" xfId="521"/>
    <cellStyle name="_ПЭПиБюджет на 2006гММСКмин" xfId="522"/>
    <cellStyle name="_ПЭПиБюджет на 2кв 2006гММСК" xfId="523"/>
    <cellStyle name="_ПЭПиБюджет на 2кв.2005г" xfId="524"/>
    <cellStyle name="_Р-5 02.01.06.06.02.03 Ответств" xfId="525"/>
    <cellStyle name="_РаппопортРАСЧЕТ ФОТ  на 9 мес 2008  " xfId="526"/>
    <cellStyle name="_расчет аморт.2006 ОП в МЭС" xfId="527"/>
    <cellStyle name="_Расчеты для плана   2006г" xfId="528"/>
    <cellStyle name="_Расчеты ЕНЭС   2006г" xfId="529"/>
    <cellStyle name="_расшифровка активов_27.06.05" xfId="530"/>
    <cellStyle name="_Реестр Корректировок на ПМЭС 09 06г" xfId="531"/>
    <cellStyle name="_Реестр по ТП_прил_9" xfId="532"/>
    <cellStyle name="_Резервная копия Выгрузка из АРМа БДР 9 мес по ФСК от Миши 11 09 06" xfId="533"/>
    <cellStyle name="_Резервная копия Резервная копия Выгрузка из АРМа БДР 9 мес по ФСК от Миши 11 09 06" xfId="534"/>
    <cellStyle name="_реконстр согл МЭС" xfId="535"/>
    <cellStyle name="_реконстр согл МЭС_Книга1" xfId="536"/>
    <cellStyle name="_реконстр согл МЭС_ПР ОФ на  2010-2014 01 10 2010 2011!!! для ДИиСП (2)" xfId="537"/>
    <cellStyle name="_реконстр согл МЭС_ПР ОФ на  2010-2014 коррект  26 10 2010" xfId="538"/>
    <cellStyle name="_реконстр согл МЭС_ПР ОФ на  2010-2014 коррект  26 10 2010 для ДИиСП (2)" xfId="539"/>
    <cellStyle name="_реконстр согл МЭС_ПР ОФ на  2010-2014 коррект  26 10 2010 для ДИиСП (3)" xfId="540"/>
    <cellStyle name="_ренновация ОФ ФСК 2008-2010 предл МЭС" xfId="541"/>
    <cellStyle name="_ренновация ОФ ФСК 2008-2010 предл МЭС_Книга1" xfId="542"/>
    <cellStyle name="_ренновация ОФ ФСК 2008-2010 предл МЭС_ПР ОФ на  2010-2014 01 10 2010 2011!!! для ДИиСП (2)" xfId="543"/>
    <cellStyle name="_ренновация ОФ ФСК 2008-2010 предл МЭС_ПР ОФ на  2010-2014 коррект  26 10 2010" xfId="544"/>
    <cellStyle name="_ренновация ОФ ФСК 2008-2010 предл МЭС_ПР ОФ на  2010-2014 коррект  26 10 2010 для ДИиСП (2)" xfId="545"/>
    <cellStyle name="_ренновация ОФ ФСК 2008-2010 предл МЭС_ПР ОФ на  2010-2014 коррект  26 10 2010 для ДИиСП (3)" xfId="546"/>
    <cellStyle name="_Реновация ОФ ФСК и МСК на 2009_2013 свод (2)" xfId="547"/>
    <cellStyle name="_Реновация ОФ ФСК и МСК на 2009_2013 свод (2)_Книга1" xfId="548"/>
    <cellStyle name="_Реновация ОФ ФСК и МСК на 2009_2013 свод (2)_ПР ОФ на  2010-2014 01 10 2010 2011!!! для ДИиСП (2)" xfId="549"/>
    <cellStyle name="_Реновация ОФ ФСК и МСК на 2009_2013 свод (2)_ПР ОФ на  2010-2014 коррект  26 10 2010" xfId="550"/>
    <cellStyle name="_Реновация ОФ ФСК и МСК на 2009_2013 свод (2)_ПР ОФ на  2010-2014 коррект  26 10 2010 для ДИиСП (2)" xfId="551"/>
    <cellStyle name="_Реновация ОФ ФСК и МСК на 2009_2013 свод (2)_ПР ОФ на  2010-2014 коррект  26 10 2010 для ДИиСП (3)" xfId="552"/>
    <cellStyle name="_Реновация ОФ ФСК и МСК на 2009_2015 (ПМЭС) испр 24.06.08" xfId="553"/>
    <cellStyle name="_Реновация ОФ ФСК и МСК на 2009_2015 (ПМЭС) испр 24.06.08_Книга1" xfId="554"/>
    <cellStyle name="_Реновация ОФ ФСК и МСК на 2009_2015 (ПМЭС) испр 24.06.08_ПР ОФ на  2010-2014 01 10 2010 2011!!! для ДИиСП (2)" xfId="555"/>
    <cellStyle name="_Реновация ОФ ФСК и МСК на 2009_2015 (ПМЭС) испр 24.06.08_ПР ОФ на  2010-2014 коррект  26 10 2010" xfId="556"/>
    <cellStyle name="_Реновация ОФ ФСК и МСК на 2009_2015 (ПМЭС) испр 24.06.08_ПР ОФ на  2010-2014 коррект  26 10 2010 для ДИиСП (2)" xfId="557"/>
    <cellStyle name="_Реновация ОФ ФСК и МСК на 2009_2015 (ПМЭС) испр 24.06.08_ПР ОФ на  2010-2014 коррект  26 10 2010 для ДИиСП (3)" xfId="558"/>
    <cellStyle name="_Рязаньэнерго" xfId="559"/>
    <cellStyle name="_С учетом погашения задолженности_Векселя" xfId="560"/>
    <cellStyle name="_Сб-macro 2020" xfId="561"/>
    <cellStyle name="_Сведения о расходах на 2004г" xfId="562"/>
    <cellStyle name="_Свод" xfId="563"/>
    <cellStyle name="_Свод Март 2009" xfId="564"/>
    <cellStyle name="_Свод подрядчиков общий" xfId="565"/>
    <cellStyle name="_СВОД прогноз БДДС 1пг 2007 07 06 07" xfId="566"/>
    <cellStyle name="_СВОД прогноз БДДС 1пг 2007 18 06 07 мах" xfId="567"/>
    <cellStyle name="_Свод Февраль 2009г." xfId="568"/>
    <cellStyle name="_Свод ЦИУС  2008 БДР защищенный" xfId="569"/>
    <cellStyle name="_Сибирь-84чел." xfId="570"/>
    <cellStyle name="_СМЕТА ОКС 2 кв." xfId="571"/>
    <cellStyle name="_Согласованный бюджет 2006 г" xfId="572"/>
    <cellStyle name="_согласованный ФСК ФОТ ОП ЕНЭС" xfId="573"/>
    <cellStyle name="_Спецодежда" xfId="574"/>
    <cellStyle name="_спецодежда отправ в МЭС" xfId="575"/>
    <cellStyle name="_СПП  Правление 09102007" xfId="576"/>
    <cellStyle name="_СПП  Правление 09102007_Книга1" xfId="577"/>
    <cellStyle name="_СПП  Правление 09102007_ПР ОФ на  2010-2014 01 10 2010 2011!!! для ДИиСП (2)" xfId="578"/>
    <cellStyle name="_СПП  Правление 09102007_ПР ОФ на  2010-2014 коррект  26 10 2010" xfId="579"/>
    <cellStyle name="_СПП  Правление 09102007_ПР ОФ на  2010-2014 коррект  26 10 2010 для ДИиСП (2)" xfId="580"/>
    <cellStyle name="_СПП  Правление 09102007_ПР ОФ на  2010-2014 коррект  26 10 2010 для ДИиСП (3)" xfId="581"/>
    <cellStyle name="_СПРАВКА_анализ испол ИПР в 2006 г" xfId="582"/>
    <cellStyle name="_СПРАВКА_анализ испол ИПР в 2006 г_прил.7а" xfId="583"/>
    <cellStyle name="_СПРАВКА_анализ испол ИПР в 2006 г_прил.7а_1" xfId="584"/>
    <cellStyle name="_СПРАВКА_анализ испол ИПР в 2006 г_приложение 1.4" xfId="585"/>
    <cellStyle name="_СПРАВКА_анализ испол ИПР в 2006 г_Филиал" xfId="586"/>
    <cellStyle name="_Сравнительный_Мотовилиха" xfId="587"/>
    <cellStyle name="_Ст.1.1.1.1 Сырье и материалы 2004" xfId="588"/>
    <cellStyle name="_Страхование свод 2006 (испр)" xfId="589"/>
    <cellStyle name="_таблицы  к 2006г" xfId="590"/>
    <cellStyle name="_ТОиРУпр  БДР и БДДС на 4 кв 06" xfId="591"/>
    <cellStyle name="_ТПиР сетей ФСК на 2008г" xfId="592"/>
    <cellStyle name="_ТПиР сетей ФСК на 2008г_Книга1" xfId="593"/>
    <cellStyle name="_ТПиР сетей ФСК на 2008г_ПР ОФ на  2010-2014 01 10 2010 2011!!! для ДИиСП (2)" xfId="594"/>
    <cellStyle name="_ТПиР сетей ФСК на 2008г_ПР ОФ на  2010-2014 коррект  26 10 2010" xfId="595"/>
    <cellStyle name="_ТПиР сетей ФСК на 2008г_ПР ОФ на  2010-2014 коррект  26 10 2010 для ДИиСП (2)" xfId="596"/>
    <cellStyle name="_ТПиР сетей ФСК на 2008г_ПР ОФ на  2010-2014 коррект  26 10 2010 для ДИиСП (3)" xfId="597"/>
    <cellStyle name="_Удмуртэнерго" xfId="598"/>
    <cellStyle name="_Упр Ар имущ 2 кв 2006 07 02оконч" xfId="599"/>
    <cellStyle name="_Управление МЭС ОС за1кв04г" xfId="600"/>
    <cellStyle name="_Филиал" xfId="601"/>
    <cellStyle name="_Филиал_прил.7а" xfId="602"/>
    <cellStyle name="_Филиал_прил.7а_1" xfId="603"/>
    <cellStyle name="_Филиал_Филиал" xfId="604"/>
    <cellStyle name="_Форма БДР и БДДС на 4 кв 2006Кузбассэнерго МСК" xfId="605"/>
    <cellStyle name="_Форма БДР и БДДС на 4 кв 2006ФСК" xfId="606"/>
    <cellStyle name="_Форма БДР и БДДС на 4кв 2006 МСК" xfId="607"/>
    <cellStyle name="_Форма БДР и БДДС на 4кв 2006 ФСК" xfId="608"/>
    <cellStyle name="_Форма БДР, БДДС 4кв 06г ТОиР ФСК" xfId="609"/>
    <cellStyle name="_Форма на приобретение ОС  3 кв" xfId="610"/>
    <cellStyle name="_Форма ПЭП и Бюджет на 2кв 2005г ОПМЭС" xfId="611"/>
    <cellStyle name="_Форма ПЭП и Бюджет на 4кв 2005г ОПМЭС" xfId="612"/>
    <cellStyle name="_форма расчета по Спецодежде ПМЭС 2005 год 4 кв 05" xfId="613"/>
    <cellStyle name="_Формат Инвестиционной программы на 2009г( сети )." xfId="614"/>
    <cellStyle name="_Формат Инвестиционной программы на 2009г( сети )._прил.7а" xfId="615"/>
    <cellStyle name="_Формат Инвестиционной программы на 2009г( сети )._прил.7а_1" xfId="616"/>
    <cellStyle name="_Формат Инвестиционной программы на 2009г( сети )._приложение 1.4" xfId="617"/>
    <cellStyle name="_Формат Инвестиционной программы на 2009г( сети )._Филиал" xfId="618"/>
    <cellStyle name="_Формат Инвестиционной программы на 2009г.исправл" xfId="619"/>
    <cellStyle name="_Формат Инвестиционной программы на 2009г.исправл_прил.7а" xfId="620"/>
    <cellStyle name="_Формат Инвестиционной программы на 2009г.исправл_прил.7а_1" xfId="621"/>
    <cellStyle name="_Формат Инвестиционной программы на 2009г.исправл_приложение 1.4" xfId="622"/>
    <cellStyle name="_Формат Инвестиционной программы на 2009г.исправл_Филиал" xfId="623"/>
    <cellStyle name="_ФОТ 80чел.2008" xfId="624"/>
    <cellStyle name="_ХПМЭС Приобретение ОС 2006" xfId="625"/>
    <cellStyle name="_Чек" xfId="626"/>
    <cellStyle name="_Январь 2009" xfId="627"/>
    <cellStyle name="”ˆŠ‘ˆŽ‚€›‰" xfId="628"/>
    <cellStyle name="”ˆ€‘Ž‚›‰" xfId="629"/>
    <cellStyle name="”€ЌЂЌ‘Ћ‚›‰" xfId="630"/>
    <cellStyle name="”€ќђќ‘ћ‚›‰ 2" xfId="631"/>
    <cellStyle name="”€Љ‘€ђЋ‚ЂЌЌ›‰" xfId="632"/>
    <cellStyle name="”€љ‘€ђћ‚ђќќ›‰ 2" xfId="633"/>
    <cellStyle name="”ќђќ‘ћ‚›‰" xfId="634"/>
    <cellStyle name="”ќђќ‘ћ‚›‰ 2" xfId="635"/>
    <cellStyle name="”љ‘ђћ‚ђќќ›‰" xfId="636"/>
    <cellStyle name="”љ‘ђћ‚ђќќ›‰ 2" xfId="637"/>
    <cellStyle name="„€’€" xfId="638"/>
    <cellStyle name="„…ќ…†ќ›‰" xfId="639"/>
    <cellStyle name="„…ќ…†ќ›‰ 2" xfId="640"/>
    <cellStyle name="„……†›‰" xfId="641"/>
    <cellStyle name="„Ђ’Ђ" xfId="642"/>
    <cellStyle name="£ BP" xfId="643"/>
    <cellStyle name="¥ JY" xfId="644"/>
    <cellStyle name="€’ЋѓЋ‚›‰" xfId="645"/>
    <cellStyle name="€’ћѓћ‚›‰ 2" xfId="646"/>
    <cellStyle name="‡€ƒŽ‹Ž‚ŽŠ1" xfId="647"/>
    <cellStyle name="‡€ƒŽ‹Ž‚ŽŠ2" xfId="648"/>
    <cellStyle name="‡ђѓћ‹ћ‚ћљ1" xfId="649"/>
    <cellStyle name="‡ђѓћ‹ћ‚ћљ1 2" xfId="650"/>
    <cellStyle name="‡ђѓћ‹ћ‚ћљ2" xfId="651"/>
    <cellStyle name="‡ђѓћ‹ћ‚ћљ2 2" xfId="652"/>
    <cellStyle name="•W€_GE 3 MINIMUM" xfId="653"/>
    <cellStyle name="’ћѓћ‚›‰" xfId="654"/>
    <cellStyle name="’ћѓћ‚›‰ 2" xfId="655"/>
    <cellStyle name="" xfId="656"/>
    <cellStyle name="" xfId="657"/>
    <cellStyle name="" xfId="658"/>
    <cellStyle name="_лизинг и страхование" xfId="659"/>
    <cellStyle name="_лизинг и страхование" xfId="660"/>
    <cellStyle name="_лизинг и страхование_Денежный поток ЗАО ЭПИ-2008г.(в объемах декабря)2811  ПОСЛЕДНИЙ (Перераб. с изм. старахованием)" xfId="661"/>
    <cellStyle name="_лизинг и страхование_Денежный поток ЗАО ЭПИ-2008г.(в объемах декабря)2811  ПОСЛЕДНИЙ (Перераб. с изм. старахованием)" xfId="662"/>
    <cellStyle name="_ЛИЗИНГовый КАЛЕНДАРЬ" xfId="663"/>
    <cellStyle name="_ЛИЗИНГовый КАЛЕНДАРЬ" xfId="664"/>
    <cellStyle name="_ЛИЗИНГовый КАЛЕНДАРЬ_Денежный поток ЗАО ЭПИ-2008г.(в объемах декабря)2811  ПОСЛЕДНИЙ (Перераб. с изм. старахованием)" xfId="665"/>
    <cellStyle name="_ЛИЗИНГовый КАЛЕНДАРЬ_Денежный поток ЗАО ЭПИ-2008г.(в объемах декабря)2811  ПОСЛЕДНИЙ (Перераб. с изм. старахованием)" xfId="666"/>
    <cellStyle name="_ПУШКИНО ( прир.ГАЗ  2009-2014 проектная мощность вар1" xfId="667"/>
    <cellStyle name="_ПУШКИНО ( прир.ГАЗ  2009-2014 проектная мощность вар1" xfId="668"/>
    <cellStyle name="_ПУШКИНО ( прир.ГАЗ  2009-2014 проектная мощность вар1_Денежный поток ЗАО ЭПИ-2008г.(в объемах декабря)2811  ПОСЛЕДНИЙ (Перераб. с изм. старахованием)" xfId="669"/>
    <cellStyle name="_ПУШКИНО ( прир.ГАЗ  2009-2014 проектная мощность вар1_Денежный поток ЗАО ЭПИ-2008г.(в объемах декабря)2811  ПОСЛЕДНИЙ (Перераб. с изм. старахованием)" xfId="670"/>
    <cellStyle name="" xfId="671"/>
    <cellStyle name="" xfId="672"/>
    <cellStyle name="_лизинг и страхование" xfId="673"/>
    <cellStyle name="_лизинг и страхование" xfId="674"/>
    <cellStyle name="_лизинг и страхование_Денежный поток ЗАО ЭПИ-2008г.(в объемах декабря)2811  ПОСЛЕДНИЙ (Перераб. с изм. старахованием)" xfId="675"/>
    <cellStyle name="_лизинг и страхование_Денежный поток ЗАО ЭПИ-2008г.(в объемах декабря)2811  ПОСЛЕДНИЙ (Перераб. с изм. старахованием)" xfId="676"/>
    <cellStyle name="_ЛИЗИНГовый КАЛЕНДАРЬ" xfId="677"/>
    <cellStyle name="_ЛИЗИНГовый КАЛЕНДАРЬ" xfId="678"/>
    <cellStyle name="_ЛИЗИНГовый КАЛЕНДАРЬ_Денежный поток ЗАО ЭПИ-2008г.(в объемах декабря)2811  ПОСЛЕДНИЙ (Перераб. с изм. старахованием)" xfId="679"/>
    <cellStyle name="_ЛИЗИНГовый КАЛЕНДАРЬ_Денежный поток ЗАО ЭПИ-2008г.(в объемах декабря)2811  ПОСЛЕДНИЙ (Перераб. с изм. старахованием)" xfId="680"/>
    <cellStyle name="_ПУШКИНО ( прир.ГАЗ  2009-2014 проектная мощность вар1" xfId="681"/>
    <cellStyle name="_ПУШКИНО ( прир.ГАЗ  2009-2014 проектная мощность вар1" xfId="682"/>
    <cellStyle name="_ПУШКИНО ( прир.ГАЗ  2009-2014 проектная мощность вар1_Денежный поток ЗАО ЭПИ-2008г.(в объемах декабря)2811  ПОСЛЕДНИЙ (Перераб. с изм. старахованием)" xfId="683"/>
    <cellStyle name="_ПУШКИНО ( прир.ГАЗ  2009-2014 проектная мощность вар1_Денежный поток ЗАО ЭПИ-2008г.(в объемах декабря)2811  ПОСЛЕДНИЙ (Перераб. с изм. старахованием)" xfId="684"/>
    <cellStyle name="" xfId="685"/>
    <cellStyle name="1" xfId="686"/>
    <cellStyle name="2" xfId="687"/>
    <cellStyle name="0,00;0;" xfId="688"/>
    <cellStyle name="0.0" xfId="689"/>
    <cellStyle name="1decimal" xfId="690"/>
    <cellStyle name="1Normal" xfId="691"/>
    <cellStyle name="1Outputbox1" xfId="692"/>
    <cellStyle name="1Outputbox2" xfId="693"/>
    <cellStyle name="1Outputheader" xfId="694"/>
    <cellStyle name="1Outputheader2" xfId="695"/>
    <cellStyle name="1Outputsubtitle" xfId="696"/>
    <cellStyle name="1Outputtitle" xfId="697"/>
    <cellStyle name="1Profileheader" xfId="698"/>
    <cellStyle name="1Profilelowerbox" xfId="699"/>
    <cellStyle name="1Profilesubheader" xfId="700"/>
    <cellStyle name="1Profiletitle" xfId="701"/>
    <cellStyle name="1Profiletopbox" xfId="702"/>
    <cellStyle name="20% - Accent1" xfId="703"/>
    <cellStyle name="20% - Accent2" xfId="704"/>
    <cellStyle name="20% - Accent3" xfId="705"/>
    <cellStyle name="20% - Accent4" xfId="706"/>
    <cellStyle name="20% - Accent5" xfId="707"/>
    <cellStyle name="20% - Accent6" xfId="708"/>
    <cellStyle name="20% - Акцент1 2" xfId="709"/>
    <cellStyle name="20% - Акцент1 2 2" xfId="710"/>
    <cellStyle name="20% - Акцент1 2 3" xfId="711"/>
    <cellStyle name="20% - Акцент1 2 4" xfId="712"/>
    <cellStyle name="20% - Акцент1 2 5" xfId="713"/>
    <cellStyle name="20% - Акцент1 2 6" xfId="714"/>
    <cellStyle name="20% - Акцент1 3" xfId="715"/>
    <cellStyle name="20% - Акцент2 2" xfId="716"/>
    <cellStyle name="20% - Акцент2 2 2" xfId="717"/>
    <cellStyle name="20% - Акцент2 2 3" xfId="718"/>
    <cellStyle name="20% - Акцент2 2 4" xfId="719"/>
    <cellStyle name="20% - Акцент2 2 5" xfId="720"/>
    <cellStyle name="20% - Акцент2 2 6" xfId="721"/>
    <cellStyle name="20% - Акцент2 3" xfId="722"/>
    <cellStyle name="20% - Акцент3 2" xfId="723"/>
    <cellStyle name="20% - Акцент3 2 2" xfId="724"/>
    <cellStyle name="20% - Акцент3 2 3" xfId="725"/>
    <cellStyle name="20% - Акцент3 2 4" xfId="726"/>
    <cellStyle name="20% - Акцент3 2 5" xfId="727"/>
    <cellStyle name="20% - Акцент3 2 6" xfId="728"/>
    <cellStyle name="20% - Акцент3 3" xfId="729"/>
    <cellStyle name="20% - Акцент4 2" xfId="730"/>
    <cellStyle name="20% - Акцент4 2 2" xfId="731"/>
    <cellStyle name="20% - Акцент4 2 3" xfId="732"/>
    <cellStyle name="20% - Акцент4 2 4" xfId="733"/>
    <cellStyle name="20% - Акцент4 2 5" xfId="734"/>
    <cellStyle name="20% - Акцент4 2 6" xfId="735"/>
    <cellStyle name="20% - Акцент4 3" xfId="736"/>
    <cellStyle name="20% - Акцент5 2" xfId="737"/>
    <cellStyle name="20% - Акцент5 2 2" xfId="738"/>
    <cellStyle name="20% - Акцент5 2 3" xfId="739"/>
    <cellStyle name="20% - Акцент5 2 4" xfId="740"/>
    <cellStyle name="20% - Акцент5 2 5" xfId="741"/>
    <cellStyle name="20% - Акцент5 2 6" xfId="742"/>
    <cellStyle name="20% - Акцент5 3" xfId="743"/>
    <cellStyle name="20% - Акцент6 2" xfId="744"/>
    <cellStyle name="20% - Акцент6 2 2" xfId="745"/>
    <cellStyle name="20% - Акцент6 2 3" xfId="746"/>
    <cellStyle name="20% - Акцент6 2 4" xfId="747"/>
    <cellStyle name="20% - Акцент6 2 5" xfId="748"/>
    <cellStyle name="20% - Акцент6 2 6" xfId="749"/>
    <cellStyle name="20% - Акцент6 3" xfId="750"/>
    <cellStyle name="2decimal" xfId="751"/>
    <cellStyle name="40% - Accent1" xfId="752"/>
    <cellStyle name="40% - Accent2" xfId="753"/>
    <cellStyle name="40% - Accent3" xfId="754"/>
    <cellStyle name="40% - Accent4" xfId="755"/>
    <cellStyle name="40% - Accent5" xfId="756"/>
    <cellStyle name="40% - Accent6" xfId="757"/>
    <cellStyle name="40% - Акцент1 2" xfId="758"/>
    <cellStyle name="40% - Акцент1 2 2" xfId="759"/>
    <cellStyle name="40% - Акцент1 2 3" xfId="760"/>
    <cellStyle name="40% - Акцент1 2 4" xfId="761"/>
    <cellStyle name="40% - Акцент1 2 5" xfId="762"/>
    <cellStyle name="40% - Акцент1 2 6" xfId="763"/>
    <cellStyle name="40% - Акцент1 3" xfId="764"/>
    <cellStyle name="40% - Акцент2 2" xfId="765"/>
    <cellStyle name="40% - Акцент2 2 2" xfId="766"/>
    <cellStyle name="40% - Акцент2 2 3" xfId="767"/>
    <cellStyle name="40% - Акцент2 2 4" xfId="768"/>
    <cellStyle name="40% - Акцент2 2 5" xfId="769"/>
    <cellStyle name="40% - Акцент2 2 6" xfId="770"/>
    <cellStyle name="40% - Акцент2 3" xfId="771"/>
    <cellStyle name="40% - Акцент3 2" xfId="772"/>
    <cellStyle name="40% - Акцент3 2 2" xfId="773"/>
    <cellStyle name="40% - Акцент3 2 3" xfId="774"/>
    <cellStyle name="40% - Акцент3 2 4" xfId="775"/>
    <cellStyle name="40% - Акцент3 2 5" xfId="776"/>
    <cellStyle name="40% - Акцент3 2 6" xfId="777"/>
    <cellStyle name="40% - Акцент3 3" xfId="778"/>
    <cellStyle name="40% - Акцент4 2" xfId="779"/>
    <cellStyle name="40% - Акцент4 2 2" xfId="780"/>
    <cellStyle name="40% - Акцент4 2 3" xfId="781"/>
    <cellStyle name="40% - Акцент4 2 4" xfId="782"/>
    <cellStyle name="40% - Акцент4 2 5" xfId="783"/>
    <cellStyle name="40% - Акцент4 2 6" xfId="784"/>
    <cellStyle name="40% - Акцент4 3" xfId="785"/>
    <cellStyle name="40% - Акцент5 2" xfId="786"/>
    <cellStyle name="40% - Акцент5 2 2" xfId="787"/>
    <cellStyle name="40% - Акцент5 2 3" xfId="788"/>
    <cellStyle name="40% - Акцент5 2 4" xfId="789"/>
    <cellStyle name="40% - Акцент5 2 5" xfId="790"/>
    <cellStyle name="40% - Акцент5 2 6" xfId="791"/>
    <cellStyle name="40% - Акцент5 3" xfId="792"/>
    <cellStyle name="40% - Акцент6 2" xfId="793"/>
    <cellStyle name="40% - Акцент6 2 2" xfId="794"/>
    <cellStyle name="40% - Акцент6 2 3" xfId="795"/>
    <cellStyle name="40% - Акцент6 2 4" xfId="796"/>
    <cellStyle name="40% - Акцент6 2 5" xfId="797"/>
    <cellStyle name="40% - Акцент6 2 6" xfId="798"/>
    <cellStyle name="40% - Акцент6 3" xfId="799"/>
    <cellStyle name="60% - Accent1" xfId="800"/>
    <cellStyle name="60% - Accent2" xfId="801"/>
    <cellStyle name="60% - Accent3" xfId="802"/>
    <cellStyle name="60% - Accent4" xfId="803"/>
    <cellStyle name="60% - Accent5" xfId="804"/>
    <cellStyle name="60% - Accent6" xfId="805"/>
    <cellStyle name="60% - Акцент1 2" xfId="806"/>
    <cellStyle name="60% - Акцент1 2 2" xfId="807"/>
    <cellStyle name="60% - Акцент1 2 3" xfId="808"/>
    <cellStyle name="60% - Акцент1 2 4" xfId="809"/>
    <cellStyle name="60% - Акцент1 2 5" xfId="810"/>
    <cellStyle name="60% - Акцент1 2 6" xfId="811"/>
    <cellStyle name="60% - Акцент1 3" xfId="812"/>
    <cellStyle name="60% - Акцент2 2" xfId="813"/>
    <cellStyle name="60% - Акцент2 2 2" xfId="814"/>
    <cellStyle name="60% - Акцент2 2 3" xfId="815"/>
    <cellStyle name="60% - Акцент2 2 4" xfId="816"/>
    <cellStyle name="60% - Акцент2 2 5" xfId="817"/>
    <cellStyle name="60% - Акцент2 2 6" xfId="818"/>
    <cellStyle name="60% - Акцент2 3" xfId="819"/>
    <cellStyle name="60% - Акцент3 2" xfId="820"/>
    <cellStyle name="60% - Акцент3 2 2" xfId="821"/>
    <cellStyle name="60% - Акцент3 2 3" xfId="822"/>
    <cellStyle name="60% - Акцент3 2 4" xfId="823"/>
    <cellStyle name="60% - Акцент3 2 5" xfId="824"/>
    <cellStyle name="60% - Акцент3 2 6" xfId="825"/>
    <cellStyle name="60% - Акцент3 3" xfId="826"/>
    <cellStyle name="60% - Акцент4 2" xfId="827"/>
    <cellStyle name="60% - Акцент4 2 2" xfId="828"/>
    <cellStyle name="60% - Акцент4 2 3" xfId="829"/>
    <cellStyle name="60% - Акцент4 2 4" xfId="830"/>
    <cellStyle name="60% - Акцент4 2 5" xfId="831"/>
    <cellStyle name="60% - Акцент4 2 6" xfId="832"/>
    <cellStyle name="60% - Акцент4 3" xfId="833"/>
    <cellStyle name="60% - Акцент5 2" xfId="834"/>
    <cellStyle name="60% - Акцент5 2 2" xfId="835"/>
    <cellStyle name="60% - Акцент5 2 3" xfId="836"/>
    <cellStyle name="60% - Акцент5 2 4" xfId="837"/>
    <cellStyle name="60% - Акцент5 2 5" xfId="838"/>
    <cellStyle name="60% - Акцент5 2 6" xfId="839"/>
    <cellStyle name="60% - Акцент5 3" xfId="840"/>
    <cellStyle name="60% - Акцент6 2" xfId="841"/>
    <cellStyle name="60% - Акцент6 2 2" xfId="842"/>
    <cellStyle name="60% - Акцент6 2 3" xfId="843"/>
    <cellStyle name="60% - Акцент6 2 4" xfId="844"/>
    <cellStyle name="60% - Акцент6 2 5" xfId="845"/>
    <cellStyle name="60% - Акцент6 2 6" xfId="846"/>
    <cellStyle name="60% - Акцент6 3" xfId="847"/>
    <cellStyle name="8pt" xfId="848"/>
    <cellStyle name="Aaia?iue [0]_vaqduGfTSN7qyUJNWHRlcWo3H" xfId="849"/>
    <cellStyle name="Aaia?iue_vaqduGfTSN7qyUJNWHRlcWo3H" xfId="850"/>
    <cellStyle name="Äåíåæíûé [0]_vaqduGfTSN7qyUJNWHRlcWo3H" xfId="851"/>
    <cellStyle name="Äåíåæíûé_vaqduGfTSN7qyUJNWHRlcWo3H" xfId="852"/>
    <cellStyle name="Accent1" xfId="853"/>
    <cellStyle name="Accent1 - 20%" xfId="854"/>
    <cellStyle name="Accent1 - 20% 2" xfId="855"/>
    <cellStyle name="Accent1 - 40%" xfId="856"/>
    <cellStyle name="Accent1 - 40% 2" xfId="857"/>
    <cellStyle name="Accent1 - 60%" xfId="858"/>
    <cellStyle name="Accent1 - 60% 2" xfId="859"/>
    <cellStyle name="Accent1 2" xfId="860"/>
    <cellStyle name="Accent1 3" xfId="861"/>
    <cellStyle name="Accent1 4" xfId="862"/>
    <cellStyle name="Accent2" xfId="863"/>
    <cellStyle name="Accent2 - 20%" xfId="864"/>
    <cellStyle name="Accent2 - 20% 2" xfId="865"/>
    <cellStyle name="Accent2 - 40%" xfId="866"/>
    <cellStyle name="Accent2 - 40% 2" xfId="867"/>
    <cellStyle name="Accent2 - 60%" xfId="868"/>
    <cellStyle name="Accent2 - 60% 2" xfId="869"/>
    <cellStyle name="Accent2 2" xfId="870"/>
    <cellStyle name="Accent2 3" xfId="871"/>
    <cellStyle name="Accent2 4" xfId="872"/>
    <cellStyle name="Accent3" xfId="873"/>
    <cellStyle name="Accent3 - 20%" xfId="874"/>
    <cellStyle name="Accent3 - 20% 2" xfId="875"/>
    <cellStyle name="Accent3 - 40%" xfId="876"/>
    <cellStyle name="Accent3 - 40% 2" xfId="877"/>
    <cellStyle name="Accent3 - 60%" xfId="878"/>
    <cellStyle name="Accent3 - 60% 2" xfId="879"/>
    <cellStyle name="Accent3 2" xfId="880"/>
    <cellStyle name="Accent3 3" xfId="881"/>
    <cellStyle name="Accent3 4" xfId="882"/>
    <cellStyle name="Accent4" xfId="883"/>
    <cellStyle name="Accent4 - 20%" xfId="884"/>
    <cellStyle name="Accent4 - 20% 2" xfId="885"/>
    <cellStyle name="Accent4 - 40%" xfId="886"/>
    <cellStyle name="Accent4 - 40% 2" xfId="887"/>
    <cellStyle name="Accent4 - 60%" xfId="888"/>
    <cellStyle name="Accent4 - 60% 2" xfId="889"/>
    <cellStyle name="Accent4 2" xfId="890"/>
    <cellStyle name="Accent4 3" xfId="891"/>
    <cellStyle name="Accent4 4" xfId="892"/>
    <cellStyle name="Accent5" xfId="893"/>
    <cellStyle name="Accent5 - 20%" xfId="894"/>
    <cellStyle name="Accent5 - 20% 2" xfId="895"/>
    <cellStyle name="Accent5 - 40%" xfId="896"/>
    <cellStyle name="Accent5 - 40% 2" xfId="897"/>
    <cellStyle name="Accent5 - 60%" xfId="898"/>
    <cellStyle name="Accent5 - 60% 2" xfId="899"/>
    <cellStyle name="Accent5 2" xfId="900"/>
    <cellStyle name="Accent5 3" xfId="901"/>
    <cellStyle name="Accent5 4" xfId="902"/>
    <cellStyle name="Accent6" xfId="903"/>
    <cellStyle name="Accent6 - 20%" xfId="904"/>
    <cellStyle name="Accent6 - 20% 2" xfId="905"/>
    <cellStyle name="Accent6 - 40%" xfId="906"/>
    <cellStyle name="Accent6 - 40% 2" xfId="907"/>
    <cellStyle name="Accent6 - 60%" xfId="908"/>
    <cellStyle name="Accent6 - 60% 2" xfId="909"/>
    <cellStyle name="Accent6 2" xfId="910"/>
    <cellStyle name="Accent6 3" xfId="911"/>
    <cellStyle name="Accent6 4" xfId="912"/>
    <cellStyle name="acct" xfId="913"/>
    <cellStyle name="AeE­ [0]_?A°??µAoC?" xfId="914"/>
    <cellStyle name="AeE­_?A°??µAoC?" xfId="915"/>
    <cellStyle name="Aeia?nnueea" xfId="916"/>
    <cellStyle name="AFE" xfId="917"/>
    <cellStyle name="alternate" xfId="918"/>
    <cellStyle name="aluminium" xfId="919"/>
    <cellStyle name="Analyst Name" xfId="920"/>
    <cellStyle name="Arial 10" xfId="921"/>
    <cellStyle name="Arial 12" xfId="922"/>
    <cellStyle name="Assumption - Normal" xfId="923"/>
    <cellStyle name="Availability" xfId="924"/>
    <cellStyle name="b lue" xfId="925"/>
    <cellStyle name="Bad" xfId="926"/>
    <cellStyle name="Bad 2" xfId="927"/>
    <cellStyle name="Big" xfId="928"/>
    <cellStyle name="BLACK" xfId="929"/>
    <cellStyle name="Blue" xfId="930"/>
    <cellStyle name="blur" xfId="931"/>
    <cellStyle name="Body" xfId="932"/>
    <cellStyle name="Bold/Border" xfId="933"/>
    <cellStyle name="British Pound" xfId="934"/>
    <cellStyle name="Bullet" xfId="935"/>
    <cellStyle name="C" xfId="936"/>
    <cellStyle name="C?AO_?A°??µAoC?" xfId="937"/>
    <cellStyle name="Calc Currency (0)" xfId="938"/>
    <cellStyle name="Calc Currency (2)" xfId="939"/>
    <cellStyle name="Calc Percent (0)" xfId="940"/>
    <cellStyle name="Calc Percent (0) 2" xfId="61669"/>
    <cellStyle name="Calc Percent (1)" xfId="941"/>
    <cellStyle name="Calc Percent (2)" xfId="942"/>
    <cellStyle name="Calc Units (0)" xfId="943"/>
    <cellStyle name="Calc Units (1)" xfId="944"/>
    <cellStyle name="Calc Units (2)" xfId="945"/>
    <cellStyle name="Calculation" xfId="946"/>
    <cellStyle name="Calculation 2" xfId="947"/>
    <cellStyle name="Case" xfId="948"/>
    <cellStyle name="Center Across" xfId="949"/>
    <cellStyle name="Changeable" xfId="950"/>
    <cellStyle name="Check" xfId="951"/>
    <cellStyle name="Check Cell" xfId="952"/>
    <cellStyle name="Check Cell 2" xfId="953"/>
    <cellStyle name="Code" xfId="954"/>
    <cellStyle name="Code Section" xfId="955"/>
    <cellStyle name="ColHeading" xfId="956"/>
    <cellStyle name="Column Heading" xfId="957"/>
    <cellStyle name="Column Title" xfId="958"/>
    <cellStyle name="Comma  - Style1" xfId="959"/>
    <cellStyle name="Comma  - Style2" xfId="960"/>
    <cellStyle name="Comma  - Style3" xfId="961"/>
    <cellStyle name="Comma  - Style4" xfId="962"/>
    <cellStyle name="Comma  - Style5" xfId="963"/>
    <cellStyle name="Comma  - Style6" xfId="964"/>
    <cellStyle name="Comma  - Style7" xfId="965"/>
    <cellStyle name="Comma  - Style8" xfId="966"/>
    <cellStyle name="Comma [0]_laroux" xfId="967"/>
    <cellStyle name="Comma [00]" xfId="968"/>
    <cellStyle name="Comma [1]" xfId="969"/>
    <cellStyle name="Comma [2]" xfId="970"/>
    <cellStyle name="Comma [3]" xfId="971"/>
    <cellStyle name="Comma 0" xfId="972"/>
    <cellStyle name="Comma 0*" xfId="973"/>
    <cellStyle name="Comma 2" xfId="974"/>
    <cellStyle name="Comma 3" xfId="975"/>
    <cellStyle name="Comma(1)" xfId="976"/>
    <cellStyle name="Comma_Axmann Utopia toolbox all_in_one" xfId="977"/>
    <cellStyle name="Comma0" xfId="978"/>
    <cellStyle name="Comma0 - Modelo1" xfId="979"/>
    <cellStyle name="Comma0 - Style1" xfId="980"/>
    <cellStyle name="Comma1 - Modelo2" xfId="981"/>
    <cellStyle name="Comma1 - Style2" xfId="982"/>
    <cellStyle name="Company" xfId="983"/>
    <cellStyle name="CompanyName" xfId="984"/>
    <cellStyle name="Coname" xfId="985"/>
    <cellStyle name="Conor 1" xfId="986"/>
    <cellStyle name="Conor1" xfId="987"/>
    <cellStyle name="Conor2" xfId="988"/>
    <cellStyle name="Credit" xfId="989"/>
    <cellStyle name="Credit subtotal" xfId="990"/>
    <cellStyle name="Credit Total" xfId="991"/>
    <cellStyle name="Credit_Tickmarks" xfId="992"/>
    <cellStyle name="CurRatio" xfId="993"/>
    <cellStyle name="Currency [0]" xfId="994"/>
    <cellStyle name="Currency [00]" xfId="995"/>
    <cellStyle name="Currency [1]" xfId="996"/>
    <cellStyle name="Currency [2]" xfId="997"/>
    <cellStyle name="Currency [3]" xfId="998"/>
    <cellStyle name="Currency 0" xfId="999"/>
    <cellStyle name="Currency 2" xfId="1000"/>
    <cellStyle name="Currency_laroux" xfId="1001"/>
    <cellStyle name="Currency0" xfId="1002"/>
    <cellStyle name="CUS.Work.Area" xfId="1003"/>
    <cellStyle name="d" xfId="1004"/>
    <cellStyle name="Dash" xfId="1005"/>
    <cellStyle name="date" xfId="1006"/>
    <cellStyle name="Date Aligned" xfId="1007"/>
    <cellStyle name="Date Short" xfId="1008"/>
    <cellStyle name="Date, Long" xfId="1009"/>
    <cellStyle name="Date, Short" xfId="1010"/>
    <cellStyle name="Date_BV204 DCF Model" xfId="1011"/>
    <cellStyle name="Dateline" xfId="1012"/>
    <cellStyle name="Dates" xfId="1013"/>
    <cellStyle name="DateTime" xfId="1014"/>
    <cellStyle name="Debit" xfId="1015"/>
    <cellStyle name="Debit subtotal" xfId="1016"/>
    <cellStyle name="Debit Total" xfId="1017"/>
    <cellStyle name="Debit_Tickmarks" xfId="1018"/>
    <cellStyle name="Dec_0" xfId="1019"/>
    <cellStyle name="Default" xfId="1020"/>
    <cellStyle name="DELTA" xfId="1021"/>
    <cellStyle name="Dezimal [0]_Bilanz" xfId="1022"/>
    <cellStyle name="Dezimal__Utopia Index Index und Guidance (Deutsch)" xfId="1023"/>
    <cellStyle name="Dia" xfId="1024"/>
    <cellStyle name="Diary" xfId="1025"/>
    <cellStyle name="Dollar" xfId="1026"/>
    <cellStyle name="Dollars" xfId="1027"/>
    <cellStyle name="done" xfId="1028"/>
    <cellStyle name="Dotted Line" xfId="1029"/>
    <cellStyle name="Double Accounting" xfId="1030"/>
    <cellStyle name="Dziesiêtny [0]_1" xfId="1031"/>
    <cellStyle name="Dziesiêtny_1" xfId="1032"/>
    <cellStyle name="E&amp;Y House" xfId="1033"/>
    <cellStyle name="ein" xfId="1034"/>
    <cellStyle name="E-mail" xfId="1035"/>
    <cellStyle name="Emphasis 1" xfId="1036"/>
    <cellStyle name="Emphasis 1 2" xfId="1037"/>
    <cellStyle name="Emphasis 2" xfId="1038"/>
    <cellStyle name="Emphasis 2 2" xfId="1039"/>
    <cellStyle name="Emphasis 3" xfId="1040"/>
    <cellStyle name="Emphasis 3 2" xfId="1041"/>
    <cellStyle name="Encabez1" xfId="1042"/>
    <cellStyle name="Encabez2" xfId="1043"/>
    <cellStyle name="Enter Currency (0)" xfId="1044"/>
    <cellStyle name="Enter Currency (2)" xfId="1045"/>
    <cellStyle name="Enter Units (0)" xfId="1046"/>
    <cellStyle name="Enter Units (1)" xfId="1047"/>
    <cellStyle name="Enter Units (2)" xfId="1048"/>
    <cellStyle name="Euro" xfId="1049"/>
    <cellStyle name="Explanatory Text" xfId="1050"/>
    <cellStyle name="Ezres [0]_Document" xfId="1051"/>
    <cellStyle name="Ezres_Document" xfId="1052"/>
    <cellStyle name="F2" xfId="1053"/>
    <cellStyle name="F3" xfId="1054"/>
    <cellStyle name="F4" xfId="1055"/>
    <cellStyle name="F5" xfId="1056"/>
    <cellStyle name="F6" xfId="1057"/>
    <cellStyle name="F7" xfId="1058"/>
    <cellStyle name="F8" xfId="1059"/>
    <cellStyle name="Fijo" xfId="1060"/>
    <cellStyle name="Financiero" xfId="1061"/>
    <cellStyle name="Fixed" xfId="1062"/>
    <cellStyle name="Flag" xfId="1063"/>
    <cellStyle name="footer" xfId="1064"/>
    <cellStyle name="Footnote" xfId="1065"/>
    <cellStyle name="g" xfId="1066"/>
    <cellStyle name="g_Invoice GI" xfId="1067"/>
    <cellStyle name="g_Invoice GI_План ФХД котельной (ТЭЦ) от 22.01.08 последняя версия А3" xfId="1068"/>
    <cellStyle name="g_План ФХД котельной (ТЭЦ) от 22.01.08 последняя версия А3" xfId="1069"/>
    <cellStyle name="Good" xfId="1070"/>
    <cellStyle name="Good 2" xfId="1071"/>
    <cellStyle name="Green" xfId="1072"/>
    <cellStyle name="Grey" xfId="1073"/>
    <cellStyle name="GWN Table Body" xfId="1074"/>
    <cellStyle name="GWN Table Header" xfId="1075"/>
    <cellStyle name="GWN Table Left Header" xfId="1076"/>
    <cellStyle name="GWN Table Note" xfId="1077"/>
    <cellStyle name="GWN Table Title" xfId="1078"/>
    <cellStyle name="hard no" xfId="1079"/>
    <cellStyle name="hard number" xfId="1080"/>
    <cellStyle name="Hard Percent" xfId="1081"/>
    <cellStyle name="hardno" xfId="1082"/>
    <cellStyle name="Header" xfId="1083"/>
    <cellStyle name="Header1" xfId="1084"/>
    <cellStyle name="Header2" xfId="1085"/>
    <cellStyle name="Heading" xfId="1086"/>
    <cellStyle name="Heading 1" xfId="1087"/>
    <cellStyle name="Heading 1 2" xfId="1088"/>
    <cellStyle name="Heading 1 3" xfId="1089"/>
    <cellStyle name="Heading 2" xfId="1090"/>
    <cellStyle name="Heading 2 2" xfId="1091"/>
    <cellStyle name="Heading 2 3" xfId="1092"/>
    <cellStyle name="Heading 3" xfId="1093"/>
    <cellStyle name="Heading 3 2" xfId="1094"/>
    <cellStyle name="Heading 3 3" xfId="1095"/>
    <cellStyle name="Heading 4" xfId="1096"/>
    <cellStyle name="Heading 4 2" xfId="1097"/>
    <cellStyle name="heading_a2" xfId="1098"/>
    <cellStyle name="Heading1" xfId="1099"/>
    <cellStyle name="Heading1 1" xfId="1100"/>
    <cellStyle name="Heading1_лизинг и страхование" xfId="1101"/>
    <cellStyle name="Heading2" xfId="1102"/>
    <cellStyle name="Heading3" xfId="1103"/>
    <cellStyle name="Heading4" xfId="1104"/>
    <cellStyle name="Heading5" xfId="1105"/>
    <cellStyle name="Heading6" xfId="1106"/>
    <cellStyle name="HeadingS" xfId="1107"/>
    <cellStyle name="Headline2" xfId="1108"/>
    <cellStyle name="Headline3" xfId="1109"/>
    <cellStyle name="Hide" xfId="1110"/>
    <cellStyle name="Horizontal" xfId="1111"/>
    <cellStyle name="í â› [0.00]_Sheet1" xfId="1112"/>
    <cellStyle name="Iau?iue_o10-n" xfId="1113"/>
    <cellStyle name="Îáû÷íûé_vaqduGfTSN7qyUJNWHRlcWo3H" xfId="1114"/>
    <cellStyle name="Index" xfId="1115"/>
    <cellStyle name="Input" xfId="1116"/>
    <cellStyle name="Input [yellow]" xfId="1117"/>
    <cellStyle name="Input 2" xfId="1118"/>
    <cellStyle name="Input 3" xfId="1119"/>
    <cellStyle name="Input 4" xfId="1120"/>
    <cellStyle name="Input 5" xfId="1121"/>
    <cellStyle name="Input%" xfId="1122"/>
    <cellStyle name="Input, 0 dec" xfId="1123"/>
    <cellStyle name="Input, 1 dec" xfId="1124"/>
    <cellStyle name="Input, 2 dec" xfId="1125"/>
    <cellStyle name="Input_Copy of Доходный подход_05 10 05" xfId="1126"/>
    <cellStyle name="InputBlueFont" xfId="1127"/>
    <cellStyle name="InputDate" xfId="1128"/>
    <cellStyle name="InputDecimal" xfId="1129"/>
    <cellStyle name="InputGen" xfId="1130"/>
    <cellStyle name="InputValue" xfId="1131"/>
    <cellStyle name="Integer" xfId="1132"/>
    <cellStyle name="Invisible" xfId="1133"/>
    <cellStyle name="Ioe?uaaaoayny aeia?nnueea" xfId="1134"/>
    <cellStyle name="ISO" xfId="1135"/>
    <cellStyle name="Italic" xfId="1136"/>
    <cellStyle name="Item" xfId="1137"/>
    <cellStyle name="ItemTypeClass" xfId="1138"/>
    <cellStyle name="Ivedimas" xfId="1139"/>
    <cellStyle name="Ivedimo1" xfId="1140"/>
    <cellStyle name="Ivedimo2" xfId="1141"/>
    <cellStyle name="Ivedimo5" xfId="1142"/>
    <cellStyle name="Komma [0]_Arcen" xfId="1143"/>
    <cellStyle name="Komma_Arcen" xfId="1144"/>
    <cellStyle name="KPMG Heading 1" xfId="1145"/>
    <cellStyle name="KPMG Heading 2" xfId="1146"/>
    <cellStyle name="KPMG Heading 3" xfId="1147"/>
    <cellStyle name="KPMG Heading 4" xfId="1148"/>
    <cellStyle name="KPMG Normal" xfId="1149"/>
    <cellStyle name="KPMG Normal Text" xfId="1150"/>
    <cellStyle name="Line Number" xfId="1151"/>
    <cellStyle name="Link Currency (0)" xfId="1152"/>
    <cellStyle name="Link Currency (2)" xfId="1153"/>
    <cellStyle name="Link Units (0)" xfId="1154"/>
    <cellStyle name="Link Units (1)" xfId="1155"/>
    <cellStyle name="Link Units (2)" xfId="1156"/>
    <cellStyle name="Linked Cell" xfId="1157"/>
    <cellStyle name="Linked Cell 2" xfId="1158"/>
    <cellStyle name="lue" xfId="1159"/>
    <cellStyle name="Main text" xfId="1160"/>
    <cellStyle name="Margin" xfId="1161"/>
    <cellStyle name="Matrix" xfId="1162"/>
    <cellStyle name="Millares [0]_10 AVERIAS MASIVAS + ANT" xfId="1163"/>
    <cellStyle name="Millares_10 AVERIAS MASIVAS + ANT" xfId="1164"/>
    <cellStyle name="Milliers [0]_BUDGET" xfId="1165"/>
    <cellStyle name="Milliers_BUDGET" xfId="1166"/>
    <cellStyle name="Millions" xfId="1167"/>
    <cellStyle name="mnb" xfId="1168"/>
    <cellStyle name="Moneda [0]_10 AVERIAS MASIVAS + ANT" xfId="1169"/>
    <cellStyle name="Moneda_10 AVERIAS MASIVAS + ANT" xfId="1170"/>
    <cellStyle name="Monétaire [0]_BUDGET" xfId="1171"/>
    <cellStyle name="Monétaire_BUDGET" xfId="1172"/>
    <cellStyle name="Multiple" xfId="1173"/>
    <cellStyle name="Multiple [0]" xfId="1174"/>
    <cellStyle name="Multiple [1]" xfId="1175"/>
    <cellStyle name="Multiple [2]" xfId="1176"/>
    <cellStyle name="Multiple [3]" xfId="1177"/>
    <cellStyle name="Multiple, 1 dec" xfId="1178"/>
    <cellStyle name="Multiple, 2 dec" xfId="1179"/>
    <cellStyle name="Multiple_1 Dec" xfId="1180"/>
    <cellStyle name="n" xfId="1181"/>
    <cellStyle name="Neutral" xfId="1182"/>
    <cellStyle name="Neutral 2" xfId="1183"/>
    <cellStyle name="no" xfId="1184"/>
    <cellStyle name="no dec" xfId="1185"/>
    <cellStyle name="No.s to 1dp" xfId="1186"/>
    <cellStyle name="nor" xfId="1187"/>
    <cellStyle name="Norma11l" xfId="1188"/>
    <cellStyle name="normail" xfId="1189"/>
    <cellStyle name="Normal - Style1" xfId="1190"/>
    <cellStyle name="Normal 2" xfId="1191"/>
    <cellStyle name="Normal 2 2" xfId="1192"/>
    <cellStyle name="Normal 2 3" xfId="1193"/>
    <cellStyle name="Normal 3" xfId="1194"/>
    <cellStyle name="Normal 4" xfId="1195"/>
    <cellStyle name="Normal 4 2" xfId="1196"/>
    <cellStyle name="Normal 5" xfId="1197"/>
    <cellStyle name="Normal 5 2" xfId="1198"/>
    <cellStyle name="Normal 5 3" xfId="1199"/>
    <cellStyle name="Normal 6" xfId="1200"/>
    <cellStyle name="Normal 7" xfId="1201"/>
    <cellStyle name="Normal." xfId="1202"/>
    <cellStyle name="Normal_0,85 без вывода" xfId="1203"/>
    <cellStyle name="Normál_1." xfId="1204"/>
    <cellStyle name="Normal_41123 3.1 Консолидированный Бюджет" xfId="1205"/>
    <cellStyle name="Normál_VERZIOK" xfId="1206"/>
    <cellStyle name="Normal_WACC Calculations" xfId="1207"/>
    <cellStyle name="Normal1" xfId="1208"/>
    <cellStyle name="Normal1 2" xfId="1209"/>
    <cellStyle name="Normale_MODELLO DI CONSOLIDAMENTO" xfId="1210"/>
    <cellStyle name="NormalGB" xfId="1211"/>
    <cellStyle name="normální_Rozvaha - aktiva" xfId="1212"/>
    <cellStyle name="Normalny_0" xfId="1213"/>
    <cellStyle name="normбlnм_laroux" xfId="1214"/>
    <cellStyle name="Note" xfId="1215"/>
    <cellStyle name="Note 2" xfId="1216"/>
    <cellStyle name="Note 2 2" xfId="1217"/>
    <cellStyle name="Note 3" xfId="1218"/>
    <cellStyle name="Note 4" xfId="1219"/>
    <cellStyle name="Note 5" xfId="1220"/>
    <cellStyle name="Nr 0 dec" xfId="1221"/>
    <cellStyle name="Nr 0 dec - Input" xfId="1222"/>
    <cellStyle name="Nr 0 dec - Subtotal" xfId="1223"/>
    <cellStyle name="Nr 0 dec_Data" xfId="1224"/>
    <cellStyle name="Nr 1 dec" xfId="1225"/>
    <cellStyle name="Nr 1 dec - Input" xfId="1226"/>
    <cellStyle name="Nr, 0 dec" xfId="1227"/>
    <cellStyle name="Number" xfId="1228"/>
    <cellStyle name="Number entry" xfId="1229"/>
    <cellStyle name="Number entry dec" xfId="1230"/>
    <cellStyle name="Number, 0 dec" xfId="1231"/>
    <cellStyle name="Number, 1 dec" xfId="1232"/>
    <cellStyle name="Number, 2 dec" xfId="1233"/>
    <cellStyle name="Option" xfId="1234"/>
    <cellStyle name="OptionHeading" xfId="1235"/>
    <cellStyle name="Output" xfId="1236"/>
    <cellStyle name="Output 2" xfId="1237"/>
    <cellStyle name="Output Amounts" xfId="1238"/>
    <cellStyle name="Output Column Headings" xfId="1239"/>
    <cellStyle name="Output Line Items" xfId="1240"/>
    <cellStyle name="Output Report Heading" xfId="1241"/>
    <cellStyle name="Output Report Title" xfId="1242"/>
    <cellStyle name="Outputtitle" xfId="1243"/>
    <cellStyle name="Paaotsikko" xfId="1244"/>
    <cellStyle name="Page Number" xfId="1245"/>
    <cellStyle name="PageTitle" xfId="1246"/>
    <cellStyle name="pb_page_heading_LS" xfId="1247"/>
    <cellStyle name="PctLine" xfId="1248"/>
    <cellStyle name="Pénznem [0]_Document" xfId="1249"/>
    <cellStyle name="Pénznem_Document" xfId="1250"/>
    <cellStyle name="perc" xfId="1251"/>
    <cellStyle name="Percent [0]" xfId="1252"/>
    <cellStyle name="Percent [00]" xfId="1253"/>
    <cellStyle name="Percent [1]" xfId="1254"/>
    <cellStyle name="Percent [2]" xfId="1255"/>
    <cellStyle name="Percent [3]" xfId="1256"/>
    <cellStyle name="Percent 1 dec" xfId="1257"/>
    <cellStyle name="Percent 1 dec - Input" xfId="1258"/>
    <cellStyle name="Percent 1 dec_Data" xfId="1259"/>
    <cellStyle name="Percent 2" xfId="1260"/>
    <cellStyle name="Percent 2 2" xfId="1261"/>
    <cellStyle name="Percent 3" xfId="1262"/>
    <cellStyle name="Percent 3 2" xfId="1263"/>
    <cellStyle name="Percent 4" xfId="1264"/>
    <cellStyle name="Percent 6" xfId="1265"/>
    <cellStyle name="Percent hard no" xfId="1266"/>
    <cellStyle name="Percent(1)" xfId="1267"/>
    <cellStyle name="Percent(2)" xfId="1268"/>
    <cellStyle name="Percent, 0 dec" xfId="1269"/>
    <cellStyle name="Percent, 1 dec" xfId="1270"/>
    <cellStyle name="Percent, 2 dec" xfId="1271"/>
    <cellStyle name="Percent, bp" xfId="1272"/>
    <cellStyle name="Percent_BMU_Fosforit_model_13_formated" xfId="1273"/>
    <cellStyle name="PercentChange" xfId="1274"/>
    <cellStyle name="perecnt" xfId="1275"/>
    <cellStyle name="precent" xfId="1276"/>
    <cellStyle name="PrePop Currency (0)" xfId="1277"/>
    <cellStyle name="PrePop Currency (2)" xfId="1278"/>
    <cellStyle name="PrePop Units (0)" xfId="1279"/>
    <cellStyle name="PrePop Units (1)" xfId="1280"/>
    <cellStyle name="PrePop Units (2)" xfId="1281"/>
    <cellStyle name="Price" xfId="1282"/>
    <cellStyle name="prochrek" xfId="1283"/>
    <cellStyle name="Profit figure" xfId="1284"/>
    <cellStyle name="Puslapis1" xfId="1285"/>
    <cellStyle name="Puslapis2" xfId="1286"/>
    <cellStyle name="Ratio" xfId="1287"/>
    <cellStyle name="RatioX" xfId="1288"/>
    <cellStyle name="Red" xfId="1289"/>
    <cellStyle name="s_Valuation " xfId="1290"/>
    <cellStyle name="s_Valuation _WACC Analysis" xfId="1291"/>
    <cellStyle name="s_Valuation _WACC Analysis_лизинг и страхование" xfId="1292"/>
    <cellStyle name="s_Valuation _WACC Analysis_лизинг и страхование_Денежный поток ЗАО ЭПИ-2008г.(в объемах декабря)2811  ПОСЛЕДНИЙ (Перераб. с изм. старахованием)" xfId="1293"/>
    <cellStyle name="s_Valuation _WACC Analysis_ЛИЗИНГовый КАЛЕНДАРЬ" xfId="1294"/>
    <cellStyle name="s_Valuation _WACC Analysis_ЛИЗИНГовый КАЛЕНДАРЬ_Денежный поток ЗАО ЭПИ-2008г.(в объемах декабря)2811  ПОСЛЕДНИЙ (Перераб. с изм. старахованием)" xfId="1295"/>
    <cellStyle name="s_Valuation _WACC Analysis_План ФХД котельной (ТЭЦ) от 22.01.08 последняя версия А3" xfId="1296"/>
    <cellStyle name="s_Valuation _WACC Analysis_ПУШКИНО ( прир.ГАЗ  2009-2014 проектная мощность вар1" xfId="1297"/>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298"/>
    <cellStyle name="s_Valuation _лизинг и страхование" xfId="1299"/>
    <cellStyle name="s_Valuation _лизинг и страхование_Денежный поток ЗАО ЭПИ-2008г.(в объемах декабря)2811  ПОСЛЕДНИЙ (Перераб. с изм. старахованием)" xfId="1300"/>
    <cellStyle name="s_Valuation _ЛИЗИНГовый КАЛЕНДАРЬ" xfId="1301"/>
    <cellStyle name="s_Valuation _ЛИЗИНГовый КАЛЕНДАРЬ_Денежный поток ЗАО ЭПИ-2008г.(в объемах декабря)2811  ПОСЛЕДНИЙ (Перераб. с изм. старахованием)" xfId="1302"/>
    <cellStyle name="s_Valuation _План ФХД котельной (ТЭЦ) от 22.01.08 последняя версия А3" xfId="1303"/>
    <cellStyle name="s_Valuation _ПУШКИНО ( прир.ГАЗ  2009-2014 проектная мощность вар1" xfId="1304"/>
    <cellStyle name="s_Valuation _ПУШКИНО ( прир.ГАЗ  2009-2014 проектная мощность вар1_Денежный поток ЗАО ЭПИ-2008г.(в объемах декабря)2811  ПОСЛЕДНИЙ (Перераб. с изм. старахованием)" xfId="1305"/>
    <cellStyle name="Salomon Logo" xfId="1306"/>
    <cellStyle name="SAPBEXaggData" xfId="1307"/>
    <cellStyle name="SAPBEXaggData 2" xfId="1308"/>
    <cellStyle name="SAPBEXaggData_Постановка_под_напряжение_объектов_ВЛ_и_ПС_в_2011_году" xfId="1309"/>
    <cellStyle name="SAPBEXaggDataEmph" xfId="1310"/>
    <cellStyle name="SAPBEXaggItem" xfId="1311"/>
    <cellStyle name="SAPBEXaggItemX" xfId="1312"/>
    <cellStyle name="SAPBEXchaText" xfId="1313"/>
    <cellStyle name="SAPBEXchaText 2" xfId="1314"/>
    <cellStyle name="SAPBEXexcBad7" xfId="1315"/>
    <cellStyle name="SAPBEXexcBad8" xfId="1316"/>
    <cellStyle name="SAPBEXexcBad9" xfId="1317"/>
    <cellStyle name="SAPBEXexcCritical4" xfId="1318"/>
    <cellStyle name="SAPBEXexcCritical5" xfId="1319"/>
    <cellStyle name="SAPBEXexcCritical6" xfId="1320"/>
    <cellStyle name="SAPBEXexcGood1" xfId="1321"/>
    <cellStyle name="SAPBEXexcGood2" xfId="1322"/>
    <cellStyle name="SAPBEXexcGood3" xfId="1323"/>
    <cellStyle name="SAPBEXfilterDrill" xfId="1324"/>
    <cellStyle name="SAPBEXfilterItem" xfId="1325"/>
    <cellStyle name="SAPBEXfilterText" xfId="1326"/>
    <cellStyle name="SAPBEXfilterText 2" xfId="1327"/>
    <cellStyle name="SAPBEXformats" xfId="1328"/>
    <cellStyle name="SAPBEXformats 2" xfId="1329"/>
    <cellStyle name="SAPBEXheaderItem" xfId="1330"/>
    <cellStyle name="SAPBEXheaderItem 2" xfId="1331"/>
    <cellStyle name="SAPBEXheaderText" xfId="1332"/>
    <cellStyle name="SAPBEXheaderText 2" xfId="1333"/>
    <cellStyle name="SAPBEXHLevel0" xfId="1334"/>
    <cellStyle name="SAPBEXHLevel0 2" xfId="1335"/>
    <cellStyle name="SAPBEXHLevel0X" xfId="1336"/>
    <cellStyle name="SAPBEXHLevel0X 2" xfId="1337"/>
    <cellStyle name="SAPBEXHLevel1" xfId="1338"/>
    <cellStyle name="SAPBEXHLevel1 2" xfId="1339"/>
    <cellStyle name="SAPBEXHLevel1X" xfId="1340"/>
    <cellStyle name="SAPBEXHLevel1X 2" xfId="1341"/>
    <cellStyle name="SAPBEXHLevel2" xfId="1342"/>
    <cellStyle name="SAPBEXHLevel2 2" xfId="1343"/>
    <cellStyle name="SAPBEXHLevel2X" xfId="1344"/>
    <cellStyle name="SAPBEXHLevel2X 2" xfId="1345"/>
    <cellStyle name="SAPBEXHLevel3" xfId="1346"/>
    <cellStyle name="SAPBEXHLevel3 2" xfId="1347"/>
    <cellStyle name="SAPBEXHLevel3X" xfId="1348"/>
    <cellStyle name="SAPBEXHLevel3X 2" xfId="1349"/>
    <cellStyle name="SAPBEXinputData" xfId="1350"/>
    <cellStyle name="SAPBEXinputData 2" xfId="1351"/>
    <cellStyle name="SAPBEXinputData 3" xfId="1352"/>
    <cellStyle name="SAPBEXinputData 4" xfId="1353"/>
    <cellStyle name="SAPBEXItemHeader" xfId="1354"/>
    <cellStyle name="SAPBEXresData" xfId="1355"/>
    <cellStyle name="SAPBEXresDataEmph" xfId="1356"/>
    <cellStyle name="SAPBEXresItem" xfId="1357"/>
    <cellStyle name="SAPBEXresItemX" xfId="1358"/>
    <cellStyle name="SAPBEXstdData" xfId="1359"/>
    <cellStyle name="SAPBEXstdData 2" xfId="1360"/>
    <cellStyle name="SAPBEXstdData 3" xfId="1361"/>
    <cellStyle name="SAPBEXstdData_Постановка_под_напряжение_объектов_ВЛ_и_ПС_в_2011_году" xfId="1362"/>
    <cellStyle name="SAPBEXstdDataEmph" xfId="1363"/>
    <cellStyle name="SAPBEXstdItem" xfId="1364"/>
    <cellStyle name="SAPBEXstdItem 2" xfId="1365"/>
    <cellStyle name="SAPBEXstdItem 3" xfId="1366"/>
    <cellStyle name="SAPBEXstdItem_10.инвест" xfId="1367"/>
    <cellStyle name="SAPBEXstdItemX" xfId="1368"/>
    <cellStyle name="SAPBEXstdItemX 2" xfId="1369"/>
    <cellStyle name="SAPBEXtitle" xfId="1370"/>
    <cellStyle name="SAPBEXtitle 2" xfId="1371"/>
    <cellStyle name="SAPBEXunassignedItem" xfId="1372"/>
    <cellStyle name="SAPBEXundefined" xfId="1373"/>
    <cellStyle name="ScotchRule" xfId="1374"/>
    <cellStyle name="ScripFactor" xfId="1375"/>
    <cellStyle name="SectionHeading" xfId="1376"/>
    <cellStyle name="Sheet Title" xfId="1377"/>
    <cellStyle name="Sheet Title 2" xfId="1378"/>
    <cellStyle name="Single Accounting" xfId="1379"/>
    <cellStyle name="small" xfId="1380"/>
    <cellStyle name="ssp " xfId="1381"/>
    <cellStyle name="Standard" xfId="1382"/>
    <cellStyle name="Straipsnis1" xfId="1383"/>
    <cellStyle name="Straipsnis4" xfId="1384"/>
    <cellStyle name="Style 1" xfId="1385"/>
    <cellStyle name="Style 21" xfId="1386"/>
    <cellStyle name="Style 22" xfId="1387"/>
    <cellStyle name="Style 23" xfId="1388"/>
    <cellStyle name="Style 24" xfId="1389"/>
    <cellStyle name="Style 25" xfId="1390"/>
    <cellStyle name="Style 26" xfId="1391"/>
    <cellStyle name="Style 27" xfId="1392"/>
    <cellStyle name="Style 28" xfId="1393"/>
    <cellStyle name="Style 29" xfId="1394"/>
    <cellStyle name="Style 30" xfId="1395"/>
    <cellStyle name="Style 31" xfId="1396"/>
    <cellStyle name="Style 32" xfId="1397"/>
    <cellStyle name="Style 33" xfId="1398"/>
    <cellStyle name="Style 34" xfId="1399"/>
    <cellStyle name="Style 35" xfId="1400"/>
    <cellStyle name="STYLE1 - Style1" xfId="1401"/>
    <cellStyle name="styleColumnTitles" xfId="1402"/>
    <cellStyle name="styleDateRange" xfId="1403"/>
    <cellStyle name="styleHidden" xfId="1404"/>
    <cellStyle name="styleNormal" xfId="1405"/>
    <cellStyle name="styleSeriesAttributes" xfId="1406"/>
    <cellStyle name="styleSeriesData" xfId="1407"/>
    <cellStyle name="styleSeriesDataForecast" xfId="1408"/>
    <cellStyle name="styleSeriesDataForecastNA" xfId="1409"/>
    <cellStyle name="styleSeriesDataNA" xfId="1410"/>
    <cellStyle name="Subtitle" xfId="1411"/>
    <cellStyle name="Summe" xfId="1412"/>
    <cellStyle name="t" xfId="1413"/>
    <cellStyle name="t_Manager" xfId="1414"/>
    <cellStyle name="t_Manager_лизинг и страхование" xfId="1415"/>
    <cellStyle name="t_Manager_лизинг и страхование_Денежный поток ЗАО ЭПИ-2008г.(в объемах декабря)2811  ПОСЛЕДНИЙ (Перераб. с изм. старахованием)" xfId="1416"/>
    <cellStyle name="t_Manager_ЛИЗИНГовый КАЛЕНДАРЬ" xfId="1417"/>
    <cellStyle name="t_Manager_ЛИЗИНГовый КАЛЕНДАРЬ_Денежный поток ЗАО ЭПИ-2008г.(в объемах декабря)2811  ПОСЛЕДНИЙ (Перераб. с изм. старахованием)" xfId="1418"/>
    <cellStyle name="t_Manager_План ФХД котельной (ТЭЦ) от 22.01.08 последняя версия А3" xfId="1419"/>
    <cellStyle name="t_Manager_ПУШКИНО ( прир.ГАЗ  2009-2014 проектная мощность вар1" xfId="1420"/>
    <cellStyle name="t_Manager_ПУШКИНО ( прир.ГАЗ  2009-2014 проектная мощность вар1_Денежный поток ЗАО ЭПИ-2008г.(в объемах декабря)2811  ПОСЛЕДНИЙ (Перераб. с изм. старахованием)" xfId="1421"/>
    <cellStyle name="t_лизинг и страхование" xfId="1422"/>
    <cellStyle name="t_лизинг и страхование_Денежный поток ЗАО ЭПИ-2008г.(в объемах декабря)2811  ПОСЛЕДНИЙ (Перераб. с изм. старахованием)" xfId="1423"/>
    <cellStyle name="t_ЛИЗИНГовый КАЛЕНДАРЬ" xfId="1424"/>
    <cellStyle name="t_ЛИЗИНГовый КАЛЕНДАРЬ_Денежный поток ЗАО ЭПИ-2008г.(в объемах декабря)2811  ПОСЛЕДНИЙ (Перераб. с изм. старахованием)" xfId="1425"/>
    <cellStyle name="t_План ФХД котельной (ТЭЦ) от 22.01.08 последняя версия А3" xfId="1426"/>
    <cellStyle name="t_ПУШКИНО ( прир.ГАЗ  2009-2014 проектная мощность вар1" xfId="1427"/>
    <cellStyle name="t_ПУШКИНО ( прир.ГАЗ  2009-2014 проектная мощность вар1_Денежный поток ЗАО ЭПИ-2008г.(в объемах декабря)2811  ПОСЛЕДНИЙ (Перераб. с изм. старахованием)" xfId="1428"/>
    <cellStyle name="Table Head" xfId="1429"/>
    <cellStyle name="Table Head Aligned" xfId="1430"/>
    <cellStyle name="Table Head Blue" xfId="1431"/>
    <cellStyle name="Table Head Green" xfId="1432"/>
    <cellStyle name="Table Head_Val_Sum_Graph" xfId="1433"/>
    <cellStyle name="Table Heading" xfId="1434"/>
    <cellStyle name="Table Text" xfId="1435"/>
    <cellStyle name="Table Title" xfId="1436"/>
    <cellStyle name="Table Units" xfId="1437"/>
    <cellStyle name="Table_Header" xfId="1438"/>
    <cellStyle name="Text [3]" xfId="1439"/>
    <cellStyle name="Text [5]" xfId="1440"/>
    <cellStyle name="Text [6]" xfId="1441"/>
    <cellStyle name="Text 1" xfId="1442"/>
    <cellStyle name="Text Head 1" xfId="1443"/>
    <cellStyle name="Text Indent A" xfId="1444"/>
    <cellStyle name="Text Indent B" xfId="1445"/>
    <cellStyle name="Text Indent C" xfId="1446"/>
    <cellStyle name="Tickmark" xfId="1447"/>
    <cellStyle name="Times 10" xfId="1448"/>
    <cellStyle name="Times 12" xfId="1449"/>
    <cellStyle name="Title" xfId="1450"/>
    <cellStyle name="Title 2" xfId="1451"/>
    <cellStyle name="Titles" xfId="1452"/>
    <cellStyle name="Total" xfId="1453"/>
    <cellStyle name="Total 2" xfId="1454"/>
    <cellStyle name="Total 3" xfId="1455"/>
    <cellStyle name="Undefiniert" xfId="1456"/>
    <cellStyle name="Underline_Single" xfId="1457"/>
    <cellStyle name="Unit" xfId="1458"/>
    <cellStyle name="Units" xfId="1459"/>
    <cellStyle name="Valiotsikko" xfId="1460"/>
    <cellStyle name="Valuta [0]_Arcen" xfId="1461"/>
    <cellStyle name="Valuta_Arcen" xfId="1462"/>
    <cellStyle name="Vertical" xfId="1463"/>
    <cellStyle name="Wahrung [0]_Bilanz" xfId="1464"/>
    <cellStyle name="Währung [0]_laroux" xfId="1465"/>
    <cellStyle name="Wahrung_Bilanz" xfId="1466"/>
    <cellStyle name="Währung_laroux" xfId="1467"/>
    <cellStyle name="Walutowy [0]_1" xfId="1468"/>
    <cellStyle name="Walutowy_1" xfId="1469"/>
    <cellStyle name="Warning Text" xfId="1470"/>
    <cellStyle name="Warning Text 2" xfId="1471"/>
    <cellStyle name="Wдhrung [0]_Compiling Utility Macros" xfId="1472"/>
    <cellStyle name="Wдhrung_Compiling Utility Macros" xfId="1473"/>
    <cellStyle name="Year" xfId="1474"/>
    <cellStyle name="Year, Actual" xfId="1475"/>
    <cellStyle name="Year, Expected" xfId="1476"/>
    <cellStyle name="Year_Доходник1" xfId="1477"/>
    <cellStyle name="Yen" xfId="1478"/>
    <cellStyle name="Акцент1 2" xfId="1479"/>
    <cellStyle name="Акцент1 2 2" xfId="1480"/>
    <cellStyle name="Акцент1 2 3" xfId="1481"/>
    <cellStyle name="Акцент1 2 4" xfId="1482"/>
    <cellStyle name="Акцент1 2 5" xfId="1483"/>
    <cellStyle name="Акцент1 2 6" xfId="1484"/>
    <cellStyle name="Акцент1 3" xfId="1485"/>
    <cellStyle name="Акцент2 2" xfId="1486"/>
    <cellStyle name="Акцент2 2 2" xfId="1487"/>
    <cellStyle name="Акцент2 2 3" xfId="1488"/>
    <cellStyle name="Акцент2 2 4" xfId="1489"/>
    <cellStyle name="Акцент2 2 5" xfId="1490"/>
    <cellStyle name="Акцент2 2 6" xfId="1491"/>
    <cellStyle name="Акцент2 3" xfId="1492"/>
    <cellStyle name="Акцент3 2" xfId="1493"/>
    <cellStyle name="Акцент3 2 2" xfId="1494"/>
    <cellStyle name="Акцент3 2 3" xfId="1495"/>
    <cellStyle name="Акцент3 2 4" xfId="1496"/>
    <cellStyle name="Акцент3 2 5" xfId="1497"/>
    <cellStyle name="Акцент3 2 6" xfId="1498"/>
    <cellStyle name="Акцент3 3" xfId="1499"/>
    <cellStyle name="Акцент4 2" xfId="1500"/>
    <cellStyle name="Акцент4 2 2" xfId="1501"/>
    <cellStyle name="Акцент4 2 3" xfId="1502"/>
    <cellStyle name="Акцент4 2 4" xfId="1503"/>
    <cellStyle name="Акцент4 2 5" xfId="1504"/>
    <cellStyle name="Акцент4 2 6" xfId="1505"/>
    <cellStyle name="Акцент4 3" xfId="1506"/>
    <cellStyle name="Акцент5 2" xfId="1507"/>
    <cellStyle name="Акцент5 2 2" xfId="1508"/>
    <cellStyle name="Акцент5 2 3" xfId="1509"/>
    <cellStyle name="Акцент5 2 4" xfId="1510"/>
    <cellStyle name="Акцент5 2 5" xfId="1511"/>
    <cellStyle name="Акцент5 2 6" xfId="1512"/>
    <cellStyle name="Акцент5 3" xfId="1513"/>
    <cellStyle name="Акцент6 2" xfId="1514"/>
    <cellStyle name="Акцент6 2 2" xfId="1515"/>
    <cellStyle name="Акцент6 2 3" xfId="1516"/>
    <cellStyle name="Акцент6 2 4" xfId="1517"/>
    <cellStyle name="Акцент6 2 5" xfId="1518"/>
    <cellStyle name="Акцент6 2 6" xfId="1519"/>
    <cellStyle name="Акцент6 3" xfId="1520"/>
    <cellStyle name="Беззащитный" xfId="1521"/>
    <cellStyle name="Беззащитный 2" xfId="1522"/>
    <cellStyle name="вагоны" xfId="1523"/>
    <cellStyle name="Ввод  2" xfId="1524"/>
    <cellStyle name="Ввод  2 2" xfId="1525"/>
    <cellStyle name="Ввод  2 3" xfId="1526"/>
    <cellStyle name="Ввод  2 4" xfId="1527"/>
    <cellStyle name="Ввод  2 5" xfId="1528"/>
    <cellStyle name="Ввод  2 6" xfId="1529"/>
    <cellStyle name="Ввод  3" xfId="1530"/>
    <cellStyle name="Вывод 2" xfId="1531"/>
    <cellStyle name="Вывод 2 2" xfId="1532"/>
    <cellStyle name="Вывод 2 3" xfId="1533"/>
    <cellStyle name="Вывод 2 4" xfId="1534"/>
    <cellStyle name="Вывод 2 5" xfId="1535"/>
    <cellStyle name="Вывод 2 6" xfId="1536"/>
    <cellStyle name="Вывод 3" xfId="1537"/>
    <cellStyle name="Вычисление 2" xfId="1538"/>
    <cellStyle name="Вычисление 2 2" xfId="1539"/>
    <cellStyle name="Вычисление 2 3" xfId="1540"/>
    <cellStyle name="Вычисление 2 4" xfId="1541"/>
    <cellStyle name="Вычисление 2 5" xfId="1542"/>
    <cellStyle name="Вычисление 2 6" xfId="1543"/>
    <cellStyle name="Вычисление 3" xfId="1544"/>
    <cellStyle name="Гиперссылка 2" xfId="1545"/>
    <cellStyle name="Данные" xfId="1546"/>
    <cellStyle name="Дата" xfId="1547"/>
    <cellStyle name="Дата UTL" xfId="1548"/>
    <cellStyle name="Денежный 2" xfId="1549"/>
    <cellStyle name="Денежный 2 2" xfId="1550"/>
    <cellStyle name="Денежный 3" xfId="1551"/>
    <cellStyle name="Денежный 4" xfId="1552"/>
    <cellStyle name="Заголовок" xfId="1553"/>
    <cellStyle name="Заголовок 1 2" xfId="1554"/>
    <cellStyle name="Заголовок 1 2 2" xfId="1555"/>
    <cellStyle name="Заголовок 1 2 3" xfId="1556"/>
    <cellStyle name="Заголовок 1 2 4" xfId="1557"/>
    <cellStyle name="Заголовок 1 2 5" xfId="1558"/>
    <cellStyle name="Заголовок 1 2 6" xfId="1559"/>
    <cellStyle name="Заголовок 1 3" xfId="1560"/>
    <cellStyle name="Заголовок 2 2" xfId="1561"/>
    <cellStyle name="Заголовок 2 2 2" xfId="1562"/>
    <cellStyle name="Заголовок 2 2 3" xfId="1563"/>
    <cellStyle name="Заголовок 2 2 4" xfId="1564"/>
    <cellStyle name="Заголовок 2 2 5" xfId="1565"/>
    <cellStyle name="Заголовок 2 2 6" xfId="1566"/>
    <cellStyle name="Заголовок 2 3" xfId="1567"/>
    <cellStyle name="Заголовок 3 2" xfId="1568"/>
    <cellStyle name="Заголовок 3 2 2" xfId="1569"/>
    <cellStyle name="Заголовок 3 2 3" xfId="1570"/>
    <cellStyle name="Заголовок 3 2 4" xfId="1571"/>
    <cellStyle name="Заголовок 3 2 5" xfId="1572"/>
    <cellStyle name="Заголовок 3 2 6" xfId="1573"/>
    <cellStyle name="Заголовок 3 3" xfId="1574"/>
    <cellStyle name="Заголовок 4 2" xfId="1575"/>
    <cellStyle name="Заголовок 4 2 2" xfId="1576"/>
    <cellStyle name="Заголовок 4 2 3" xfId="1577"/>
    <cellStyle name="Заголовок 4 2 4" xfId="1578"/>
    <cellStyle name="Заголовок 4 2 5" xfId="1579"/>
    <cellStyle name="Заголовок 4 2 6" xfId="1580"/>
    <cellStyle name="Заголовок 4 3" xfId="1581"/>
    <cellStyle name="Заголовок 5" xfId="1582"/>
    <cellStyle name="ЗаголовокСтолбца" xfId="1583"/>
    <cellStyle name="ЗаголовокСтолбца 2" xfId="1584"/>
    <cellStyle name="Защитный" xfId="1585"/>
    <cellStyle name="Защитный 2" xfId="1586"/>
    <cellStyle name="Значение" xfId="1587"/>
    <cellStyle name="Значение 2" xfId="1588"/>
    <cellStyle name="Зоголовок" xfId="1589"/>
    <cellStyle name="зуксуте" xfId="1590"/>
    <cellStyle name="идгу" xfId="1591"/>
    <cellStyle name="Итог 2" xfId="1592"/>
    <cellStyle name="Итог 2 2" xfId="1593"/>
    <cellStyle name="Итог 2 3" xfId="1594"/>
    <cellStyle name="Итог 2 4" xfId="1595"/>
    <cellStyle name="Итог 2 5" xfId="1596"/>
    <cellStyle name="Итог 2 6" xfId="1597"/>
    <cellStyle name="Итог 3" xfId="1598"/>
    <cellStyle name="Итого" xfId="1599"/>
    <cellStyle name="Контрольная ячейка 2" xfId="1600"/>
    <cellStyle name="Контрольная ячейка 2 2" xfId="1601"/>
    <cellStyle name="Контрольная ячейка 2 3" xfId="1602"/>
    <cellStyle name="Контрольная ячейка 2 4" xfId="1603"/>
    <cellStyle name="Контрольная ячейка 2 5" xfId="1604"/>
    <cellStyle name="Контрольная ячейка 2 6" xfId="1605"/>
    <cellStyle name="Контрольная ячейка 3" xfId="1606"/>
    <cellStyle name="Мои наименования показателей" xfId="1611"/>
    <cellStyle name="Мои наименования показателей 2" xfId="1612"/>
    <cellStyle name="Мой заголовок" xfId="1607"/>
    <cellStyle name="Мой заголовок 2" xfId="1608"/>
    <cellStyle name="Мой заголовок листа" xfId="1609"/>
    <cellStyle name="Мой заголовок листа 2" xfId="1610"/>
    <cellStyle name="МЭС" xfId="1613"/>
    <cellStyle name="Название 2" xfId="1614"/>
    <cellStyle name="Название 2 2" xfId="1615"/>
    <cellStyle name="Название 2 3" xfId="1616"/>
    <cellStyle name="Название 2 4" xfId="1617"/>
    <cellStyle name="Название 2 5" xfId="1618"/>
    <cellStyle name="Название 2 6" xfId="1619"/>
    <cellStyle name="Название 3" xfId="1620"/>
    <cellStyle name="Нейтральный 2" xfId="1621"/>
    <cellStyle name="Нейтральный 2 2" xfId="1622"/>
    <cellStyle name="Нейтральный 2 3" xfId="1623"/>
    <cellStyle name="Нейтральный 2 4" xfId="1624"/>
    <cellStyle name="Нейтральный 2 5" xfId="1625"/>
    <cellStyle name="Нейтральный 2 6" xfId="1626"/>
    <cellStyle name="Нейтральный 3" xfId="1627"/>
    <cellStyle name="Обычный" xfId="0" builtinId="0"/>
    <cellStyle name="Обычный 10" xfId="3"/>
    <cellStyle name="Обычный 10 10" xfId="1628"/>
    <cellStyle name="Обычный 10 10 2" xfId="1629"/>
    <cellStyle name="Обычный 10 11" xfId="1630"/>
    <cellStyle name="Обычный 10 12" xfId="1631"/>
    <cellStyle name="Обычный 10 13" xfId="1632"/>
    <cellStyle name="Обычный 10 14" xfId="1633"/>
    <cellStyle name="Обычный 10 15" xfId="1634"/>
    <cellStyle name="Обычный 10 16" xfId="1635"/>
    <cellStyle name="Обычный 10 17" xfId="1636"/>
    <cellStyle name="Обычный 10 18" xfId="1637"/>
    <cellStyle name="Обычный 10 19" xfId="1638"/>
    <cellStyle name="Обычный 10 2" xfId="1639"/>
    <cellStyle name="Обычный 10 20" xfId="1640"/>
    <cellStyle name="Обычный 10 3" xfId="1641"/>
    <cellStyle name="Обычный 10 3 2" xfId="1642"/>
    <cellStyle name="Обычный 10 4" xfId="1643"/>
    <cellStyle name="Обычный 10 5" xfId="1644"/>
    <cellStyle name="Обычный 10 6" xfId="1645"/>
    <cellStyle name="Обычный 10 7" xfId="1646"/>
    <cellStyle name="Обычный 10 8" xfId="1647"/>
    <cellStyle name="Обычный 10 9" xfId="1648"/>
    <cellStyle name="Обычный 100" xfId="1649"/>
    <cellStyle name="Обычный 11" xfId="1650"/>
    <cellStyle name="Обычный 11 10" xfId="1651"/>
    <cellStyle name="Обычный 11 11" xfId="1652"/>
    <cellStyle name="Обычный 11 12" xfId="1653"/>
    <cellStyle name="Обычный 11 13" xfId="1654"/>
    <cellStyle name="Обычный 11 14" xfId="1655"/>
    <cellStyle name="Обычный 11 15" xfId="1656"/>
    <cellStyle name="Обычный 11 16" xfId="1657"/>
    <cellStyle name="Обычный 11 17" xfId="1658"/>
    <cellStyle name="Обычный 11 18" xfId="1659"/>
    <cellStyle name="Обычный 11 18 2" xfId="1660"/>
    <cellStyle name="Обычный 11 18 2 2" xfId="1661"/>
    <cellStyle name="Обычный 11 18 2 2 2" xfId="1662"/>
    <cellStyle name="Обычный 11 18 2 2 2 2" xfId="1663"/>
    <cellStyle name="Обычный 11 18 2 2 3" xfId="1664"/>
    <cellStyle name="Обычный 11 18 2 2 4" xfId="1665"/>
    <cellStyle name="Обычный 11 18 2 2 4 2" xfId="1666"/>
    <cellStyle name="Обычный 11 18 2 2 4 2 2" xfId="1667"/>
    <cellStyle name="Обычный 11 18 2 2 4 2 3" xfId="1668"/>
    <cellStyle name="Обычный 11 19" xfId="1669"/>
    <cellStyle name="Обычный 11 19 2" xfId="1670"/>
    <cellStyle name="Обычный 11 19 3" xfId="1671"/>
    <cellStyle name="Обычный 11 19 4" xfId="1672"/>
    <cellStyle name="Обычный 11 2" xfId="1673"/>
    <cellStyle name="Обычный 11 2 2" xfId="1674"/>
    <cellStyle name="Обычный 11 20" xfId="1675"/>
    <cellStyle name="Обычный 11 3" xfId="1676"/>
    <cellStyle name="Обычный 11 4" xfId="1677"/>
    <cellStyle name="Обычный 11 5" xfId="1678"/>
    <cellStyle name="Обычный 11 6" xfId="1679"/>
    <cellStyle name="Обычный 11 7" xfId="1680"/>
    <cellStyle name="Обычный 11 8" xfId="1681"/>
    <cellStyle name="Обычный 11 9" xfId="1682"/>
    <cellStyle name="Обычный 114 2" xfId="1683"/>
    <cellStyle name="Обычный 114 2 2" xfId="1684"/>
    <cellStyle name="Обычный 114 2_пр№2 пр.149 170311" xfId="1685"/>
    <cellStyle name="Обычный 12" xfId="1686"/>
    <cellStyle name="Обычный 12 10" xfId="1687"/>
    <cellStyle name="Обычный 12 11" xfId="1688"/>
    <cellStyle name="Обычный 12 12" xfId="1689"/>
    <cellStyle name="Обычный 12 13" xfId="1690"/>
    <cellStyle name="Обычный 12 14" xfId="1691"/>
    <cellStyle name="Обычный 12 15" xfId="1692"/>
    <cellStyle name="Обычный 12 16" xfId="1693"/>
    <cellStyle name="Обычный 12 18" xfId="1694"/>
    <cellStyle name="Обычный 12 2" xfId="1695"/>
    <cellStyle name="Обычный 12 2 2" xfId="1696"/>
    <cellStyle name="Обычный 12 3" xfId="1697"/>
    <cellStyle name="Обычный 12 4" xfId="1698"/>
    <cellStyle name="Обычный 12 5" xfId="1699"/>
    <cellStyle name="Обычный 12 6" xfId="1700"/>
    <cellStyle name="Обычный 12 7" xfId="1701"/>
    <cellStyle name="Обычный 12 8" xfId="1702"/>
    <cellStyle name="Обычный 12 9" xfId="1703"/>
    <cellStyle name="Обычный 13" xfId="1704"/>
    <cellStyle name="Обычный 13 10" xfId="1705"/>
    <cellStyle name="Обычный 13 11" xfId="1706"/>
    <cellStyle name="Обычный 13 12" xfId="1707"/>
    <cellStyle name="Обычный 13 13" xfId="1708"/>
    <cellStyle name="Обычный 13 14" xfId="1709"/>
    <cellStyle name="Обычный 13 2" xfId="1710"/>
    <cellStyle name="Обычный 13 3" xfId="1711"/>
    <cellStyle name="Обычный 13 4" xfId="1712"/>
    <cellStyle name="Обычный 13 5" xfId="1713"/>
    <cellStyle name="Обычный 13 6" xfId="1714"/>
    <cellStyle name="Обычный 13 7" xfId="1715"/>
    <cellStyle name="Обычный 13 8" xfId="1716"/>
    <cellStyle name="Обычный 13 9" xfId="1717"/>
    <cellStyle name="Обычный 14" xfId="1718"/>
    <cellStyle name="Обычный 14 10" xfId="1719"/>
    <cellStyle name="Обычный 14 11" xfId="1720"/>
    <cellStyle name="Обычный 14 12" xfId="1721"/>
    <cellStyle name="Обычный 14 13" xfId="1722"/>
    <cellStyle name="Обычный 14 14" xfId="1723"/>
    <cellStyle name="Обычный 14 14 2" xfId="1724"/>
    <cellStyle name="Обычный 14 14 3" xfId="1725"/>
    <cellStyle name="Обычный 14 14 4" xfId="1726"/>
    <cellStyle name="Обычный 14 14 4 2" xfId="1727"/>
    <cellStyle name="Обычный 14 14 4 2 2" xfId="1728"/>
    <cellStyle name="Обычный 14 14 4 2 2 2" xfId="1729"/>
    <cellStyle name="Обычный 14 14 4 2 2 3" xfId="1730"/>
    <cellStyle name="Обычный 14 14 5" xfId="1731"/>
    <cellStyle name="Обычный 14 14 6" xfId="1732"/>
    <cellStyle name="Обычный 14 14 7" xfId="1733"/>
    <cellStyle name="Обычный 14 14 8" xfId="7"/>
    <cellStyle name="Обычный 14 14 8 2" xfId="1734"/>
    <cellStyle name="Обычный 14 14 8 3" xfId="1735"/>
    <cellStyle name="Обычный 14 2" xfId="1736"/>
    <cellStyle name="Обычный 14 3" xfId="1737"/>
    <cellStyle name="Обычный 14 4" xfId="1738"/>
    <cellStyle name="Обычный 14 5" xfId="1739"/>
    <cellStyle name="Обычный 14 6" xfId="1740"/>
    <cellStyle name="Обычный 14 7" xfId="1741"/>
    <cellStyle name="Обычный 14 8" xfId="1742"/>
    <cellStyle name="Обычный 14 9" xfId="1743"/>
    <cellStyle name="Обычный 15" xfId="1744"/>
    <cellStyle name="Обычный 15 10" xfId="1745"/>
    <cellStyle name="Обычный 15 10 2" xfId="1746"/>
    <cellStyle name="Обычный 15 10 2 2" xfId="1747"/>
    <cellStyle name="Обычный 15 10 2 2 2" xfId="1748"/>
    <cellStyle name="Обычный 15 10 2 2 2 2" xfId="1749"/>
    <cellStyle name="Обычный 15 10 2 2 2 2 2" xfId="1750"/>
    <cellStyle name="Обычный 15 10 2 2 2 2 2 2" xfId="1751"/>
    <cellStyle name="Обычный 15 10 2 2 2 2 3" xfId="1752"/>
    <cellStyle name="Обычный 15 10 2 2 2 3" xfId="1753"/>
    <cellStyle name="Обычный 15 10 2 2 2 3 2" xfId="1754"/>
    <cellStyle name="Обычный 15 10 2 2 2 4" xfId="1755"/>
    <cellStyle name="Обычный 15 10 2 2 3" xfId="1756"/>
    <cellStyle name="Обычный 15 10 2 2 3 2" xfId="1757"/>
    <cellStyle name="Обычный 15 10 2 2 3 2 2" xfId="1758"/>
    <cellStyle name="Обычный 15 10 2 2 3 3" xfId="1759"/>
    <cellStyle name="Обычный 15 10 2 2 4" xfId="1760"/>
    <cellStyle name="Обычный 15 10 2 2 4 2" xfId="1761"/>
    <cellStyle name="Обычный 15 10 2 2 5" xfId="1762"/>
    <cellStyle name="Обычный 15 10 2 3" xfId="1763"/>
    <cellStyle name="Обычный 15 10 2 3 2" xfId="1764"/>
    <cellStyle name="Обычный 15 10 2 3 2 2" xfId="1765"/>
    <cellStyle name="Обычный 15 10 2 3 2 2 2" xfId="1766"/>
    <cellStyle name="Обычный 15 10 2 3 2 2 2 2" xfId="1767"/>
    <cellStyle name="Обычный 15 10 2 3 2 2 3" xfId="1768"/>
    <cellStyle name="Обычный 15 10 2 3 2 3" xfId="1769"/>
    <cellStyle name="Обычный 15 10 2 3 2 3 2" xfId="1770"/>
    <cellStyle name="Обычный 15 10 2 3 2 4" xfId="1771"/>
    <cellStyle name="Обычный 15 10 2 3 3" xfId="1772"/>
    <cellStyle name="Обычный 15 10 2 3 3 2" xfId="1773"/>
    <cellStyle name="Обычный 15 10 2 3 3 2 2" xfId="1774"/>
    <cellStyle name="Обычный 15 10 2 3 3 3" xfId="1775"/>
    <cellStyle name="Обычный 15 10 2 3 4" xfId="1776"/>
    <cellStyle name="Обычный 15 10 2 3 4 2" xfId="1777"/>
    <cellStyle name="Обычный 15 10 2 3 5" xfId="1778"/>
    <cellStyle name="Обычный 15 10 2 4" xfId="1779"/>
    <cellStyle name="Обычный 15 10 2 4 2" xfId="1780"/>
    <cellStyle name="Обычный 15 10 2 4 2 2" xfId="1781"/>
    <cellStyle name="Обычный 15 10 2 4 2 2 2" xfId="1782"/>
    <cellStyle name="Обычный 15 10 2 4 2 3" xfId="1783"/>
    <cellStyle name="Обычный 15 10 2 4 3" xfId="1784"/>
    <cellStyle name="Обычный 15 10 2 4 3 2" xfId="1785"/>
    <cellStyle name="Обычный 15 10 2 4 4" xfId="1786"/>
    <cellStyle name="Обычный 15 10 2 5" xfId="1787"/>
    <cellStyle name="Обычный 15 10 2 5 2" xfId="1788"/>
    <cellStyle name="Обычный 15 10 2 5 2 2" xfId="1789"/>
    <cellStyle name="Обычный 15 10 2 5 3" xfId="1790"/>
    <cellStyle name="Обычный 15 10 2 6" xfId="1791"/>
    <cellStyle name="Обычный 15 10 2 6 2" xfId="1792"/>
    <cellStyle name="Обычный 15 10 2 7" xfId="1793"/>
    <cellStyle name="Обычный 15 10 3" xfId="1794"/>
    <cellStyle name="Обычный 15 10 3 2" xfId="1795"/>
    <cellStyle name="Обычный 15 10 3 2 2" xfId="1796"/>
    <cellStyle name="Обычный 15 10 3 2 2 2" xfId="1797"/>
    <cellStyle name="Обычный 15 10 3 2 2 2 2" xfId="1798"/>
    <cellStyle name="Обычный 15 10 3 2 2 3" xfId="1799"/>
    <cellStyle name="Обычный 15 10 3 2 3" xfId="1800"/>
    <cellStyle name="Обычный 15 10 3 2 3 2" xfId="1801"/>
    <cellStyle name="Обычный 15 10 3 2 4" xfId="1802"/>
    <cellStyle name="Обычный 15 10 3 3" xfId="1803"/>
    <cellStyle name="Обычный 15 10 3 3 2" xfId="1804"/>
    <cellStyle name="Обычный 15 10 3 3 2 2" xfId="1805"/>
    <cellStyle name="Обычный 15 10 3 3 3" xfId="1806"/>
    <cellStyle name="Обычный 15 10 3 4" xfId="1807"/>
    <cellStyle name="Обычный 15 10 3 4 2" xfId="1808"/>
    <cellStyle name="Обычный 15 10 3 5" xfId="1809"/>
    <cellStyle name="Обычный 15 10 4" xfId="1810"/>
    <cellStyle name="Обычный 15 10 4 2" xfId="1811"/>
    <cellStyle name="Обычный 15 10 4 2 2" xfId="1812"/>
    <cellStyle name="Обычный 15 10 4 2 2 2" xfId="1813"/>
    <cellStyle name="Обычный 15 10 4 2 2 2 2" xfId="1814"/>
    <cellStyle name="Обычный 15 10 4 2 2 3" xfId="1815"/>
    <cellStyle name="Обычный 15 10 4 2 3" xfId="1816"/>
    <cellStyle name="Обычный 15 10 4 2 3 2" xfId="1817"/>
    <cellStyle name="Обычный 15 10 4 2 4" xfId="1818"/>
    <cellStyle name="Обычный 15 10 4 3" xfId="1819"/>
    <cellStyle name="Обычный 15 10 4 3 2" xfId="1820"/>
    <cellStyle name="Обычный 15 10 4 3 2 2" xfId="1821"/>
    <cellStyle name="Обычный 15 10 4 3 3" xfId="1822"/>
    <cellStyle name="Обычный 15 10 4 4" xfId="1823"/>
    <cellStyle name="Обычный 15 10 4 4 2" xfId="1824"/>
    <cellStyle name="Обычный 15 10 4 5" xfId="1825"/>
    <cellStyle name="Обычный 15 10 5" xfId="1826"/>
    <cellStyle name="Обычный 15 10 5 2" xfId="1827"/>
    <cellStyle name="Обычный 15 10 5 2 2" xfId="1828"/>
    <cellStyle name="Обычный 15 10 5 2 2 2" xfId="1829"/>
    <cellStyle name="Обычный 15 10 5 2 3" xfId="1830"/>
    <cellStyle name="Обычный 15 10 5 3" xfId="1831"/>
    <cellStyle name="Обычный 15 10 5 3 2" xfId="1832"/>
    <cellStyle name="Обычный 15 10 5 4" xfId="1833"/>
    <cellStyle name="Обычный 15 10 6" xfId="1834"/>
    <cellStyle name="Обычный 15 10 6 2" xfId="1835"/>
    <cellStyle name="Обычный 15 10 6 2 2" xfId="1836"/>
    <cellStyle name="Обычный 15 10 6 3" xfId="1837"/>
    <cellStyle name="Обычный 15 10 7" xfId="1838"/>
    <cellStyle name="Обычный 15 10 7 2" xfId="1839"/>
    <cellStyle name="Обычный 15 10 8" xfId="1840"/>
    <cellStyle name="Обычный 15 11" xfId="1841"/>
    <cellStyle name="Обычный 15 11 2" xfId="1842"/>
    <cellStyle name="Обычный 15 11 2 2" xfId="1843"/>
    <cellStyle name="Обычный 15 11 2 2 2" xfId="1844"/>
    <cellStyle name="Обычный 15 11 2 2 2 2" xfId="1845"/>
    <cellStyle name="Обычный 15 11 2 2 2 2 2" xfId="1846"/>
    <cellStyle name="Обычный 15 11 2 2 2 2 2 2" xfId="1847"/>
    <cellStyle name="Обычный 15 11 2 2 2 2 3" xfId="1848"/>
    <cellStyle name="Обычный 15 11 2 2 2 3" xfId="1849"/>
    <cellStyle name="Обычный 15 11 2 2 2 3 2" xfId="1850"/>
    <cellStyle name="Обычный 15 11 2 2 2 4" xfId="1851"/>
    <cellStyle name="Обычный 15 11 2 2 3" xfId="1852"/>
    <cellStyle name="Обычный 15 11 2 2 3 2" xfId="1853"/>
    <cellStyle name="Обычный 15 11 2 2 3 2 2" xfId="1854"/>
    <cellStyle name="Обычный 15 11 2 2 3 3" xfId="1855"/>
    <cellStyle name="Обычный 15 11 2 2 4" xfId="1856"/>
    <cellStyle name="Обычный 15 11 2 2 4 2" xfId="1857"/>
    <cellStyle name="Обычный 15 11 2 2 5" xfId="1858"/>
    <cellStyle name="Обычный 15 11 2 3" xfId="1859"/>
    <cellStyle name="Обычный 15 11 2 3 2" xfId="1860"/>
    <cellStyle name="Обычный 15 11 2 3 2 2" xfId="1861"/>
    <cellStyle name="Обычный 15 11 2 3 2 2 2" xfId="1862"/>
    <cellStyle name="Обычный 15 11 2 3 2 2 2 2" xfId="1863"/>
    <cellStyle name="Обычный 15 11 2 3 2 2 3" xfId="1864"/>
    <cellStyle name="Обычный 15 11 2 3 2 3" xfId="1865"/>
    <cellStyle name="Обычный 15 11 2 3 2 3 2" xfId="1866"/>
    <cellStyle name="Обычный 15 11 2 3 2 4" xfId="1867"/>
    <cellStyle name="Обычный 15 11 2 3 3" xfId="1868"/>
    <cellStyle name="Обычный 15 11 2 3 3 2" xfId="1869"/>
    <cellStyle name="Обычный 15 11 2 3 3 2 2" xfId="1870"/>
    <cellStyle name="Обычный 15 11 2 3 3 3" xfId="1871"/>
    <cellStyle name="Обычный 15 11 2 3 4" xfId="1872"/>
    <cellStyle name="Обычный 15 11 2 3 4 2" xfId="1873"/>
    <cellStyle name="Обычный 15 11 2 3 5" xfId="1874"/>
    <cellStyle name="Обычный 15 11 2 4" xfId="1875"/>
    <cellStyle name="Обычный 15 11 2 4 2" xfId="1876"/>
    <cellStyle name="Обычный 15 11 2 4 2 2" xfId="1877"/>
    <cellStyle name="Обычный 15 11 2 4 2 2 2" xfId="1878"/>
    <cellStyle name="Обычный 15 11 2 4 2 3" xfId="1879"/>
    <cellStyle name="Обычный 15 11 2 4 3" xfId="1880"/>
    <cellStyle name="Обычный 15 11 2 4 3 2" xfId="1881"/>
    <cellStyle name="Обычный 15 11 2 4 4" xfId="1882"/>
    <cellStyle name="Обычный 15 11 2 5" xfId="1883"/>
    <cellStyle name="Обычный 15 11 2 5 2" xfId="1884"/>
    <cellStyle name="Обычный 15 11 2 5 2 2" xfId="1885"/>
    <cellStyle name="Обычный 15 11 2 5 3" xfId="1886"/>
    <cellStyle name="Обычный 15 11 2 6" xfId="1887"/>
    <cellStyle name="Обычный 15 11 2 6 2" xfId="1888"/>
    <cellStyle name="Обычный 15 11 2 7" xfId="1889"/>
    <cellStyle name="Обычный 15 11 3" xfId="1890"/>
    <cellStyle name="Обычный 15 11 3 2" xfId="1891"/>
    <cellStyle name="Обычный 15 11 3 2 2" xfId="1892"/>
    <cellStyle name="Обычный 15 11 3 2 2 2" xfId="1893"/>
    <cellStyle name="Обычный 15 11 3 2 2 2 2" xfId="1894"/>
    <cellStyle name="Обычный 15 11 3 2 2 3" xfId="1895"/>
    <cellStyle name="Обычный 15 11 3 2 3" xfId="1896"/>
    <cellStyle name="Обычный 15 11 3 2 3 2" xfId="1897"/>
    <cellStyle name="Обычный 15 11 3 2 4" xfId="1898"/>
    <cellStyle name="Обычный 15 11 3 3" xfId="1899"/>
    <cellStyle name="Обычный 15 11 3 3 2" xfId="1900"/>
    <cellStyle name="Обычный 15 11 3 3 2 2" xfId="1901"/>
    <cellStyle name="Обычный 15 11 3 3 3" xfId="1902"/>
    <cellStyle name="Обычный 15 11 3 4" xfId="1903"/>
    <cellStyle name="Обычный 15 11 3 4 2" xfId="1904"/>
    <cellStyle name="Обычный 15 11 3 5" xfId="1905"/>
    <cellStyle name="Обычный 15 11 4" xfId="1906"/>
    <cellStyle name="Обычный 15 11 4 2" xfId="1907"/>
    <cellStyle name="Обычный 15 11 4 2 2" xfId="1908"/>
    <cellStyle name="Обычный 15 11 4 2 2 2" xfId="1909"/>
    <cellStyle name="Обычный 15 11 4 2 2 2 2" xfId="1910"/>
    <cellStyle name="Обычный 15 11 4 2 2 3" xfId="1911"/>
    <cellStyle name="Обычный 15 11 4 2 3" xfId="1912"/>
    <cellStyle name="Обычный 15 11 4 2 3 2" xfId="1913"/>
    <cellStyle name="Обычный 15 11 4 2 4" xfId="1914"/>
    <cellStyle name="Обычный 15 11 4 3" xfId="1915"/>
    <cellStyle name="Обычный 15 11 4 3 2" xfId="1916"/>
    <cellStyle name="Обычный 15 11 4 3 2 2" xfId="1917"/>
    <cellStyle name="Обычный 15 11 4 3 3" xfId="1918"/>
    <cellStyle name="Обычный 15 11 4 4" xfId="1919"/>
    <cellStyle name="Обычный 15 11 4 4 2" xfId="1920"/>
    <cellStyle name="Обычный 15 11 4 5" xfId="1921"/>
    <cellStyle name="Обычный 15 11 5" xfId="1922"/>
    <cellStyle name="Обычный 15 11 5 2" xfId="1923"/>
    <cellStyle name="Обычный 15 11 5 2 2" xfId="1924"/>
    <cellStyle name="Обычный 15 11 5 2 2 2" xfId="1925"/>
    <cellStyle name="Обычный 15 11 5 2 3" xfId="1926"/>
    <cellStyle name="Обычный 15 11 5 3" xfId="1927"/>
    <cellStyle name="Обычный 15 11 5 3 2" xfId="1928"/>
    <cellStyle name="Обычный 15 11 5 4" xfId="1929"/>
    <cellStyle name="Обычный 15 11 6" xfId="1930"/>
    <cellStyle name="Обычный 15 11 6 2" xfId="1931"/>
    <cellStyle name="Обычный 15 11 6 2 2" xfId="1932"/>
    <cellStyle name="Обычный 15 11 6 3" xfId="1933"/>
    <cellStyle name="Обычный 15 11 7" xfId="1934"/>
    <cellStyle name="Обычный 15 11 7 2" xfId="1935"/>
    <cellStyle name="Обычный 15 11 8" xfId="1936"/>
    <cellStyle name="Обычный 15 12" xfId="1937"/>
    <cellStyle name="Обычный 15 12 2" xfId="1938"/>
    <cellStyle name="Обычный 15 12 2 2" xfId="1939"/>
    <cellStyle name="Обычный 15 12 2 2 2" xfId="1940"/>
    <cellStyle name="Обычный 15 12 2 2 2 2" xfId="1941"/>
    <cellStyle name="Обычный 15 12 2 2 2 2 2" xfId="1942"/>
    <cellStyle name="Обычный 15 12 2 2 2 2 2 2" xfId="1943"/>
    <cellStyle name="Обычный 15 12 2 2 2 2 3" xfId="1944"/>
    <cellStyle name="Обычный 15 12 2 2 2 3" xfId="1945"/>
    <cellStyle name="Обычный 15 12 2 2 2 3 2" xfId="1946"/>
    <cellStyle name="Обычный 15 12 2 2 2 4" xfId="1947"/>
    <cellStyle name="Обычный 15 12 2 2 3" xfId="1948"/>
    <cellStyle name="Обычный 15 12 2 2 3 2" xfId="1949"/>
    <cellStyle name="Обычный 15 12 2 2 3 2 2" xfId="1950"/>
    <cellStyle name="Обычный 15 12 2 2 3 3" xfId="1951"/>
    <cellStyle name="Обычный 15 12 2 2 4" xfId="1952"/>
    <cellStyle name="Обычный 15 12 2 2 4 2" xfId="1953"/>
    <cellStyle name="Обычный 15 12 2 2 5" xfId="1954"/>
    <cellStyle name="Обычный 15 12 2 3" xfId="1955"/>
    <cellStyle name="Обычный 15 12 2 3 2" xfId="1956"/>
    <cellStyle name="Обычный 15 12 2 3 2 2" xfId="1957"/>
    <cellStyle name="Обычный 15 12 2 3 2 2 2" xfId="1958"/>
    <cellStyle name="Обычный 15 12 2 3 2 2 2 2" xfId="1959"/>
    <cellStyle name="Обычный 15 12 2 3 2 2 3" xfId="1960"/>
    <cellStyle name="Обычный 15 12 2 3 2 3" xfId="1961"/>
    <cellStyle name="Обычный 15 12 2 3 2 3 2" xfId="1962"/>
    <cellStyle name="Обычный 15 12 2 3 2 4" xfId="1963"/>
    <cellStyle name="Обычный 15 12 2 3 3" xfId="1964"/>
    <cellStyle name="Обычный 15 12 2 3 3 2" xfId="1965"/>
    <cellStyle name="Обычный 15 12 2 3 3 2 2" xfId="1966"/>
    <cellStyle name="Обычный 15 12 2 3 3 3" xfId="1967"/>
    <cellStyle name="Обычный 15 12 2 3 4" xfId="1968"/>
    <cellStyle name="Обычный 15 12 2 3 4 2" xfId="1969"/>
    <cellStyle name="Обычный 15 12 2 3 5" xfId="1970"/>
    <cellStyle name="Обычный 15 12 2 4" xfId="1971"/>
    <cellStyle name="Обычный 15 12 2 4 2" xfId="1972"/>
    <cellStyle name="Обычный 15 12 2 4 2 2" xfId="1973"/>
    <cellStyle name="Обычный 15 12 2 4 2 2 2" xfId="1974"/>
    <cellStyle name="Обычный 15 12 2 4 2 3" xfId="1975"/>
    <cellStyle name="Обычный 15 12 2 4 3" xfId="1976"/>
    <cellStyle name="Обычный 15 12 2 4 3 2" xfId="1977"/>
    <cellStyle name="Обычный 15 12 2 4 4" xfId="1978"/>
    <cellStyle name="Обычный 15 12 2 5" xfId="1979"/>
    <cellStyle name="Обычный 15 12 2 5 2" xfId="1980"/>
    <cellStyle name="Обычный 15 12 2 5 2 2" xfId="1981"/>
    <cellStyle name="Обычный 15 12 2 5 3" xfId="1982"/>
    <cellStyle name="Обычный 15 12 2 6" xfId="1983"/>
    <cellStyle name="Обычный 15 12 2 6 2" xfId="1984"/>
    <cellStyle name="Обычный 15 12 2 7" xfId="1985"/>
    <cellStyle name="Обычный 15 12 3" xfId="1986"/>
    <cellStyle name="Обычный 15 12 3 2" xfId="1987"/>
    <cellStyle name="Обычный 15 12 3 2 2" xfId="1988"/>
    <cellStyle name="Обычный 15 12 3 2 2 2" xfId="1989"/>
    <cellStyle name="Обычный 15 12 3 2 2 2 2" xfId="1990"/>
    <cellStyle name="Обычный 15 12 3 2 2 3" xfId="1991"/>
    <cellStyle name="Обычный 15 12 3 2 3" xfId="1992"/>
    <cellStyle name="Обычный 15 12 3 2 3 2" xfId="1993"/>
    <cellStyle name="Обычный 15 12 3 2 4" xfId="1994"/>
    <cellStyle name="Обычный 15 12 3 3" xfId="1995"/>
    <cellStyle name="Обычный 15 12 3 3 2" xfId="1996"/>
    <cellStyle name="Обычный 15 12 3 3 2 2" xfId="1997"/>
    <cellStyle name="Обычный 15 12 3 3 3" xfId="1998"/>
    <cellStyle name="Обычный 15 12 3 4" xfId="1999"/>
    <cellStyle name="Обычный 15 12 3 4 2" xfId="2000"/>
    <cellStyle name="Обычный 15 12 3 5" xfId="2001"/>
    <cellStyle name="Обычный 15 12 4" xfId="2002"/>
    <cellStyle name="Обычный 15 12 4 2" xfId="2003"/>
    <cellStyle name="Обычный 15 12 4 2 2" xfId="2004"/>
    <cellStyle name="Обычный 15 12 4 2 2 2" xfId="2005"/>
    <cellStyle name="Обычный 15 12 4 2 2 2 2" xfId="2006"/>
    <cellStyle name="Обычный 15 12 4 2 2 3" xfId="2007"/>
    <cellStyle name="Обычный 15 12 4 2 3" xfId="2008"/>
    <cellStyle name="Обычный 15 12 4 2 3 2" xfId="2009"/>
    <cellStyle name="Обычный 15 12 4 2 4" xfId="2010"/>
    <cellStyle name="Обычный 15 12 4 3" xfId="2011"/>
    <cellStyle name="Обычный 15 12 4 3 2" xfId="2012"/>
    <cellStyle name="Обычный 15 12 4 3 2 2" xfId="2013"/>
    <cellStyle name="Обычный 15 12 4 3 3" xfId="2014"/>
    <cellStyle name="Обычный 15 12 4 4" xfId="2015"/>
    <cellStyle name="Обычный 15 12 4 4 2" xfId="2016"/>
    <cellStyle name="Обычный 15 12 4 5" xfId="2017"/>
    <cellStyle name="Обычный 15 12 5" xfId="2018"/>
    <cellStyle name="Обычный 15 12 5 2" xfId="2019"/>
    <cellStyle name="Обычный 15 12 5 2 2" xfId="2020"/>
    <cellStyle name="Обычный 15 12 5 2 2 2" xfId="2021"/>
    <cellStyle name="Обычный 15 12 5 2 3" xfId="2022"/>
    <cellStyle name="Обычный 15 12 5 3" xfId="2023"/>
    <cellStyle name="Обычный 15 12 5 3 2" xfId="2024"/>
    <cellStyle name="Обычный 15 12 5 4" xfId="2025"/>
    <cellStyle name="Обычный 15 12 6" xfId="2026"/>
    <cellStyle name="Обычный 15 12 6 2" xfId="2027"/>
    <cellStyle name="Обычный 15 12 6 2 2" xfId="2028"/>
    <cellStyle name="Обычный 15 12 6 3" xfId="2029"/>
    <cellStyle name="Обычный 15 12 7" xfId="2030"/>
    <cellStyle name="Обычный 15 12 7 2" xfId="2031"/>
    <cellStyle name="Обычный 15 12 8" xfId="2032"/>
    <cellStyle name="Обычный 15 13" xfId="2033"/>
    <cellStyle name="Обычный 15 13 2" xfId="2034"/>
    <cellStyle name="Обычный 15 13 2 2" xfId="2035"/>
    <cellStyle name="Обычный 15 13 2 2 2" xfId="2036"/>
    <cellStyle name="Обычный 15 13 2 2 2 2" xfId="2037"/>
    <cellStyle name="Обычный 15 13 2 2 2 2 2" xfId="2038"/>
    <cellStyle name="Обычный 15 13 2 2 2 2 2 2" xfId="2039"/>
    <cellStyle name="Обычный 15 13 2 2 2 2 3" xfId="2040"/>
    <cellStyle name="Обычный 15 13 2 2 2 3" xfId="2041"/>
    <cellStyle name="Обычный 15 13 2 2 2 3 2" xfId="2042"/>
    <cellStyle name="Обычный 15 13 2 2 2 4" xfId="2043"/>
    <cellStyle name="Обычный 15 13 2 2 3" xfId="2044"/>
    <cellStyle name="Обычный 15 13 2 2 3 2" xfId="2045"/>
    <cellStyle name="Обычный 15 13 2 2 3 2 2" xfId="2046"/>
    <cellStyle name="Обычный 15 13 2 2 3 3" xfId="2047"/>
    <cellStyle name="Обычный 15 13 2 2 4" xfId="2048"/>
    <cellStyle name="Обычный 15 13 2 2 4 2" xfId="2049"/>
    <cellStyle name="Обычный 15 13 2 2 5" xfId="2050"/>
    <cellStyle name="Обычный 15 13 2 3" xfId="2051"/>
    <cellStyle name="Обычный 15 13 2 3 2" xfId="2052"/>
    <cellStyle name="Обычный 15 13 2 3 2 2" xfId="2053"/>
    <cellStyle name="Обычный 15 13 2 3 2 2 2" xfId="2054"/>
    <cellStyle name="Обычный 15 13 2 3 2 2 2 2" xfId="2055"/>
    <cellStyle name="Обычный 15 13 2 3 2 2 3" xfId="2056"/>
    <cellStyle name="Обычный 15 13 2 3 2 3" xfId="2057"/>
    <cellStyle name="Обычный 15 13 2 3 2 3 2" xfId="2058"/>
    <cellStyle name="Обычный 15 13 2 3 2 4" xfId="2059"/>
    <cellStyle name="Обычный 15 13 2 3 3" xfId="2060"/>
    <cellStyle name="Обычный 15 13 2 3 3 2" xfId="2061"/>
    <cellStyle name="Обычный 15 13 2 3 3 2 2" xfId="2062"/>
    <cellStyle name="Обычный 15 13 2 3 3 3" xfId="2063"/>
    <cellStyle name="Обычный 15 13 2 3 4" xfId="2064"/>
    <cellStyle name="Обычный 15 13 2 3 4 2" xfId="2065"/>
    <cellStyle name="Обычный 15 13 2 3 5" xfId="2066"/>
    <cellStyle name="Обычный 15 13 2 4" xfId="2067"/>
    <cellStyle name="Обычный 15 13 2 4 2" xfId="2068"/>
    <cellStyle name="Обычный 15 13 2 4 2 2" xfId="2069"/>
    <cellStyle name="Обычный 15 13 2 4 2 2 2" xfId="2070"/>
    <cellStyle name="Обычный 15 13 2 4 2 3" xfId="2071"/>
    <cellStyle name="Обычный 15 13 2 4 3" xfId="2072"/>
    <cellStyle name="Обычный 15 13 2 4 3 2" xfId="2073"/>
    <cellStyle name="Обычный 15 13 2 4 4" xfId="2074"/>
    <cellStyle name="Обычный 15 13 2 5" xfId="2075"/>
    <cellStyle name="Обычный 15 13 2 5 2" xfId="2076"/>
    <cellStyle name="Обычный 15 13 2 5 2 2" xfId="2077"/>
    <cellStyle name="Обычный 15 13 2 5 3" xfId="2078"/>
    <cellStyle name="Обычный 15 13 2 6" xfId="2079"/>
    <cellStyle name="Обычный 15 13 2 6 2" xfId="2080"/>
    <cellStyle name="Обычный 15 13 2 7" xfId="2081"/>
    <cellStyle name="Обычный 15 13 3" xfId="2082"/>
    <cellStyle name="Обычный 15 13 3 2" xfId="2083"/>
    <cellStyle name="Обычный 15 13 3 2 2" xfId="2084"/>
    <cellStyle name="Обычный 15 13 3 2 2 2" xfId="2085"/>
    <cellStyle name="Обычный 15 13 3 2 2 2 2" xfId="2086"/>
    <cellStyle name="Обычный 15 13 3 2 2 3" xfId="2087"/>
    <cellStyle name="Обычный 15 13 3 2 3" xfId="2088"/>
    <cellStyle name="Обычный 15 13 3 2 3 2" xfId="2089"/>
    <cellStyle name="Обычный 15 13 3 2 4" xfId="2090"/>
    <cellStyle name="Обычный 15 13 3 3" xfId="2091"/>
    <cellStyle name="Обычный 15 13 3 3 2" xfId="2092"/>
    <cellStyle name="Обычный 15 13 3 3 2 2" xfId="2093"/>
    <cellStyle name="Обычный 15 13 3 3 3" xfId="2094"/>
    <cellStyle name="Обычный 15 13 3 4" xfId="2095"/>
    <cellStyle name="Обычный 15 13 3 4 2" xfId="2096"/>
    <cellStyle name="Обычный 15 13 3 5" xfId="2097"/>
    <cellStyle name="Обычный 15 13 4" xfId="2098"/>
    <cellStyle name="Обычный 15 13 4 2" xfId="2099"/>
    <cellStyle name="Обычный 15 13 4 2 2" xfId="2100"/>
    <cellStyle name="Обычный 15 13 4 2 2 2" xfId="2101"/>
    <cellStyle name="Обычный 15 13 4 2 2 2 2" xfId="2102"/>
    <cellStyle name="Обычный 15 13 4 2 2 3" xfId="2103"/>
    <cellStyle name="Обычный 15 13 4 2 3" xfId="2104"/>
    <cellStyle name="Обычный 15 13 4 2 3 2" xfId="2105"/>
    <cellStyle name="Обычный 15 13 4 2 4" xfId="2106"/>
    <cellStyle name="Обычный 15 13 4 3" xfId="2107"/>
    <cellStyle name="Обычный 15 13 4 3 2" xfId="2108"/>
    <cellStyle name="Обычный 15 13 4 3 2 2" xfId="2109"/>
    <cellStyle name="Обычный 15 13 4 3 3" xfId="2110"/>
    <cellStyle name="Обычный 15 13 4 4" xfId="2111"/>
    <cellStyle name="Обычный 15 13 4 4 2" xfId="2112"/>
    <cellStyle name="Обычный 15 13 4 5" xfId="2113"/>
    <cellStyle name="Обычный 15 13 5" xfId="2114"/>
    <cellStyle name="Обычный 15 13 5 2" xfId="2115"/>
    <cellStyle name="Обычный 15 13 5 2 2" xfId="2116"/>
    <cellStyle name="Обычный 15 13 5 2 2 2" xfId="2117"/>
    <cellStyle name="Обычный 15 13 5 2 3" xfId="2118"/>
    <cellStyle name="Обычный 15 13 5 3" xfId="2119"/>
    <cellStyle name="Обычный 15 13 5 3 2" xfId="2120"/>
    <cellStyle name="Обычный 15 13 5 4" xfId="2121"/>
    <cellStyle name="Обычный 15 13 6" xfId="2122"/>
    <cellStyle name="Обычный 15 13 6 2" xfId="2123"/>
    <cellStyle name="Обычный 15 13 6 2 2" xfId="2124"/>
    <cellStyle name="Обычный 15 13 6 3" xfId="2125"/>
    <cellStyle name="Обычный 15 13 7" xfId="2126"/>
    <cellStyle name="Обычный 15 13 7 2" xfId="2127"/>
    <cellStyle name="Обычный 15 13 8" xfId="2128"/>
    <cellStyle name="Обычный 15 14" xfId="2129"/>
    <cellStyle name="Обычный 15 14 2" xfId="2130"/>
    <cellStyle name="Обычный 15 14 2 2" xfId="2131"/>
    <cellStyle name="Обычный 15 14 2 2 2" xfId="2132"/>
    <cellStyle name="Обычный 15 14 2 2 2 2" xfId="2133"/>
    <cellStyle name="Обычный 15 14 2 2 2 2 2" xfId="2134"/>
    <cellStyle name="Обычный 15 14 2 2 2 2 2 2" xfId="2135"/>
    <cellStyle name="Обычный 15 14 2 2 2 2 3" xfId="2136"/>
    <cellStyle name="Обычный 15 14 2 2 2 3" xfId="2137"/>
    <cellStyle name="Обычный 15 14 2 2 2 3 2" xfId="2138"/>
    <cellStyle name="Обычный 15 14 2 2 2 4" xfId="2139"/>
    <cellStyle name="Обычный 15 14 2 2 3" xfId="2140"/>
    <cellStyle name="Обычный 15 14 2 2 3 2" xfId="2141"/>
    <cellStyle name="Обычный 15 14 2 2 3 2 2" xfId="2142"/>
    <cellStyle name="Обычный 15 14 2 2 3 3" xfId="2143"/>
    <cellStyle name="Обычный 15 14 2 2 4" xfId="2144"/>
    <cellStyle name="Обычный 15 14 2 2 4 2" xfId="2145"/>
    <cellStyle name="Обычный 15 14 2 2 5" xfId="2146"/>
    <cellStyle name="Обычный 15 14 2 3" xfId="2147"/>
    <cellStyle name="Обычный 15 14 2 3 2" xfId="2148"/>
    <cellStyle name="Обычный 15 14 2 3 2 2" xfId="2149"/>
    <cellStyle name="Обычный 15 14 2 3 2 2 2" xfId="2150"/>
    <cellStyle name="Обычный 15 14 2 3 2 2 2 2" xfId="2151"/>
    <cellStyle name="Обычный 15 14 2 3 2 2 3" xfId="2152"/>
    <cellStyle name="Обычный 15 14 2 3 2 3" xfId="2153"/>
    <cellStyle name="Обычный 15 14 2 3 2 3 2" xfId="2154"/>
    <cellStyle name="Обычный 15 14 2 3 2 4" xfId="2155"/>
    <cellStyle name="Обычный 15 14 2 3 3" xfId="2156"/>
    <cellStyle name="Обычный 15 14 2 3 3 2" xfId="2157"/>
    <cellStyle name="Обычный 15 14 2 3 3 2 2" xfId="2158"/>
    <cellStyle name="Обычный 15 14 2 3 3 3" xfId="2159"/>
    <cellStyle name="Обычный 15 14 2 3 4" xfId="2160"/>
    <cellStyle name="Обычный 15 14 2 3 4 2" xfId="2161"/>
    <cellStyle name="Обычный 15 14 2 3 5" xfId="2162"/>
    <cellStyle name="Обычный 15 14 2 4" xfId="2163"/>
    <cellStyle name="Обычный 15 14 2 4 2" xfId="2164"/>
    <cellStyle name="Обычный 15 14 2 4 2 2" xfId="2165"/>
    <cellStyle name="Обычный 15 14 2 4 2 2 2" xfId="2166"/>
    <cellStyle name="Обычный 15 14 2 4 2 3" xfId="2167"/>
    <cellStyle name="Обычный 15 14 2 4 3" xfId="2168"/>
    <cellStyle name="Обычный 15 14 2 4 3 2" xfId="2169"/>
    <cellStyle name="Обычный 15 14 2 4 4" xfId="2170"/>
    <cellStyle name="Обычный 15 14 2 5" xfId="2171"/>
    <cellStyle name="Обычный 15 14 2 5 2" xfId="2172"/>
    <cellStyle name="Обычный 15 14 2 5 2 2" xfId="2173"/>
    <cellStyle name="Обычный 15 14 2 5 3" xfId="2174"/>
    <cellStyle name="Обычный 15 14 2 6" xfId="2175"/>
    <cellStyle name="Обычный 15 14 2 6 2" xfId="2176"/>
    <cellStyle name="Обычный 15 14 2 7" xfId="2177"/>
    <cellStyle name="Обычный 15 14 3" xfId="2178"/>
    <cellStyle name="Обычный 15 14 3 2" xfId="2179"/>
    <cellStyle name="Обычный 15 14 3 2 2" xfId="2180"/>
    <cellStyle name="Обычный 15 14 3 2 2 2" xfId="2181"/>
    <cellStyle name="Обычный 15 14 3 2 2 2 2" xfId="2182"/>
    <cellStyle name="Обычный 15 14 3 2 2 3" xfId="2183"/>
    <cellStyle name="Обычный 15 14 3 2 3" xfId="2184"/>
    <cellStyle name="Обычный 15 14 3 2 3 2" xfId="2185"/>
    <cellStyle name="Обычный 15 14 3 2 4" xfId="2186"/>
    <cellStyle name="Обычный 15 14 3 3" xfId="2187"/>
    <cellStyle name="Обычный 15 14 3 3 2" xfId="2188"/>
    <cellStyle name="Обычный 15 14 3 3 2 2" xfId="2189"/>
    <cellStyle name="Обычный 15 14 3 3 3" xfId="2190"/>
    <cellStyle name="Обычный 15 14 3 4" xfId="2191"/>
    <cellStyle name="Обычный 15 14 3 4 2" xfId="2192"/>
    <cellStyle name="Обычный 15 14 3 5" xfId="2193"/>
    <cellStyle name="Обычный 15 14 4" xfId="2194"/>
    <cellStyle name="Обычный 15 14 4 2" xfId="2195"/>
    <cellStyle name="Обычный 15 14 4 2 2" xfId="2196"/>
    <cellStyle name="Обычный 15 14 4 2 2 2" xfId="2197"/>
    <cellStyle name="Обычный 15 14 4 2 2 2 2" xfId="2198"/>
    <cellStyle name="Обычный 15 14 4 2 2 3" xfId="2199"/>
    <cellStyle name="Обычный 15 14 4 2 3" xfId="2200"/>
    <cellStyle name="Обычный 15 14 4 2 3 2" xfId="2201"/>
    <cellStyle name="Обычный 15 14 4 2 4" xfId="2202"/>
    <cellStyle name="Обычный 15 14 4 3" xfId="2203"/>
    <cellStyle name="Обычный 15 14 4 3 2" xfId="2204"/>
    <cellStyle name="Обычный 15 14 4 3 2 2" xfId="2205"/>
    <cellStyle name="Обычный 15 14 4 3 3" xfId="2206"/>
    <cellStyle name="Обычный 15 14 4 4" xfId="2207"/>
    <cellStyle name="Обычный 15 14 4 4 2" xfId="2208"/>
    <cellStyle name="Обычный 15 14 4 5" xfId="2209"/>
    <cellStyle name="Обычный 15 14 5" xfId="2210"/>
    <cellStyle name="Обычный 15 14 5 2" xfId="2211"/>
    <cellStyle name="Обычный 15 14 5 2 2" xfId="2212"/>
    <cellStyle name="Обычный 15 14 5 2 2 2" xfId="2213"/>
    <cellStyle name="Обычный 15 14 5 2 3" xfId="2214"/>
    <cellStyle name="Обычный 15 14 5 3" xfId="2215"/>
    <cellStyle name="Обычный 15 14 5 3 2" xfId="2216"/>
    <cellStyle name="Обычный 15 14 5 4" xfId="2217"/>
    <cellStyle name="Обычный 15 14 6" xfId="2218"/>
    <cellStyle name="Обычный 15 14 6 2" xfId="2219"/>
    <cellStyle name="Обычный 15 14 6 2 2" xfId="2220"/>
    <cellStyle name="Обычный 15 14 6 3" xfId="2221"/>
    <cellStyle name="Обычный 15 14 7" xfId="2222"/>
    <cellStyle name="Обычный 15 14 7 2" xfId="2223"/>
    <cellStyle name="Обычный 15 14 8" xfId="2224"/>
    <cellStyle name="Обычный 15 15" xfId="2225"/>
    <cellStyle name="Обычный 15 15 2" xfId="2226"/>
    <cellStyle name="Обычный 15 15 2 2" xfId="2227"/>
    <cellStyle name="Обычный 15 15 2 2 2" xfId="2228"/>
    <cellStyle name="Обычный 15 15 2 2 2 2" xfId="2229"/>
    <cellStyle name="Обычный 15 15 2 2 2 2 2" xfId="2230"/>
    <cellStyle name="Обычный 15 15 2 2 2 2 2 2" xfId="2231"/>
    <cellStyle name="Обычный 15 15 2 2 2 2 3" xfId="2232"/>
    <cellStyle name="Обычный 15 15 2 2 2 3" xfId="2233"/>
    <cellStyle name="Обычный 15 15 2 2 2 3 2" xfId="2234"/>
    <cellStyle name="Обычный 15 15 2 2 2 4" xfId="2235"/>
    <cellStyle name="Обычный 15 15 2 2 3" xfId="2236"/>
    <cellStyle name="Обычный 15 15 2 2 3 2" xfId="2237"/>
    <cellStyle name="Обычный 15 15 2 2 3 2 2" xfId="2238"/>
    <cellStyle name="Обычный 15 15 2 2 3 3" xfId="2239"/>
    <cellStyle name="Обычный 15 15 2 2 4" xfId="2240"/>
    <cellStyle name="Обычный 15 15 2 2 4 2" xfId="2241"/>
    <cellStyle name="Обычный 15 15 2 2 5" xfId="2242"/>
    <cellStyle name="Обычный 15 15 2 3" xfId="2243"/>
    <cellStyle name="Обычный 15 15 2 3 2" xfId="2244"/>
    <cellStyle name="Обычный 15 15 2 3 2 2" xfId="2245"/>
    <cellStyle name="Обычный 15 15 2 3 2 2 2" xfId="2246"/>
    <cellStyle name="Обычный 15 15 2 3 2 2 2 2" xfId="2247"/>
    <cellStyle name="Обычный 15 15 2 3 2 2 3" xfId="2248"/>
    <cellStyle name="Обычный 15 15 2 3 2 3" xfId="2249"/>
    <cellStyle name="Обычный 15 15 2 3 2 3 2" xfId="2250"/>
    <cellStyle name="Обычный 15 15 2 3 2 4" xfId="2251"/>
    <cellStyle name="Обычный 15 15 2 3 3" xfId="2252"/>
    <cellStyle name="Обычный 15 15 2 3 3 2" xfId="2253"/>
    <cellStyle name="Обычный 15 15 2 3 3 2 2" xfId="2254"/>
    <cellStyle name="Обычный 15 15 2 3 3 3" xfId="2255"/>
    <cellStyle name="Обычный 15 15 2 3 4" xfId="2256"/>
    <cellStyle name="Обычный 15 15 2 3 4 2" xfId="2257"/>
    <cellStyle name="Обычный 15 15 2 3 5" xfId="2258"/>
    <cellStyle name="Обычный 15 15 2 4" xfId="2259"/>
    <cellStyle name="Обычный 15 15 2 4 2" xfId="2260"/>
    <cellStyle name="Обычный 15 15 2 4 2 2" xfId="2261"/>
    <cellStyle name="Обычный 15 15 2 4 2 2 2" xfId="2262"/>
    <cellStyle name="Обычный 15 15 2 4 2 3" xfId="2263"/>
    <cellStyle name="Обычный 15 15 2 4 3" xfId="2264"/>
    <cellStyle name="Обычный 15 15 2 4 3 2" xfId="2265"/>
    <cellStyle name="Обычный 15 15 2 4 4" xfId="2266"/>
    <cellStyle name="Обычный 15 15 2 5" xfId="2267"/>
    <cellStyle name="Обычный 15 15 2 5 2" xfId="2268"/>
    <cellStyle name="Обычный 15 15 2 5 2 2" xfId="2269"/>
    <cellStyle name="Обычный 15 15 2 5 3" xfId="2270"/>
    <cellStyle name="Обычный 15 15 2 6" xfId="2271"/>
    <cellStyle name="Обычный 15 15 2 6 2" xfId="2272"/>
    <cellStyle name="Обычный 15 15 2 7" xfId="2273"/>
    <cellStyle name="Обычный 15 15 3" xfId="2274"/>
    <cellStyle name="Обычный 15 15 3 2" xfId="2275"/>
    <cellStyle name="Обычный 15 15 3 2 2" xfId="2276"/>
    <cellStyle name="Обычный 15 15 3 2 2 2" xfId="2277"/>
    <cellStyle name="Обычный 15 15 3 2 2 2 2" xfId="2278"/>
    <cellStyle name="Обычный 15 15 3 2 2 3" xfId="2279"/>
    <cellStyle name="Обычный 15 15 3 2 3" xfId="2280"/>
    <cellStyle name="Обычный 15 15 3 2 3 2" xfId="2281"/>
    <cellStyle name="Обычный 15 15 3 2 4" xfId="2282"/>
    <cellStyle name="Обычный 15 15 3 3" xfId="2283"/>
    <cellStyle name="Обычный 15 15 3 3 2" xfId="2284"/>
    <cellStyle name="Обычный 15 15 3 3 2 2" xfId="2285"/>
    <cellStyle name="Обычный 15 15 3 3 3" xfId="2286"/>
    <cellStyle name="Обычный 15 15 3 4" xfId="2287"/>
    <cellStyle name="Обычный 15 15 3 4 2" xfId="2288"/>
    <cellStyle name="Обычный 15 15 3 5" xfId="2289"/>
    <cellStyle name="Обычный 15 15 4" xfId="2290"/>
    <cellStyle name="Обычный 15 15 4 2" xfId="2291"/>
    <cellStyle name="Обычный 15 15 4 2 2" xfId="2292"/>
    <cellStyle name="Обычный 15 15 4 2 2 2" xfId="2293"/>
    <cellStyle name="Обычный 15 15 4 2 2 2 2" xfId="2294"/>
    <cellStyle name="Обычный 15 15 4 2 2 3" xfId="2295"/>
    <cellStyle name="Обычный 15 15 4 2 3" xfId="2296"/>
    <cellStyle name="Обычный 15 15 4 2 3 2" xfId="2297"/>
    <cellStyle name="Обычный 15 15 4 2 4" xfId="2298"/>
    <cellStyle name="Обычный 15 15 4 3" xfId="2299"/>
    <cellStyle name="Обычный 15 15 4 3 2" xfId="2300"/>
    <cellStyle name="Обычный 15 15 4 3 2 2" xfId="2301"/>
    <cellStyle name="Обычный 15 15 4 3 3" xfId="2302"/>
    <cellStyle name="Обычный 15 15 4 4" xfId="2303"/>
    <cellStyle name="Обычный 15 15 4 4 2" xfId="2304"/>
    <cellStyle name="Обычный 15 15 4 5" xfId="2305"/>
    <cellStyle name="Обычный 15 15 5" xfId="2306"/>
    <cellStyle name="Обычный 15 15 5 2" xfId="2307"/>
    <cellStyle name="Обычный 15 15 5 2 2" xfId="2308"/>
    <cellStyle name="Обычный 15 15 5 2 2 2" xfId="2309"/>
    <cellStyle name="Обычный 15 15 5 2 3" xfId="2310"/>
    <cellStyle name="Обычный 15 15 5 3" xfId="2311"/>
    <cellStyle name="Обычный 15 15 5 3 2" xfId="2312"/>
    <cellStyle name="Обычный 15 15 5 4" xfId="2313"/>
    <cellStyle name="Обычный 15 15 6" xfId="2314"/>
    <cellStyle name="Обычный 15 15 6 2" xfId="2315"/>
    <cellStyle name="Обычный 15 15 6 2 2" xfId="2316"/>
    <cellStyle name="Обычный 15 15 6 3" xfId="2317"/>
    <cellStyle name="Обычный 15 15 7" xfId="2318"/>
    <cellStyle name="Обычный 15 15 7 2" xfId="2319"/>
    <cellStyle name="Обычный 15 15 8" xfId="2320"/>
    <cellStyle name="Обычный 15 16" xfId="2321"/>
    <cellStyle name="Обычный 15 16 2" xfId="2322"/>
    <cellStyle name="Обычный 15 16 2 2" xfId="2323"/>
    <cellStyle name="Обычный 15 16 2 2 2" xfId="2324"/>
    <cellStyle name="Обычный 15 16 2 2 2 2" xfId="2325"/>
    <cellStyle name="Обычный 15 16 2 2 2 2 2" xfId="2326"/>
    <cellStyle name="Обычный 15 16 2 2 2 2 2 2" xfId="2327"/>
    <cellStyle name="Обычный 15 16 2 2 2 2 3" xfId="2328"/>
    <cellStyle name="Обычный 15 16 2 2 2 3" xfId="2329"/>
    <cellStyle name="Обычный 15 16 2 2 2 3 2" xfId="2330"/>
    <cellStyle name="Обычный 15 16 2 2 2 4" xfId="2331"/>
    <cellStyle name="Обычный 15 16 2 2 3" xfId="2332"/>
    <cellStyle name="Обычный 15 16 2 2 3 2" xfId="2333"/>
    <cellStyle name="Обычный 15 16 2 2 3 2 2" xfId="2334"/>
    <cellStyle name="Обычный 15 16 2 2 3 3" xfId="2335"/>
    <cellStyle name="Обычный 15 16 2 2 4" xfId="2336"/>
    <cellStyle name="Обычный 15 16 2 2 4 2" xfId="2337"/>
    <cellStyle name="Обычный 15 16 2 2 5" xfId="2338"/>
    <cellStyle name="Обычный 15 16 2 3" xfId="2339"/>
    <cellStyle name="Обычный 15 16 2 3 2" xfId="2340"/>
    <cellStyle name="Обычный 15 16 2 3 2 2" xfId="2341"/>
    <cellStyle name="Обычный 15 16 2 3 2 2 2" xfId="2342"/>
    <cellStyle name="Обычный 15 16 2 3 2 2 2 2" xfId="2343"/>
    <cellStyle name="Обычный 15 16 2 3 2 2 3" xfId="2344"/>
    <cellStyle name="Обычный 15 16 2 3 2 3" xfId="2345"/>
    <cellStyle name="Обычный 15 16 2 3 2 3 2" xfId="2346"/>
    <cellStyle name="Обычный 15 16 2 3 2 4" xfId="2347"/>
    <cellStyle name="Обычный 15 16 2 3 3" xfId="2348"/>
    <cellStyle name="Обычный 15 16 2 3 3 2" xfId="2349"/>
    <cellStyle name="Обычный 15 16 2 3 3 2 2" xfId="2350"/>
    <cellStyle name="Обычный 15 16 2 3 3 3" xfId="2351"/>
    <cellStyle name="Обычный 15 16 2 3 4" xfId="2352"/>
    <cellStyle name="Обычный 15 16 2 3 4 2" xfId="2353"/>
    <cellStyle name="Обычный 15 16 2 3 5" xfId="2354"/>
    <cellStyle name="Обычный 15 16 2 4" xfId="2355"/>
    <cellStyle name="Обычный 15 16 2 4 2" xfId="2356"/>
    <cellStyle name="Обычный 15 16 2 4 2 2" xfId="2357"/>
    <cellStyle name="Обычный 15 16 2 4 2 2 2" xfId="2358"/>
    <cellStyle name="Обычный 15 16 2 4 2 3" xfId="2359"/>
    <cellStyle name="Обычный 15 16 2 4 3" xfId="2360"/>
    <cellStyle name="Обычный 15 16 2 4 3 2" xfId="2361"/>
    <cellStyle name="Обычный 15 16 2 4 4" xfId="2362"/>
    <cellStyle name="Обычный 15 16 2 5" xfId="2363"/>
    <cellStyle name="Обычный 15 16 2 5 2" xfId="2364"/>
    <cellStyle name="Обычный 15 16 2 5 2 2" xfId="2365"/>
    <cellStyle name="Обычный 15 16 2 5 3" xfId="2366"/>
    <cellStyle name="Обычный 15 16 2 6" xfId="2367"/>
    <cellStyle name="Обычный 15 16 2 6 2" xfId="2368"/>
    <cellStyle name="Обычный 15 16 2 7" xfId="2369"/>
    <cellStyle name="Обычный 15 16 3" xfId="2370"/>
    <cellStyle name="Обычный 15 16 3 2" xfId="2371"/>
    <cellStyle name="Обычный 15 16 3 2 2" xfId="2372"/>
    <cellStyle name="Обычный 15 16 3 2 2 2" xfId="2373"/>
    <cellStyle name="Обычный 15 16 3 2 2 2 2" xfId="2374"/>
    <cellStyle name="Обычный 15 16 3 2 2 3" xfId="2375"/>
    <cellStyle name="Обычный 15 16 3 2 3" xfId="2376"/>
    <cellStyle name="Обычный 15 16 3 2 3 2" xfId="2377"/>
    <cellStyle name="Обычный 15 16 3 2 4" xfId="2378"/>
    <cellStyle name="Обычный 15 16 3 3" xfId="2379"/>
    <cellStyle name="Обычный 15 16 3 3 2" xfId="2380"/>
    <cellStyle name="Обычный 15 16 3 3 2 2" xfId="2381"/>
    <cellStyle name="Обычный 15 16 3 3 3" xfId="2382"/>
    <cellStyle name="Обычный 15 16 3 4" xfId="2383"/>
    <cellStyle name="Обычный 15 16 3 4 2" xfId="2384"/>
    <cellStyle name="Обычный 15 16 3 5" xfId="2385"/>
    <cellStyle name="Обычный 15 16 4" xfId="2386"/>
    <cellStyle name="Обычный 15 16 4 2" xfId="2387"/>
    <cellStyle name="Обычный 15 16 4 2 2" xfId="2388"/>
    <cellStyle name="Обычный 15 16 4 2 2 2" xfId="2389"/>
    <cellStyle name="Обычный 15 16 4 2 2 2 2" xfId="2390"/>
    <cellStyle name="Обычный 15 16 4 2 2 3" xfId="2391"/>
    <cellStyle name="Обычный 15 16 4 2 3" xfId="2392"/>
    <cellStyle name="Обычный 15 16 4 2 3 2" xfId="2393"/>
    <cellStyle name="Обычный 15 16 4 2 4" xfId="2394"/>
    <cellStyle name="Обычный 15 16 4 3" xfId="2395"/>
    <cellStyle name="Обычный 15 16 4 3 2" xfId="2396"/>
    <cellStyle name="Обычный 15 16 4 3 2 2" xfId="2397"/>
    <cellStyle name="Обычный 15 16 4 3 3" xfId="2398"/>
    <cellStyle name="Обычный 15 16 4 4" xfId="2399"/>
    <cellStyle name="Обычный 15 16 4 4 2" xfId="2400"/>
    <cellStyle name="Обычный 15 16 4 5" xfId="2401"/>
    <cellStyle name="Обычный 15 16 5" xfId="2402"/>
    <cellStyle name="Обычный 15 16 5 2" xfId="2403"/>
    <cellStyle name="Обычный 15 16 5 2 2" xfId="2404"/>
    <cellStyle name="Обычный 15 16 5 2 2 2" xfId="2405"/>
    <cellStyle name="Обычный 15 16 5 2 3" xfId="2406"/>
    <cellStyle name="Обычный 15 16 5 3" xfId="2407"/>
    <cellStyle name="Обычный 15 16 5 3 2" xfId="2408"/>
    <cellStyle name="Обычный 15 16 5 4" xfId="2409"/>
    <cellStyle name="Обычный 15 16 6" xfId="2410"/>
    <cellStyle name="Обычный 15 16 6 2" xfId="2411"/>
    <cellStyle name="Обычный 15 16 6 2 2" xfId="2412"/>
    <cellStyle name="Обычный 15 16 6 3" xfId="2413"/>
    <cellStyle name="Обычный 15 16 7" xfId="2414"/>
    <cellStyle name="Обычный 15 16 7 2" xfId="2415"/>
    <cellStyle name="Обычный 15 16 8" xfId="2416"/>
    <cellStyle name="Обычный 15 17" xfId="2417"/>
    <cellStyle name="Обычный 15 17 2" xfId="2418"/>
    <cellStyle name="Обычный 15 17 2 2" xfId="2419"/>
    <cellStyle name="Обычный 15 17 2 2 2" xfId="2420"/>
    <cellStyle name="Обычный 15 17 2 2 2 2" xfId="2421"/>
    <cellStyle name="Обычный 15 17 2 2 2 2 2" xfId="2422"/>
    <cellStyle name="Обычный 15 17 2 2 2 2 2 2" xfId="2423"/>
    <cellStyle name="Обычный 15 17 2 2 2 2 3" xfId="2424"/>
    <cellStyle name="Обычный 15 17 2 2 2 3" xfId="2425"/>
    <cellStyle name="Обычный 15 17 2 2 2 3 2" xfId="2426"/>
    <cellStyle name="Обычный 15 17 2 2 2 4" xfId="2427"/>
    <cellStyle name="Обычный 15 17 2 2 3" xfId="2428"/>
    <cellStyle name="Обычный 15 17 2 2 3 2" xfId="2429"/>
    <cellStyle name="Обычный 15 17 2 2 3 2 2" xfId="2430"/>
    <cellStyle name="Обычный 15 17 2 2 3 3" xfId="2431"/>
    <cellStyle name="Обычный 15 17 2 2 4" xfId="2432"/>
    <cellStyle name="Обычный 15 17 2 2 4 2" xfId="2433"/>
    <cellStyle name="Обычный 15 17 2 2 5" xfId="2434"/>
    <cellStyle name="Обычный 15 17 2 3" xfId="2435"/>
    <cellStyle name="Обычный 15 17 2 3 2" xfId="2436"/>
    <cellStyle name="Обычный 15 17 2 3 2 2" xfId="2437"/>
    <cellStyle name="Обычный 15 17 2 3 2 2 2" xfId="2438"/>
    <cellStyle name="Обычный 15 17 2 3 2 2 2 2" xfId="2439"/>
    <cellStyle name="Обычный 15 17 2 3 2 2 3" xfId="2440"/>
    <cellStyle name="Обычный 15 17 2 3 2 3" xfId="2441"/>
    <cellStyle name="Обычный 15 17 2 3 2 3 2" xfId="2442"/>
    <cellStyle name="Обычный 15 17 2 3 2 4" xfId="2443"/>
    <cellStyle name="Обычный 15 17 2 3 3" xfId="2444"/>
    <cellStyle name="Обычный 15 17 2 3 3 2" xfId="2445"/>
    <cellStyle name="Обычный 15 17 2 3 3 2 2" xfId="2446"/>
    <cellStyle name="Обычный 15 17 2 3 3 3" xfId="2447"/>
    <cellStyle name="Обычный 15 17 2 3 4" xfId="2448"/>
    <cellStyle name="Обычный 15 17 2 3 4 2" xfId="2449"/>
    <cellStyle name="Обычный 15 17 2 3 5" xfId="2450"/>
    <cellStyle name="Обычный 15 17 2 4" xfId="2451"/>
    <cellStyle name="Обычный 15 17 2 4 2" xfId="2452"/>
    <cellStyle name="Обычный 15 17 2 4 2 2" xfId="2453"/>
    <cellStyle name="Обычный 15 17 2 4 2 2 2" xfId="2454"/>
    <cellStyle name="Обычный 15 17 2 4 2 3" xfId="2455"/>
    <cellStyle name="Обычный 15 17 2 4 3" xfId="2456"/>
    <cellStyle name="Обычный 15 17 2 4 3 2" xfId="2457"/>
    <cellStyle name="Обычный 15 17 2 4 4" xfId="2458"/>
    <cellStyle name="Обычный 15 17 2 5" xfId="2459"/>
    <cellStyle name="Обычный 15 17 2 5 2" xfId="2460"/>
    <cellStyle name="Обычный 15 17 2 5 2 2" xfId="2461"/>
    <cellStyle name="Обычный 15 17 2 5 3" xfId="2462"/>
    <cellStyle name="Обычный 15 17 2 6" xfId="2463"/>
    <cellStyle name="Обычный 15 17 2 6 2" xfId="2464"/>
    <cellStyle name="Обычный 15 17 2 7" xfId="2465"/>
    <cellStyle name="Обычный 15 17 3" xfId="2466"/>
    <cellStyle name="Обычный 15 17 3 2" xfId="2467"/>
    <cellStyle name="Обычный 15 17 3 2 2" xfId="2468"/>
    <cellStyle name="Обычный 15 17 3 2 2 2" xfId="2469"/>
    <cellStyle name="Обычный 15 17 3 2 2 2 2" xfId="2470"/>
    <cellStyle name="Обычный 15 17 3 2 2 3" xfId="2471"/>
    <cellStyle name="Обычный 15 17 3 2 3" xfId="2472"/>
    <cellStyle name="Обычный 15 17 3 2 3 2" xfId="2473"/>
    <cellStyle name="Обычный 15 17 3 2 4" xfId="2474"/>
    <cellStyle name="Обычный 15 17 3 3" xfId="2475"/>
    <cellStyle name="Обычный 15 17 3 3 2" xfId="2476"/>
    <cellStyle name="Обычный 15 17 3 3 2 2" xfId="2477"/>
    <cellStyle name="Обычный 15 17 3 3 3" xfId="2478"/>
    <cellStyle name="Обычный 15 17 3 4" xfId="2479"/>
    <cellStyle name="Обычный 15 17 3 4 2" xfId="2480"/>
    <cellStyle name="Обычный 15 17 3 5" xfId="2481"/>
    <cellStyle name="Обычный 15 17 4" xfId="2482"/>
    <cellStyle name="Обычный 15 17 4 2" xfId="2483"/>
    <cellStyle name="Обычный 15 17 4 2 2" xfId="2484"/>
    <cellStyle name="Обычный 15 17 4 2 2 2" xfId="2485"/>
    <cellStyle name="Обычный 15 17 4 2 2 2 2" xfId="2486"/>
    <cellStyle name="Обычный 15 17 4 2 2 3" xfId="2487"/>
    <cellStyle name="Обычный 15 17 4 2 3" xfId="2488"/>
    <cellStyle name="Обычный 15 17 4 2 3 2" xfId="2489"/>
    <cellStyle name="Обычный 15 17 4 2 4" xfId="2490"/>
    <cellStyle name="Обычный 15 17 4 3" xfId="2491"/>
    <cellStyle name="Обычный 15 17 4 3 2" xfId="2492"/>
    <cellStyle name="Обычный 15 17 4 3 2 2" xfId="2493"/>
    <cellStyle name="Обычный 15 17 4 3 3" xfId="2494"/>
    <cellStyle name="Обычный 15 17 4 4" xfId="2495"/>
    <cellStyle name="Обычный 15 17 4 4 2" xfId="2496"/>
    <cellStyle name="Обычный 15 17 4 5" xfId="2497"/>
    <cellStyle name="Обычный 15 17 5" xfId="2498"/>
    <cellStyle name="Обычный 15 17 5 2" xfId="2499"/>
    <cellStyle name="Обычный 15 17 5 2 2" xfId="2500"/>
    <cellStyle name="Обычный 15 17 5 2 2 2" xfId="2501"/>
    <cellStyle name="Обычный 15 17 5 2 3" xfId="2502"/>
    <cellStyle name="Обычный 15 17 5 3" xfId="2503"/>
    <cellStyle name="Обычный 15 17 5 3 2" xfId="2504"/>
    <cellStyle name="Обычный 15 17 5 4" xfId="2505"/>
    <cellStyle name="Обычный 15 17 6" xfId="2506"/>
    <cellStyle name="Обычный 15 17 6 2" xfId="2507"/>
    <cellStyle name="Обычный 15 17 6 2 2" xfId="2508"/>
    <cellStyle name="Обычный 15 17 6 3" xfId="2509"/>
    <cellStyle name="Обычный 15 17 7" xfId="2510"/>
    <cellStyle name="Обычный 15 17 7 2" xfId="2511"/>
    <cellStyle name="Обычный 15 17 8" xfId="2512"/>
    <cellStyle name="Обычный 15 18" xfId="2513"/>
    <cellStyle name="Обычный 15 18 2" xfId="2514"/>
    <cellStyle name="Обычный 15 18 2 2" xfId="2515"/>
    <cellStyle name="Обычный 15 18 2 2 2" xfId="2516"/>
    <cellStyle name="Обычный 15 18 2 2 2 2" xfId="2517"/>
    <cellStyle name="Обычный 15 18 2 2 2 2 2" xfId="2518"/>
    <cellStyle name="Обычный 15 18 2 2 2 2 2 2" xfId="2519"/>
    <cellStyle name="Обычный 15 18 2 2 2 2 3" xfId="2520"/>
    <cellStyle name="Обычный 15 18 2 2 2 3" xfId="2521"/>
    <cellStyle name="Обычный 15 18 2 2 2 3 2" xfId="2522"/>
    <cellStyle name="Обычный 15 18 2 2 2 4" xfId="2523"/>
    <cellStyle name="Обычный 15 18 2 2 3" xfId="2524"/>
    <cellStyle name="Обычный 15 18 2 2 3 2" xfId="2525"/>
    <cellStyle name="Обычный 15 18 2 2 3 2 2" xfId="2526"/>
    <cellStyle name="Обычный 15 18 2 2 3 3" xfId="2527"/>
    <cellStyle name="Обычный 15 18 2 2 4" xfId="2528"/>
    <cellStyle name="Обычный 15 18 2 2 4 2" xfId="2529"/>
    <cellStyle name="Обычный 15 18 2 2 5" xfId="2530"/>
    <cellStyle name="Обычный 15 18 2 3" xfId="2531"/>
    <cellStyle name="Обычный 15 18 2 3 2" xfId="2532"/>
    <cellStyle name="Обычный 15 18 2 3 2 2" xfId="2533"/>
    <cellStyle name="Обычный 15 18 2 3 2 2 2" xfId="2534"/>
    <cellStyle name="Обычный 15 18 2 3 2 2 2 2" xfId="2535"/>
    <cellStyle name="Обычный 15 18 2 3 2 2 3" xfId="2536"/>
    <cellStyle name="Обычный 15 18 2 3 2 3" xfId="2537"/>
    <cellStyle name="Обычный 15 18 2 3 2 3 2" xfId="2538"/>
    <cellStyle name="Обычный 15 18 2 3 2 4" xfId="2539"/>
    <cellStyle name="Обычный 15 18 2 3 3" xfId="2540"/>
    <cellStyle name="Обычный 15 18 2 3 3 2" xfId="2541"/>
    <cellStyle name="Обычный 15 18 2 3 3 2 2" xfId="2542"/>
    <cellStyle name="Обычный 15 18 2 3 3 3" xfId="2543"/>
    <cellStyle name="Обычный 15 18 2 3 4" xfId="2544"/>
    <cellStyle name="Обычный 15 18 2 3 4 2" xfId="2545"/>
    <cellStyle name="Обычный 15 18 2 3 5" xfId="2546"/>
    <cellStyle name="Обычный 15 18 2 4" xfId="2547"/>
    <cellStyle name="Обычный 15 18 2 4 2" xfId="2548"/>
    <cellStyle name="Обычный 15 18 2 4 2 2" xfId="2549"/>
    <cellStyle name="Обычный 15 18 2 4 2 2 2" xfId="2550"/>
    <cellStyle name="Обычный 15 18 2 4 2 3" xfId="2551"/>
    <cellStyle name="Обычный 15 18 2 4 3" xfId="2552"/>
    <cellStyle name="Обычный 15 18 2 4 3 2" xfId="2553"/>
    <cellStyle name="Обычный 15 18 2 4 4" xfId="2554"/>
    <cellStyle name="Обычный 15 18 2 5" xfId="2555"/>
    <cellStyle name="Обычный 15 18 2 5 2" xfId="2556"/>
    <cellStyle name="Обычный 15 18 2 5 2 2" xfId="2557"/>
    <cellStyle name="Обычный 15 18 2 5 3" xfId="2558"/>
    <cellStyle name="Обычный 15 18 2 6" xfId="2559"/>
    <cellStyle name="Обычный 15 18 2 6 2" xfId="2560"/>
    <cellStyle name="Обычный 15 18 2 7" xfId="2561"/>
    <cellStyle name="Обычный 15 18 3" xfId="2562"/>
    <cellStyle name="Обычный 15 18 3 2" xfId="2563"/>
    <cellStyle name="Обычный 15 18 3 2 2" xfId="2564"/>
    <cellStyle name="Обычный 15 18 3 2 2 2" xfId="2565"/>
    <cellStyle name="Обычный 15 18 3 2 2 2 2" xfId="2566"/>
    <cellStyle name="Обычный 15 18 3 2 2 3" xfId="2567"/>
    <cellStyle name="Обычный 15 18 3 2 3" xfId="2568"/>
    <cellStyle name="Обычный 15 18 3 2 3 2" xfId="2569"/>
    <cellStyle name="Обычный 15 18 3 2 4" xfId="2570"/>
    <cellStyle name="Обычный 15 18 3 3" xfId="2571"/>
    <cellStyle name="Обычный 15 18 3 3 2" xfId="2572"/>
    <cellStyle name="Обычный 15 18 3 3 2 2" xfId="2573"/>
    <cellStyle name="Обычный 15 18 3 3 3" xfId="2574"/>
    <cellStyle name="Обычный 15 18 3 4" xfId="2575"/>
    <cellStyle name="Обычный 15 18 3 4 2" xfId="2576"/>
    <cellStyle name="Обычный 15 18 3 5" xfId="2577"/>
    <cellStyle name="Обычный 15 18 4" xfId="2578"/>
    <cellStyle name="Обычный 15 18 4 2" xfId="2579"/>
    <cellStyle name="Обычный 15 18 4 2 2" xfId="2580"/>
    <cellStyle name="Обычный 15 18 4 2 2 2" xfId="2581"/>
    <cellStyle name="Обычный 15 18 4 2 2 2 2" xfId="2582"/>
    <cellStyle name="Обычный 15 18 4 2 2 3" xfId="2583"/>
    <cellStyle name="Обычный 15 18 4 2 3" xfId="2584"/>
    <cellStyle name="Обычный 15 18 4 2 3 2" xfId="2585"/>
    <cellStyle name="Обычный 15 18 4 2 4" xfId="2586"/>
    <cellStyle name="Обычный 15 18 4 3" xfId="2587"/>
    <cellStyle name="Обычный 15 18 4 3 2" xfId="2588"/>
    <cellStyle name="Обычный 15 18 4 3 2 2" xfId="2589"/>
    <cellStyle name="Обычный 15 18 4 3 3" xfId="2590"/>
    <cellStyle name="Обычный 15 18 4 4" xfId="2591"/>
    <cellStyle name="Обычный 15 18 4 4 2" xfId="2592"/>
    <cellStyle name="Обычный 15 18 4 5" xfId="2593"/>
    <cellStyle name="Обычный 15 18 5" xfId="2594"/>
    <cellStyle name="Обычный 15 18 5 2" xfId="2595"/>
    <cellStyle name="Обычный 15 18 5 2 2" xfId="2596"/>
    <cellStyle name="Обычный 15 18 5 2 2 2" xfId="2597"/>
    <cellStyle name="Обычный 15 18 5 2 3" xfId="2598"/>
    <cellStyle name="Обычный 15 18 5 3" xfId="2599"/>
    <cellStyle name="Обычный 15 18 5 3 2" xfId="2600"/>
    <cellStyle name="Обычный 15 18 5 4" xfId="2601"/>
    <cellStyle name="Обычный 15 18 6" xfId="2602"/>
    <cellStyle name="Обычный 15 18 6 2" xfId="2603"/>
    <cellStyle name="Обычный 15 18 6 2 2" xfId="2604"/>
    <cellStyle name="Обычный 15 18 6 3" xfId="2605"/>
    <cellStyle name="Обычный 15 18 7" xfId="2606"/>
    <cellStyle name="Обычный 15 18 7 2" xfId="2607"/>
    <cellStyle name="Обычный 15 18 8" xfId="2608"/>
    <cellStyle name="Обычный 15 19" xfId="2609"/>
    <cellStyle name="Обычный 15 19 2" xfId="2610"/>
    <cellStyle name="Обычный 15 19 2 2" xfId="2611"/>
    <cellStyle name="Обычный 15 19 2 2 2" xfId="2612"/>
    <cellStyle name="Обычный 15 19 2 2 2 2" xfId="2613"/>
    <cellStyle name="Обычный 15 19 2 2 2 2 2" xfId="2614"/>
    <cellStyle name="Обычный 15 19 2 2 2 2 2 2" xfId="2615"/>
    <cellStyle name="Обычный 15 19 2 2 2 2 3" xfId="2616"/>
    <cellStyle name="Обычный 15 19 2 2 2 3" xfId="2617"/>
    <cellStyle name="Обычный 15 19 2 2 2 3 2" xfId="2618"/>
    <cellStyle name="Обычный 15 19 2 2 2 4" xfId="2619"/>
    <cellStyle name="Обычный 15 19 2 2 3" xfId="2620"/>
    <cellStyle name="Обычный 15 19 2 2 3 2" xfId="2621"/>
    <cellStyle name="Обычный 15 19 2 2 3 2 2" xfId="2622"/>
    <cellStyle name="Обычный 15 19 2 2 3 3" xfId="2623"/>
    <cellStyle name="Обычный 15 19 2 2 4" xfId="2624"/>
    <cellStyle name="Обычный 15 19 2 2 4 2" xfId="2625"/>
    <cellStyle name="Обычный 15 19 2 2 5" xfId="2626"/>
    <cellStyle name="Обычный 15 19 2 3" xfId="2627"/>
    <cellStyle name="Обычный 15 19 2 3 2" xfId="2628"/>
    <cellStyle name="Обычный 15 19 2 3 2 2" xfId="2629"/>
    <cellStyle name="Обычный 15 19 2 3 2 2 2" xfId="2630"/>
    <cellStyle name="Обычный 15 19 2 3 2 2 2 2" xfId="2631"/>
    <cellStyle name="Обычный 15 19 2 3 2 2 3" xfId="2632"/>
    <cellStyle name="Обычный 15 19 2 3 2 3" xfId="2633"/>
    <cellStyle name="Обычный 15 19 2 3 2 3 2" xfId="2634"/>
    <cellStyle name="Обычный 15 19 2 3 2 4" xfId="2635"/>
    <cellStyle name="Обычный 15 19 2 3 3" xfId="2636"/>
    <cellStyle name="Обычный 15 19 2 3 3 2" xfId="2637"/>
    <cellStyle name="Обычный 15 19 2 3 3 2 2" xfId="2638"/>
    <cellStyle name="Обычный 15 19 2 3 3 3" xfId="2639"/>
    <cellStyle name="Обычный 15 19 2 3 4" xfId="2640"/>
    <cellStyle name="Обычный 15 19 2 3 4 2" xfId="2641"/>
    <cellStyle name="Обычный 15 19 2 3 5" xfId="2642"/>
    <cellStyle name="Обычный 15 19 2 4" xfId="2643"/>
    <cellStyle name="Обычный 15 19 2 4 2" xfId="2644"/>
    <cellStyle name="Обычный 15 19 2 4 2 2" xfId="2645"/>
    <cellStyle name="Обычный 15 19 2 4 2 2 2" xfId="2646"/>
    <cellStyle name="Обычный 15 19 2 4 2 3" xfId="2647"/>
    <cellStyle name="Обычный 15 19 2 4 3" xfId="2648"/>
    <cellStyle name="Обычный 15 19 2 4 3 2" xfId="2649"/>
    <cellStyle name="Обычный 15 19 2 4 4" xfId="2650"/>
    <cellStyle name="Обычный 15 19 2 5" xfId="2651"/>
    <cellStyle name="Обычный 15 19 2 5 2" xfId="2652"/>
    <cellStyle name="Обычный 15 19 2 5 2 2" xfId="2653"/>
    <cellStyle name="Обычный 15 19 2 5 3" xfId="2654"/>
    <cellStyle name="Обычный 15 19 2 6" xfId="2655"/>
    <cellStyle name="Обычный 15 19 2 6 2" xfId="2656"/>
    <cellStyle name="Обычный 15 19 2 7" xfId="2657"/>
    <cellStyle name="Обычный 15 19 3" xfId="2658"/>
    <cellStyle name="Обычный 15 19 3 2" xfId="2659"/>
    <cellStyle name="Обычный 15 19 3 2 2" xfId="2660"/>
    <cellStyle name="Обычный 15 19 3 2 2 2" xfId="2661"/>
    <cellStyle name="Обычный 15 19 3 2 2 2 2" xfId="2662"/>
    <cellStyle name="Обычный 15 19 3 2 2 3" xfId="2663"/>
    <cellStyle name="Обычный 15 19 3 2 3" xfId="2664"/>
    <cellStyle name="Обычный 15 19 3 2 3 2" xfId="2665"/>
    <cellStyle name="Обычный 15 19 3 2 4" xfId="2666"/>
    <cellStyle name="Обычный 15 19 3 3" xfId="2667"/>
    <cellStyle name="Обычный 15 19 3 3 2" xfId="2668"/>
    <cellStyle name="Обычный 15 19 3 3 2 2" xfId="2669"/>
    <cellStyle name="Обычный 15 19 3 3 3" xfId="2670"/>
    <cellStyle name="Обычный 15 19 3 4" xfId="2671"/>
    <cellStyle name="Обычный 15 19 3 4 2" xfId="2672"/>
    <cellStyle name="Обычный 15 19 3 5" xfId="2673"/>
    <cellStyle name="Обычный 15 19 4" xfId="2674"/>
    <cellStyle name="Обычный 15 19 4 2" xfId="2675"/>
    <cellStyle name="Обычный 15 19 4 2 2" xfId="2676"/>
    <cellStyle name="Обычный 15 19 4 2 2 2" xfId="2677"/>
    <cellStyle name="Обычный 15 19 4 2 2 2 2" xfId="2678"/>
    <cellStyle name="Обычный 15 19 4 2 2 3" xfId="2679"/>
    <cellStyle name="Обычный 15 19 4 2 3" xfId="2680"/>
    <cellStyle name="Обычный 15 19 4 2 3 2" xfId="2681"/>
    <cellStyle name="Обычный 15 19 4 2 4" xfId="2682"/>
    <cellStyle name="Обычный 15 19 4 3" xfId="2683"/>
    <cellStyle name="Обычный 15 19 4 3 2" xfId="2684"/>
    <cellStyle name="Обычный 15 19 4 3 2 2" xfId="2685"/>
    <cellStyle name="Обычный 15 19 4 3 3" xfId="2686"/>
    <cellStyle name="Обычный 15 19 4 4" xfId="2687"/>
    <cellStyle name="Обычный 15 19 4 4 2" xfId="2688"/>
    <cellStyle name="Обычный 15 19 4 5" xfId="2689"/>
    <cellStyle name="Обычный 15 19 5" xfId="2690"/>
    <cellStyle name="Обычный 15 19 5 2" xfId="2691"/>
    <cellStyle name="Обычный 15 19 5 2 2" xfId="2692"/>
    <cellStyle name="Обычный 15 19 5 2 2 2" xfId="2693"/>
    <cellStyle name="Обычный 15 19 5 2 3" xfId="2694"/>
    <cellStyle name="Обычный 15 19 5 3" xfId="2695"/>
    <cellStyle name="Обычный 15 19 5 3 2" xfId="2696"/>
    <cellStyle name="Обычный 15 19 5 4" xfId="2697"/>
    <cellStyle name="Обычный 15 19 6" xfId="2698"/>
    <cellStyle name="Обычный 15 19 6 2" xfId="2699"/>
    <cellStyle name="Обычный 15 19 6 2 2" xfId="2700"/>
    <cellStyle name="Обычный 15 19 6 3" xfId="2701"/>
    <cellStyle name="Обычный 15 19 7" xfId="2702"/>
    <cellStyle name="Обычный 15 19 7 2" xfId="2703"/>
    <cellStyle name="Обычный 15 19 8" xfId="2704"/>
    <cellStyle name="Обычный 15 2" xfId="2705"/>
    <cellStyle name="Обычный 15 2 2" xfId="2706"/>
    <cellStyle name="Обычный 15 2 2 2" xfId="2707"/>
    <cellStyle name="Обычный 15 2 2 2 2" xfId="2708"/>
    <cellStyle name="Обычный 15 2 2 2 2 2" xfId="2709"/>
    <cellStyle name="Обычный 15 2 2 2 2 2 2" xfId="2710"/>
    <cellStyle name="Обычный 15 2 2 2 2 2 2 2" xfId="2711"/>
    <cellStyle name="Обычный 15 2 2 2 2 2 3" xfId="2712"/>
    <cellStyle name="Обычный 15 2 2 2 2 3" xfId="2713"/>
    <cellStyle name="Обычный 15 2 2 2 2 3 2" xfId="2714"/>
    <cellStyle name="Обычный 15 2 2 2 2 4" xfId="2715"/>
    <cellStyle name="Обычный 15 2 2 2 3" xfId="2716"/>
    <cellStyle name="Обычный 15 2 2 2 3 2" xfId="2717"/>
    <cellStyle name="Обычный 15 2 2 2 3 2 2" xfId="2718"/>
    <cellStyle name="Обычный 15 2 2 2 3 3" xfId="2719"/>
    <cellStyle name="Обычный 15 2 2 2 4" xfId="2720"/>
    <cellStyle name="Обычный 15 2 2 2 4 2" xfId="2721"/>
    <cellStyle name="Обычный 15 2 2 2 5" xfId="2722"/>
    <cellStyle name="Обычный 15 2 2 3" xfId="2723"/>
    <cellStyle name="Обычный 15 2 2 3 2" xfId="2724"/>
    <cellStyle name="Обычный 15 2 2 3 2 2" xfId="2725"/>
    <cellStyle name="Обычный 15 2 2 3 2 2 2" xfId="2726"/>
    <cellStyle name="Обычный 15 2 2 3 2 2 2 2" xfId="2727"/>
    <cellStyle name="Обычный 15 2 2 3 2 2 3" xfId="2728"/>
    <cellStyle name="Обычный 15 2 2 3 2 3" xfId="2729"/>
    <cellStyle name="Обычный 15 2 2 3 2 3 2" xfId="2730"/>
    <cellStyle name="Обычный 15 2 2 3 2 4" xfId="2731"/>
    <cellStyle name="Обычный 15 2 2 3 3" xfId="2732"/>
    <cellStyle name="Обычный 15 2 2 3 3 2" xfId="2733"/>
    <cellStyle name="Обычный 15 2 2 3 3 2 2" xfId="2734"/>
    <cellStyle name="Обычный 15 2 2 3 3 3" xfId="2735"/>
    <cellStyle name="Обычный 15 2 2 3 4" xfId="2736"/>
    <cellStyle name="Обычный 15 2 2 3 4 2" xfId="2737"/>
    <cellStyle name="Обычный 15 2 2 3 5" xfId="2738"/>
    <cellStyle name="Обычный 15 2 2 4" xfId="2739"/>
    <cellStyle name="Обычный 15 2 2 4 2" xfId="2740"/>
    <cellStyle name="Обычный 15 2 2 4 2 2" xfId="2741"/>
    <cellStyle name="Обычный 15 2 2 4 2 2 2" xfId="2742"/>
    <cellStyle name="Обычный 15 2 2 4 2 3" xfId="2743"/>
    <cellStyle name="Обычный 15 2 2 4 3" xfId="2744"/>
    <cellStyle name="Обычный 15 2 2 4 3 2" xfId="2745"/>
    <cellStyle name="Обычный 15 2 2 4 4" xfId="2746"/>
    <cellStyle name="Обычный 15 2 2 5" xfId="2747"/>
    <cellStyle name="Обычный 15 2 2 5 2" xfId="2748"/>
    <cellStyle name="Обычный 15 2 2 5 2 2" xfId="2749"/>
    <cellStyle name="Обычный 15 2 2 5 3" xfId="2750"/>
    <cellStyle name="Обычный 15 2 2 6" xfId="2751"/>
    <cellStyle name="Обычный 15 2 2 6 2" xfId="2752"/>
    <cellStyle name="Обычный 15 2 2 7" xfId="2753"/>
    <cellStyle name="Обычный 15 2 3" xfId="2754"/>
    <cellStyle name="Обычный 15 2 3 2" xfId="2755"/>
    <cellStyle name="Обычный 15 2 3 2 2" xfId="2756"/>
    <cellStyle name="Обычный 15 2 3 2 2 2" xfId="2757"/>
    <cellStyle name="Обычный 15 2 3 2 2 2 2" xfId="2758"/>
    <cellStyle name="Обычный 15 2 3 2 2 3" xfId="2759"/>
    <cellStyle name="Обычный 15 2 3 2 3" xfId="2760"/>
    <cellStyle name="Обычный 15 2 3 2 3 2" xfId="2761"/>
    <cellStyle name="Обычный 15 2 3 2 4" xfId="2762"/>
    <cellStyle name="Обычный 15 2 3 3" xfId="2763"/>
    <cellStyle name="Обычный 15 2 3 3 2" xfId="2764"/>
    <cellStyle name="Обычный 15 2 3 3 2 2" xfId="2765"/>
    <cellStyle name="Обычный 15 2 3 3 3" xfId="2766"/>
    <cellStyle name="Обычный 15 2 3 4" xfId="2767"/>
    <cellStyle name="Обычный 15 2 3 4 2" xfId="2768"/>
    <cellStyle name="Обычный 15 2 3 5" xfId="2769"/>
    <cellStyle name="Обычный 15 2 4" xfId="2770"/>
    <cellStyle name="Обычный 15 2 4 2" xfId="2771"/>
    <cellStyle name="Обычный 15 2 4 2 2" xfId="2772"/>
    <cellStyle name="Обычный 15 2 4 2 2 2" xfId="2773"/>
    <cellStyle name="Обычный 15 2 4 2 2 2 2" xfId="2774"/>
    <cellStyle name="Обычный 15 2 4 2 2 3" xfId="2775"/>
    <cellStyle name="Обычный 15 2 4 2 3" xfId="2776"/>
    <cellStyle name="Обычный 15 2 4 2 3 2" xfId="2777"/>
    <cellStyle name="Обычный 15 2 4 2 4" xfId="2778"/>
    <cellStyle name="Обычный 15 2 4 3" xfId="2779"/>
    <cellStyle name="Обычный 15 2 4 3 2" xfId="2780"/>
    <cellStyle name="Обычный 15 2 4 3 2 2" xfId="2781"/>
    <cellStyle name="Обычный 15 2 4 3 3" xfId="2782"/>
    <cellStyle name="Обычный 15 2 4 4" xfId="2783"/>
    <cellStyle name="Обычный 15 2 4 4 2" xfId="2784"/>
    <cellStyle name="Обычный 15 2 4 5" xfId="2785"/>
    <cellStyle name="Обычный 15 2 5" xfId="2786"/>
    <cellStyle name="Обычный 15 2 5 2" xfId="2787"/>
    <cellStyle name="Обычный 15 2 5 2 2" xfId="2788"/>
    <cellStyle name="Обычный 15 2 5 2 2 2" xfId="2789"/>
    <cellStyle name="Обычный 15 2 5 2 3" xfId="2790"/>
    <cellStyle name="Обычный 15 2 5 3" xfId="2791"/>
    <cellStyle name="Обычный 15 2 5 3 2" xfId="2792"/>
    <cellStyle name="Обычный 15 2 5 4" xfId="2793"/>
    <cellStyle name="Обычный 15 2 6" xfId="2794"/>
    <cellStyle name="Обычный 15 2 6 2" xfId="2795"/>
    <cellStyle name="Обычный 15 2 6 2 2" xfId="2796"/>
    <cellStyle name="Обычный 15 2 6 3" xfId="2797"/>
    <cellStyle name="Обычный 15 2 7" xfId="2798"/>
    <cellStyle name="Обычный 15 2 7 2" xfId="2799"/>
    <cellStyle name="Обычный 15 2 8" xfId="2800"/>
    <cellStyle name="Обычный 15 20" xfId="2801"/>
    <cellStyle name="Обычный 15 20 2" xfId="2802"/>
    <cellStyle name="Обычный 15 20 2 2" xfId="2803"/>
    <cellStyle name="Обычный 15 20 2 2 2" xfId="2804"/>
    <cellStyle name="Обычный 15 20 2 2 2 2" xfId="2805"/>
    <cellStyle name="Обычный 15 20 2 2 2 2 2" xfId="2806"/>
    <cellStyle name="Обычный 15 20 2 2 2 2 2 2" xfId="2807"/>
    <cellStyle name="Обычный 15 20 2 2 2 2 3" xfId="2808"/>
    <cellStyle name="Обычный 15 20 2 2 2 3" xfId="2809"/>
    <cellStyle name="Обычный 15 20 2 2 2 3 2" xfId="2810"/>
    <cellStyle name="Обычный 15 20 2 2 2 4" xfId="2811"/>
    <cellStyle name="Обычный 15 20 2 2 3" xfId="2812"/>
    <cellStyle name="Обычный 15 20 2 2 3 2" xfId="2813"/>
    <cellStyle name="Обычный 15 20 2 2 3 2 2" xfId="2814"/>
    <cellStyle name="Обычный 15 20 2 2 3 3" xfId="2815"/>
    <cellStyle name="Обычный 15 20 2 2 4" xfId="2816"/>
    <cellStyle name="Обычный 15 20 2 2 4 2" xfId="2817"/>
    <cellStyle name="Обычный 15 20 2 2 5" xfId="2818"/>
    <cellStyle name="Обычный 15 20 2 3" xfId="2819"/>
    <cellStyle name="Обычный 15 20 2 3 2" xfId="2820"/>
    <cellStyle name="Обычный 15 20 2 3 2 2" xfId="2821"/>
    <cellStyle name="Обычный 15 20 2 3 2 2 2" xfId="2822"/>
    <cellStyle name="Обычный 15 20 2 3 2 2 2 2" xfId="2823"/>
    <cellStyle name="Обычный 15 20 2 3 2 2 3" xfId="2824"/>
    <cellStyle name="Обычный 15 20 2 3 2 3" xfId="2825"/>
    <cellStyle name="Обычный 15 20 2 3 2 3 2" xfId="2826"/>
    <cellStyle name="Обычный 15 20 2 3 2 4" xfId="2827"/>
    <cellStyle name="Обычный 15 20 2 3 3" xfId="2828"/>
    <cellStyle name="Обычный 15 20 2 3 3 2" xfId="2829"/>
    <cellStyle name="Обычный 15 20 2 3 3 2 2" xfId="2830"/>
    <cellStyle name="Обычный 15 20 2 3 3 3" xfId="2831"/>
    <cellStyle name="Обычный 15 20 2 3 4" xfId="2832"/>
    <cellStyle name="Обычный 15 20 2 3 4 2" xfId="2833"/>
    <cellStyle name="Обычный 15 20 2 3 5" xfId="2834"/>
    <cellStyle name="Обычный 15 20 2 4" xfId="2835"/>
    <cellStyle name="Обычный 15 20 2 4 2" xfId="2836"/>
    <cellStyle name="Обычный 15 20 2 4 2 2" xfId="2837"/>
    <cellStyle name="Обычный 15 20 2 4 2 2 2" xfId="2838"/>
    <cellStyle name="Обычный 15 20 2 4 2 3" xfId="2839"/>
    <cellStyle name="Обычный 15 20 2 4 3" xfId="2840"/>
    <cellStyle name="Обычный 15 20 2 4 3 2" xfId="2841"/>
    <cellStyle name="Обычный 15 20 2 4 4" xfId="2842"/>
    <cellStyle name="Обычный 15 20 2 5" xfId="2843"/>
    <cellStyle name="Обычный 15 20 2 5 2" xfId="2844"/>
    <cellStyle name="Обычный 15 20 2 5 2 2" xfId="2845"/>
    <cellStyle name="Обычный 15 20 2 5 3" xfId="2846"/>
    <cellStyle name="Обычный 15 20 2 6" xfId="2847"/>
    <cellStyle name="Обычный 15 20 2 6 2" xfId="2848"/>
    <cellStyle name="Обычный 15 20 2 7" xfId="2849"/>
    <cellStyle name="Обычный 15 20 3" xfId="2850"/>
    <cellStyle name="Обычный 15 20 3 2" xfId="2851"/>
    <cellStyle name="Обычный 15 20 3 2 2" xfId="2852"/>
    <cellStyle name="Обычный 15 20 3 2 2 2" xfId="2853"/>
    <cellStyle name="Обычный 15 20 3 2 2 2 2" xfId="2854"/>
    <cellStyle name="Обычный 15 20 3 2 2 3" xfId="2855"/>
    <cellStyle name="Обычный 15 20 3 2 3" xfId="2856"/>
    <cellStyle name="Обычный 15 20 3 2 3 2" xfId="2857"/>
    <cellStyle name="Обычный 15 20 3 2 4" xfId="2858"/>
    <cellStyle name="Обычный 15 20 3 3" xfId="2859"/>
    <cellStyle name="Обычный 15 20 3 3 2" xfId="2860"/>
    <cellStyle name="Обычный 15 20 3 3 2 2" xfId="2861"/>
    <cellStyle name="Обычный 15 20 3 3 3" xfId="2862"/>
    <cellStyle name="Обычный 15 20 3 4" xfId="2863"/>
    <cellStyle name="Обычный 15 20 3 4 2" xfId="2864"/>
    <cellStyle name="Обычный 15 20 3 5" xfId="2865"/>
    <cellStyle name="Обычный 15 20 4" xfId="2866"/>
    <cellStyle name="Обычный 15 20 4 2" xfId="2867"/>
    <cellStyle name="Обычный 15 20 4 2 2" xfId="2868"/>
    <cellStyle name="Обычный 15 20 4 2 2 2" xfId="2869"/>
    <cellStyle name="Обычный 15 20 4 2 2 2 2" xfId="2870"/>
    <cellStyle name="Обычный 15 20 4 2 2 3" xfId="2871"/>
    <cellStyle name="Обычный 15 20 4 2 3" xfId="2872"/>
    <cellStyle name="Обычный 15 20 4 2 3 2" xfId="2873"/>
    <cellStyle name="Обычный 15 20 4 2 4" xfId="2874"/>
    <cellStyle name="Обычный 15 20 4 3" xfId="2875"/>
    <cellStyle name="Обычный 15 20 4 3 2" xfId="2876"/>
    <cellStyle name="Обычный 15 20 4 3 2 2" xfId="2877"/>
    <cellStyle name="Обычный 15 20 4 3 3" xfId="2878"/>
    <cellStyle name="Обычный 15 20 4 4" xfId="2879"/>
    <cellStyle name="Обычный 15 20 4 4 2" xfId="2880"/>
    <cellStyle name="Обычный 15 20 4 5" xfId="2881"/>
    <cellStyle name="Обычный 15 20 5" xfId="2882"/>
    <cellStyle name="Обычный 15 20 5 2" xfId="2883"/>
    <cellStyle name="Обычный 15 20 5 2 2" xfId="2884"/>
    <cellStyle name="Обычный 15 20 5 2 2 2" xfId="2885"/>
    <cellStyle name="Обычный 15 20 5 2 3" xfId="2886"/>
    <cellStyle name="Обычный 15 20 5 3" xfId="2887"/>
    <cellStyle name="Обычный 15 20 5 3 2" xfId="2888"/>
    <cellStyle name="Обычный 15 20 5 4" xfId="2889"/>
    <cellStyle name="Обычный 15 20 6" xfId="2890"/>
    <cellStyle name="Обычный 15 20 6 2" xfId="2891"/>
    <cellStyle name="Обычный 15 20 6 2 2" xfId="2892"/>
    <cellStyle name="Обычный 15 20 6 3" xfId="2893"/>
    <cellStyle name="Обычный 15 20 7" xfId="2894"/>
    <cellStyle name="Обычный 15 20 7 2" xfId="2895"/>
    <cellStyle name="Обычный 15 20 8" xfId="2896"/>
    <cellStyle name="Обычный 15 21" xfId="2897"/>
    <cellStyle name="Обычный 15 21 2" xfId="2898"/>
    <cellStyle name="Обычный 15 21 2 2" xfId="2899"/>
    <cellStyle name="Обычный 15 21 2 2 2" xfId="2900"/>
    <cellStyle name="Обычный 15 21 2 2 2 2" xfId="2901"/>
    <cellStyle name="Обычный 15 21 2 2 2 2 2" xfId="2902"/>
    <cellStyle name="Обычный 15 21 2 2 2 2 2 2" xfId="2903"/>
    <cellStyle name="Обычный 15 21 2 2 2 2 3" xfId="2904"/>
    <cellStyle name="Обычный 15 21 2 2 2 3" xfId="2905"/>
    <cellStyle name="Обычный 15 21 2 2 2 3 2" xfId="2906"/>
    <cellStyle name="Обычный 15 21 2 2 2 4" xfId="2907"/>
    <cellStyle name="Обычный 15 21 2 2 3" xfId="2908"/>
    <cellStyle name="Обычный 15 21 2 2 3 2" xfId="2909"/>
    <cellStyle name="Обычный 15 21 2 2 3 2 2" xfId="2910"/>
    <cellStyle name="Обычный 15 21 2 2 3 3" xfId="2911"/>
    <cellStyle name="Обычный 15 21 2 2 4" xfId="2912"/>
    <cellStyle name="Обычный 15 21 2 2 4 2" xfId="2913"/>
    <cellStyle name="Обычный 15 21 2 2 5" xfId="2914"/>
    <cellStyle name="Обычный 15 21 2 3" xfId="2915"/>
    <cellStyle name="Обычный 15 21 2 3 2" xfId="2916"/>
    <cellStyle name="Обычный 15 21 2 3 2 2" xfId="2917"/>
    <cellStyle name="Обычный 15 21 2 3 2 2 2" xfId="2918"/>
    <cellStyle name="Обычный 15 21 2 3 2 2 2 2" xfId="2919"/>
    <cellStyle name="Обычный 15 21 2 3 2 2 3" xfId="2920"/>
    <cellStyle name="Обычный 15 21 2 3 2 3" xfId="2921"/>
    <cellStyle name="Обычный 15 21 2 3 2 3 2" xfId="2922"/>
    <cellStyle name="Обычный 15 21 2 3 2 4" xfId="2923"/>
    <cellStyle name="Обычный 15 21 2 3 3" xfId="2924"/>
    <cellStyle name="Обычный 15 21 2 3 3 2" xfId="2925"/>
    <cellStyle name="Обычный 15 21 2 3 3 2 2" xfId="2926"/>
    <cellStyle name="Обычный 15 21 2 3 3 3" xfId="2927"/>
    <cellStyle name="Обычный 15 21 2 3 4" xfId="2928"/>
    <cellStyle name="Обычный 15 21 2 3 4 2" xfId="2929"/>
    <cellStyle name="Обычный 15 21 2 3 5" xfId="2930"/>
    <cellStyle name="Обычный 15 21 2 4" xfId="2931"/>
    <cellStyle name="Обычный 15 21 2 4 2" xfId="2932"/>
    <cellStyle name="Обычный 15 21 2 4 2 2" xfId="2933"/>
    <cellStyle name="Обычный 15 21 2 4 2 2 2" xfId="2934"/>
    <cellStyle name="Обычный 15 21 2 4 2 3" xfId="2935"/>
    <cellStyle name="Обычный 15 21 2 4 3" xfId="2936"/>
    <cellStyle name="Обычный 15 21 2 4 3 2" xfId="2937"/>
    <cellStyle name="Обычный 15 21 2 4 4" xfId="2938"/>
    <cellStyle name="Обычный 15 21 2 5" xfId="2939"/>
    <cellStyle name="Обычный 15 21 2 5 2" xfId="2940"/>
    <cellStyle name="Обычный 15 21 2 5 2 2" xfId="2941"/>
    <cellStyle name="Обычный 15 21 2 5 3" xfId="2942"/>
    <cellStyle name="Обычный 15 21 2 6" xfId="2943"/>
    <cellStyle name="Обычный 15 21 2 6 2" xfId="2944"/>
    <cellStyle name="Обычный 15 21 2 7" xfId="2945"/>
    <cellStyle name="Обычный 15 21 3" xfId="2946"/>
    <cellStyle name="Обычный 15 21 3 2" xfId="2947"/>
    <cellStyle name="Обычный 15 21 3 2 2" xfId="2948"/>
    <cellStyle name="Обычный 15 21 3 2 2 2" xfId="2949"/>
    <cellStyle name="Обычный 15 21 3 2 2 2 2" xfId="2950"/>
    <cellStyle name="Обычный 15 21 3 2 2 3" xfId="2951"/>
    <cellStyle name="Обычный 15 21 3 2 3" xfId="2952"/>
    <cellStyle name="Обычный 15 21 3 2 3 2" xfId="2953"/>
    <cellStyle name="Обычный 15 21 3 2 4" xfId="2954"/>
    <cellStyle name="Обычный 15 21 3 3" xfId="2955"/>
    <cellStyle name="Обычный 15 21 3 3 2" xfId="2956"/>
    <cellStyle name="Обычный 15 21 3 3 2 2" xfId="2957"/>
    <cellStyle name="Обычный 15 21 3 3 3" xfId="2958"/>
    <cellStyle name="Обычный 15 21 3 4" xfId="2959"/>
    <cellStyle name="Обычный 15 21 3 4 2" xfId="2960"/>
    <cellStyle name="Обычный 15 21 3 5" xfId="2961"/>
    <cellStyle name="Обычный 15 21 4" xfId="2962"/>
    <cellStyle name="Обычный 15 21 4 2" xfId="2963"/>
    <cellStyle name="Обычный 15 21 4 2 2" xfId="2964"/>
    <cellStyle name="Обычный 15 21 4 2 2 2" xfId="2965"/>
    <cellStyle name="Обычный 15 21 4 2 2 2 2" xfId="2966"/>
    <cellStyle name="Обычный 15 21 4 2 2 3" xfId="2967"/>
    <cellStyle name="Обычный 15 21 4 2 3" xfId="2968"/>
    <cellStyle name="Обычный 15 21 4 2 3 2" xfId="2969"/>
    <cellStyle name="Обычный 15 21 4 2 4" xfId="2970"/>
    <cellStyle name="Обычный 15 21 4 3" xfId="2971"/>
    <cellStyle name="Обычный 15 21 4 3 2" xfId="2972"/>
    <cellStyle name="Обычный 15 21 4 3 2 2" xfId="2973"/>
    <cellStyle name="Обычный 15 21 4 3 3" xfId="2974"/>
    <cellStyle name="Обычный 15 21 4 4" xfId="2975"/>
    <cellStyle name="Обычный 15 21 4 4 2" xfId="2976"/>
    <cellStyle name="Обычный 15 21 4 5" xfId="2977"/>
    <cellStyle name="Обычный 15 21 5" xfId="2978"/>
    <cellStyle name="Обычный 15 21 5 2" xfId="2979"/>
    <cellStyle name="Обычный 15 21 5 2 2" xfId="2980"/>
    <cellStyle name="Обычный 15 21 5 2 2 2" xfId="2981"/>
    <cellStyle name="Обычный 15 21 5 2 3" xfId="2982"/>
    <cellStyle name="Обычный 15 21 5 3" xfId="2983"/>
    <cellStyle name="Обычный 15 21 5 3 2" xfId="2984"/>
    <cellStyle name="Обычный 15 21 5 4" xfId="2985"/>
    <cellStyle name="Обычный 15 21 6" xfId="2986"/>
    <cellStyle name="Обычный 15 21 6 2" xfId="2987"/>
    <cellStyle name="Обычный 15 21 6 2 2" xfId="2988"/>
    <cellStyle name="Обычный 15 21 6 3" xfId="2989"/>
    <cellStyle name="Обычный 15 21 7" xfId="2990"/>
    <cellStyle name="Обычный 15 21 7 2" xfId="2991"/>
    <cellStyle name="Обычный 15 21 8" xfId="2992"/>
    <cellStyle name="Обычный 15 22" xfId="2993"/>
    <cellStyle name="Обычный 15 22 2" xfId="2994"/>
    <cellStyle name="Обычный 15 22 2 2" xfId="2995"/>
    <cellStyle name="Обычный 15 22 2 2 2" xfId="2996"/>
    <cellStyle name="Обычный 15 22 2 2 2 2" xfId="2997"/>
    <cellStyle name="Обычный 15 22 2 2 2 2 2" xfId="2998"/>
    <cellStyle name="Обычный 15 22 2 2 2 2 2 2" xfId="2999"/>
    <cellStyle name="Обычный 15 22 2 2 2 2 3" xfId="3000"/>
    <cellStyle name="Обычный 15 22 2 2 2 3" xfId="3001"/>
    <cellStyle name="Обычный 15 22 2 2 2 3 2" xfId="3002"/>
    <cellStyle name="Обычный 15 22 2 2 2 4" xfId="3003"/>
    <cellStyle name="Обычный 15 22 2 2 3" xfId="3004"/>
    <cellStyle name="Обычный 15 22 2 2 3 2" xfId="3005"/>
    <cellStyle name="Обычный 15 22 2 2 3 2 2" xfId="3006"/>
    <cellStyle name="Обычный 15 22 2 2 3 3" xfId="3007"/>
    <cellStyle name="Обычный 15 22 2 2 4" xfId="3008"/>
    <cellStyle name="Обычный 15 22 2 2 4 2" xfId="3009"/>
    <cellStyle name="Обычный 15 22 2 2 5" xfId="3010"/>
    <cellStyle name="Обычный 15 22 2 3" xfId="3011"/>
    <cellStyle name="Обычный 15 22 2 3 2" xfId="3012"/>
    <cellStyle name="Обычный 15 22 2 3 2 2" xfId="3013"/>
    <cellStyle name="Обычный 15 22 2 3 2 2 2" xfId="3014"/>
    <cellStyle name="Обычный 15 22 2 3 2 2 2 2" xfId="3015"/>
    <cellStyle name="Обычный 15 22 2 3 2 2 3" xfId="3016"/>
    <cellStyle name="Обычный 15 22 2 3 2 3" xfId="3017"/>
    <cellStyle name="Обычный 15 22 2 3 2 3 2" xfId="3018"/>
    <cellStyle name="Обычный 15 22 2 3 2 4" xfId="3019"/>
    <cellStyle name="Обычный 15 22 2 3 3" xfId="3020"/>
    <cellStyle name="Обычный 15 22 2 3 3 2" xfId="3021"/>
    <cellStyle name="Обычный 15 22 2 3 3 2 2" xfId="3022"/>
    <cellStyle name="Обычный 15 22 2 3 3 3" xfId="3023"/>
    <cellStyle name="Обычный 15 22 2 3 4" xfId="3024"/>
    <cellStyle name="Обычный 15 22 2 3 4 2" xfId="3025"/>
    <cellStyle name="Обычный 15 22 2 3 5" xfId="3026"/>
    <cellStyle name="Обычный 15 22 2 4" xfId="3027"/>
    <cellStyle name="Обычный 15 22 2 4 2" xfId="3028"/>
    <cellStyle name="Обычный 15 22 2 4 2 2" xfId="3029"/>
    <cellStyle name="Обычный 15 22 2 4 2 2 2" xfId="3030"/>
    <cellStyle name="Обычный 15 22 2 4 2 3" xfId="3031"/>
    <cellStyle name="Обычный 15 22 2 4 3" xfId="3032"/>
    <cellStyle name="Обычный 15 22 2 4 3 2" xfId="3033"/>
    <cellStyle name="Обычный 15 22 2 4 4" xfId="3034"/>
    <cellStyle name="Обычный 15 22 2 5" xfId="3035"/>
    <cellStyle name="Обычный 15 22 2 5 2" xfId="3036"/>
    <cellStyle name="Обычный 15 22 2 5 2 2" xfId="3037"/>
    <cellStyle name="Обычный 15 22 2 5 3" xfId="3038"/>
    <cellStyle name="Обычный 15 22 2 6" xfId="3039"/>
    <cellStyle name="Обычный 15 22 2 6 2" xfId="3040"/>
    <cellStyle name="Обычный 15 22 2 7" xfId="3041"/>
    <cellStyle name="Обычный 15 22 3" xfId="3042"/>
    <cellStyle name="Обычный 15 22 3 2" xfId="3043"/>
    <cellStyle name="Обычный 15 22 3 2 2" xfId="3044"/>
    <cellStyle name="Обычный 15 22 3 2 2 2" xfId="3045"/>
    <cellStyle name="Обычный 15 22 3 2 2 2 2" xfId="3046"/>
    <cellStyle name="Обычный 15 22 3 2 2 3" xfId="3047"/>
    <cellStyle name="Обычный 15 22 3 2 3" xfId="3048"/>
    <cellStyle name="Обычный 15 22 3 2 3 2" xfId="3049"/>
    <cellStyle name="Обычный 15 22 3 2 4" xfId="3050"/>
    <cellStyle name="Обычный 15 22 3 3" xfId="3051"/>
    <cellStyle name="Обычный 15 22 3 3 2" xfId="3052"/>
    <cellStyle name="Обычный 15 22 3 3 2 2" xfId="3053"/>
    <cellStyle name="Обычный 15 22 3 3 3" xfId="3054"/>
    <cellStyle name="Обычный 15 22 3 4" xfId="3055"/>
    <cellStyle name="Обычный 15 22 3 4 2" xfId="3056"/>
    <cellStyle name="Обычный 15 22 3 5" xfId="3057"/>
    <cellStyle name="Обычный 15 22 4" xfId="3058"/>
    <cellStyle name="Обычный 15 22 4 2" xfId="3059"/>
    <cellStyle name="Обычный 15 22 4 2 2" xfId="3060"/>
    <cellStyle name="Обычный 15 22 4 2 2 2" xfId="3061"/>
    <cellStyle name="Обычный 15 22 4 2 2 2 2" xfId="3062"/>
    <cellStyle name="Обычный 15 22 4 2 2 3" xfId="3063"/>
    <cellStyle name="Обычный 15 22 4 2 3" xfId="3064"/>
    <cellStyle name="Обычный 15 22 4 2 3 2" xfId="3065"/>
    <cellStyle name="Обычный 15 22 4 2 4" xfId="3066"/>
    <cellStyle name="Обычный 15 22 4 3" xfId="3067"/>
    <cellStyle name="Обычный 15 22 4 3 2" xfId="3068"/>
    <cellStyle name="Обычный 15 22 4 3 2 2" xfId="3069"/>
    <cellStyle name="Обычный 15 22 4 3 3" xfId="3070"/>
    <cellStyle name="Обычный 15 22 4 4" xfId="3071"/>
    <cellStyle name="Обычный 15 22 4 4 2" xfId="3072"/>
    <cellStyle name="Обычный 15 22 4 5" xfId="3073"/>
    <cellStyle name="Обычный 15 22 5" xfId="3074"/>
    <cellStyle name="Обычный 15 22 5 2" xfId="3075"/>
    <cellStyle name="Обычный 15 22 5 2 2" xfId="3076"/>
    <cellStyle name="Обычный 15 22 5 2 2 2" xfId="3077"/>
    <cellStyle name="Обычный 15 22 5 2 3" xfId="3078"/>
    <cellStyle name="Обычный 15 22 5 3" xfId="3079"/>
    <cellStyle name="Обычный 15 22 5 3 2" xfId="3080"/>
    <cellStyle name="Обычный 15 22 5 4" xfId="3081"/>
    <cellStyle name="Обычный 15 22 6" xfId="3082"/>
    <cellStyle name="Обычный 15 22 6 2" xfId="3083"/>
    <cellStyle name="Обычный 15 22 6 2 2" xfId="3084"/>
    <cellStyle name="Обычный 15 22 6 3" xfId="3085"/>
    <cellStyle name="Обычный 15 22 7" xfId="3086"/>
    <cellStyle name="Обычный 15 22 7 2" xfId="3087"/>
    <cellStyle name="Обычный 15 22 8" xfId="3088"/>
    <cellStyle name="Обычный 15 23" xfId="3089"/>
    <cellStyle name="Обычный 15 23 2" xfId="3090"/>
    <cellStyle name="Обычный 15 23 2 2" xfId="3091"/>
    <cellStyle name="Обычный 15 23 2 2 2" xfId="3092"/>
    <cellStyle name="Обычный 15 23 2 2 2 2" xfId="3093"/>
    <cellStyle name="Обычный 15 23 2 2 2 2 2" xfId="3094"/>
    <cellStyle name="Обычный 15 23 2 2 2 2 2 2" xfId="3095"/>
    <cellStyle name="Обычный 15 23 2 2 2 2 3" xfId="3096"/>
    <cellStyle name="Обычный 15 23 2 2 2 3" xfId="3097"/>
    <cellStyle name="Обычный 15 23 2 2 2 3 2" xfId="3098"/>
    <cellStyle name="Обычный 15 23 2 2 2 4" xfId="3099"/>
    <cellStyle name="Обычный 15 23 2 2 3" xfId="3100"/>
    <cellStyle name="Обычный 15 23 2 2 3 2" xfId="3101"/>
    <cellStyle name="Обычный 15 23 2 2 3 2 2" xfId="3102"/>
    <cellStyle name="Обычный 15 23 2 2 3 3" xfId="3103"/>
    <cellStyle name="Обычный 15 23 2 2 4" xfId="3104"/>
    <cellStyle name="Обычный 15 23 2 2 4 2" xfId="3105"/>
    <cellStyle name="Обычный 15 23 2 2 5" xfId="3106"/>
    <cellStyle name="Обычный 15 23 2 3" xfId="3107"/>
    <cellStyle name="Обычный 15 23 2 3 2" xfId="3108"/>
    <cellStyle name="Обычный 15 23 2 3 2 2" xfId="3109"/>
    <cellStyle name="Обычный 15 23 2 3 2 2 2" xfId="3110"/>
    <cellStyle name="Обычный 15 23 2 3 2 2 2 2" xfId="3111"/>
    <cellStyle name="Обычный 15 23 2 3 2 2 3" xfId="3112"/>
    <cellStyle name="Обычный 15 23 2 3 2 3" xfId="3113"/>
    <cellStyle name="Обычный 15 23 2 3 2 3 2" xfId="3114"/>
    <cellStyle name="Обычный 15 23 2 3 2 4" xfId="3115"/>
    <cellStyle name="Обычный 15 23 2 3 3" xfId="3116"/>
    <cellStyle name="Обычный 15 23 2 3 3 2" xfId="3117"/>
    <cellStyle name="Обычный 15 23 2 3 3 2 2" xfId="3118"/>
    <cellStyle name="Обычный 15 23 2 3 3 3" xfId="3119"/>
    <cellStyle name="Обычный 15 23 2 3 4" xfId="3120"/>
    <cellStyle name="Обычный 15 23 2 3 4 2" xfId="3121"/>
    <cellStyle name="Обычный 15 23 2 3 5" xfId="3122"/>
    <cellStyle name="Обычный 15 23 2 4" xfId="3123"/>
    <cellStyle name="Обычный 15 23 2 4 2" xfId="3124"/>
    <cellStyle name="Обычный 15 23 2 4 2 2" xfId="3125"/>
    <cellStyle name="Обычный 15 23 2 4 2 2 2" xfId="3126"/>
    <cellStyle name="Обычный 15 23 2 4 2 3" xfId="3127"/>
    <cellStyle name="Обычный 15 23 2 4 3" xfId="3128"/>
    <cellStyle name="Обычный 15 23 2 4 3 2" xfId="3129"/>
    <cellStyle name="Обычный 15 23 2 4 4" xfId="3130"/>
    <cellStyle name="Обычный 15 23 2 5" xfId="3131"/>
    <cellStyle name="Обычный 15 23 2 5 2" xfId="3132"/>
    <cellStyle name="Обычный 15 23 2 5 2 2" xfId="3133"/>
    <cellStyle name="Обычный 15 23 2 5 3" xfId="3134"/>
    <cellStyle name="Обычный 15 23 2 6" xfId="3135"/>
    <cellStyle name="Обычный 15 23 2 6 2" xfId="3136"/>
    <cellStyle name="Обычный 15 23 2 7" xfId="3137"/>
    <cellStyle name="Обычный 15 23 3" xfId="3138"/>
    <cellStyle name="Обычный 15 23 3 2" xfId="3139"/>
    <cellStyle name="Обычный 15 23 3 2 2" xfId="3140"/>
    <cellStyle name="Обычный 15 23 3 2 2 2" xfId="3141"/>
    <cellStyle name="Обычный 15 23 3 2 2 2 2" xfId="3142"/>
    <cellStyle name="Обычный 15 23 3 2 2 3" xfId="3143"/>
    <cellStyle name="Обычный 15 23 3 2 3" xfId="3144"/>
    <cellStyle name="Обычный 15 23 3 2 3 2" xfId="3145"/>
    <cellStyle name="Обычный 15 23 3 2 4" xfId="3146"/>
    <cellStyle name="Обычный 15 23 3 3" xfId="3147"/>
    <cellStyle name="Обычный 15 23 3 3 2" xfId="3148"/>
    <cellStyle name="Обычный 15 23 3 3 2 2" xfId="3149"/>
    <cellStyle name="Обычный 15 23 3 3 3" xfId="3150"/>
    <cellStyle name="Обычный 15 23 3 4" xfId="3151"/>
    <cellStyle name="Обычный 15 23 3 4 2" xfId="3152"/>
    <cellStyle name="Обычный 15 23 3 5" xfId="3153"/>
    <cellStyle name="Обычный 15 23 4" xfId="3154"/>
    <cellStyle name="Обычный 15 23 4 2" xfId="3155"/>
    <cellStyle name="Обычный 15 23 4 2 2" xfId="3156"/>
    <cellStyle name="Обычный 15 23 4 2 2 2" xfId="3157"/>
    <cellStyle name="Обычный 15 23 4 2 2 2 2" xfId="3158"/>
    <cellStyle name="Обычный 15 23 4 2 2 3" xfId="3159"/>
    <cellStyle name="Обычный 15 23 4 2 3" xfId="3160"/>
    <cellStyle name="Обычный 15 23 4 2 3 2" xfId="3161"/>
    <cellStyle name="Обычный 15 23 4 2 4" xfId="3162"/>
    <cellStyle name="Обычный 15 23 4 3" xfId="3163"/>
    <cellStyle name="Обычный 15 23 4 3 2" xfId="3164"/>
    <cellStyle name="Обычный 15 23 4 3 2 2" xfId="3165"/>
    <cellStyle name="Обычный 15 23 4 3 3" xfId="3166"/>
    <cellStyle name="Обычный 15 23 4 4" xfId="3167"/>
    <cellStyle name="Обычный 15 23 4 4 2" xfId="3168"/>
    <cellStyle name="Обычный 15 23 4 5" xfId="3169"/>
    <cellStyle name="Обычный 15 23 5" xfId="3170"/>
    <cellStyle name="Обычный 15 23 5 2" xfId="3171"/>
    <cellStyle name="Обычный 15 23 5 2 2" xfId="3172"/>
    <cellStyle name="Обычный 15 23 5 2 2 2" xfId="3173"/>
    <cellStyle name="Обычный 15 23 5 2 3" xfId="3174"/>
    <cellStyle name="Обычный 15 23 5 3" xfId="3175"/>
    <cellStyle name="Обычный 15 23 5 3 2" xfId="3176"/>
    <cellStyle name="Обычный 15 23 5 4" xfId="3177"/>
    <cellStyle name="Обычный 15 23 6" xfId="3178"/>
    <cellStyle name="Обычный 15 23 6 2" xfId="3179"/>
    <cellStyle name="Обычный 15 23 6 2 2" xfId="3180"/>
    <cellStyle name="Обычный 15 23 6 3" xfId="3181"/>
    <cellStyle name="Обычный 15 23 7" xfId="3182"/>
    <cellStyle name="Обычный 15 23 7 2" xfId="3183"/>
    <cellStyle name="Обычный 15 23 8" xfId="3184"/>
    <cellStyle name="Обычный 15 24" xfId="3185"/>
    <cellStyle name="Обычный 15 24 2" xfId="3186"/>
    <cellStyle name="Обычный 15 24 2 2" xfId="3187"/>
    <cellStyle name="Обычный 15 24 2 2 2" xfId="3188"/>
    <cellStyle name="Обычный 15 24 2 2 2 2" xfId="3189"/>
    <cellStyle name="Обычный 15 24 2 2 2 2 2" xfId="3190"/>
    <cellStyle name="Обычный 15 24 2 2 2 2 2 2" xfId="3191"/>
    <cellStyle name="Обычный 15 24 2 2 2 2 3" xfId="3192"/>
    <cellStyle name="Обычный 15 24 2 2 2 3" xfId="3193"/>
    <cellStyle name="Обычный 15 24 2 2 2 3 2" xfId="3194"/>
    <cellStyle name="Обычный 15 24 2 2 2 4" xfId="3195"/>
    <cellStyle name="Обычный 15 24 2 2 3" xfId="3196"/>
    <cellStyle name="Обычный 15 24 2 2 3 2" xfId="3197"/>
    <cellStyle name="Обычный 15 24 2 2 3 2 2" xfId="3198"/>
    <cellStyle name="Обычный 15 24 2 2 3 3" xfId="3199"/>
    <cellStyle name="Обычный 15 24 2 2 4" xfId="3200"/>
    <cellStyle name="Обычный 15 24 2 2 4 2" xfId="3201"/>
    <cellStyle name="Обычный 15 24 2 2 5" xfId="3202"/>
    <cellStyle name="Обычный 15 24 2 3" xfId="3203"/>
    <cellStyle name="Обычный 15 24 2 3 2" xfId="3204"/>
    <cellStyle name="Обычный 15 24 2 3 2 2" xfId="3205"/>
    <cellStyle name="Обычный 15 24 2 3 2 2 2" xfId="3206"/>
    <cellStyle name="Обычный 15 24 2 3 2 2 2 2" xfId="3207"/>
    <cellStyle name="Обычный 15 24 2 3 2 2 3" xfId="3208"/>
    <cellStyle name="Обычный 15 24 2 3 2 3" xfId="3209"/>
    <cellStyle name="Обычный 15 24 2 3 2 3 2" xfId="3210"/>
    <cellStyle name="Обычный 15 24 2 3 2 4" xfId="3211"/>
    <cellStyle name="Обычный 15 24 2 3 3" xfId="3212"/>
    <cellStyle name="Обычный 15 24 2 3 3 2" xfId="3213"/>
    <cellStyle name="Обычный 15 24 2 3 3 2 2" xfId="3214"/>
    <cellStyle name="Обычный 15 24 2 3 3 3" xfId="3215"/>
    <cellStyle name="Обычный 15 24 2 3 4" xfId="3216"/>
    <cellStyle name="Обычный 15 24 2 3 4 2" xfId="3217"/>
    <cellStyle name="Обычный 15 24 2 3 5" xfId="3218"/>
    <cellStyle name="Обычный 15 24 2 4" xfId="3219"/>
    <cellStyle name="Обычный 15 24 2 4 2" xfId="3220"/>
    <cellStyle name="Обычный 15 24 2 4 2 2" xfId="3221"/>
    <cellStyle name="Обычный 15 24 2 4 2 2 2" xfId="3222"/>
    <cellStyle name="Обычный 15 24 2 4 2 3" xfId="3223"/>
    <cellStyle name="Обычный 15 24 2 4 3" xfId="3224"/>
    <cellStyle name="Обычный 15 24 2 4 3 2" xfId="3225"/>
    <cellStyle name="Обычный 15 24 2 4 4" xfId="3226"/>
    <cellStyle name="Обычный 15 24 2 5" xfId="3227"/>
    <cellStyle name="Обычный 15 24 2 5 2" xfId="3228"/>
    <cellStyle name="Обычный 15 24 2 5 2 2" xfId="3229"/>
    <cellStyle name="Обычный 15 24 2 5 3" xfId="3230"/>
    <cellStyle name="Обычный 15 24 2 6" xfId="3231"/>
    <cellStyle name="Обычный 15 24 2 6 2" xfId="3232"/>
    <cellStyle name="Обычный 15 24 2 7" xfId="3233"/>
    <cellStyle name="Обычный 15 24 3" xfId="3234"/>
    <cellStyle name="Обычный 15 24 3 2" xfId="3235"/>
    <cellStyle name="Обычный 15 24 3 2 2" xfId="3236"/>
    <cellStyle name="Обычный 15 24 3 2 2 2" xfId="3237"/>
    <cellStyle name="Обычный 15 24 3 2 2 2 2" xfId="3238"/>
    <cellStyle name="Обычный 15 24 3 2 2 3" xfId="3239"/>
    <cellStyle name="Обычный 15 24 3 2 3" xfId="3240"/>
    <cellStyle name="Обычный 15 24 3 2 3 2" xfId="3241"/>
    <cellStyle name="Обычный 15 24 3 2 4" xfId="3242"/>
    <cellStyle name="Обычный 15 24 3 3" xfId="3243"/>
    <cellStyle name="Обычный 15 24 3 3 2" xfId="3244"/>
    <cellStyle name="Обычный 15 24 3 3 2 2" xfId="3245"/>
    <cellStyle name="Обычный 15 24 3 3 3" xfId="3246"/>
    <cellStyle name="Обычный 15 24 3 4" xfId="3247"/>
    <cellStyle name="Обычный 15 24 3 4 2" xfId="3248"/>
    <cellStyle name="Обычный 15 24 3 5" xfId="3249"/>
    <cellStyle name="Обычный 15 24 4" xfId="3250"/>
    <cellStyle name="Обычный 15 24 4 2" xfId="3251"/>
    <cellStyle name="Обычный 15 24 4 2 2" xfId="3252"/>
    <cellStyle name="Обычный 15 24 4 2 2 2" xfId="3253"/>
    <cellStyle name="Обычный 15 24 4 2 2 2 2" xfId="3254"/>
    <cellStyle name="Обычный 15 24 4 2 2 3" xfId="3255"/>
    <cellStyle name="Обычный 15 24 4 2 3" xfId="3256"/>
    <cellStyle name="Обычный 15 24 4 2 3 2" xfId="3257"/>
    <cellStyle name="Обычный 15 24 4 2 4" xfId="3258"/>
    <cellStyle name="Обычный 15 24 4 3" xfId="3259"/>
    <cellStyle name="Обычный 15 24 4 3 2" xfId="3260"/>
    <cellStyle name="Обычный 15 24 4 3 2 2" xfId="3261"/>
    <cellStyle name="Обычный 15 24 4 3 3" xfId="3262"/>
    <cellStyle name="Обычный 15 24 4 4" xfId="3263"/>
    <cellStyle name="Обычный 15 24 4 4 2" xfId="3264"/>
    <cellStyle name="Обычный 15 24 4 5" xfId="3265"/>
    <cellStyle name="Обычный 15 24 5" xfId="3266"/>
    <cellStyle name="Обычный 15 24 5 2" xfId="3267"/>
    <cellStyle name="Обычный 15 24 5 2 2" xfId="3268"/>
    <cellStyle name="Обычный 15 24 5 2 2 2" xfId="3269"/>
    <cellStyle name="Обычный 15 24 5 2 3" xfId="3270"/>
    <cellStyle name="Обычный 15 24 5 3" xfId="3271"/>
    <cellStyle name="Обычный 15 24 5 3 2" xfId="3272"/>
    <cellStyle name="Обычный 15 24 5 4" xfId="3273"/>
    <cellStyle name="Обычный 15 24 6" xfId="3274"/>
    <cellStyle name="Обычный 15 24 6 2" xfId="3275"/>
    <cellStyle name="Обычный 15 24 6 2 2" xfId="3276"/>
    <cellStyle name="Обычный 15 24 6 3" xfId="3277"/>
    <cellStyle name="Обычный 15 24 7" xfId="3278"/>
    <cellStyle name="Обычный 15 24 7 2" xfId="3279"/>
    <cellStyle name="Обычный 15 24 8" xfId="3280"/>
    <cellStyle name="Обычный 15 25" xfId="3281"/>
    <cellStyle name="Обычный 15 25 2" xfId="3282"/>
    <cellStyle name="Обычный 15 25 2 2" xfId="3283"/>
    <cellStyle name="Обычный 15 25 2 2 2" xfId="3284"/>
    <cellStyle name="Обычный 15 25 2 2 2 2" xfId="3285"/>
    <cellStyle name="Обычный 15 25 2 2 2 2 2" xfId="3286"/>
    <cellStyle name="Обычный 15 25 2 2 2 2 2 2" xfId="3287"/>
    <cellStyle name="Обычный 15 25 2 2 2 2 3" xfId="3288"/>
    <cellStyle name="Обычный 15 25 2 2 2 3" xfId="3289"/>
    <cellStyle name="Обычный 15 25 2 2 2 3 2" xfId="3290"/>
    <cellStyle name="Обычный 15 25 2 2 2 4" xfId="3291"/>
    <cellStyle name="Обычный 15 25 2 2 3" xfId="3292"/>
    <cellStyle name="Обычный 15 25 2 2 3 2" xfId="3293"/>
    <cellStyle name="Обычный 15 25 2 2 3 2 2" xfId="3294"/>
    <cellStyle name="Обычный 15 25 2 2 3 3" xfId="3295"/>
    <cellStyle name="Обычный 15 25 2 2 4" xfId="3296"/>
    <cellStyle name="Обычный 15 25 2 2 4 2" xfId="3297"/>
    <cellStyle name="Обычный 15 25 2 2 5" xfId="3298"/>
    <cellStyle name="Обычный 15 25 2 3" xfId="3299"/>
    <cellStyle name="Обычный 15 25 2 3 2" xfId="3300"/>
    <cellStyle name="Обычный 15 25 2 3 2 2" xfId="3301"/>
    <cellStyle name="Обычный 15 25 2 3 2 2 2" xfId="3302"/>
    <cellStyle name="Обычный 15 25 2 3 2 2 2 2" xfId="3303"/>
    <cellStyle name="Обычный 15 25 2 3 2 2 3" xfId="3304"/>
    <cellStyle name="Обычный 15 25 2 3 2 3" xfId="3305"/>
    <cellStyle name="Обычный 15 25 2 3 2 3 2" xfId="3306"/>
    <cellStyle name="Обычный 15 25 2 3 2 4" xfId="3307"/>
    <cellStyle name="Обычный 15 25 2 3 3" xfId="3308"/>
    <cellStyle name="Обычный 15 25 2 3 3 2" xfId="3309"/>
    <cellStyle name="Обычный 15 25 2 3 3 2 2" xfId="3310"/>
    <cellStyle name="Обычный 15 25 2 3 3 3" xfId="3311"/>
    <cellStyle name="Обычный 15 25 2 3 4" xfId="3312"/>
    <cellStyle name="Обычный 15 25 2 3 4 2" xfId="3313"/>
    <cellStyle name="Обычный 15 25 2 3 5" xfId="3314"/>
    <cellStyle name="Обычный 15 25 2 4" xfId="3315"/>
    <cellStyle name="Обычный 15 25 2 4 2" xfId="3316"/>
    <cellStyle name="Обычный 15 25 2 4 2 2" xfId="3317"/>
    <cellStyle name="Обычный 15 25 2 4 2 2 2" xfId="3318"/>
    <cellStyle name="Обычный 15 25 2 4 2 3" xfId="3319"/>
    <cellStyle name="Обычный 15 25 2 4 3" xfId="3320"/>
    <cellStyle name="Обычный 15 25 2 4 3 2" xfId="3321"/>
    <cellStyle name="Обычный 15 25 2 4 4" xfId="3322"/>
    <cellStyle name="Обычный 15 25 2 5" xfId="3323"/>
    <cellStyle name="Обычный 15 25 2 5 2" xfId="3324"/>
    <cellStyle name="Обычный 15 25 2 5 2 2" xfId="3325"/>
    <cellStyle name="Обычный 15 25 2 5 3" xfId="3326"/>
    <cellStyle name="Обычный 15 25 2 6" xfId="3327"/>
    <cellStyle name="Обычный 15 25 2 6 2" xfId="3328"/>
    <cellStyle name="Обычный 15 25 2 7" xfId="3329"/>
    <cellStyle name="Обычный 15 25 3" xfId="3330"/>
    <cellStyle name="Обычный 15 25 3 2" xfId="3331"/>
    <cellStyle name="Обычный 15 25 3 2 2" xfId="3332"/>
    <cellStyle name="Обычный 15 25 3 2 2 2" xfId="3333"/>
    <cellStyle name="Обычный 15 25 3 2 2 2 2" xfId="3334"/>
    <cellStyle name="Обычный 15 25 3 2 2 3" xfId="3335"/>
    <cellStyle name="Обычный 15 25 3 2 3" xfId="3336"/>
    <cellStyle name="Обычный 15 25 3 2 3 2" xfId="3337"/>
    <cellStyle name="Обычный 15 25 3 2 4" xfId="3338"/>
    <cellStyle name="Обычный 15 25 3 3" xfId="3339"/>
    <cellStyle name="Обычный 15 25 3 3 2" xfId="3340"/>
    <cellStyle name="Обычный 15 25 3 3 2 2" xfId="3341"/>
    <cellStyle name="Обычный 15 25 3 3 3" xfId="3342"/>
    <cellStyle name="Обычный 15 25 3 4" xfId="3343"/>
    <cellStyle name="Обычный 15 25 3 4 2" xfId="3344"/>
    <cellStyle name="Обычный 15 25 3 5" xfId="3345"/>
    <cellStyle name="Обычный 15 25 4" xfId="3346"/>
    <cellStyle name="Обычный 15 25 4 2" xfId="3347"/>
    <cellStyle name="Обычный 15 25 4 2 2" xfId="3348"/>
    <cellStyle name="Обычный 15 25 4 2 2 2" xfId="3349"/>
    <cellStyle name="Обычный 15 25 4 2 2 2 2" xfId="3350"/>
    <cellStyle name="Обычный 15 25 4 2 2 3" xfId="3351"/>
    <cellStyle name="Обычный 15 25 4 2 3" xfId="3352"/>
    <cellStyle name="Обычный 15 25 4 2 3 2" xfId="3353"/>
    <cellStyle name="Обычный 15 25 4 2 4" xfId="3354"/>
    <cellStyle name="Обычный 15 25 4 3" xfId="3355"/>
    <cellStyle name="Обычный 15 25 4 3 2" xfId="3356"/>
    <cellStyle name="Обычный 15 25 4 3 2 2" xfId="3357"/>
    <cellStyle name="Обычный 15 25 4 3 3" xfId="3358"/>
    <cellStyle name="Обычный 15 25 4 4" xfId="3359"/>
    <cellStyle name="Обычный 15 25 4 4 2" xfId="3360"/>
    <cellStyle name="Обычный 15 25 4 5" xfId="3361"/>
    <cellStyle name="Обычный 15 25 5" xfId="3362"/>
    <cellStyle name="Обычный 15 25 5 2" xfId="3363"/>
    <cellStyle name="Обычный 15 25 5 2 2" xfId="3364"/>
    <cellStyle name="Обычный 15 25 5 2 2 2" xfId="3365"/>
    <cellStyle name="Обычный 15 25 5 2 3" xfId="3366"/>
    <cellStyle name="Обычный 15 25 5 3" xfId="3367"/>
    <cellStyle name="Обычный 15 25 5 3 2" xfId="3368"/>
    <cellStyle name="Обычный 15 25 5 4" xfId="3369"/>
    <cellStyle name="Обычный 15 25 6" xfId="3370"/>
    <cellStyle name="Обычный 15 25 6 2" xfId="3371"/>
    <cellStyle name="Обычный 15 25 6 2 2" xfId="3372"/>
    <cellStyle name="Обычный 15 25 6 3" xfId="3373"/>
    <cellStyle name="Обычный 15 25 7" xfId="3374"/>
    <cellStyle name="Обычный 15 25 7 2" xfId="3375"/>
    <cellStyle name="Обычный 15 25 8" xfId="3376"/>
    <cellStyle name="Обычный 15 26" xfId="3377"/>
    <cellStyle name="Обычный 15 26 2" xfId="3378"/>
    <cellStyle name="Обычный 15 26 2 2" xfId="3379"/>
    <cellStyle name="Обычный 15 26 2 2 2" xfId="3380"/>
    <cellStyle name="Обычный 15 26 2 2 2 2" xfId="3381"/>
    <cellStyle name="Обычный 15 26 2 2 2 2 2" xfId="3382"/>
    <cellStyle name="Обычный 15 26 2 2 2 2 2 2" xfId="3383"/>
    <cellStyle name="Обычный 15 26 2 2 2 2 3" xfId="3384"/>
    <cellStyle name="Обычный 15 26 2 2 2 3" xfId="3385"/>
    <cellStyle name="Обычный 15 26 2 2 2 3 2" xfId="3386"/>
    <cellStyle name="Обычный 15 26 2 2 2 4" xfId="3387"/>
    <cellStyle name="Обычный 15 26 2 2 3" xfId="3388"/>
    <cellStyle name="Обычный 15 26 2 2 3 2" xfId="3389"/>
    <cellStyle name="Обычный 15 26 2 2 3 2 2" xfId="3390"/>
    <cellStyle name="Обычный 15 26 2 2 3 3" xfId="3391"/>
    <cellStyle name="Обычный 15 26 2 2 4" xfId="3392"/>
    <cellStyle name="Обычный 15 26 2 2 4 2" xfId="3393"/>
    <cellStyle name="Обычный 15 26 2 2 5" xfId="3394"/>
    <cellStyle name="Обычный 15 26 2 3" xfId="3395"/>
    <cellStyle name="Обычный 15 26 2 3 2" xfId="3396"/>
    <cellStyle name="Обычный 15 26 2 3 2 2" xfId="3397"/>
    <cellStyle name="Обычный 15 26 2 3 2 2 2" xfId="3398"/>
    <cellStyle name="Обычный 15 26 2 3 2 2 2 2" xfId="3399"/>
    <cellStyle name="Обычный 15 26 2 3 2 2 3" xfId="3400"/>
    <cellStyle name="Обычный 15 26 2 3 2 3" xfId="3401"/>
    <cellStyle name="Обычный 15 26 2 3 2 3 2" xfId="3402"/>
    <cellStyle name="Обычный 15 26 2 3 2 4" xfId="3403"/>
    <cellStyle name="Обычный 15 26 2 3 3" xfId="3404"/>
    <cellStyle name="Обычный 15 26 2 3 3 2" xfId="3405"/>
    <cellStyle name="Обычный 15 26 2 3 3 2 2" xfId="3406"/>
    <cellStyle name="Обычный 15 26 2 3 3 3" xfId="3407"/>
    <cellStyle name="Обычный 15 26 2 3 4" xfId="3408"/>
    <cellStyle name="Обычный 15 26 2 3 4 2" xfId="3409"/>
    <cellStyle name="Обычный 15 26 2 3 5" xfId="3410"/>
    <cellStyle name="Обычный 15 26 2 4" xfId="3411"/>
    <cellStyle name="Обычный 15 26 2 4 2" xfId="3412"/>
    <cellStyle name="Обычный 15 26 2 4 2 2" xfId="3413"/>
    <cellStyle name="Обычный 15 26 2 4 2 2 2" xfId="3414"/>
    <cellStyle name="Обычный 15 26 2 4 2 3" xfId="3415"/>
    <cellStyle name="Обычный 15 26 2 4 3" xfId="3416"/>
    <cellStyle name="Обычный 15 26 2 4 3 2" xfId="3417"/>
    <cellStyle name="Обычный 15 26 2 4 4" xfId="3418"/>
    <cellStyle name="Обычный 15 26 2 5" xfId="3419"/>
    <cellStyle name="Обычный 15 26 2 5 2" xfId="3420"/>
    <cellStyle name="Обычный 15 26 2 5 2 2" xfId="3421"/>
    <cellStyle name="Обычный 15 26 2 5 3" xfId="3422"/>
    <cellStyle name="Обычный 15 26 2 6" xfId="3423"/>
    <cellStyle name="Обычный 15 26 2 6 2" xfId="3424"/>
    <cellStyle name="Обычный 15 26 2 7" xfId="3425"/>
    <cellStyle name="Обычный 15 26 3" xfId="3426"/>
    <cellStyle name="Обычный 15 26 3 2" xfId="3427"/>
    <cellStyle name="Обычный 15 26 3 2 2" xfId="3428"/>
    <cellStyle name="Обычный 15 26 3 2 2 2" xfId="3429"/>
    <cellStyle name="Обычный 15 26 3 2 2 2 2" xfId="3430"/>
    <cellStyle name="Обычный 15 26 3 2 2 3" xfId="3431"/>
    <cellStyle name="Обычный 15 26 3 2 3" xfId="3432"/>
    <cellStyle name="Обычный 15 26 3 2 3 2" xfId="3433"/>
    <cellStyle name="Обычный 15 26 3 2 4" xfId="3434"/>
    <cellStyle name="Обычный 15 26 3 3" xfId="3435"/>
    <cellStyle name="Обычный 15 26 3 3 2" xfId="3436"/>
    <cellStyle name="Обычный 15 26 3 3 2 2" xfId="3437"/>
    <cellStyle name="Обычный 15 26 3 3 3" xfId="3438"/>
    <cellStyle name="Обычный 15 26 3 4" xfId="3439"/>
    <cellStyle name="Обычный 15 26 3 4 2" xfId="3440"/>
    <cellStyle name="Обычный 15 26 3 5" xfId="3441"/>
    <cellStyle name="Обычный 15 26 4" xfId="3442"/>
    <cellStyle name="Обычный 15 26 4 2" xfId="3443"/>
    <cellStyle name="Обычный 15 26 4 2 2" xfId="3444"/>
    <cellStyle name="Обычный 15 26 4 2 2 2" xfId="3445"/>
    <cellStyle name="Обычный 15 26 4 2 2 2 2" xfId="3446"/>
    <cellStyle name="Обычный 15 26 4 2 2 3" xfId="3447"/>
    <cellStyle name="Обычный 15 26 4 2 3" xfId="3448"/>
    <cellStyle name="Обычный 15 26 4 2 3 2" xfId="3449"/>
    <cellStyle name="Обычный 15 26 4 2 4" xfId="3450"/>
    <cellStyle name="Обычный 15 26 4 3" xfId="3451"/>
    <cellStyle name="Обычный 15 26 4 3 2" xfId="3452"/>
    <cellStyle name="Обычный 15 26 4 3 2 2" xfId="3453"/>
    <cellStyle name="Обычный 15 26 4 3 3" xfId="3454"/>
    <cellStyle name="Обычный 15 26 4 4" xfId="3455"/>
    <cellStyle name="Обычный 15 26 4 4 2" xfId="3456"/>
    <cellStyle name="Обычный 15 26 4 5" xfId="3457"/>
    <cellStyle name="Обычный 15 26 5" xfId="3458"/>
    <cellStyle name="Обычный 15 26 5 2" xfId="3459"/>
    <cellStyle name="Обычный 15 26 5 2 2" xfId="3460"/>
    <cellStyle name="Обычный 15 26 5 2 2 2" xfId="3461"/>
    <cellStyle name="Обычный 15 26 5 2 3" xfId="3462"/>
    <cellStyle name="Обычный 15 26 5 3" xfId="3463"/>
    <cellStyle name="Обычный 15 26 5 3 2" xfId="3464"/>
    <cellStyle name="Обычный 15 26 5 4" xfId="3465"/>
    <cellStyle name="Обычный 15 26 6" xfId="3466"/>
    <cellStyle name="Обычный 15 26 6 2" xfId="3467"/>
    <cellStyle name="Обычный 15 26 6 2 2" xfId="3468"/>
    <cellStyle name="Обычный 15 26 6 3" xfId="3469"/>
    <cellStyle name="Обычный 15 26 7" xfId="3470"/>
    <cellStyle name="Обычный 15 26 7 2" xfId="3471"/>
    <cellStyle name="Обычный 15 26 8" xfId="3472"/>
    <cellStyle name="Обычный 15 27" xfId="3473"/>
    <cellStyle name="Обычный 15 27 2" xfId="3474"/>
    <cellStyle name="Обычный 15 27 2 2" xfId="3475"/>
    <cellStyle name="Обычный 15 27 2 2 2" xfId="3476"/>
    <cellStyle name="Обычный 15 27 2 2 2 2" xfId="3477"/>
    <cellStyle name="Обычный 15 27 2 2 2 2 2" xfId="3478"/>
    <cellStyle name="Обычный 15 27 2 2 2 2 2 2" xfId="3479"/>
    <cellStyle name="Обычный 15 27 2 2 2 2 3" xfId="3480"/>
    <cellStyle name="Обычный 15 27 2 2 2 3" xfId="3481"/>
    <cellStyle name="Обычный 15 27 2 2 2 3 2" xfId="3482"/>
    <cellStyle name="Обычный 15 27 2 2 2 4" xfId="3483"/>
    <cellStyle name="Обычный 15 27 2 2 3" xfId="3484"/>
    <cellStyle name="Обычный 15 27 2 2 3 2" xfId="3485"/>
    <cellStyle name="Обычный 15 27 2 2 3 2 2" xfId="3486"/>
    <cellStyle name="Обычный 15 27 2 2 3 3" xfId="3487"/>
    <cellStyle name="Обычный 15 27 2 2 4" xfId="3488"/>
    <cellStyle name="Обычный 15 27 2 2 4 2" xfId="3489"/>
    <cellStyle name="Обычный 15 27 2 2 5" xfId="3490"/>
    <cellStyle name="Обычный 15 27 2 3" xfId="3491"/>
    <cellStyle name="Обычный 15 27 2 3 2" xfId="3492"/>
    <cellStyle name="Обычный 15 27 2 3 2 2" xfId="3493"/>
    <cellStyle name="Обычный 15 27 2 3 2 2 2" xfId="3494"/>
    <cellStyle name="Обычный 15 27 2 3 2 2 2 2" xfId="3495"/>
    <cellStyle name="Обычный 15 27 2 3 2 2 3" xfId="3496"/>
    <cellStyle name="Обычный 15 27 2 3 2 3" xfId="3497"/>
    <cellStyle name="Обычный 15 27 2 3 2 3 2" xfId="3498"/>
    <cellStyle name="Обычный 15 27 2 3 2 4" xfId="3499"/>
    <cellStyle name="Обычный 15 27 2 3 3" xfId="3500"/>
    <cellStyle name="Обычный 15 27 2 3 3 2" xfId="3501"/>
    <cellStyle name="Обычный 15 27 2 3 3 2 2" xfId="3502"/>
    <cellStyle name="Обычный 15 27 2 3 3 3" xfId="3503"/>
    <cellStyle name="Обычный 15 27 2 3 4" xfId="3504"/>
    <cellStyle name="Обычный 15 27 2 3 4 2" xfId="3505"/>
    <cellStyle name="Обычный 15 27 2 3 5" xfId="3506"/>
    <cellStyle name="Обычный 15 27 2 4" xfId="3507"/>
    <cellStyle name="Обычный 15 27 2 4 2" xfId="3508"/>
    <cellStyle name="Обычный 15 27 2 4 2 2" xfId="3509"/>
    <cellStyle name="Обычный 15 27 2 4 2 2 2" xfId="3510"/>
    <cellStyle name="Обычный 15 27 2 4 2 3" xfId="3511"/>
    <cellStyle name="Обычный 15 27 2 4 3" xfId="3512"/>
    <cellStyle name="Обычный 15 27 2 4 3 2" xfId="3513"/>
    <cellStyle name="Обычный 15 27 2 4 4" xfId="3514"/>
    <cellStyle name="Обычный 15 27 2 5" xfId="3515"/>
    <cellStyle name="Обычный 15 27 2 5 2" xfId="3516"/>
    <cellStyle name="Обычный 15 27 2 5 2 2" xfId="3517"/>
    <cellStyle name="Обычный 15 27 2 5 3" xfId="3518"/>
    <cellStyle name="Обычный 15 27 2 6" xfId="3519"/>
    <cellStyle name="Обычный 15 27 2 6 2" xfId="3520"/>
    <cellStyle name="Обычный 15 27 2 7" xfId="3521"/>
    <cellStyle name="Обычный 15 27 3" xfId="3522"/>
    <cellStyle name="Обычный 15 27 3 2" xfId="3523"/>
    <cellStyle name="Обычный 15 27 3 2 2" xfId="3524"/>
    <cellStyle name="Обычный 15 27 3 2 2 2" xfId="3525"/>
    <cellStyle name="Обычный 15 27 3 2 2 2 2" xfId="3526"/>
    <cellStyle name="Обычный 15 27 3 2 2 3" xfId="3527"/>
    <cellStyle name="Обычный 15 27 3 2 3" xfId="3528"/>
    <cellStyle name="Обычный 15 27 3 2 3 2" xfId="3529"/>
    <cellStyle name="Обычный 15 27 3 2 4" xfId="3530"/>
    <cellStyle name="Обычный 15 27 3 3" xfId="3531"/>
    <cellStyle name="Обычный 15 27 3 3 2" xfId="3532"/>
    <cellStyle name="Обычный 15 27 3 3 2 2" xfId="3533"/>
    <cellStyle name="Обычный 15 27 3 3 3" xfId="3534"/>
    <cellStyle name="Обычный 15 27 3 4" xfId="3535"/>
    <cellStyle name="Обычный 15 27 3 4 2" xfId="3536"/>
    <cellStyle name="Обычный 15 27 3 5" xfId="3537"/>
    <cellStyle name="Обычный 15 27 4" xfId="3538"/>
    <cellStyle name="Обычный 15 27 4 2" xfId="3539"/>
    <cellStyle name="Обычный 15 27 4 2 2" xfId="3540"/>
    <cellStyle name="Обычный 15 27 4 2 2 2" xfId="3541"/>
    <cellStyle name="Обычный 15 27 4 2 2 2 2" xfId="3542"/>
    <cellStyle name="Обычный 15 27 4 2 2 3" xfId="3543"/>
    <cellStyle name="Обычный 15 27 4 2 3" xfId="3544"/>
    <cellStyle name="Обычный 15 27 4 2 3 2" xfId="3545"/>
    <cellStyle name="Обычный 15 27 4 2 4" xfId="3546"/>
    <cellStyle name="Обычный 15 27 4 3" xfId="3547"/>
    <cellStyle name="Обычный 15 27 4 3 2" xfId="3548"/>
    <cellStyle name="Обычный 15 27 4 3 2 2" xfId="3549"/>
    <cellStyle name="Обычный 15 27 4 3 3" xfId="3550"/>
    <cellStyle name="Обычный 15 27 4 4" xfId="3551"/>
    <cellStyle name="Обычный 15 27 4 4 2" xfId="3552"/>
    <cellStyle name="Обычный 15 27 4 5" xfId="3553"/>
    <cellStyle name="Обычный 15 27 5" xfId="3554"/>
    <cellStyle name="Обычный 15 27 5 2" xfId="3555"/>
    <cellStyle name="Обычный 15 27 5 2 2" xfId="3556"/>
    <cellStyle name="Обычный 15 27 5 2 2 2" xfId="3557"/>
    <cellStyle name="Обычный 15 27 5 2 3" xfId="3558"/>
    <cellStyle name="Обычный 15 27 5 3" xfId="3559"/>
    <cellStyle name="Обычный 15 27 5 3 2" xfId="3560"/>
    <cellStyle name="Обычный 15 27 5 4" xfId="3561"/>
    <cellStyle name="Обычный 15 27 6" xfId="3562"/>
    <cellStyle name="Обычный 15 27 6 2" xfId="3563"/>
    <cellStyle name="Обычный 15 27 6 2 2" xfId="3564"/>
    <cellStyle name="Обычный 15 27 6 3" xfId="3565"/>
    <cellStyle name="Обычный 15 27 7" xfId="3566"/>
    <cellStyle name="Обычный 15 27 7 2" xfId="3567"/>
    <cellStyle name="Обычный 15 27 8" xfId="3568"/>
    <cellStyle name="Обычный 15 28" xfId="3569"/>
    <cellStyle name="Обычный 15 28 2" xfId="3570"/>
    <cellStyle name="Обычный 15 28 2 2" xfId="3571"/>
    <cellStyle name="Обычный 15 28 2 2 2" xfId="3572"/>
    <cellStyle name="Обычный 15 28 2 2 2 2" xfId="3573"/>
    <cellStyle name="Обычный 15 28 2 2 2 2 2" xfId="3574"/>
    <cellStyle name="Обычный 15 28 2 2 2 2 2 2" xfId="3575"/>
    <cellStyle name="Обычный 15 28 2 2 2 2 3" xfId="3576"/>
    <cellStyle name="Обычный 15 28 2 2 2 3" xfId="3577"/>
    <cellStyle name="Обычный 15 28 2 2 2 3 2" xfId="3578"/>
    <cellStyle name="Обычный 15 28 2 2 2 4" xfId="3579"/>
    <cellStyle name="Обычный 15 28 2 2 3" xfId="3580"/>
    <cellStyle name="Обычный 15 28 2 2 3 2" xfId="3581"/>
    <cellStyle name="Обычный 15 28 2 2 3 2 2" xfId="3582"/>
    <cellStyle name="Обычный 15 28 2 2 3 3" xfId="3583"/>
    <cellStyle name="Обычный 15 28 2 2 4" xfId="3584"/>
    <cellStyle name="Обычный 15 28 2 2 4 2" xfId="3585"/>
    <cellStyle name="Обычный 15 28 2 2 5" xfId="3586"/>
    <cellStyle name="Обычный 15 28 2 3" xfId="3587"/>
    <cellStyle name="Обычный 15 28 2 3 2" xfId="3588"/>
    <cellStyle name="Обычный 15 28 2 3 2 2" xfId="3589"/>
    <cellStyle name="Обычный 15 28 2 3 2 2 2" xfId="3590"/>
    <cellStyle name="Обычный 15 28 2 3 2 2 2 2" xfId="3591"/>
    <cellStyle name="Обычный 15 28 2 3 2 2 3" xfId="3592"/>
    <cellStyle name="Обычный 15 28 2 3 2 3" xfId="3593"/>
    <cellStyle name="Обычный 15 28 2 3 2 3 2" xfId="3594"/>
    <cellStyle name="Обычный 15 28 2 3 2 4" xfId="3595"/>
    <cellStyle name="Обычный 15 28 2 3 3" xfId="3596"/>
    <cellStyle name="Обычный 15 28 2 3 3 2" xfId="3597"/>
    <cellStyle name="Обычный 15 28 2 3 3 2 2" xfId="3598"/>
    <cellStyle name="Обычный 15 28 2 3 3 3" xfId="3599"/>
    <cellStyle name="Обычный 15 28 2 3 4" xfId="3600"/>
    <cellStyle name="Обычный 15 28 2 3 4 2" xfId="3601"/>
    <cellStyle name="Обычный 15 28 2 3 5" xfId="3602"/>
    <cellStyle name="Обычный 15 28 2 4" xfId="3603"/>
    <cellStyle name="Обычный 15 28 2 4 2" xfId="3604"/>
    <cellStyle name="Обычный 15 28 2 4 2 2" xfId="3605"/>
    <cellStyle name="Обычный 15 28 2 4 2 2 2" xfId="3606"/>
    <cellStyle name="Обычный 15 28 2 4 2 3" xfId="3607"/>
    <cellStyle name="Обычный 15 28 2 4 3" xfId="3608"/>
    <cellStyle name="Обычный 15 28 2 4 3 2" xfId="3609"/>
    <cellStyle name="Обычный 15 28 2 4 4" xfId="3610"/>
    <cellStyle name="Обычный 15 28 2 5" xfId="3611"/>
    <cellStyle name="Обычный 15 28 2 5 2" xfId="3612"/>
    <cellStyle name="Обычный 15 28 2 5 2 2" xfId="3613"/>
    <cellStyle name="Обычный 15 28 2 5 3" xfId="3614"/>
    <cellStyle name="Обычный 15 28 2 6" xfId="3615"/>
    <cellStyle name="Обычный 15 28 2 6 2" xfId="3616"/>
    <cellStyle name="Обычный 15 28 2 7" xfId="3617"/>
    <cellStyle name="Обычный 15 28 3" xfId="3618"/>
    <cellStyle name="Обычный 15 28 3 2" xfId="3619"/>
    <cellStyle name="Обычный 15 28 3 2 2" xfId="3620"/>
    <cellStyle name="Обычный 15 28 3 2 2 2" xfId="3621"/>
    <cellStyle name="Обычный 15 28 3 2 2 2 2" xfId="3622"/>
    <cellStyle name="Обычный 15 28 3 2 2 3" xfId="3623"/>
    <cellStyle name="Обычный 15 28 3 2 3" xfId="3624"/>
    <cellStyle name="Обычный 15 28 3 2 3 2" xfId="3625"/>
    <cellStyle name="Обычный 15 28 3 2 4" xfId="3626"/>
    <cellStyle name="Обычный 15 28 3 3" xfId="3627"/>
    <cellStyle name="Обычный 15 28 3 3 2" xfId="3628"/>
    <cellStyle name="Обычный 15 28 3 3 2 2" xfId="3629"/>
    <cellStyle name="Обычный 15 28 3 3 3" xfId="3630"/>
    <cellStyle name="Обычный 15 28 3 4" xfId="3631"/>
    <cellStyle name="Обычный 15 28 3 4 2" xfId="3632"/>
    <cellStyle name="Обычный 15 28 3 5" xfId="3633"/>
    <cellStyle name="Обычный 15 28 4" xfId="3634"/>
    <cellStyle name="Обычный 15 28 4 2" xfId="3635"/>
    <cellStyle name="Обычный 15 28 4 2 2" xfId="3636"/>
    <cellStyle name="Обычный 15 28 4 2 2 2" xfId="3637"/>
    <cellStyle name="Обычный 15 28 4 2 2 2 2" xfId="3638"/>
    <cellStyle name="Обычный 15 28 4 2 2 3" xfId="3639"/>
    <cellStyle name="Обычный 15 28 4 2 3" xfId="3640"/>
    <cellStyle name="Обычный 15 28 4 2 3 2" xfId="3641"/>
    <cellStyle name="Обычный 15 28 4 2 4" xfId="3642"/>
    <cellStyle name="Обычный 15 28 4 3" xfId="3643"/>
    <cellStyle name="Обычный 15 28 4 3 2" xfId="3644"/>
    <cellStyle name="Обычный 15 28 4 3 2 2" xfId="3645"/>
    <cellStyle name="Обычный 15 28 4 3 3" xfId="3646"/>
    <cellStyle name="Обычный 15 28 4 4" xfId="3647"/>
    <cellStyle name="Обычный 15 28 4 4 2" xfId="3648"/>
    <cellStyle name="Обычный 15 28 4 5" xfId="3649"/>
    <cellStyle name="Обычный 15 28 5" xfId="3650"/>
    <cellStyle name="Обычный 15 28 5 2" xfId="3651"/>
    <cellStyle name="Обычный 15 28 5 2 2" xfId="3652"/>
    <cellStyle name="Обычный 15 28 5 2 2 2" xfId="3653"/>
    <cellStyle name="Обычный 15 28 5 2 3" xfId="3654"/>
    <cellStyle name="Обычный 15 28 5 3" xfId="3655"/>
    <cellStyle name="Обычный 15 28 5 3 2" xfId="3656"/>
    <cellStyle name="Обычный 15 28 5 4" xfId="3657"/>
    <cellStyle name="Обычный 15 28 6" xfId="3658"/>
    <cellStyle name="Обычный 15 28 6 2" xfId="3659"/>
    <cellStyle name="Обычный 15 28 6 2 2" xfId="3660"/>
    <cellStyle name="Обычный 15 28 6 3" xfId="3661"/>
    <cellStyle name="Обычный 15 28 7" xfId="3662"/>
    <cellStyle name="Обычный 15 28 7 2" xfId="3663"/>
    <cellStyle name="Обычный 15 28 8" xfId="3664"/>
    <cellStyle name="Обычный 15 29" xfId="3665"/>
    <cellStyle name="Обычный 15 29 2" xfId="3666"/>
    <cellStyle name="Обычный 15 29 2 2" xfId="3667"/>
    <cellStyle name="Обычный 15 29 2 2 2" xfId="3668"/>
    <cellStyle name="Обычный 15 29 2 2 2 2" xfId="3669"/>
    <cellStyle name="Обычный 15 29 2 2 2 2 2" xfId="3670"/>
    <cellStyle name="Обычный 15 29 2 2 2 2 2 2" xfId="3671"/>
    <cellStyle name="Обычный 15 29 2 2 2 2 3" xfId="3672"/>
    <cellStyle name="Обычный 15 29 2 2 2 3" xfId="3673"/>
    <cellStyle name="Обычный 15 29 2 2 2 3 2" xfId="3674"/>
    <cellStyle name="Обычный 15 29 2 2 2 4" xfId="3675"/>
    <cellStyle name="Обычный 15 29 2 2 3" xfId="3676"/>
    <cellStyle name="Обычный 15 29 2 2 3 2" xfId="3677"/>
    <cellStyle name="Обычный 15 29 2 2 3 2 2" xfId="3678"/>
    <cellStyle name="Обычный 15 29 2 2 3 3" xfId="3679"/>
    <cellStyle name="Обычный 15 29 2 2 4" xfId="3680"/>
    <cellStyle name="Обычный 15 29 2 2 4 2" xfId="3681"/>
    <cellStyle name="Обычный 15 29 2 2 5" xfId="3682"/>
    <cellStyle name="Обычный 15 29 2 3" xfId="3683"/>
    <cellStyle name="Обычный 15 29 2 3 2" xfId="3684"/>
    <cellStyle name="Обычный 15 29 2 3 2 2" xfId="3685"/>
    <cellStyle name="Обычный 15 29 2 3 2 2 2" xfId="3686"/>
    <cellStyle name="Обычный 15 29 2 3 2 2 2 2" xfId="3687"/>
    <cellStyle name="Обычный 15 29 2 3 2 2 3" xfId="3688"/>
    <cellStyle name="Обычный 15 29 2 3 2 3" xfId="3689"/>
    <cellStyle name="Обычный 15 29 2 3 2 3 2" xfId="3690"/>
    <cellStyle name="Обычный 15 29 2 3 2 4" xfId="3691"/>
    <cellStyle name="Обычный 15 29 2 3 3" xfId="3692"/>
    <cellStyle name="Обычный 15 29 2 3 3 2" xfId="3693"/>
    <cellStyle name="Обычный 15 29 2 3 3 2 2" xfId="3694"/>
    <cellStyle name="Обычный 15 29 2 3 3 3" xfId="3695"/>
    <cellStyle name="Обычный 15 29 2 3 4" xfId="3696"/>
    <cellStyle name="Обычный 15 29 2 3 4 2" xfId="3697"/>
    <cellStyle name="Обычный 15 29 2 3 5" xfId="3698"/>
    <cellStyle name="Обычный 15 29 2 4" xfId="3699"/>
    <cellStyle name="Обычный 15 29 2 4 2" xfId="3700"/>
    <cellStyle name="Обычный 15 29 2 4 2 2" xfId="3701"/>
    <cellStyle name="Обычный 15 29 2 4 2 2 2" xfId="3702"/>
    <cellStyle name="Обычный 15 29 2 4 2 3" xfId="3703"/>
    <cellStyle name="Обычный 15 29 2 4 3" xfId="3704"/>
    <cellStyle name="Обычный 15 29 2 4 3 2" xfId="3705"/>
    <cellStyle name="Обычный 15 29 2 4 4" xfId="3706"/>
    <cellStyle name="Обычный 15 29 2 5" xfId="3707"/>
    <cellStyle name="Обычный 15 29 2 5 2" xfId="3708"/>
    <cellStyle name="Обычный 15 29 2 5 2 2" xfId="3709"/>
    <cellStyle name="Обычный 15 29 2 5 3" xfId="3710"/>
    <cellStyle name="Обычный 15 29 2 6" xfId="3711"/>
    <cellStyle name="Обычный 15 29 2 6 2" xfId="3712"/>
    <cellStyle name="Обычный 15 29 2 7" xfId="3713"/>
    <cellStyle name="Обычный 15 29 3" xfId="3714"/>
    <cellStyle name="Обычный 15 29 3 2" xfId="3715"/>
    <cellStyle name="Обычный 15 29 3 2 2" xfId="3716"/>
    <cellStyle name="Обычный 15 29 3 2 2 2" xfId="3717"/>
    <cellStyle name="Обычный 15 29 3 2 2 2 2" xfId="3718"/>
    <cellStyle name="Обычный 15 29 3 2 2 3" xfId="3719"/>
    <cellStyle name="Обычный 15 29 3 2 3" xfId="3720"/>
    <cellStyle name="Обычный 15 29 3 2 3 2" xfId="3721"/>
    <cellStyle name="Обычный 15 29 3 2 4" xfId="3722"/>
    <cellStyle name="Обычный 15 29 3 3" xfId="3723"/>
    <cellStyle name="Обычный 15 29 3 3 2" xfId="3724"/>
    <cellStyle name="Обычный 15 29 3 3 2 2" xfId="3725"/>
    <cellStyle name="Обычный 15 29 3 3 3" xfId="3726"/>
    <cellStyle name="Обычный 15 29 3 4" xfId="3727"/>
    <cellStyle name="Обычный 15 29 3 4 2" xfId="3728"/>
    <cellStyle name="Обычный 15 29 3 5" xfId="3729"/>
    <cellStyle name="Обычный 15 29 4" xfId="3730"/>
    <cellStyle name="Обычный 15 29 4 2" xfId="3731"/>
    <cellStyle name="Обычный 15 29 4 2 2" xfId="3732"/>
    <cellStyle name="Обычный 15 29 4 2 2 2" xfId="3733"/>
    <cellStyle name="Обычный 15 29 4 2 2 2 2" xfId="3734"/>
    <cellStyle name="Обычный 15 29 4 2 2 3" xfId="3735"/>
    <cellStyle name="Обычный 15 29 4 2 3" xfId="3736"/>
    <cellStyle name="Обычный 15 29 4 2 3 2" xfId="3737"/>
    <cellStyle name="Обычный 15 29 4 2 4" xfId="3738"/>
    <cellStyle name="Обычный 15 29 4 3" xfId="3739"/>
    <cellStyle name="Обычный 15 29 4 3 2" xfId="3740"/>
    <cellStyle name="Обычный 15 29 4 3 2 2" xfId="3741"/>
    <cellStyle name="Обычный 15 29 4 3 3" xfId="3742"/>
    <cellStyle name="Обычный 15 29 4 4" xfId="3743"/>
    <cellStyle name="Обычный 15 29 4 4 2" xfId="3744"/>
    <cellStyle name="Обычный 15 29 4 5" xfId="3745"/>
    <cellStyle name="Обычный 15 29 5" xfId="3746"/>
    <cellStyle name="Обычный 15 29 5 2" xfId="3747"/>
    <cellStyle name="Обычный 15 29 5 2 2" xfId="3748"/>
    <cellStyle name="Обычный 15 29 5 2 2 2" xfId="3749"/>
    <cellStyle name="Обычный 15 29 5 2 3" xfId="3750"/>
    <cellStyle name="Обычный 15 29 5 3" xfId="3751"/>
    <cellStyle name="Обычный 15 29 5 3 2" xfId="3752"/>
    <cellStyle name="Обычный 15 29 5 4" xfId="3753"/>
    <cellStyle name="Обычный 15 29 6" xfId="3754"/>
    <cellStyle name="Обычный 15 29 6 2" xfId="3755"/>
    <cellStyle name="Обычный 15 29 6 2 2" xfId="3756"/>
    <cellStyle name="Обычный 15 29 6 3" xfId="3757"/>
    <cellStyle name="Обычный 15 29 7" xfId="3758"/>
    <cellStyle name="Обычный 15 29 7 2" xfId="3759"/>
    <cellStyle name="Обычный 15 29 8" xfId="3760"/>
    <cellStyle name="Обычный 15 3" xfId="3761"/>
    <cellStyle name="Обычный 15 3 2" xfId="3762"/>
    <cellStyle name="Обычный 15 3 2 2" xfId="3763"/>
    <cellStyle name="Обычный 15 3 2 2 2" xfId="3764"/>
    <cellStyle name="Обычный 15 3 2 2 2 2" xfId="3765"/>
    <cellStyle name="Обычный 15 3 2 2 2 2 2" xfId="3766"/>
    <cellStyle name="Обычный 15 3 2 2 2 2 2 2" xfId="3767"/>
    <cellStyle name="Обычный 15 3 2 2 2 2 3" xfId="3768"/>
    <cellStyle name="Обычный 15 3 2 2 2 3" xfId="3769"/>
    <cellStyle name="Обычный 15 3 2 2 2 3 2" xfId="3770"/>
    <cellStyle name="Обычный 15 3 2 2 2 4" xfId="3771"/>
    <cellStyle name="Обычный 15 3 2 2 3" xfId="3772"/>
    <cellStyle name="Обычный 15 3 2 2 3 2" xfId="3773"/>
    <cellStyle name="Обычный 15 3 2 2 3 2 2" xfId="3774"/>
    <cellStyle name="Обычный 15 3 2 2 3 3" xfId="3775"/>
    <cellStyle name="Обычный 15 3 2 2 4" xfId="3776"/>
    <cellStyle name="Обычный 15 3 2 2 4 2" xfId="3777"/>
    <cellStyle name="Обычный 15 3 2 2 5" xfId="3778"/>
    <cellStyle name="Обычный 15 3 2 3" xfId="3779"/>
    <cellStyle name="Обычный 15 3 2 3 2" xfId="3780"/>
    <cellStyle name="Обычный 15 3 2 3 2 2" xfId="3781"/>
    <cellStyle name="Обычный 15 3 2 3 2 2 2" xfId="3782"/>
    <cellStyle name="Обычный 15 3 2 3 2 2 2 2" xfId="3783"/>
    <cellStyle name="Обычный 15 3 2 3 2 2 3" xfId="3784"/>
    <cellStyle name="Обычный 15 3 2 3 2 3" xfId="3785"/>
    <cellStyle name="Обычный 15 3 2 3 2 3 2" xfId="3786"/>
    <cellStyle name="Обычный 15 3 2 3 2 4" xfId="3787"/>
    <cellStyle name="Обычный 15 3 2 3 3" xfId="3788"/>
    <cellStyle name="Обычный 15 3 2 3 3 2" xfId="3789"/>
    <cellStyle name="Обычный 15 3 2 3 3 2 2" xfId="3790"/>
    <cellStyle name="Обычный 15 3 2 3 3 3" xfId="3791"/>
    <cellStyle name="Обычный 15 3 2 3 4" xfId="3792"/>
    <cellStyle name="Обычный 15 3 2 3 4 2" xfId="3793"/>
    <cellStyle name="Обычный 15 3 2 3 5" xfId="3794"/>
    <cellStyle name="Обычный 15 3 2 4" xfId="3795"/>
    <cellStyle name="Обычный 15 3 2 4 2" xfId="3796"/>
    <cellStyle name="Обычный 15 3 2 4 2 2" xfId="3797"/>
    <cellStyle name="Обычный 15 3 2 4 2 2 2" xfId="3798"/>
    <cellStyle name="Обычный 15 3 2 4 2 3" xfId="3799"/>
    <cellStyle name="Обычный 15 3 2 4 3" xfId="3800"/>
    <cellStyle name="Обычный 15 3 2 4 3 2" xfId="3801"/>
    <cellStyle name="Обычный 15 3 2 4 4" xfId="3802"/>
    <cellStyle name="Обычный 15 3 2 5" xfId="3803"/>
    <cellStyle name="Обычный 15 3 2 5 2" xfId="3804"/>
    <cellStyle name="Обычный 15 3 2 5 2 2" xfId="3805"/>
    <cellStyle name="Обычный 15 3 2 5 3" xfId="3806"/>
    <cellStyle name="Обычный 15 3 2 6" xfId="3807"/>
    <cellStyle name="Обычный 15 3 2 6 2" xfId="3808"/>
    <cellStyle name="Обычный 15 3 2 7" xfId="3809"/>
    <cellStyle name="Обычный 15 3 3" xfId="3810"/>
    <cellStyle name="Обычный 15 3 3 2" xfId="3811"/>
    <cellStyle name="Обычный 15 3 3 2 2" xfId="3812"/>
    <cellStyle name="Обычный 15 3 3 2 2 2" xfId="3813"/>
    <cellStyle name="Обычный 15 3 3 2 2 2 2" xfId="3814"/>
    <cellStyle name="Обычный 15 3 3 2 2 3" xfId="3815"/>
    <cellStyle name="Обычный 15 3 3 2 3" xfId="3816"/>
    <cellStyle name="Обычный 15 3 3 2 3 2" xfId="3817"/>
    <cellStyle name="Обычный 15 3 3 2 4" xfId="3818"/>
    <cellStyle name="Обычный 15 3 3 3" xfId="3819"/>
    <cellStyle name="Обычный 15 3 3 3 2" xfId="3820"/>
    <cellStyle name="Обычный 15 3 3 3 2 2" xfId="3821"/>
    <cellStyle name="Обычный 15 3 3 3 3" xfId="3822"/>
    <cellStyle name="Обычный 15 3 3 4" xfId="3823"/>
    <cellStyle name="Обычный 15 3 3 4 2" xfId="3824"/>
    <cellStyle name="Обычный 15 3 3 5" xfId="3825"/>
    <cellStyle name="Обычный 15 3 4" xfId="3826"/>
    <cellStyle name="Обычный 15 3 4 2" xfId="3827"/>
    <cellStyle name="Обычный 15 3 4 2 2" xfId="3828"/>
    <cellStyle name="Обычный 15 3 4 2 2 2" xfId="3829"/>
    <cellStyle name="Обычный 15 3 4 2 2 2 2" xfId="3830"/>
    <cellStyle name="Обычный 15 3 4 2 2 3" xfId="3831"/>
    <cellStyle name="Обычный 15 3 4 2 3" xfId="3832"/>
    <cellStyle name="Обычный 15 3 4 2 3 2" xfId="3833"/>
    <cellStyle name="Обычный 15 3 4 2 4" xfId="3834"/>
    <cellStyle name="Обычный 15 3 4 3" xfId="3835"/>
    <cellStyle name="Обычный 15 3 4 3 2" xfId="3836"/>
    <cellStyle name="Обычный 15 3 4 3 2 2" xfId="3837"/>
    <cellStyle name="Обычный 15 3 4 3 3" xfId="3838"/>
    <cellStyle name="Обычный 15 3 4 4" xfId="3839"/>
    <cellStyle name="Обычный 15 3 4 4 2" xfId="3840"/>
    <cellStyle name="Обычный 15 3 4 5" xfId="3841"/>
    <cellStyle name="Обычный 15 3 5" xfId="3842"/>
    <cellStyle name="Обычный 15 3 5 2" xfId="3843"/>
    <cellStyle name="Обычный 15 3 5 2 2" xfId="3844"/>
    <cellStyle name="Обычный 15 3 5 2 2 2" xfId="3845"/>
    <cellStyle name="Обычный 15 3 5 2 3" xfId="3846"/>
    <cellStyle name="Обычный 15 3 5 3" xfId="3847"/>
    <cellStyle name="Обычный 15 3 5 3 2" xfId="3848"/>
    <cellStyle name="Обычный 15 3 5 4" xfId="3849"/>
    <cellStyle name="Обычный 15 3 6" xfId="3850"/>
    <cellStyle name="Обычный 15 3 6 2" xfId="3851"/>
    <cellStyle name="Обычный 15 3 6 2 2" xfId="3852"/>
    <cellStyle name="Обычный 15 3 6 3" xfId="3853"/>
    <cellStyle name="Обычный 15 3 7" xfId="3854"/>
    <cellStyle name="Обычный 15 3 7 2" xfId="3855"/>
    <cellStyle name="Обычный 15 3 8" xfId="3856"/>
    <cellStyle name="Обычный 15 30" xfId="3857"/>
    <cellStyle name="Обычный 15 30 2" xfId="3858"/>
    <cellStyle name="Обычный 15 30 2 2" xfId="3859"/>
    <cellStyle name="Обычный 15 30 2 2 2" xfId="3860"/>
    <cellStyle name="Обычный 15 30 2 2 2 2" xfId="3861"/>
    <cellStyle name="Обычный 15 30 2 2 2 2 2" xfId="3862"/>
    <cellStyle name="Обычный 15 30 2 2 2 2 2 2" xfId="3863"/>
    <cellStyle name="Обычный 15 30 2 2 2 2 3" xfId="3864"/>
    <cellStyle name="Обычный 15 30 2 2 2 3" xfId="3865"/>
    <cellStyle name="Обычный 15 30 2 2 2 3 2" xfId="3866"/>
    <cellStyle name="Обычный 15 30 2 2 2 4" xfId="3867"/>
    <cellStyle name="Обычный 15 30 2 2 3" xfId="3868"/>
    <cellStyle name="Обычный 15 30 2 2 3 2" xfId="3869"/>
    <cellStyle name="Обычный 15 30 2 2 3 2 2" xfId="3870"/>
    <cellStyle name="Обычный 15 30 2 2 3 3" xfId="3871"/>
    <cellStyle name="Обычный 15 30 2 2 4" xfId="3872"/>
    <cellStyle name="Обычный 15 30 2 2 4 2" xfId="3873"/>
    <cellStyle name="Обычный 15 30 2 2 5" xfId="3874"/>
    <cellStyle name="Обычный 15 30 2 3" xfId="3875"/>
    <cellStyle name="Обычный 15 30 2 3 2" xfId="3876"/>
    <cellStyle name="Обычный 15 30 2 3 2 2" xfId="3877"/>
    <cellStyle name="Обычный 15 30 2 3 2 2 2" xfId="3878"/>
    <cellStyle name="Обычный 15 30 2 3 2 2 2 2" xfId="3879"/>
    <cellStyle name="Обычный 15 30 2 3 2 2 3" xfId="3880"/>
    <cellStyle name="Обычный 15 30 2 3 2 3" xfId="3881"/>
    <cellStyle name="Обычный 15 30 2 3 2 3 2" xfId="3882"/>
    <cellStyle name="Обычный 15 30 2 3 2 4" xfId="3883"/>
    <cellStyle name="Обычный 15 30 2 3 3" xfId="3884"/>
    <cellStyle name="Обычный 15 30 2 3 3 2" xfId="3885"/>
    <cellStyle name="Обычный 15 30 2 3 3 2 2" xfId="3886"/>
    <cellStyle name="Обычный 15 30 2 3 3 3" xfId="3887"/>
    <cellStyle name="Обычный 15 30 2 3 4" xfId="3888"/>
    <cellStyle name="Обычный 15 30 2 3 4 2" xfId="3889"/>
    <cellStyle name="Обычный 15 30 2 3 5" xfId="3890"/>
    <cellStyle name="Обычный 15 30 2 4" xfId="3891"/>
    <cellStyle name="Обычный 15 30 2 4 2" xfId="3892"/>
    <cellStyle name="Обычный 15 30 2 4 2 2" xfId="3893"/>
    <cellStyle name="Обычный 15 30 2 4 2 2 2" xfId="3894"/>
    <cellStyle name="Обычный 15 30 2 4 2 3" xfId="3895"/>
    <cellStyle name="Обычный 15 30 2 4 3" xfId="3896"/>
    <cellStyle name="Обычный 15 30 2 4 3 2" xfId="3897"/>
    <cellStyle name="Обычный 15 30 2 4 4" xfId="3898"/>
    <cellStyle name="Обычный 15 30 2 5" xfId="3899"/>
    <cellStyle name="Обычный 15 30 2 5 2" xfId="3900"/>
    <cellStyle name="Обычный 15 30 2 5 2 2" xfId="3901"/>
    <cellStyle name="Обычный 15 30 2 5 3" xfId="3902"/>
    <cellStyle name="Обычный 15 30 2 6" xfId="3903"/>
    <cellStyle name="Обычный 15 30 2 6 2" xfId="3904"/>
    <cellStyle name="Обычный 15 30 2 7" xfId="3905"/>
    <cellStyle name="Обычный 15 30 3" xfId="3906"/>
    <cellStyle name="Обычный 15 30 3 2" xfId="3907"/>
    <cellStyle name="Обычный 15 30 3 2 2" xfId="3908"/>
    <cellStyle name="Обычный 15 30 3 2 2 2" xfId="3909"/>
    <cellStyle name="Обычный 15 30 3 2 2 2 2" xfId="3910"/>
    <cellStyle name="Обычный 15 30 3 2 2 3" xfId="3911"/>
    <cellStyle name="Обычный 15 30 3 2 3" xfId="3912"/>
    <cellStyle name="Обычный 15 30 3 2 3 2" xfId="3913"/>
    <cellStyle name="Обычный 15 30 3 2 4" xfId="3914"/>
    <cellStyle name="Обычный 15 30 3 3" xfId="3915"/>
    <cellStyle name="Обычный 15 30 3 3 2" xfId="3916"/>
    <cellStyle name="Обычный 15 30 3 3 2 2" xfId="3917"/>
    <cellStyle name="Обычный 15 30 3 3 3" xfId="3918"/>
    <cellStyle name="Обычный 15 30 3 4" xfId="3919"/>
    <cellStyle name="Обычный 15 30 3 4 2" xfId="3920"/>
    <cellStyle name="Обычный 15 30 3 5" xfId="3921"/>
    <cellStyle name="Обычный 15 30 4" xfId="3922"/>
    <cellStyle name="Обычный 15 30 4 2" xfId="3923"/>
    <cellStyle name="Обычный 15 30 4 2 2" xfId="3924"/>
    <cellStyle name="Обычный 15 30 4 2 2 2" xfId="3925"/>
    <cellStyle name="Обычный 15 30 4 2 2 2 2" xfId="3926"/>
    <cellStyle name="Обычный 15 30 4 2 2 3" xfId="3927"/>
    <cellStyle name="Обычный 15 30 4 2 3" xfId="3928"/>
    <cellStyle name="Обычный 15 30 4 2 3 2" xfId="3929"/>
    <cellStyle name="Обычный 15 30 4 2 4" xfId="3930"/>
    <cellStyle name="Обычный 15 30 4 3" xfId="3931"/>
    <cellStyle name="Обычный 15 30 4 3 2" xfId="3932"/>
    <cellStyle name="Обычный 15 30 4 3 2 2" xfId="3933"/>
    <cellStyle name="Обычный 15 30 4 3 3" xfId="3934"/>
    <cellStyle name="Обычный 15 30 4 4" xfId="3935"/>
    <cellStyle name="Обычный 15 30 4 4 2" xfId="3936"/>
    <cellStyle name="Обычный 15 30 4 5" xfId="3937"/>
    <cellStyle name="Обычный 15 30 5" xfId="3938"/>
    <cellStyle name="Обычный 15 30 5 2" xfId="3939"/>
    <cellStyle name="Обычный 15 30 5 2 2" xfId="3940"/>
    <cellStyle name="Обычный 15 30 5 2 2 2" xfId="3941"/>
    <cellStyle name="Обычный 15 30 5 2 3" xfId="3942"/>
    <cellStyle name="Обычный 15 30 5 3" xfId="3943"/>
    <cellStyle name="Обычный 15 30 5 3 2" xfId="3944"/>
    <cellStyle name="Обычный 15 30 5 4" xfId="3945"/>
    <cellStyle name="Обычный 15 30 6" xfId="3946"/>
    <cellStyle name="Обычный 15 30 6 2" xfId="3947"/>
    <cellStyle name="Обычный 15 30 6 2 2" xfId="3948"/>
    <cellStyle name="Обычный 15 30 6 3" xfId="3949"/>
    <cellStyle name="Обычный 15 30 7" xfId="3950"/>
    <cellStyle name="Обычный 15 30 7 2" xfId="3951"/>
    <cellStyle name="Обычный 15 30 8" xfId="3952"/>
    <cellStyle name="Обычный 15 31" xfId="3953"/>
    <cellStyle name="Обычный 15 31 2" xfId="3954"/>
    <cellStyle name="Обычный 15 31 2 2" xfId="3955"/>
    <cellStyle name="Обычный 15 31 2 2 2" xfId="3956"/>
    <cellStyle name="Обычный 15 31 2 2 2 2" xfId="3957"/>
    <cellStyle name="Обычный 15 31 2 2 2 2 2" xfId="3958"/>
    <cellStyle name="Обычный 15 31 2 2 2 2 2 2" xfId="3959"/>
    <cellStyle name="Обычный 15 31 2 2 2 2 3" xfId="3960"/>
    <cellStyle name="Обычный 15 31 2 2 2 3" xfId="3961"/>
    <cellStyle name="Обычный 15 31 2 2 2 3 2" xfId="3962"/>
    <cellStyle name="Обычный 15 31 2 2 2 4" xfId="3963"/>
    <cellStyle name="Обычный 15 31 2 2 3" xfId="3964"/>
    <cellStyle name="Обычный 15 31 2 2 3 2" xfId="3965"/>
    <cellStyle name="Обычный 15 31 2 2 3 2 2" xfId="3966"/>
    <cellStyle name="Обычный 15 31 2 2 3 3" xfId="3967"/>
    <cellStyle name="Обычный 15 31 2 2 4" xfId="3968"/>
    <cellStyle name="Обычный 15 31 2 2 4 2" xfId="3969"/>
    <cellStyle name="Обычный 15 31 2 2 5" xfId="3970"/>
    <cellStyle name="Обычный 15 31 2 3" xfId="3971"/>
    <cellStyle name="Обычный 15 31 2 3 2" xfId="3972"/>
    <cellStyle name="Обычный 15 31 2 3 2 2" xfId="3973"/>
    <cellStyle name="Обычный 15 31 2 3 2 2 2" xfId="3974"/>
    <cellStyle name="Обычный 15 31 2 3 2 2 2 2" xfId="3975"/>
    <cellStyle name="Обычный 15 31 2 3 2 2 3" xfId="3976"/>
    <cellStyle name="Обычный 15 31 2 3 2 3" xfId="3977"/>
    <cellStyle name="Обычный 15 31 2 3 2 3 2" xfId="3978"/>
    <cellStyle name="Обычный 15 31 2 3 2 4" xfId="3979"/>
    <cellStyle name="Обычный 15 31 2 3 3" xfId="3980"/>
    <cellStyle name="Обычный 15 31 2 3 3 2" xfId="3981"/>
    <cellStyle name="Обычный 15 31 2 3 3 2 2" xfId="3982"/>
    <cellStyle name="Обычный 15 31 2 3 3 3" xfId="3983"/>
    <cellStyle name="Обычный 15 31 2 3 4" xfId="3984"/>
    <cellStyle name="Обычный 15 31 2 3 4 2" xfId="3985"/>
    <cellStyle name="Обычный 15 31 2 3 5" xfId="3986"/>
    <cellStyle name="Обычный 15 31 2 4" xfId="3987"/>
    <cellStyle name="Обычный 15 31 2 4 2" xfId="3988"/>
    <cellStyle name="Обычный 15 31 2 4 2 2" xfId="3989"/>
    <cellStyle name="Обычный 15 31 2 4 2 2 2" xfId="3990"/>
    <cellStyle name="Обычный 15 31 2 4 2 3" xfId="3991"/>
    <cellStyle name="Обычный 15 31 2 4 3" xfId="3992"/>
    <cellStyle name="Обычный 15 31 2 4 3 2" xfId="3993"/>
    <cellStyle name="Обычный 15 31 2 4 4" xfId="3994"/>
    <cellStyle name="Обычный 15 31 2 5" xfId="3995"/>
    <cellStyle name="Обычный 15 31 2 5 2" xfId="3996"/>
    <cellStyle name="Обычный 15 31 2 5 2 2" xfId="3997"/>
    <cellStyle name="Обычный 15 31 2 5 3" xfId="3998"/>
    <cellStyle name="Обычный 15 31 2 6" xfId="3999"/>
    <cellStyle name="Обычный 15 31 2 6 2" xfId="4000"/>
    <cellStyle name="Обычный 15 31 2 7" xfId="4001"/>
    <cellStyle name="Обычный 15 31 3" xfId="4002"/>
    <cellStyle name="Обычный 15 31 3 2" xfId="4003"/>
    <cellStyle name="Обычный 15 31 3 2 2" xfId="4004"/>
    <cellStyle name="Обычный 15 31 3 2 2 2" xfId="4005"/>
    <cellStyle name="Обычный 15 31 3 2 2 2 2" xfId="4006"/>
    <cellStyle name="Обычный 15 31 3 2 2 3" xfId="4007"/>
    <cellStyle name="Обычный 15 31 3 2 3" xfId="4008"/>
    <cellStyle name="Обычный 15 31 3 2 3 2" xfId="4009"/>
    <cellStyle name="Обычный 15 31 3 2 4" xfId="4010"/>
    <cellStyle name="Обычный 15 31 3 3" xfId="4011"/>
    <cellStyle name="Обычный 15 31 3 3 2" xfId="4012"/>
    <cellStyle name="Обычный 15 31 3 3 2 2" xfId="4013"/>
    <cellStyle name="Обычный 15 31 3 3 3" xfId="4014"/>
    <cellStyle name="Обычный 15 31 3 4" xfId="4015"/>
    <cellStyle name="Обычный 15 31 3 4 2" xfId="4016"/>
    <cellStyle name="Обычный 15 31 3 5" xfId="4017"/>
    <cellStyle name="Обычный 15 31 4" xfId="4018"/>
    <cellStyle name="Обычный 15 31 4 2" xfId="4019"/>
    <cellStyle name="Обычный 15 31 4 2 2" xfId="4020"/>
    <cellStyle name="Обычный 15 31 4 2 2 2" xfId="4021"/>
    <cellStyle name="Обычный 15 31 4 2 2 2 2" xfId="4022"/>
    <cellStyle name="Обычный 15 31 4 2 2 3" xfId="4023"/>
    <cellStyle name="Обычный 15 31 4 2 3" xfId="4024"/>
    <cellStyle name="Обычный 15 31 4 2 3 2" xfId="4025"/>
    <cellStyle name="Обычный 15 31 4 2 4" xfId="4026"/>
    <cellStyle name="Обычный 15 31 4 3" xfId="4027"/>
    <cellStyle name="Обычный 15 31 4 3 2" xfId="4028"/>
    <cellStyle name="Обычный 15 31 4 3 2 2" xfId="4029"/>
    <cellStyle name="Обычный 15 31 4 3 3" xfId="4030"/>
    <cellStyle name="Обычный 15 31 4 4" xfId="4031"/>
    <cellStyle name="Обычный 15 31 4 4 2" xfId="4032"/>
    <cellStyle name="Обычный 15 31 4 5" xfId="4033"/>
    <cellStyle name="Обычный 15 31 5" xfId="4034"/>
    <cellStyle name="Обычный 15 31 5 2" xfId="4035"/>
    <cellStyle name="Обычный 15 31 5 2 2" xfId="4036"/>
    <cellStyle name="Обычный 15 31 5 2 2 2" xfId="4037"/>
    <cellStyle name="Обычный 15 31 5 2 3" xfId="4038"/>
    <cellStyle name="Обычный 15 31 5 3" xfId="4039"/>
    <cellStyle name="Обычный 15 31 5 3 2" xfId="4040"/>
    <cellStyle name="Обычный 15 31 5 4" xfId="4041"/>
    <cellStyle name="Обычный 15 31 6" xfId="4042"/>
    <cellStyle name="Обычный 15 31 6 2" xfId="4043"/>
    <cellStyle name="Обычный 15 31 6 2 2" xfId="4044"/>
    <cellStyle name="Обычный 15 31 6 3" xfId="4045"/>
    <cellStyle name="Обычный 15 31 7" xfId="4046"/>
    <cellStyle name="Обычный 15 31 7 2" xfId="4047"/>
    <cellStyle name="Обычный 15 31 8" xfId="4048"/>
    <cellStyle name="Обычный 15 32" xfId="4049"/>
    <cellStyle name="Обычный 15 32 2" xfId="4050"/>
    <cellStyle name="Обычный 15 32 2 2" xfId="4051"/>
    <cellStyle name="Обычный 15 32 2 2 2" xfId="4052"/>
    <cellStyle name="Обычный 15 32 2 2 2 2" xfId="4053"/>
    <cellStyle name="Обычный 15 32 2 2 2 2 2" xfId="4054"/>
    <cellStyle name="Обычный 15 32 2 2 2 2 2 2" xfId="4055"/>
    <cellStyle name="Обычный 15 32 2 2 2 2 3" xfId="4056"/>
    <cellStyle name="Обычный 15 32 2 2 2 3" xfId="4057"/>
    <cellStyle name="Обычный 15 32 2 2 2 3 2" xfId="4058"/>
    <cellStyle name="Обычный 15 32 2 2 2 4" xfId="4059"/>
    <cellStyle name="Обычный 15 32 2 2 3" xfId="4060"/>
    <cellStyle name="Обычный 15 32 2 2 3 2" xfId="4061"/>
    <cellStyle name="Обычный 15 32 2 2 3 2 2" xfId="4062"/>
    <cellStyle name="Обычный 15 32 2 2 3 3" xfId="4063"/>
    <cellStyle name="Обычный 15 32 2 2 4" xfId="4064"/>
    <cellStyle name="Обычный 15 32 2 2 4 2" xfId="4065"/>
    <cellStyle name="Обычный 15 32 2 2 5" xfId="4066"/>
    <cellStyle name="Обычный 15 32 2 3" xfId="4067"/>
    <cellStyle name="Обычный 15 32 2 3 2" xfId="4068"/>
    <cellStyle name="Обычный 15 32 2 3 2 2" xfId="4069"/>
    <cellStyle name="Обычный 15 32 2 3 2 2 2" xfId="4070"/>
    <cellStyle name="Обычный 15 32 2 3 2 2 2 2" xfId="4071"/>
    <cellStyle name="Обычный 15 32 2 3 2 2 3" xfId="4072"/>
    <cellStyle name="Обычный 15 32 2 3 2 3" xfId="4073"/>
    <cellStyle name="Обычный 15 32 2 3 2 3 2" xfId="4074"/>
    <cellStyle name="Обычный 15 32 2 3 2 4" xfId="4075"/>
    <cellStyle name="Обычный 15 32 2 3 3" xfId="4076"/>
    <cellStyle name="Обычный 15 32 2 3 3 2" xfId="4077"/>
    <cellStyle name="Обычный 15 32 2 3 3 2 2" xfId="4078"/>
    <cellStyle name="Обычный 15 32 2 3 3 3" xfId="4079"/>
    <cellStyle name="Обычный 15 32 2 3 4" xfId="4080"/>
    <cellStyle name="Обычный 15 32 2 3 4 2" xfId="4081"/>
    <cellStyle name="Обычный 15 32 2 3 5" xfId="4082"/>
    <cellStyle name="Обычный 15 32 2 4" xfId="4083"/>
    <cellStyle name="Обычный 15 32 2 4 2" xfId="4084"/>
    <cellStyle name="Обычный 15 32 2 4 2 2" xfId="4085"/>
    <cellStyle name="Обычный 15 32 2 4 2 2 2" xfId="4086"/>
    <cellStyle name="Обычный 15 32 2 4 2 3" xfId="4087"/>
    <cellStyle name="Обычный 15 32 2 4 3" xfId="4088"/>
    <cellStyle name="Обычный 15 32 2 4 3 2" xfId="4089"/>
    <cellStyle name="Обычный 15 32 2 4 4" xfId="4090"/>
    <cellStyle name="Обычный 15 32 2 5" xfId="4091"/>
    <cellStyle name="Обычный 15 32 2 5 2" xfId="4092"/>
    <cellStyle name="Обычный 15 32 2 5 2 2" xfId="4093"/>
    <cellStyle name="Обычный 15 32 2 5 3" xfId="4094"/>
    <cellStyle name="Обычный 15 32 2 6" xfId="4095"/>
    <cellStyle name="Обычный 15 32 2 6 2" xfId="4096"/>
    <cellStyle name="Обычный 15 32 2 7" xfId="4097"/>
    <cellStyle name="Обычный 15 32 3" xfId="4098"/>
    <cellStyle name="Обычный 15 32 3 2" xfId="4099"/>
    <cellStyle name="Обычный 15 32 3 2 2" xfId="4100"/>
    <cellStyle name="Обычный 15 32 3 2 2 2" xfId="4101"/>
    <cellStyle name="Обычный 15 32 3 2 2 2 2" xfId="4102"/>
    <cellStyle name="Обычный 15 32 3 2 2 3" xfId="4103"/>
    <cellStyle name="Обычный 15 32 3 2 3" xfId="4104"/>
    <cellStyle name="Обычный 15 32 3 2 3 2" xfId="4105"/>
    <cellStyle name="Обычный 15 32 3 2 4" xfId="4106"/>
    <cellStyle name="Обычный 15 32 3 3" xfId="4107"/>
    <cellStyle name="Обычный 15 32 3 3 2" xfId="4108"/>
    <cellStyle name="Обычный 15 32 3 3 2 2" xfId="4109"/>
    <cellStyle name="Обычный 15 32 3 3 3" xfId="4110"/>
    <cellStyle name="Обычный 15 32 3 4" xfId="4111"/>
    <cellStyle name="Обычный 15 32 3 4 2" xfId="4112"/>
    <cellStyle name="Обычный 15 32 3 5" xfId="4113"/>
    <cellStyle name="Обычный 15 32 4" xfId="4114"/>
    <cellStyle name="Обычный 15 32 4 2" xfId="4115"/>
    <cellStyle name="Обычный 15 32 4 2 2" xfId="4116"/>
    <cellStyle name="Обычный 15 32 4 2 2 2" xfId="4117"/>
    <cellStyle name="Обычный 15 32 4 2 2 2 2" xfId="4118"/>
    <cellStyle name="Обычный 15 32 4 2 2 3" xfId="4119"/>
    <cellStyle name="Обычный 15 32 4 2 3" xfId="4120"/>
    <cellStyle name="Обычный 15 32 4 2 3 2" xfId="4121"/>
    <cellStyle name="Обычный 15 32 4 2 4" xfId="4122"/>
    <cellStyle name="Обычный 15 32 4 3" xfId="4123"/>
    <cellStyle name="Обычный 15 32 4 3 2" xfId="4124"/>
    <cellStyle name="Обычный 15 32 4 3 2 2" xfId="4125"/>
    <cellStyle name="Обычный 15 32 4 3 3" xfId="4126"/>
    <cellStyle name="Обычный 15 32 4 4" xfId="4127"/>
    <cellStyle name="Обычный 15 32 4 4 2" xfId="4128"/>
    <cellStyle name="Обычный 15 32 4 5" xfId="4129"/>
    <cellStyle name="Обычный 15 32 5" xfId="4130"/>
    <cellStyle name="Обычный 15 32 5 2" xfId="4131"/>
    <cellStyle name="Обычный 15 32 5 2 2" xfId="4132"/>
    <cellStyle name="Обычный 15 32 5 2 2 2" xfId="4133"/>
    <cellStyle name="Обычный 15 32 5 2 3" xfId="4134"/>
    <cellStyle name="Обычный 15 32 5 3" xfId="4135"/>
    <cellStyle name="Обычный 15 32 5 3 2" xfId="4136"/>
    <cellStyle name="Обычный 15 32 5 4" xfId="4137"/>
    <cellStyle name="Обычный 15 32 6" xfId="4138"/>
    <cellStyle name="Обычный 15 32 6 2" xfId="4139"/>
    <cellStyle name="Обычный 15 32 6 2 2" xfId="4140"/>
    <cellStyle name="Обычный 15 32 6 3" xfId="4141"/>
    <cellStyle name="Обычный 15 32 7" xfId="4142"/>
    <cellStyle name="Обычный 15 32 7 2" xfId="4143"/>
    <cellStyle name="Обычный 15 32 8" xfId="4144"/>
    <cellStyle name="Обычный 15 33" xfId="4145"/>
    <cellStyle name="Обычный 15 33 2" xfId="4146"/>
    <cellStyle name="Обычный 15 33 2 2" xfId="4147"/>
    <cellStyle name="Обычный 15 33 2 2 2" xfId="4148"/>
    <cellStyle name="Обычный 15 33 2 2 2 2" xfId="4149"/>
    <cellStyle name="Обычный 15 33 2 2 2 2 2" xfId="4150"/>
    <cellStyle name="Обычный 15 33 2 2 2 2 2 2" xfId="4151"/>
    <cellStyle name="Обычный 15 33 2 2 2 2 3" xfId="4152"/>
    <cellStyle name="Обычный 15 33 2 2 2 3" xfId="4153"/>
    <cellStyle name="Обычный 15 33 2 2 2 3 2" xfId="4154"/>
    <cellStyle name="Обычный 15 33 2 2 2 4" xfId="4155"/>
    <cellStyle name="Обычный 15 33 2 2 3" xfId="4156"/>
    <cellStyle name="Обычный 15 33 2 2 3 2" xfId="4157"/>
    <cellStyle name="Обычный 15 33 2 2 3 2 2" xfId="4158"/>
    <cellStyle name="Обычный 15 33 2 2 3 3" xfId="4159"/>
    <cellStyle name="Обычный 15 33 2 2 4" xfId="4160"/>
    <cellStyle name="Обычный 15 33 2 2 4 2" xfId="4161"/>
    <cellStyle name="Обычный 15 33 2 2 5" xfId="4162"/>
    <cellStyle name="Обычный 15 33 2 3" xfId="4163"/>
    <cellStyle name="Обычный 15 33 2 3 2" xfId="4164"/>
    <cellStyle name="Обычный 15 33 2 3 2 2" xfId="4165"/>
    <cellStyle name="Обычный 15 33 2 3 2 2 2" xfId="4166"/>
    <cellStyle name="Обычный 15 33 2 3 2 2 2 2" xfId="4167"/>
    <cellStyle name="Обычный 15 33 2 3 2 2 3" xfId="4168"/>
    <cellStyle name="Обычный 15 33 2 3 2 3" xfId="4169"/>
    <cellStyle name="Обычный 15 33 2 3 2 3 2" xfId="4170"/>
    <cellStyle name="Обычный 15 33 2 3 2 4" xfId="4171"/>
    <cellStyle name="Обычный 15 33 2 3 3" xfId="4172"/>
    <cellStyle name="Обычный 15 33 2 3 3 2" xfId="4173"/>
    <cellStyle name="Обычный 15 33 2 3 3 2 2" xfId="4174"/>
    <cellStyle name="Обычный 15 33 2 3 3 3" xfId="4175"/>
    <cellStyle name="Обычный 15 33 2 3 4" xfId="4176"/>
    <cellStyle name="Обычный 15 33 2 3 4 2" xfId="4177"/>
    <cellStyle name="Обычный 15 33 2 3 5" xfId="4178"/>
    <cellStyle name="Обычный 15 33 2 4" xfId="4179"/>
    <cellStyle name="Обычный 15 33 2 4 2" xfId="4180"/>
    <cellStyle name="Обычный 15 33 2 4 2 2" xfId="4181"/>
    <cellStyle name="Обычный 15 33 2 4 2 2 2" xfId="4182"/>
    <cellStyle name="Обычный 15 33 2 4 2 3" xfId="4183"/>
    <cellStyle name="Обычный 15 33 2 4 3" xfId="4184"/>
    <cellStyle name="Обычный 15 33 2 4 3 2" xfId="4185"/>
    <cellStyle name="Обычный 15 33 2 4 4" xfId="4186"/>
    <cellStyle name="Обычный 15 33 2 5" xfId="4187"/>
    <cellStyle name="Обычный 15 33 2 5 2" xfId="4188"/>
    <cellStyle name="Обычный 15 33 2 5 2 2" xfId="4189"/>
    <cellStyle name="Обычный 15 33 2 5 3" xfId="4190"/>
    <cellStyle name="Обычный 15 33 2 6" xfId="4191"/>
    <cellStyle name="Обычный 15 33 2 6 2" xfId="4192"/>
    <cellStyle name="Обычный 15 33 2 7" xfId="4193"/>
    <cellStyle name="Обычный 15 33 3" xfId="4194"/>
    <cellStyle name="Обычный 15 33 3 2" xfId="4195"/>
    <cellStyle name="Обычный 15 33 3 2 2" xfId="4196"/>
    <cellStyle name="Обычный 15 33 3 2 2 2" xfId="4197"/>
    <cellStyle name="Обычный 15 33 3 2 2 2 2" xfId="4198"/>
    <cellStyle name="Обычный 15 33 3 2 2 3" xfId="4199"/>
    <cellStyle name="Обычный 15 33 3 2 3" xfId="4200"/>
    <cellStyle name="Обычный 15 33 3 2 3 2" xfId="4201"/>
    <cellStyle name="Обычный 15 33 3 2 4" xfId="4202"/>
    <cellStyle name="Обычный 15 33 3 3" xfId="4203"/>
    <cellStyle name="Обычный 15 33 3 3 2" xfId="4204"/>
    <cellStyle name="Обычный 15 33 3 3 2 2" xfId="4205"/>
    <cellStyle name="Обычный 15 33 3 3 3" xfId="4206"/>
    <cellStyle name="Обычный 15 33 3 4" xfId="4207"/>
    <cellStyle name="Обычный 15 33 3 4 2" xfId="4208"/>
    <cellStyle name="Обычный 15 33 3 5" xfId="4209"/>
    <cellStyle name="Обычный 15 33 4" xfId="4210"/>
    <cellStyle name="Обычный 15 33 4 2" xfId="4211"/>
    <cellStyle name="Обычный 15 33 4 2 2" xfId="4212"/>
    <cellStyle name="Обычный 15 33 4 2 2 2" xfId="4213"/>
    <cellStyle name="Обычный 15 33 4 2 2 2 2" xfId="4214"/>
    <cellStyle name="Обычный 15 33 4 2 2 3" xfId="4215"/>
    <cellStyle name="Обычный 15 33 4 2 3" xfId="4216"/>
    <cellStyle name="Обычный 15 33 4 2 3 2" xfId="4217"/>
    <cellStyle name="Обычный 15 33 4 2 4" xfId="4218"/>
    <cellStyle name="Обычный 15 33 4 3" xfId="4219"/>
    <cellStyle name="Обычный 15 33 4 3 2" xfId="4220"/>
    <cellStyle name="Обычный 15 33 4 3 2 2" xfId="4221"/>
    <cellStyle name="Обычный 15 33 4 3 3" xfId="4222"/>
    <cellStyle name="Обычный 15 33 4 4" xfId="4223"/>
    <cellStyle name="Обычный 15 33 4 4 2" xfId="4224"/>
    <cellStyle name="Обычный 15 33 4 5" xfId="4225"/>
    <cellStyle name="Обычный 15 33 5" xfId="4226"/>
    <cellStyle name="Обычный 15 33 5 2" xfId="4227"/>
    <cellStyle name="Обычный 15 33 5 2 2" xfId="4228"/>
    <cellStyle name="Обычный 15 33 5 2 2 2" xfId="4229"/>
    <cellStyle name="Обычный 15 33 5 2 3" xfId="4230"/>
    <cellStyle name="Обычный 15 33 5 3" xfId="4231"/>
    <cellStyle name="Обычный 15 33 5 3 2" xfId="4232"/>
    <cellStyle name="Обычный 15 33 5 4" xfId="4233"/>
    <cellStyle name="Обычный 15 33 6" xfId="4234"/>
    <cellStyle name="Обычный 15 33 6 2" xfId="4235"/>
    <cellStyle name="Обычный 15 33 6 2 2" xfId="4236"/>
    <cellStyle name="Обычный 15 33 6 3" xfId="4237"/>
    <cellStyle name="Обычный 15 33 7" xfId="4238"/>
    <cellStyle name="Обычный 15 33 7 2" xfId="4239"/>
    <cellStyle name="Обычный 15 33 8" xfId="4240"/>
    <cellStyle name="Обычный 15 34" xfId="4241"/>
    <cellStyle name="Обычный 15 34 2" xfId="4242"/>
    <cellStyle name="Обычный 15 34 2 2" xfId="4243"/>
    <cellStyle name="Обычный 15 34 2 2 2" xfId="4244"/>
    <cellStyle name="Обычный 15 34 2 2 2 2" xfId="4245"/>
    <cellStyle name="Обычный 15 34 2 2 2 2 2" xfId="4246"/>
    <cellStyle name="Обычный 15 34 2 2 2 2 2 2" xfId="4247"/>
    <cellStyle name="Обычный 15 34 2 2 2 2 3" xfId="4248"/>
    <cellStyle name="Обычный 15 34 2 2 2 3" xfId="4249"/>
    <cellStyle name="Обычный 15 34 2 2 2 3 2" xfId="4250"/>
    <cellStyle name="Обычный 15 34 2 2 2 4" xfId="4251"/>
    <cellStyle name="Обычный 15 34 2 2 3" xfId="4252"/>
    <cellStyle name="Обычный 15 34 2 2 3 2" xfId="4253"/>
    <cellStyle name="Обычный 15 34 2 2 3 2 2" xfId="4254"/>
    <cellStyle name="Обычный 15 34 2 2 3 3" xfId="4255"/>
    <cellStyle name="Обычный 15 34 2 2 4" xfId="4256"/>
    <cellStyle name="Обычный 15 34 2 2 4 2" xfId="4257"/>
    <cellStyle name="Обычный 15 34 2 2 5" xfId="4258"/>
    <cellStyle name="Обычный 15 34 2 3" xfId="4259"/>
    <cellStyle name="Обычный 15 34 2 3 2" xfId="4260"/>
    <cellStyle name="Обычный 15 34 2 3 2 2" xfId="4261"/>
    <cellStyle name="Обычный 15 34 2 3 2 2 2" xfId="4262"/>
    <cellStyle name="Обычный 15 34 2 3 2 2 2 2" xfId="4263"/>
    <cellStyle name="Обычный 15 34 2 3 2 2 3" xfId="4264"/>
    <cellStyle name="Обычный 15 34 2 3 2 3" xfId="4265"/>
    <cellStyle name="Обычный 15 34 2 3 2 3 2" xfId="4266"/>
    <cellStyle name="Обычный 15 34 2 3 2 4" xfId="4267"/>
    <cellStyle name="Обычный 15 34 2 3 3" xfId="4268"/>
    <cellStyle name="Обычный 15 34 2 3 3 2" xfId="4269"/>
    <cellStyle name="Обычный 15 34 2 3 3 2 2" xfId="4270"/>
    <cellStyle name="Обычный 15 34 2 3 3 3" xfId="4271"/>
    <cellStyle name="Обычный 15 34 2 3 4" xfId="4272"/>
    <cellStyle name="Обычный 15 34 2 3 4 2" xfId="4273"/>
    <cellStyle name="Обычный 15 34 2 3 5" xfId="4274"/>
    <cellStyle name="Обычный 15 34 2 4" xfId="4275"/>
    <cellStyle name="Обычный 15 34 2 4 2" xfId="4276"/>
    <cellStyle name="Обычный 15 34 2 4 2 2" xfId="4277"/>
    <cellStyle name="Обычный 15 34 2 4 2 2 2" xfId="4278"/>
    <cellStyle name="Обычный 15 34 2 4 2 3" xfId="4279"/>
    <cellStyle name="Обычный 15 34 2 4 3" xfId="4280"/>
    <cellStyle name="Обычный 15 34 2 4 3 2" xfId="4281"/>
    <cellStyle name="Обычный 15 34 2 4 4" xfId="4282"/>
    <cellStyle name="Обычный 15 34 2 5" xfId="4283"/>
    <cellStyle name="Обычный 15 34 2 5 2" xfId="4284"/>
    <cellStyle name="Обычный 15 34 2 5 2 2" xfId="4285"/>
    <cellStyle name="Обычный 15 34 2 5 3" xfId="4286"/>
    <cellStyle name="Обычный 15 34 2 6" xfId="4287"/>
    <cellStyle name="Обычный 15 34 2 6 2" xfId="4288"/>
    <cellStyle name="Обычный 15 34 2 7" xfId="4289"/>
    <cellStyle name="Обычный 15 34 3" xfId="4290"/>
    <cellStyle name="Обычный 15 34 3 2" xfId="4291"/>
    <cellStyle name="Обычный 15 34 3 2 2" xfId="4292"/>
    <cellStyle name="Обычный 15 34 3 2 2 2" xfId="4293"/>
    <cellStyle name="Обычный 15 34 3 2 2 2 2" xfId="4294"/>
    <cellStyle name="Обычный 15 34 3 2 2 3" xfId="4295"/>
    <cellStyle name="Обычный 15 34 3 2 3" xfId="4296"/>
    <cellStyle name="Обычный 15 34 3 2 3 2" xfId="4297"/>
    <cellStyle name="Обычный 15 34 3 2 4" xfId="4298"/>
    <cellStyle name="Обычный 15 34 3 3" xfId="4299"/>
    <cellStyle name="Обычный 15 34 3 3 2" xfId="4300"/>
    <cellStyle name="Обычный 15 34 3 3 2 2" xfId="4301"/>
    <cellStyle name="Обычный 15 34 3 3 3" xfId="4302"/>
    <cellStyle name="Обычный 15 34 3 4" xfId="4303"/>
    <cellStyle name="Обычный 15 34 3 4 2" xfId="4304"/>
    <cellStyle name="Обычный 15 34 3 5" xfId="4305"/>
    <cellStyle name="Обычный 15 34 4" xfId="4306"/>
    <cellStyle name="Обычный 15 34 4 2" xfId="4307"/>
    <cellStyle name="Обычный 15 34 4 2 2" xfId="4308"/>
    <cellStyle name="Обычный 15 34 4 2 2 2" xfId="4309"/>
    <cellStyle name="Обычный 15 34 4 2 2 2 2" xfId="4310"/>
    <cellStyle name="Обычный 15 34 4 2 2 3" xfId="4311"/>
    <cellStyle name="Обычный 15 34 4 2 3" xfId="4312"/>
    <cellStyle name="Обычный 15 34 4 2 3 2" xfId="4313"/>
    <cellStyle name="Обычный 15 34 4 2 4" xfId="4314"/>
    <cellStyle name="Обычный 15 34 4 3" xfId="4315"/>
    <cellStyle name="Обычный 15 34 4 3 2" xfId="4316"/>
    <cellStyle name="Обычный 15 34 4 3 2 2" xfId="4317"/>
    <cellStyle name="Обычный 15 34 4 3 3" xfId="4318"/>
    <cellStyle name="Обычный 15 34 4 4" xfId="4319"/>
    <cellStyle name="Обычный 15 34 4 4 2" xfId="4320"/>
    <cellStyle name="Обычный 15 34 4 5" xfId="4321"/>
    <cellStyle name="Обычный 15 34 5" xfId="4322"/>
    <cellStyle name="Обычный 15 34 5 2" xfId="4323"/>
    <cellStyle name="Обычный 15 34 5 2 2" xfId="4324"/>
    <cellStyle name="Обычный 15 34 5 2 2 2" xfId="4325"/>
    <cellStyle name="Обычный 15 34 5 2 3" xfId="4326"/>
    <cellStyle name="Обычный 15 34 5 3" xfId="4327"/>
    <cellStyle name="Обычный 15 34 5 3 2" xfId="4328"/>
    <cellStyle name="Обычный 15 34 5 4" xfId="4329"/>
    <cellStyle name="Обычный 15 34 6" xfId="4330"/>
    <cellStyle name="Обычный 15 34 6 2" xfId="4331"/>
    <cellStyle name="Обычный 15 34 6 2 2" xfId="4332"/>
    <cellStyle name="Обычный 15 34 6 3" xfId="4333"/>
    <cellStyle name="Обычный 15 34 7" xfId="4334"/>
    <cellStyle name="Обычный 15 34 7 2" xfId="4335"/>
    <cellStyle name="Обычный 15 34 8" xfId="4336"/>
    <cellStyle name="Обычный 15 35" xfId="4337"/>
    <cellStyle name="Обычный 15 35 2" xfId="4338"/>
    <cellStyle name="Обычный 15 35 2 2" xfId="4339"/>
    <cellStyle name="Обычный 15 35 2 2 2" xfId="4340"/>
    <cellStyle name="Обычный 15 35 2 2 2 2" xfId="4341"/>
    <cellStyle name="Обычный 15 35 2 2 2 2 2" xfId="4342"/>
    <cellStyle name="Обычный 15 35 2 2 2 2 2 2" xfId="4343"/>
    <cellStyle name="Обычный 15 35 2 2 2 2 3" xfId="4344"/>
    <cellStyle name="Обычный 15 35 2 2 2 3" xfId="4345"/>
    <cellStyle name="Обычный 15 35 2 2 2 3 2" xfId="4346"/>
    <cellStyle name="Обычный 15 35 2 2 2 4" xfId="4347"/>
    <cellStyle name="Обычный 15 35 2 2 3" xfId="4348"/>
    <cellStyle name="Обычный 15 35 2 2 3 2" xfId="4349"/>
    <cellStyle name="Обычный 15 35 2 2 3 2 2" xfId="4350"/>
    <cellStyle name="Обычный 15 35 2 2 3 3" xfId="4351"/>
    <cellStyle name="Обычный 15 35 2 2 4" xfId="4352"/>
    <cellStyle name="Обычный 15 35 2 2 4 2" xfId="4353"/>
    <cellStyle name="Обычный 15 35 2 2 5" xfId="4354"/>
    <cellStyle name="Обычный 15 35 2 3" xfId="4355"/>
    <cellStyle name="Обычный 15 35 2 3 2" xfId="4356"/>
    <cellStyle name="Обычный 15 35 2 3 2 2" xfId="4357"/>
    <cellStyle name="Обычный 15 35 2 3 2 2 2" xfId="4358"/>
    <cellStyle name="Обычный 15 35 2 3 2 2 2 2" xfId="4359"/>
    <cellStyle name="Обычный 15 35 2 3 2 2 3" xfId="4360"/>
    <cellStyle name="Обычный 15 35 2 3 2 3" xfId="4361"/>
    <cellStyle name="Обычный 15 35 2 3 2 3 2" xfId="4362"/>
    <cellStyle name="Обычный 15 35 2 3 2 4" xfId="4363"/>
    <cellStyle name="Обычный 15 35 2 3 3" xfId="4364"/>
    <cellStyle name="Обычный 15 35 2 3 3 2" xfId="4365"/>
    <cellStyle name="Обычный 15 35 2 3 3 2 2" xfId="4366"/>
    <cellStyle name="Обычный 15 35 2 3 3 3" xfId="4367"/>
    <cellStyle name="Обычный 15 35 2 3 4" xfId="4368"/>
    <cellStyle name="Обычный 15 35 2 3 4 2" xfId="4369"/>
    <cellStyle name="Обычный 15 35 2 3 5" xfId="4370"/>
    <cellStyle name="Обычный 15 35 2 4" xfId="4371"/>
    <cellStyle name="Обычный 15 35 2 4 2" xfId="4372"/>
    <cellStyle name="Обычный 15 35 2 4 2 2" xfId="4373"/>
    <cellStyle name="Обычный 15 35 2 4 2 2 2" xfId="4374"/>
    <cellStyle name="Обычный 15 35 2 4 2 3" xfId="4375"/>
    <cellStyle name="Обычный 15 35 2 4 3" xfId="4376"/>
    <cellStyle name="Обычный 15 35 2 4 3 2" xfId="4377"/>
    <cellStyle name="Обычный 15 35 2 4 4" xfId="4378"/>
    <cellStyle name="Обычный 15 35 2 5" xfId="4379"/>
    <cellStyle name="Обычный 15 35 2 5 2" xfId="4380"/>
    <cellStyle name="Обычный 15 35 2 5 2 2" xfId="4381"/>
    <cellStyle name="Обычный 15 35 2 5 3" xfId="4382"/>
    <cellStyle name="Обычный 15 35 2 6" xfId="4383"/>
    <cellStyle name="Обычный 15 35 2 6 2" xfId="4384"/>
    <cellStyle name="Обычный 15 35 2 7" xfId="4385"/>
    <cellStyle name="Обычный 15 35 3" xfId="4386"/>
    <cellStyle name="Обычный 15 35 3 2" xfId="4387"/>
    <cellStyle name="Обычный 15 35 3 2 2" xfId="4388"/>
    <cellStyle name="Обычный 15 35 3 2 2 2" xfId="4389"/>
    <cellStyle name="Обычный 15 35 3 2 2 2 2" xfId="4390"/>
    <cellStyle name="Обычный 15 35 3 2 2 3" xfId="4391"/>
    <cellStyle name="Обычный 15 35 3 2 3" xfId="4392"/>
    <cellStyle name="Обычный 15 35 3 2 3 2" xfId="4393"/>
    <cellStyle name="Обычный 15 35 3 2 4" xfId="4394"/>
    <cellStyle name="Обычный 15 35 3 3" xfId="4395"/>
    <cellStyle name="Обычный 15 35 3 3 2" xfId="4396"/>
    <cellStyle name="Обычный 15 35 3 3 2 2" xfId="4397"/>
    <cellStyle name="Обычный 15 35 3 3 3" xfId="4398"/>
    <cellStyle name="Обычный 15 35 3 4" xfId="4399"/>
    <cellStyle name="Обычный 15 35 3 4 2" xfId="4400"/>
    <cellStyle name="Обычный 15 35 3 5" xfId="4401"/>
    <cellStyle name="Обычный 15 35 4" xfId="4402"/>
    <cellStyle name="Обычный 15 35 4 2" xfId="4403"/>
    <cellStyle name="Обычный 15 35 4 2 2" xfId="4404"/>
    <cellStyle name="Обычный 15 35 4 2 2 2" xfId="4405"/>
    <cellStyle name="Обычный 15 35 4 2 2 2 2" xfId="4406"/>
    <cellStyle name="Обычный 15 35 4 2 2 3" xfId="4407"/>
    <cellStyle name="Обычный 15 35 4 2 3" xfId="4408"/>
    <cellStyle name="Обычный 15 35 4 2 3 2" xfId="4409"/>
    <cellStyle name="Обычный 15 35 4 2 4" xfId="4410"/>
    <cellStyle name="Обычный 15 35 4 3" xfId="4411"/>
    <cellStyle name="Обычный 15 35 4 3 2" xfId="4412"/>
    <cellStyle name="Обычный 15 35 4 3 2 2" xfId="4413"/>
    <cellStyle name="Обычный 15 35 4 3 3" xfId="4414"/>
    <cellStyle name="Обычный 15 35 4 4" xfId="4415"/>
    <cellStyle name="Обычный 15 35 4 4 2" xfId="4416"/>
    <cellStyle name="Обычный 15 35 4 5" xfId="4417"/>
    <cellStyle name="Обычный 15 35 5" xfId="4418"/>
    <cellStyle name="Обычный 15 35 5 2" xfId="4419"/>
    <cellStyle name="Обычный 15 35 5 2 2" xfId="4420"/>
    <cellStyle name="Обычный 15 35 5 2 2 2" xfId="4421"/>
    <cellStyle name="Обычный 15 35 5 2 3" xfId="4422"/>
    <cellStyle name="Обычный 15 35 5 3" xfId="4423"/>
    <cellStyle name="Обычный 15 35 5 3 2" xfId="4424"/>
    <cellStyle name="Обычный 15 35 5 4" xfId="4425"/>
    <cellStyle name="Обычный 15 35 6" xfId="4426"/>
    <cellStyle name="Обычный 15 35 6 2" xfId="4427"/>
    <cellStyle name="Обычный 15 35 6 2 2" xfId="4428"/>
    <cellStyle name="Обычный 15 35 6 3" xfId="4429"/>
    <cellStyle name="Обычный 15 35 7" xfId="4430"/>
    <cellStyle name="Обычный 15 35 7 2" xfId="4431"/>
    <cellStyle name="Обычный 15 35 8" xfId="4432"/>
    <cellStyle name="Обычный 15 36" xfId="4433"/>
    <cellStyle name="Обычный 15 36 2" xfId="4434"/>
    <cellStyle name="Обычный 15 36 2 2" xfId="4435"/>
    <cellStyle name="Обычный 15 36 2 2 2" xfId="4436"/>
    <cellStyle name="Обычный 15 36 2 2 2 2" xfId="4437"/>
    <cellStyle name="Обычный 15 36 2 2 2 2 2" xfId="4438"/>
    <cellStyle name="Обычный 15 36 2 2 2 2 2 2" xfId="4439"/>
    <cellStyle name="Обычный 15 36 2 2 2 2 3" xfId="4440"/>
    <cellStyle name="Обычный 15 36 2 2 2 3" xfId="4441"/>
    <cellStyle name="Обычный 15 36 2 2 2 3 2" xfId="4442"/>
    <cellStyle name="Обычный 15 36 2 2 2 4" xfId="4443"/>
    <cellStyle name="Обычный 15 36 2 2 3" xfId="4444"/>
    <cellStyle name="Обычный 15 36 2 2 3 2" xfId="4445"/>
    <cellStyle name="Обычный 15 36 2 2 3 2 2" xfId="4446"/>
    <cellStyle name="Обычный 15 36 2 2 3 3" xfId="4447"/>
    <cellStyle name="Обычный 15 36 2 2 4" xfId="4448"/>
    <cellStyle name="Обычный 15 36 2 2 4 2" xfId="4449"/>
    <cellStyle name="Обычный 15 36 2 2 5" xfId="4450"/>
    <cellStyle name="Обычный 15 36 2 3" xfId="4451"/>
    <cellStyle name="Обычный 15 36 2 3 2" xfId="4452"/>
    <cellStyle name="Обычный 15 36 2 3 2 2" xfId="4453"/>
    <cellStyle name="Обычный 15 36 2 3 2 2 2" xfId="4454"/>
    <cellStyle name="Обычный 15 36 2 3 2 2 2 2" xfId="4455"/>
    <cellStyle name="Обычный 15 36 2 3 2 2 3" xfId="4456"/>
    <cellStyle name="Обычный 15 36 2 3 2 3" xfId="4457"/>
    <cellStyle name="Обычный 15 36 2 3 2 3 2" xfId="4458"/>
    <cellStyle name="Обычный 15 36 2 3 2 4" xfId="4459"/>
    <cellStyle name="Обычный 15 36 2 3 3" xfId="4460"/>
    <cellStyle name="Обычный 15 36 2 3 3 2" xfId="4461"/>
    <cellStyle name="Обычный 15 36 2 3 3 2 2" xfId="4462"/>
    <cellStyle name="Обычный 15 36 2 3 3 3" xfId="4463"/>
    <cellStyle name="Обычный 15 36 2 3 4" xfId="4464"/>
    <cellStyle name="Обычный 15 36 2 3 4 2" xfId="4465"/>
    <cellStyle name="Обычный 15 36 2 3 5" xfId="4466"/>
    <cellStyle name="Обычный 15 36 2 4" xfId="4467"/>
    <cellStyle name="Обычный 15 36 2 4 2" xfId="4468"/>
    <cellStyle name="Обычный 15 36 2 4 2 2" xfId="4469"/>
    <cellStyle name="Обычный 15 36 2 4 2 2 2" xfId="4470"/>
    <cellStyle name="Обычный 15 36 2 4 2 3" xfId="4471"/>
    <cellStyle name="Обычный 15 36 2 4 3" xfId="4472"/>
    <cellStyle name="Обычный 15 36 2 4 3 2" xfId="4473"/>
    <cellStyle name="Обычный 15 36 2 4 4" xfId="4474"/>
    <cellStyle name="Обычный 15 36 2 5" xfId="4475"/>
    <cellStyle name="Обычный 15 36 2 5 2" xfId="4476"/>
    <cellStyle name="Обычный 15 36 2 5 2 2" xfId="4477"/>
    <cellStyle name="Обычный 15 36 2 5 3" xfId="4478"/>
    <cellStyle name="Обычный 15 36 2 6" xfId="4479"/>
    <cellStyle name="Обычный 15 36 2 6 2" xfId="4480"/>
    <cellStyle name="Обычный 15 36 2 7" xfId="4481"/>
    <cellStyle name="Обычный 15 36 3" xfId="4482"/>
    <cellStyle name="Обычный 15 36 3 2" xfId="4483"/>
    <cellStyle name="Обычный 15 36 3 2 2" xfId="4484"/>
    <cellStyle name="Обычный 15 36 3 2 2 2" xfId="4485"/>
    <cellStyle name="Обычный 15 36 3 2 2 2 2" xfId="4486"/>
    <cellStyle name="Обычный 15 36 3 2 2 3" xfId="4487"/>
    <cellStyle name="Обычный 15 36 3 2 3" xfId="4488"/>
    <cellStyle name="Обычный 15 36 3 2 3 2" xfId="4489"/>
    <cellStyle name="Обычный 15 36 3 2 4" xfId="4490"/>
    <cellStyle name="Обычный 15 36 3 3" xfId="4491"/>
    <cellStyle name="Обычный 15 36 3 3 2" xfId="4492"/>
    <cellStyle name="Обычный 15 36 3 3 2 2" xfId="4493"/>
    <cellStyle name="Обычный 15 36 3 3 3" xfId="4494"/>
    <cellStyle name="Обычный 15 36 3 4" xfId="4495"/>
    <cellStyle name="Обычный 15 36 3 4 2" xfId="4496"/>
    <cellStyle name="Обычный 15 36 3 5" xfId="4497"/>
    <cellStyle name="Обычный 15 36 4" xfId="4498"/>
    <cellStyle name="Обычный 15 36 4 2" xfId="4499"/>
    <cellStyle name="Обычный 15 36 4 2 2" xfId="4500"/>
    <cellStyle name="Обычный 15 36 4 2 2 2" xfId="4501"/>
    <cellStyle name="Обычный 15 36 4 2 2 2 2" xfId="4502"/>
    <cellStyle name="Обычный 15 36 4 2 2 3" xfId="4503"/>
    <cellStyle name="Обычный 15 36 4 2 3" xfId="4504"/>
    <cellStyle name="Обычный 15 36 4 2 3 2" xfId="4505"/>
    <cellStyle name="Обычный 15 36 4 2 4" xfId="4506"/>
    <cellStyle name="Обычный 15 36 4 3" xfId="4507"/>
    <cellStyle name="Обычный 15 36 4 3 2" xfId="4508"/>
    <cellStyle name="Обычный 15 36 4 3 2 2" xfId="4509"/>
    <cellStyle name="Обычный 15 36 4 3 3" xfId="4510"/>
    <cellStyle name="Обычный 15 36 4 4" xfId="4511"/>
    <cellStyle name="Обычный 15 36 4 4 2" xfId="4512"/>
    <cellStyle name="Обычный 15 36 4 5" xfId="4513"/>
    <cellStyle name="Обычный 15 36 5" xfId="4514"/>
    <cellStyle name="Обычный 15 36 5 2" xfId="4515"/>
    <cellStyle name="Обычный 15 36 5 2 2" xfId="4516"/>
    <cellStyle name="Обычный 15 36 5 2 2 2" xfId="4517"/>
    <cellStyle name="Обычный 15 36 5 2 3" xfId="4518"/>
    <cellStyle name="Обычный 15 36 5 3" xfId="4519"/>
    <cellStyle name="Обычный 15 36 5 3 2" xfId="4520"/>
    <cellStyle name="Обычный 15 36 5 4" xfId="4521"/>
    <cellStyle name="Обычный 15 36 6" xfId="4522"/>
    <cellStyle name="Обычный 15 36 6 2" xfId="4523"/>
    <cellStyle name="Обычный 15 36 6 2 2" xfId="4524"/>
    <cellStyle name="Обычный 15 36 6 3" xfId="4525"/>
    <cellStyle name="Обычный 15 36 7" xfId="4526"/>
    <cellStyle name="Обычный 15 36 7 2" xfId="4527"/>
    <cellStyle name="Обычный 15 36 8" xfId="4528"/>
    <cellStyle name="Обычный 15 37" xfId="4529"/>
    <cellStyle name="Обычный 15 37 2" xfId="4530"/>
    <cellStyle name="Обычный 15 37 2 2" xfId="4531"/>
    <cellStyle name="Обычный 15 37 2 2 2" xfId="4532"/>
    <cellStyle name="Обычный 15 37 2 2 2 2" xfId="4533"/>
    <cellStyle name="Обычный 15 37 2 2 2 2 2" xfId="4534"/>
    <cellStyle name="Обычный 15 37 2 2 2 2 2 2" xfId="4535"/>
    <cellStyle name="Обычный 15 37 2 2 2 2 3" xfId="4536"/>
    <cellStyle name="Обычный 15 37 2 2 2 3" xfId="4537"/>
    <cellStyle name="Обычный 15 37 2 2 2 3 2" xfId="4538"/>
    <cellStyle name="Обычный 15 37 2 2 2 4" xfId="4539"/>
    <cellStyle name="Обычный 15 37 2 2 3" xfId="4540"/>
    <cellStyle name="Обычный 15 37 2 2 3 2" xfId="4541"/>
    <cellStyle name="Обычный 15 37 2 2 3 2 2" xfId="4542"/>
    <cellStyle name="Обычный 15 37 2 2 3 3" xfId="4543"/>
    <cellStyle name="Обычный 15 37 2 2 4" xfId="4544"/>
    <cellStyle name="Обычный 15 37 2 2 4 2" xfId="4545"/>
    <cellStyle name="Обычный 15 37 2 2 5" xfId="4546"/>
    <cellStyle name="Обычный 15 37 2 3" xfId="4547"/>
    <cellStyle name="Обычный 15 37 2 3 2" xfId="4548"/>
    <cellStyle name="Обычный 15 37 2 3 2 2" xfId="4549"/>
    <cellStyle name="Обычный 15 37 2 3 2 2 2" xfId="4550"/>
    <cellStyle name="Обычный 15 37 2 3 2 2 2 2" xfId="4551"/>
    <cellStyle name="Обычный 15 37 2 3 2 2 3" xfId="4552"/>
    <cellStyle name="Обычный 15 37 2 3 2 3" xfId="4553"/>
    <cellStyle name="Обычный 15 37 2 3 2 3 2" xfId="4554"/>
    <cellStyle name="Обычный 15 37 2 3 2 4" xfId="4555"/>
    <cellStyle name="Обычный 15 37 2 3 3" xfId="4556"/>
    <cellStyle name="Обычный 15 37 2 3 3 2" xfId="4557"/>
    <cellStyle name="Обычный 15 37 2 3 3 2 2" xfId="4558"/>
    <cellStyle name="Обычный 15 37 2 3 3 3" xfId="4559"/>
    <cellStyle name="Обычный 15 37 2 3 4" xfId="4560"/>
    <cellStyle name="Обычный 15 37 2 3 4 2" xfId="4561"/>
    <cellStyle name="Обычный 15 37 2 3 5" xfId="4562"/>
    <cellStyle name="Обычный 15 37 2 4" xfId="4563"/>
    <cellStyle name="Обычный 15 37 2 4 2" xfId="4564"/>
    <cellStyle name="Обычный 15 37 2 4 2 2" xfId="4565"/>
    <cellStyle name="Обычный 15 37 2 4 2 2 2" xfId="4566"/>
    <cellStyle name="Обычный 15 37 2 4 2 3" xfId="4567"/>
    <cellStyle name="Обычный 15 37 2 4 3" xfId="4568"/>
    <cellStyle name="Обычный 15 37 2 4 3 2" xfId="4569"/>
    <cellStyle name="Обычный 15 37 2 4 4" xfId="4570"/>
    <cellStyle name="Обычный 15 37 2 5" xfId="4571"/>
    <cellStyle name="Обычный 15 37 2 5 2" xfId="4572"/>
    <cellStyle name="Обычный 15 37 2 5 2 2" xfId="4573"/>
    <cellStyle name="Обычный 15 37 2 5 3" xfId="4574"/>
    <cellStyle name="Обычный 15 37 2 6" xfId="4575"/>
    <cellStyle name="Обычный 15 37 2 6 2" xfId="4576"/>
    <cellStyle name="Обычный 15 37 2 7" xfId="4577"/>
    <cellStyle name="Обычный 15 37 3" xfId="4578"/>
    <cellStyle name="Обычный 15 37 3 2" xfId="4579"/>
    <cellStyle name="Обычный 15 37 3 2 2" xfId="4580"/>
    <cellStyle name="Обычный 15 37 3 2 2 2" xfId="4581"/>
    <cellStyle name="Обычный 15 37 3 2 2 2 2" xfId="4582"/>
    <cellStyle name="Обычный 15 37 3 2 2 3" xfId="4583"/>
    <cellStyle name="Обычный 15 37 3 2 3" xfId="4584"/>
    <cellStyle name="Обычный 15 37 3 2 3 2" xfId="4585"/>
    <cellStyle name="Обычный 15 37 3 2 4" xfId="4586"/>
    <cellStyle name="Обычный 15 37 3 3" xfId="4587"/>
    <cellStyle name="Обычный 15 37 3 3 2" xfId="4588"/>
    <cellStyle name="Обычный 15 37 3 3 2 2" xfId="4589"/>
    <cellStyle name="Обычный 15 37 3 3 3" xfId="4590"/>
    <cellStyle name="Обычный 15 37 3 4" xfId="4591"/>
    <cellStyle name="Обычный 15 37 3 4 2" xfId="4592"/>
    <cellStyle name="Обычный 15 37 3 5" xfId="4593"/>
    <cellStyle name="Обычный 15 37 4" xfId="4594"/>
    <cellStyle name="Обычный 15 37 4 2" xfId="4595"/>
    <cellStyle name="Обычный 15 37 4 2 2" xfId="4596"/>
    <cellStyle name="Обычный 15 37 4 2 2 2" xfId="4597"/>
    <cellStyle name="Обычный 15 37 4 2 2 2 2" xfId="4598"/>
    <cellStyle name="Обычный 15 37 4 2 2 3" xfId="4599"/>
    <cellStyle name="Обычный 15 37 4 2 3" xfId="4600"/>
    <cellStyle name="Обычный 15 37 4 2 3 2" xfId="4601"/>
    <cellStyle name="Обычный 15 37 4 2 4" xfId="4602"/>
    <cellStyle name="Обычный 15 37 4 3" xfId="4603"/>
    <cellStyle name="Обычный 15 37 4 3 2" xfId="4604"/>
    <cellStyle name="Обычный 15 37 4 3 2 2" xfId="4605"/>
    <cellStyle name="Обычный 15 37 4 3 3" xfId="4606"/>
    <cellStyle name="Обычный 15 37 4 4" xfId="4607"/>
    <cellStyle name="Обычный 15 37 4 4 2" xfId="4608"/>
    <cellStyle name="Обычный 15 37 4 5" xfId="4609"/>
    <cellStyle name="Обычный 15 37 5" xfId="4610"/>
    <cellStyle name="Обычный 15 37 5 2" xfId="4611"/>
    <cellStyle name="Обычный 15 37 5 2 2" xfId="4612"/>
    <cellStyle name="Обычный 15 37 5 2 2 2" xfId="4613"/>
    <cellStyle name="Обычный 15 37 5 2 3" xfId="4614"/>
    <cellStyle name="Обычный 15 37 5 3" xfId="4615"/>
    <cellStyle name="Обычный 15 37 5 3 2" xfId="4616"/>
    <cellStyle name="Обычный 15 37 5 4" xfId="4617"/>
    <cellStyle name="Обычный 15 37 6" xfId="4618"/>
    <cellStyle name="Обычный 15 37 6 2" xfId="4619"/>
    <cellStyle name="Обычный 15 37 6 2 2" xfId="4620"/>
    <cellStyle name="Обычный 15 37 6 3" xfId="4621"/>
    <cellStyle name="Обычный 15 37 7" xfId="4622"/>
    <cellStyle name="Обычный 15 37 7 2" xfId="4623"/>
    <cellStyle name="Обычный 15 37 8" xfId="4624"/>
    <cellStyle name="Обычный 15 38" xfId="4625"/>
    <cellStyle name="Обычный 15 38 2" xfId="4626"/>
    <cellStyle name="Обычный 15 38 2 2" xfId="4627"/>
    <cellStyle name="Обычный 15 38 2 2 2" xfId="4628"/>
    <cellStyle name="Обычный 15 38 2 2 2 2" xfId="4629"/>
    <cellStyle name="Обычный 15 38 2 2 2 2 2" xfId="4630"/>
    <cellStyle name="Обычный 15 38 2 2 2 2 2 2" xfId="4631"/>
    <cellStyle name="Обычный 15 38 2 2 2 2 3" xfId="4632"/>
    <cellStyle name="Обычный 15 38 2 2 2 3" xfId="4633"/>
    <cellStyle name="Обычный 15 38 2 2 2 3 2" xfId="4634"/>
    <cellStyle name="Обычный 15 38 2 2 2 4" xfId="4635"/>
    <cellStyle name="Обычный 15 38 2 2 3" xfId="4636"/>
    <cellStyle name="Обычный 15 38 2 2 3 2" xfId="4637"/>
    <cellStyle name="Обычный 15 38 2 2 3 2 2" xfId="4638"/>
    <cellStyle name="Обычный 15 38 2 2 3 3" xfId="4639"/>
    <cellStyle name="Обычный 15 38 2 2 4" xfId="4640"/>
    <cellStyle name="Обычный 15 38 2 2 4 2" xfId="4641"/>
    <cellStyle name="Обычный 15 38 2 2 5" xfId="4642"/>
    <cellStyle name="Обычный 15 38 2 3" xfId="4643"/>
    <cellStyle name="Обычный 15 38 2 3 2" xfId="4644"/>
    <cellStyle name="Обычный 15 38 2 3 2 2" xfId="4645"/>
    <cellStyle name="Обычный 15 38 2 3 2 2 2" xfId="4646"/>
    <cellStyle name="Обычный 15 38 2 3 2 2 2 2" xfId="4647"/>
    <cellStyle name="Обычный 15 38 2 3 2 2 3" xfId="4648"/>
    <cellStyle name="Обычный 15 38 2 3 2 3" xfId="4649"/>
    <cellStyle name="Обычный 15 38 2 3 2 3 2" xfId="4650"/>
    <cellStyle name="Обычный 15 38 2 3 2 4" xfId="4651"/>
    <cellStyle name="Обычный 15 38 2 3 3" xfId="4652"/>
    <cellStyle name="Обычный 15 38 2 3 3 2" xfId="4653"/>
    <cellStyle name="Обычный 15 38 2 3 3 2 2" xfId="4654"/>
    <cellStyle name="Обычный 15 38 2 3 3 3" xfId="4655"/>
    <cellStyle name="Обычный 15 38 2 3 4" xfId="4656"/>
    <cellStyle name="Обычный 15 38 2 3 4 2" xfId="4657"/>
    <cellStyle name="Обычный 15 38 2 3 5" xfId="4658"/>
    <cellStyle name="Обычный 15 38 2 4" xfId="4659"/>
    <cellStyle name="Обычный 15 38 2 4 2" xfId="4660"/>
    <cellStyle name="Обычный 15 38 2 4 2 2" xfId="4661"/>
    <cellStyle name="Обычный 15 38 2 4 2 2 2" xfId="4662"/>
    <cellStyle name="Обычный 15 38 2 4 2 3" xfId="4663"/>
    <cellStyle name="Обычный 15 38 2 4 3" xfId="4664"/>
    <cellStyle name="Обычный 15 38 2 4 3 2" xfId="4665"/>
    <cellStyle name="Обычный 15 38 2 4 4" xfId="4666"/>
    <cellStyle name="Обычный 15 38 2 5" xfId="4667"/>
    <cellStyle name="Обычный 15 38 2 5 2" xfId="4668"/>
    <cellStyle name="Обычный 15 38 2 5 2 2" xfId="4669"/>
    <cellStyle name="Обычный 15 38 2 5 3" xfId="4670"/>
    <cellStyle name="Обычный 15 38 2 6" xfId="4671"/>
    <cellStyle name="Обычный 15 38 2 6 2" xfId="4672"/>
    <cellStyle name="Обычный 15 38 2 7" xfId="4673"/>
    <cellStyle name="Обычный 15 38 3" xfId="4674"/>
    <cellStyle name="Обычный 15 38 3 2" xfId="4675"/>
    <cellStyle name="Обычный 15 38 3 2 2" xfId="4676"/>
    <cellStyle name="Обычный 15 38 3 2 2 2" xfId="4677"/>
    <cellStyle name="Обычный 15 38 3 2 2 2 2" xfId="4678"/>
    <cellStyle name="Обычный 15 38 3 2 2 3" xfId="4679"/>
    <cellStyle name="Обычный 15 38 3 2 3" xfId="4680"/>
    <cellStyle name="Обычный 15 38 3 2 3 2" xfId="4681"/>
    <cellStyle name="Обычный 15 38 3 2 4" xfId="4682"/>
    <cellStyle name="Обычный 15 38 3 3" xfId="4683"/>
    <cellStyle name="Обычный 15 38 3 3 2" xfId="4684"/>
    <cellStyle name="Обычный 15 38 3 3 2 2" xfId="4685"/>
    <cellStyle name="Обычный 15 38 3 3 3" xfId="4686"/>
    <cellStyle name="Обычный 15 38 3 4" xfId="4687"/>
    <cellStyle name="Обычный 15 38 3 4 2" xfId="4688"/>
    <cellStyle name="Обычный 15 38 3 5" xfId="4689"/>
    <cellStyle name="Обычный 15 38 4" xfId="4690"/>
    <cellStyle name="Обычный 15 38 4 2" xfId="4691"/>
    <cellStyle name="Обычный 15 38 4 2 2" xfId="4692"/>
    <cellStyle name="Обычный 15 38 4 2 2 2" xfId="4693"/>
    <cellStyle name="Обычный 15 38 4 2 2 2 2" xfId="4694"/>
    <cellStyle name="Обычный 15 38 4 2 2 3" xfId="4695"/>
    <cellStyle name="Обычный 15 38 4 2 3" xfId="4696"/>
    <cellStyle name="Обычный 15 38 4 2 3 2" xfId="4697"/>
    <cellStyle name="Обычный 15 38 4 2 4" xfId="4698"/>
    <cellStyle name="Обычный 15 38 4 3" xfId="4699"/>
    <cellStyle name="Обычный 15 38 4 3 2" xfId="4700"/>
    <cellStyle name="Обычный 15 38 4 3 2 2" xfId="4701"/>
    <cellStyle name="Обычный 15 38 4 3 3" xfId="4702"/>
    <cellStyle name="Обычный 15 38 4 4" xfId="4703"/>
    <cellStyle name="Обычный 15 38 4 4 2" xfId="4704"/>
    <cellStyle name="Обычный 15 38 4 5" xfId="4705"/>
    <cellStyle name="Обычный 15 38 5" xfId="4706"/>
    <cellStyle name="Обычный 15 38 5 2" xfId="4707"/>
    <cellStyle name="Обычный 15 38 5 2 2" xfId="4708"/>
    <cellStyle name="Обычный 15 38 5 2 2 2" xfId="4709"/>
    <cellStyle name="Обычный 15 38 5 2 3" xfId="4710"/>
    <cellStyle name="Обычный 15 38 5 3" xfId="4711"/>
    <cellStyle name="Обычный 15 38 5 3 2" xfId="4712"/>
    <cellStyle name="Обычный 15 38 5 4" xfId="4713"/>
    <cellStyle name="Обычный 15 38 6" xfId="4714"/>
    <cellStyle name="Обычный 15 38 6 2" xfId="4715"/>
    <cellStyle name="Обычный 15 38 6 2 2" xfId="4716"/>
    <cellStyle name="Обычный 15 38 6 3" xfId="4717"/>
    <cellStyle name="Обычный 15 38 7" xfId="4718"/>
    <cellStyle name="Обычный 15 38 7 2" xfId="4719"/>
    <cellStyle name="Обычный 15 38 8" xfId="4720"/>
    <cellStyle name="Обычный 15 39" xfId="4721"/>
    <cellStyle name="Обычный 15 39 2" xfId="4722"/>
    <cellStyle name="Обычный 15 39 2 2" xfId="4723"/>
    <cellStyle name="Обычный 15 39 2 2 2" xfId="4724"/>
    <cellStyle name="Обычный 15 39 2 2 2 2" xfId="4725"/>
    <cellStyle name="Обычный 15 39 2 2 2 2 2" xfId="4726"/>
    <cellStyle name="Обычный 15 39 2 2 2 2 2 2" xfId="4727"/>
    <cellStyle name="Обычный 15 39 2 2 2 2 3" xfId="4728"/>
    <cellStyle name="Обычный 15 39 2 2 2 3" xfId="4729"/>
    <cellStyle name="Обычный 15 39 2 2 2 3 2" xfId="4730"/>
    <cellStyle name="Обычный 15 39 2 2 2 4" xfId="4731"/>
    <cellStyle name="Обычный 15 39 2 2 3" xfId="4732"/>
    <cellStyle name="Обычный 15 39 2 2 3 2" xfId="4733"/>
    <cellStyle name="Обычный 15 39 2 2 3 2 2" xfId="4734"/>
    <cellStyle name="Обычный 15 39 2 2 3 3" xfId="4735"/>
    <cellStyle name="Обычный 15 39 2 2 4" xfId="4736"/>
    <cellStyle name="Обычный 15 39 2 2 4 2" xfId="4737"/>
    <cellStyle name="Обычный 15 39 2 2 5" xfId="4738"/>
    <cellStyle name="Обычный 15 39 2 3" xfId="4739"/>
    <cellStyle name="Обычный 15 39 2 3 2" xfId="4740"/>
    <cellStyle name="Обычный 15 39 2 3 2 2" xfId="4741"/>
    <cellStyle name="Обычный 15 39 2 3 2 2 2" xfId="4742"/>
    <cellStyle name="Обычный 15 39 2 3 2 2 2 2" xfId="4743"/>
    <cellStyle name="Обычный 15 39 2 3 2 2 3" xfId="4744"/>
    <cellStyle name="Обычный 15 39 2 3 2 3" xfId="4745"/>
    <cellStyle name="Обычный 15 39 2 3 2 3 2" xfId="4746"/>
    <cellStyle name="Обычный 15 39 2 3 2 4" xfId="4747"/>
    <cellStyle name="Обычный 15 39 2 3 3" xfId="4748"/>
    <cellStyle name="Обычный 15 39 2 3 3 2" xfId="4749"/>
    <cellStyle name="Обычный 15 39 2 3 3 2 2" xfId="4750"/>
    <cellStyle name="Обычный 15 39 2 3 3 3" xfId="4751"/>
    <cellStyle name="Обычный 15 39 2 3 4" xfId="4752"/>
    <cellStyle name="Обычный 15 39 2 3 4 2" xfId="4753"/>
    <cellStyle name="Обычный 15 39 2 3 5" xfId="4754"/>
    <cellStyle name="Обычный 15 39 2 4" xfId="4755"/>
    <cellStyle name="Обычный 15 39 2 4 2" xfId="4756"/>
    <cellStyle name="Обычный 15 39 2 4 2 2" xfId="4757"/>
    <cellStyle name="Обычный 15 39 2 4 2 2 2" xfId="4758"/>
    <cellStyle name="Обычный 15 39 2 4 2 3" xfId="4759"/>
    <cellStyle name="Обычный 15 39 2 4 3" xfId="4760"/>
    <cellStyle name="Обычный 15 39 2 4 3 2" xfId="4761"/>
    <cellStyle name="Обычный 15 39 2 4 4" xfId="4762"/>
    <cellStyle name="Обычный 15 39 2 5" xfId="4763"/>
    <cellStyle name="Обычный 15 39 2 5 2" xfId="4764"/>
    <cellStyle name="Обычный 15 39 2 5 2 2" xfId="4765"/>
    <cellStyle name="Обычный 15 39 2 5 3" xfId="4766"/>
    <cellStyle name="Обычный 15 39 2 6" xfId="4767"/>
    <cellStyle name="Обычный 15 39 2 6 2" xfId="4768"/>
    <cellStyle name="Обычный 15 39 2 7" xfId="4769"/>
    <cellStyle name="Обычный 15 39 3" xfId="4770"/>
    <cellStyle name="Обычный 15 39 3 2" xfId="4771"/>
    <cellStyle name="Обычный 15 39 3 2 2" xfId="4772"/>
    <cellStyle name="Обычный 15 39 3 2 2 2" xfId="4773"/>
    <cellStyle name="Обычный 15 39 3 2 2 2 2" xfId="4774"/>
    <cellStyle name="Обычный 15 39 3 2 2 3" xfId="4775"/>
    <cellStyle name="Обычный 15 39 3 2 3" xfId="4776"/>
    <cellStyle name="Обычный 15 39 3 2 3 2" xfId="4777"/>
    <cellStyle name="Обычный 15 39 3 2 4" xfId="4778"/>
    <cellStyle name="Обычный 15 39 3 3" xfId="4779"/>
    <cellStyle name="Обычный 15 39 3 3 2" xfId="4780"/>
    <cellStyle name="Обычный 15 39 3 3 2 2" xfId="4781"/>
    <cellStyle name="Обычный 15 39 3 3 3" xfId="4782"/>
    <cellStyle name="Обычный 15 39 3 4" xfId="4783"/>
    <cellStyle name="Обычный 15 39 3 4 2" xfId="4784"/>
    <cellStyle name="Обычный 15 39 3 5" xfId="4785"/>
    <cellStyle name="Обычный 15 39 4" xfId="4786"/>
    <cellStyle name="Обычный 15 39 4 2" xfId="4787"/>
    <cellStyle name="Обычный 15 39 4 2 2" xfId="4788"/>
    <cellStyle name="Обычный 15 39 4 2 2 2" xfId="4789"/>
    <cellStyle name="Обычный 15 39 4 2 2 2 2" xfId="4790"/>
    <cellStyle name="Обычный 15 39 4 2 2 3" xfId="4791"/>
    <cellStyle name="Обычный 15 39 4 2 3" xfId="4792"/>
    <cellStyle name="Обычный 15 39 4 2 3 2" xfId="4793"/>
    <cellStyle name="Обычный 15 39 4 2 4" xfId="4794"/>
    <cellStyle name="Обычный 15 39 4 3" xfId="4795"/>
    <cellStyle name="Обычный 15 39 4 3 2" xfId="4796"/>
    <cellStyle name="Обычный 15 39 4 3 2 2" xfId="4797"/>
    <cellStyle name="Обычный 15 39 4 3 3" xfId="4798"/>
    <cellStyle name="Обычный 15 39 4 4" xfId="4799"/>
    <cellStyle name="Обычный 15 39 4 4 2" xfId="4800"/>
    <cellStyle name="Обычный 15 39 4 5" xfId="4801"/>
    <cellStyle name="Обычный 15 39 5" xfId="4802"/>
    <cellStyle name="Обычный 15 39 5 2" xfId="4803"/>
    <cellStyle name="Обычный 15 39 5 2 2" xfId="4804"/>
    <cellStyle name="Обычный 15 39 5 2 2 2" xfId="4805"/>
    <cellStyle name="Обычный 15 39 5 2 3" xfId="4806"/>
    <cellStyle name="Обычный 15 39 5 3" xfId="4807"/>
    <cellStyle name="Обычный 15 39 5 3 2" xfId="4808"/>
    <cellStyle name="Обычный 15 39 5 4" xfId="4809"/>
    <cellStyle name="Обычный 15 39 6" xfId="4810"/>
    <cellStyle name="Обычный 15 39 6 2" xfId="4811"/>
    <cellStyle name="Обычный 15 39 6 2 2" xfId="4812"/>
    <cellStyle name="Обычный 15 39 6 3" xfId="4813"/>
    <cellStyle name="Обычный 15 39 7" xfId="4814"/>
    <cellStyle name="Обычный 15 39 7 2" xfId="4815"/>
    <cellStyle name="Обычный 15 39 8" xfId="4816"/>
    <cellStyle name="Обычный 15 4" xfId="4817"/>
    <cellStyle name="Обычный 15 4 2" xfId="4818"/>
    <cellStyle name="Обычный 15 4 2 2" xfId="4819"/>
    <cellStyle name="Обычный 15 4 2 2 2" xfId="4820"/>
    <cellStyle name="Обычный 15 4 2 2 2 2" xfId="4821"/>
    <cellStyle name="Обычный 15 4 2 2 2 2 2" xfId="4822"/>
    <cellStyle name="Обычный 15 4 2 2 2 2 2 2" xfId="4823"/>
    <cellStyle name="Обычный 15 4 2 2 2 2 3" xfId="4824"/>
    <cellStyle name="Обычный 15 4 2 2 2 3" xfId="4825"/>
    <cellStyle name="Обычный 15 4 2 2 2 3 2" xfId="4826"/>
    <cellStyle name="Обычный 15 4 2 2 2 4" xfId="4827"/>
    <cellStyle name="Обычный 15 4 2 2 3" xfId="4828"/>
    <cellStyle name="Обычный 15 4 2 2 3 2" xfId="4829"/>
    <cellStyle name="Обычный 15 4 2 2 3 2 2" xfId="4830"/>
    <cellStyle name="Обычный 15 4 2 2 3 3" xfId="4831"/>
    <cellStyle name="Обычный 15 4 2 2 4" xfId="4832"/>
    <cellStyle name="Обычный 15 4 2 2 4 2" xfId="4833"/>
    <cellStyle name="Обычный 15 4 2 2 5" xfId="4834"/>
    <cellStyle name="Обычный 15 4 2 3" xfId="4835"/>
    <cellStyle name="Обычный 15 4 2 3 2" xfId="4836"/>
    <cellStyle name="Обычный 15 4 2 3 2 2" xfId="4837"/>
    <cellStyle name="Обычный 15 4 2 3 2 2 2" xfId="4838"/>
    <cellStyle name="Обычный 15 4 2 3 2 2 2 2" xfId="4839"/>
    <cellStyle name="Обычный 15 4 2 3 2 2 3" xfId="4840"/>
    <cellStyle name="Обычный 15 4 2 3 2 3" xfId="4841"/>
    <cellStyle name="Обычный 15 4 2 3 2 3 2" xfId="4842"/>
    <cellStyle name="Обычный 15 4 2 3 2 4" xfId="4843"/>
    <cellStyle name="Обычный 15 4 2 3 3" xfId="4844"/>
    <cellStyle name="Обычный 15 4 2 3 3 2" xfId="4845"/>
    <cellStyle name="Обычный 15 4 2 3 3 2 2" xfId="4846"/>
    <cellStyle name="Обычный 15 4 2 3 3 3" xfId="4847"/>
    <cellStyle name="Обычный 15 4 2 3 4" xfId="4848"/>
    <cellStyle name="Обычный 15 4 2 3 4 2" xfId="4849"/>
    <cellStyle name="Обычный 15 4 2 3 5" xfId="4850"/>
    <cellStyle name="Обычный 15 4 2 4" xfId="4851"/>
    <cellStyle name="Обычный 15 4 2 4 2" xfId="4852"/>
    <cellStyle name="Обычный 15 4 2 4 2 2" xfId="4853"/>
    <cellStyle name="Обычный 15 4 2 4 2 2 2" xfId="4854"/>
    <cellStyle name="Обычный 15 4 2 4 2 3" xfId="4855"/>
    <cellStyle name="Обычный 15 4 2 4 3" xfId="4856"/>
    <cellStyle name="Обычный 15 4 2 4 3 2" xfId="4857"/>
    <cellStyle name="Обычный 15 4 2 4 4" xfId="4858"/>
    <cellStyle name="Обычный 15 4 2 5" xfId="4859"/>
    <cellStyle name="Обычный 15 4 2 5 2" xfId="4860"/>
    <cellStyle name="Обычный 15 4 2 5 2 2" xfId="4861"/>
    <cellStyle name="Обычный 15 4 2 5 3" xfId="4862"/>
    <cellStyle name="Обычный 15 4 2 6" xfId="4863"/>
    <cellStyle name="Обычный 15 4 2 6 2" xfId="4864"/>
    <cellStyle name="Обычный 15 4 2 7" xfId="4865"/>
    <cellStyle name="Обычный 15 4 3" xfId="4866"/>
    <cellStyle name="Обычный 15 4 3 2" xfId="4867"/>
    <cellStyle name="Обычный 15 4 3 2 2" xfId="4868"/>
    <cellStyle name="Обычный 15 4 3 2 2 2" xfId="4869"/>
    <cellStyle name="Обычный 15 4 3 2 2 2 2" xfId="4870"/>
    <cellStyle name="Обычный 15 4 3 2 2 3" xfId="4871"/>
    <cellStyle name="Обычный 15 4 3 2 3" xfId="4872"/>
    <cellStyle name="Обычный 15 4 3 2 3 2" xfId="4873"/>
    <cellStyle name="Обычный 15 4 3 2 4" xfId="4874"/>
    <cellStyle name="Обычный 15 4 3 3" xfId="4875"/>
    <cellStyle name="Обычный 15 4 3 3 2" xfId="4876"/>
    <cellStyle name="Обычный 15 4 3 3 2 2" xfId="4877"/>
    <cellStyle name="Обычный 15 4 3 3 3" xfId="4878"/>
    <cellStyle name="Обычный 15 4 3 4" xfId="4879"/>
    <cellStyle name="Обычный 15 4 3 4 2" xfId="4880"/>
    <cellStyle name="Обычный 15 4 3 5" xfId="4881"/>
    <cellStyle name="Обычный 15 4 4" xfId="4882"/>
    <cellStyle name="Обычный 15 4 4 2" xfId="4883"/>
    <cellStyle name="Обычный 15 4 4 2 2" xfId="4884"/>
    <cellStyle name="Обычный 15 4 4 2 2 2" xfId="4885"/>
    <cellStyle name="Обычный 15 4 4 2 2 2 2" xfId="4886"/>
    <cellStyle name="Обычный 15 4 4 2 2 3" xfId="4887"/>
    <cellStyle name="Обычный 15 4 4 2 3" xfId="4888"/>
    <cellStyle name="Обычный 15 4 4 2 3 2" xfId="4889"/>
    <cellStyle name="Обычный 15 4 4 2 4" xfId="4890"/>
    <cellStyle name="Обычный 15 4 4 3" xfId="4891"/>
    <cellStyle name="Обычный 15 4 4 3 2" xfId="4892"/>
    <cellStyle name="Обычный 15 4 4 3 2 2" xfId="4893"/>
    <cellStyle name="Обычный 15 4 4 3 3" xfId="4894"/>
    <cellStyle name="Обычный 15 4 4 4" xfId="4895"/>
    <cellStyle name="Обычный 15 4 4 4 2" xfId="4896"/>
    <cellStyle name="Обычный 15 4 4 5" xfId="4897"/>
    <cellStyle name="Обычный 15 4 5" xfId="4898"/>
    <cellStyle name="Обычный 15 4 5 2" xfId="4899"/>
    <cellStyle name="Обычный 15 4 5 2 2" xfId="4900"/>
    <cellStyle name="Обычный 15 4 5 2 2 2" xfId="4901"/>
    <cellStyle name="Обычный 15 4 5 2 3" xfId="4902"/>
    <cellStyle name="Обычный 15 4 5 3" xfId="4903"/>
    <cellStyle name="Обычный 15 4 5 3 2" xfId="4904"/>
    <cellStyle name="Обычный 15 4 5 4" xfId="4905"/>
    <cellStyle name="Обычный 15 4 6" xfId="4906"/>
    <cellStyle name="Обычный 15 4 6 2" xfId="4907"/>
    <cellStyle name="Обычный 15 4 6 2 2" xfId="4908"/>
    <cellStyle name="Обычный 15 4 6 3" xfId="4909"/>
    <cellStyle name="Обычный 15 4 7" xfId="4910"/>
    <cellStyle name="Обычный 15 4 7 2" xfId="4911"/>
    <cellStyle name="Обычный 15 4 8" xfId="4912"/>
    <cellStyle name="Обычный 15 40" xfId="4913"/>
    <cellStyle name="Обычный 15 40 2" xfId="4914"/>
    <cellStyle name="Обычный 15 40 2 2" xfId="4915"/>
    <cellStyle name="Обычный 15 40 2 2 2" xfId="4916"/>
    <cellStyle name="Обычный 15 40 2 2 2 2" xfId="4917"/>
    <cellStyle name="Обычный 15 40 2 2 2 2 2" xfId="4918"/>
    <cellStyle name="Обычный 15 40 2 2 2 2 2 2" xfId="4919"/>
    <cellStyle name="Обычный 15 40 2 2 2 2 3" xfId="4920"/>
    <cellStyle name="Обычный 15 40 2 2 2 3" xfId="4921"/>
    <cellStyle name="Обычный 15 40 2 2 2 3 2" xfId="4922"/>
    <cellStyle name="Обычный 15 40 2 2 2 4" xfId="4923"/>
    <cellStyle name="Обычный 15 40 2 2 3" xfId="4924"/>
    <cellStyle name="Обычный 15 40 2 2 3 2" xfId="4925"/>
    <cellStyle name="Обычный 15 40 2 2 3 2 2" xfId="4926"/>
    <cellStyle name="Обычный 15 40 2 2 3 3" xfId="4927"/>
    <cellStyle name="Обычный 15 40 2 2 4" xfId="4928"/>
    <cellStyle name="Обычный 15 40 2 2 4 2" xfId="4929"/>
    <cellStyle name="Обычный 15 40 2 2 5" xfId="4930"/>
    <cellStyle name="Обычный 15 40 2 3" xfId="4931"/>
    <cellStyle name="Обычный 15 40 2 3 2" xfId="4932"/>
    <cellStyle name="Обычный 15 40 2 3 2 2" xfId="4933"/>
    <cellStyle name="Обычный 15 40 2 3 2 2 2" xfId="4934"/>
    <cellStyle name="Обычный 15 40 2 3 2 2 2 2" xfId="4935"/>
    <cellStyle name="Обычный 15 40 2 3 2 2 3" xfId="4936"/>
    <cellStyle name="Обычный 15 40 2 3 2 3" xfId="4937"/>
    <cellStyle name="Обычный 15 40 2 3 2 3 2" xfId="4938"/>
    <cellStyle name="Обычный 15 40 2 3 2 4" xfId="4939"/>
    <cellStyle name="Обычный 15 40 2 3 3" xfId="4940"/>
    <cellStyle name="Обычный 15 40 2 3 3 2" xfId="4941"/>
    <cellStyle name="Обычный 15 40 2 3 3 2 2" xfId="4942"/>
    <cellStyle name="Обычный 15 40 2 3 3 3" xfId="4943"/>
    <cellStyle name="Обычный 15 40 2 3 4" xfId="4944"/>
    <cellStyle name="Обычный 15 40 2 3 4 2" xfId="4945"/>
    <cellStyle name="Обычный 15 40 2 3 5" xfId="4946"/>
    <cellStyle name="Обычный 15 40 2 4" xfId="4947"/>
    <cellStyle name="Обычный 15 40 2 4 2" xfId="4948"/>
    <cellStyle name="Обычный 15 40 2 4 2 2" xfId="4949"/>
    <cellStyle name="Обычный 15 40 2 4 2 2 2" xfId="4950"/>
    <cellStyle name="Обычный 15 40 2 4 2 3" xfId="4951"/>
    <cellStyle name="Обычный 15 40 2 4 3" xfId="4952"/>
    <cellStyle name="Обычный 15 40 2 4 3 2" xfId="4953"/>
    <cellStyle name="Обычный 15 40 2 4 4" xfId="4954"/>
    <cellStyle name="Обычный 15 40 2 5" xfId="4955"/>
    <cellStyle name="Обычный 15 40 2 5 2" xfId="4956"/>
    <cellStyle name="Обычный 15 40 2 5 2 2" xfId="4957"/>
    <cellStyle name="Обычный 15 40 2 5 3" xfId="4958"/>
    <cellStyle name="Обычный 15 40 2 6" xfId="4959"/>
    <cellStyle name="Обычный 15 40 2 6 2" xfId="4960"/>
    <cellStyle name="Обычный 15 40 2 7" xfId="4961"/>
    <cellStyle name="Обычный 15 40 3" xfId="4962"/>
    <cellStyle name="Обычный 15 40 3 2" xfId="4963"/>
    <cellStyle name="Обычный 15 40 3 2 2" xfId="4964"/>
    <cellStyle name="Обычный 15 40 3 2 2 2" xfId="4965"/>
    <cellStyle name="Обычный 15 40 3 2 2 2 2" xfId="4966"/>
    <cellStyle name="Обычный 15 40 3 2 2 3" xfId="4967"/>
    <cellStyle name="Обычный 15 40 3 2 3" xfId="4968"/>
    <cellStyle name="Обычный 15 40 3 2 3 2" xfId="4969"/>
    <cellStyle name="Обычный 15 40 3 2 4" xfId="4970"/>
    <cellStyle name="Обычный 15 40 3 3" xfId="4971"/>
    <cellStyle name="Обычный 15 40 3 3 2" xfId="4972"/>
    <cellStyle name="Обычный 15 40 3 3 2 2" xfId="4973"/>
    <cellStyle name="Обычный 15 40 3 3 3" xfId="4974"/>
    <cellStyle name="Обычный 15 40 3 4" xfId="4975"/>
    <cellStyle name="Обычный 15 40 3 4 2" xfId="4976"/>
    <cellStyle name="Обычный 15 40 3 5" xfId="4977"/>
    <cellStyle name="Обычный 15 40 4" xfId="4978"/>
    <cellStyle name="Обычный 15 40 4 2" xfId="4979"/>
    <cellStyle name="Обычный 15 40 4 2 2" xfId="4980"/>
    <cellStyle name="Обычный 15 40 4 2 2 2" xfId="4981"/>
    <cellStyle name="Обычный 15 40 4 2 2 2 2" xfId="4982"/>
    <cellStyle name="Обычный 15 40 4 2 2 3" xfId="4983"/>
    <cellStyle name="Обычный 15 40 4 2 3" xfId="4984"/>
    <cellStyle name="Обычный 15 40 4 2 3 2" xfId="4985"/>
    <cellStyle name="Обычный 15 40 4 2 4" xfId="4986"/>
    <cellStyle name="Обычный 15 40 4 3" xfId="4987"/>
    <cellStyle name="Обычный 15 40 4 3 2" xfId="4988"/>
    <cellStyle name="Обычный 15 40 4 3 2 2" xfId="4989"/>
    <cellStyle name="Обычный 15 40 4 3 3" xfId="4990"/>
    <cellStyle name="Обычный 15 40 4 4" xfId="4991"/>
    <cellStyle name="Обычный 15 40 4 4 2" xfId="4992"/>
    <cellStyle name="Обычный 15 40 4 5" xfId="4993"/>
    <cellStyle name="Обычный 15 40 5" xfId="4994"/>
    <cellStyle name="Обычный 15 40 5 2" xfId="4995"/>
    <cellStyle name="Обычный 15 40 5 2 2" xfId="4996"/>
    <cellStyle name="Обычный 15 40 5 2 2 2" xfId="4997"/>
    <cellStyle name="Обычный 15 40 5 2 3" xfId="4998"/>
    <cellStyle name="Обычный 15 40 5 3" xfId="4999"/>
    <cellStyle name="Обычный 15 40 5 3 2" xfId="5000"/>
    <cellStyle name="Обычный 15 40 5 4" xfId="5001"/>
    <cellStyle name="Обычный 15 40 6" xfId="5002"/>
    <cellStyle name="Обычный 15 40 6 2" xfId="5003"/>
    <cellStyle name="Обычный 15 40 6 2 2" xfId="5004"/>
    <cellStyle name="Обычный 15 40 6 3" xfId="5005"/>
    <cellStyle name="Обычный 15 40 7" xfId="5006"/>
    <cellStyle name="Обычный 15 40 7 2" xfId="5007"/>
    <cellStyle name="Обычный 15 40 8" xfId="5008"/>
    <cellStyle name="Обычный 15 41" xfId="5009"/>
    <cellStyle name="Обычный 15 41 2" xfId="5010"/>
    <cellStyle name="Обычный 15 41 2 2" xfId="5011"/>
    <cellStyle name="Обычный 15 41 2 2 2" xfId="5012"/>
    <cellStyle name="Обычный 15 41 2 2 2 2" xfId="5013"/>
    <cellStyle name="Обычный 15 41 2 2 2 2 2" xfId="5014"/>
    <cellStyle name="Обычный 15 41 2 2 2 2 2 2" xfId="5015"/>
    <cellStyle name="Обычный 15 41 2 2 2 2 3" xfId="5016"/>
    <cellStyle name="Обычный 15 41 2 2 2 3" xfId="5017"/>
    <cellStyle name="Обычный 15 41 2 2 2 3 2" xfId="5018"/>
    <cellStyle name="Обычный 15 41 2 2 2 4" xfId="5019"/>
    <cellStyle name="Обычный 15 41 2 2 3" xfId="5020"/>
    <cellStyle name="Обычный 15 41 2 2 3 2" xfId="5021"/>
    <cellStyle name="Обычный 15 41 2 2 3 2 2" xfId="5022"/>
    <cellStyle name="Обычный 15 41 2 2 3 3" xfId="5023"/>
    <cellStyle name="Обычный 15 41 2 2 4" xfId="5024"/>
    <cellStyle name="Обычный 15 41 2 2 4 2" xfId="5025"/>
    <cellStyle name="Обычный 15 41 2 2 5" xfId="5026"/>
    <cellStyle name="Обычный 15 41 2 3" xfId="5027"/>
    <cellStyle name="Обычный 15 41 2 3 2" xfId="5028"/>
    <cellStyle name="Обычный 15 41 2 3 2 2" xfId="5029"/>
    <cellStyle name="Обычный 15 41 2 3 2 2 2" xfId="5030"/>
    <cellStyle name="Обычный 15 41 2 3 2 2 2 2" xfId="5031"/>
    <cellStyle name="Обычный 15 41 2 3 2 2 3" xfId="5032"/>
    <cellStyle name="Обычный 15 41 2 3 2 3" xfId="5033"/>
    <cellStyle name="Обычный 15 41 2 3 2 3 2" xfId="5034"/>
    <cellStyle name="Обычный 15 41 2 3 2 4" xfId="5035"/>
    <cellStyle name="Обычный 15 41 2 3 3" xfId="5036"/>
    <cellStyle name="Обычный 15 41 2 3 3 2" xfId="5037"/>
    <cellStyle name="Обычный 15 41 2 3 3 2 2" xfId="5038"/>
    <cellStyle name="Обычный 15 41 2 3 3 3" xfId="5039"/>
    <cellStyle name="Обычный 15 41 2 3 4" xfId="5040"/>
    <cellStyle name="Обычный 15 41 2 3 4 2" xfId="5041"/>
    <cellStyle name="Обычный 15 41 2 3 5" xfId="5042"/>
    <cellStyle name="Обычный 15 41 2 4" xfId="5043"/>
    <cellStyle name="Обычный 15 41 2 4 2" xfId="5044"/>
    <cellStyle name="Обычный 15 41 2 4 2 2" xfId="5045"/>
    <cellStyle name="Обычный 15 41 2 4 2 2 2" xfId="5046"/>
    <cellStyle name="Обычный 15 41 2 4 2 3" xfId="5047"/>
    <cellStyle name="Обычный 15 41 2 4 3" xfId="5048"/>
    <cellStyle name="Обычный 15 41 2 4 3 2" xfId="5049"/>
    <cellStyle name="Обычный 15 41 2 4 4" xfId="5050"/>
    <cellStyle name="Обычный 15 41 2 5" xfId="5051"/>
    <cellStyle name="Обычный 15 41 2 5 2" xfId="5052"/>
    <cellStyle name="Обычный 15 41 2 5 2 2" xfId="5053"/>
    <cellStyle name="Обычный 15 41 2 5 3" xfId="5054"/>
    <cellStyle name="Обычный 15 41 2 6" xfId="5055"/>
    <cellStyle name="Обычный 15 41 2 6 2" xfId="5056"/>
    <cellStyle name="Обычный 15 41 2 7" xfId="5057"/>
    <cellStyle name="Обычный 15 41 3" xfId="5058"/>
    <cellStyle name="Обычный 15 41 3 2" xfId="5059"/>
    <cellStyle name="Обычный 15 41 3 2 2" xfId="5060"/>
    <cellStyle name="Обычный 15 41 3 2 2 2" xfId="5061"/>
    <cellStyle name="Обычный 15 41 3 2 2 2 2" xfId="5062"/>
    <cellStyle name="Обычный 15 41 3 2 2 3" xfId="5063"/>
    <cellStyle name="Обычный 15 41 3 2 3" xfId="5064"/>
    <cellStyle name="Обычный 15 41 3 2 3 2" xfId="5065"/>
    <cellStyle name="Обычный 15 41 3 2 4" xfId="5066"/>
    <cellStyle name="Обычный 15 41 3 3" xfId="5067"/>
    <cellStyle name="Обычный 15 41 3 3 2" xfId="5068"/>
    <cellStyle name="Обычный 15 41 3 3 2 2" xfId="5069"/>
    <cellStyle name="Обычный 15 41 3 3 3" xfId="5070"/>
    <cellStyle name="Обычный 15 41 3 4" xfId="5071"/>
    <cellStyle name="Обычный 15 41 3 4 2" xfId="5072"/>
    <cellStyle name="Обычный 15 41 3 5" xfId="5073"/>
    <cellStyle name="Обычный 15 41 4" xfId="5074"/>
    <cellStyle name="Обычный 15 41 4 2" xfId="5075"/>
    <cellStyle name="Обычный 15 41 4 2 2" xfId="5076"/>
    <cellStyle name="Обычный 15 41 4 2 2 2" xfId="5077"/>
    <cellStyle name="Обычный 15 41 4 2 2 2 2" xfId="5078"/>
    <cellStyle name="Обычный 15 41 4 2 2 3" xfId="5079"/>
    <cellStyle name="Обычный 15 41 4 2 3" xfId="5080"/>
    <cellStyle name="Обычный 15 41 4 2 3 2" xfId="5081"/>
    <cellStyle name="Обычный 15 41 4 2 4" xfId="5082"/>
    <cellStyle name="Обычный 15 41 4 3" xfId="5083"/>
    <cellStyle name="Обычный 15 41 4 3 2" xfId="5084"/>
    <cellStyle name="Обычный 15 41 4 3 2 2" xfId="5085"/>
    <cellStyle name="Обычный 15 41 4 3 3" xfId="5086"/>
    <cellStyle name="Обычный 15 41 4 4" xfId="5087"/>
    <cellStyle name="Обычный 15 41 4 4 2" xfId="5088"/>
    <cellStyle name="Обычный 15 41 4 5" xfId="5089"/>
    <cellStyle name="Обычный 15 41 5" xfId="5090"/>
    <cellStyle name="Обычный 15 41 5 2" xfId="5091"/>
    <cellStyle name="Обычный 15 41 5 2 2" xfId="5092"/>
    <cellStyle name="Обычный 15 41 5 2 2 2" xfId="5093"/>
    <cellStyle name="Обычный 15 41 5 2 3" xfId="5094"/>
    <cellStyle name="Обычный 15 41 5 3" xfId="5095"/>
    <cellStyle name="Обычный 15 41 5 3 2" xfId="5096"/>
    <cellStyle name="Обычный 15 41 5 4" xfId="5097"/>
    <cellStyle name="Обычный 15 41 6" xfId="5098"/>
    <cellStyle name="Обычный 15 41 6 2" xfId="5099"/>
    <cellStyle name="Обычный 15 41 6 2 2" xfId="5100"/>
    <cellStyle name="Обычный 15 41 6 3" xfId="5101"/>
    <cellStyle name="Обычный 15 41 7" xfId="5102"/>
    <cellStyle name="Обычный 15 41 7 2" xfId="5103"/>
    <cellStyle name="Обычный 15 41 8" xfId="5104"/>
    <cellStyle name="Обычный 15 42" xfId="5105"/>
    <cellStyle name="Обычный 15 42 2" xfId="5106"/>
    <cellStyle name="Обычный 15 42 2 2" xfId="5107"/>
    <cellStyle name="Обычный 15 42 2 2 2" xfId="5108"/>
    <cellStyle name="Обычный 15 42 2 2 2 2" xfId="5109"/>
    <cellStyle name="Обычный 15 42 2 2 2 2 2" xfId="5110"/>
    <cellStyle name="Обычный 15 42 2 2 2 2 2 2" xfId="5111"/>
    <cellStyle name="Обычный 15 42 2 2 2 2 3" xfId="5112"/>
    <cellStyle name="Обычный 15 42 2 2 2 3" xfId="5113"/>
    <cellStyle name="Обычный 15 42 2 2 2 3 2" xfId="5114"/>
    <cellStyle name="Обычный 15 42 2 2 2 4" xfId="5115"/>
    <cellStyle name="Обычный 15 42 2 2 3" xfId="5116"/>
    <cellStyle name="Обычный 15 42 2 2 3 2" xfId="5117"/>
    <cellStyle name="Обычный 15 42 2 2 3 2 2" xfId="5118"/>
    <cellStyle name="Обычный 15 42 2 2 3 3" xfId="5119"/>
    <cellStyle name="Обычный 15 42 2 2 4" xfId="5120"/>
    <cellStyle name="Обычный 15 42 2 2 4 2" xfId="5121"/>
    <cellStyle name="Обычный 15 42 2 2 5" xfId="5122"/>
    <cellStyle name="Обычный 15 42 2 3" xfId="5123"/>
    <cellStyle name="Обычный 15 42 2 3 2" xfId="5124"/>
    <cellStyle name="Обычный 15 42 2 3 2 2" xfId="5125"/>
    <cellStyle name="Обычный 15 42 2 3 2 2 2" xfId="5126"/>
    <cellStyle name="Обычный 15 42 2 3 2 2 2 2" xfId="5127"/>
    <cellStyle name="Обычный 15 42 2 3 2 2 3" xfId="5128"/>
    <cellStyle name="Обычный 15 42 2 3 2 3" xfId="5129"/>
    <cellStyle name="Обычный 15 42 2 3 2 3 2" xfId="5130"/>
    <cellStyle name="Обычный 15 42 2 3 2 4" xfId="5131"/>
    <cellStyle name="Обычный 15 42 2 3 3" xfId="5132"/>
    <cellStyle name="Обычный 15 42 2 3 3 2" xfId="5133"/>
    <cellStyle name="Обычный 15 42 2 3 3 2 2" xfId="5134"/>
    <cellStyle name="Обычный 15 42 2 3 3 3" xfId="5135"/>
    <cellStyle name="Обычный 15 42 2 3 4" xfId="5136"/>
    <cellStyle name="Обычный 15 42 2 3 4 2" xfId="5137"/>
    <cellStyle name="Обычный 15 42 2 3 5" xfId="5138"/>
    <cellStyle name="Обычный 15 42 2 4" xfId="5139"/>
    <cellStyle name="Обычный 15 42 2 4 2" xfId="5140"/>
    <cellStyle name="Обычный 15 42 2 4 2 2" xfId="5141"/>
    <cellStyle name="Обычный 15 42 2 4 2 2 2" xfId="5142"/>
    <cellStyle name="Обычный 15 42 2 4 2 3" xfId="5143"/>
    <cellStyle name="Обычный 15 42 2 4 3" xfId="5144"/>
    <cellStyle name="Обычный 15 42 2 4 3 2" xfId="5145"/>
    <cellStyle name="Обычный 15 42 2 4 4" xfId="5146"/>
    <cellStyle name="Обычный 15 42 2 5" xfId="5147"/>
    <cellStyle name="Обычный 15 42 2 5 2" xfId="5148"/>
    <cellStyle name="Обычный 15 42 2 5 2 2" xfId="5149"/>
    <cellStyle name="Обычный 15 42 2 5 3" xfId="5150"/>
    <cellStyle name="Обычный 15 42 2 6" xfId="5151"/>
    <cellStyle name="Обычный 15 42 2 6 2" xfId="5152"/>
    <cellStyle name="Обычный 15 42 2 7" xfId="5153"/>
    <cellStyle name="Обычный 15 42 3" xfId="5154"/>
    <cellStyle name="Обычный 15 42 3 2" xfId="5155"/>
    <cellStyle name="Обычный 15 42 3 2 2" xfId="5156"/>
    <cellStyle name="Обычный 15 42 3 2 2 2" xfId="5157"/>
    <cellStyle name="Обычный 15 42 3 2 2 2 2" xfId="5158"/>
    <cellStyle name="Обычный 15 42 3 2 2 3" xfId="5159"/>
    <cellStyle name="Обычный 15 42 3 2 3" xfId="5160"/>
    <cellStyle name="Обычный 15 42 3 2 3 2" xfId="5161"/>
    <cellStyle name="Обычный 15 42 3 2 4" xfId="5162"/>
    <cellStyle name="Обычный 15 42 3 3" xfId="5163"/>
    <cellStyle name="Обычный 15 42 3 3 2" xfId="5164"/>
    <cellStyle name="Обычный 15 42 3 3 2 2" xfId="5165"/>
    <cellStyle name="Обычный 15 42 3 3 3" xfId="5166"/>
    <cellStyle name="Обычный 15 42 3 4" xfId="5167"/>
    <cellStyle name="Обычный 15 42 3 4 2" xfId="5168"/>
    <cellStyle name="Обычный 15 42 3 5" xfId="5169"/>
    <cellStyle name="Обычный 15 42 4" xfId="5170"/>
    <cellStyle name="Обычный 15 42 4 2" xfId="5171"/>
    <cellStyle name="Обычный 15 42 4 2 2" xfId="5172"/>
    <cellStyle name="Обычный 15 42 4 2 2 2" xfId="5173"/>
    <cellStyle name="Обычный 15 42 4 2 2 2 2" xfId="5174"/>
    <cellStyle name="Обычный 15 42 4 2 2 3" xfId="5175"/>
    <cellStyle name="Обычный 15 42 4 2 3" xfId="5176"/>
    <cellStyle name="Обычный 15 42 4 2 3 2" xfId="5177"/>
    <cellStyle name="Обычный 15 42 4 2 4" xfId="5178"/>
    <cellStyle name="Обычный 15 42 4 3" xfId="5179"/>
    <cellStyle name="Обычный 15 42 4 3 2" xfId="5180"/>
    <cellStyle name="Обычный 15 42 4 3 2 2" xfId="5181"/>
    <cellStyle name="Обычный 15 42 4 3 3" xfId="5182"/>
    <cellStyle name="Обычный 15 42 4 4" xfId="5183"/>
    <cellStyle name="Обычный 15 42 4 4 2" xfId="5184"/>
    <cellStyle name="Обычный 15 42 4 5" xfId="5185"/>
    <cellStyle name="Обычный 15 42 5" xfId="5186"/>
    <cellStyle name="Обычный 15 42 5 2" xfId="5187"/>
    <cellStyle name="Обычный 15 42 5 2 2" xfId="5188"/>
    <cellStyle name="Обычный 15 42 5 2 2 2" xfId="5189"/>
    <cellStyle name="Обычный 15 42 5 2 3" xfId="5190"/>
    <cellStyle name="Обычный 15 42 5 3" xfId="5191"/>
    <cellStyle name="Обычный 15 42 5 3 2" xfId="5192"/>
    <cellStyle name="Обычный 15 42 5 4" xfId="5193"/>
    <cellStyle name="Обычный 15 42 6" xfId="5194"/>
    <cellStyle name="Обычный 15 42 6 2" xfId="5195"/>
    <cellStyle name="Обычный 15 42 6 2 2" xfId="5196"/>
    <cellStyle name="Обычный 15 42 6 3" xfId="5197"/>
    <cellStyle name="Обычный 15 42 7" xfId="5198"/>
    <cellStyle name="Обычный 15 42 7 2" xfId="5199"/>
    <cellStyle name="Обычный 15 42 8" xfId="5200"/>
    <cellStyle name="Обычный 15 43" xfId="5201"/>
    <cellStyle name="Обычный 15 43 2" xfId="5202"/>
    <cellStyle name="Обычный 15 43 2 2" xfId="5203"/>
    <cellStyle name="Обычный 15 43 2 2 2" xfId="5204"/>
    <cellStyle name="Обычный 15 43 2 2 2 2" xfId="5205"/>
    <cellStyle name="Обычный 15 43 2 2 2 2 2" xfId="5206"/>
    <cellStyle name="Обычный 15 43 2 2 2 2 2 2" xfId="5207"/>
    <cellStyle name="Обычный 15 43 2 2 2 2 3" xfId="5208"/>
    <cellStyle name="Обычный 15 43 2 2 2 3" xfId="5209"/>
    <cellStyle name="Обычный 15 43 2 2 2 3 2" xfId="5210"/>
    <cellStyle name="Обычный 15 43 2 2 2 4" xfId="5211"/>
    <cellStyle name="Обычный 15 43 2 2 3" xfId="5212"/>
    <cellStyle name="Обычный 15 43 2 2 3 2" xfId="5213"/>
    <cellStyle name="Обычный 15 43 2 2 3 2 2" xfId="5214"/>
    <cellStyle name="Обычный 15 43 2 2 3 3" xfId="5215"/>
    <cellStyle name="Обычный 15 43 2 2 4" xfId="5216"/>
    <cellStyle name="Обычный 15 43 2 2 4 2" xfId="5217"/>
    <cellStyle name="Обычный 15 43 2 2 5" xfId="5218"/>
    <cellStyle name="Обычный 15 43 2 3" xfId="5219"/>
    <cellStyle name="Обычный 15 43 2 3 2" xfId="5220"/>
    <cellStyle name="Обычный 15 43 2 3 2 2" xfId="5221"/>
    <cellStyle name="Обычный 15 43 2 3 2 2 2" xfId="5222"/>
    <cellStyle name="Обычный 15 43 2 3 2 2 2 2" xfId="5223"/>
    <cellStyle name="Обычный 15 43 2 3 2 2 3" xfId="5224"/>
    <cellStyle name="Обычный 15 43 2 3 2 3" xfId="5225"/>
    <cellStyle name="Обычный 15 43 2 3 2 3 2" xfId="5226"/>
    <cellStyle name="Обычный 15 43 2 3 2 4" xfId="5227"/>
    <cellStyle name="Обычный 15 43 2 3 3" xfId="5228"/>
    <cellStyle name="Обычный 15 43 2 3 3 2" xfId="5229"/>
    <cellStyle name="Обычный 15 43 2 3 3 2 2" xfId="5230"/>
    <cellStyle name="Обычный 15 43 2 3 3 3" xfId="5231"/>
    <cellStyle name="Обычный 15 43 2 3 4" xfId="5232"/>
    <cellStyle name="Обычный 15 43 2 3 4 2" xfId="5233"/>
    <cellStyle name="Обычный 15 43 2 3 5" xfId="5234"/>
    <cellStyle name="Обычный 15 43 2 4" xfId="5235"/>
    <cellStyle name="Обычный 15 43 2 4 2" xfId="5236"/>
    <cellStyle name="Обычный 15 43 2 4 2 2" xfId="5237"/>
    <cellStyle name="Обычный 15 43 2 4 2 2 2" xfId="5238"/>
    <cellStyle name="Обычный 15 43 2 4 2 3" xfId="5239"/>
    <cellStyle name="Обычный 15 43 2 4 3" xfId="5240"/>
    <cellStyle name="Обычный 15 43 2 4 3 2" xfId="5241"/>
    <cellStyle name="Обычный 15 43 2 4 4" xfId="5242"/>
    <cellStyle name="Обычный 15 43 2 5" xfId="5243"/>
    <cellStyle name="Обычный 15 43 2 5 2" xfId="5244"/>
    <cellStyle name="Обычный 15 43 2 5 2 2" xfId="5245"/>
    <cellStyle name="Обычный 15 43 2 5 3" xfId="5246"/>
    <cellStyle name="Обычный 15 43 2 6" xfId="5247"/>
    <cellStyle name="Обычный 15 43 2 6 2" xfId="5248"/>
    <cellStyle name="Обычный 15 43 2 7" xfId="5249"/>
    <cellStyle name="Обычный 15 43 3" xfId="5250"/>
    <cellStyle name="Обычный 15 43 3 2" xfId="5251"/>
    <cellStyle name="Обычный 15 43 3 2 2" xfId="5252"/>
    <cellStyle name="Обычный 15 43 3 2 2 2" xfId="5253"/>
    <cellStyle name="Обычный 15 43 3 2 2 2 2" xfId="5254"/>
    <cellStyle name="Обычный 15 43 3 2 2 3" xfId="5255"/>
    <cellStyle name="Обычный 15 43 3 2 3" xfId="5256"/>
    <cellStyle name="Обычный 15 43 3 2 3 2" xfId="5257"/>
    <cellStyle name="Обычный 15 43 3 2 4" xfId="5258"/>
    <cellStyle name="Обычный 15 43 3 3" xfId="5259"/>
    <cellStyle name="Обычный 15 43 3 3 2" xfId="5260"/>
    <cellStyle name="Обычный 15 43 3 3 2 2" xfId="5261"/>
    <cellStyle name="Обычный 15 43 3 3 3" xfId="5262"/>
    <cellStyle name="Обычный 15 43 3 4" xfId="5263"/>
    <cellStyle name="Обычный 15 43 3 4 2" xfId="5264"/>
    <cellStyle name="Обычный 15 43 3 5" xfId="5265"/>
    <cellStyle name="Обычный 15 43 4" xfId="5266"/>
    <cellStyle name="Обычный 15 43 4 2" xfId="5267"/>
    <cellStyle name="Обычный 15 43 4 2 2" xfId="5268"/>
    <cellStyle name="Обычный 15 43 4 2 2 2" xfId="5269"/>
    <cellStyle name="Обычный 15 43 4 2 2 2 2" xfId="5270"/>
    <cellStyle name="Обычный 15 43 4 2 2 3" xfId="5271"/>
    <cellStyle name="Обычный 15 43 4 2 3" xfId="5272"/>
    <cellStyle name="Обычный 15 43 4 2 3 2" xfId="5273"/>
    <cellStyle name="Обычный 15 43 4 2 4" xfId="5274"/>
    <cellStyle name="Обычный 15 43 4 3" xfId="5275"/>
    <cellStyle name="Обычный 15 43 4 3 2" xfId="5276"/>
    <cellStyle name="Обычный 15 43 4 3 2 2" xfId="5277"/>
    <cellStyle name="Обычный 15 43 4 3 3" xfId="5278"/>
    <cellStyle name="Обычный 15 43 4 4" xfId="5279"/>
    <cellStyle name="Обычный 15 43 4 4 2" xfId="5280"/>
    <cellStyle name="Обычный 15 43 4 5" xfId="5281"/>
    <cellStyle name="Обычный 15 43 5" xfId="5282"/>
    <cellStyle name="Обычный 15 43 5 2" xfId="5283"/>
    <cellStyle name="Обычный 15 43 5 2 2" xfId="5284"/>
    <cellStyle name="Обычный 15 43 5 2 2 2" xfId="5285"/>
    <cellStyle name="Обычный 15 43 5 2 3" xfId="5286"/>
    <cellStyle name="Обычный 15 43 5 3" xfId="5287"/>
    <cellStyle name="Обычный 15 43 5 3 2" xfId="5288"/>
    <cellStyle name="Обычный 15 43 5 4" xfId="5289"/>
    <cellStyle name="Обычный 15 43 6" xfId="5290"/>
    <cellStyle name="Обычный 15 43 6 2" xfId="5291"/>
    <cellStyle name="Обычный 15 43 6 2 2" xfId="5292"/>
    <cellStyle name="Обычный 15 43 6 3" xfId="5293"/>
    <cellStyle name="Обычный 15 43 7" xfId="5294"/>
    <cellStyle name="Обычный 15 43 7 2" xfId="5295"/>
    <cellStyle name="Обычный 15 43 8" xfId="5296"/>
    <cellStyle name="Обычный 15 44" xfId="5297"/>
    <cellStyle name="Обычный 15 44 2" xfId="5298"/>
    <cellStyle name="Обычный 15 44 2 2" xfId="5299"/>
    <cellStyle name="Обычный 15 44 2 2 2" xfId="5300"/>
    <cellStyle name="Обычный 15 44 2 2 2 2" xfId="5301"/>
    <cellStyle name="Обычный 15 44 2 2 2 2 2" xfId="5302"/>
    <cellStyle name="Обычный 15 44 2 2 2 2 2 2" xfId="5303"/>
    <cellStyle name="Обычный 15 44 2 2 2 2 3" xfId="5304"/>
    <cellStyle name="Обычный 15 44 2 2 2 3" xfId="5305"/>
    <cellStyle name="Обычный 15 44 2 2 2 3 2" xfId="5306"/>
    <cellStyle name="Обычный 15 44 2 2 2 4" xfId="5307"/>
    <cellStyle name="Обычный 15 44 2 2 3" xfId="5308"/>
    <cellStyle name="Обычный 15 44 2 2 3 2" xfId="5309"/>
    <cellStyle name="Обычный 15 44 2 2 3 2 2" xfId="5310"/>
    <cellStyle name="Обычный 15 44 2 2 3 3" xfId="5311"/>
    <cellStyle name="Обычный 15 44 2 2 4" xfId="5312"/>
    <cellStyle name="Обычный 15 44 2 2 4 2" xfId="5313"/>
    <cellStyle name="Обычный 15 44 2 2 5" xfId="5314"/>
    <cellStyle name="Обычный 15 44 2 3" xfId="5315"/>
    <cellStyle name="Обычный 15 44 2 3 2" xfId="5316"/>
    <cellStyle name="Обычный 15 44 2 3 2 2" xfId="5317"/>
    <cellStyle name="Обычный 15 44 2 3 2 2 2" xfId="5318"/>
    <cellStyle name="Обычный 15 44 2 3 2 2 2 2" xfId="5319"/>
    <cellStyle name="Обычный 15 44 2 3 2 2 3" xfId="5320"/>
    <cellStyle name="Обычный 15 44 2 3 2 3" xfId="5321"/>
    <cellStyle name="Обычный 15 44 2 3 2 3 2" xfId="5322"/>
    <cellStyle name="Обычный 15 44 2 3 2 4" xfId="5323"/>
    <cellStyle name="Обычный 15 44 2 3 3" xfId="5324"/>
    <cellStyle name="Обычный 15 44 2 3 3 2" xfId="5325"/>
    <cellStyle name="Обычный 15 44 2 3 3 2 2" xfId="5326"/>
    <cellStyle name="Обычный 15 44 2 3 3 3" xfId="5327"/>
    <cellStyle name="Обычный 15 44 2 3 4" xfId="5328"/>
    <cellStyle name="Обычный 15 44 2 3 4 2" xfId="5329"/>
    <cellStyle name="Обычный 15 44 2 3 5" xfId="5330"/>
    <cellStyle name="Обычный 15 44 2 4" xfId="5331"/>
    <cellStyle name="Обычный 15 44 2 4 2" xfId="5332"/>
    <cellStyle name="Обычный 15 44 2 4 2 2" xfId="5333"/>
    <cellStyle name="Обычный 15 44 2 4 2 2 2" xfId="5334"/>
    <cellStyle name="Обычный 15 44 2 4 2 3" xfId="5335"/>
    <cellStyle name="Обычный 15 44 2 4 3" xfId="5336"/>
    <cellStyle name="Обычный 15 44 2 4 3 2" xfId="5337"/>
    <cellStyle name="Обычный 15 44 2 4 4" xfId="5338"/>
    <cellStyle name="Обычный 15 44 2 5" xfId="5339"/>
    <cellStyle name="Обычный 15 44 2 5 2" xfId="5340"/>
    <cellStyle name="Обычный 15 44 2 5 2 2" xfId="5341"/>
    <cellStyle name="Обычный 15 44 2 5 3" xfId="5342"/>
    <cellStyle name="Обычный 15 44 2 6" xfId="5343"/>
    <cellStyle name="Обычный 15 44 2 6 2" xfId="5344"/>
    <cellStyle name="Обычный 15 44 2 7" xfId="5345"/>
    <cellStyle name="Обычный 15 44 3" xfId="5346"/>
    <cellStyle name="Обычный 15 44 3 2" xfId="5347"/>
    <cellStyle name="Обычный 15 44 3 2 2" xfId="5348"/>
    <cellStyle name="Обычный 15 44 3 2 2 2" xfId="5349"/>
    <cellStyle name="Обычный 15 44 3 2 2 2 2" xfId="5350"/>
    <cellStyle name="Обычный 15 44 3 2 2 3" xfId="5351"/>
    <cellStyle name="Обычный 15 44 3 2 3" xfId="5352"/>
    <cellStyle name="Обычный 15 44 3 2 3 2" xfId="5353"/>
    <cellStyle name="Обычный 15 44 3 2 4" xfId="5354"/>
    <cellStyle name="Обычный 15 44 3 3" xfId="5355"/>
    <cellStyle name="Обычный 15 44 3 3 2" xfId="5356"/>
    <cellStyle name="Обычный 15 44 3 3 2 2" xfId="5357"/>
    <cellStyle name="Обычный 15 44 3 3 3" xfId="5358"/>
    <cellStyle name="Обычный 15 44 3 4" xfId="5359"/>
    <cellStyle name="Обычный 15 44 3 4 2" xfId="5360"/>
    <cellStyle name="Обычный 15 44 3 5" xfId="5361"/>
    <cellStyle name="Обычный 15 44 4" xfId="5362"/>
    <cellStyle name="Обычный 15 44 4 2" xfId="5363"/>
    <cellStyle name="Обычный 15 44 4 2 2" xfId="5364"/>
    <cellStyle name="Обычный 15 44 4 2 2 2" xfId="5365"/>
    <cellStyle name="Обычный 15 44 4 2 2 2 2" xfId="5366"/>
    <cellStyle name="Обычный 15 44 4 2 2 3" xfId="5367"/>
    <cellStyle name="Обычный 15 44 4 2 3" xfId="5368"/>
    <cellStyle name="Обычный 15 44 4 2 3 2" xfId="5369"/>
    <cellStyle name="Обычный 15 44 4 2 4" xfId="5370"/>
    <cellStyle name="Обычный 15 44 4 3" xfId="5371"/>
    <cellStyle name="Обычный 15 44 4 3 2" xfId="5372"/>
    <cellStyle name="Обычный 15 44 4 3 2 2" xfId="5373"/>
    <cellStyle name="Обычный 15 44 4 3 3" xfId="5374"/>
    <cellStyle name="Обычный 15 44 4 4" xfId="5375"/>
    <cellStyle name="Обычный 15 44 4 4 2" xfId="5376"/>
    <cellStyle name="Обычный 15 44 4 5" xfId="5377"/>
    <cellStyle name="Обычный 15 44 5" xfId="5378"/>
    <cellStyle name="Обычный 15 44 5 2" xfId="5379"/>
    <cellStyle name="Обычный 15 44 5 2 2" xfId="5380"/>
    <cellStyle name="Обычный 15 44 5 2 2 2" xfId="5381"/>
    <cellStyle name="Обычный 15 44 5 2 3" xfId="5382"/>
    <cellStyle name="Обычный 15 44 5 3" xfId="5383"/>
    <cellStyle name="Обычный 15 44 5 3 2" xfId="5384"/>
    <cellStyle name="Обычный 15 44 5 4" xfId="5385"/>
    <cellStyle name="Обычный 15 44 6" xfId="5386"/>
    <cellStyle name="Обычный 15 44 6 2" xfId="5387"/>
    <cellStyle name="Обычный 15 44 6 2 2" xfId="5388"/>
    <cellStyle name="Обычный 15 44 6 3" xfId="5389"/>
    <cellStyle name="Обычный 15 44 7" xfId="5390"/>
    <cellStyle name="Обычный 15 44 7 2" xfId="5391"/>
    <cellStyle name="Обычный 15 44 8" xfId="5392"/>
    <cellStyle name="Обычный 15 45" xfId="5393"/>
    <cellStyle name="Обычный 15 45 2" xfId="5394"/>
    <cellStyle name="Обычный 15 45 2 2" xfId="5395"/>
    <cellStyle name="Обычный 15 45 2 2 2" xfId="5396"/>
    <cellStyle name="Обычный 15 45 2 2 2 2" xfId="5397"/>
    <cellStyle name="Обычный 15 45 2 2 2 2 2" xfId="5398"/>
    <cellStyle name="Обычный 15 45 2 2 2 2 2 2" xfId="5399"/>
    <cellStyle name="Обычный 15 45 2 2 2 2 3" xfId="5400"/>
    <cellStyle name="Обычный 15 45 2 2 2 3" xfId="5401"/>
    <cellStyle name="Обычный 15 45 2 2 2 3 2" xfId="5402"/>
    <cellStyle name="Обычный 15 45 2 2 2 4" xfId="5403"/>
    <cellStyle name="Обычный 15 45 2 2 3" xfId="5404"/>
    <cellStyle name="Обычный 15 45 2 2 3 2" xfId="5405"/>
    <cellStyle name="Обычный 15 45 2 2 3 2 2" xfId="5406"/>
    <cellStyle name="Обычный 15 45 2 2 3 3" xfId="5407"/>
    <cellStyle name="Обычный 15 45 2 2 4" xfId="5408"/>
    <cellStyle name="Обычный 15 45 2 2 4 2" xfId="5409"/>
    <cellStyle name="Обычный 15 45 2 2 5" xfId="5410"/>
    <cellStyle name="Обычный 15 45 2 3" xfId="5411"/>
    <cellStyle name="Обычный 15 45 2 3 2" xfId="5412"/>
    <cellStyle name="Обычный 15 45 2 3 2 2" xfId="5413"/>
    <cellStyle name="Обычный 15 45 2 3 2 2 2" xfId="5414"/>
    <cellStyle name="Обычный 15 45 2 3 2 2 2 2" xfId="5415"/>
    <cellStyle name="Обычный 15 45 2 3 2 2 3" xfId="5416"/>
    <cellStyle name="Обычный 15 45 2 3 2 3" xfId="5417"/>
    <cellStyle name="Обычный 15 45 2 3 2 3 2" xfId="5418"/>
    <cellStyle name="Обычный 15 45 2 3 2 4" xfId="5419"/>
    <cellStyle name="Обычный 15 45 2 3 3" xfId="5420"/>
    <cellStyle name="Обычный 15 45 2 3 3 2" xfId="5421"/>
    <cellStyle name="Обычный 15 45 2 3 3 2 2" xfId="5422"/>
    <cellStyle name="Обычный 15 45 2 3 3 3" xfId="5423"/>
    <cellStyle name="Обычный 15 45 2 3 4" xfId="5424"/>
    <cellStyle name="Обычный 15 45 2 3 4 2" xfId="5425"/>
    <cellStyle name="Обычный 15 45 2 3 5" xfId="5426"/>
    <cellStyle name="Обычный 15 45 2 4" xfId="5427"/>
    <cellStyle name="Обычный 15 45 2 4 2" xfId="5428"/>
    <cellStyle name="Обычный 15 45 2 4 2 2" xfId="5429"/>
    <cellStyle name="Обычный 15 45 2 4 2 2 2" xfId="5430"/>
    <cellStyle name="Обычный 15 45 2 4 2 3" xfId="5431"/>
    <cellStyle name="Обычный 15 45 2 4 3" xfId="5432"/>
    <cellStyle name="Обычный 15 45 2 4 3 2" xfId="5433"/>
    <cellStyle name="Обычный 15 45 2 4 4" xfId="5434"/>
    <cellStyle name="Обычный 15 45 2 5" xfId="5435"/>
    <cellStyle name="Обычный 15 45 2 5 2" xfId="5436"/>
    <cellStyle name="Обычный 15 45 2 5 2 2" xfId="5437"/>
    <cellStyle name="Обычный 15 45 2 5 3" xfId="5438"/>
    <cellStyle name="Обычный 15 45 2 6" xfId="5439"/>
    <cellStyle name="Обычный 15 45 2 6 2" xfId="5440"/>
    <cellStyle name="Обычный 15 45 2 7" xfId="5441"/>
    <cellStyle name="Обычный 15 45 3" xfId="5442"/>
    <cellStyle name="Обычный 15 45 3 2" xfId="5443"/>
    <cellStyle name="Обычный 15 45 3 2 2" xfId="5444"/>
    <cellStyle name="Обычный 15 45 3 2 2 2" xfId="5445"/>
    <cellStyle name="Обычный 15 45 3 2 2 2 2" xfId="5446"/>
    <cellStyle name="Обычный 15 45 3 2 2 3" xfId="5447"/>
    <cellStyle name="Обычный 15 45 3 2 3" xfId="5448"/>
    <cellStyle name="Обычный 15 45 3 2 3 2" xfId="5449"/>
    <cellStyle name="Обычный 15 45 3 2 4" xfId="5450"/>
    <cellStyle name="Обычный 15 45 3 3" xfId="5451"/>
    <cellStyle name="Обычный 15 45 3 3 2" xfId="5452"/>
    <cellStyle name="Обычный 15 45 3 3 2 2" xfId="5453"/>
    <cellStyle name="Обычный 15 45 3 3 3" xfId="5454"/>
    <cellStyle name="Обычный 15 45 3 4" xfId="5455"/>
    <cellStyle name="Обычный 15 45 3 4 2" xfId="5456"/>
    <cellStyle name="Обычный 15 45 3 5" xfId="5457"/>
    <cellStyle name="Обычный 15 45 4" xfId="5458"/>
    <cellStyle name="Обычный 15 45 4 2" xfId="5459"/>
    <cellStyle name="Обычный 15 45 4 2 2" xfId="5460"/>
    <cellStyle name="Обычный 15 45 4 2 2 2" xfId="5461"/>
    <cellStyle name="Обычный 15 45 4 2 2 2 2" xfId="5462"/>
    <cellStyle name="Обычный 15 45 4 2 2 3" xfId="5463"/>
    <cellStyle name="Обычный 15 45 4 2 3" xfId="5464"/>
    <cellStyle name="Обычный 15 45 4 2 3 2" xfId="5465"/>
    <cellStyle name="Обычный 15 45 4 2 4" xfId="5466"/>
    <cellStyle name="Обычный 15 45 4 3" xfId="5467"/>
    <cellStyle name="Обычный 15 45 4 3 2" xfId="5468"/>
    <cellStyle name="Обычный 15 45 4 3 2 2" xfId="5469"/>
    <cellStyle name="Обычный 15 45 4 3 3" xfId="5470"/>
    <cellStyle name="Обычный 15 45 4 4" xfId="5471"/>
    <cellStyle name="Обычный 15 45 4 4 2" xfId="5472"/>
    <cellStyle name="Обычный 15 45 4 5" xfId="5473"/>
    <cellStyle name="Обычный 15 45 5" xfId="5474"/>
    <cellStyle name="Обычный 15 45 5 2" xfId="5475"/>
    <cellStyle name="Обычный 15 45 5 2 2" xfId="5476"/>
    <cellStyle name="Обычный 15 45 5 2 2 2" xfId="5477"/>
    <cellStyle name="Обычный 15 45 5 2 3" xfId="5478"/>
    <cellStyle name="Обычный 15 45 5 3" xfId="5479"/>
    <cellStyle name="Обычный 15 45 5 3 2" xfId="5480"/>
    <cellStyle name="Обычный 15 45 5 4" xfId="5481"/>
    <cellStyle name="Обычный 15 45 6" xfId="5482"/>
    <cellStyle name="Обычный 15 45 6 2" xfId="5483"/>
    <cellStyle name="Обычный 15 45 6 2 2" xfId="5484"/>
    <cellStyle name="Обычный 15 45 6 3" xfId="5485"/>
    <cellStyle name="Обычный 15 45 7" xfId="5486"/>
    <cellStyle name="Обычный 15 45 7 2" xfId="5487"/>
    <cellStyle name="Обычный 15 45 8" xfId="5488"/>
    <cellStyle name="Обычный 15 46" xfId="5489"/>
    <cellStyle name="Обычный 15 46 2" xfId="5490"/>
    <cellStyle name="Обычный 15 46 2 2" xfId="5491"/>
    <cellStyle name="Обычный 15 46 2 2 2" xfId="5492"/>
    <cellStyle name="Обычный 15 46 2 2 2 2" xfId="5493"/>
    <cellStyle name="Обычный 15 46 2 2 2 2 2" xfId="5494"/>
    <cellStyle name="Обычный 15 46 2 2 2 2 2 2" xfId="5495"/>
    <cellStyle name="Обычный 15 46 2 2 2 2 3" xfId="5496"/>
    <cellStyle name="Обычный 15 46 2 2 2 3" xfId="5497"/>
    <cellStyle name="Обычный 15 46 2 2 2 3 2" xfId="5498"/>
    <cellStyle name="Обычный 15 46 2 2 2 4" xfId="5499"/>
    <cellStyle name="Обычный 15 46 2 2 3" xfId="5500"/>
    <cellStyle name="Обычный 15 46 2 2 3 2" xfId="5501"/>
    <cellStyle name="Обычный 15 46 2 2 3 2 2" xfId="5502"/>
    <cellStyle name="Обычный 15 46 2 2 3 3" xfId="5503"/>
    <cellStyle name="Обычный 15 46 2 2 4" xfId="5504"/>
    <cellStyle name="Обычный 15 46 2 2 4 2" xfId="5505"/>
    <cellStyle name="Обычный 15 46 2 2 5" xfId="5506"/>
    <cellStyle name="Обычный 15 46 2 3" xfId="5507"/>
    <cellStyle name="Обычный 15 46 2 3 2" xfId="5508"/>
    <cellStyle name="Обычный 15 46 2 3 2 2" xfId="5509"/>
    <cellStyle name="Обычный 15 46 2 3 2 2 2" xfId="5510"/>
    <cellStyle name="Обычный 15 46 2 3 2 2 2 2" xfId="5511"/>
    <cellStyle name="Обычный 15 46 2 3 2 2 3" xfId="5512"/>
    <cellStyle name="Обычный 15 46 2 3 2 3" xfId="5513"/>
    <cellStyle name="Обычный 15 46 2 3 2 3 2" xfId="5514"/>
    <cellStyle name="Обычный 15 46 2 3 2 4" xfId="5515"/>
    <cellStyle name="Обычный 15 46 2 3 3" xfId="5516"/>
    <cellStyle name="Обычный 15 46 2 3 3 2" xfId="5517"/>
    <cellStyle name="Обычный 15 46 2 3 3 2 2" xfId="5518"/>
    <cellStyle name="Обычный 15 46 2 3 3 3" xfId="5519"/>
    <cellStyle name="Обычный 15 46 2 3 4" xfId="5520"/>
    <cellStyle name="Обычный 15 46 2 3 4 2" xfId="5521"/>
    <cellStyle name="Обычный 15 46 2 3 5" xfId="5522"/>
    <cellStyle name="Обычный 15 46 2 4" xfId="5523"/>
    <cellStyle name="Обычный 15 46 2 4 2" xfId="5524"/>
    <cellStyle name="Обычный 15 46 2 4 2 2" xfId="5525"/>
    <cellStyle name="Обычный 15 46 2 4 2 2 2" xfId="5526"/>
    <cellStyle name="Обычный 15 46 2 4 2 3" xfId="5527"/>
    <cellStyle name="Обычный 15 46 2 4 3" xfId="5528"/>
    <cellStyle name="Обычный 15 46 2 4 3 2" xfId="5529"/>
    <cellStyle name="Обычный 15 46 2 4 4" xfId="5530"/>
    <cellStyle name="Обычный 15 46 2 5" xfId="5531"/>
    <cellStyle name="Обычный 15 46 2 5 2" xfId="5532"/>
    <cellStyle name="Обычный 15 46 2 5 2 2" xfId="5533"/>
    <cellStyle name="Обычный 15 46 2 5 3" xfId="5534"/>
    <cellStyle name="Обычный 15 46 2 6" xfId="5535"/>
    <cellStyle name="Обычный 15 46 2 6 2" xfId="5536"/>
    <cellStyle name="Обычный 15 46 2 7" xfId="5537"/>
    <cellStyle name="Обычный 15 46 3" xfId="5538"/>
    <cellStyle name="Обычный 15 46 3 2" xfId="5539"/>
    <cellStyle name="Обычный 15 46 3 2 2" xfId="5540"/>
    <cellStyle name="Обычный 15 46 3 2 2 2" xfId="5541"/>
    <cellStyle name="Обычный 15 46 3 2 2 2 2" xfId="5542"/>
    <cellStyle name="Обычный 15 46 3 2 2 3" xfId="5543"/>
    <cellStyle name="Обычный 15 46 3 2 3" xfId="5544"/>
    <cellStyle name="Обычный 15 46 3 2 3 2" xfId="5545"/>
    <cellStyle name="Обычный 15 46 3 2 4" xfId="5546"/>
    <cellStyle name="Обычный 15 46 3 3" xfId="5547"/>
    <cellStyle name="Обычный 15 46 3 3 2" xfId="5548"/>
    <cellStyle name="Обычный 15 46 3 3 2 2" xfId="5549"/>
    <cellStyle name="Обычный 15 46 3 3 3" xfId="5550"/>
    <cellStyle name="Обычный 15 46 3 4" xfId="5551"/>
    <cellStyle name="Обычный 15 46 3 4 2" xfId="5552"/>
    <cellStyle name="Обычный 15 46 3 5" xfId="5553"/>
    <cellStyle name="Обычный 15 46 4" xfId="5554"/>
    <cellStyle name="Обычный 15 46 4 2" xfId="5555"/>
    <cellStyle name="Обычный 15 46 4 2 2" xfId="5556"/>
    <cellStyle name="Обычный 15 46 4 2 2 2" xfId="5557"/>
    <cellStyle name="Обычный 15 46 4 2 2 2 2" xfId="5558"/>
    <cellStyle name="Обычный 15 46 4 2 2 3" xfId="5559"/>
    <cellStyle name="Обычный 15 46 4 2 3" xfId="5560"/>
    <cellStyle name="Обычный 15 46 4 2 3 2" xfId="5561"/>
    <cellStyle name="Обычный 15 46 4 2 4" xfId="5562"/>
    <cellStyle name="Обычный 15 46 4 3" xfId="5563"/>
    <cellStyle name="Обычный 15 46 4 3 2" xfId="5564"/>
    <cellStyle name="Обычный 15 46 4 3 2 2" xfId="5565"/>
    <cellStyle name="Обычный 15 46 4 3 3" xfId="5566"/>
    <cellStyle name="Обычный 15 46 4 4" xfId="5567"/>
    <cellStyle name="Обычный 15 46 4 4 2" xfId="5568"/>
    <cellStyle name="Обычный 15 46 4 5" xfId="5569"/>
    <cellStyle name="Обычный 15 46 5" xfId="5570"/>
    <cellStyle name="Обычный 15 46 5 2" xfId="5571"/>
    <cellStyle name="Обычный 15 46 5 2 2" xfId="5572"/>
    <cellStyle name="Обычный 15 46 5 2 2 2" xfId="5573"/>
    <cellStyle name="Обычный 15 46 5 2 3" xfId="5574"/>
    <cellStyle name="Обычный 15 46 5 3" xfId="5575"/>
    <cellStyle name="Обычный 15 46 5 3 2" xfId="5576"/>
    <cellStyle name="Обычный 15 46 5 4" xfId="5577"/>
    <cellStyle name="Обычный 15 46 6" xfId="5578"/>
    <cellStyle name="Обычный 15 46 6 2" xfId="5579"/>
    <cellStyle name="Обычный 15 46 6 2 2" xfId="5580"/>
    <cellStyle name="Обычный 15 46 6 3" xfId="5581"/>
    <cellStyle name="Обычный 15 46 7" xfId="5582"/>
    <cellStyle name="Обычный 15 46 7 2" xfId="5583"/>
    <cellStyle name="Обычный 15 46 8" xfId="5584"/>
    <cellStyle name="Обычный 15 47" xfId="5585"/>
    <cellStyle name="Обычный 15 47 2" xfId="5586"/>
    <cellStyle name="Обычный 15 47 2 2" xfId="5587"/>
    <cellStyle name="Обычный 15 47 2 2 2" xfId="5588"/>
    <cellStyle name="Обычный 15 47 2 2 2 2" xfId="5589"/>
    <cellStyle name="Обычный 15 47 2 2 2 2 2" xfId="5590"/>
    <cellStyle name="Обычный 15 47 2 2 2 2 2 2" xfId="5591"/>
    <cellStyle name="Обычный 15 47 2 2 2 2 3" xfId="5592"/>
    <cellStyle name="Обычный 15 47 2 2 2 3" xfId="5593"/>
    <cellStyle name="Обычный 15 47 2 2 2 3 2" xfId="5594"/>
    <cellStyle name="Обычный 15 47 2 2 2 4" xfId="5595"/>
    <cellStyle name="Обычный 15 47 2 2 3" xfId="5596"/>
    <cellStyle name="Обычный 15 47 2 2 3 2" xfId="5597"/>
    <cellStyle name="Обычный 15 47 2 2 3 2 2" xfId="5598"/>
    <cellStyle name="Обычный 15 47 2 2 3 3" xfId="5599"/>
    <cellStyle name="Обычный 15 47 2 2 4" xfId="5600"/>
    <cellStyle name="Обычный 15 47 2 2 4 2" xfId="5601"/>
    <cellStyle name="Обычный 15 47 2 2 5" xfId="5602"/>
    <cellStyle name="Обычный 15 47 2 3" xfId="5603"/>
    <cellStyle name="Обычный 15 47 2 3 2" xfId="5604"/>
    <cellStyle name="Обычный 15 47 2 3 2 2" xfId="5605"/>
    <cellStyle name="Обычный 15 47 2 3 2 2 2" xfId="5606"/>
    <cellStyle name="Обычный 15 47 2 3 2 2 2 2" xfId="5607"/>
    <cellStyle name="Обычный 15 47 2 3 2 2 3" xfId="5608"/>
    <cellStyle name="Обычный 15 47 2 3 2 3" xfId="5609"/>
    <cellStyle name="Обычный 15 47 2 3 2 3 2" xfId="5610"/>
    <cellStyle name="Обычный 15 47 2 3 2 4" xfId="5611"/>
    <cellStyle name="Обычный 15 47 2 3 3" xfId="5612"/>
    <cellStyle name="Обычный 15 47 2 3 3 2" xfId="5613"/>
    <cellStyle name="Обычный 15 47 2 3 3 2 2" xfId="5614"/>
    <cellStyle name="Обычный 15 47 2 3 3 3" xfId="5615"/>
    <cellStyle name="Обычный 15 47 2 3 4" xfId="5616"/>
    <cellStyle name="Обычный 15 47 2 3 4 2" xfId="5617"/>
    <cellStyle name="Обычный 15 47 2 3 5" xfId="5618"/>
    <cellStyle name="Обычный 15 47 2 4" xfId="5619"/>
    <cellStyle name="Обычный 15 47 2 4 2" xfId="5620"/>
    <cellStyle name="Обычный 15 47 2 4 2 2" xfId="5621"/>
    <cellStyle name="Обычный 15 47 2 4 2 2 2" xfId="5622"/>
    <cellStyle name="Обычный 15 47 2 4 2 3" xfId="5623"/>
    <cellStyle name="Обычный 15 47 2 4 3" xfId="5624"/>
    <cellStyle name="Обычный 15 47 2 4 3 2" xfId="5625"/>
    <cellStyle name="Обычный 15 47 2 4 4" xfId="5626"/>
    <cellStyle name="Обычный 15 47 2 5" xfId="5627"/>
    <cellStyle name="Обычный 15 47 2 5 2" xfId="5628"/>
    <cellStyle name="Обычный 15 47 2 5 2 2" xfId="5629"/>
    <cellStyle name="Обычный 15 47 2 5 3" xfId="5630"/>
    <cellStyle name="Обычный 15 47 2 6" xfId="5631"/>
    <cellStyle name="Обычный 15 47 2 6 2" xfId="5632"/>
    <cellStyle name="Обычный 15 47 2 7" xfId="5633"/>
    <cellStyle name="Обычный 15 47 3" xfId="5634"/>
    <cellStyle name="Обычный 15 47 3 2" xfId="5635"/>
    <cellStyle name="Обычный 15 47 3 2 2" xfId="5636"/>
    <cellStyle name="Обычный 15 47 3 2 2 2" xfId="5637"/>
    <cellStyle name="Обычный 15 47 3 2 2 2 2" xfId="5638"/>
    <cellStyle name="Обычный 15 47 3 2 2 3" xfId="5639"/>
    <cellStyle name="Обычный 15 47 3 2 3" xfId="5640"/>
    <cellStyle name="Обычный 15 47 3 2 3 2" xfId="5641"/>
    <cellStyle name="Обычный 15 47 3 2 4" xfId="5642"/>
    <cellStyle name="Обычный 15 47 3 3" xfId="5643"/>
    <cellStyle name="Обычный 15 47 3 3 2" xfId="5644"/>
    <cellStyle name="Обычный 15 47 3 3 2 2" xfId="5645"/>
    <cellStyle name="Обычный 15 47 3 3 3" xfId="5646"/>
    <cellStyle name="Обычный 15 47 3 4" xfId="5647"/>
    <cellStyle name="Обычный 15 47 3 4 2" xfId="5648"/>
    <cellStyle name="Обычный 15 47 3 5" xfId="5649"/>
    <cellStyle name="Обычный 15 47 4" xfId="5650"/>
    <cellStyle name="Обычный 15 47 4 2" xfId="5651"/>
    <cellStyle name="Обычный 15 47 4 2 2" xfId="5652"/>
    <cellStyle name="Обычный 15 47 4 2 2 2" xfId="5653"/>
    <cellStyle name="Обычный 15 47 4 2 2 2 2" xfId="5654"/>
    <cellStyle name="Обычный 15 47 4 2 2 3" xfId="5655"/>
    <cellStyle name="Обычный 15 47 4 2 3" xfId="5656"/>
    <cellStyle name="Обычный 15 47 4 2 3 2" xfId="5657"/>
    <cellStyle name="Обычный 15 47 4 2 4" xfId="5658"/>
    <cellStyle name="Обычный 15 47 4 3" xfId="5659"/>
    <cellStyle name="Обычный 15 47 4 3 2" xfId="5660"/>
    <cellStyle name="Обычный 15 47 4 3 2 2" xfId="5661"/>
    <cellStyle name="Обычный 15 47 4 3 3" xfId="5662"/>
    <cellStyle name="Обычный 15 47 4 4" xfId="5663"/>
    <cellStyle name="Обычный 15 47 4 4 2" xfId="5664"/>
    <cellStyle name="Обычный 15 47 4 5" xfId="5665"/>
    <cellStyle name="Обычный 15 47 5" xfId="5666"/>
    <cellStyle name="Обычный 15 47 5 2" xfId="5667"/>
    <cellStyle name="Обычный 15 47 5 2 2" xfId="5668"/>
    <cellStyle name="Обычный 15 47 5 2 2 2" xfId="5669"/>
    <cellStyle name="Обычный 15 47 5 2 3" xfId="5670"/>
    <cellStyle name="Обычный 15 47 5 3" xfId="5671"/>
    <cellStyle name="Обычный 15 47 5 3 2" xfId="5672"/>
    <cellStyle name="Обычный 15 47 5 4" xfId="5673"/>
    <cellStyle name="Обычный 15 47 6" xfId="5674"/>
    <cellStyle name="Обычный 15 47 6 2" xfId="5675"/>
    <cellStyle name="Обычный 15 47 6 2 2" xfId="5676"/>
    <cellStyle name="Обычный 15 47 6 3" xfId="5677"/>
    <cellStyle name="Обычный 15 47 7" xfId="5678"/>
    <cellStyle name="Обычный 15 47 7 2" xfId="5679"/>
    <cellStyle name="Обычный 15 47 8" xfId="5680"/>
    <cellStyle name="Обычный 15 48" xfId="5681"/>
    <cellStyle name="Обычный 15 48 2" xfId="5682"/>
    <cellStyle name="Обычный 15 48 2 2" xfId="5683"/>
    <cellStyle name="Обычный 15 48 2 2 2" xfId="5684"/>
    <cellStyle name="Обычный 15 48 2 2 2 2" xfId="5685"/>
    <cellStyle name="Обычный 15 48 2 2 2 2 2" xfId="5686"/>
    <cellStyle name="Обычный 15 48 2 2 2 3" xfId="5687"/>
    <cellStyle name="Обычный 15 48 2 2 3" xfId="5688"/>
    <cellStyle name="Обычный 15 48 2 2 3 2" xfId="5689"/>
    <cellStyle name="Обычный 15 48 2 2 4" xfId="5690"/>
    <cellStyle name="Обычный 15 48 2 3" xfId="5691"/>
    <cellStyle name="Обычный 15 48 2 3 2" xfId="5692"/>
    <cellStyle name="Обычный 15 48 2 3 2 2" xfId="5693"/>
    <cellStyle name="Обычный 15 48 2 3 3" xfId="5694"/>
    <cellStyle name="Обычный 15 48 2 4" xfId="5695"/>
    <cellStyle name="Обычный 15 48 2 4 2" xfId="5696"/>
    <cellStyle name="Обычный 15 48 2 5" xfId="5697"/>
    <cellStyle name="Обычный 15 48 3" xfId="5698"/>
    <cellStyle name="Обычный 15 48 3 2" xfId="5699"/>
    <cellStyle name="Обычный 15 48 3 2 2" xfId="5700"/>
    <cellStyle name="Обычный 15 48 3 2 2 2" xfId="5701"/>
    <cellStyle name="Обычный 15 48 3 2 2 2 2" xfId="5702"/>
    <cellStyle name="Обычный 15 48 3 2 2 3" xfId="5703"/>
    <cellStyle name="Обычный 15 48 3 2 3" xfId="5704"/>
    <cellStyle name="Обычный 15 48 3 2 3 2" xfId="5705"/>
    <cellStyle name="Обычный 15 48 3 2 4" xfId="5706"/>
    <cellStyle name="Обычный 15 48 3 3" xfId="5707"/>
    <cellStyle name="Обычный 15 48 3 3 2" xfId="5708"/>
    <cellStyle name="Обычный 15 48 3 3 2 2" xfId="5709"/>
    <cellStyle name="Обычный 15 48 3 3 3" xfId="5710"/>
    <cellStyle name="Обычный 15 48 3 4" xfId="5711"/>
    <cellStyle name="Обычный 15 48 3 4 2" xfId="5712"/>
    <cellStyle name="Обычный 15 48 3 5" xfId="5713"/>
    <cellStyle name="Обычный 15 48 4" xfId="5714"/>
    <cellStyle name="Обычный 15 48 4 2" xfId="5715"/>
    <cellStyle name="Обычный 15 48 4 2 2" xfId="5716"/>
    <cellStyle name="Обычный 15 48 4 2 2 2" xfId="5717"/>
    <cellStyle name="Обычный 15 48 4 2 3" xfId="5718"/>
    <cellStyle name="Обычный 15 48 4 3" xfId="5719"/>
    <cellStyle name="Обычный 15 48 4 3 2" xfId="5720"/>
    <cellStyle name="Обычный 15 48 4 4" xfId="5721"/>
    <cellStyle name="Обычный 15 48 5" xfId="5722"/>
    <cellStyle name="Обычный 15 48 5 2" xfId="5723"/>
    <cellStyle name="Обычный 15 48 5 2 2" xfId="5724"/>
    <cellStyle name="Обычный 15 48 5 3" xfId="5725"/>
    <cellStyle name="Обычный 15 48 6" xfId="5726"/>
    <cellStyle name="Обычный 15 48 6 2" xfId="5727"/>
    <cellStyle name="Обычный 15 48 7" xfId="5728"/>
    <cellStyle name="Обычный 15 49" xfId="5729"/>
    <cellStyle name="Обычный 15 49 2" xfId="5730"/>
    <cellStyle name="Обычный 15 49 2 2" xfId="5731"/>
    <cellStyle name="Обычный 15 49 2 2 2" xfId="5732"/>
    <cellStyle name="Обычный 15 49 2 2 2 2" xfId="5733"/>
    <cellStyle name="Обычный 15 49 2 2 3" xfId="5734"/>
    <cellStyle name="Обычный 15 49 2 3" xfId="5735"/>
    <cellStyle name="Обычный 15 49 2 3 2" xfId="5736"/>
    <cellStyle name="Обычный 15 49 2 4" xfId="5737"/>
    <cellStyle name="Обычный 15 49 3" xfId="5738"/>
    <cellStyle name="Обычный 15 49 3 2" xfId="5739"/>
    <cellStyle name="Обычный 15 49 3 2 2" xfId="5740"/>
    <cellStyle name="Обычный 15 49 3 3" xfId="5741"/>
    <cellStyle name="Обычный 15 49 4" xfId="5742"/>
    <cellStyle name="Обычный 15 49 4 2" xfId="5743"/>
    <cellStyle name="Обычный 15 49 5" xfId="5744"/>
    <cellStyle name="Обычный 15 5" xfId="5745"/>
    <cellStyle name="Обычный 15 5 2" xfId="5746"/>
    <cellStyle name="Обычный 15 5 2 2" xfId="5747"/>
    <cellStyle name="Обычный 15 5 2 2 2" xfId="5748"/>
    <cellStyle name="Обычный 15 5 2 2 2 2" xfId="5749"/>
    <cellStyle name="Обычный 15 5 2 2 2 2 2" xfId="5750"/>
    <cellStyle name="Обычный 15 5 2 2 2 2 2 2" xfId="5751"/>
    <cellStyle name="Обычный 15 5 2 2 2 2 3" xfId="5752"/>
    <cellStyle name="Обычный 15 5 2 2 2 3" xfId="5753"/>
    <cellStyle name="Обычный 15 5 2 2 2 3 2" xfId="5754"/>
    <cellStyle name="Обычный 15 5 2 2 2 4" xfId="5755"/>
    <cellStyle name="Обычный 15 5 2 2 3" xfId="5756"/>
    <cellStyle name="Обычный 15 5 2 2 3 2" xfId="5757"/>
    <cellStyle name="Обычный 15 5 2 2 3 2 2" xfId="5758"/>
    <cellStyle name="Обычный 15 5 2 2 3 3" xfId="5759"/>
    <cellStyle name="Обычный 15 5 2 2 4" xfId="5760"/>
    <cellStyle name="Обычный 15 5 2 2 4 2" xfId="5761"/>
    <cellStyle name="Обычный 15 5 2 2 5" xfId="5762"/>
    <cellStyle name="Обычный 15 5 2 3" xfId="5763"/>
    <cellStyle name="Обычный 15 5 2 3 2" xfId="5764"/>
    <cellStyle name="Обычный 15 5 2 3 2 2" xfId="5765"/>
    <cellStyle name="Обычный 15 5 2 3 2 2 2" xfId="5766"/>
    <cellStyle name="Обычный 15 5 2 3 2 2 2 2" xfId="5767"/>
    <cellStyle name="Обычный 15 5 2 3 2 2 3" xfId="5768"/>
    <cellStyle name="Обычный 15 5 2 3 2 3" xfId="5769"/>
    <cellStyle name="Обычный 15 5 2 3 2 3 2" xfId="5770"/>
    <cellStyle name="Обычный 15 5 2 3 2 4" xfId="5771"/>
    <cellStyle name="Обычный 15 5 2 3 3" xfId="5772"/>
    <cellStyle name="Обычный 15 5 2 3 3 2" xfId="5773"/>
    <cellStyle name="Обычный 15 5 2 3 3 2 2" xfId="5774"/>
    <cellStyle name="Обычный 15 5 2 3 3 3" xfId="5775"/>
    <cellStyle name="Обычный 15 5 2 3 4" xfId="5776"/>
    <cellStyle name="Обычный 15 5 2 3 4 2" xfId="5777"/>
    <cellStyle name="Обычный 15 5 2 3 5" xfId="5778"/>
    <cellStyle name="Обычный 15 5 2 4" xfId="5779"/>
    <cellStyle name="Обычный 15 5 2 4 2" xfId="5780"/>
    <cellStyle name="Обычный 15 5 2 4 2 2" xfId="5781"/>
    <cellStyle name="Обычный 15 5 2 4 2 2 2" xfId="5782"/>
    <cellStyle name="Обычный 15 5 2 4 2 3" xfId="5783"/>
    <cellStyle name="Обычный 15 5 2 4 3" xfId="5784"/>
    <cellStyle name="Обычный 15 5 2 4 3 2" xfId="5785"/>
    <cellStyle name="Обычный 15 5 2 4 4" xfId="5786"/>
    <cellStyle name="Обычный 15 5 2 5" xfId="5787"/>
    <cellStyle name="Обычный 15 5 2 5 2" xfId="5788"/>
    <cellStyle name="Обычный 15 5 2 5 2 2" xfId="5789"/>
    <cellStyle name="Обычный 15 5 2 5 3" xfId="5790"/>
    <cellStyle name="Обычный 15 5 2 6" xfId="5791"/>
    <cellStyle name="Обычный 15 5 2 6 2" xfId="5792"/>
    <cellStyle name="Обычный 15 5 2 7" xfId="5793"/>
    <cellStyle name="Обычный 15 5 3" xfId="5794"/>
    <cellStyle name="Обычный 15 5 3 2" xfId="5795"/>
    <cellStyle name="Обычный 15 5 3 2 2" xfId="5796"/>
    <cellStyle name="Обычный 15 5 3 2 2 2" xfId="5797"/>
    <cellStyle name="Обычный 15 5 3 2 2 2 2" xfId="5798"/>
    <cellStyle name="Обычный 15 5 3 2 2 3" xfId="5799"/>
    <cellStyle name="Обычный 15 5 3 2 3" xfId="5800"/>
    <cellStyle name="Обычный 15 5 3 2 3 2" xfId="5801"/>
    <cellStyle name="Обычный 15 5 3 2 4" xfId="5802"/>
    <cellStyle name="Обычный 15 5 3 3" xfId="5803"/>
    <cellStyle name="Обычный 15 5 3 3 2" xfId="5804"/>
    <cellStyle name="Обычный 15 5 3 3 2 2" xfId="5805"/>
    <cellStyle name="Обычный 15 5 3 3 3" xfId="5806"/>
    <cellStyle name="Обычный 15 5 3 4" xfId="5807"/>
    <cellStyle name="Обычный 15 5 3 4 2" xfId="5808"/>
    <cellStyle name="Обычный 15 5 3 5" xfId="5809"/>
    <cellStyle name="Обычный 15 5 4" xfId="5810"/>
    <cellStyle name="Обычный 15 5 4 2" xfId="5811"/>
    <cellStyle name="Обычный 15 5 4 2 2" xfId="5812"/>
    <cellStyle name="Обычный 15 5 4 2 2 2" xfId="5813"/>
    <cellStyle name="Обычный 15 5 4 2 2 2 2" xfId="5814"/>
    <cellStyle name="Обычный 15 5 4 2 2 3" xfId="5815"/>
    <cellStyle name="Обычный 15 5 4 2 3" xfId="5816"/>
    <cellStyle name="Обычный 15 5 4 2 3 2" xfId="5817"/>
    <cellStyle name="Обычный 15 5 4 2 4" xfId="5818"/>
    <cellStyle name="Обычный 15 5 4 3" xfId="5819"/>
    <cellStyle name="Обычный 15 5 4 3 2" xfId="5820"/>
    <cellStyle name="Обычный 15 5 4 3 2 2" xfId="5821"/>
    <cellStyle name="Обычный 15 5 4 3 3" xfId="5822"/>
    <cellStyle name="Обычный 15 5 4 4" xfId="5823"/>
    <cellStyle name="Обычный 15 5 4 4 2" xfId="5824"/>
    <cellStyle name="Обычный 15 5 4 5" xfId="5825"/>
    <cellStyle name="Обычный 15 5 5" xfId="5826"/>
    <cellStyle name="Обычный 15 5 5 2" xfId="5827"/>
    <cellStyle name="Обычный 15 5 5 2 2" xfId="5828"/>
    <cellStyle name="Обычный 15 5 5 2 2 2" xfId="5829"/>
    <cellStyle name="Обычный 15 5 5 2 3" xfId="5830"/>
    <cellStyle name="Обычный 15 5 5 3" xfId="5831"/>
    <cellStyle name="Обычный 15 5 5 3 2" xfId="5832"/>
    <cellStyle name="Обычный 15 5 5 4" xfId="5833"/>
    <cellStyle name="Обычный 15 5 6" xfId="5834"/>
    <cellStyle name="Обычный 15 5 6 2" xfId="5835"/>
    <cellStyle name="Обычный 15 5 6 2 2" xfId="5836"/>
    <cellStyle name="Обычный 15 5 6 3" xfId="5837"/>
    <cellStyle name="Обычный 15 5 7" xfId="5838"/>
    <cellStyle name="Обычный 15 5 7 2" xfId="5839"/>
    <cellStyle name="Обычный 15 5 8" xfId="5840"/>
    <cellStyle name="Обычный 15 50" xfId="5841"/>
    <cellStyle name="Обычный 15 50 2" xfId="5842"/>
    <cellStyle name="Обычный 15 50 2 2" xfId="5843"/>
    <cellStyle name="Обычный 15 50 2 2 2" xfId="5844"/>
    <cellStyle name="Обычный 15 50 2 2 2 2" xfId="5845"/>
    <cellStyle name="Обычный 15 50 2 2 3" xfId="5846"/>
    <cellStyle name="Обычный 15 50 2 3" xfId="5847"/>
    <cellStyle name="Обычный 15 50 2 3 2" xfId="5848"/>
    <cellStyle name="Обычный 15 50 2 4" xfId="5849"/>
    <cellStyle name="Обычный 15 50 3" xfId="5850"/>
    <cellStyle name="Обычный 15 50 3 2" xfId="5851"/>
    <cellStyle name="Обычный 15 50 3 2 2" xfId="5852"/>
    <cellStyle name="Обычный 15 50 3 3" xfId="5853"/>
    <cellStyle name="Обычный 15 50 4" xfId="5854"/>
    <cellStyle name="Обычный 15 50 4 2" xfId="5855"/>
    <cellStyle name="Обычный 15 50 5" xfId="5856"/>
    <cellStyle name="Обычный 15 51" xfId="5857"/>
    <cellStyle name="Обычный 15 51 2" xfId="5858"/>
    <cellStyle name="Обычный 15 51 2 2" xfId="5859"/>
    <cellStyle name="Обычный 15 51 2 2 2" xfId="5860"/>
    <cellStyle name="Обычный 15 51 2 3" xfId="5861"/>
    <cellStyle name="Обычный 15 51 3" xfId="5862"/>
    <cellStyle name="Обычный 15 51 3 2" xfId="5863"/>
    <cellStyle name="Обычный 15 51 4" xfId="5864"/>
    <cellStyle name="Обычный 15 52" xfId="5865"/>
    <cellStyle name="Обычный 15 52 2" xfId="5866"/>
    <cellStyle name="Обычный 15 52 2 2" xfId="5867"/>
    <cellStyle name="Обычный 15 52 3" xfId="5868"/>
    <cellStyle name="Обычный 15 53" xfId="5869"/>
    <cellStyle name="Обычный 15 53 2" xfId="5870"/>
    <cellStyle name="Обычный 15 54" xfId="5871"/>
    <cellStyle name="Обычный 15 6" xfId="5872"/>
    <cellStyle name="Обычный 15 6 2" xfId="5873"/>
    <cellStyle name="Обычный 15 6 2 2" xfId="5874"/>
    <cellStyle name="Обычный 15 6 2 2 2" xfId="5875"/>
    <cellStyle name="Обычный 15 6 2 2 2 2" xfId="5876"/>
    <cellStyle name="Обычный 15 6 2 2 2 2 2" xfId="5877"/>
    <cellStyle name="Обычный 15 6 2 2 2 2 2 2" xfId="5878"/>
    <cellStyle name="Обычный 15 6 2 2 2 2 3" xfId="5879"/>
    <cellStyle name="Обычный 15 6 2 2 2 3" xfId="5880"/>
    <cellStyle name="Обычный 15 6 2 2 2 3 2" xfId="5881"/>
    <cellStyle name="Обычный 15 6 2 2 2 4" xfId="5882"/>
    <cellStyle name="Обычный 15 6 2 2 3" xfId="5883"/>
    <cellStyle name="Обычный 15 6 2 2 3 2" xfId="5884"/>
    <cellStyle name="Обычный 15 6 2 2 3 2 2" xfId="5885"/>
    <cellStyle name="Обычный 15 6 2 2 3 3" xfId="5886"/>
    <cellStyle name="Обычный 15 6 2 2 4" xfId="5887"/>
    <cellStyle name="Обычный 15 6 2 2 4 2" xfId="5888"/>
    <cellStyle name="Обычный 15 6 2 2 5" xfId="5889"/>
    <cellStyle name="Обычный 15 6 2 3" xfId="5890"/>
    <cellStyle name="Обычный 15 6 2 3 2" xfId="5891"/>
    <cellStyle name="Обычный 15 6 2 3 2 2" xfId="5892"/>
    <cellStyle name="Обычный 15 6 2 3 2 2 2" xfId="5893"/>
    <cellStyle name="Обычный 15 6 2 3 2 2 2 2" xfId="5894"/>
    <cellStyle name="Обычный 15 6 2 3 2 2 3" xfId="5895"/>
    <cellStyle name="Обычный 15 6 2 3 2 3" xfId="5896"/>
    <cellStyle name="Обычный 15 6 2 3 2 3 2" xfId="5897"/>
    <cellStyle name="Обычный 15 6 2 3 2 4" xfId="5898"/>
    <cellStyle name="Обычный 15 6 2 3 3" xfId="5899"/>
    <cellStyle name="Обычный 15 6 2 3 3 2" xfId="5900"/>
    <cellStyle name="Обычный 15 6 2 3 3 2 2" xfId="5901"/>
    <cellStyle name="Обычный 15 6 2 3 3 3" xfId="5902"/>
    <cellStyle name="Обычный 15 6 2 3 4" xfId="5903"/>
    <cellStyle name="Обычный 15 6 2 3 4 2" xfId="5904"/>
    <cellStyle name="Обычный 15 6 2 3 5" xfId="5905"/>
    <cellStyle name="Обычный 15 6 2 4" xfId="5906"/>
    <cellStyle name="Обычный 15 6 2 4 2" xfId="5907"/>
    <cellStyle name="Обычный 15 6 2 4 2 2" xfId="5908"/>
    <cellStyle name="Обычный 15 6 2 4 2 2 2" xfId="5909"/>
    <cellStyle name="Обычный 15 6 2 4 2 3" xfId="5910"/>
    <cellStyle name="Обычный 15 6 2 4 3" xfId="5911"/>
    <cellStyle name="Обычный 15 6 2 4 3 2" xfId="5912"/>
    <cellStyle name="Обычный 15 6 2 4 4" xfId="5913"/>
    <cellStyle name="Обычный 15 6 2 5" xfId="5914"/>
    <cellStyle name="Обычный 15 6 2 5 2" xfId="5915"/>
    <cellStyle name="Обычный 15 6 2 5 2 2" xfId="5916"/>
    <cellStyle name="Обычный 15 6 2 5 3" xfId="5917"/>
    <cellStyle name="Обычный 15 6 2 6" xfId="5918"/>
    <cellStyle name="Обычный 15 6 2 6 2" xfId="5919"/>
    <cellStyle name="Обычный 15 6 2 7" xfId="5920"/>
    <cellStyle name="Обычный 15 6 3" xfId="5921"/>
    <cellStyle name="Обычный 15 6 3 2" xfId="5922"/>
    <cellStyle name="Обычный 15 6 3 2 2" xfId="5923"/>
    <cellStyle name="Обычный 15 6 3 2 2 2" xfId="5924"/>
    <cellStyle name="Обычный 15 6 3 2 2 2 2" xfId="5925"/>
    <cellStyle name="Обычный 15 6 3 2 2 3" xfId="5926"/>
    <cellStyle name="Обычный 15 6 3 2 3" xfId="5927"/>
    <cellStyle name="Обычный 15 6 3 2 3 2" xfId="5928"/>
    <cellStyle name="Обычный 15 6 3 2 4" xfId="5929"/>
    <cellStyle name="Обычный 15 6 3 3" xfId="5930"/>
    <cellStyle name="Обычный 15 6 3 3 2" xfId="5931"/>
    <cellStyle name="Обычный 15 6 3 3 2 2" xfId="5932"/>
    <cellStyle name="Обычный 15 6 3 3 3" xfId="5933"/>
    <cellStyle name="Обычный 15 6 3 4" xfId="5934"/>
    <cellStyle name="Обычный 15 6 3 4 2" xfId="5935"/>
    <cellStyle name="Обычный 15 6 3 5" xfId="5936"/>
    <cellStyle name="Обычный 15 6 4" xfId="5937"/>
    <cellStyle name="Обычный 15 6 4 2" xfId="5938"/>
    <cellStyle name="Обычный 15 6 4 2 2" xfId="5939"/>
    <cellStyle name="Обычный 15 6 4 2 2 2" xfId="5940"/>
    <cellStyle name="Обычный 15 6 4 2 2 2 2" xfId="5941"/>
    <cellStyle name="Обычный 15 6 4 2 2 3" xfId="5942"/>
    <cellStyle name="Обычный 15 6 4 2 3" xfId="5943"/>
    <cellStyle name="Обычный 15 6 4 2 3 2" xfId="5944"/>
    <cellStyle name="Обычный 15 6 4 2 4" xfId="5945"/>
    <cellStyle name="Обычный 15 6 4 3" xfId="5946"/>
    <cellStyle name="Обычный 15 6 4 3 2" xfId="5947"/>
    <cellStyle name="Обычный 15 6 4 3 2 2" xfId="5948"/>
    <cellStyle name="Обычный 15 6 4 3 3" xfId="5949"/>
    <cellStyle name="Обычный 15 6 4 4" xfId="5950"/>
    <cellStyle name="Обычный 15 6 4 4 2" xfId="5951"/>
    <cellStyle name="Обычный 15 6 4 5" xfId="5952"/>
    <cellStyle name="Обычный 15 6 5" xfId="5953"/>
    <cellStyle name="Обычный 15 6 5 2" xfId="5954"/>
    <cellStyle name="Обычный 15 6 5 2 2" xfId="5955"/>
    <cellStyle name="Обычный 15 6 5 2 2 2" xfId="5956"/>
    <cellStyle name="Обычный 15 6 5 2 3" xfId="5957"/>
    <cellStyle name="Обычный 15 6 5 3" xfId="5958"/>
    <cellStyle name="Обычный 15 6 5 3 2" xfId="5959"/>
    <cellStyle name="Обычный 15 6 5 4" xfId="5960"/>
    <cellStyle name="Обычный 15 6 6" xfId="5961"/>
    <cellStyle name="Обычный 15 6 6 2" xfId="5962"/>
    <cellStyle name="Обычный 15 6 6 2 2" xfId="5963"/>
    <cellStyle name="Обычный 15 6 6 3" xfId="5964"/>
    <cellStyle name="Обычный 15 6 7" xfId="5965"/>
    <cellStyle name="Обычный 15 6 7 2" xfId="5966"/>
    <cellStyle name="Обычный 15 6 8" xfId="5967"/>
    <cellStyle name="Обычный 15 7" xfId="5968"/>
    <cellStyle name="Обычный 15 7 2" xfId="5969"/>
    <cellStyle name="Обычный 15 7 2 2" xfId="5970"/>
    <cellStyle name="Обычный 15 7 2 2 2" xfId="5971"/>
    <cellStyle name="Обычный 15 7 2 2 2 2" xfId="5972"/>
    <cellStyle name="Обычный 15 7 2 2 2 2 2" xfId="5973"/>
    <cellStyle name="Обычный 15 7 2 2 2 2 2 2" xfId="5974"/>
    <cellStyle name="Обычный 15 7 2 2 2 2 3" xfId="5975"/>
    <cellStyle name="Обычный 15 7 2 2 2 3" xfId="5976"/>
    <cellStyle name="Обычный 15 7 2 2 2 3 2" xfId="5977"/>
    <cellStyle name="Обычный 15 7 2 2 2 4" xfId="5978"/>
    <cellStyle name="Обычный 15 7 2 2 3" xfId="5979"/>
    <cellStyle name="Обычный 15 7 2 2 3 2" xfId="5980"/>
    <cellStyle name="Обычный 15 7 2 2 3 2 2" xfId="5981"/>
    <cellStyle name="Обычный 15 7 2 2 3 3" xfId="5982"/>
    <cellStyle name="Обычный 15 7 2 2 4" xfId="5983"/>
    <cellStyle name="Обычный 15 7 2 2 4 2" xfId="5984"/>
    <cellStyle name="Обычный 15 7 2 2 5" xfId="5985"/>
    <cellStyle name="Обычный 15 7 2 3" xfId="5986"/>
    <cellStyle name="Обычный 15 7 2 3 2" xfId="5987"/>
    <cellStyle name="Обычный 15 7 2 3 2 2" xfId="5988"/>
    <cellStyle name="Обычный 15 7 2 3 2 2 2" xfId="5989"/>
    <cellStyle name="Обычный 15 7 2 3 2 2 2 2" xfId="5990"/>
    <cellStyle name="Обычный 15 7 2 3 2 2 3" xfId="5991"/>
    <cellStyle name="Обычный 15 7 2 3 2 3" xfId="5992"/>
    <cellStyle name="Обычный 15 7 2 3 2 3 2" xfId="5993"/>
    <cellStyle name="Обычный 15 7 2 3 2 4" xfId="5994"/>
    <cellStyle name="Обычный 15 7 2 3 3" xfId="5995"/>
    <cellStyle name="Обычный 15 7 2 3 3 2" xfId="5996"/>
    <cellStyle name="Обычный 15 7 2 3 3 2 2" xfId="5997"/>
    <cellStyle name="Обычный 15 7 2 3 3 3" xfId="5998"/>
    <cellStyle name="Обычный 15 7 2 3 4" xfId="5999"/>
    <cellStyle name="Обычный 15 7 2 3 4 2" xfId="6000"/>
    <cellStyle name="Обычный 15 7 2 3 5" xfId="6001"/>
    <cellStyle name="Обычный 15 7 2 4" xfId="6002"/>
    <cellStyle name="Обычный 15 7 2 4 2" xfId="6003"/>
    <cellStyle name="Обычный 15 7 2 4 2 2" xfId="6004"/>
    <cellStyle name="Обычный 15 7 2 4 2 2 2" xfId="6005"/>
    <cellStyle name="Обычный 15 7 2 4 2 3" xfId="6006"/>
    <cellStyle name="Обычный 15 7 2 4 3" xfId="6007"/>
    <cellStyle name="Обычный 15 7 2 4 3 2" xfId="6008"/>
    <cellStyle name="Обычный 15 7 2 4 4" xfId="6009"/>
    <cellStyle name="Обычный 15 7 2 5" xfId="6010"/>
    <cellStyle name="Обычный 15 7 2 5 2" xfId="6011"/>
    <cellStyle name="Обычный 15 7 2 5 2 2" xfId="6012"/>
    <cellStyle name="Обычный 15 7 2 5 3" xfId="6013"/>
    <cellStyle name="Обычный 15 7 2 6" xfId="6014"/>
    <cellStyle name="Обычный 15 7 2 6 2" xfId="6015"/>
    <cellStyle name="Обычный 15 7 2 7" xfId="6016"/>
    <cellStyle name="Обычный 15 7 3" xfId="6017"/>
    <cellStyle name="Обычный 15 7 3 2" xfId="6018"/>
    <cellStyle name="Обычный 15 7 3 2 2" xfId="6019"/>
    <cellStyle name="Обычный 15 7 3 2 2 2" xfId="6020"/>
    <cellStyle name="Обычный 15 7 3 2 2 2 2" xfId="6021"/>
    <cellStyle name="Обычный 15 7 3 2 2 3" xfId="6022"/>
    <cellStyle name="Обычный 15 7 3 2 3" xfId="6023"/>
    <cellStyle name="Обычный 15 7 3 2 3 2" xfId="6024"/>
    <cellStyle name="Обычный 15 7 3 2 4" xfId="6025"/>
    <cellStyle name="Обычный 15 7 3 3" xfId="6026"/>
    <cellStyle name="Обычный 15 7 3 3 2" xfId="6027"/>
    <cellStyle name="Обычный 15 7 3 3 2 2" xfId="6028"/>
    <cellStyle name="Обычный 15 7 3 3 3" xfId="6029"/>
    <cellStyle name="Обычный 15 7 3 4" xfId="6030"/>
    <cellStyle name="Обычный 15 7 3 4 2" xfId="6031"/>
    <cellStyle name="Обычный 15 7 3 5" xfId="6032"/>
    <cellStyle name="Обычный 15 7 4" xfId="6033"/>
    <cellStyle name="Обычный 15 7 4 2" xfId="6034"/>
    <cellStyle name="Обычный 15 7 4 2 2" xfId="6035"/>
    <cellStyle name="Обычный 15 7 4 2 2 2" xfId="6036"/>
    <cellStyle name="Обычный 15 7 4 2 2 2 2" xfId="6037"/>
    <cellStyle name="Обычный 15 7 4 2 2 3" xfId="6038"/>
    <cellStyle name="Обычный 15 7 4 2 3" xfId="6039"/>
    <cellStyle name="Обычный 15 7 4 2 3 2" xfId="6040"/>
    <cellStyle name="Обычный 15 7 4 2 4" xfId="6041"/>
    <cellStyle name="Обычный 15 7 4 3" xfId="6042"/>
    <cellStyle name="Обычный 15 7 4 3 2" xfId="6043"/>
    <cellStyle name="Обычный 15 7 4 3 2 2" xfId="6044"/>
    <cellStyle name="Обычный 15 7 4 3 3" xfId="6045"/>
    <cellStyle name="Обычный 15 7 4 4" xfId="6046"/>
    <cellStyle name="Обычный 15 7 4 4 2" xfId="6047"/>
    <cellStyle name="Обычный 15 7 4 5" xfId="6048"/>
    <cellStyle name="Обычный 15 7 5" xfId="6049"/>
    <cellStyle name="Обычный 15 7 5 2" xfId="6050"/>
    <cellStyle name="Обычный 15 7 5 2 2" xfId="6051"/>
    <cellStyle name="Обычный 15 7 5 2 2 2" xfId="6052"/>
    <cellStyle name="Обычный 15 7 5 2 3" xfId="6053"/>
    <cellStyle name="Обычный 15 7 5 3" xfId="6054"/>
    <cellStyle name="Обычный 15 7 5 3 2" xfId="6055"/>
    <cellStyle name="Обычный 15 7 5 4" xfId="6056"/>
    <cellStyle name="Обычный 15 7 6" xfId="6057"/>
    <cellStyle name="Обычный 15 7 6 2" xfId="6058"/>
    <cellStyle name="Обычный 15 7 6 2 2" xfId="6059"/>
    <cellStyle name="Обычный 15 7 6 3" xfId="6060"/>
    <cellStyle name="Обычный 15 7 7" xfId="6061"/>
    <cellStyle name="Обычный 15 7 7 2" xfId="6062"/>
    <cellStyle name="Обычный 15 7 8" xfId="6063"/>
    <cellStyle name="Обычный 15 8" xfId="6064"/>
    <cellStyle name="Обычный 15 8 2" xfId="6065"/>
    <cellStyle name="Обычный 15 8 2 2" xfId="6066"/>
    <cellStyle name="Обычный 15 8 2 2 2" xfId="6067"/>
    <cellStyle name="Обычный 15 8 2 2 2 2" xfId="6068"/>
    <cellStyle name="Обычный 15 8 2 2 2 2 2" xfId="6069"/>
    <cellStyle name="Обычный 15 8 2 2 2 2 2 2" xfId="6070"/>
    <cellStyle name="Обычный 15 8 2 2 2 2 3" xfId="6071"/>
    <cellStyle name="Обычный 15 8 2 2 2 3" xfId="6072"/>
    <cellStyle name="Обычный 15 8 2 2 2 3 2" xfId="6073"/>
    <cellStyle name="Обычный 15 8 2 2 2 4" xfId="6074"/>
    <cellStyle name="Обычный 15 8 2 2 3" xfId="6075"/>
    <cellStyle name="Обычный 15 8 2 2 3 2" xfId="6076"/>
    <cellStyle name="Обычный 15 8 2 2 3 2 2" xfId="6077"/>
    <cellStyle name="Обычный 15 8 2 2 3 3" xfId="6078"/>
    <cellStyle name="Обычный 15 8 2 2 4" xfId="6079"/>
    <cellStyle name="Обычный 15 8 2 2 4 2" xfId="6080"/>
    <cellStyle name="Обычный 15 8 2 2 5" xfId="6081"/>
    <cellStyle name="Обычный 15 8 2 3" xfId="6082"/>
    <cellStyle name="Обычный 15 8 2 3 2" xfId="6083"/>
    <cellStyle name="Обычный 15 8 2 3 2 2" xfId="6084"/>
    <cellStyle name="Обычный 15 8 2 3 2 2 2" xfId="6085"/>
    <cellStyle name="Обычный 15 8 2 3 2 2 2 2" xfId="6086"/>
    <cellStyle name="Обычный 15 8 2 3 2 2 3" xfId="6087"/>
    <cellStyle name="Обычный 15 8 2 3 2 3" xfId="6088"/>
    <cellStyle name="Обычный 15 8 2 3 2 3 2" xfId="6089"/>
    <cellStyle name="Обычный 15 8 2 3 2 4" xfId="6090"/>
    <cellStyle name="Обычный 15 8 2 3 3" xfId="6091"/>
    <cellStyle name="Обычный 15 8 2 3 3 2" xfId="6092"/>
    <cellStyle name="Обычный 15 8 2 3 3 2 2" xfId="6093"/>
    <cellStyle name="Обычный 15 8 2 3 3 3" xfId="6094"/>
    <cellStyle name="Обычный 15 8 2 3 4" xfId="6095"/>
    <cellStyle name="Обычный 15 8 2 3 4 2" xfId="6096"/>
    <cellStyle name="Обычный 15 8 2 3 5" xfId="6097"/>
    <cellStyle name="Обычный 15 8 2 4" xfId="6098"/>
    <cellStyle name="Обычный 15 8 2 4 2" xfId="6099"/>
    <cellStyle name="Обычный 15 8 2 4 2 2" xfId="6100"/>
    <cellStyle name="Обычный 15 8 2 4 2 2 2" xfId="6101"/>
    <cellStyle name="Обычный 15 8 2 4 2 3" xfId="6102"/>
    <cellStyle name="Обычный 15 8 2 4 3" xfId="6103"/>
    <cellStyle name="Обычный 15 8 2 4 3 2" xfId="6104"/>
    <cellStyle name="Обычный 15 8 2 4 4" xfId="6105"/>
    <cellStyle name="Обычный 15 8 2 5" xfId="6106"/>
    <cellStyle name="Обычный 15 8 2 5 2" xfId="6107"/>
    <cellStyle name="Обычный 15 8 2 5 2 2" xfId="6108"/>
    <cellStyle name="Обычный 15 8 2 5 3" xfId="6109"/>
    <cellStyle name="Обычный 15 8 2 6" xfId="6110"/>
    <cellStyle name="Обычный 15 8 2 6 2" xfId="6111"/>
    <cellStyle name="Обычный 15 8 2 7" xfId="6112"/>
    <cellStyle name="Обычный 15 8 3" xfId="6113"/>
    <cellStyle name="Обычный 15 8 3 2" xfId="6114"/>
    <cellStyle name="Обычный 15 8 3 2 2" xfId="6115"/>
    <cellStyle name="Обычный 15 8 3 2 2 2" xfId="6116"/>
    <cellStyle name="Обычный 15 8 3 2 2 2 2" xfId="6117"/>
    <cellStyle name="Обычный 15 8 3 2 2 3" xfId="6118"/>
    <cellStyle name="Обычный 15 8 3 2 3" xfId="6119"/>
    <cellStyle name="Обычный 15 8 3 2 3 2" xfId="6120"/>
    <cellStyle name="Обычный 15 8 3 2 4" xfId="6121"/>
    <cellStyle name="Обычный 15 8 3 3" xfId="6122"/>
    <cellStyle name="Обычный 15 8 3 3 2" xfId="6123"/>
    <cellStyle name="Обычный 15 8 3 3 2 2" xfId="6124"/>
    <cellStyle name="Обычный 15 8 3 3 3" xfId="6125"/>
    <cellStyle name="Обычный 15 8 3 4" xfId="6126"/>
    <cellStyle name="Обычный 15 8 3 4 2" xfId="6127"/>
    <cellStyle name="Обычный 15 8 3 5" xfId="6128"/>
    <cellStyle name="Обычный 15 8 4" xfId="6129"/>
    <cellStyle name="Обычный 15 8 4 2" xfId="6130"/>
    <cellStyle name="Обычный 15 8 4 2 2" xfId="6131"/>
    <cellStyle name="Обычный 15 8 4 2 2 2" xfId="6132"/>
    <cellStyle name="Обычный 15 8 4 2 2 2 2" xfId="6133"/>
    <cellStyle name="Обычный 15 8 4 2 2 3" xfId="6134"/>
    <cellStyle name="Обычный 15 8 4 2 3" xfId="6135"/>
    <cellStyle name="Обычный 15 8 4 2 3 2" xfId="6136"/>
    <cellStyle name="Обычный 15 8 4 2 4" xfId="6137"/>
    <cellStyle name="Обычный 15 8 4 3" xfId="6138"/>
    <cellStyle name="Обычный 15 8 4 3 2" xfId="6139"/>
    <cellStyle name="Обычный 15 8 4 3 2 2" xfId="6140"/>
    <cellStyle name="Обычный 15 8 4 3 3" xfId="6141"/>
    <cellStyle name="Обычный 15 8 4 4" xfId="6142"/>
    <cellStyle name="Обычный 15 8 4 4 2" xfId="6143"/>
    <cellStyle name="Обычный 15 8 4 5" xfId="6144"/>
    <cellStyle name="Обычный 15 8 5" xfId="6145"/>
    <cellStyle name="Обычный 15 8 5 2" xfId="6146"/>
    <cellStyle name="Обычный 15 8 5 2 2" xfId="6147"/>
    <cellStyle name="Обычный 15 8 5 2 2 2" xfId="6148"/>
    <cellStyle name="Обычный 15 8 5 2 3" xfId="6149"/>
    <cellStyle name="Обычный 15 8 5 3" xfId="6150"/>
    <cellStyle name="Обычный 15 8 5 3 2" xfId="6151"/>
    <cellStyle name="Обычный 15 8 5 4" xfId="6152"/>
    <cellStyle name="Обычный 15 8 6" xfId="6153"/>
    <cellStyle name="Обычный 15 8 6 2" xfId="6154"/>
    <cellStyle name="Обычный 15 8 6 2 2" xfId="6155"/>
    <cellStyle name="Обычный 15 8 6 3" xfId="6156"/>
    <cellStyle name="Обычный 15 8 7" xfId="6157"/>
    <cellStyle name="Обычный 15 8 7 2" xfId="6158"/>
    <cellStyle name="Обычный 15 8 8" xfId="6159"/>
    <cellStyle name="Обычный 15 9" xfId="6160"/>
    <cellStyle name="Обычный 15 9 2" xfId="6161"/>
    <cellStyle name="Обычный 15 9 2 2" xfId="6162"/>
    <cellStyle name="Обычный 15 9 2 2 2" xfId="6163"/>
    <cellStyle name="Обычный 15 9 2 2 2 2" xfId="6164"/>
    <cellStyle name="Обычный 15 9 2 2 2 2 2" xfId="6165"/>
    <cellStyle name="Обычный 15 9 2 2 2 2 2 2" xfId="6166"/>
    <cellStyle name="Обычный 15 9 2 2 2 2 3" xfId="6167"/>
    <cellStyle name="Обычный 15 9 2 2 2 3" xfId="6168"/>
    <cellStyle name="Обычный 15 9 2 2 2 3 2" xfId="6169"/>
    <cellStyle name="Обычный 15 9 2 2 2 4" xfId="6170"/>
    <cellStyle name="Обычный 15 9 2 2 3" xfId="6171"/>
    <cellStyle name="Обычный 15 9 2 2 3 2" xfId="6172"/>
    <cellStyle name="Обычный 15 9 2 2 3 2 2" xfId="6173"/>
    <cellStyle name="Обычный 15 9 2 2 3 3" xfId="6174"/>
    <cellStyle name="Обычный 15 9 2 2 4" xfId="6175"/>
    <cellStyle name="Обычный 15 9 2 2 4 2" xfId="6176"/>
    <cellStyle name="Обычный 15 9 2 2 5" xfId="6177"/>
    <cellStyle name="Обычный 15 9 2 3" xfId="6178"/>
    <cellStyle name="Обычный 15 9 2 3 2" xfId="6179"/>
    <cellStyle name="Обычный 15 9 2 3 2 2" xfId="6180"/>
    <cellStyle name="Обычный 15 9 2 3 2 2 2" xfId="6181"/>
    <cellStyle name="Обычный 15 9 2 3 2 2 2 2" xfId="6182"/>
    <cellStyle name="Обычный 15 9 2 3 2 2 3" xfId="6183"/>
    <cellStyle name="Обычный 15 9 2 3 2 3" xfId="6184"/>
    <cellStyle name="Обычный 15 9 2 3 2 3 2" xfId="6185"/>
    <cellStyle name="Обычный 15 9 2 3 2 4" xfId="6186"/>
    <cellStyle name="Обычный 15 9 2 3 3" xfId="6187"/>
    <cellStyle name="Обычный 15 9 2 3 3 2" xfId="6188"/>
    <cellStyle name="Обычный 15 9 2 3 3 2 2" xfId="6189"/>
    <cellStyle name="Обычный 15 9 2 3 3 3" xfId="6190"/>
    <cellStyle name="Обычный 15 9 2 3 4" xfId="6191"/>
    <cellStyle name="Обычный 15 9 2 3 4 2" xfId="6192"/>
    <cellStyle name="Обычный 15 9 2 3 5" xfId="6193"/>
    <cellStyle name="Обычный 15 9 2 4" xfId="6194"/>
    <cellStyle name="Обычный 15 9 2 4 2" xfId="6195"/>
    <cellStyle name="Обычный 15 9 2 4 2 2" xfId="6196"/>
    <cellStyle name="Обычный 15 9 2 4 2 2 2" xfId="6197"/>
    <cellStyle name="Обычный 15 9 2 4 2 3" xfId="6198"/>
    <cellStyle name="Обычный 15 9 2 4 3" xfId="6199"/>
    <cellStyle name="Обычный 15 9 2 4 3 2" xfId="6200"/>
    <cellStyle name="Обычный 15 9 2 4 4" xfId="6201"/>
    <cellStyle name="Обычный 15 9 2 5" xfId="6202"/>
    <cellStyle name="Обычный 15 9 2 5 2" xfId="6203"/>
    <cellStyle name="Обычный 15 9 2 5 2 2" xfId="6204"/>
    <cellStyle name="Обычный 15 9 2 5 3" xfId="6205"/>
    <cellStyle name="Обычный 15 9 2 6" xfId="6206"/>
    <cellStyle name="Обычный 15 9 2 6 2" xfId="6207"/>
    <cellStyle name="Обычный 15 9 2 7" xfId="6208"/>
    <cellStyle name="Обычный 15 9 3" xfId="6209"/>
    <cellStyle name="Обычный 15 9 3 2" xfId="6210"/>
    <cellStyle name="Обычный 15 9 3 2 2" xfId="6211"/>
    <cellStyle name="Обычный 15 9 3 2 2 2" xfId="6212"/>
    <cellStyle name="Обычный 15 9 3 2 2 2 2" xfId="6213"/>
    <cellStyle name="Обычный 15 9 3 2 2 3" xfId="6214"/>
    <cellStyle name="Обычный 15 9 3 2 3" xfId="6215"/>
    <cellStyle name="Обычный 15 9 3 2 3 2" xfId="6216"/>
    <cellStyle name="Обычный 15 9 3 2 4" xfId="6217"/>
    <cellStyle name="Обычный 15 9 3 3" xfId="6218"/>
    <cellStyle name="Обычный 15 9 3 3 2" xfId="6219"/>
    <cellStyle name="Обычный 15 9 3 3 2 2" xfId="6220"/>
    <cellStyle name="Обычный 15 9 3 3 3" xfId="6221"/>
    <cellStyle name="Обычный 15 9 3 4" xfId="6222"/>
    <cellStyle name="Обычный 15 9 3 4 2" xfId="6223"/>
    <cellStyle name="Обычный 15 9 3 5" xfId="6224"/>
    <cellStyle name="Обычный 15 9 4" xfId="6225"/>
    <cellStyle name="Обычный 15 9 4 2" xfId="6226"/>
    <cellStyle name="Обычный 15 9 4 2 2" xfId="6227"/>
    <cellStyle name="Обычный 15 9 4 2 2 2" xfId="6228"/>
    <cellStyle name="Обычный 15 9 4 2 2 2 2" xfId="6229"/>
    <cellStyle name="Обычный 15 9 4 2 2 3" xfId="6230"/>
    <cellStyle name="Обычный 15 9 4 2 3" xfId="6231"/>
    <cellStyle name="Обычный 15 9 4 2 3 2" xfId="6232"/>
    <cellStyle name="Обычный 15 9 4 2 4" xfId="6233"/>
    <cellStyle name="Обычный 15 9 4 3" xfId="6234"/>
    <cellStyle name="Обычный 15 9 4 3 2" xfId="6235"/>
    <cellStyle name="Обычный 15 9 4 3 2 2" xfId="6236"/>
    <cellStyle name="Обычный 15 9 4 3 3" xfId="6237"/>
    <cellStyle name="Обычный 15 9 4 4" xfId="6238"/>
    <cellStyle name="Обычный 15 9 4 4 2" xfId="6239"/>
    <cellStyle name="Обычный 15 9 4 5" xfId="6240"/>
    <cellStyle name="Обычный 15 9 5" xfId="6241"/>
    <cellStyle name="Обычный 15 9 5 2" xfId="6242"/>
    <cellStyle name="Обычный 15 9 5 2 2" xfId="6243"/>
    <cellStyle name="Обычный 15 9 5 2 2 2" xfId="6244"/>
    <cellStyle name="Обычный 15 9 5 2 3" xfId="6245"/>
    <cellStyle name="Обычный 15 9 5 3" xfId="6246"/>
    <cellStyle name="Обычный 15 9 5 3 2" xfId="6247"/>
    <cellStyle name="Обычный 15 9 5 4" xfId="6248"/>
    <cellStyle name="Обычный 15 9 6" xfId="6249"/>
    <cellStyle name="Обычный 15 9 6 2" xfId="6250"/>
    <cellStyle name="Обычный 15 9 6 2 2" xfId="6251"/>
    <cellStyle name="Обычный 15 9 6 3" xfId="6252"/>
    <cellStyle name="Обычный 15 9 7" xfId="6253"/>
    <cellStyle name="Обычный 15 9 7 2" xfId="6254"/>
    <cellStyle name="Обычный 15 9 8" xfId="6255"/>
    <cellStyle name="Обычный 16" xfId="6256"/>
    <cellStyle name="Обычный 16 10" xfId="6257"/>
    <cellStyle name="Обычный 16 11" xfId="6258"/>
    <cellStyle name="Обычный 16 12" xfId="6259"/>
    <cellStyle name="Обычный 16 2" xfId="6260"/>
    <cellStyle name="Обычный 16 3" xfId="6261"/>
    <cellStyle name="Обычный 16 4" xfId="6262"/>
    <cellStyle name="Обычный 16 5" xfId="6263"/>
    <cellStyle name="Обычный 16 6" xfId="6264"/>
    <cellStyle name="Обычный 16 7" xfId="6265"/>
    <cellStyle name="Обычный 16 8" xfId="6266"/>
    <cellStyle name="Обычный 16 9" xfId="6267"/>
    <cellStyle name="Обычный 17" xfId="6268"/>
    <cellStyle name="Обычный 17 10" xfId="6269"/>
    <cellStyle name="Обычный 17 11" xfId="6270"/>
    <cellStyle name="Обычный 17 2" xfId="6271"/>
    <cellStyle name="Обычный 17 3" xfId="6272"/>
    <cellStyle name="Обычный 17 4" xfId="6273"/>
    <cellStyle name="Обычный 17 5" xfId="6274"/>
    <cellStyle name="Обычный 17 6" xfId="6275"/>
    <cellStyle name="Обычный 17 7" xfId="6276"/>
    <cellStyle name="Обычный 17 8" xfId="6277"/>
    <cellStyle name="Обычный 17 9" xfId="6278"/>
    <cellStyle name="Обычный 18" xfId="6279"/>
    <cellStyle name="Обычный 18 10" xfId="6280"/>
    <cellStyle name="Обычный 18 2" xfId="6281"/>
    <cellStyle name="Обычный 18 3" xfId="6282"/>
    <cellStyle name="Обычный 18 4" xfId="6283"/>
    <cellStyle name="Обычный 18 5" xfId="6284"/>
    <cellStyle name="Обычный 18 6" xfId="6285"/>
    <cellStyle name="Обычный 18 7" xfId="6286"/>
    <cellStyle name="Обычный 18 8" xfId="6287"/>
    <cellStyle name="Обычный 18 9" xfId="6288"/>
    <cellStyle name="Обычный 19" xfId="6289"/>
    <cellStyle name="Обычный 19 10" xfId="6290"/>
    <cellStyle name="Обычный 19 2" xfId="6291"/>
    <cellStyle name="Обычный 19 3" xfId="6292"/>
    <cellStyle name="Обычный 19 4" xfId="6293"/>
    <cellStyle name="Обычный 19 5" xfId="6294"/>
    <cellStyle name="Обычный 19 6" xfId="6295"/>
    <cellStyle name="Обычный 19 7" xfId="6296"/>
    <cellStyle name="Обычный 19 8" xfId="6297"/>
    <cellStyle name="Обычный 19 9" xfId="6298"/>
    <cellStyle name="Обычный 2" xfId="6299"/>
    <cellStyle name="Обычный 2 10" xfId="6300"/>
    <cellStyle name="Обычный 2 11" xfId="6301"/>
    <cellStyle name="Обычный 2 12" xfId="6302"/>
    <cellStyle name="Обычный 2 13" xfId="6303"/>
    <cellStyle name="Обычный 2 14" xfId="6304"/>
    <cellStyle name="Обычный 2 15" xfId="6305"/>
    <cellStyle name="Обычный 2 16" xfId="6306"/>
    <cellStyle name="Обычный 2 17" xfId="6307"/>
    <cellStyle name="Обычный 2 18" xfId="6308"/>
    <cellStyle name="Обычный 2 19" xfId="6309"/>
    <cellStyle name="Обычный 2 2" xfId="6310"/>
    <cellStyle name="Обычный 2 2 10" xfId="6311"/>
    <cellStyle name="Обычный 2 2 11" xfId="6312"/>
    <cellStyle name="Обычный 2 2 12" xfId="6313"/>
    <cellStyle name="Обычный 2 2 13" xfId="6314"/>
    <cellStyle name="Обычный 2 2 14" xfId="6315"/>
    <cellStyle name="Обычный 2 2 15" xfId="6316"/>
    <cellStyle name="Обычный 2 2 16" xfId="6317"/>
    <cellStyle name="Обычный 2 2 17" xfId="6318"/>
    <cellStyle name="Обычный 2 2 18" xfId="6319"/>
    <cellStyle name="Обычный 2 2 19" xfId="6320"/>
    <cellStyle name="Обычный 2 2 2" xfId="6321"/>
    <cellStyle name="Обычный 2 2 2 10" xfId="6322"/>
    <cellStyle name="Обычный 2 2 2 11" xfId="6323"/>
    <cellStyle name="Обычный 2 2 2 12" xfId="6324"/>
    <cellStyle name="Обычный 2 2 2 13" xfId="6325"/>
    <cellStyle name="Обычный 2 2 2 14" xfId="6326"/>
    <cellStyle name="Обычный 2 2 2 15" xfId="6327"/>
    <cellStyle name="Обычный 2 2 2 16" xfId="6328"/>
    <cellStyle name="Обычный 2 2 2 17" xfId="6329"/>
    <cellStyle name="Обычный 2 2 2 18" xfId="6330"/>
    <cellStyle name="Обычный 2 2 2 2" xfId="6331"/>
    <cellStyle name="Обычный 2 2 2 2 2" xfId="6332"/>
    <cellStyle name="Обычный 2 2 2 2 2 2" xfId="6333"/>
    <cellStyle name="Обычный 2 2 2 2 2 2 2" xfId="6334"/>
    <cellStyle name="Обычный 2 2 2 2 2 2 2 2" xfId="6335"/>
    <cellStyle name="Обычный 2 2 2 2 2 2 2 2 2" xfId="6336"/>
    <cellStyle name="Обычный 2 2 2 2 2 2 3" xfId="6337"/>
    <cellStyle name="Обычный 2 2 2 2 2 3" xfId="6338"/>
    <cellStyle name="Обычный 2 2 2 2 2 3 2" xfId="6339"/>
    <cellStyle name="Обычный 2 2 2 2 2_1 кв.2011 г. для Клочко" xfId="6340"/>
    <cellStyle name="Обычный 2 2 2 2 3" xfId="6341"/>
    <cellStyle name="Обычный 2 2 2 2 4" xfId="6342"/>
    <cellStyle name="Обычный 2 2 2 2 4 2" xfId="6343"/>
    <cellStyle name="Обычный 2 2 2 2 4 2 2" xfId="6344"/>
    <cellStyle name="Обычный 2 2 2 2 5" xfId="6345"/>
    <cellStyle name="Обычный 2 2 2 2_1 кв.2011 г. для Клочко" xfId="6346"/>
    <cellStyle name="Обычный 2 2 2 3" xfId="6347"/>
    <cellStyle name="Обычный 2 2 2 3 2" xfId="6348"/>
    <cellStyle name="Обычный 2 2 2 3 2 2" xfId="6349"/>
    <cellStyle name="Обычный 2 2 2 3 2 2 2" xfId="6350"/>
    <cellStyle name="Обычный 2 2 2 3 2 2 2 2" xfId="6351"/>
    <cellStyle name="Обычный 2 2 2 3 2 3" xfId="6352"/>
    <cellStyle name="Обычный 2 2 2 3 3" xfId="6353"/>
    <cellStyle name="Обычный 2 2 2 3 3 2" xfId="6354"/>
    <cellStyle name="Обычный 2 2 2 4" xfId="6355"/>
    <cellStyle name="Обычный 2 2 2 4 2" xfId="6356"/>
    <cellStyle name="Обычный 2 2 2 4 2 2" xfId="6357"/>
    <cellStyle name="Обычный 2 2 2 5" xfId="6358"/>
    <cellStyle name="Обычный 2 2 2 6" xfId="6359"/>
    <cellStyle name="Обычный 2 2 2 7" xfId="6360"/>
    <cellStyle name="Обычный 2 2 2 8" xfId="6361"/>
    <cellStyle name="Обычный 2 2 2 9" xfId="6362"/>
    <cellStyle name="Обычный 2 2 2_1 кв.2011 г. для Клочко" xfId="6363"/>
    <cellStyle name="Обычный 2 2 20" xfId="6364"/>
    <cellStyle name="Обычный 2 2 21" xfId="6365"/>
    <cellStyle name="Обычный 2 2 22" xfId="6366"/>
    <cellStyle name="Обычный 2 2 23" xfId="6367"/>
    <cellStyle name="Обычный 2 2 24" xfId="6368"/>
    <cellStyle name="Обычный 2 2 25" xfId="6369"/>
    <cellStyle name="Обычный 2 2 26" xfId="6370"/>
    <cellStyle name="Обычный 2 2 27" xfId="6371"/>
    <cellStyle name="Обычный 2 2 28" xfId="6372"/>
    <cellStyle name="Обычный 2 2 29" xfId="6373"/>
    <cellStyle name="Обычный 2 2 3" xfId="6374"/>
    <cellStyle name="Обычный 2 2 30" xfId="6375"/>
    <cellStyle name="Обычный 2 2 31" xfId="6376"/>
    <cellStyle name="Обычный 2 2 32" xfId="6377"/>
    <cellStyle name="Обычный 2 2 33" xfId="6378"/>
    <cellStyle name="Обычный 2 2 34" xfId="6379"/>
    <cellStyle name="Обычный 2 2 35" xfId="6380"/>
    <cellStyle name="Обычный 2 2 36" xfId="6381"/>
    <cellStyle name="Обычный 2 2 37" xfId="6382"/>
    <cellStyle name="Обычный 2 2 38" xfId="6383"/>
    <cellStyle name="Обычный 2 2 39" xfId="6384"/>
    <cellStyle name="Обычный 2 2 4" xfId="6385"/>
    <cellStyle name="Обычный 2 2 40" xfId="6386"/>
    <cellStyle name="Обычный 2 2 41" xfId="6387"/>
    <cellStyle name="Обычный 2 2 42" xfId="6388"/>
    <cellStyle name="Обычный 2 2 43" xfId="6389"/>
    <cellStyle name="Обычный 2 2 44" xfId="6390"/>
    <cellStyle name="Обычный 2 2 44 2" xfId="6391"/>
    <cellStyle name="Обычный 2 2 44 2 2" xfId="6392"/>
    <cellStyle name="Обычный 2 2 44 2 2 2" xfId="6393"/>
    <cellStyle name="Обычный 2 2 44 2 2 2 2" xfId="6394"/>
    <cellStyle name="Обычный 2 2 44 2 3" xfId="6395"/>
    <cellStyle name="Обычный 2 2 44 3" xfId="6396"/>
    <cellStyle name="Обычный 2 2 44 3 2" xfId="6397"/>
    <cellStyle name="Обычный 2 2 45" xfId="6398"/>
    <cellStyle name="Обычный 2 2 46" xfId="6399"/>
    <cellStyle name="Обычный 2 2 46 2" xfId="6400"/>
    <cellStyle name="Обычный 2 2 46 2 2" xfId="6401"/>
    <cellStyle name="Обычный 2 2 47" xfId="6402"/>
    <cellStyle name="Обычный 2 2 48" xfId="6403"/>
    <cellStyle name="Обычный 2 2 5" xfId="6404"/>
    <cellStyle name="Обычный 2 2 6" xfId="6405"/>
    <cellStyle name="Обычный 2 2 7" xfId="6406"/>
    <cellStyle name="Обычный 2 2 8" xfId="6407"/>
    <cellStyle name="Обычный 2 2 9" xfId="6408"/>
    <cellStyle name="Обычный 2 2_1 кв.2011 г. для Клочко" xfId="6409"/>
    <cellStyle name="Обычный 2 20" xfId="6410"/>
    <cellStyle name="Обычный 2 21" xfId="6411"/>
    <cellStyle name="Обычный 2 22" xfId="6412"/>
    <cellStyle name="Обычный 2 23" xfId="6413"/>
    <cellStyle name="Обычный 2 24" xfId="6414"/>
    <cellStyle name="Обычный 2 25" xfId="6415"/>
    <cellStyle name="Обычный 2 26" xfId="6416"/>
    <cellStyle name="Обычный 2 26 2" xfId="6417"/>
    <cellStyle name="Обычный 2 27" xfId="6418"/>
    <cellStyle name="Обычный 2 28" xfId="6419"/>
    <cellStyle name="Обычный 2 29" xfId="6420"/>
    <cellStyle name="Обычный 2 3" xfId="6421"/>
    <cellStyle name="Обычный 2 3 2" xfId="6422"/>
    <cellStyle name="Обычный 2 3 4" xfId="61663"/>
    <cellStyle name="Обычный 2 30" xfId="6423"/>
    <cellStyle name="Обычный 2 4" xfId="6424"/>
    <cellStyle name="Обычный 2 4 2" xfId="6425"/>
    <cellStyle name="Обычный 2 5" xfId="6426"/>
    <cellStyle name="Обычный 2 5 2" xfId="6427"/>
    <cellStyle name="Обычный 2 6" xfId="6428"/>
    <cellStyle name="Обычный 2 7" xfId="6429"/>
    <cellStyle name="Обычный 2 8" xfId="6430"/>
    <cellStyle name="Обычный 2 9" xfId="6431"/>
    <cellStyle name="Обычный 2_1 кв.2011 г. для Клочко" xfId="6432"/>
    <cellStyle name="Обычный 20" xfId="6433"/>
    <cellStyle name="Обычный 20 2" xfId="6434"/>
    <cellStyle name="Обычный 20 3" xfId="6435"/>
    <cellStyle name="Обычный 20 4" xfId="6436"/>
    <cellStyle name="Обычный 20 5" xfId="6437"/>
    <cellStyle name="Обычный 20 6" xfId="6438"/>
    <cellStyle name="Обычный 20 7" xfId="6439"/>
    <cellStyle name="Обычный 20 8" xfId="6440"/>
    <cellStyle name="Обычный 21" xfId="6441"/>
    <cellStyle name="Обычный 21 2" xfId="6442"/>
    <cellStyle name="Обычный 21 3" xfId="6443"/>
    <cellStyle name="Обычный 21 4" xfId="6444"/>
    <cellStyle name="Обычный 21 5" xfId="6445"/>
    <cellStyle name="Обычный 21 6" xfId="6446"/>
    <cellStyle name="Обычный 21 7" xfId="6447"/>
    <cellStyle name="Обычный 22" xfId="6448"/>
    <cellStyle name="Обычный 22 2" xfId="6449"/>
    <cellStyle name="Обычный 22 3" xfId="6450"/>
    <cellStyle name="Обычный 22 4" xfId="6451"/>
    <cellStyle name="Обычный 22 5" xfId="6452"/>
    <cellStyle name="Обычный 22 6" xfId="6453"/>
    <cellStyle name="Обычный 23" xfId="6454"/>
    <cellStyle name="Обычный 23 2" xfId="6455"/>
    <cellStyle name="Обычный 23 3" xfId="6456"/>
    <cellStyle name="Обычный 23 4" xfId="6457"/>
    <cellStyle name="Обычный 23 5" xfId="6458"/>
    <cellStyle name="Обычный 24" xfId="6459"/>
    <cellStyle name="Обычный 24 2" xfId="6460"/>
    <cellStyle name="Обычный 24 3" xfId="6461"/>
    <cellStyle name="Обычный 24 4" xfId="6462"/>
    <cellStyle name="Обычный 25" xfId="6463"/>
    <cellStyle name="Обычный 26" xfId="6464"/>
    <cellStyle name="Обычный 26 2" xfId="6465"/>
    <cellStyle name="Обычный 26 3" xfId="6466"/>
    <cellStyle name="Обычный 27" xfId="6467"/>
    <cellStyle name="Обычный 27 2" xfId="6468"/>
    <cellStyle name="Обычный 275" xfId="6469"/>
    <cellStyle name="Обычный 275 2" xfId="6470"/>
    <cellStyle name="Обычный 28" xfId="6471"/>
    <cellStyle name="Обычный 29" xfId="6472"/>
    <cellStyle name="Обычный 3" xfId="6473"/>
    <cellStyle name="Обычный 3 10" xfId="6474"/>
    <cellStyle name="Обычный 3 10 10" xfId="6475"/>
    <cellStyle name="Обычный 3 10 10 2" xfId="6476"/>
    <cellStyle name="Обычный 3 10 10 2 2" xfId="6477"/>
    <cellStyle name="Обычный 3 10 10 2 2 2" xfId="6478"/>
    <cellStyle name="Обычный 3 10 10 2 2 2 2" xfId="6479"/>
    <cellStyle name="Обычный 3 10 10 2 2 2 2 2" xfId="6480"/>
    <cellStyle name="Обычный 3 10 10 2 2 2 2 2 2" xfId="6481"/>
    <cellStyle name="Обычный 3 10 10 2 2 2 2 3" xfId="6482"/>
    <cellStyle name="Обычный 3 10 10 2 2 2 3" xfId="6483"/>
    <cellStyle name="Обычный 3 10 10 2 2 2 3 2" xfId="6484"/>
    <cellStyle name="Обычный 3 10 10 2 2 2 4" xfId="6485"/>
    <cellStyle name="Обычный 3 10 10 2 2 3" xfId="6486"/>
    <cellStyle name="Обычный 3 10 10 2 2 3 2" xfId="6487"/>
    <cellStyle name="Обычный 3 10 10 2 2 3 2 2" xfId="6488"/>
    <cellStyle name="Обычный 3 10 10 2 2 3 3" xfId="6489"/>
    <cellStyle name="Обычный 3 10 10 2 2 4" xfId="6490"/>
    <cellStyle name="Обычный 3 10 10 2 2 4 2" xfId="6491"/>
    <cellStyle name="Обычный 3 10 10 2 2 5" xfId="6492"/>
    <cellStyle name="Обычный 3 10 10 2 3" xfId="6493"/>
    <cellStyle name="Обычный 3 10 10 2 3 2" xfId="6494"/>
    <cellStyle name="Обычный 3 10 10 2 3 2 2" xfId="6495"/>
    <cellStyle name="Обычный 3 10 10 2 3 2 2 2" xfId="6496"/>
    <cellStyle name="Обычный 3 10 10 2 3 2 2 2 2" xfId="6497"/>
    <cellStyle name="Обычный 3 10 10 2 3 2 2 3" xfId="6498"/>
    <cellStyle name="Обычный 3 10 10 2 3 2 3" xfId="6499"/>
    <cellStyle name="Обычный 3 10 10 2 3 2 3 2" xfId="6500"/>
    <cellStyle name="Обычный 3 10 10 2 3 2 4" xfId="6501"/>
    <cellStyle name="Обычный 3 10 10 2 3 3" xfId="6502"/>
    <cellStyle name="Обычный 3 10 10 2 3 3 2" xfId="6503"/>
    <cellStyle name="Обычный 3 10 10 2 3 3 2 2" xfId="6504"/>
    <cellStyle name="Обычный 3 10 10 2 3 3 3" xfId="6505"/>
    <cellStyle name="Обычный 3 10 10 2 3 4" xfId="6506"/>
    <cellStyle name="Обычный 3 10 10 2 3 4 2" xfId="6507"/>
    <cellStyle name="Обычный 3 10 10 2 3 5" xfId="6508"/>
    <cellStyle name="Обычный 3 10 10 2 4" xfId="6509"/>
    <cellStyle name="Обычный 3 10 10 2 4 2" xfId="6510"/>
    <cellStyle name="Обычный 3 10 10 2 4 2 2" xfId="6511"/>
    <cellStyle name="Обычный 3 10 10 2 4 2 2 2" xfId="6512"/>
    <cellStyle name="Обычный 3 10 10 2 4 2 3" xfId="6513"/>
    <cellStyle name="Обычный 3 10 10 2 4 3" xfId="6514"/>
    <cellStyle name="Обычный 3 10 10 2 4 3 2" xfId="6515"/>
    <cellStyle name="Обычный 3 10 10 2 4 4" xfId="6516"/>
    <cellStyle name="Обычный 3 10 10 2 5" xfId="6517"/>
    <cellStyle name="Обычный 3 10 10 2 5 2" xfId="6518"/>
    <cellStyle name="Обычный 3 10 10 2 5 2 2" xfId="6519"/>
    <cellStyle name="Обычный 3 10 10 2 5 3" xfId="6520"/>
    <cellStyle name="Обычный 3 10 10 2 6" xfId="6521"/>
    <cellStyle name="Обычный 3 10 10 2 6 2" xfId="6522"/>
    <cellStyle name="Обычный 3 10 10 2 7" xfId="6523"/>
    <cellStyle name="Обычный 3 10 10 3" xfId="6524"/>
    <cellStyle name="Обычный 3 10 10 3 2" xfId="6525"/>
    <cellStyle name="Обычный 3 10 10 3 2 2" xfId="6526"/>
    <cellStyle name="Обычный 3 10 10 3 2 2 2" xfId="6527"/>
    <cellStyle name="Обычный 3 10 10 3 2 2 2 2" xfId="6528"/>
    <cellStyle name="Обычный 3 10 10 3 2 2 3" xfId="6529"/>
    <cellStyle name="Обычный 3 10 10 3 2 3" xfId="6530"/>
    <cellStyle name="Обычный 3 10 10 3 2 3 2" xfId="6531"/>
    <cellStyle name="Обычный 3 10 10 3 2 4" xfId="6532"/>
    <cellStyle name="Обычный 3 10 10 3 3" xfId="6533"/>
    <cellStyle name="Обычный 3 10 10 3 3 2" xfId="6534"/>
    <cellStyle name="Обычный 3 10 10 3 3 2 2" xfId="6535"/>
    <cellStyle name="Обычный 3 10 10 3 3 3" xfId="6536"/>
    <cellStyle name="Обычный 3 10 10 3 4" xfId="6537"/>
    <cellStyle name="Обычный 3 10 10 3 4 2" xfId="6538"/>
    <cellStyle name="Обычный 3 10 10 3 5" xfId="6539"/>
    <cellStyle name="Обычный 3 10 10 4" xfId="6540"/>
    <cellStyle name="Обычный 3 10 10 4 2" xfId="6541"/>
    <cellStyle name="Обычный 3 10 10 4 2 2" xfId="6542"/>
    <cellStyle name="Обычный 3 10 10 4 2 2 2" xfId="6543"/>
    <cellStyle name="Обычный 3 10 10 4 2 2 2 2" xfId="6544"/>
    <cellStyle name="Обычный 3 10 10 4 2 2 3" xfId="6545"/>
    <cellStyle name="Обычный 3 10 10 4 2 3" xfId="6546"/>
    <cellStyle name="Обычный 3 10 10 4 2 3 2" xfId="6547"/>
    <cellStyle name="Обычный 3 10 10 4 2 4" xfId="6548"/>
    <cellStyle name="Обычный 3 10 10 4 3" xfId="6549"/>
    <cellStyle name="Обычный 3 10 10 4 3 2" xfId="6550"/>
    <cellStyle name="Обычный 3 10 10 4 3 2 2" xfId="6551"/>
    <cellStyle name="Обычный 3 10 10 4 3 3" xfId="6552"/>
    <cellStyle name="Обычный 3 10 10 4 4" xfId="6553"/>
    <cellStyle name="Обычный 3 10 10 4 4 2" xfId="6554"/>
    <cellStyle name="Обычный 3 10 10 4 5" xfId="6555"/>
    <cellStyle name="Обычный 3 10 10 5" xfId="6556"/>
    <cellStyle name="Обычный 3 10 10 5 2" xfId="6557"/>
    <cellStyle name="Обычный 3 10 10 5 2 2" xfId="6558"/>
    <cellStyle name="Обычный 3 10 10 5 2 2 2" xfId="6559"/>
    <cellStyle name="Обычный 3 10 10 5 2 3" xfId="6560"/>
    <cellStyle name="Обычный 3 10 10 5 3" xfId="6561"/>
    <cellStyle name="Обычный 3 10 10 5 3 2" xfId="6562"/>
    <cellStyle name="Обычный 3 10 10 5 4" xfId="6563"/>
    <cellStyle name="Обычный 3 10 10 6" xfId="6564"/>
    <cellStyle name="Обычный 3 10 10 6 2" xfId="6565"/>
    <cellStyle name="Обычный 3 10 10 6 2 2" xfId="6566"/>
    <cellStyle name="Обычный 3 10 10 6 3" xfId="6567"/>
    <cellStyle name="Обычный 3 10 10 7" xfId="6568"/>
    <cellStyle name="Обычный 3 10 10 7 2" xfId="6569"/>
    <cellStyle name="Обычный 3 10 10 8" xfId="6570"/>
    <cellStyle name="Обычный 3 10 11" xfId="6571"/>
    <cellStyle name="Обычный 3 10 11 2" xfId="6572"/>
    <cellStyle name="Обычный 3 10 11 2 2" xfId="6573"/>
    <cellStyle name="Обычный 3 10 11 2 2 2" xfId="6574"/>
    <cellStyle name="Обычный 3 10 11 2 2 2 2" xfId="6575"/>
    <cellStyle name="Обычный 3 10 11 2 2 2 2 2" xfId="6576"/>
    <cellStyle name="Обычный 3 10 11 2 2 2 2 2 2" xfId="6577"/>
    <cellStyle name="Обычный 3 10 11 2 2 2 2 3" xfId="6578"/>
    <cellStyle name="Обычный 3 10 11 2 2 2 3" xfId="6579"/>
    <cellStyle name="Обычный 3 10 11 2 2 2 3 2" xfId="6580"/>
    <cellStyle name="Обычный 3 10 11 2 2 2 4" xfId="6581"/>
    <cellStyle name="Обычный 3 10 11 2 2 3" xfId="6582"/>
    <cellStyle name="Обычный 3 10 11 2 2 3 2" xfId="6583"/>
    <cellStyle name="Обычный 3 10 11 2 2 3 2 2" xfId="6584"/>
    <cellStyle name="Обычный 3 10 11 2 2 3 3" xfId="6585"/>
    <cellStyle name="Обычный 3 10 11 2 2 4" xfId="6586"/>
    <cellStyle name="Обычный 3 10 11 2 2 4 2" xfId="6587"/>
    <cellStyle name="Обычный 3 10 11 2 2 5" xfId="6588"/>
    <cellStyle name="Обычный 3 10 11 2 3" xfId="6589"/>
    <cellStyle name="Обычный 3 10 11 2 3 2" xfId="6590"/>
    <cellStyle name="Обычный 3 10 11 2 3 2 2" xfId="6591"/>
    <cellStyle name="Обычный 3 10 11 2 3 2 2 2" xfId="6592"/>
    <cellStyle name="Обычный 3 10 11 2 3 2 2 2 2" xfId="6593"/>
    <cellStyle name="Обычный 3 10 11 2 3 2 2 3" xfId="6594"/>
    <cellStyle name="Обычный 3 10 11 2 3 2 3" xfId="6595"/>
    <cellStyle name="Обычный 3 10 11 2 3 2 3 2" xfId="6596"/>
    <cellStyle name="Обычный 3 10 11 2 3 2 4" xfId="6597"/>
    <cellStyle name="Обычный 3 10 11 2 3 3" xfId="6598"/>
    <cellStyle name="Обычный 3 10 11 2 3 3 2" xfId="6599"/>
    <cellStyle name="Обычный 3 10 11 2 3 3 2 2" xfId="6600"/>
    <cellStyle name="Обычный 3 10 11 2 3 3 3" xfId="6601"/>
    <cellStyle name="Обычный 3 10 11 2 3 4" xfId="6602"/>
    <cellStyle name="Обычный 3 10 11 2 3 4 2" xfId="6603"/>
    <cellStyle name="Обычный 3 10 11 2 3 5" xfId="6604"/>
    <cellStyle name="Обычный 3 10 11 2 4" xfId="6605"/>
    <cellStyle name="Обычный 3 10 11 2 4 2" xfId="6606"/>
    <cellStyle name="Обычный 3 10 11 2 4 2 2" xfId="6607"/>
    <cellStyle name="Обычный 3 10 11 2 4 2 2 2" xfId="6608"/>
    <cellStyle name="Обычный 3 10 11 2 4 2 3" xfId="6609"/>
    <cellStyle name="Обычный 3 10 11 2 4 3" xfId="6610"/>
    <cellStyle name="Обычный 3 10 11 2 4 3 2" xfId="6611"/>
    <cellStyle name="Обычный 3 10 11 2 4 4" xfId="6612"/>
    <cellStyle name="Обычный 3 10 11 2 5" xfId="6613"/>
    <cellStyle name="Обычный 3 10 11 2 5 2" xfId="6614"/>
    <cellStyle name="Обычный 3 10 11 2 5 2 2" xfId="6615"/>
    <cellStyle name="Обычный 3 10 11 2 5 3" xfId="6616"/>
    <cellStyle name="Обычный 3 10 11 2 6" xfId="6617"/>
    <cellStyle name="Обычный 3 10 11 2 6 2" xfId="6618"/>
    <cellStyle name="Обычный 3 10 11 2 7" xfId="6619"/>
    <cellStyle name="Обычный 3 10 11 3" xfId="6620"/>
    <cellStyle name="Обычный 3 10 11 3 2" xfId="6621"/>
    <cellStyle name="Обычный 3 10 11 3 2 2" xfId="6622"/>
    <cellStyle name="Обычный 3 10 11 3 2 2 2" xfId="6623"/>
    <cellStyle name="Обычный 3 10 11 3 2 2 2 2" xfId="6624"/>
    <cellStyle name="Обычный 3 10 11 3 2 2 3" xfId="6625"/>
    <cellStyle name="Обычный 3 10 11 3 2 3" xfId="6626"/>
    <cellStyle name="Обычный 3 10 11 3 2 3 2" xfId="6627"/>
    <cellStyle name="Обычный 3 10 11 3 2 4" xfId="6628"/>
    <cellStyle name="Обычный 3 10 11 3 3" xfId="6629"/>
    <cellStyle name="Обычный 3 10 11 3 3 2" xfId="6630"/>
    <cellStyle name="Обычный 3 10 11 3 3 2 2" xfId="6631"/>
    <cellStyle name="Обычный 3 10 11 3 3 3" xfId="6632"/>
    <cellStyle name="Обычный 3 10 11 3 4" xfId="6633"/>
    <cellStyle name="Обычный 3 10 11 3 4 2" xfId="6634"/>
    <cellStyle name="Обычный 3 10 11 3 5" xfId="6635"/>
    <cellStyle name="Обычный 3 10 11 4" xfId="6636"/>
    <cellStyle name="Обычный 3 10 11 4 2" xfId="6637"/>
    <cellStyle name="Обычный 3 10 11 4 2 2" xfId="6638"/>
    <cellStyle name="Обычный 3 10 11 4 2 2 2" xfId="6639"/>
    <cellStyle name="Обычный 3 10 11 4 2 2 2 2" xfId="6640"/>
    <cellStyle name="Обычный 3 10 11 4 2 2 3" xfId="6641"/>
    <cellStyle name="Обычный 3 10 11 4 2 3" xfId="6642"/>
    <cellStyle name="Обычный 3 10 11 4 2 3 2" xfId="6643"/>
    <cellStyle name="Обычный 3 10 11 4 2 4" xfId="6644"/>
    <cellStyle name="Обычный 3 10 11 4 3" xfId="6645"/>
    <cellStyle name="Обычный 3 10 11 4 3 2" xfId="6646"/>
    <cellStyle name="Обычный 3 10 11 4 3 2 2" xfId="6647"/>
    <cellStyle name="Обычный 3 10 11 4 3 3" xfId="6648"/>
    <cellStyle name="Обычный 3 10 11 4 4" xfId="6649"/>
    <cellStyle name="Обычный 3 10 11 4 4 2" xfId="6650"/>
    <cellStyle name="Обычный 3 10 11 4 5" xfId="6651"/>
    <cellStyle name="Обычный 3 10 11 5" xfId="6652"/>
    <cellStyle name="Обычный 3 10 11 5 2" xfId="6653"/>
    <cellStyle name="Обычный 3 10 11 5 2 2" xfId="6654"/>
    <cellStyle name="Обычный 3 10 11 5 2 2 2" xfId="6655"/>
    <cellStyle name="Обычный 3 10 11 5 2 3" xfId="6656"/>
    <cellStyle name="Обычный 3 10 11 5 3" xfId="6657"/>
    <cellStyle name="Обычный 3 10 11 5 3 2" xfId="6658"/>
    <cellStyle name="Обычный 3 10 11 5 4" xfId="6659"/>
    <cellStyle name="Обычный 3 10 11 6" xfId="6660"/>
    <cellStyle name="Обычный 3 10 11 6 2" xfId="6661"/>
    <cellStyle name="Обычный 3 10 11 6 2 2" xfId="6662"/>
    <cellStyle name="Обычный 3 10 11 6 3" xfId="6663"/>
    <cellStyle name="Обычный 3 10 11 7" xfId="6664"/>
    <cellStyle name="Обычный 3 10 11 7 2" xfId="6665"/>
    <cellStyle name="Обычный 3 10 11 8" xfId="6666"/>
    <cellStyle name="Обычный 3 10 12" xfId="6667"/>
    <cellStyle name="Обычный 3 10 12 2" xfId="6668"/>
    <cellStyle name="Обычный 3 10 12 2 2" xfId="6669"/>
    <cellStyle name="Обычный 3 10 12 2 2 2" xfId="6670"/>
    <cellStyle name="Обычный 3 10 12 2 2 2 2" xfId="6671"/>
    <cellStyle name="Обычный 3 10 12 2 2 2 2 2" xfId="6672"/>
    <cellStyle name="Обычный 3 10 12 2 2 2 2 2 2" xfId="6673"/>
    <cellStyle name="Обычный 3 10 12 2 2 2 2 3" xfId="6674"/>
    <cellStyle name="Обычный 3 10 12 2 2 2 3" xfId="6675"/>
    <cellStyle name="Обычный 3 10 12 2 2 2 3 2" xfId="6676"/>
    <cellStyle name="Обычный 3 10 12 2 2 2 4" xfId="6677"/>
    <cellStyle name="Обычный 3 10 12 2 2 3" xfId="6678"/>
    <cellStyle name="Обычный 3 10 12 2 2 3 2" xfId="6679"/>
    <cellStyle name="Обычный 3 10 12 2 2 3 2 2" xfId="6680"/>
    <cellStyle name="Обычный 3 10 12 2 2 3 3" xfId="6681"/>
    <cellStyle name="Обычный 3 10 12 2 2 4" xfId="6682"/>
    <cellStyle name="Обычный 3 10 12 2 2 4 2" xfId="6683"/>
    <cellStyle name="Обычный 3 10 12 2 2 5" xfId="6684"/>
    <cellStyle name="Обычный 3 10 12 2 3" xfId="6685"/>
    <cellStyle name="Обычный 3 10 12 2 3 2" xfId="6686"/>
    <cellStyle name="Обычный 3 10 12 2 3 2 2" xfId="6687"/>
    <cellStyle name="Обычный 3 10 12 2 3 2 2 2" xfId="6688"/>
    <cellStyle name="Обычный 3 10 12 2 3 2 2 2 2" xfId="6689"/>
    <cellStyle name="Обычный 3 10 12 2 3 2 2 3" xfId="6690"/>
    <cellStyle name="Обычный 3 10 12 2 3 2 3" xfId="6691"/>
    <cellStyle name="Обычный 3 10 12 2 3 2 3 2" xfId="6692"/>
    <cellStyle name="Обычный 3 10 12 2 3 2 4" xfId="6693"/>
    <cellStyle name="Обычный 3 10 12 2 3 3" xfId="6694"/>
    <cellStyle name="Обычный 3 10 12 2 3 3 2" xfId="6695"/>
    <cellStyle name="Обычный 3 10 12 2 3 3 2 2" xfId="6696"/>
    <cellStyle name="Обычный 3 10 12 2 3 3 3" xfId="6697"/>
    <cellStyle name="Обычный 3 10 12 2 3 4" xfId="6698"/>
    <cellStyle name="Обычный 3 10 12 2 3 4 2" xfId="6699"/>
    <cellStyle name="Обычный 3 10 12 2 3 5" xfId="6700"/>
    <cellStyle name="Обычный 3 10 12 2 4" xfId="6701"/>
    <cellStyle name="Обычный 3 10 12 2 4 2" xfId="6702"/>
    <cellStyle name="Обычный 3 10 12 2 4 2 2" xfId="6703"/>
    <cellStyle name="Обычный 3 10 12 2 4 2 2 2" xfId="6704"/>
    <cellStyle name="Обычный 3 10 12 2 4 2 3" xfId="6705"/>
    <cellStyle name="Обычный 3 10 12 2 4 3" xfId="6706"/>
    <cellStyle name="Обычный 3 10 12 2 4 3 2" xfId="6707"/>
    <cellStyle name="Обычный 3 10 12 2 4 4" xfId="6708"/>
    <cellStyle name="Обычный 3 10 12 2 5" xfId="6709"/>
    <cellStyle name="Обычный 3 10 12 2 5 2" xfId="6710"/>
    <cellStyle name="Обычный 3 10 12 2 5 2 2" xfId="6711"/>
    <cellStyle name="Обычный 3 10 12 2 5 3" xfId="6712"/>
    <cellStyle name="Обычный 3 10 12 2 6" xfId="6713"/>
    <cellStyle name="Обычный 3 10 12 2 6 2" xfId="6714"/>
    <cellStyle name="Обычный 3 10 12 2 7" xfId="6715"/>
    <cellStyle name="Обычный 3 10 12 3" xfId="6716"/>
    <cellStyle name="Обычный 3 10 12 3 2" xfId="6717"/>
    <cellStyle name="Обычный 3 10 12 3 2 2" xfId="6718"/>
    <cellStyle name="Обычный 3 10 12 3 2 2 2" xfId="6719"/>
    <cellStyle name="Обычный 3 10 12 3 2 2 2 2" xfId="6720"/>
    <cellStyle name="Обычный 3 10 12 3 2 2 3" xfId="6721"/>
    <cellStyle name="Обычный 3 10 12 3 2 3" xfId="6722"/>
    <cellStyle name="Обычный 3 10 12 3 2 3 2" xfId="6723"/>
    <cellStyle name="Обычный 3 10 12 3 2 4" xfId="6724"/>
    <cellStyle name="Обычный 3 10 12 3 3" xfId="6725"/>
    <cellStyle name="Обычный 3 10 12 3 3 2" xfId="6726"/>
    <cellStyle name="Обычный 3 10 12 3 3 2 2" xfId="6727"/>
    <cellStyle name="Обычный 3 10 12 3 3 3" xfId="6728"/>
    <cellStyle name="Обычный 3 10 12 3 4" xfId="6729"/>
    <cellStyle name="Обычный 3 10 12 3 4 2" xfId="6730"/>
    <cellStyle name="Обычный 3 10 12 3 5" xfId="6731"/>
    <cellStyle name="Обычный 3 10 12 4" xfId="6732"/>
    <cellStyle name="Обычный 3 10 12 4 2" xfId="6733"/>
    <cellStyle name="Обычный 3 10 12 4 2 2" xfId="6734"/>
    <cellStyle name="Обычный 3 10 12 4 2 2 2" xfId="6735"/>
    <cellStyle name="Обычный 3 10 12 4 2 2 2 2" xfId="6736"/>
    <cellStyle name="Обычный 3 10 12 4 2 2 3" xfId="6737"/>
    <cellStyle name="Обычный 3 10 12 4 2 3" xfId="6738"/>
    <cellStyle name="Обычный 3 10 12 4 2 3 2" xfId="6739"/>
    <cellStyle name="Обычный 3 10 12 4 2 4" xfId="6740"/>
    <cellStyle name="Обычный 3 10 12 4 3" xfId="6741"/>
    <cellStyle name="Обычный 3 10 12 4 3 2" xfId="6742"/>
    <cellStyle name="Обычный 3 10 12 4 3 2 2" xfId="6743"/>
    <cellStyle name="Обычный 3 10 12 4 3 3" xfId="6744"/>
    <cellStyle name="Обычный 3 10 12 4 4" xfId="6745"/>
    <cellStyle name="Обычный 3 10 12 4 4 2" xfId="6746"/>
    <cellStyle name="Обычный 3 10 12 4 5" xfId="6747"/>
    <cellStyle name="Обычный 3 10 12 5" xfId="6748"/>
    <cellStyle name="Обычный 3 10 12 5 2" xfId="6749"/>
    <cellStyle name="Обычный 3 10 12 5 2 2" xfId="6750"/>
    <cellStyle name="Обычный 3 10 12 5 2 2 2" xfId="6751"/>
    <cellStyle name="Обычный 3 10 12 5 2 3" xfId="6752"/>
    <cellStyle name="Обычный 3 10 12 5 3" xfId="6753"/>
    <cellStyle name="Обычный 3 10 12 5 3 2" xfId="6754"/>
    <cellStyle name="Обычный 3 10 12 5 4" xfId="6755"/>
    <cellStyle name="Обычный 3 10 12 6" xfId="6756"/>
    <cellStyle name="Обычный 3 10 12 6 2" xfId="6757"/>
    <cellStyle name="Обычный 3 10 12 6 2 2" xfId="6758"/>
    <cellStyle name="Обычный 3 10 12 6 3" xfId="6759"/>
    <cellStyle name="Обычный 3 10 12 7" xfId="6760"/>
    <cellStyle name="Обычный 3 10 12 7 2" xfId="6761"/>
    <cellStyle name="Обычный 3 10 12 8" xfId="6762"/>
    <cellStyle name="Обычный 3 10 13" xfId="6763"/>
    <cellStyle name="Обычный 3 10 13 2" xfId="6764"/>
    <cellStyle name="Обычный 3 10 13 2 2" xfId="6765"/>
    <cellStyle name="Обычный 3 10 13 2 2 2" xfId="6766"/>
    <cellStyle name="Обычный 3 10 13 2 2 2 2" xfId="6767"/>
    <cellStyle name="Обычный 3 10 13 2 2 2 2 2" xfId="6768"/>
    <cellStyle name="Обычный 3 10 13 2 2 2 2 2 2" xfId="6769"/>
    <cellStyle name="Обычный 3 10 13 2 2 2 2 3" xfId="6770"/>
    <cellStyle name="Обычный 3 10 13 2 2 2 3" xfId="6771"/>
    <cellStyle name="Обычный 3 10 13 2 2 2 3 2" xfId="6772"/>
    <cellStyle name="Обычный 3 10 13 2 2 2 4" xfId="6773"/>
    <cellStyle name="Обычный 3 10 13 2 2 3" xfId="6774"/>
    <cellStyle name="Обычный 3 10 13 2 2 3 2" xfId="6775"/>
    <cellStyle name="Обычный 3 10 13 2 2 3 2 2" xfId="6776"/>
    <cellStyle name="Обычный 3 10 13 2 2 3 3" xfId="6777"/>
    <cellStyle name="Обычный 3 10 13 2 2 4" xfId="6778"/>
    <cellStyle name="Обычный 3 10 13 2 2 4 2" xfId="6779"/>
    <cellStyle name="Обычный 3 10 13 2 2 5" xfId="6780"/>
    <cellStyle name="Обычный 3 10 13 2 3" xfId="6781"/>
    <cellStyle name="Обычный 3 10 13 2 3 2" xfId="6782"/>
    <cellStyle name="Обычный 3 10 13 2 3 2 2" xfId="6783"/>
    <cellStyle name="Обычный 3 10 13 2 3 2 2 2" xfId="6784"/>
    <cellStyle name="Обычный 3 10 13 2 3 2 2 2 2" xfId="6785"/>
    <cellStyle name="Обычный 3 10 13 2 3 2 2 3" xfId="6786"/>
    <cellStyle name="Обычный 3 10 13 2 3 2 3" xfId="6787"/>
    <cellStyle name="Обычный 3 10 13 2 3 2 3 2" xfId="6788"/>
    <cellStyle name="Обычный 3 10 13 2 3 2 4" xfId="6789"/>
    <cellStyle name="Обычный 3 10 13 2 3 3" xfId="6790"/>
    <cellStyle name="Обычный 3 10 13 2 3 3 2" xfId="6791"/>
    <cellStyle name="Обычный 3 10 13 2 3 3 2 2" xfId="6792"/>
    <cellStyle name="Обычный 3 10 13 2 3 3 3" xfId="6793"/>
    <cellStyle name="Обычный 3 10 13 2 3 4" xfId="6794"/>
    <cellStyle name="Обычный 3 10 13 2 3 4 2" xfId="6795"/>
    <cellStyle name="Обычный 3 10 13 2 3 5" xfId="6796"/>
    <cellStyle name="Обычный 3 10 13 2 4" xfId="6797"/>
    <cellStyle name="Обычный 3 10 13 2 4 2" xfId="6798"/>
    <cellStyle name="Обычный 3 10 13 2 4 2 2" xfId="6799"/>
    <cellStyle name="Обычный 3 10 13 2 4 2 2 2" xfId="6800"/>
    <cellStyle name="Обычный 3 10 13 2 4 2 3" xfId="6801"/>
    <cellStyle name="Обычный 3 10 13 2 4 3" xfId="6802"/>
    <cellStyle name="Обычный 3 10 13 2 4 3 2" xfId="6803"/>
    <cellStyle name="Обычный 3 10 13 2 4 4" xfId="6804"/>
    <cellStyle name="Обычный 3 10 13 2 5" xfId="6805"/>
    <cellStyle name="Обычный 3 10 13 2 5 2" xfId="6806"/>
    <cellStyle name="Обычный 3 10 13 2 5 2 2" xfId="6807"/>
    <cellStyle name="Обычный 3 10 13 2 5 3" xfId="6808"/>
    <cellStyle name="Обычный 3 10 13 2 6" xfId="6809"/>
    <cellStyle name="Обычный 3 10 13 2 6 2" xfId="6810"/>
    <cellStyle name="Обычный 3 10 13 2 7" xfId="6811"/>
    <cellStyle name="Обычный 3 10 13 3" xfId="6812"/>
    <cellStyle name="Обычный 3 10 13 3 2" xfId="6813"/>
    <cellStyle name="Обычный 3 10 13 3 2 2" xfId="6814"/>
    <cellStyle name="Обычный 3 10 13 3 2 2 2" xfId="6815"/>
    <cellStyle name="Обычный 3 10 13 3 2 2 2 2" xfId="6816"/>
    <cellStyle name="Обычный 3 10 13 3 2 2 3" xfId="6817"/>
    <cellStyle name="Обычный 3 10 13 3 2 3" xfId="6818"/>
    <cellStyle name="Обычный 3 10 13 3 2 3 2" xfId="6819"/>
    <cellStyle name="Обычный 3 10 13 3 2 4" xfId="6820"/>
    <cellStyle name="Обычный 3 10 13 3 3" xfId="6821"/>
    <cellStyle name="Обычный 3 10 13 3 3 2" xfId="6822"/>
    <cellStyle name="Обычный 3 10 13 3 3 2 2" xfId="6823"/>
    <cellStyle name="Обычный 3 10 13 3 3 3" xfId="6824"/>
    <cellStyle name="Обычный 3 10 13 3 4" xfId="6825"/>
    <cellStyle name="Обычный 3 10 13 3 4 2" xfId="6826"/>
    <cellStyle name="Обычный 3 10 13 3 5" xfId="6827"/>
    <cellStyle name="Обычный 3 10 13 4" xfId="6828"/>
    <cellStyle name="Обычный 3 10 13 4 2" xfId="6829"/>
    <cellStyle name="Обычный 3 10 13 4 2 2" xfId="6830"/>
    <cellStyle name="Обычный 3 10 13 4 2 2 2" xfId="6831"/>
    <cellStyle name="Обычный 3 10 13 4 2 2 2 2" xfId="6832"/>
    <cellStyle name="Обычный 3 10 13 4 2 2 3" xfId="6833"/>
    <cellStyle name="Обычный 3 10 13 4 2 3" xfId="6834"/>
    <cellStyle name="Обычный 3 10 13 4 2 3 2" xfId="6835"/>
    <cellStyle name="Обычный 3 10 13 4 2 4" xfId="6836"/>
    <cellStyle name="Обычный 3 10 13 4 3" xfId="6837"/>
    <cellStyle name="Обычный 3 10 13 4 3 2" xfId="6838"/>
    <cellStyle name="Обычный 3 10 13 4 3 2 2" xfId="6839"/>
    <cellStyle name="Обычный 3 10 13 4 3 3" xfId="6840"/>
    <cellStyle name="Обычный 3 10 13 4 4" xfId="6841"/>
    <cellStyle name="Обычный 3 10 13 4 4 2" xfId="6842"/>
    <cellStyle name="Обычный 3 10 13 4 5" xfId="6843"/>
    <cellStyle name="Обычный 3 10 13 5" xfId="6844"/>
    <cellStyle name="Обычный 3 10 13 5 2" xfId="6845"/>
    <cellStyle name="Обычный 3 10 13 5 2 2" xfId="6846"/>
    <cellStyle name="Обычный 3 10 13 5 2 2 2" xfId="6847"/>
    <cellStyle name="Обычный 3 10 13 5 2 3" xfId="6848"/>
    <cellStyle name="Обычный 3 10 13 5 3" xfId="6849"/>
    <cellStyle name="Обычный 3 10 13 5 3 2" xfId="6850"/>
    <cellStyle name="Обычный 3 10 13 5 4" xfId="6851"/>
    <cellStyle name="Обычный 3 10 13 6" xfId="6852"/>
    <cellStyle name="Обычный 3 10 13 6 2" xfId="6853"/>
    <cellStyle name="Обычный 3 10 13 6 2 2" xfId="6854"/>
    <cellStyle name="Обычный 3 10 13 6 3" xfId="6855"/>
    <cellStyle name="Обычный 3 10 13 7" xfId="6856"/>
    <cellStyle name="Обычный 3 10 13 7 2" xfId="6857"/>
    <cellStyle name="Обычный 3 10 13 8" xfId="6858"/>
    <cellStyle name="Обычный 3 10 14" xfId="6859"/>
    <cellStyle name="Обычный 3 10 14 2" xfId="6860"/>
    <cellStyle name="Обычный 3 10 14 2 2" xfId="6861"/>
    <cellStyle name="Обычный 3 10 14 2 2 2" xfId="6862"/>
    <cellStyle name="Обычный 3 10 14 2 2 2 2" xfId="6863"/>
    <cellStyle name="Обычный 3 10 14 2 2 2 2 2" xfId="6864"/>
    <cellStyle name="Обычный 3 10 14 2 2 2 2 2 2" xfId="6865"/>
    <cellStyle name="Обычный 3 10 14 2 2 2 2 3" xfId="6866"/>
    <cellStyle name="Обычный 3 10 14 2 2 2 3" xfId="6867"/>
    <cellStyle name="Обычный 3 10 14 2 2 2 3 2" xfId="6868"/>
    <cellStyle name="Обычный 3 10 14 2 2 2 4" xfId="6869"/>
    <cellStyle name="Обычный 3 10 14 2 2 3" xfId="6870"/>
    <cellStyle name="Обычный 3 10 14 2 2 3 2" xfId="6871"/>
    <cellStyle name="Обычный 3 10 14 2 2 3 2 2" xfId="6872"/>
    <cellStyle name="Обычный 3 10 14 2 2 3 3" xfId="6873"/>
    <cellStyle name="Обычный 3 10 14 2 2 4" xfId="6874"/>
    <cellStyle name="Обычный 3 10 14 2 2 4 2" xfId="6875"/>
    <cellStyle name="Обычный 3 10 14 2 2 5" xfId="6876"/>
    <cellStyle name="Обычный 3 10 14 2 3" xfId="6877"/>
    <cellStyle name="Обычный 3 10 14 2 3 2" xfId="6878"/>
    <cellStyle name="Обычный 3 10 14 2 3 2 2" xfId="6879"/>
    <cellStyle name="Обычный 3 10 14 2 3 2 2 2" xfId="6880"/>
    <cellStyle name="Обычный 3 10 14 2 3 2 2 2 2" xfId="6881"/>
    <cellStyle name="Обычный 3 10 14 2 3 2 2 3" xfId="6882"/>
    <cellStyle name="Обычный 3 10 14 2 3 2 3" xfId="6883"/>
    <cellStyle name="Обычный 3 10 14 2 3 2 3 2" xfId="6884"/>
    <cellStyle name="Обычный 3 10 14 2 3 2 4" xfId="6885"/>
    <cellStyle name="Обычный 3 10 14 2 3 3" xfId="6886"/>
    <cellStyle name="Обычный 3 10 14 2 3 3 2" xfId="6887"/>
    <cellStyle name="Обычный 3 10 14 2 3 3 2 2" xfId="6888"/>
    <cellStyle name="Обычный 3 10 14 2 3 3 3" xfId="6889"/>
    <cellStyle name="Обычный 3 10 14 2 3 4" xfId="6890"/>
    <cellStyle name="Обычный 3 10 14 2 3 4 2" xfId="6891"/>
    <cellStyle name="Обычный 3 10 14 2 3 5" xfId="6892"/>
    <cellStyle name="Обычный 3 10 14 2 4" xfId="6893"/>
    <cellStyle name="Обычный 3 10 14 2 4 2" xfId="6894"/>
    <cellStyle name="Обычный 3 10 14 2 4 2 2" xfId="6895"/>
    <cellStyle name="Обычный 3 10 14 2 4 2 2 2" xfId="6896"/>
    <cellStyle name="Обычный 3 10 14 2 4 2 3" xfId="6897"/>
    <cellStyle name="Обычный 3 10 14 2 4 3" xfId="6898"/>
    <cellStyle name="Обычный 3 10 14 2 4 3 2" xfId="6899"/>
    <cellStyle name="Обычный 3 10 14 2 4 4" xfId="6900"/>
    <cellStyle name="Обычный 3 10 14 2 5" xfId="6901"/>
    <cellStyle name="Обычный 3 10 14 2 5 2" xfId="6902"/>
    <cellStyle name="Обычный 3 10 14 2 5 2 2" xfId="6903"/>
    <cellStyle name="Обычный 3 10 14 2 5 3" xfId="6904"/>
    <cellStyle name="Обычный 3 10 14 2 6" xfId="6905"/>
    <cellStyle name="Обычный 3 10 14 2 6 2" xfId="6906"/>
    <cellStyle name="Обычный 3 10 14 2 7" xfId="6907"/>
    <cellStyle name="Обычный 3 10 14 3" xfId="6908"/>
    <cellStyle name="Обычный 3 10 14 3 2" xfId="6909"/>
    <cellStyle name="Обычный 3 10 14 3 2 2" xfId="6910"/>
    <cellStyle name="Обычный 3 10 14 3 2 2 2" xfId="6911"/>
    <cellStyle name="Обычный 3 10 14 3 2 2 2 2" xfId="6912"/>
    <cellStyle name="Обычный 3 10 14 3 2 2 3" xfId="6913"/>
    <cellStyle name="Обычный 3 10 14 3 2 3" xfId="6914"/>
    <cellStyle name="Обычный 3 10 14 3 2 3 2" xfId="6915"/>
    <cellStyle name="Обычный 3 10 14 3 2 4" xfId="6916"/>
    <cellStyle name="Обычный 3 10 14 3 3" xfId="6917"/>
    <cellStyle name="Обычный 3 10 14 3 3 2" xfId="6918"/>
    <cellStyle name="Обычный 3 10 14 3 3 2 2" xfId="6919"/>
    <cellStyle name="Обычный 3 10 14 3 3 3" xfId="6920"/>
    <cellStyle name="Обычный 3 10 14 3 4" xfId="6921"/>
    <cellStyle name="Обычный 3 10 14 3 4 2" xfId="6922"/>
    <cellStyle name="Обычный 3 10 14 3 5" xfId="6923"/>
    <cellStyle name="Обычный 3 10 14 4" xfId="6924"/>
    <cellStyle name="Обычный 3 10 14 4 2" xfId="6925"/>
    <cellStyle name="Обычный 3 10 14 4 2 2" xfId="6926"/>
    <cellStyle name="Обычный 3 10 14 4 2 2 2" xfId="6927"/>
    <cellStyle name="Обычный 3 10 14 4 2 2 2 2" xfId="6928"/>
    <cellStyle name="Обычный 3 10 14 4 2 2 3" xfId="6929"/>
    <cellStyle name="Обычный 3 10 14 4 2 3" xfId="6930"/>
    <cellStyle name="Обычный 3 10 14 4 2 3 2" xfId="6931"/>
    <cellStyle name="Обычный 3 10 14 4 2 4" xfId="6932"/>
    <cellStyle name="Обычный 3 10 14 4 3" xfId="6933"/>
    <cellStyle name="Обычный 3 10 14 4 3 2" xfId="6934"/>
    <cellStyle name="Обычный 3 10 14 4 3 2 2" xfId="6935"/>
    <cellStyle name="Обычный 3 10 14 4 3 3" xfId="6936"/>
    <cellStyle name="Обычный 3 10 14 4 4" xfId="6937"/>
    <cellStyle name="Обычный 3 10 14 4 4 2" xfId="6938"/>
    <cellStyle name="Обычный 3 10 14 4 5" xfId="6939"/>
    <cellStyle name="Обычный 3 10 14 5" xfId="6940"/>
    <cellStyle name="Обычный 3 10 14 5 2" xfId="6941"/>
    <cellStyle name="Обычный 3 10 14 5 2 2" xfId="6942"/>
    <cellStyle name="Обычный 3 10 14 5 2 2 2" xfId="6943"/>
    <cellStyle name="Обычный 3 10 14 5 2 3" xfId="6944"/>
    <cellStyle name="Обычный 3 10 14 5 3" xfId="6945"/>
    <cellStyle name="Обычный 3 10 14 5 3 2" xfId="6946"/>
    <cellStyle name="Обычный 3 10 14 5 4" xfId="6947"/>
    <cellStyle name="Обычный 3 10 14 6" xfId="6948"/>
    <cellStyle name="Обычный 3 10 14 6 2" xfId="6949"/>
    <cellStyle name="Обычный 3 10 14 6 2 2" xfId="6950"/>
    <cellStyle name="Обычный 3 10 14 6 3" xfId="6951"/>
    <cellStyle name="Обычный 3 10 14 7" xfId="6952"/>
    <cellStyle name="Обычный 3 10 14 7 2" xfId="6953"/>
    <cellStyle name="Обычный 3 10 14 8" xfId="6954"/>
    <cellStyle name="Обычный 3 10 15" xfId="6955"/>
    <cellStyle name="Обычный 3 10 15 2" xfId="6956"/>
    <cellStyle name="Обычный 3 10 15 2 2" xfId="6957"/>
    <cellStyle name="Обычный 3 10 15 2 2 2" xfId="6958"/>
    <cellStyle name="Обычный 3 10 15 2 2 2 2" xfId="6959"/>
    <cellStyle name="Обычный 3 10 15 2 2 2 2 2" xfId="6960"/>
    <cellStyle name="Обычный 3 10 15 2 2 2 2 2 2" xfId="6961"/>
    <cellStyle name="Обычный 3 10 15 2 2 2 2 3" xfId="6962"/>
    <cellStyle name="Обычный 3 10 15 2 2 2 3" xfId="6963"/>
    <cellStyle name="Обычный 3 10 15 2 2 2 3 2" xfId="6964"/>
    <cellStyle name="Обычный 3 10 15 2 2 2 4" xfId="6965"/>
    <cellStyle name="Обычный 3 10 15 2 2 3" xfId="6966"/>
    <cellStyle name="Обычный 3 10 15 2 2 3 2" xfId="6967"/>
    <cellStyle name="Обычный 3 10 15 2 2 3 2 2" xfId="6968"/>
    <cellStyle name="Обычный 3 10 15 2 2 3 3" xfId="6969"/>
    <cellStyle name="Обычный 3 10 15 2 2 4" xfId="6970"/>
    <cellStyle name="Обычный 3 10 15 2 2 4 2" xfId="6971"/>
    <cellStyle name="Обычный 3 10 15 2 2 5" xfId="6972"/>
    <cellStyle name="Обычный 3 10 15 2 3" xfId="6973"/>
    <cellStyle name="Обычный 3 10 15 2 3 2" xfId="6974"/>
    <cellStyle name="Обычный 3 10 15 2 3 2 2" xfId="6975"/>
    <cellStyle name="Обычный 3 10 15 2 3 2 2 2" xfId="6976"/>
    <cellStyle name="Обычный 3 10 15 2 3 2 2 2 2" xfId="6977"/>
    <cellStyle name="Обычный 3 10 15 2 3 2 2 3" xfId="6978"/>
    <cellStyle name="Обычный 3 10 15 2 3 2 3" xfId="6979"/>
    <cellStyle name="Обычный 3 10 15 2 3 2 3 2" xfId="6980"/>
    <cellStyle name="Обычный 3 10 15 2 3 2 4" xfId="6981"/>
    <cellStyle name="Обычный 3 10 15 2 3 3" xfId="6982"/>
    <cellStyle name="Обычный 3 10 15 2 3 3 2" xfId="6983"/>
    <cellStyle name="Обычный 3 10 15 2 3 3 2 2" xfId="6984"/>
    <cellStyle name="Обычный 3 10 15 2 3 3 3" xfId="6985"/>
    <cellStyle name="Обычный 3 10 15 2 3 4" xfId="6986"/>
    <cellStyle name="Обычный 3 10 15 2 3 4 2" xfId="6987"/>
    <cellStyle name="Обычный 3 10 15 2 3 5" xfId="6988"/>
    <cellStyle name="Обычный 3 10 15 2 4" xfId="6989"/>
    <cellStyle name="Обычный 3 10 15 2 4 2" xfId="6990"/>
    <cellStyle name="Обычный 3 10 15 2 4 2 2" xfId="6991"/>
    <cellStyle name="Обычный 3 10 15 2 4 2 2 2" xfId="6992"/>
    <cellStyle name="Обычный 3 10 15 2 4 2 3" xfId="6993"/>
    <cellStyle name="Обычный 3 10 15 2 4 3" xfId="6994"/>
    <cellStyle name="Обычный 3 10 15 2 4 3 2" xfId="6995"/>
    <cellStyle name="Обычный 3 10 15 2 4 4" xfId="6996"/>
    <cellStyle name="Обычный 3 10 15 2 5" xfId="6997"/>
    <cellStyle name="Обычный 3 10 15 2 5 2" xfId="6998"/>
    <cellStyle name="Обычный 3 10 15 2 5 2 2" xfId="6999"/>
    <cellStyle name="Обычный 3 10 15 2 5 3" xfId="7000"/>
    <cellStyle name="Обычный 3 10 15 2 6" xfId="7001"/>
    <cellStyle name="Обычный 3 10 15 2 6 2" xfId="7002"/>
    <cellStyle name="Обычный 3 10 15 2 7" xfId="7003"/>
    <cellStyle name="Обычный 3 10 15 3" xfId="7004"/>
    <cellStyle name="Обычный 3 10 15 3 2" xfId="7005"/>
    <cellStyle name="Обычный 3 10 15 3 2 2" xfId="7006"/>
    <cellStyle name="Обычный 3 10 15 3 2 2 2" xfId="7007"/>
    <cellStyle name="Обычный 3 10 15 3 2 2 2 2" xfId="7008"/>
    <cellStyle name="Обычный 3 10 15 3 2 2 3" xfId="7009"/>
    <cellStyle name="Обычный 3 10 15 3 2 3" xfId="7010"/>
    <cellStyle name="Обычный 3 10 15 3 2 3 2" xfId="7011"/>
    <cellStyle name="Обычный 3 10 15 3 2 4" xfId="7012"/>
    <cellStyle name="Обычный 3 10 15 3 3" xfId="7013"/>
    <cellStyle name="Обычный 3 10 15 3 3 2" xfId="7014"/>
    <cellStyle name="Обычный 3 10 15 3 3 2 2" xfId="7015"/>
    <cellStyle name="Обычный 3 10 15 3 3 3" xfId="7016"/>
    <cellStyle name="Обычный 3 10 15 3 4" xfId="7017"/>
    <cellStyle name="Обычный 3 10 15 3 4 2" xfId="7018"/>
    <cellStyle name="Обычный 3 10 15 3 5" xfId="7019"/>
    <cellStyle name="Обычный 3 10 15 4" xfId="7020"/>
    <cellStyle name="Обычный 3 10 15 4 2" xfId="7021"/>
    <cellStyle name="Обычный 3 10 15 4 2 2" xfId="7022"/>
    <cellStyle name="Обычный 3 10 15 4 2 2 2" xfId="7023"/>
    <cellStyle name="Обычный 3 10 15 4 2 2 2 2" xfId="7024"/>
    <cellStyle name="Обычный 3 10 15 4 2 2 3" xfId="7025"/>
    <cellStyle name="Обычный 3 10 15 4 2 3" xfId="7026"/>
    <cellStyle name="Обычный 3 10 15 4 2 3 2" xfId="7027"/>
    <cellStyle name="Обычный 3 10 15 4 2 4" xfId="7028"/>
    <cellStyle name="Обычный 3 10 15 4 3" xfId="7029"/>
    <cellStyle name="Обычный 3 10 15 4 3 2" xfId="7030"/>
    <cellStyle name="Обычный 3 10 15 4 3 2 2" xfId="7031"/>
    <cellStyle name="Обычный 3 10 15 4 3 3" xfId="7032"/>
    <cellStyle name="Обычный 3 10 15 4 4" xfId="7033"/>
    <cellStyle name="Обычный 3 10 15 4 4 2" xfId="7034"/>
    <cellStyle name="Обычный 3 10 15 4 5" xfId="7035"/>
    <cellStyle name="Обычный 3 10 15 5" xfId="7036"/>
    <cellStyle name="Обычный 3 10 15 5 2" xfId="7037"/>
    <cellStyle name="Обычный 3 10 15 5 2 2" xfId="7038"/>
    <cellStyle name="Обычный 3 10 15 5 2 2 2" xfId="7039"/>
    <cellStyle name="Обычный 3 10 15 5 2 3" xfId="7040"/>
    <cellStyle name="Обычный 3 10 15 5 3" xfId="7041"/>
    <cellStyle name="Обычный 3 10 15 5 3 2" xfId="7042"/>
    <cellStyle name="Обычный 3 10 15 5 4" xfId="7043"/>
    <cellStyle name="Обычный 3 10 15 6" xfId="7044"/>
    <cellStyle name="Обычный 3 10 15 6 2" xfId="7045"/>
    <cellStyle name="Обычный 3 10 15 6 2 2" xfId="7046"/>
    <cellStyle name="Обычный 3 10 15 6 3" xfId="7047"/>
    <cellStyle name="Обычный 3 10 15 7" xfId="7048"/>
    <cellStyle name="Обычный 3 10 15 7 2" xfId="7049"/>
    <cellStyle name="Обычный 3 10 15 8" xfId="7050"/>
    <cellStyle name="Обычный 3 10 16" xfId="7051"/>
    <cellStyle name="Обычный 3 10 16 2" xfId="7052"/>
    <cellStyle name="Обычный 3 10 16 2 2" xfId="7053"/>
    <cellStyle name="Обычный 3 10 16 2 2 2" xfId="7054"/>
    <cellStyle name="Обычный 3 10 16 2 2 2 2" xfId="7055"/>
    <cellStyle name="Обычный 3 10 16 2 2 2 2 2" xfId="7056"/>
    <cellStyle name="Обычный 3 10 16 2 2 2 2 2 2" xfId="7057"/>
    <cellStyle name="Обычный 3 10 16 2 2 2 2 3" xfId="7058"/>
    <cellStyle name="Обычный 3 10 16 2 2 2 3" xfId="7059"/>
    <cellStyle name="Обычный 3 10 16 2 2 2 3 2" xfId="7060"/>
    <cellStyle name="Обычный 3 10 16 2 2 2 4" xfId="7061"/>
    <cellStyle name="Обычный 3 10 16 2 2 3" xfId="7062"/>
    <cellStyle name="Обычный 3 10 16 2 2 3 2" xfId="7063"/>
    <cellStyle name="Обычный 3 10 16 2 2 3 2 2" xfId="7064"/>
    <cellStyle name="Обычный 3 10 16 2 2 3 3" xfId="7065"/>
    <cellStyle name="Обычный 3 10 16 2 2 4" xfId="7066"/>
    <cellStyle name="Обычный 3 10 16 2 2 4 2" xfId="7067"/>
    <cellStyle name="Обычный 3 10 16 2 2 5" xfId="7068"/>
    <cellStyle name="Обычный 3 10 16 2 3" xfId="7069"/>
    <cellStyle name="Обычный 3 10 16 2 3 2" xfId="7070"/>
    <cellStyle name="Обычный 3 10 16 2 3 2 2" xfId="7071"/>
    <cellStyle name="Обычный 3 10 16 2 3 2 2 2" xfId="7072"/>
    <cellStyle name="Обычный 3 10 16 2 3 2 2 2 2" xfId="7073"/>
    <cellStyle name="Обычный 3 10 16 2 3 2 2 3" xfId="7074"/>
    <cellStyle name="Обычный 3 10 16 2 3 2 3" xfId="7075"/>
    <cellStyle name="Обычный 3 10 16 2 3 2 3 2" xfId="7076"/>
    <cellStyle name="Обычный 3 10 16 2 3 2 4" xfId="7077"/>
    <cellStyle name="Обычный 3 10 16 2 3 3" xfId="7078"/>
    <cellStyle name="Обычный 3 10 16 2 3 3 2" xfId="7079"/>
    <cellStyle name="Обычный 3 10 16 2 3 3 2 2" xfId="7080"/>
    <cellStyle name="Обычный 3 10 16 2 3 3 3" xfId="7081"/>
    <cellStyle name="Обычный 3 10 16 2 3 4" xfId="7082"/>
    <cellStyle name="Обычный 3 10 16 2 3 4 2" xfId="7083"/>
    <cellStyle name="Обычный 3 10 16 2 3 5" xfId="7084"/>
    <cellStyle name="Обычный 3 10 16 2 4" xfId="7085"/>
    <cellStyle name="Обычный 3 10 16 2 4 2" xfId="7086"/>
    <cellStyle name="Обычный 3 10 16 2 4 2 2" xfId="7087"/>
    <cellStyle name="Обычный 3 10 16 2 4 2 2 2" xfId="7088"/>
    <cellStyle name="Обычный 3 10 16 2 4 2 3" xfId="7089"/>
    <cellStyle name="Обычный 3 10 16 2 4 3" xfId="7090"/>
    <cellStyle name="Обычный 3 10 16 2 4 3 2" xfId="7091"/>
    <cellStyle name="Обычный 3 10 16 2 4 4" xfId="7092"/>
    <cellStyle name="Обычный 3 10 16 2 5" xfId="7093"/>
    <cellStyle name="Обычный 3 10 16 2 5 2" xfId="7094"/>
    <cellStyle name="Обычный 3 10 16 2 5 2 2" xfId="7095"/>
    <cellStyle name="Обычный 3 10 16 2 5 3" xfId="7096"/>
    <cellStyle name="Обычный 3 10 16 2 6" xfId="7097"/>
    <cellStyle name="Обычный 3 10 16 2 6 2" xfId="7098"/>
    <cellStyle name="Обычный 3 10 16 2 7" xfId="7099"/>
    <cellStyle name="Обычный 3 10 16 3" xfId="7100"/>
    <cellStyle name="Обычный 3 10 16 3 2" xfId="7101"/>
    <cellStyle name="Обычный 3 10 16 3 2 2" xfId="7102"/>
    <cellStyle name="Обычный 3 10 16 3 2 2 2" xfId="7103"/>
    <cellStyle name="Обычный 3 10 16 3 2 2 2 2" xfId="7104"/>
    <cellStyle name="Обычный 3 10 16 3 2 2 3" xfId="7105"/>
    <cellStyle name="Обычный 3 10 16 3 2 3" xfId="7106"/>
    <cellStyle name="Обычный 3 10 16 3 2 3 2" xfId="7107"/>
    <cellStyle name="Обычный 3 10 16 3 2 4" xfId="7108"/>
    <cellStyle name="Обычный 3 10 16 3 3" xfId="7109"/>
    <cellStyle name="Обычный 3 10 16 3 3 2" xfId="7110"/>
    <cellStyle name="Обычный 3 10 16 3 3 2 2" xfId="7111"/>
    <cellStyle name="Обычный 3 10 16 3 3 3" xfId="7112"/>
    <cellStyle name="Обычный 3 10 16 3 4" xfId="7113"/>
    <cellStyle name="Обычный 3 10 16 3 4 2" xfId="7114"/>
    <cellStyle name="Обычный 3 10 16 3 5" xfId="7115"/>
    <cellStyle name="Обычный 3 10 16 4" xfId="7116"/>
    <cellStyle name="Обычный 3 10 16 4 2" xfId="7117"/>
    <cellStyle name="Обычный 3 10 16 4 2 2" xfId="7118"/>
    <cellStyle name="Обычный 3 10 16 4 2 2 2" xfId="7119"/>
    <cellStyle name="Обычный 3 10 16 4 2 2 2 2" xfId="7120"/>
    <cellStyle name="Обычный 3 10 16 4 2 2 3" xfId="7121"/>
    <cellStyle name="Обычный 3 10 16 4 2 3" xfId="7122"/>
    <cellStyle name="Обычный 3 10 16 4 2 3 2" xfId="7123"/>
    <cellStyle name="Обычный 3 10 16 4 2 4" xfId="7124"/>
    <cellStyle name="Обычный 3 10 16 4 3" xfId="7125"/>
    <cellStyle name="Обычный 3 10 16 4 3 2" xfId="7126"/>
    <cellStyle name="Обычный 3 10 16 4 3 2 2" xfId="7127"/>
    <cellStyle name="Обычный 3 10 16 4 3 3" xfId="7128"/>
    <cellStyle name="Обычный 3 10 16 4 4" xfId="7129"/>
    <cellStyle name="Обычный 3 10 16 4 4 2" xfId="7130"/>
    <cellStyle name="Обычный 3 10 16 4 5" xfId="7131"/>
    <cellStyle name="Обычный 3 10 16 5" xfId="7132"/>
    <cellStyle name="Обычный 3 10 16 5 2" xfId="7133"/>
    <cellStyle name="Обычный 3 10 16 5 2 2" xfId="7134"/>
    <cellStyle name="Обычный 3 10 16 5 2 2 2" xfId="7135"/>
    <cellStyle name="Обычный 3 10 16 5 2 3" xfId="7136"/>
    <cellStyle name="Обычный 3 10 16 5 3" xfId="7137"/>
    <cellStyle name="Обычный 3 10 16 5 3 2" xfId="7138"/>
    <cellStyle name="Обычный 3 10 16 5 4" xfId="7139"/>
    <cellStyle name="Обычный 3 10 16 6" xfId="7140"/>
    <cellStyle name="Обычный 3 10 16 6 2" xfId="7141"/>
    <cellStyle name="Обычный 3 10 16 6 2 2" xfId="7142"/>
    <cellStyle name="Обычный 3 10 16 6 3" xfId="7143"/>
    <cellStyle name="Обычный 3 10 16 7" xfId="7144"/>
    <cellStyle name="Обычный 3 10 16 7 2" xfId="7145"/>
    <cellStyle name="Обычный 3 10 16 8" xfId="7146"/>
    <cellStyle name="Обычный 3 10 17" xfId="7147"/>
    <cellStyle name="Обычный 3 10 17 2" xfId="7148"/>
    <cellStyle name="Обычный 3 10 17 2 2" xfId="7149"/>
    <cellStyle name="Обычный 3 10 17 2 2 2" xfId="7150"/>
    <cellStyle name="Обычный 3 10 17 2 2 2 2" xfId="7151"/>
    <cellStyle name="Обычный 3 10 17 2 2 2 2 2" xfId="7152"/>
    <cellStyle name="Обычный 3 10 17 2 2 2 2 2 2" xfId="7153"/>
    <cellStyle name="Обычный 3 10 17 2 2 2 2 3" xfId="7154"/>
    <cellStyle name="Обычный 3 10 17 2 2 2 3" xfId="7155"/>
    <cellStyle name="Обычный 3 10 17 2 2 2 3 2" xfId="7156"/>
    <cellStyle name="Обычный 3 10 17 2 2 2 4" xfId="7157"/>
    <cellStyle name="Обычный 3 10 17 2 2 3" xfId="7158"/>
    <cellStyle name="Обычный 3 10 17 2 2 3 2" xfId="7159"/>
    <cellStyle name="Обычный 3 10 17 2 2 3 2 2" xfId="7160"/>
    <cellStyle name="Обычный 3 10 17 2 2 3 3" xfId="7161"/>
    <cellStyle name="Обычный 3 10 17 2 2 4" xfId="7162"/>
    <cellStyle name="Обычный 3 10 17 2 2 4 2" xfId="7163"/>
    <cellStyle name="Обычный 3 10 17 2 2 5" xfId="7164"/>
    <cellStyle name="Обычный 3 10 17 2 3" xfId="7165"/>
    <cellStyle name="Обычный 3 10 17 2 3 2" xfId="7166"/>
    <cellStyle name="Обычный 3 10 17 2 3 2 2" xfId="7167"/>
    <cellStyle name="Обычный 3 10 17 2 3 2 2 2" xfId="7168"/>
    <cellStyle name="Обычный 3 10 17 2 3 2 2 2 2" xfId="7169"/>
    <cellStyle name="Обычный 3 10 17 2 3 2 2 3" xfId="7170"/>
    <cellStyle name="Обычный 3 10 17 2 3 2 3" xfId="7171"/>
    <cellStyle name="Обычный 3 10 17 2 3 2 3 2" xfId="7172"/>
    <cellStyle name="Обычный 3 10 17 2 3 2 4" xfId="7173"/>
    <cellStyle name="Обычный 3 10 17 2 3 3" xfId="7174"/>
    <cellStyle name="Обычный 3 10 17 2 3 3 2" xfId="7175"/>
    <cellStyle name="Обычный 3 10 17 2 3 3 2 2" xfId="7176"/>
    <cellStyle name="Обычный 3 10 17 2 3 3 3" xfId="7177"/>
    <cellStyle name="Обычный 3 10 17 2 3 4" xfId="7178"/>
    <cellStyle name="Обычный 3 10 17 2 3 4 2" xfId="7179"/>
    <cellStyle name="Обычный 3 10 17 2 3 5" xfId="7180"/>
    <cellStyle name="Обычный 3 10 17 2 4" xfId="7181"/>
    <cellStyle name="Обычный 3 10 17 2 4 2" xfId="7182"/>
    <cellStyle name="Обычный 3 10 17 2 4 2 2" xfId="7183"/>
    <cellStyle name="Обычный 3 10 17 2 4 2 2 2" xfId="7184"/>
    <cellStyle name="Обычный 3 10 17 2 4 2 3" xfId="7185"/>
    <cellStyle name="Обычный 3 10 17 2 4 3" xfId="7186"/>
    <cellStyle name="Обычный 3 10 17 2 4 3 2" xfId="7187"/>
    <cellStyle name="Обычный 3 10 17 2 4 4" xfId="7188"/>
    <cellStyle name="Обычный 3 10 17 2 5" xfId="7189"/>
    <cellStyle name="Обычный 3 10 17 2 5 2" xfId="7190"/>
    <cellStyle name="Обычный 3 10 17 2 5 2 2" xfId="7191"/>
    <cellStyle name="Обычный 3 10 17 2 5 3" xfId="7192"/>
    <cellStyle name="Обычный 3 10 17 2 6" xfId="7193"/>
    <cellStyle name="Обычный 3 10 17 2 6 2" xfId="7194"/>
    <cellStyle name="Обычный 3 10 17 2 7" xfId="7195"/>
    <cellStyle name="Обычный 3 10 17 3" xfId="7196"/>
    <cellStyle name="Обычный 3 10 17 3 2" xfId="7197"/>
    <cellStyle name="Обычный 3 10 17 3 2 2" xfId="7198"/>
    <cellStyle name="Обычный 3 10 17 3 2 2 2" xfId="7199"/>
    <cellStyle name="Обычный 3 10 17 3 2 2 2 2" xfId="7200"/>
    <cellStyle name="Обычный 3 10 17 3 2 2 3" xfId="7201"/>
    <cellStyle name="Обычный 3 10 17 3 2 3" xfId="7202"/>
    <cellStyle name="Обычный 3 10 17 3 2 3 2" xfId="7203"/>
    <cellStyle name="Обычный 3 10 17 3 2 4" xfId="7204"/>
    <cellStyle name="Обычный 3 10 17 3 3" xfId="7205"/>
    <cellStyle name="Обычный 3 10 17 3 3 2" xfId="7206"/>
    <cellStyle name="Обычный 3 10 17 3 3 2 2" xfId="7207"/>
    <cellStyle name="Обычный 3 10 17 3 3 3" xfId="7208"/>
    <cellStyle name="Обычный 3 10 17 3 4" xfId="7209"/>
    <cellStyle name="Обычный 3 10 17 3 4 2" xfId="7210"/>
    <cellStyle name="Обычный 3 10 17 3 5" xfId="7211"/>
    <cellStyle name="Обычный 3 10 17 4" xfId="7212"/>
    <cellStyle name="Обычный 3 10 17 4 2" xfId="7213"/>
    <cellStyle name="Обычный 3 10 17 4 2 2" xfId="7214"/>
    <cellStyle name="Обычный 3 10 17 4 2 2 2" xfId="7215"/>
    <cellStyle name="Обычный 3 10 17 4 2 2 2 2" xfId="7216"/>
    <cellStyle name="Обычный 3 10 17 4 2 2 3" xfId="7217"/>
    <cellStyle name="Обычный 3 10 17 4 2 3" xfId="7218"/>
    <cellStyle name="Обычный 3 10 17 4 2 3 2" xfId="7219"/>
    <cellStyle name="Обычный 3 10 17 4 2 4" xfId="7220"/>
    <cellStyle name="Обычный 3 10 17 4 3" xfId="7221"/>
    <cellStyle name="Обычный 3 10 17 4 3 2" xfId="7222"/>
    <cellStyle name="Обычный 3 10 17 4 3 2 2" xfId="7223"/>
    <cellStyle name="Обычный 3 10 17 4 3 3" xfId="7224"/>
    <cellStyle name="Обычный 3 10 17 4 4" xfId="7225"/>
    <cellStyle name="Обычный 3 10 17 4 4 2" xfId="7226"/>
    <cellStyle name="Обычный 3 10 17 4 5" xfId="7227"/>
    <cellStyle name="Обычный 3 10 17 5" xfId="7228"/>
    <cellStyle name="Обычный 3 10 17 5 2" xfId="7229"/>
    <cellStyle name="Обычный 3 10 17 5 2 2" xfId="7230"/>
    <cellStyle name="Обычный 3 10 17 5 2 2 2" xfId="7231"/>
    <cellStyle name="Обычный 3 10 17 5 2 3" xfId="7232"/>
    <cellStyle name="Обычный 3 10 17 5 3" xfId="7233"/>
    <cellStyle name="Обычный 3 10 17 5 3 2" xfId="7234"/>
    <cellStyle name="Обычный 3 10 17 5 4" xfId="7235"/>
    <cellStyle name="Обычный 3 10 17 6" xfId="7236"/>
    <cellStyle name="Обычный 3 10 17 6 2" xfId="7237"/>
    <cellStyle name="Обычный 3 10 17 6 2 2" xfId="7238"/>
    <cellStyle name="Обычный 3 10 17 6 3" xfId="7239"/>
    <cellStyle name="Обычный 3 10 17 7" xfId="7240"/>
    <cellStyle name="Обычный 3 10 17 7 2" xfId="7241"/>
    <cellStyle name="Обычный 3 10 17 8" xfId="7242"/>
    <cellStyle name="Обычный 3 10 18" xfId="7243"/>
    <cellStyle name="Обычный 3 10 18 2" xfId="7244"/>
    <cellStyle name="Обычный 3 10 18 2 2" xfId="7245"/>
    <cellStyle name="Обычный 3 10 18 2 2 2" xfId="7246"/>
    <cellStyle name="Обычный 3 10 18 2 2 2 2" xfId="7247"/>
    <cellStyle name="Обычный 3 10 18 2 2 2 2 2" xfId="7248"/>
    <cellStyle name="Обычный 3 10 18 2 2 2 2 2 2" xfId="7249"/>
    <cellStyle name="Обычный 3 10 18 2 2 2 2 3" xfId="7250"/>
    <cellStyle name="Обычный 3 10 18 2 2 2 3" xfId="7251"/>
    <cellStyle name="Обычный 3 10 18 2 2 2 3 2" xfId="7252"/>
    <cellStyle name="Обычный 3 10 18 2 2 2 4" xfId="7253"/>
    <cellStyle name="Обычный 3 10 18 2 2 3" xfId="7254"/>
    <cellStyle name="Обычный 3 10 18 2 2 3 2" xfId="7255"/>
    <cellStyle name="Обычный 3 10 18 2 2 3 2 2" xfId="7256"/>
    <cellStyle name="Обычный 3 10 18 2 2 3 3" xfId="7257"/>
    <cellStyle name="Обычный 3 10 18 2 2 4" xfId="7258"/>
    <cellStyle name="Обычный 3 10 18 2 2 4 2" xfId="7259"/>
    <cellStyle name="Обычный 3 10 18 2 2 5" xfId="7260"/>
    <cellStyle name="Обычный 3 10 18 2 3" xfId="7261"/>
    <cellStyle name="Обычный 3 10 18 2 3 2" xfId="7262"/>
    <cellStyle name="Обычный 3 10 18 2 3 2 2" xfId="7263"/>
    <cellStyle name="Обычный 3 10 18 2 3 2 2 2" xfId="7264"/>
    <cellStyle name="Обычный 3 10 18 2 3 2 2 2 2" xfId="7265"/>
    <cellStyle name="Обычный 3 10 18 2 3 2 2 3" xfId="7266"/>
    <cellStyle name="Обычный 3 10 18 2 3 2 3" xfId="7267"/>
    <cellStyle name="Обычный 3 10 18 2 3 2 3 2" xfId="7268"/>
    <cellStyle name="Обычный 3 10 18 2 3 2 4" xfId="7269"/>
    <cellStyle name="Обычный 3 10 18 2 3 3" xfId="7270"/>
    <cellStyle name="Обычный 3 10 18 2 3 3 2" xfId="7271"/>
    <cellStyle name="Обычный 3 10 18 2 3 3 2 2" xfId="7272"/>
    <cellStyle name="Обычный 3 10 18 2 3 3 3" xfId="7273"/>
    <cellStyle name="Обычный 3 10 18 2 3 4" xfId="7274"/>
    <cellStyle name="Обычный 3 10 18 2 3 4 2" xfId="7275"/>
    <cellStyle name="Обычный 3 10 18 2 3 5" xfId="7276"/>
    <cellStyle name="Обычный 3 10 18 2 4" xfId="7277"/>
    <cellStyle name="Обычный 3 10 18 2 4 2" xfId="7278"/>
    <cellStyle name="Обычный 3 10 18 2 4 2 2" xfId="7279"/>
    <cellStyle name="Обычный 3 10 18 2 4 2 2 2" xfId="7280"/>
    <cellStyle name="Обычный 3 10 18 2 4 2 3" xfId="7281"/>
    <cellStyle name="Обычный 3 10 18 2 4 3" xfId="7282"/>
    <cellStyle name="Обычный 3 10 18 2 4 3 2" xfId="7283"/>
    <cellStyle name="Обычный 3 10 18 2 4 4" xfId="7284"/>
    <cellStyle name="Обычный 3 10 18 2 5" xfId="7285"/>
    <cellStyle name="Обычный 3 10 18 2 5 2" xfId="7286"/>
    <cellStyle name="Обычный 3 10 18 2 5 2 2" xfId="7287"/>
    <cellStyle name="Обычный 3 10 18 2 5 3" xfId="7288"/>
    <cellStyle name="Обычный 3 10 18 2 6" xfId="7289"/>
    <cellStyle name="Обычный 3 10 18 2 6 2" xfId="7290"/>
    <cellStyle name="Обычный 3 10 18 2 7" xfId="7291"/>
    <cellStyle name="Обычный 3 10 18 3" xfId="7292"/>
    <cellStyle name="Обычный 3 10 18 3 2" xfId="7293"/>
    <cellStyle name="Обычный 3 10 18 3 2 2" xfId="7294"/>
    <cellStyle name="Обычный 3 10 18 3 2 2 2" xfId="7295"/>
    <cellStyle name="Обычный 3 10 18 3 2 2 2 2" xfId="7296"/>
    <cellStyle name="Обычный 3 10 18 3 2 2 3" xfId="7297"/>
    <cellStyle name="Обычный 3 10 18 3 2 3" xfId="7298"/>
    <cellStyle name="Обычный 3 10 18 3 2 3 2" xfId="7299"/>
    <cellStyle name="Обычный 3 10 18 3 2 4" xfId="7300"/>
    <cellStyle name="Обычный 3 10 18 3 3" xfId="7301"/>
    <cellStyle name="Обычный 3 10 18 3 3 2" xfId="7302"/>
    <cellStyle name="Обычный 3 10 18 3 3 2 2" xfId="7303"/>
    <cellStyle name="Обычный 3 10 18 3 3 3" xfId="7304"/>
    <cellStyle name="Обычный 3 10 18 3 4" xfId="7305"/>
    <cellStyle name="Обычный 3 10 18 3 4 2" xfId="7306"/>
    <cellStyle name="Обычный 3 10 18 3 5" xfId="7307"/>
    <cellStyle name="Обычный 3 10 18 4" xfId="7308"/>
    <cellStyle name="Обычный 3 10 18 4 2" xfId="7309"/>
    <cellStyle name="Обычный 3 10 18 4 2 2" xfId="7310"/>
    <cellStyle name="Обычный 3 10 18 4 2 2 2" xfId="7311"/>
    <cellStyle name="Обычный 3 10 18 4 2 2 2 2" xfId="7312"/>
    <cellStyle name="Обычный 3 10 18 4 2 2 3" xfId="7313"/>
    <cellStyle name="Обычный 3 10 18 4 2 3" xfId="7314"/>
    <cellStyle name="Обычный 3 10 18 4 2 3 2" xfId="7315"/>
    <cellStyle name="Обычный 3 10 18 4 2 4" xfId="7316"/>
    <cellStyle name="Обычный 3 10 18 4 3" xfId="7317"/>
    <cellStyle name="Обычный 3 10 18 4 3 2" xfId="7318"/>
    <cellStyle name="Обычный 3 10 18 4 3 2 2" xfId="7319"/>
    <cellStyle name="Обычный 3 10 18 4 3 3" xfId="7320"/>
    <cellStyle name="Обычный 3 10 18 4 4" xfId="7321"/>
    <cellStyle name="Обычный 3 10 18 4 4 2" xfId="7322"/>
    <cellStyle name="Обычный 3 10 18 4 5" xfId="7323"/>
    <cellStyle name="Обычный 3 10 18 5" xfId="7324"/>
    <cellStyle name="Обычный 3 10 18 5 2" xfId="7325"/>
    <cellStyle name="Обычный 3 10 18 5 2 2" xfId="7326"/>
    <cellStyle name="Обычный 3 10 18 5 2 2 2" xfId="7327"/>
    <cellStyle name="Обычный 3 10 18 5 2 3" xfId="7328"/>
    <cellStyle name="Обычный 3 10 18 5 3" xfId="7329"/>
    <cellStyle name="Обычный 3 10 18 5 3 2" xfId="7330"/>
    <cellStyle name="Обычный 3 10 18 5 4" xfId="7331"/>
    <cellStyle name="Обычный 3 10 18 6" xfId="7332"/>
    <cellStyle name="Обычный 3 10 18 6 2" xfId="7333"/>
    <cellStyle name="Обычный 3 10 18 6 2 2" xfId="7334"/>
    <cellStyle name="Обычный 3 10 18 6 3" xfId="7335"/>
    <cellStyle name="Обычный 3 10 18 7" xfId="7336"/>
    <cellStyle name="Обычный 3 10 18 7 2" xfId="7337"/>
    <cellStyle name="Обычный 3 10 18 8" xfId="7338"/>
    <cellStyle name="Обычный 3 10 19" xfId="7339"/>
    <cellStyle name="Обычный 3 10 19 2" xfId="7340"/>
    <cellStyle name="Обычный 3 10 19 2 2" xfId="7341"/>
    <cellStyle name="Обычный 3 10 19 2 2 2" xfId="7342"/>
    <cellStyle name="Обычный 3 10 19 2 2 2 2" xfId="7343"/>
    <cellStyle name="Обычный 3 10 19 2 2 2 2 2" xfId="7344"/>
    <cellStyle name="Обычный 3 10 19 2 2 2 2 2 2" xfId="7345"/>
    <cellStyle name="Обычный 3 10 19 2 2 2 2 3" xfId="7346"/>
    <cellStyle name="Обычный 3 10 19 2 2 2 3" xfId="7347"/>
    <cellStyle name="Обычный 3 10 19 2 2 2 3 2" xfId="7348"/>
    <cellStyle name="Обычный 3 10 19 2 2 2 4" xfId="7349"/>
    <cellStyle name="Обычный 3 10 19 2 2 3" xfId="7350"/>
    <cellStyle name="Обычный 3 10 19 2 2 3 2" xfId="7351"/>
    <cellStyle name="Обычный 3 10 19 2 2 3 2 2" xfId="7352"/>
    <cellStyle name="Обычный 3 10 19 2 2 3 3" xfId="7353"/>
    <cellStyle name="Обычный 3 10 19 2 2 4" xfId="7354"/>
    <cellStyle name="Обычный 3 10 19 2 2 4 2" xfId="7355"/>
    <cellStyle name="Обычный 3 10 19 2 2 5" xfId="7356"/>
    <cellStyle name="Обычный 3 10 19 2 3" xfId="7357"/>
    <cellStyle name="Обычный 3 10 19 2 3 2" xfId="7358"/>
    <cellStyle name="Обычный 3 10 19 2 3 2 2" xfId="7359"/>
    <cellStyle name="Обычный 3 10 19 2 3 2 2 2" xfId="7360"/>
    <cellStyle name="Обычный 3 10 19 2 3 2 2 2 2" xfId="7361"/>
    <cellStyle name="Обычный 3 10 19 2 3 2 2 3" xfId="7362"/>
    <cellStyle name="Обычный 3 10 19 2 3 2 3" xfId="7363"/>
    <cellStyle name="Обычный 3 10 19 2 3 2 3 2" xfId="7364"/>
    <cellStyle name="Обычный 3 10 19 2 3 2 4" xfId="7365"/>
    <cellStyle name="Обычный 3 10 19 2 3 3" xfId="7366"/>
    <cellStyle name="Обычный 3 10 19 2 3 3 2" xfId="7367"/>
    <cellStyle name="Обычный 3 10 19 2 3 3 2 2" xfId="7368"/>
    <cellStyle name="Обычный 3 10 19 2 3 3 3" xfId="7369"/>
    <cellStyle name="Обычный 3 10 19 2 3 4" xfId="7370"/>
    <cellStyle name="Обычный 3 10 19 2 3 4 2" xfId="7371"/>
    <cellStyle name="Обычный 3 10 19 2 3 5" xfId="7372"/>
    <cellStyle name="Обычный 3 10 19 2 4" xfId="7373"/>
    <cellStyle name="Обычный 3 10 19 2 4 2" xfId="7374"/>
    <cellStyle name="Обычный 3 10 19 2 4 2 2" xfId="7375"/>
    <cellStyle name="Обычный 3 10 19 2 4 2 2 2" xfId="7376"/>
    <cellStyle name="Обычный 3 10 19 2 4 2 3" xfId="7377"/>
    <cellStyle name="Обычный 3 10 19 2 4 3" xfId="7378"/>
    <cellStyle name="Обычный 3 10 19 2 4 3 2" xfId="7379"/>
    <cellStyle name="Обычный 3 10 19 2 4 4" xfId="7380"/>
    <cellStyle name="Обычный 3 10 19 2 5" xfId="7381"/>
    <cellStyle name="Обычный 3 10 19 2 5 2" xfId="7382"/>
    <cellStyle name="Обычный 3 10 19 2 5 2 2" xfId="7383"/>
    <cellStyle name="Обычный 3 10 19 2 5 3" xfId="7384"/>
    <cellStyle name="Обычный 3 10 19 2 6" xfId="7385"/>
    <cellStyle name="Обычный 3 10 19 2 6 2" xfId="7386"/>
    <cellStyle name="Обычный 3 10 19 2 7" xfId="7387"/>
    <cellStyle name="Обычный 3 10 19 3" xfId="7388"/>
    <cellStyle name="Обычный 3 10 19 3 2" xfId="7389"/>
    <cellStyle name="Обычный 3 10 19 3 2 2" xfId="7390"/>
    <cellStyle name="Обычный 3 10 19 3 2 2 2" xfId="7391"/>
    <cellStyle name="Обычный 3 10 19 3 2 2 2 2" xfId="7392"/>
    <cellStyle name="Обычный 3 10 19 3 2 2 3" xfId="7393"/>
    <cellStyle name="Обычный 3 10 19 3 2 3" xfId="7394"/>
    <cellStyle name="Обычный 3 10 19 3 2 3 2" xfId="7395"/>
    <cellStyle name="Обычный 3 10 19 3 2 4" xfId="7396"/>
    <cellStyle name="Обычный 3 10 19 3 3" xfId="7397"/>
    <cellStyle name="Обычный 3 10 19 3 3 2" xfId="7398"/>
    <cellStyle name="Обычный 3 10 19 3 3 2 2" xfId="7399"/>
    <cellStyle name="Обычный 3 10 19 3 3 3" xfId="7400"/>
    <cellStyle name="Обычный 3 10 19 3 4" xfId="7401"/>
    <cellStyle name="Обычный 3 10 19 3 4 2" xfId="7402"/>
    <cellStyle name="Обычный 3 10 19 3 5" xfId="7403"/>
    <cellStyle name="Обычный 3 10 19 4" xfId="7404"/>
    <cellStyle name="Обычный 3 10 19 4 2" xfId="7405"/>
    <cellStyle name="Обычный 3 10 19 4 2 2" xfId="7406"/>
    <cellStyle name="Обычный 3 10 19 4 2 2 2" xfId="7407"/>
    <cellStyle name="Обычный 3 10 19 4 2 2 2 2" xfId="7408"/>
    <cellStyle name="Обычный 3 10 19 4 2 2 3" xfId="7409"/>
    <cellStyle name="Обычный 3 10 19 4 2 3" xfId="7410"/>
    <cellStyle name="Обычный 3 10 19 4 2 3 2" xfId="7411"/>
    <cellStyle name="Обычный 3 10 19 4 2 4" xfId="7412"/>
    <cellStyle name="Обычный 3 10 19 4 3" xfId="7413"/>
    <cellStyle name="Обычный 3 10 19 4 3 2" xfId="7414"/>
    <cellStyle name="Обычный 3 10 19 4 3 2 2" xfId="7415"/>
    <cellStyle name="Обычный 3 10 19 4 3 3" xfId="7416"/>
    <cellStyle name="Обычный 3 10 19 4 4" xfId="7417"/>
    <cellStyle name="Обычный 3 10 19 4 4 2" xfId="7418"/>
    <cellStyle name="Обычный 3 10 19 4 5" xfId="7419"/>
    <cellStyle name="Обычный 3 10 19 5" xfId="7420"/>
    <cellStyle name="Обычный 3 10 19 5 2" xfId="7421"/>
    <cellStyle name="Обычный 3 10 19 5 2 2" xfId="7422"/>
    <cellStyle name="Обычный 3 10 19 5 2 2 2" xfId="7423"/>
    <cellStyle name="Обычный 3 10 19 5 2 3" xfId="7424"/>
    <cellStyle name="Обычный 3 10 19 5 3" xfId="7425"/>
    <cellStyle name="Обычный 3 10 19 5 3 2" xfId="7426"/>
    <cellStyle name="Обычный 3 10 19 5 4" xfId="7427"/>
    <cellStyle name="Обычный 3 10 19 6" xfId="7428"/>
    <cellStyle name="Обычный 3 10 19 6 2" xfId="7429"/>
    <cellStyle name="Обычный 3 10 19 6 2 2" xfId="7430"/>
    <cellStyle name="Обычный 3 10 19 6 3" xfId="7431"/>
    <cellStyle name="Обычный 3 10 19 7" xfId="7432"/>
    <cellStyle name="Обычный 3 10 19 7 2" xfId="7433"/>
    <cellStyle name="Обычный 3 10 19 8" xfId="7434"/>
    <cellStyle name="Обычный 3 10 2" xfId="7435"/>
    <cellStyle name="Обычный 3 10 2 2" xfId="7436"/>
    <cellStyle name="Обычный 3 10 2 2 2" xfId="7437"/>
    <cellStyle name="Обычный 3 10 2 2 2 2" xfId="7438"/>
    <cellStyle name="Обычный 3 10 2 2 2 2 2" xfId="7439"/>
    <cellStyle name="Обычный 3 10 2 2 2 2 2 2" xfId="7440"/>
    <cellStyle name="Обычный 3 10 2 2 2 2 2 2 2" xfId="7441"/>
    <cellStyle name="Обычный 3 10 2 2 2 2 2 3" xfId="7442"/>
    <cellStyle name="Обычный 3 10 2 2 2 2 3" xfId="7443"/>
    <cellStyle name="Обычный 3 10 2 2 2 2 3 2" xfId="7444"/>
    <cellStyle name="Обычный 3 10 2 2 2 2 4" xfId="7445"/>
    <cellStyle name="Обычный 3 10 2 2 2 3" xfId="7446"/>
    <cellStyle name="Обычный 3 10 2 2 2 3 2" xfId="7447"/>
    <cellStyle name="Обычный 3 10 2 2 2 3 2 2" xfId="7448"/>
    <cellStyle name="Обычный 3 10 2 2 2 3 3" xfId="7449"/>
    <cellStyle name="Обычный 3 10 2 2 2 4" xfId="7450"/>
    <cellStyle name="Обычный 3 10 2 2 2 4 2" xfId="7451"/>
    <cellStyle name="Обычный 3 10 2 2 2 5" xfId="7452"/>
    <cellStyle name="Обычный 3 10 2 2 3" xfId="7453"/>
    <cellStyle name="Обычный 3 10 2 2 3 2" xfId="7454"/>
    <cellStyle name="Обычный 3 10 2 2 3 2 2" xfId="7455"/>
    <cellStyle name="Обычный 3 10 2 2 3 2 2 2" xfId="7456"/>
    <cellStyle name="Обычный 3 10 2 2 3 2 2 2 2" xfId="7457"/>
    <cellStyle name="Обычный 3 10 2 2 3 2 2 3" xfId="7458"/>
    <cellStyle name="Обычный 3 10 2 2 3 2 3" xfId="7459"/>
    <cellStyle name="Обычный 3 10 2 2 3 2 3 2" xfId="7460"/>
    <cellStyle name="Обычный 3 10 2 2 3 2 4" xfId="7461"/>
    <cellStyle name="Обычный 3 10 2 2 3 3" xfId="7462"/>
    <cellStyle name="Обычный 3 10 2 2 3 3 2" xfId="7463"/>
    <cellStyle name="Обычный 3 10 2 2 3 3 2 2" xfId="7464"/>
    <cellStyle name="Обычный 3 10 2 2 3 3 3" xfId="7465"/>
    <cellStyle name="Обычный 3 10 2 2 3 4" xfId="7466"/>
    <cellStyle name="Обычный 3 10 2 2 3 4 2" xfId="7467"/>
    <cellStyle name="Обычный 3 10 2 2 3 5" xfId="7468"/>
    <cellStyle name="Обычный 3 10 2 2 4" xfId="7469"/>
    <cellStyle name="Обычный 3 10 2 2 4 2" xfId="7470"/>
    <cellStyle name="Обычный 3 10 2 2 4 2 2" xfId="7471"/>
    <cellStyle name="Обычный 3 10 2 2 4 2 2 2" xfId="7472"/>
    <cellStyle name="Обычный 3 10 2 2 4 2 3" xfId="7473"/>
    <cellStyle name="Обычный 3 10 2 2 4 3" xfId="7474"/>
    <cellStyle name="Обычный 3 10 2 2 4 3 2" xfId="7475"/>
    <cellStyle name="Обычный 3 10 2 2 4 4" xfId="7476"/>
    <cellStyle name="Обычный 3 10 2 2 5" xfId="7477"/>
    <cellStyle name="Обычный 3 10 2 2 5 2" xfId="7478"/>
    <cellStyle name="Обычный 3 10 2 2 5 2 2" xfId="7479"/>
    <cellStyle name="Обычный 3 10 2 2 5 3" xfId="7480"/>
    <cellStyle name="Обычный 3 10 2 2 6" xfId="7481"/>
    <cellStyle name="Обычный 3 10 2 2 6 2" xfId="7482"/>
    <cellStyle name="Обычный 3 10 2 2 7" xfId="7483"/>
    <cellStyle name="Обычный 3 10 2 3" xfId="7484"/>
    <cellStyle name="Обычный 3 10 2 3 2" xfId="7485"/>
    <cellStyle name="Обычный 3 10 2 3 2 2" xfId="7486"/>
    <cellStyle name="Обычный 3 10 2 3 2 2 2" xfId="7487"/>
    <cellStyle name="Обычный 3 10 2 3 2 2 2 2" xfId="7488"/>
    <cellStyle name="Обычный 3 10 2 3 2 2 3" xfId="7489"/>
    <cellStyle name="Обычный 3 10 2 3 2 3" xfId="7490"/>
    <cellStyle name="Обычный 3 10 2 3 2 3 2" xfId="7491"/>
    <cellStyle name="Обычный 3 10 2 3 2 4" xfId="7492"/>
    <cellStyle name="Обычный 3 10 2 3 3" xfId="7493"/>
    <cellStyle name="Обычный 3 10 2 3 3 2" xfId="7494"/>
    <cellStyle name="Обычный 3 10 2 3 3 2 2" xfId="7495"/>
    <cellStyle name="Обычный 3 10 2 3 3 3" xfId="7496"/>
    <cellStyle name="Обычный 3 10 2 3 4" xfId="7497"/>
    <cellStyle name="Обычный 3 10 2 3 4 2" xfId="7498"/>
    <cellStyle name="Обычный 3 10 2 3 5" xfId="7499"/>
    <cellStyle name="Обычный 3 10 2 4" xfId="7500"/>
    <cellStyle name="Обычный 3 10 2 4 2" xfId="7501"/>
    <cellStyle name="Обычный 3 10 2 4 2 2" xfId="7502"/>
    <cellStyle name="Обычный 3 10 2 4 2 2 2" xfId="7503"/>
    <cellStyle name="Обычный 3 10 2 4 2 2 2 2" xfId="7504"/>
    <cellStyle name="Обычный 3 10 2 4 2 2 3" xfId="7505"/>
    <cellStyle name="Обычный 3 10 2 4 2 3" xfId="7506"/>
    <cellStyle name="Обычный 3 10 2 4 2 3 2" xfId="7507"/>
    <cellStyle name="Обычный 3 10 2 4 2 4" xfId="7508"/>
    <cellStyle name="Обычный 3 10 2 4 3" xfId="7509"/>
    <cellStyle name="Обычный 3 10 2 4 3 2" xfId="7510"/>
    <cellStyle name="Обычный 3 10 2 4 3 2 2" xfId="7511"/>
    <cellStyle name="Обычный 3 10 2 4 3 3" xfId="7512"/>
    <cellStyle name="Обычный 3 10 2 4 4" xfId="7513"/>
    <cellStyle name="Обычный 3 10 2 4 4 2" xfId="7514"/>
    <cellStyle name="Обычный 3 10 2 4 5" xfId="7515"/>
    <cellStyle name="Обычный 3 10 2 5" xfId="7516"/>
    <cellStyle name="Обычный 3 10 2 5 2" xfId="7517"/>
    <cellStyle name="Обычный 3 10 2 5 2 2" xfId="7518"/>
    <cellStyle name="Обычный 3 10 2 5 2 2 2" xfId="7519"/>
    <cellStyle name="Обычный 3 10 2 5 2 3" xfId="7520"/>
    <cellStyle name="Обычный 3 10 2 5 3" xfId="7521"/>
    <cellStyle name="Обычный 3 10 2 5 3 2" xfId="7522"/>
    <cellStyle name="Обычный 3 10 2 5 4" xfId="7523"/>
    <cellStyle name="Обычный 3 10 2 6" xfId="7524"/>
    <cellStyle name="Обычный 3 10 2 6 2" xfId="7525"/>
    <cellStyle name="Обычный 3 10 2 6 2 2" xfId="7526"/>
    <cellStyle name="Обычный 3 10 2 6 3" xfId="7527"/>
    <cellStyle name="Обычный 3 10 2 7" xfId="7528"/>
    <cellStyle name="Обычный 3 10 2 7 2" xfId="7529"/>
    <cellStyle name="Обычный 3 10 2 8" xfId="7530"/>
    <cellStyle name="Обычный 3 10 20" xfId="7531"/>
    <cellStyle name="Обычный 3 10 20 2" xfId="7532"/>
    <cellStyle name="Обычный 3 10 20 2 2" xfId="7533"/>
    <cellStyle name="Обычный 3 10 20 2 2 2" xfId="7534"/>
    <cellStyle name="Обычный 3 10 20 2 2 2 2" xfId="7535"/>
    <cellStyle name="Обычный 3 10 20 2 2 2 2 2" xfId="7536"/>
    <cellStyle name="Обычный 3 10 20 2 2 2 2 2 2" xfId="7537"/>
    <cellStyle name="Обычный 3 10 20 2 2 2 2 3" xfId="7538"/>
    <cellStyle name="Обычный 3 10 20 2 2 2 3" xfId="7539"/>
    <cellStyle name="Обычный 3 10 20 2 2 2 3 2" xfId="7540"/>
    <cellStyle name="Обычный 3 10 20 2 2 2 4" xfId="7541"/>
    <cellStyle name="Обычный 3 10 20 2 2 3" xfId="7542"/>
    <cellStyle name="Обычный 3 10 20 2 2 3 2" xfId="7543"/>
    <cellStyle name="Обычный 3 10 20 2 2 3 2 2" xfId="7544"/>
    <cellStyle name="Обычный 3 10 20 2 2 3 3" xfId="7545"/>
    <cellStyle name="Обычный 3 10 20 2 2 4" xfId="7546"/>
    <cellStyle name="Обычный 3 10 20 2 2 4 2" xfId="7547"/>
    <cellStyle name="Обычный 3 10 20 2 2 5" xfId="7548"/>
    <cellStyle name="Обычный 3 10 20 2 3" xfId="7549"/>
    <cellStyle name="Обычный 3 10 20 2 3 2" xfId="7550"/>
    <cellStyle name="Обычный 3 10 20 2 3 2 2" xfId="7551"/>
    <cellStyle name="Обычный 3 10 20 2 3 2 2 2" xfId="7552"/>
    <cellStyle name="Обычный 3 10 20 2 3 2 2 2 2" xfId="7553"/>
    <cellStyle name="Обычный 3 10 20 2 3 2 2 3" xfId="7554"/>
    <cellStyle name="Обычный 3 10 20 2 3 2 3" xfId="7555"/>
    <cellStyle name="Обычный 3 10 20 2 3 2 3 2" xfId="7556"/>
    <cellStyle name="Обычный 3 10 20 2 3 2 4" xfId="7557"/>
    <cellStyle name="Обычный 3 10 20 2 3 3" xfId="7558"/>
    <cellStyle name="Обычный 3 10 20 2 3 3 2" xfId="7559"/>
    <cellStyle name="Обычный 3 10 20 2 3 3 2 2" xfId="7560"/>
    <cellStyle name="Обычный 3 10 20 2 3 3 3" xfId="7561"/>
    <cellStyle name="Обычный 3 10 20 2 3 4" xfId="7562"/>
    <cellStyle name="Обычный 3 10 20 2 3 4 2" xfId="7563"/>
    <cellStyle name="Обычный 3 10 20 2 3 5" xfId="7564"/>
    <cellStyle name="Обычный 3 10 20 2 4" xfId="7565"/>
    <cellStyle name="Обычный 3 10 20 2 4 2" xfId="7566"/>
    <cellStyle name="Обычный 3 10 20 2 4 2 2" xfId="7567"/>
    <cellStyle name="Обычный 3 10 20 2 4 2 2 2" xfId="7568"/>
    <cellStyle name="Обычный 3 10 20 2 4 2 3" xfId="7569"/>
    <cellStyle name="Обычный 3 10 20 2 4 3" xfId="7570"/>
    <cellStyle name="Обычный 3 10 20 2 4 3 2" xfId="7571"/>
    <cellStyle name="Обычный 3 10 20 2 4 4" xfId="7572"/>
    <cellStyle name="Обычный 3 10 20 2 5" xfId="7573"/>
    <cellStyle name="Обычный 3 10 20 2 5 2" xfId="7574"/>
    <cellStyle name="Обычный 3 10 20 2 5 2 2" xfId="7575"/>
    <cellStyle name="Обычный 3 10 20 2 5 3" xfId="7576"/>
    <cellStyle name="Обычный 3 10 20 2 6" xfId="7577"/>
    <cellStyle name="Обычный 3 10 20 2 6 2" xfId="7578"/>
    <cellStyle name="Обычный 3 10 20 2 7" xfId="7579"/>
    <cellStyle name="Обычный 3 10 20 3" xfId="7580"/>
    <cellStyle name="Обычный 3 10 20 3 2" xfId="7581"/>
    <cellStyle name="Обычный 3 10 20 3 2 2" xfId="7582"/>
    <cellStyle name="Обычный 3 10 20 3 2 2 2" xfId="7583"/>
    <cellStyle name="Обычный 3 10 20 3 2 2 2 2" xfId="7584"/>
    <cellStyle name="Обычный 3 10 20 3 2 2 3" xfId="7585"/>
    <cellStyle name="Обычный 3 10 20 3 2 3" xfId="7586"/>
    <cellStyle name="Обычный 3 10 20 3 2 3 2" xfId="7587"/>
    <cellStyle name="Обычный 3 10 20 3 2 4" xfId="7588"/>
    <cellStyle name="Обычный 3 10 20 3 3" xfId="7589"/>
    <cellStyle name="Обычный 3 10 20 3 3 2" xfId="7590"/>
    <cellStyle name="Обычный 3 10 20 3 3 2 2" xfId="7591"/>
    <cellStyle name="Обычный 3 10 20 3 3 3" xfId="7592"/>
    <cellStyle name="Обычный 3 10 20 3 4" xfId="7593"/>
    <cellStyle name="Обычный 3 10 20 3 4 2" xfId="7594"/>
    <cellStyle name="Обычный 3 10 20 3 5" xfId="7595"/>
    <cellStyle name="Обычный 3 10 20 4" xfId="7596"/>
    <cellStyle name="Обычный 3 10 20 4 2" xfId="7597"/>
    <cellStyle name="Обычный 3 10 20 4 2 2" xfId="7598"/>
    <cellStyle name="Обычный 3 10 20 4 2 2 2" xfId="7599"/>
    <cellStyle name="Обычный 3 10 20 4 2 2 2 2" xfId="7600"/>
    <cellStyle name="Обычный 3 10 20 4 2 2 3" xfId="7601"/>
    <cellStyle name="Обычный 3 10 20 4 2 3" xfId="7602"/>
    <cellStyle name="Обычный 3 10 20 4 2 3 2" xfId="7603"/>
    <cellStyle name="Обычный 3 10 20 4 2 4" xfId="7604"/>
    <cellStyle name="Обычный 3 10 20 4 3" xfId="7605"/>
    <cellStyle name="Обычный 3 10 20 4 3 2" xfId="7606"/>
    <cellStyle name="Обычный 3 10 20 4 3 2 2" xfId="7607"/>
    <cellStyle name="Обычный 3 10 20 4 3 3" xfId="7608"/>
    <cellStyle name="Обычный 3 10 20 4 4" xfId="7609"/>
    <cellStyle name="Обычный 3 10 20 4 4 2" xfId="7610"/>
    <cellStyle name="Обычный 3 10 20 4 5" xfId="7611"/>
    <cellStyle name="Обычный 3 10 20 5" xfId="7612"/>
    <cellStyle name="Обычный 3 10 20 5 2" xfId="7613"/>
    <cellStyle name="Обычный 3 10 20 5 2 2" xfId="7614"/>
    <cellStyle name="Обычный 3 10 20 5 2 2 2" xfId="7615"/>
    <cellStyle name="Обычный 3 10 20 5 2 3" xfId="7616"/>
    <cellStyle name="Обычный 3 10 20 5 3" xfId="7617"/>
    <cellStyle name="Обычный 3 10 20 5 3 2" xfId="7618"/>
    <cellStyle name="Обычный 3 10 20 5 4" xfId="7619"/>
    <cellStyle name="Обычный 3 10 20 6" xfId="7620"/>
    <cellStyle name="Обычный 3 10 20 6 2" xfId="7621"/>
    <cellStyle name="Обычный 3 10 20 6 2 2" xfId="7622"/>
    <cellStyle name="Обычный 3 10 20 6 3" xfId="7623"/>
    <cellStyle name="Обычный 3 10 20 7" xfId="7624"/>
    <cellStyle name="Обычный 3 10 20 7 2" xfId="7625"/>
    <cellStyle name="Обычный 3 10 20 8" xfId="7626"/>
    <cellStyle name="Обычный 3 10 21" xfId="7627"/>
    <cellStyle name="Обычный 3 10 21 2" xfId="7628"/>
    <cellStyle name="Обычный 3 10 21 2 2" xfId="7629"/>
    <cellStyle name="Обычный 3 10 21 2 2 2" xfId="7630"/>
    <cellStyle name="Обычный 3 10 21 2 2 2 2" xfId="7631"/>
    <cellStyle name="Обычный 3 10 21 2 2 2 2 2" xfId="7632"/>
    <cellStyle name="Обычный 3 10 21 2 2 2 2 2 2" xfId="7633"/>
    <cellStyle name="Обычный 3 10 21 2 2 2 2 3" xfId="7634"/>
    <cellStyle name="Обычный 3 10 21 2 2 2 3" xfId="7635"/>
    <cellStyle name="Обычный 3 10 21 2 2 2 3 2" xfId="7636"/>
    <cellStyle name="Обычный 3 10 21 2 2 2 4" xfId="7637"/>
    <cellStyle name="Обычный 3 10 21 2 2 3" xfId="7638"/>
    <cellStyle name="Обычный 3 10 21 2 2 3 2" xfId="7639"/>
    <cellStyle name="Обычный 3 10 21 2 2 3 2 2" xfId="7640"/>
    <cellStyle name="Обычный 3 10 21 2 2 3 3" xfId="7641"/>
    <cellStyle name="Обычный 3 10 21 2 2 4" xfId="7642"/>
    <cellStyle name="Обычный 3 10 21 2 2 4 2" xfId="7643"/>
    <cellStyle name="Обычный 3 10 21 2 2 5" xfId="7644"/>
    <cellStyle name="Обычный 3 10 21 2 3" xfId="7645"/>
    <cellStyle name="Обычный 3 10 21 2 3 2" xfId="7646"/>
    <cellStyle name="Обычный 3 10 21 2 3 2 2" xfId="7647"/>
    <cellStyle name="Обычный 3 10 21 2 3 2 2 2" xfId="7648"/>
    <cellStyle name="Обычный 3 10 21 2 3 2 2 2 2" xfId="7649"/>
    <cellStyle name="Обычный 3 10 21 2 3 2 2 3" xfId="7650"/>
    <cellStyle name="Обычный 3 10 21 2 3 2 3" xfId="7651"/>
    <cellStyle name="Обычный 3 10 21 2 3 2 3 2" xfId="7652"/>
    <cellStyle name="Обычный 3 10 21 2 3 2 4" xfId="7653"/>
    <cellStyle name="Обычный 3 10 21 2 3 3" xfId="7654"/>
    <cellStyle name="Обычный 3 10 21 2 3 3 2" xfId="7655"/>
    <cellStyle name="Обычный 3 10 21 2 3 3 2 2" xfId="7656"/>
    <cellStyle name="Обычный 3 10 21 2 3 3 3" xfId="7657"/>
    <cellStyle name="Обычный 3 10 21 2 3 4" xfId="7658"/>
    <cellStyle name="Обычный 3 10 21 2 3 4 2" xfId="7659"/>
    <cellStyle name="Обычный 3 10 21 2 3 5" xfId="7660"/>
    <cellStyle name="Обычный 3 10 21 2 4" xfId="7661"/>
    <cellStyle name="Обычный 3 10 21 2 4 2" xfId="7662"/>
    <cellStyle name="Обычный 3 10 21 2 4 2 2" xfId="7663"/>
    <cellStyle name="Обычный 3 10 21 2 4 2 2 2" xfId="7664"/>
    <cellStyle name="Обычный 3 10 21 2 4 2 3" xfId="7665"/>
    <cellStyle name="Обычный 3 10 21 2 4 3" xfId="7666"/>
    <cellStyle name="Обычный 3 10 21 2 4 3 2" xfId="7667"/>
    <cellStyle name="Обычный 3 10 21 2 4 4" xfId="7668"/>
    <cellStyle name="Обычный 3 10 21 2 5" xfId="7669"/>
    <cellStyle name="Обычный 3 10 21 2 5 2" xfId="7670"/>
    <cellStyle name="Обычный 3 10 21 2 5 2 2" xfId="7671"/>
    <cellStyle name="Обычный 3 10 21 2 5 3" xfId="7672"/>
    <cellStyle name="Обычный 3 10 21 2 6" xfId="7673"/>
    <cellStyle name="Обычный 3 10 21 2 6 2" xfId="7674"/>
    <cellStyle name="Обычный 3 10 21 2 7" xfId="7675"/>
    <cellStyle name="Обычный 3 10 21 3" xfId="7676"/>
    <cellStyle name="Обычный 3 10 21 3 2" xfId="7677"/>
    <cellStyle name="Обычный 3 10 21 3 2 2" xfId="7678"/>
    <cellStyle name="Обычный 3 10 21 3 2 2 2" xfId="7679"/>
    <cellStyle name="Обычный 3 10 21 3 2 2 2 2" xfId="7680"/>
    <cellStyle name="Обычный 3 10 21 3 2 2 3" xfId="7681"/>
    <cellStyle name="Обычный 3 10 21 3 2 3" xfId="7682"/>
    <cellStyle name="Обычный 3 10 21 3 2 3 2" xfId="7683"/>
    <cellStyle name="Обычный 3 10 21 3 2 4" xfId="7684"/>
    <cellStyle name="Обычный 3 10 21 3 3" xfId="7685"/>
    <cellStyle name="Обычный 3 10 21 3 3 2" xfId="7686"/>
    <cellStyle name="Обычный 3 10 21 3 3 2 2" xfId="7687"/>
    <cellStyle name="Обычный 3 10 21 3 3 3" xfId="7688"/>
    <cellStyle name="Обычный 3 10 21 3 4" xfId="7689"/>
    <cellStyle name="Обычный 3 10 21 3 4 2" xfId="7690"/>
    <cellStyle name="Обычный 3 10 21 3 5" xfId="7691"/>
    <cellStyle name="Обычный 3 10 21 4" xfId="7692"/>
    <cellStyle name="Обычный 3 10 21 4 2" xfId="7693"/>
    <cellStyle name="Обычный 3 10 21 4 2 2" xfId="7694"/>
    <cellStyle name="Обычный 3 10 21 4 2 2 2" xfId="7695"/>
    <cellStyle name="Обычный 3 10 21 4 2 2 2 2" xfId="7696"/>
    <cellStyle name="Обычный 3 10 21 4 2 2 3" xfId="7697"/>
    <cellStyle name="Обычный 3 10 21 4 2 3" xfId="7698"/>
    <cellStyle name="Обычный 3 10 21 4 2 3 2" xfId="7699"/>
    <cellStyle name="Обычный 3 10 21 4 2 4" xfId="7700"/>
    <cellStyle name="Обычный 3 10 21 4 3" xfId="7701"/>
    <cellStyle name="Обычный 3 10 21 4 3 2" xfId="7702"/>
    <cellStyle name="Обычный 3 10 21 4 3 2 2" xfId="7703"/>
    <cellStyle name="Обычный 3 10 21 4 3 3" xfId="7704"/>
    <cellStyle name="Обычный 3 10 21 4 4" xfId="7705"/>
    <cellStyle name="Обычный 3 10 21 4 4 2" xfId="7706"/>
    <cellStyle name="Обычный 3 10 21 4 5" xfId="7707"/>
    <cellStyle name="Обычный 3 10 21 5" xfId="7708"/>
    <cellStyle name="Обычный 3 10 21 5 2" xfId="7709"/>
    <cellStyle name="Обычный 3 10 21 5 2 2" xfId="7710"/>
    <cellStyle name="Обычный 3 10 21 5 2 2 2" xfId="7711"/>
    <cellStyle name="Обычный 3 10 21 5 2 3" xfId="7712"/>
    <cellStyle name="Обычный 3 10 21 5 3" xfId="7713"/>
    <cellStyle name="Обычный 3 10 21 5 3 2" xfId="7714"/>
    <cellStyle name="Обычный 3 10 21 5 4" xfId="7715"/>
    <cellStyle name="Обычный 3 10 21 6" xfId="7716"/>
    <cellStyle name="Обычный 3 10 21 6 2" xfId="7717"/>
    <cellStyle name="Обычный 3 10 21 6 2 2" xfId="7718"/>
    <cellStyle name="Обычный 3 10 21 6 3" xfId="7719"/>
    <cellStyle name="Обычный 3 10 21 7" xfId="7720"/>
    <cellStyle name="Обычный 3 10 21 7 2" xfId="7721"/>
    <cellStyle name="Обычный 3 10 21 8" xfId="7722"/>
    <cellStyle name="Обычный 3 10 22" xfId="7723"/>
    <cellStyle name="Обычный 3 10 22 2" xfId="7724"/>
    <cellStyle name="Обычный 3 10 22 2 2" xfId="7725"/>
    <cellStyle name="Обычный 3 10 22 2 2 2" xfId="7726"/>
    <cellStyle name="Обычный 3 10 22 2 2 2 2" xfId="7727"/>
    <cellStyle name="Обычный 3 10 22 2 2 2 2 2" xfId="7728"/>
    <cellStyle name="Обычный 3 10 22 2 2 2 2 2 2" xfId="7729"/>
    <cellStyle name="Обычный 3 10 22 2 2 2 2 3" xfId="7730"/>
    <cellStyle name="Обычный 3 10 22 2 2 2 3" xfId="7731"/>
    <cellStyle name="Обычный 3 10 22 2 2 2 3 2" xfId="7732"/>
    <cellStyle name="Обычный 3 10 22 2 2 2 4" xfId="7733"/>
    <cellStyle name="Обычный 3 10 22 2 2 3" xfId="7734"/>
    <cellStyle name="Обычный 3 10 22 2 2 3 2" xfId="7735"/>
    <cellStyle name="Обычный 3 10 22 2 2 3 2 2" xfId="7736"/>
    <cellStyle name="Обычный 3 10 22 2 2 3 3" xfId="7737"/>
    <cellStyle name="Обычный 3 10 22 2 2 4" xfId="7738"/>
    <cellStyle name="Обычный 3 10 22 2 2 4 2" xfId="7739"/>
    <cellStyle name="Обычный 3 10 22 2 2 5" xfId="7740"/>
    <cellStyle name="Обычный 3 10 22 2 3" xfId="7741"/>
    <cellStyle name="Обычный 3 10 22 2 3 2" xfId="7742"/>
    <cellStyle name="Обычный 3 10 22 2 3 2 2" xfId="7743"/>
    <cellStyle name="Обычный 3 10 22 2 3 2 2 2" xfId="7744"/>
    <cellStyle name="Обычный 3 10 22 2 3 2 2 2 2" xfId="7745"/>
    <cellStyle name="Обычный 3 10 22 2 3 2 2 3" xfId="7746"/>
    <cellStyle name="Обычный 3 10 22 2 3 2 3" xfId="7747"/>
    <cellStyle name="Обычный 3 10 22 2 3 2 3 2" xfId="7748"/>
    <cellStyle name="Обычный 3 10 22 2 3 2 4" xfId="7749"/>
    <cellStyle name="Обычный 3 10 22 2 3 3" xfId="7750"/>
    <cellStyle name="Обычный 3 10 22 2 3 3 2" xfId="7751"/>
    <cellStyle name="Обычный 3 10 22 2 3 3 2 2" xfId="7752"/>
    <cellStyle name="Обычный 3 10 22 2 3 3 3" xfId="7753"/>
    <cellStyle name="Обычный 3 10 22 2 3 4" xfId="7754"/>
    <cellStyle name="Обычный 3 10 22 2 3 4 2" xfId="7755"/>
    <cellStyle name="Обычный 3 10 22 2 3 5" xfId="7756"/>
    <cellStyle name="Обычный 3 10 22 2 4" xfId="7757"/>
    <cellStyle name="Обычный 3 10 22 2 4 2" xfId="7758"/>
    <cellStyle name="Обычный 3 10 22 2 4 2 2" xfId="7759"/>
    <cellStyle name="Обычный 3 10 22 2 4 2 2 2" xfId="7760"/>
    <cellStyle name="Обычный 3 10 22 2 4 2 3" xfId="7761"/>
    <cellStyle name="Обычный 3 10 22 2 4 3" xfId="7762"/>
    <cellStyle name="Обычный 3 10 22 2 4 3 2" xfId="7763"/>
    <cellStyle name="Обычный 3 10 22 2 4 4" xfId="7764"/>
    <cellStyle name="Обычный 3 10 22 2 5" xfId="7765"/>
    <cellStyle name="Обычный 3 10 22 2 5 2" xfId="7766"/>
    <cellStyle name="Обычный 3 10 22 2 5 2 2" xfId="7767"/>
    <cellStyle name="Обычный 3 10 22 2 5 3" xfId="7768"/>
    <cellStyle name="Обычный 3 10 22 2 6" xfId="7769"/>
    <cellStyle name="Обычный 3 10 22 2 6 2" xfId="7770"/>
    <cellStyle name="Обычный 3 10 22 2 7" xfId="7771"/>
    <cellStyle name="Обычный 3 10 22 3" xfId="7772"/>
    <cellStyle name="Обычный 3 10 22 3 2" xfId="7773"/>
    <cellStyle name="Обычный 3 10 22 3 2 2" xfId="7774"/>
    <cellStyle name="Обычный 3 10 22 3 2 2 2" xfId="7775"/>
    <cellStyle name="Обычный 3 10 22 3 2 2 2 2" xfId="7776"/>
    <cellStyle name="Обычный 3 10 22 3 2 2 3" xfId="7777"/>
    <cellStyle name="Обычный 3 10 22 3 2 3" xfId="7778"/>
    <cellStyle name="Обычный 3 10 22 3 2 3 2" xfId="7779"/>
    <cellStyle name="Обычный 3 10 22 3 2 4" xfId="7780"/>
    <cellStyle name="Обычный 3 10 22 3 3" xfId="7781"/>
    <cellStyle name="Обычный 3 10 22 3 3 2" xfId="7782"/>
    <cellStyle name="Обычный 3 10 22 3 3 2 2" xfId="7783"/>
    <cellStyle name="Обычный 3 10 22 3 3 3" xfId="7784"/>
    <cellStyle name="Обычный 3 10 22 3 4" xfId="7785"/>
    <cellStyle name="Обычный 3 10 22 3 4 2" xfId="7786"/>
    <cellStyle name="Обычный 3 10 22 3 5" xfId="7787"/>
    <cellStyle name="Обычный 3 10 22 4" xfId="7788"/>
    <cellStyle name="Обычный 3 10 22 4 2" xfId="7789"/>
    <cellStyle name="Обычный 3 10 22 4 2 2" xfId="7790"/>
    <cellStyle name="Обычный 3 10 22 4 2 2 2" xfId="7791"/>
    <cellStyle name="Обычный 3 10 22 4 2 2 2 2" xfId="7792"/>
    <cellStyle name="Обычный 3 10 22 4 2 2 3" xfId="7793"/>
    <cellStyle name="Обычный 3 10 22 4 2 3" xfId="7794"/>
    <cellStyle name="Обычный 3 10 22 4 2 3 2" xfId="7795"/>
    <cellStyle name="Обычный 3 10 22 4 2 4" xfId="7796"/>
    <cellStyle name="Обычный 3 10 22 4 3" xfId="7797"/>
    <cellStyle name="Обычный 3 10 22 4 3 2" xfId="7798"/>
    <cellStyle name="Обычный 3 10 22 4 3 2 2" xfId="7799"/>
    <cellStyle name="Обычный 3 10 22 4 3 3" xfId="7800"/>
    <cellStyle name="Обычный 3 10 22 4 4" xfId="7801"/>
    <cellStyle name="Обычный 3 10 22 4 4 2" xfId="7802"/>
    <cellStyle name="Обычный 3 10 22 4 5" xfId="7803"/>
    <cellStyle name="Обычный 3 10 22 5" xfId="7804"/>
    <cellStyle name="Обычный 3 10 22 5 2" xfId="7805"/>
    <cellStyle name="Обычный 3 10 22 5 2 2" xfId="7806"/>
    <cellStyle name="Обычный 3 10 22 5 2 2 2" xfId="7807"/>
    <cellStyle name="Обычный 3 10 22 5 2 3" xfId="7808"/>
    <cellStyle name="Обычный 3 10 22 5 3" xfId="7809"/>
    <cellStyle name="Обычный 3 10 22 5 3 2" xfId="7810"/>
    <cellStyle name="Обычный 3 10 22 5 4" xfId="7811"/>
    <cellStyle name="Обычный 3 10 22 6" xfId="7812"/>
    <cellStyle name="Обычный 3 10 22 6 2" xfId="7813"/>
    <cellStyle name="Обычный 3 10 22 6 2 2" xfId="7814"/>
    <cellStyle name="Обычный 3 10 22 6 3" xfId="7815"/>
    <cellStyle name="Обычный 3 10 22 7" xfId="7816"/>
    <cellStyle name="Обычный 3 10 22 7 2" xfId="7817"/>
    <cellStyle name="Обычный 3 10 22 8" xfId="7818"/>
    <cellStyle name="Обычный 3 10 23" xfId="7819"/>
    <cellStyle name="Обычный 3 10 23 2" xfId="7820"/>
    <cellStyle name="Обычный 3 10 23 2 2" xfId="7821"/>
    <cellStyle name="Обычный 3 10 23 2 2 2" xfId="7822"/>
    <cellStyle name="Обычный 3 10 23 2 2 2 2" xfId="7823"/>
    <cellStyle name="Обычный 3 10 23 2 2 2 2 2" xfId="7824"/>
    <cellStyle name="Обычный 3 10 23 2 2 2 2 2 2" xfId="7825"/>
    <cellStyle name="Обычный 3 10 23 2 2 2 2 3" xfId="7826"/>
    <cellStyle name="Обычный 3 10 23 2 2 2 3" xfId="7827"/>
    <cellStyle name="Обычный 3 10 23 2 2 2 3 2" xfId="7828"/>
    <cellStyle name="Обычный 3 10 23 2 2 2 4" xfId="7829"/>
    <cellStyle name="Обычный 3 10 23 2 2 3" xfId="7830"/>
    <cellStyle name="Обычный 3 10 23 2 2 3 2" xfId="7831"/>
    <cellStyle name="Обычный 3 10 23 2 2 3 2 2" xfId="7832"/>
    <cellStyle name="Обычный 3 10 23 2 2 3 3" xfId="7833"/>
    <cellStyle name="Обычный 3 10 23 2 2 4" xfId="7834"/>
    <cellStyle name="Обычный 3 10 23 2 2 4 2" xfId="7835"/>
    <cellStyle name="Обычный 3 10 23 2 2 5" xfId="7836"/>
    <cellStyle name="Обычный 3 10 23 2 3" xfId="7837"/>
    <cellStyle name="Обычный 3 10 23 2 3 2" xfId="7838"/>
    <cellStyle name="Обычный 3 10 23 2 3 2 2" xfId="7839"/>
    <cellStyle name="Обычный 3 10 23 2 3 2 2 2" xfId="7840"/>
    <cellStyle name="Обычный 3 10 23 2 3 2 2 2 2" xfId="7841"/>
    <cellStyle name="Обычный 3 10 23 2 3 2 2 3" xfId="7842"/>
    <cellStyle name="Обычный 3 10 23 2 3 2 3" xfId="7843"/>
    <cellStyle name="Обычный 3 10 23 2 3 2 3 2" xfId="7844"/>
    <cellStyle name="Обычный 3 10 23 2 3 2 4" xfId="7845"/>
    <cellStyle name="Обычный 3 10 23 2 3 3" xfId="7846"/>
    <cellStyle name="Обычный 3 10 23 2 3 3 2" xfId="7847"/>
    <cellStyle name="Обычный 3 10 23 2 3 3 2 2" xfId="7848"/>
    <cellStyle name="Обычный 3 10 23 2 3 3 3" xfId="7849"/>
    <cellStyle name="Обычный 3 10 23 2 3 4" xfId="7850"/>
    <cellStyle name="Обычный 3 10 23 2 3 4 2" xfId="7851"/>
    <cellStyle name="Обычный 3 10 23 2 3 5" xfId="7852"/>
    <cellStyle name="Обычный 3 10 23 2 4" xfId="7853"/>
    <cellStyle name="Обычный 3 10 23 2 4 2" xfId="7854"/>
    <cellStyle name="Обычный 3 10 23 2 4 2 2" xfId="7855"/>
    <cellStyle name="Обычный 3 10 23 2 4 2 2 2" xfId="7856"/>
    <cellStyle name="Обычный 3 10 23 2 4 2 3" xfId="7857"/>
    <cellStyle name="Обычный 3 10 23 2 4 3" xfId="7858"/>
    <cellStyle name="Обычный 3 10 23 2 4 3 2" xfId="7859"/>
    <cellStyle name="Обычный 3 10 23 2 4 4" xfId="7860"/>
    <cellStyle name="Обычный 3 10 23 2 5" xfId="7861"/>
    <cellStyle name="Обычный 3 10 23 2 5 2" xfId="7862"/>
    <cellStyle name="Обычный 3 10 23 2 5 2 2" xfId="7863"/>
    <cellStyle name="Обычный 3 10 23 2 5 3" xfId="7864"/>
    <cellStyle name="Обычный 3 10 23 2 6" xfId="7865"/>
    <cellStyle name="Обычный 3 10 23 2 6 2" xfId="7866"/>
    <cellStyle name="Обычный 3 10 23 2 7" xfId="7867"/>
    <cellStyle name="Обычный 3 10 23 3" xfId="7868"/>
    <cellStyle name="Обычный 3 10 23 3 2" xfId="7869"/>
    <cellStyle name="Обычный 3 10 23 3 2 2" xfId="7870"/>
    <cellStyle name="Обычный 3 10 23 3 2 2 2" xfId="7871"/>
    <cellStyle name="Обычный 3 10 23 3 2 2 2 2" xfId="7872"/>
    <cellStyle name="Обычный 3 10 23 3 2 2 3" xfId="7873"/>
    <cellStyle name="Обычный 3 10 23 3 2 3" xfId="7874"/>
    <cellStyle name="Обычный 3 10 23 3 2 3 2" xfId="7875"/>
    <cellStyle name="Обычный 3 10 23 3 2 4" xfId="7876"/>
    <cellStyle name="Обычный 3 10 23 3 3" xfId="7877"/>
    <cellStyle name="Обычный 3 10 23 3 3 2" xfId="7878"/>
    <cellStyle name="Обычный 3 10 23 3 3 2 2" xfId="7879"/>
    <cellStyle name="Обычный 3 10 23 3 3 3" xfId="7880"/>
    <cellStyle name="Обычный 3 10 23 3 4" xfId="7881"/>
    <cellStyle name="Обычный 3 10 23 3 4 2" xfId="7882"/>
    <cellStyle name="Обычный 3 10 23 3 5" xfId="7883"/>
    <cellStyle name="Обычный 3 10 23 4" xfId="7884"/>
    <cellStyle name="Обычный 3 10 23 4 2" xfId="7885"/>
    <cellStyle name="Обычный 3 10 23 4 2 2" xfId="7886"/>
    <cellStyle name="Обычный 3 10 23 4 2 2 2" xfId="7887"/>
    <cellStyle name="Обычный 3 10 23 4 2 2 2 2" xfId="7888"/>
    <cellStyle name="Обычный 3 10 23 4 2 2 3" xfId="7889"/>
    <cellStyle name="Обычный 3 10 23 4 2 3" xfId="7890"/>
    <cellStyle name="Обычный 3 10 23 4 2 3 2" xfId="7891"/>
    <cellStyle name="Обычный 3 10 23 4 2 4" xfId="7892"/>
    <cellStyle name="Обычный 3 10 23 4 3" xfId="7893"/>
    <cellStyle name="Обычный 3 10 23 4 3 2" xfId="7894"/>
    <cellStyle name="Обычный 3 10 23 4 3 2 2" xfId="7895"/>
    <cellStyle name="Обычный 3 10 23 4 3 3" xfId="7896"/>
    <cellStyle name="Обычный 3 10 23 4 4" xfId="7897"/>
    <cellStyle name="Обычный 3 10 23 4 4 2" xfId="7898"/>
    <cellStyle name="Обычный 3 10 23 4 5" xfId="7899"/>
    <cellStyle name="Обычный 3 10 23 5" xfId="7900"/>
    <cellStyle name="Обычный 3 10 23 5 2" xfId="7901"/>
    <cellStyle name="Обычный 3 10 23 5 2 2" xfId="7902"/>
    <cellStyle name="Обычный 3 10 23 5 2 2 2" xfId="7903"/>
    <cellStyle name="Обычный 3 10 23 5 2 3" xfId="7904"/>
    <cellStyle name="Обычный 3 10 23 5 3" xfId="7905"/>
    <cellStyle name="Обычный 3 10 23 5 3 2" xfId="7906"/>
    <cellStyle name="Обычный 3 10 23 5 4" xfId="7907"/>
    <cellStyle name="Обычный 3 10 23 6" xfId="7908"/>
    <cellStyle name="Обычный 3 10 23 6 2" xfId="7909"/>
    <cellStyle name="Обычный 3 10 23 6 2 2" xfId="7910"/>
    <cellStyle name="Обычный 3 10 23 6 3" xfId="7911"/>
    <cellStyle name="Обычный 3 10 23 7" xfId="7912"/>
    <cellStyle name="Обычный 3 10 23 7 2" xfId="7913"/>
    <cellStyle name="Обычный 3 10 23 8" xfId="7914"/>
    <cellStyle name="Обычный 3 10 24" xfId="7915"/>
    <cellStyle name="Обычный 3 10 24 2" xfId="7916"/>
    <cellStyle name="Обычный 3 10 24 2 2" xfId="7917"/>
    <cellStyle name="Обычный 3 10 24 2 2 2" xfId="7918"/>
    <cellStyle name="Обычный 3 10 24 2 2 2 2" xfId="7919"/>
    <cellStyle name="Обычный 3 10 24 2 2 2 2 2" xfId="7920"/>
    <cellStyle name="Обычный 3 10 24 2 2 2 2 2 2" xfId="7921"/>
    <cellStyle name="Обычный 3 10 24 2 2 2 2 3" xfId="7922"/>
    <cellStyle name="Обычный 3 10 24 2 2 2 3" xfId="7923"/>
    <cellStyle name="Обычный 3 10 24 2 2 2 3 2" xfId="7924"/>
    <cellStyle name="Обычный 3 10 24 2 2 2 4" xfId="7925"/>
    <cellStyle name="Обычный 3 10 24 2 2 3" xfId="7926"/>
    <cellStyle name="Обычный 3 10 24 2 2 3 2" xfId="7927"/>
    <cellStyle name="Обычный 3 10 24 2 2 3 2 2" xfId="7928"/>
    <cellStyle name="Обычный 3 10 24 2 2 3 3" xfId="7929"/>
    <cellStyle name="Обычный 3 10 24 2 2 4" xfId="7930"/>
    <cellStyle name="Обычный 3 10 24 2 2 4 2" xfId="7931"/>
    <cellStyle name="Обычный 3 10 24 2 2 5" xfId="7932"/>
    <cellStyle name="Обычный 3 10 24 2 3" xfId="7933"/>
    <cellStyle name="Обычный 3 10 24 2 3 2" xfId="7934"/>
    <cellStyle name="Обычный 3 10 24 2 3 2 2" xfId="7935"/>
    <cellStyle name="Обычный 3 10 24 2 3 2 2 2" xfId="7936"/>
    <cellStyle name="Обычный 3 10 24 2 3 2 2 2 2" xfId="7937"/>
    <cellStyle name="Обычный 3 10 24 2 3 2 2 3" xfId="7938"/>
    <cellStyle name="Обычный 3 10 24 2 3 2 3" xfId="7939"/>
    <cellStyle name="Обычный 3 10 24 2 3 2 3 2" xfId="7940"/>
    <cellStyle name="Обычный 3 10 24 2 3 2 4" xfId="7941"/>
    <cellStyle name="Обычный 3 10 24 2 3 3" xfId="7942"/>
    <cellStyle name="Обычный 3 10 24 2 3 3 2" xfId="7943"/>
    <cellStyle name="Обычный 3 10 24 2 3 3 2 2" xfId="7944"/>
    <cellStyle name="Обычный 3 10 24 2 3 3 3" xfId="7945"/>
    <cellStyle name="Обычный 3 10 24 2 3 4" xfId="7946"/>
    <cellStyle name="Обычный 3 10 24 2 3 4 2" xfId="7947"/>
    <cellStyle name="Обычный 3 10 24 2 3 5" xfId="7948"/>
    <cellStyle name="Обычный 3 10 24 2 4" xfId="7949"/>
    <cellStyle name="Обычный 3 10 24 2 4 2" xfId="7950"/>
    <cellStyle name="Обычный 3 10 24 2 4 2 2" xfId="7951"/>
    <cellStyle name="Обычный 3 10 24 2 4 2 2 2" xfId="7952"/>
    <cellStyle name="Обычный 3 10 24 2 4 2 3" xfId="7953"/>
    <cellStyle name="Обычный 3 10 24 2 4 3" xfId="7954"/>
    <cellStyle name="Обычный 3 10 24 2 4 3 2" xfId="7955"/>
    <cellStyle name="Обычный 3 10 24 2 4 4" xfId="7956"/>
    <cellStyle name="Обычный 3 10 24 2 5" xfId="7957"/>
    <cellStyle name="Обычный 3 10 24 2 5 2" xfId="7958"/>
    <cellStyle name="Обычный 3 10 24 2 5 2 2" xfId="7959"/>
    <cellStyle name="Обычный 3 10 24 2 5 3" xfId="7960"/>
    <cellStyle name="Обычный 3 10 24 2 6" xfId="7961"/>
    <cellStyle name="Обычный 3 10 24 2 6 2" xfId="7962"/>
    <cellStyle name="Обычный 3 10 24 2 7" xfId="7963"/>
    <cellStyle name="Обычный 3 10 24 3" xfId="7964"/>
    <cellStyle name="Обычный 3 10 24 3 2" xfId="7965"/>
    <cellStyle name="Обычный 3 10 24 3 2 2" xfId="7966"/>
    <cellStyle name="Обычный 3 10 24 3 2 2 2" xfId="7967"/>
    <cellStyle name="Обычный 3 10 24 3 2 2 2 2" xfId="7968"/>
    <cellStyle name="Обычный 3 10 24 3 2 2 3" xfId="7969"/>
    <cellStyle name="Обычный 3 10 24 3 2 3" xfId="7970"/>
    <cellStyle name="Обычный 3 10 24 3 2 3 2" xfId="7971"/>
    <cellStyle name="Обычный 3 10 24 3 2 4" xfId="7972"/>
    <cellStyle name="Обычный 3 10 24 3 3" xfId="7973"/>
    <cellStyle name="Обычный 3 10 24 3 3 2" xfId="7974"/>
    <cellStyle name="Обычный 3 10 24 3 3 2 2" xfId="7975"/>
    <cellStyle name="Обычный 3 10 24 3 3 3" xfId="7976"/>
    <cellStyle name="Обычный 3 10 24 3 4" xfId="7977"/>
    <cellStyle name="Обычный 3 10 24 3 4 2" xfId="7978"/>
    <cellStyle name="Обычный 3 10 24 3 5" xfId="7979"/>
    <cellStyle name="Обычный 3 10 24 4" xfId="7980"/>
    <cellStyle name="Обычный 3 10 24 4 2" xfId="7981"/>
    <cellStyle name="Обычный 3 10 24 4 2 2" xfId="7982"/>
    <cellStyle name="Обычный 3 10 24 4 2 2 2" xfId="7983"/>
    <cellStyle name="Обычный 3 10 24 4 2 2 2 2" xfId="7984"/>
    <cellStyle name="Обычный 3 10 24 4 2 2 3" xfId="7985"/>
    <cellStyle name="Обычный 3 10 24 4 2 3" xfId="7986"/>
    <cellStyle name="Обычный 3 10 24 4 2 3 2" xfId="7987"/>
    <cellStyle name="Обычный 3 10 24 4 2 4" xfId="7988"/>
    <cellStyle name="Обычный 3 10 24 4 3" xfId="7989"/>
    <cellStyle name="Обычный 3 10 24 4 3 2" xfId="7990"/>
    <cellStyle name="Обычный 3 10 24 4 3 2 2" xfId="7991"/>
    <cellStyle name="Обычный 3 10 24 4 3 3" xfId="7992"/>
    <cellStyle name="Обычный 3 10 24 4 4" xfId="7993"/>
    <cellStyle name="Обычный 3 10 24 4 4 2" xfId="7994"/>
    <cellStyle name="Обычный 3 10 24 4 5" xfId="7995"/>
    <cellStyle name="Обычный 3 10 24 5" xfId="7996"/>
    <cellStyle name="Обычный 3 10 24 5 2" xfId="7997"/>
    <cellStyle name="Обычный 3 10 24 5 2 2" xfId="7998"/>
    <cellStyle name="Обычный 3 10 24 5 2 2 2" xfId="7999"/>
    <cellStyle name="Обычный 3 10 24 5 2 3" xfId="8000"/>
    <cellStyle name="Обычный 3 10 24 5 3" xfId="8001"/>
    <cellStyle name="Обычный 3 10 24 5 3 2" xfId="8002"/>
    <cellStyle name="Обычный 3 10 24 5 4" xfId="8003"/>
    <cellStyle name="Обычный 3 10 24 6" xfId="8004"/>
    <cellStyle name="Обычный 3 10 24 6 2" xfId="8005"/>
    <cellStyle name="Обычный 3 10 24 6 2 2" xfId="8006"/>
    <cellStyle name="Обычный 3 10 24 6 3" xfId="8007"/>
    <cellStyle name="Обычный 3 10 24 7" xfId="8008"/>
    <cellStyle name="Обычный 3 10 24 7 2" xfId="8009"/>
    <cellStyle name="Обычный 3 10 24 8" xfId="8010"/>
    <cellStyle name="Обычный 3 10 25" xfId="8011"/>
    <cellStyle name="Обычный 3 10 25 2" xfId="8012"/>
    <cellStyle name="Обычный 3 10 25 2 2" xfId="8013"/>
    <cellStyle name="Обычный 3 10 25 2 2 2" xfId="8014"/>
    <cellStyle name="Обычный 3 10 25 2 2 2 2" xfId="8015"/>
    <cellStyle name="Обычный 3 10 25 2 2 2 2 2" xfId="8016"/>
    <cellStyle name="Обычный 3 10 25 2 2 2 2 2 2" xfId="8017"/>
    <cellStyle name="Обычный 3 10 25 2 2 2 2 3" xfId="8018"/>
    <cellStyle name="Обычный 3 10 25 2 2 2 3" xfId="8019"/>
    <cellStyle name="Обычный 3 10 25 2 2 2 3 2" xfId="8020"/>
    <cellStyle name="Обычный 3 10 25 2 2 2 4" xfId="8021"/>
    <cellStyle name="Обычный 3 10 25 2 2 3" xfId="8022"/>
    <cellStyle name="Обычный 3 10 25 2 2 3 2" xfId="8023"/>
    <cellStyle name="Обычный 3 10 25 2 2 3 2 2" xfId="8024"/>
    <cellStyle name="Обычный 3 10 25 2 2 3 3" xfId="8025"/>
    <cellStyle name="Обычный 3 10 25 2 2 4" xfId="8026"/>
    <cellStyle name="Обычный 3 10 25 2 2 4 2" xfId="8027"/>
    <cellStyle name="Обычный 3 10 25 2 2 5" xfId="8028"/>
    <cellStyle name="Обычный 3 10 25 2 3" xfId="8029"/>
    <cellStyle name="Обычный 3 10 25 2 3 2" xfId="8030"/>
    <cellStyle name="Обычный 3 10 25 2 3 2 2" xfId="8031"/>
    <cellStyle name="Обычный 3 10 25 2 3 2 2 2" xfId="8032"/>
    <cellStyle name="Обычный 3 10 25 2 3 2 2 2 2" xfId="8033"/>
    <cellStyle name="Обычный 3 10 25 2 3 2 2 3" xfId="8034"/>
    <cellStyle name="Обычный 3 10 25 2 3 2 3" xfId="8035"/>
    <cellStyle name="Обычный 3 10 25 2 3 2 3 2" xfId="8036"/>
    <cellStyle name="Обычный 3 10 25 2 3 2 4" xfId="8037"/>
    <cellStyle name="Обычный 3 10 25 2 3 3" xfId="8038"/>
    <cellStyle name="Обычный 3 10 25 2 3 3 2" xfId="8039"/>
    <cellStyle name="Обычный 3 10 25 2 3 3 2 2" xfId="8040"/>
    <cellStyle name="Обычный 3 10 25 2 3 3 3" xfId="8041"/>
    <cellStyle name="Обычный 3 10 25 2 3 4" xfId="8042"/>
    <cellStyle name="Обычный 3 10 25 2 3 4 2" xfId="8043"/>
    <cellStyle name="Обычный 3 10 25 2 3 5" xfId="8044"/>
    <cellStyle name="Обычный 3 10 25 2 4" xfId="8045"/>
    <cellStyle name="Обычный 3 10 25 2 4 2" xfId="8046"/>
    <cellStyle name="Обычный 3 10 25 2 4 2 2" xfId="8047"/>
    <cellStyle name="Обычный 3 10 25 2 4 2 2 2" xfId="8048"/>
    <cellStyle name="Обычный 3 10 25 2 4 2 3" xfId="8049"/>
    <cellStyle name="Обычный 3 10 25 2 4 3" xfId="8050"/>
    <cellStyle name="Обычный 3 10 25 2 4 3 2" xfId="8051"/>
    <cellStyle name="Обычный 3 10 25 2 4 4" xfId="8052"/>
    <cellStyle name="Обычный 3 10 25 2 5" xfId="8053"/>
    <cellStyle name="Обычный 3 10 25 2 5 2" xfId="8054"/>
    <cellStyle name="Обычный 3 10 25 2 5 2 2" xfId="8055"/>
    <cellStyle name="Обычный 3 10 25 2 5 3" xfId="8056"/>
    <cellStyle name="Обычный 3 10 25 2 6" xfId="8057"/>
    <cellStyle name="Обычный 3 10 25 2 6 2" xfId="8058"/>
    <cellStyle name="Обычный 3 10 25 2 7" xfId="8059"/>
    <cellStyle name="Обычный 3 10 25 3" xfId="8060"/>
    <cellStyle name="Обычный 3 10 25 3 2" xfId="8061"/>
    <cellStyle name="Обычный 3 10 25 3 2 2" xfId="8062"/>
    <cellStyle name="Обычный 3 10 25 3 2 2 2" xfId="8063"/>
    <cellStyle name="Обычный 3 10 25 3 2 2 2 2" xfId="8064"/>
    <cellStyle name="Обычный 3 10 25 3 2 2 3" xfId="8065"/>
    <cellStyle name="Обычный 3 10 25 3 2 3" xfId="8066"/>
    <cellStyle name="Обычный 3 10 25 3 2 3 2" xfId="8067"/>
    <cellStyle name="Обычный 3 10 25 3 2 4" xfId="8068"/>
    <cellStyle name="Обычный 3 10 25 3 3" xfId="8069"/>
    <cellStyle name="Обычный 3 10 25 3 3 2" xfId="8070"/>
    <cellStyle name="Обычный 3 10 25 3 3 2 2" xfId="8071"/>
    <cellStyle name="Обычный 3 10 25 3 3 3" xfId="8072"/>
    <cellStyle name="Обычный 3 10 25 3 4" xfId="8073"/>
    <cellStyle name="Обычный 3 10 25 3 4 2" xfId="8074"/>
    <cellStyle name="Обычный 3 10 25 3 5" xfId="8075"/>
    <cellStyle name="Обычный 3 10 25 4" xfId="8076"/>
    <cellStyle name="Обычный 3 10 25 4 2" xfId="8077"/>
    <cellStyle name="Обычный 3 10 25 4 2 2" xfId="8078"/>
    <cellStyle name="Обычный 3 10 25 4 2 2 2" xfId="8079"/>
    <cellStyle name="Обычный 3 10 25 4 2 2 2 2" xfId="8080"/>
    <cellStyle name="Обычный 3 10 25 4 2 2 3" xfId="8081"/>
    <cellStyle name="Обычный 3 10 25 4 2 3" xfId="8082"/>
    <cellStyle name="Обычный 3 10 25 4 2 3 2" xfId="8083"/>
    <cellStyle name="Обычный 3 10 25 4 2 4" xfId="8084"/>
    <cellStyle name="Обычный 3 10 25 4 3" xfId="8085"/>
    <cellStyle name="Обычный 3 10 25 4 3 2" xfId="8086"/>
    <cellStyle name="Обычный 3 10 25 4 3 2 2" xfId="8087"/>
    <cellStyle name="Обычный 3 10 25 4 3 3" xfId="8088"/>
    <cellStyle name="Обычный 3 10 25 4 4" xfId="8089"/>
    <cellStyle name="Обычный 3 10 25 4 4 2" xfId="8090"/>
    <cellStyle name="Обычный 3 10 25 4 5" xfId="8091"/>
    <cellStyle name="Обычный 3 10 25 5" xfId="8092"/>
    <cellStyle name="Обычный 3 10 25 5 2" xfId="8093"/>
    <cellStyle name="Обычный 3 10 25 5 2 2" xfId="8094"/>
    <cellStyle name="Обычный 3 10 25 5 2 2 2" xfId="8095"/>
    <cellStyle name="Обычный 3 10 25 5 2 3" xfId="8096"/>
    <cellStyle name="Обычный 3 10 25 5 3" xfId="8097"/>
    <cellStyle name="Обычный 3 10 25 5 3 2" xfId="8098"/>
    <cellStyle name="Обычный 3 10 25 5 4" xfId="8099"/>
    <cellStyle name="Обычный 3 10 25 6" xfId="8100"/>
    <cellStyle name="Обычный 3 10 25 6 2" xfId="8101"/>
    <cellStyle name="Обычный 3 10 25 6 2 2" xfId="8102"/>
    <cellStyle name="Обычный 3 10 25 6 3" xfId="8103"/>
    <cellStyle name="Обычный 3 10 25 7" xfId="8104"/>
    <cellStyle name="Обычный 3 10 25 7 2" xfId="8105"/>
    <cellStyle name="Обычный 3 10 25 8" xfId="8106"/>
    <cellStyle name="Обычный 3 10 26" xfId="8107"/>
    <cellStyle name="Обычный 3 10 26 2" xfId="8108"/>
    <cellStyle name="Обычный 3 10 26 2 2" xfId="8109"/>
    <cellStyle name="Обычный 3 10 26 2 2 2" xfId="8110"/>
    <cellStyle name="Обычный 3 10 26 2 2 2 2" xfId="8111"/>
    <cellStyle name="Обычный 3 10 26 2 2 2 2 2" xfId="8112"/>
    <cellStyle name="Обычный 3 10 26 2 2 2 2 2 2" xfId="8113"/>
    <cellStyle name="Обычный 3 10 26 2 2 2 2 3" xfId="8114"/>
    <cellStyle name="Обычный 3 10 26 2 2 2 3" xfId="8115"/>
    <cellStyle name="Обычный 3 10 26 2 2 2 3 2" xfId="8116"/>
    <cellStyle name="Обычный 3 10 26 2 2 2 4" xfId="8117"/>
    <cellStyle name="Обычный 3 10 26 2 2 3" xfId="8118"/>
    <cellStyle name="Обычный 3 10 26 2 2 3 2" xfId="8119"/>
    <cellStyle name="Обычный 3 10 26 2 2 3 2 2" xfId="8120"/>
    <cellStyle name="Обычный 3 10 26 2 2 3 3" xfId="8121"/>
    <cellStyle name="Обычный 3 10 26 2 2 4" xfId="8122"/>
    <cellStyle name="Обычный 3 10 26 2 2 4 2" xfId="8123"/>
    <cellStyle name="Обычный 3 10 26 2 2 5" xfId="8124"/>
    <cellStyle name="Обычный 3 10 26 2 3" xfId="8125"/>
    <cellStyle name="Обычный 3 10 26 2 3 2" xfId="8126"/>
    <cellStyle name="Обычный 3 10 26 2 3 2 2" xfId="8127"/>
    <cellStyle name="Обычный 3 10 26 2 3 2 2 2" xfId="8128"/>
    <cellStyle name="Обычный 3 10 26 2 3 2 2 2 2" xfId="8129"/>
    <cellStyle name="Обычный 3 10 26 2 3 2 2 3" xfId="8130"/>
    <cellStyle name="Обычный 3 10 26 2 3 2 3" xfId="8131"/>
    <cellStyle name="Обычный 3 10 26 2 3 2 3 2" xfId="8132"/>
    <cellStyle name="Обычный 3 10 26 2 3 2 4" xfId="8133"/>
    <cellStyle name="Обычный 3 10 26 2 3 3" xfId="8134"/>
    <cellStyle name="Обычный 3 10 26 2 3 3 2" xfId="8135"/>
    <cellStyle name="Обычный 3 10 26 2 3 3 2 2" xfId="8136"/>
    <cellStyle name="Обычный 3 10 26 2 3 3 3" xfId="8137"/>
    <cellStyle name="Обычный 3 10 26 2 3 4" xfId="8138"/>
    <cellStyle name="Обычный 3 10 26 2 3 4 2" xfId="8139"/>
    <cellStyle name="Обычный 3 10 26 2 3 5" xfId="8140"/>
    <cellStyle name="Обычный 3 10 26 2 4" xfId="8141"/>
    <cellStyle name="Обычный 3 10 26 2 4 2" xfId="8142"/>
    <cellStyle name="Обычный 3 10 26 2 4 2 2" xfId="8143"/>
    <cellStyle name="Обычный 3 10 26 2 4 2 2 2" xfId="8144"/>
    <cellStyle name="Обычный 3 10 26 2 4 2 3" xfId="8145"/>
    <cellStyle name="Обычный 3 10 26 2 4 3" xfId="8146"/>
    <cellStyle name="Обычный 3 10 26 2 4 3 2" xfId="8147"/>
    <cellStyle name="Обычный 3 10 26 2 4 4" xfId="8148"/>
    <cellStyle name="Обычный 3 10 26 2 5" xfId="8149"/>
    <cellStyle name="Обычный 3 10 26 2 5 2" xfId="8150"/>
    <cellStyle name="Обычный 3 10 26 2 5 2 2" xfId="8151"/>
    <cellStyle name="Обычный 3 10 26 2 5 3" xfId="8152"/>
    <cellStyle name="Обычный 3 10 26 2 6" xfId="8153"/>
    <cellStyle name="Обычный 3 10 26 2 6 2" xfId="8154"/>
    <cellStyle name="Обычный 3 10 26 2 7" xfId="8155"/>
    <cellStyle name="Обычный 3 10 26 3" xfId="8156"/>
    <cellStyle name="Обычный 3 10 26 3 2" xfId="8157"/>
    <cellStyle name="Обычный 3 10 26 3 2 2" xfId="8158"/>
    <cellStyle name="Обычный 3 10 26 3 2 2 2" xfId="8159"/>
    <cellStyle name="Обычный 3 10 26 3 2 2 2 2" xfId="8160"/>
    <cellStyle name="Обычный 3 10 26 3 2 2 3" xfId="8161"/>
    <cellStyle name="Обычный 3 10 26 3 2 3" xfId="8162"/>
    <cellStyle name="Обычный 3 10 26 3 2 3 2" xfId="8163"/>
    <cellStyle name="Обычный 3 10 26 3 2 4" xfId="8164"/>
    <cellStyle name="Обычный 3 10 26 3 3" xfId="8165"/>
    <cellStyle name="Обычный 3 10 26 3 3 2" xfId="8166"/>
    <cellStyle name="Обычный 3 10 26 3 3 2 2" xfId="8167"/>
    <cellStyle name="Обычный 3 10 26 3 3 3" xfId="8168"/>
    <cellStyle name="Обычный 3 10 26 3 4" xfId="8169"/>
    <cellStyle name="Обычный 3 10 26 3 4 2" xfId="8170"/>
    <cellStyle name="Обычный 3 10 26 3 5" xfId="8171"/>
    <cellStyle name="Обычный 3 10 26 4" xfId="8172"/>
    <cellStyle name="Обычный 3 10 26 4 2" xfId="8173"/>
    <cellStyle name="Обычный 3 10 26 4 2 2" xfId="8174"/>
    <cellStyle name="Обычный 3 10 26 4 2 2 2" xfId="8175"/>
    <cellStyle name="Обычный 3 10 26 4 2 2 2 2" xfId="8176"/>
    <cellStyle name="Обычный 3 10 26 4 2 2 3" xfId="8177"/>
    <cellStyle name="Обычный 3 10 26 4 2 3" xfId="8178"/>
    <cellStyle name="Обычный 3 10 26 4 2 3 2" xfId="8179"/>
    <cellStyle name="Обычный 3 10 26 4 2 4" xfId="8180"/>
    <cellStyle name="Обычный 3 10 26 4 3" xfId="8181"/>
    <cellStyle name="Обычный 3 10 26 4 3 2" xfId="8182"/>
    <cellStyle name="Обычный 3 10 26 4 3 2 2" xfId="8183"/>
    <cellStyle name="Обычный 3 10 26 4 3 3" xfId="8184"/>
    <cellStyle name="Обычный 3 10 26 4 4" xfId="8185"/>
    <cellStyle name="Обычный 3 10 26 4 4 2" xfId="8186"/>
    <cellStyle name="Обычный 3 10 26 4 5" xfId="8187"/>
    <cellStyle name="Обычный 3 10 26 5" xfId="8188"/>
    <cellStyle name="Обычный 3 10 26 5 2" xfId="8189"/>
    <cellStyle name="Обычный 3 10 26 5 2 2" xfId="8190"/>
    <cellStyle name="Обычный 3 10 26 5 2 2 2" xfId="8191"/>
    <cellStyle name="Обычный 3 10 26 5 2 3" xfId="8192"/>
    <cellStyle name="Обычный 3 10 26 5 3" xfId="8193"/>
    <cellStyle name="Обычный 3 10 26 5 3 2" xfId="8194"/>
    <cellStyle name="Обычный 3 10 26 5 4" xfId="8195"/>
    <cellStyle name="Обычный 3 10 26 6" xfId="8196"/>
    <cellStyle name="Обычный 3 10 26 6 2" xfId="8197"/>
    <cellStyle name="Обычный 3 10 26 6 2 2" xfId="8198"/>
    <cellStyle name="Обычный 3 10 26 6 3" xfId="8199"/>
    <cellStyle name="Обычный 3 10 26 7" xfId="8200"/>
    <cellStyle name="Обычный 3 10 26 7 2" xfId="8201"/>
    <cellStyle name="Обычный 3 10 26 8" xfId="8202"/>
    <cellStyle name="Обычный 3 10 27" xfId="8203"/>
    <cellStyle name="Обычный 3 10 27 2" xfId="8204"/>
    <cellStyle name="Обычный 3 10 27 2 2" xfId="8205"/>
    <cellStyle name="Обычный 3 10 27 2 2 2" xfId="8206"/>
    <cellStyle name="Обычный 3 10 27 2 2 2 2" xfId="8207"/>
    <cellStyle name="Обычный 3 10 27 2 2 2 2 2" xfId="8208"/>
    <cellStyle name="Обычный 3 10 27 2 2 2 2 2 2" xfId="8209"/>
    <cellStyle name="Обычный 3 10 27 2 2 2 2 3" xfId="8210"/>
    <cellStyle name="Обычный 3 10 27 2 2 2 3" xfId="8211"/>
    <cellStyle name="Обычный 3 10 27 2 2 2 3 2" xfId="8212"/>
    <cellStyle name="Обычный 3 10 27 2 2 2 4" xfId="8213"/>
    <cellStyle name="Обычный 3 10 27 2 2 3" xfId="8214"/>
    <cellStyle name="Обычный 3 10 27 2 2 3 2" xfId="8215"/>
    <cellStyle name="Обычный 3 10 27 2 2 3 2 2" xfId="8216"/>
    <cellStyle name="Обычный 3 10 27 2 2 3 3" xfId="8217"/>
    <cellStyle name="Обычный 3 10 27 2 2 4" xfId="8218"/>
    <cellStyle name="Обычный 3 10 27 2 2 4 2" xfId="8219"/>
    <cellStyle name="Обычный 3 10 27 2 2 5" xfId="8220"/>
    <cellStyle name="Обычный 3 10 27 2 3" xfId="8221"/>
    <cellStyle name="Обычный 3 10 27 2 3 2" xfId="8222"/>
    <cellStyle name="Обычный 3 10 27 2 3 2 2" xfId="8223"/>
    <cellStyle name="Обычный 3 10 27 2 3 2 2 2" xfId="8224"/>
    <cellStyle name="Обычный 3 10 27 2 3 2 2 2 2" xfId="8225"/>
    <cellStyle name="Обычный 3 10 27 2 3 2 2 3" xfId="8226"/>
    <cellStyle name="Обычный 3 10 27 2 3 2 3" xfId="8227"/>
    <cellStyle name="Обычный 3 10 27 2 3 2 3 2" xfId="8228"/>
    <cellStyle name="Обычный 3 10 27 2 3 2 4" xfId="8229"/>
    <cellStyle name="Обычный 3 10 27 2 3 3" xfId="8230"/>
    <cellStyle name="Обычный 3 10 27 2 3 3 2" xfId="8231"/>
    <cellStyle name="Обычный 3 10 27 2 3 3 2 2" xfId="8232"/>
    <cellStyle name="Обычный 3 10 27 2 3 3 3" xfId="8233"/>
    <cellStyle name="Обычный 3 10 27 2 3 4" xfId="8234"/>
    <cellStyle name="Обычный 3 10 27 2 3 4 2" xfId="8235"/>
    <cellStyle name="Обычный 3 10 27 2 3 5" xfId="8236"/>
    <cellStyle name="Обычный 3 10 27 2 4" xfId="8237"/>
    <cellStyle name="Обычный 3 10 27 2 4 2" xfId="8238"/>
    <cellStyle name="Обычный 3 10 27 2 4 2 2" xfId="8239"/>
    <cellStyle name="Обычный 3 10 27 2 4 2 2 2" xfId="8240"/>
    <cellStyle name="Обычный 3 10 27 2 4 2 3" xfId="8241"/>
    <cellStyle name="Обычный 3 10 27 2 4 3" xfId="8242"/>
    <cellStyle name="Обычный 3 10 27 2 4 3 2" xfId="8243"/>
    <cellStyle name="Обычный 3 10 27 2 4 4" xfId="8244"/>
    <cellStyle name="Обычный 3 10 27 2 5" xfId="8245"/>
    <cellStyle name="Обычный 3 10 27 2 5 2" xfId="8246"/>
    <cellStyle name="Обычный 3 10 27 2 5 2 2" xfId="8247"/>
    <cellStyle name="Обычный 3 10 27 2 5 3" xfId="8248"/>
    <cellStyle name="Обычный 3 10 27 2 6" xfId="8249"/>
    <cellStyle name="Обычный 3 10 27 2 6 2" xfId="8250"/>
    <cellStyle name="Обычный 3 10 27 2 7" xfId="8251"/>
    <cellStyle name="Обычный 3 10 27 3" xfId="8252"/>
    <cellStyle name="Обычный 3 10 27 3 2" xfId="8253"/>
    <cellStyle name="Обычный 3 10 27 3 2 2" xfId="8254"/>
    <cellStyle name="Обычный 3 10 27 3 2 2 2" xfId="8255"/>
    <cellStyle name="Обычный 3 10 27 3 2 2 2 2" xfId="8256"/>
    <cellStyle name="Обычный 3 10 27 3 2 2 3" xfId="8257"/>
    <cellStyle name="Обычный 3 10 27 3 2 3" xfId="8258"/>
    <cellStyle name="Обычный 3 10 27 3 2 3 2" xfId="8259"/>
    <cellStyle name="Обычный 3 10 27 3 2 4" xfId="8260"/>
    <cellStyle name="Обычный 3 10 27 3 3" xfId="8261"/>
    <cellStyle name="Обычный 3 10 27 3 3 2" xfId="8262"/>
    <cellStyle name="Обычный 3 10 27 3 3 2 2" xfId="8263"/>
    <cellStyle name="Обычный 3 10 27 3 3 3" xfId="8264"/>
    <cellStyle name="Обычный 3 10 27 3 4" xfId="8265"/>
    <cellStyle name="Обычный 3 10 27 3 4 2" xfId="8266"/>
    <cellStyle name="Обычный 3 10 27 3 5" xfId="8267"/>
    <cellStyle name="Обычный 3 10 27 4" xfId="8268"/>
    <cellStyle name="Обычный 3 10 27 4 2" xfId="8269"/>
    <cellStyle name="Обычный 3 10 27 4 2 2" xfId="8270"/>
    <cellStyle name="Обычный 3 10 27 4 2 2 2" xfId="8271"/>
    <cellStyle name="Обычный 3 10 27 4 2 2 2 2" xfId="8272"/>
    <cellStyle name="Обычный 3 10 27 4 2 2 3" xfId="8273"/>
    <cellStyle name="Обычный 3 10 27 4 2 3" xfId="8274"/>
    <cellStyle name="Обычный 3 10 27 4 2 3 2" xfId="8275"/>
    <cellStyle name="Обычный 3 10 27 4 2 4" xfId="8276"/>
    <cellStyle name="Обычный 3 10 27 4 3" xfId="8277"/>
    <cellStyle name="Обычный 3 10 27 4 3 2" xfId="8278"/>
    <cellStyle name="Обычный 3 10 27 4 3 2 2" xfId="8279"/>
    <cellStyle name="Обычный 3 10 27 4 3 3" xfId="8280"/>
    <cellStyle name="Обычный 3 10 27 4 4" xfId="8281"/>
    <cellStyle name="Обычный 3 10 27 4 4 2" xfId="8282"/>
    <cellStyle name="Обычный 3 10 27 4 5" xfId="8283"/>
    <cellStyle name="Обычный 3 10 27 5" xfId="8284"/>
    <cellStyle name="Обычный 3 10 27 5 2" xfId="8285"/>
    <cellStyle name="Обычный 3 10 27 5 2 2" xfId="8286"/>
    <cellStyle name="Обычный 3 10 27 5 2 2 2" xfId="8287"/>
    <cellStyle name="Обычный 3 10 27 5 2 3" xfId="8288"/>
    <cellStyle name="Обычный 3 10 27 5 3" xfId="8289"/>
    <cellStyle name="Обычный 3 10 27 5 3 2" xfId="8290"/>
    <cellStyle name="Обычный 3 10 27 5 4" xfId="8291"/>
    <cellStyle name="Обычный 3 10 27 6" xfId="8292"/>
    <cellStyle name="Обычный 3 10 27 6 2" xfId="8293"/>
    <cellStyle name="Обычный 3 10 27 6 2 2" xfId="8294"/>
    <cellStyle name="Обычный 3 10 27 6 3" xfId="8295"/>
    <cellStyle name="Обычный 3 10 27 7" xfId="8296"/>
    <cellStyle name="Обычный 3 10 27 7 2" xfId="8297"/>
    <cellStyle name="Обычный 3 10 27 8" xfId="8298"/>
    <cellStyle name="Обычный 3 10 28" xfId="8299"/>
    <cellStyle name="Обычный 3 10 28 2" xfId="8300"/>
    <cellStyle name="Обычный 3 10 28 2 2" xfId="8301"/>
    <cellStyle name="Обычный 3 10 28 2 2 2" xfId="8302"/>
    <cellStyle name="Обычный 3 10 28 2 2 2 2" xfId="8303"/>
    <cellStyle name="Обычный 3 10 28 2 2 2 2 2" xfId="8304"/>
    <cellStyle name="Обычный 3 10 28 2 2 2 2 2 2" xfId="8305"/>
    <cellStyle name="Обычный 3 10 28 2 2 2 2 3" xfId="8306"/>
    <cellStyle name="Обычный 3 10 28 2 2 2 3" xfId="8307"/>
    <cellStyle name="Обычный 3 10 28 2 2 2 3 2" xfId="8308"/>
    <cellStyle name="Обычный 3 10 28 2 2 2 4" xfId="8309"/>
    <cellStyle name="Обычный 3 10 28 2 2 3" xfId="8310"/>
    <cellStyle name="Обычный 3 10 28 2 2 3 2" xfId="8311"/>
    <cellStyle name="Обычный 3 10 28 2 2 3 2 2" xfId="8312"/>
    <cellStyle name="Обычный 3 10 28 2 2 3 3" xfId="8313"/>
    <cellStyle name="Обычный 3 10 28 2 2 4" xfId="8314"/>
    <cellStyle name="Обычный 3 10 28 2 2 4 2" xfId="8315"/>
    <cellStyle name="Обычный 3 10 28 2 2 5" xfId="8316"/>
    <cellStyle name="Обычный 3 10 28 2 3" xfId="8317"/>
    <cellStyle name="Обычный 3 10 28 2 3 2" xfId="8318"/>
    <cellStyle name="Обычный 3 10 28 2 3 2 2" xfId="8319"/>
    <cellStyle name="Обычный 3 10 28 2 3 2 2 2" xfId="8320"/>
    <cellStyle name="Обычный 3 10 28 2 3 2 2 2 2" xfId="8321"/>
    <cellStyle name="Обычный 3 10 28 2 3 2 2 3" xfId="8322"/>
    <cellStyle name="Обычный 3 10 28 2 3 2 3" xfId="8323"/>
    <cellStyle name="Обычный 3 10 28 2 3 2 3 2" xfId="8324"/>
    <cellStyle name="Обычный 3 10 28 2 3 2 4" xfId="8325"/>
    <cellStyle name="Обычный 3 10 28 2 3 3" xfId="8326"/>
    <cellStyle name="Обычный 3 10 28 2 3 3 2" xfId="8327"/>
    <cellStyle name="Обычный 3 10 28 2 3 3 2 2" xfId="8328"/>
    <cellStyle name="Обычный 3 10 28 2 3 3 3" xfId="8329"/>
    <cellStyle name="Обычный 3 10 28 2 3 4" xfId="8330"/>
    <cellStyle name="Обычный 3 10 28 2 3 4 2" xfId="8331"/>
    <cellStyle name="Обычный 3 10 28 2 3 5" xfId="8332"/>
    <cellStyle name="Обычный 3 10 28 2 4" xfId="8333"/>
    <cellStyle name="Обычный 3 10 28 2 4 2" xfId="8334"/>
    <cellStyle name="Обычный 3 10 28 2 4 2 2" xfId="8335"/>
    <cellStyle name="Обычный 3 10 28 2 4 2 2 2" xfId="8336"/>
    <cellStyle name="Обычный 3 10 28 2 4 2 3" xfId="8337"/>
    <cellStyle name="Обычный 3 10 28 2 4 3" xfId="8338"/>
    <cellStyle name="Обычный 3 10 28 2 4 3 2" xfId="8339"/>
    <cellStyle name="Обычный 3 10 28 2 4 4" xfId="8340"/>
    <cellStyle name="Обычный 3 10 28 2 5" xfId="8341"/>
    <cellStyle name="Обычный 3 10 28 2 5 2" xfId="8342"/>
    <cellStyle name="Обычный 3 10 28 2 5 2 2" xfId="8343"/>
    <cellStyle name="Обычный 3 10 28 2 5 3" xfId="8344"/>
    <cellStyle name="Обычный 3 10 28 2 6" xfId="8345"/>
    <cellStyle name="Обычный 3 10 28 2 6 2" xfId="8346"/>
    <cellStyle name="Обычный 3 10 28 2 7" xfId="8347"/>
    <cellStyle name="Обычный 3 10 28 3" xfId="8348"/>
    <cellStyle name="Обычный 3 10 28 3 2" xfId="8349"/>
    <cellStyle name="Обычный 3 10 28 3 2 2" xfId="8350"/>
    <cellStyle name="Обычный 3 10 28 3 2 2 2" xfId="8351"/>
    <cellStyle name="Обычный 3 10 28 3 2 2 2 2" xfId="8352"/>
    <cellStyle name="Обычный 3 10 28 3 2 2 3" xfId="8353"/>
    <cellStyle name="Обычный 3 10 28 3 2 3" xfId="8354"/>
    <cellStyle name="Обычный 3 10 28 3 2 3 2" xfId="8355"/>
    <cellStyle name="Обычный 3 10 28 3 2 4" xfId="8356"/>
    <cellStyle name="Обычный 3 10 28 3 3" xfId="8357"/>
    <cellStyle name="Обычный 3 10 28 3 3 2" xfId="8358"/>
    <cellStyle name="Обычный 3 10 28 3 3 2 2" xfId="8359"/>
    <cellStyle name="Обычный 3 10 28 3 3 3" xfId="8360"/>
    <cellStyle name="Обычный 3 10 28 3 4" xfId="8361"/>
    <cellStyle name="Обычный 3 10 28 3 4 2" xfId="8362"/>
    <cellStyle name="Обычный 3 10 28 3 5" xfId="8363"/>
    <cellStyle name="Обычный 3 10 28 4" xfId="8364"/>
    <cellStyle name="Обычный 3 10 28 4 2" xfId="8365"/>
    <cellStyle name="Обычный 3 10 28 4 2 2" xfId="8366"/>
    <cellStyle name="Обычный 3 10 28 4 2 2 2" xfId="8367"/>
    <cellStyle name="Обычный 3 10 28 4 2 2 2 2" xfId="8368"/>
    <cellStyle name="Обычный 3 10 28 4 2 2 3" xfId="8369"/>
    <cellStyle name="Обычный 3 10 28 4 2 3" xfId="8370"/>
    <cellStyle name="Обычный 3 10 28 4 2 3 2" xfId="8371"/>
    <cellStyle name="Обычный 3 10 28 4 2 4" xfId="8372"/>
    <cellStyle name="Обычный 3 10 28 4 3" xfId="8373"/>
    <cellStyle name="Обычный 3 10 28 4 3 2" xfId="8374"/>
    <cellStyle name="Обычный 3 10 28 4 3 2 2" xfId="8375"/>
    <cellStyle name="Обычный 3 10 28 4 3 3" xfId="8376"/>
    <cellStyle name="Обычный 3 10 28 4 4" xfId="8377"/>
    <cellStyle name="Обычный 3 10 28 4 4 2" xfId="8378"/>
    <cellStyle name="Обычный 3 10 28 4 5" xfId="8379"/>
    <cellStyle name="Обычный 3 10 28 5" xfId="8380"/>
    <cellStyle name="Обычный 3 10 28 5 2" xfId="8381"/>
    <cellStyle name="Обычный 3 10 28 5 2 2" xfId="8382"/>
    <cellStyle name="Обычный 3 10 28 5 2 2 2" xfId="8383"/>
    <cellStyle name="Обычный 3 10 28 5 2 3" xfId="8384"/>
    <cellStyle name="Обычный 3 10 28 5 3" xfId="8385"/>
    <cellStyle name="Обычный 3 10 28 5 3 2" xfId="8386"/>
    <cellStyle name="Обычный 3 10 28 5 4" xfId="8387"/>
    <cellStyle name="Обычный 3 10 28 6" xfId="8388"/>
    <cellStyle name="Обычный 3 10 28 6 2" xfId="8389"/>
    <cellStyle name="Обычный 3 10 28 6 2 2" xfId="8390"/>
    <cellStyle name="Обычный 3 10 28 6 3" xfId="8391"/>
    <cellStyle name="Обычный 3 10 28 7" xfId="8392"/>
    <cellStyle name="Обычный 3 10 28 7 2" xfId="8393"/>
    <cellStyle name="Обычный 3 10 28 8" xfId="8394"/>
    <cellStyle name="Обычный 3 10 29" xfId="8395"/>
    <cellStyle name="Обычный 3 10 29 2" xfId="8396"/>
    <cellStyle name="Обычный 3 10 29 2 2" xfId="8397"/>
    <cellStyle name="Обычный 3 10 29 2 2 2" xfId="8398"/>
    <cellStyle name="Обычный 3 10 29 2 2 2 2" xfId="8399"/>
    <cellStyle name="Обычный 3 10 29 2 2 2 2 2" xfId="8400"/>
    <cellStyle name="Обычный 3 10 29 2 2 2 2 2 2" xfId="8401"/>
    <cellStyle name="Обычный 3 10 29 2 2 2 2 3" xfId="8402"/>
    <cellStyle name="Обычный 3 10 29 2 2 2 3" xfId="8403"/>
    <cellStyle name="Обычный 3 10 29 2 2 2 3 2" xfId="8404"/>
    <cellStyle name="Обычный 3 10 29 2 2 2 4" xfId="8405"/>
    <cellStyle name="Обычный 3 10 29 2 2 3" xfId="8406"/>
    <cellStyle name="Обычный 3 10 29 2 2 3 2" xfId="8407"/>
    <cellStyle name="Обычный 3 10 29 2 2 3 2 2" xfId="8408"/>
    <cellStyle name="Обычный 3 10 29 2 2 3 3" xfId="8409"/>
    <cellStyle name="Обычный 3 10 29 2 2 4" xfId="8410"/>
    <cellStyle name="Обычный 3 10 29 2 2 4 2" xfId="8411"/>
    <cellStyle name="Обычный 3 10 29 2 2 5" xfId="8412"/>
    <cellStyle name="Обычный 3 10 29 2 3" xfId="8413"/>
    <cellStyle name="Обычный 3 10 29 2 3 2" xfId="8414"/>
    <cellStyle name="Обычный 3 10 29 2 3 2 2" xfId="8415"/>
    <cellStyle name="Обычный 3 10 29 2 3 2 2 2" xfId="8416"/>
    <cellStyle name="Обычный 3 10 29 2 3 2 2 2 2" xfId="8417"/>
    <cellStyle name="Обычный 3 10 29 2 3 2 2 3" xfId="8418"/>
    <cellStyle name="Обычный 3 10 29 2 3 2 3" xfId="8419"/>
    <cellStyle name="Обычный 3 10 29 2 3 2 3 2" xfId="8420"/>
    <cellStyle name="Обычный 3 10 29 2 3 2 4" xfId="8421"/>
    <cellStyle name="Обычный 3 10 29 2 3 3" xfId="8422"/>
    <cellStyle name="Обычный 3 10 29 2 3 3 2" xfId="8423"/>
    <cellStyle name="Обычный 3 10 29 2 3 3 2 2" xfId="8424"/>
    <cellStyle name="Обычный 3 10 29 2 3 3 3" xfId="8425"/>
    <cellStyle name="Обычный 3 10 29 2 3 4" xfId="8426"/>
    <cellStyle name="Обычный 3 10 29 2 3 4 2" xfId="8427"/>
    <cellStyle name="Обычный 3 10 29 2 3 5" xfId="8428"/>
    <cellStyle name="Обычный 3 10 29 2 4" xfId="8429"/>
    <cellStyle name="Обычный 3 10 29 2 4 2" xfId="8430"/>
    <cellStyle name="Обычный 3 10 29 2 4 2 2" xfId="8431"/>
    <cellStyle name="Обычный 3 10 29 2 4 2 2 2" xfId="8432"/>
    <cellStyle name="Обычный 3 10 29 2 4 2 3" xfId="8433"/>
    <cellStyle name="Обычный 3 10 29 2 4 3" xfId="8434"/>
    <cellStyle name="Обычный 3 10 29 2 4 3 2" xfId="8435"/>
    <cellStyle name="Обычный 3 10 29 2 4 4" xfId="8436"/>
    <cellStyle name="Обычный 3 10 29 2 5" xfId="8437"/>
    <cellStyle name="Обычный 3 10 29 2 5 2" xfId="8438"/>
    <cellStyle name="Обычный 3 10 29 2 5 2 2" xfId="8439"/>
    <cellStyle name="Обычный 3 10 29 2 5 3" xfId="8440"/>
    <cellStyle name="Обычный 3 10 29 2 6" xfId="8441"/>
    <cellStyle name="Обычный 3 10 29 2 6 2" xfId="8442"/>
    <cellStyle name="Обычный 3 10 29 2 7" xfId="8443"/>
    <cellStyle name="Обычный 3 10 29 3" xfId="8444"/>
    <cellStyle name="Обычный 3 10 29 3 2" xfId="8445"/>
    <cellStyle name="Обычный 3 10 29 3 2 2" xfId="8446"/>
    <cellStyle name="Обычный 3 10 29 3 2 2 2" xfId="8447"/>
    <cellStyle name="Обычный 3 10 29 3 2 2 2 2" xfId="8448"/>
    <cellStyle name="Обычный 3 10 29 3 2 2 3" xfId="8449"/>
    <cellStyle name="Обычный 3 10 29 3 2 3" xfId="8450"/>
    <cellStyle name="Обычный 3 10 29 3 2 3 2" xfId="8451"/>
    <cellStyle name="Обычный 3 10 29 3 2 4" xfId="8452"/>
    <cellStyle name="Обычный 3 10 29 3 3" xfId="8453"/>
    <cellStyle name="Обычный 3 10 29 3 3 2" xfId="8454"/>
    <cellStyle name="Обычный 3 10 29 3 3 2 2" xfId="8455"/>
    <cellStyle name="Обычный 3 10 29 3 3 3" xfId="8456"/>
    <cellStyle name="Обычный 3 10 29 3 4" xfId="8457"/>
    <cellStyle name="Обычный 3 10 29 3 4 2" xfId="8458"/>
    <cellStyle name="Обычный 3 10 29 3 5" xfId="8459"/>
    <cellStyle name="Обычный 3 10 29 4" xfId="8460"/>
    <cellStyle name="Обычный 3 10 29 4 2" xfId="8461"/>
    <cellStyle name="Обычный 3 10 29 4 2 2" xfId="8462"/>
    <cellStyle name="Обычный 3 10 29 4 2 2 2" xfId="8463"/>
    <cellStyle name="Обычный 3 10 29 4 2 2 2 2" xfId="8464"/>
    <cellStyle name="Обычный 3 10 29 4 2 2 3" xfId="8465"/>
    <cellStyle name="Обычный 3 10 29 4 2 3" xfId="8466"/>
    <cellStyle name="Обычный 3 10 29 4 2 3 2" xfId="8467"/>
    <cellStyle name="Обычный 3 10 29 4 2 4" xfId="8468"/>
    <cellStyle name="Обычный 3 10 29 4 3" xfId="8469"/>
    <cellStyle name="Обычный 3 10 29 4 3 2" xfId="8470"/>
    <cellStyle name="Обычный 3 10 29 4 3 2 2" xfId="8471"/>
    <cellStyle name="Обычный 3 10 29 4 3 3" xfId="8472"/>
    <cellStyle name="Обычный 3 10 29 4 4" xfId="8473"/>
    <cellStyle name="Обычный 3 10 29 4 4 2" xfId="8474"/>
    <cellStyle name="Обычный 3 10 29 4 5" xfId="8475"/>
    <cellStyle name="Обычный 3 10 29 5" xfId="8476"/>
    <cellStyle name="Обычный 3 10 29 5 2" xfId="8477"/>
    <cellStyle name="Обычный 3 10 29 5 2 2" xfId="8478"/>
    <cellStyle name="Обычный 3 10 29 5 2 2 2" xfId="8479"/>
    <cellStyle name="Обычный 3 10 29 5 2 3" xfId="8480"/>
    <cellStyle name="Обычный 3 10 29 5 3" xfId="8481"/>
    <cellStyle name="Обычный 3 10 29 5 3 2" xfId="8482"/>
    <cellStyle name="Обычный 3 10 29 5 4" xfId="8483"/>
    <cellStyle name="Обычный 3 10 29 6" xfId="8484"/>
    <cellStyle name="Обычный 3 10 29 6 2" xfId="8485"/>
    <cellStyle name="Обычный 3 10 29 6 2 2" xfId="8486"/>
    <cellStyle name="Обычный 3 10 29 6 3" xfId="8487"/>
    <cellStyle name="Обычный 3 10 29 7" xfId="8488"/>
    <cellStyle name="Обычный 3 10 29 7 2" xfId="8489"/>
    <cellStyle name="Обычный 3 10 29 8" xfId="8490"/>
    <cellStyle name="Обычный 3 10 3" xfId="8491"/>
    <cellStyle name="Обычный 3 10 3 2" xfId="8492"/>
    <cellStyle name="Обычный 3 10 3 2 2" xfId="8493"/>
    <cellStyle name="Обычный 3 10 3 2 2 2" xfId="8494"/>
    <cellStyle name="Обычный 3 10 3 2 2 2 2" xfId="8495"/>
    <cellStyle name="Обычный 3 10 3 2 2 2 2 2" xfId="8496"/>
    <cellStyle name="Обычный 3 10 3 2 2 2 2 2 2" xfId="8497"/>
    <cellStyle name="Обычный 3 10 3 2 2 2 2 3" xfId="8498"/>
    <cellStyle name="Обычный 3 10 3 2 2 2 3" xfId="8499"/>
    <cellStyle name="Обычный 3 10 3 2 2 2 3 2" xfId="8500"/>
    <cellStyle name="Обычный 3 10 3 2 2 2 4" xfId="8501"/>
    <cellStyle name="Обычный 3 10 3 2 2 3" xfId="8502"/>
    <cellStyle name="Обычный 3 10 3 2 2 3 2" xfId="8503"/>
    <cellStyle name="Обычный 3 10 3 2 2 3 2 2" xfId="8504"/>
    <cellStyle name="Обычный 3 10 3 2 2 3 3" xfId="8505"/>
    <cellStyle name="Обычный 3 10 3 2 2 4" xfId="8506"/>
    <cellStyle name="Обычный 3 10 3 2 2 4 2" xfId="8507"/>
    <cellStyle name="Обычный 3 10 3 2 2 5" xfId="8508"/>
    <cellStyle name="Обычный 3 10 3 2 3" xfId="8509"/>
    <cellStyle name="Обычный 3 10 3 2 3 2" xfId="8510"/>
    <cellStyle name="Обычный 3 10 3 2 3 2 2" xfId="8511"/>
    <cellStyle name="Обычный 3 10 3 2 3 2 2 2" xfId="8512"/>
    <cellStyle name="Обычный 3 10 3 2 3 2 2 2 2" xfId="8513"/>
    <cellStyle name="Обычный 3 10 3 2 3 2 2 3" xfId="8514"/>
    <cellStyle name="Обычный 3 10 3 2 3 2 3" xfId="8515"/>
    <cellStyle name="Обычный 3 10 3 2 3 2 3 2" xfId="8516"/>
    <cellStyle name="Обычный 3 10 3 2 3 2 4" xfId="8517"/>
    <cellStyle name="Обычный 3 10 3 2 3 3" xfId="8518"/>
    <cellStyle name="Обычный 3 10 3 2 3 3 2" xfId="8519"/>
    <cellStyle name="Обычный 3 10 3 2 3 3 2 2" xfId="8520"/>
    <cellStyle name="Обычный 3 10 3 2 3 3 3" xfId="8521"/>
    <cellStyle name="Обычный 3 10 3 2 3 4" xfId="8522"/>
    <cellStyle name="Обычный 3 10 3 2 3 4 2" xfId="8523"/>
    <cellStyle name="Обычный 3 10 3 2 3 5" xfId="8524"/>
    <cellStyle name="Обычный 3 10 3 2 4" xfId="8525"/>
    <cellStyle name="Обычный 3 10 3 2 4 2" xfId="8526"/>
    <cellStyle name="Обычный 3 10 3 2 4 2 2" xfId="8527"/>
    <cellStyle name="Обычный 3 10 3 2 4 2 2 2" xfId="8528"/>
    <cellStyle name="Обычный 3 10 3 2 4 2 3" xfId="8529"/>
    <cellStyle name="Обычный 3 10 3 2 4 3" xfId="8530"/>
    <cellStyle name="Обычный 3 10 3 2 4 3 2" xfId="8531"/>
    <cellStyle name="Обычный 3 10 3 2 4 4" xfId="8532"/>
    <cellStyle name="Обычный 3 10 3 2 5" xfId="8533"/>
    <cellStyle name="Обычный 3 10 3 2 5 2" xfId="8534"/>
    <cellStyle name="Обычный 3 10 3 2 5 2 2" xfId="8535"/>
    <cellStyle name="Обычный 3 10 3 2 5 3" xfId="8536"/>
    <cellStyle name="Обычный 3 10 3 2 6" xfId="8537"/>
    <cellStyle name="Обычный 3 10 3 2 6 2" xfId="8538"/>
    <cellStyle name="Обычный 3 10 3 2 7" xfId="8539"/>
    <cellStyle name="Обычный 3 10 3 3" xfId="8540"/>
    <cellStyle name="Обычный 3 10 3 3 2" xfId="8541"/>
    <cellStyle name="Обычный 3 10 3 3 2 2" xfId="8542"/>
    <cellStyle name="Обычный 3 10 3 3 2 2 2" xfId="8543"/>
    <cellStyle name="Обычный 3 10 3 3 2 2 2 2" xfId="8544"/>
    <cellStyle name="Обычный 3 10 3 3 2 2 3" xfId="8545"/>
    <cellStyle name="Обычный 3 10 3 3 2 3" xfId="8546"/>
    <cellStyle name="Обычный 3 10 3 3 2 3 2" xfId="8547"/>
    <cellStyle name="Обычный 3 10 3 3 2 4" xfId="8548"/>
    <cellStyle name="Обычный 3 10 3 3 3" xfId="8549"/>
    <cellStyle name="Обычный 3 10 3 3 3 2" xfId="8550"/>
    <cellStyle name="Обычный 3 10 3 3 3 2 2" xfId="8551"/>
    <cellStyle name="Обычный 3 10 3 3 3 3" xfId="8552"/>
    <cellStyle name="Обычный 3 10 3 3 4" xfId="8553"/>
    <cellStyle name="Обычный 3 10 3 3 4 2" xfId="8554"/>
    <cellStyle name="Обычный 3 10 3 3 5" xfId="8555"/>
    <cellStyle name="Обычный 3 10 3 4" xfId="8556"/>
    <cellStyle name="Обычный 3 10 3 4 2" xfId="8557"/>
    <cellStyle name="Обычный 3 10 3 4 2 2" xfId="8558"/>
    <cellStyle name="Обычный 3 10 3 4 2 2 2" xfId="8559"/>
    <cellStyle name="Обычный 3 10 3 4 2 2 2 2" xfId="8560"/>
    <cellStyle name="Обычный 3 10 3 4 2 2 3" xfId="8561"/>
    <cellStyle name="Обычный 3 10 3 4 2 3" xfId="8562"/>
    <cellStyle name="Обычный 3 10 3 4 2 3 2" xfId="8563"/>
    <cellStyle name="Обычный 3 10 3 4 2 4" xfId="8564"/>
    <cellStyle name="Обычный 3 10 3 4 3" xfId="8565"/>
    <cellStyle name="Обычный 3 10 3 4 3 2" xfId="8566"/>
    <cellStyle name="Обычный 3 10 3 4 3 2 2" xfId="8567"/>
    <cellStyle name="Обычный 3 10 3 4 3 3" xfId="8568"/>
    <cellStyle name="Обычный 3 10 3 4 4" xfId="8569"/>
    <cellStyle name="Обычный 3 10 3 4 4 2" xfId="8570"/>
    <cellStyle name="Обычный 3 10 3 4 5" xfId="8571"/>
    <cellStyle name="Обычный 3 10 3 5" xfId="8572"/>
    <cellStyle name="Обычный 3 10 3 5 2" xfId="8573"/>
    <cellStyle name="Обычный 3 10 3 5 2 2" xfId="8574"/>
    <cellStyle name="Обычный 3 10 3 5 2 2 2" xfId="8575"/>
    <cellStyle name="Обычный 3 10 3 5 2 3" xfId="8576"/>
    <cellStyle name="Обычный 3 10 3 5 3" xfId="8577"/>
    <cellStyle name="Обычный 3 10 3 5 3 2" xfId="8578"/>
    <cellStyle name="Обычный 3 10 3 5 4" xfId="8579"/>
    <cellStyle name="Обычный 3 10 3 6" xfId="8580"/>
    <cellStyle name="Обычный 3 10 3 6 2" xfId="8581"/>
    <cellStyle name="Обычный 3 10 3 6 2 2" xfId="8582"/>
    <cellStyle name="Обычный 3 10 3 6 3" xfId="8583"/>
    <cellStyle name="Обычный 3 10 3 7" xfId="8584"/>
    <cellStyle name="Обычный 3 10 3 7 2" xfId="8585"/>
    <cellStyle name="Обычный 3 10 3 8" xfId="8586"/>
    <cellStyle name="Обычный 3 10 30" xfId="8587"/>
    <cellStyle name="Обычный 3 10 30 2" xfId="8588"/>
    <cellStyle name="Обычный 3 10 30 2 2" xfId="8589"/>
    <cellStyle name="Обычный 3 10 30 2 2 2" xfId="8590"/>
    <cellStyle name="Обычный 3 10 30 2 2 2 2" xfId="8591"/>
    <cellStyle name="Обычный 3 10 30 2 2 2 2 2" xfId="8592"/>
    <cellStyle name="Обычный 3 10 30 2 2 2 2 2 2" xfId="8593"/>
    <cellStyle name="Обычный 3 10 30 2 2 2 2 3" xfId="8594"/>
    <cellStyle name="Обычный 3 10 30 2 2 2 3" xfId="8595"/>
    <cellStyle name="Обычный 3 10 30 2 2 2 3 2" xfId="8596"/>
    <cellStyle name="Обычный 3 10 30 2 2 2 4" xfId="8597"/>
    <cellStyle name="Обычный 3 10 30 2 2 3" xfId="8598"/>
    <cellStyle name="Обычный 3 10 30 2 2 3 2" xfId="8599"/>
    <cellStyle name="Обычный 3 10 30 2 2 3 2 2" xfId="8600"/>
    <cellStyle name="Обычный 3 10 30 2 2 3 3" xfId="8601"/>
    <cellStyle name="Обычный 3 10 30 2 2 4" xfId="8602"/>
    <cellStyle name="Обычный 3 10 30 2 2 4 2" xfId="8603"/>
    <cellStyle name="Обычный 3 10 30 2 2 5" xfId="8604"/>
    <cellStyle name="Обычный 3 10 30 2 3" xfId="8605"/>
    <cellStyle name="Обычный 3 10 30 2 3 2" xfId="8606"/>
    <cellStyle name="Обычный 3 10 30 2 3 2 2" xfId="8607"/>
    <cellStyle name="Обычный 3 10 30 2 3 2 2 2" xfId="8608"/>
    <cellStyle name="Обычный 3 10 30 2 3 2 2 2 2" xfId="8609"/>
    <cellStyle name="Обычный 3 10 30 2 3 2 2 3" xfId="8610"/>
    <cellStyle name="Обычный 3 10 30 2 3 2 3" xfId="8611"/>
    <cellStyle name="Обычный 3 10 30 2 3 2 3 2" xfId="8612"/>
    <cellStyle name="Обычный 3 10 30 2 3 2 4" xfId="8613"/>
    <cellStyle name="Обычный 3 10 30 2 3 3" xfId="8614"/>
    <cellStyle name="Обычный 3 10 30 2 3 3 2" xfId="8615"/>
    <cellStyle name="Обычный 3 10 30 2 3 3 2 2" xfId="8616"/>
    <cellStyle name="Обычный 3 10 30 2 3 3 3" xfId="8617"/>
    <cellStyle name="Обычный 3 10 30 2 3 4" xfId="8618"/>
    <cellStyle name="Обычный 3 10 30 2 3 4 2" xfId="8619"/>
    <cellStyle name="Обычный 3 10 30 2 3 5" xfId="8620"/>
    <cellStyle name="Обычный 3 10 30 2 4" xfId="8621"/>
    <cellStyle name="Обычный 3 10 30 2 4 2" xfId="8622"/>
    <cellStyle name="Обычный 3 10 30 2 4 2 2" xfId="8623"/>
    <cellStyle name="Обычный 3 10 30 2 4 2 2 2" xfId="8624"/>
    <cellStyle name="Обычный 3 10 30 2 4 2 3" xfId="8625"/>
    <cellStyle name="Обычный 3 10 30 2 4 3" xfId="8626"/>
    <cellStyle name="Обычный 3 10 30 2 4 3 2" xfId="8627"/>
    <cellStyle name="Обычный 3 10 30 2 4 4" xfId="8628"/>
    <cellStyle name="Обычный 3 10 30 2 5" xfId="8629"/>
    <cellStyle name="Обычный 3 10 30 2 5 2" xfId="8630"/>
    <cellStyle name="Обычный 3 10 30 2 5 2 2" xfId="8631"/>
    <cellStyle name="Обычный 3 10 30 2 5 3" xfId="8632"/>
    <cellStyle name="Обычный 3 10 30 2 6" xfId="8633"/>
    <cellStyle name="Обычный 3 10 30 2 6 2" xfId="8634"/>
    <cellStyle name="Обычный 3 10 30 2 7" xfId="8635"/>
    <cellStyle name="Обычный 3 10 30 3" xfId="8636"/>
    <cellStyle name="Обычный 3 10 30 3 2" xfId="8637"/>
    <cellStyle name="Обычный 3 10 30 3 2 2" xfId="8638"/>
    <cellStyle name="Обычный 3 10 30 3 2 2 2" xfId="8639"/>
    <cellStyle name="Обычный 3 10 30 3 2 2 2 2" xfId="8640"/>
    <cellStyle name="Обычный 3 10 30 3 2 2 3" xfId="8641"/>
    <cellStyle name="Обычный 3 10 30 3 2 3" xfId="8642"/>
    <cellStyle name="Обычный 3 10 30 3 2 3 2" xfId="8643"/>
    <cellStyle name="Обычный 3 10 30 3 2 4" xfId="8644"/>
    <cellStyle name="Обычный 3 10 30 3 3" xfId="8645"/>
    <cellStyle name="Обычный 3 10 30 3 3 2" xfId="8646"/>
    <cellStyle name="Обычный 3 10 30 3 3 2 2" xfId="8647"/>
    <cellStyle name="Обычный 3 10 30 3 3 3" xfId="8648"/>
    <cellStyle name="Обычный 3 10 30 3 4" xfId="8649"/>
    <cellStyle name="Обычный 3 10 30 3 4 2" xfId="8650"/>
    <cellStyle name="Обычный 3 10 30 3 5" xfId="8651"/>
    <cellStyle name="Обычный 3 10 30 4" xfId="8652"/>
    <cellStyle name="Обычный 3 10 30 4 2" xfId="8653"/>
    <cellStyle name="Обычный 3 10 30 4 2 2" xfId="8654"/>
    <cellStyle name="Обычный 3 10 30 4 2 2 2" xfId="8655"/>
    <cellStyle name="Обычный 3 10 30 4 2 2 2 2" xfId="8656"/>
    <cellStyle name="Обычный 3 10 30 4 2 2 3" xfId="8657"/>
    <cellStyle name="Обычный 3 10 30 4 2 3" xfId="8658"/>
    <cellStyle name="Обычный 3 10 30 4 2 3 2" xfId="8659"/>
    <cellStyle name="Обычный 3 10 30 4 2 4" xfId="8660"/>
    <cellStyle name="Обычный 3 10 30 4 3" xfId="8661"/>
    <cellStyle name="Обычный 3 10 30 4 3 2" xfId="8662"/>
    <cellStyle name="Обычный 3 10 30 4 3 2 2" xfId="8663"/>
    <cellStyle name="Обычный 3 10 30 4 3 3" xfId="8664"/>
    <cellStyle name="Обычный 3 10 30 4 4" xfId="8665"/>
    <cellStyle name="Обычный 3 10 30 4 4 2" xfId="8666"/>
    <cellStyle name="Обычный 3 10 30 4 5" xfId="8667"/>
    <cellStyle name="Обычный 3 10 30 5" xfId="8668"/>
    <cellStyle name="Обычный 3 10 30 5 2" xfId="8669"/>
    <cellStyle name="Обычный 3 10 30 5 2 2" xfId="8670"/>
    <cellStyle name="Обычный 3 10 30 5 2 2 2" xfId="8671"/>
    <cellStyle name="Обычный 3 10 30 5 2 3" xfId="8672"/>
    <cellStyle name="Обычный 3 10 30 5 3" xfId="8673"/>
    <cellStyle name="Обычный 3 10 30 5 3 2" xfId="8674"/>
    <cellStyle name="Обычный 3 10 30 5 4" xfId="8675"/>
    <cellStyle name="Обычный 3 10 30 6" xfId="8676"/>
    <cellStyle name="Обычный 3 10 30 6 2" xfId="8677"/>
    <cellStyle name="Обычный 3 10 30 6 2 2" xfId="8678"/>
    <cellStyle name="Обычный 3 10 30 6 3" xfId="8679"/>
    <cellStyle name="Обычный 3 10 30 7" xfId="8680"/>
    <cellStyle name="Обычный 3 10 30 7 2" xfId="8681"/>
    <cellStyle name="Обычный 3 10 30 8" xfId="8682"/>
    <cellStyle name="Обычный 3 10 31" xfId="8683"/>
    <cellStyle name="Обычный 3 10 31 2" xfId="8684"/>
    <cellStyle name="Обычный 3 10 31 2 2" xfId="8685"/>
    <cellStyle name="Обычный 3 10 31 2 2 2" xfId="8686"/>
    <cellStyle name="Обычный 3 10 31 2 2 2 2" xfId="8687"/>
    <cellStyle name="Обычный 3 10 31 2 2 2 2 2" xfId="8688"/>
    <cellStyle name="Обычный 3 10 31 2 2 2 2 2 2" xfId="8689"/>
    <cellStyle name="Обычный 3 10 31 2 2 2 2 3" xfId="8690"/>
    <cellStyle name="Обычный 3 10 31 2 2 2 3" xfId="8691"/>
    <cellStyle name="Обычный 3 10 31 2 2 2 3 2" xfId="8692"/>
    <cellStyle name="Обычный 3 10 31 2 2 2 4" xfId="8693"/>
    <cellStyle name="Обычный 3 10 31 2 2 3" xfId="8694"/>
    <cellStyle name="Обычный 3 10 31 2 2 3 2" xfId="8695"/>
    <cellStyle name="Обычный 3 10 31 2 2 3 2 2" xfId="8696"/>
    <cellStyle name="Обычный 3 10 31 2 2 3 3" xfId="8697"/>
    <cellStyle name="Обычный 3 10 31 2 2 4" xfId="8698"/>
    <cellStyle name="Обычный 3 10 31 2 2 4 2" xfId="8699"/>
    <cellStyle name="Обычный 3 10 31 2 2 5" xfId="8700"/>
    <cellStyle name="Обычный 3 10 31 2 3" xfId="8701"/>
    <cellStyle name="Обычный 3 10 31 2 3 2" xfId="8702"/>
    <cellStyle name="Обычный 3 10 31 2 3 2 2" xfId="8703"/>
    <cellStyle name="Обычный 3 10 31 2 3 2 2 2" xfId="8704"/>
    <cellStyle name="Обычный 3 10 31 2 3 2 2 2 2" xfId="8705"/>
    <cellStyle name="Обычный 3 10 31 2 3 2 2 3" xfId="8706"/>
    <cellStyle name="Обычный 3 10 31 2 3 2 3" xfId="8707"/>
    <cellStyle name="Обычный 3 10 31 2 3 2 3 2" xfId="8708"/>
    <cellStyle name="Обычный 3 10 31 2 3 2 4" xfId="8709"/>
    <cellStyle name="Обычный 3 10 31 2 3 3" xfId="8710"/>
    <cellStyle name="Обычный 3 10 31 2 3 3 2" xfId="8711"/>
    <cellStyle name="Обычный 3 10 31 2 3 3 2 2" xfId="8712"/>
    <cellStyle name="Обычный 3 10 31 2 3 3 3" xfId="8713"/>
    <cellStyle name="Обычный 3 10 31 2 3 4" xfId="8714"/>
    <cellStyle name="Обычный 3 10 31 2 3 4 2" xfId="8715"/>
    <cellStyle name="Обычный 3 10 31 2 3 5" xfId="8716"/>
    <cellStyle name="Обычный 3 10 31 2 4" xfId="8717"/>
    <cellStyle name="Обычный 3 10 31 2 4 2" xfId="8718"/>
    <cellStyle name="Обычный 3 10 31 2 4 2 2" xfId="8719"/>
    <cellStyle name="Обычный 3 10 31 2 4 2 2 2" xfId="8720"/>
    <cellStyle name="Обычный 3 10 31 2 4 2 3" xfId="8721"/>
    <cellStyle name="Обычный 3 10 31 2 4 3" xfId="8722"/>
    <cellStyle name="Обычный 3 10 31 2 4 3 2" xfId="8723"/>
    <cellStyle name="Обычный 3 10 31 2 4 4" xfId="8724"/>
    <cellStyle name="Обычный 3 10 31 2 5" xfId="8725"/>
    <cellStyle name="Обычный 3 10 31 2 5 2" xfId="8726"/>
    <cellStyle name="Обычный 3 10 31 2 5 2 2" xfId="8727"/>
    <cellStyle name="Обычный 3 10 31 2 5 3" xfId="8728"/>
    <cellStyle name="Обычный 3 10 31 2 6" xfId="8729"/>
    <cellStyle name="Обычный 3 10 31 2 6 2" xfId="8730"/>
    <cellStyle name="Обычный 3 10 31 2 7" xfId="8731"/>
    <cellStyle name="Обычный 3 10 31 3" xfId="8732"/>
    <cellStyle name="Обычный 3 10 31 3 2" xfId="8733"/>
    <cellStyle name="Обычный 3 10 31 3 2 2" xfId="8734"/>
    <cellStyle name="Обычный 3 10 31 3 2 2 2" xfId="8735"/>
    <cellStyle name="Обычный 3 10 31 3 2 2 2 2" xfId="8736"/>
    <cellStyle name="Обычный 3 10 31 3 2 2 3" xfId="8737"/>
    <cellStyle name="Обычный 3 10 31 3 2 3" xfId="8738"/>
    <cellStyle name="Обычный 3 10 31 3 2 3 2" xfId="8739"/>
    <cellStyle name="Обычный 3 10 31 3 2 4" xfId="8740"/>
    <cellStyle name="Обычный 3 10 31 3 3" xfId="8741"/>
    <cellStyle name="Обычный 3 10 31 3 3 2" xfId="8742"/>
    <cellStyle name="Обычный 3 10 31 3 3 2 2" xfId="8743"/>
    <cellStyle name="Обычный 3 10 31 3 3 3" xfId="8744"/>
    <cellStyle name="Обычный 3 10 31 3 4" xfId="8745"/>
    <cellStyle name="Обычный 3 10 31 3 4 2" xfId="8746"/>
    <cellStyle name="Обычный 3 10 31 3 5" xfId="8747"/>
    <cellStyle name="Обычный 3 10 31 4" xfId="8748"/>
    <cellStyle name="Обычный 3 10 31 4 2" xfId="8749"/>
    <cellStyle name="Обычный 3 10 31 4 2 2" xfId="8750"/>
    <cellStyle name="Обычный 3 10 31 4 2 2 2" xfId="8751"/>
    <cellStyle name="Обычный 3 10 31 4 2 2 2 2" xfId="8752"/>
    <cellStyle name="Обычный 3 10 31 4 2 2 3" xfId="8753"/>
    <cellStyle name="Обычный 3 10 31 4 2 3" xfId="8754"/>
    <cellStyle name="Обычный 3 10 31 4 2 3 2" xfId="8755"/>
    <cellStyle name="Обычный 3 10 31 4 2 4" xfId="8756"/>
    <cellStyle name="Обычный 3 10 31 4 3" xfId="8757"/>
    <cellStyle name="Обычный 3 10 31 4 3 2" xfId="8758"/>
    <cellStyle name="Обычный 3 10 31 4 3 2 2" xfId="8759"/>
    <cellStyle name="Обычный 3 10 31 4 3 3" xfId="8760"/>
    <cellStyle name="Обычный 3 10 31 4 4" xfId="8761"/>
    <cellStyle name="Обычный 3 10 31 4 4 2" xfId="8762"/>
    <cellStyle name="Обычный 3 10 31 4 5" xfId="8763"/>
    <cellStyle name="Обычный 3 10 31 5" xfId="8764"/>
    <cellStyle name="Обычный 3 10 31 5 2" xfId="8765"/>
    <cellStyle name="Обычный 3 10 31 5 2 2" xfId="8766"/>
    <cellStyle name="Обычный 3 10 31 5 2 2 2" xfId="8767"/>
    <cellStyle name="Обычный 3 10 31 5 2 3" xfId="8768"/>
    <cellStyle name="Обычный 3 10 31 5 3" xfId="8769"/>
    <cellStyle name="Обычный 3 10 31 5 3 2" xfId="8770"/>
    <cellStyle name="Обычный 3 10 31 5 4" xfId="8771"/>
    <cellStyle name="Обычный 3 10 31 6" xfId="8772"/>
    <cellStyle name="Обычный 3 10 31 6 2" xfId="8773"/>
    <cellStyle name="Обычный 3 10 31 6 2 2" xfId="8774"/>
    <cellStyle name="Обычный 3 10 31 6 3" xfId="8775"/>
    <cellStyle name="Обычный 3 10 31 7" xfId="8776"/>
    <cellStyle name="Обычный 3 10 31 7 2" xfId="8777"/>
    <cellStyle name="Обычный 3 10 31 8" xfId="8778"/>
    <cellStyle name="Обычный 3 10 32" xfId="8779"/>
    <cellStyle name="Обычный 3 10 32 2" xfId="8780"/>
    <cellStyle name="Обычный 3 10 32 2 2" xfId="8781"/>
    <cellStyle name="Обычный 3 10 32 2 2 2" xfId="8782"/>
    <cellStyle name="Обычный 3 10 32 2 2 2 2" xfId="8783"/>
    <cellStyle name="Обычный 3 10 32 2 2 2 2 2" xfId="8784"/>
    <cellStyle name="Обычный 3 10 32 2 2 2 2 2 2" xfId="8785"/>
    <cellStyle name="Обычный 3 10 32 2 2 2 2 3" xfId="8786"/>
    <cellStyle name="Обычный 3 10 32 2 2 2 3" xfId="8787"/>
    <cellStyle name="Обычный 3 10 32 2 2 2 3 2" xfId="8788"/>
    <cellStyle name="Обычный 3 10 32 2 2 2 4" xfId="8789"/>
    <cellStyle name="Обычный 3 10 32 2 2 3" xfId="8790"/>
    <cellStyle name="Обычный 3 10 32 2 2 3 2" xfId="8791"/>
    <cellStyle name="Обычный 3 10 32 2 2 3 2 2" xfId="8792"/>
    <cellStyle name="Обычный 3 10 32 2 2 3 3" xfId="8793"/>
    <cellStyle name="Обычный 3 10 32 2 2 4" xfId="8794"/>
    <cellStyle name="Обычный 3 10 32 2 2 4 2" xfId="8795"/>
    <cellStyle name="Обычный 3 10 32 2 2 5" xfId="8796"/>
    <cellStyle name="Обычный 3 10 32 2 3" xfId="8797"/>
    <cellStyle name="Обычный 3 10 32 2 3 2" xfId="8798"/>
    <cellStyle name="Обычный 3 10 32 2 3 2 2" xfId="8799"/>
    <cellStyle name="Обычный 3 10 32 2 3 2 2 2" xfId="8800"/>
    <cellStyle name="Обычный 3 10 32 2 3 2 2 2 2" xfId="8801"/>
    <cellStyle name="Обычный 3 10 32 2 3 2 2 3" xfId="8802"/>
    <cellStyle name="Обычный 3 10 32 2 3 2 3" xfId="8803"/>
    <cellStyle name="Обычный 3 10 32 2 3 2 3 2" xfId="8804"/>
    <cellStyle name="Обычный 3 10 32 2 3 2 4" xfId="8805"/>
    <cellStyle name="Обычный 3 10 32 2 3 3" xfId="8806"/>
    <cellStyle name="Обычный 3 10 32 2 3 3 2" xfId="8807"/>
    <cellStyle name="Обычный 3 10 32 2 3 3 2 2" xfId="8808"/>
    <cellStyle name="Обычный 3 10 32 2 3 3 3" xfId="8809"/>
    <cellStyle name="Обычный 3 10 32 2 3 4" xfId="8810"/>
    <cellStyle name="Обычный 3 10 32 2 3 4 2" xfId="8811"/>
    <cellStyle name="Обычный 3 10 32 2 3 5" xfId="8812"/>
    <cellStyle name="Обычный 3 10 32 2 4" xfId="8813"/>
    <cellStyle name="Обычный 3 10 32 2 4 2" xfId="8814"/>
    <cellStyle name="Обычный 3 10 32 2 4 2 2" xfId="8815"/>
    <cellStyle name="Обычный 3 10 32 2 4 2 2 2" xfId="8816"/>
    <cellStyle name="Обычный 3 10 32 2 4 2 3" xfId="8817"/>
    <cellStyle name="Обычный 3 10 32 2 4 3" xfId="8818"/>
    <cellStyle name="Обычный 3 10 32 2 4 3 2" xfId="8819"/>
    <cellStyle name="Обычный 3 10 32 2 4 4" xfId="8820"/>
    <cellStyle name="Обычный 3 10 32 2 5" xfId="8821"/>
    <cellStyle name="Обычный 3 10 32 2 5 2" xfId="8822"/>
    <cellStyle name="Обычный 3 10 32 2 5 2 2" xfId="8823"/>
    <cellStyle name="Обычный 3 10 32 2 5 3" xfId="8824"/>
    <cellStyle name="Обычный 3 10 32 2 6" xfId="8825"/>
    <cellStyle name="Обычный 3 10 32 2 6 2" xfId="8826"/>
    <cellStyle name="Обычный 3 10 32 2 7" xfId="8827"/>
    <cellStyle name="Обычный 3 10 32 3" xfId="8828"/>
    <cellStyle name="Обычный 3 10 32 3 2" xfId="8829"/>
    <cellStyle name="Обычный 3 10 32 3 2 2" xfId="8830"/>
    <cellStyle name="Обычный 3 10 32 3 2 2 2" xfId="8831"/>
    <cellStyle name="Обычный 3 10 32 3 2 2 2 2" xfId="8832"/>
    <cellStyle name="Обычный 3 10 32 3 2 2 3" xfId="8833"/>
    <cellStyle name="Обычный 3 10 32 3 2 3" xfId="8834"/>
    <cellStyle name="Обычный 3 10 32 3 2 3 2" xfId="8835"/>
    <cellStyle name="Обычный 3 10 32 3 2 4" xfId="8836"/>
    <cellStyle name="Обычный 3 10 32 3 3" xfId="8837"/>
    <cellStyle name="Обычный 3 10 32 3 3 2" xfId="8838"/>
    <cellStyle name="Обычный 3 10 32 3 3 2 2" xfId="8839"/>
    <cellStyle name="Обычный 3 10 32 3 3 3" xfId="8840"/>
    <cellStyle name="Обычный 3 10 32 3 4" xfId="8841"/>
    <cellStyle name="Обычный 3 10 32 3 4 2" xfId="8842"/>
    <cellStyle name="Обычный 3 10 32 3 5" xfId="8843"/>
    <cellStyle name="Обычный 3 10 32 4" xfId="8844"/>
    <cellStyle name="Обычный 3 10 32 4 2" xfId="8845"/>
    <cellStyle name="Обычный 3 10 32 4 2 2" xfId="8846"/>
    <cellStyle name="Обычный 3 10 32 4 2 2 2" xfId="8847"/>
    <cellStyle name="Обычный 3 10 32 4 2 2 2 2" xfId="8848"/>
    <cellStyle name="Обычный 3 10 32 4 2 2 3" xfId="8849"/>
    <cellStyle name="Обычный 3 10 32 4 2 3" xfId="8850"/>
    <cellStyle name="Обычный 3 10 32 4 2 3 2" xfId="8851"/>
    <cellStyle name="Обычный 3 10 32 4 2 4" xfId="8852"/>
    <cellStyle name="Обычный 3 10 32 4 3" xfId="8853"/>
    <cellStyle name="Обычный 3 10 32 4 3 2" xfId="8854"/>
    <cellStyle name="Обычный 3 10 32 4 3 2 2" xfId="8855"/>
    <cellStyle name="Обычный 3 10 32 4 3 3" xfId="8856"/>
    <cellStyle name="Обычный 3 10 32 4 4" xfId="8857"/>
    <cellStyle name="Обычный 3 10 32 4 4 2" xfId="8858"/>
    <cellStyle name="Обычный 3 10 32 4 5" xfId="8859"/>
    <cellStyle name="Обычный 3 10 32 5" xfId="8860"/>
    <cellStyle name="Обычный 3 10 32 5 2" xfId="8861"/>
    <cellStyle name="Обычный 3 10 32 5 2 2" xfId="8862"/>
    <cellStyle name="Обычный 3 10 32 5 2 2 2" xfId="8863"/>
    <cellStyle name="Обычный 3 10 32 5 2 3" xfId="8864"/>
    <cellStyle name="Обычный 3 10 32 5 3" xfId="8865"/>
    <cellStyle name="Обычный 3 10 32 5 3 2" xfId="8866"/>
    <cellStyle name="Обычный 3 10 32 5 4" xfId="8867"/>
    <cellStyle name="Обычный 3 10 32 6" xfId="8868"/>
    <cellStyle name="Обычный 3 10 32 6 2" xfId="8869"/>
    <cellStyle name="Обычный 3 10 32 6 2 2" xfId="8870"/>
    <cellStyle name="Обычный 3 10 32 6 3" xfId="8871"/>
    <cellStyle name="Обычный 3 10 32 7" xfId="8872"/>
    <cellStyle name="Обычный 3 10 32 7 2" xfId="8873"/>
    <cellStyle name="Обычный 3 10 32 8" xfId="8874"/>
    <cellStyle name="Обычный 3 10 33" xfId="8875"/>
    <cellStyle name="Обычный 3 10 33 2" xfId="8876"/>
    <cellStyle name="Обычный 3 10 33 2 2" xfId="8877"/>
    <cellStyle name="Обычный 3 10 33 2 2 2" xfId="8878"/>
    <cellStyle name="Обычный 3 10 33 2 2 2 2" xfId="8879"/>
    <cellStyle name="Обычный 3 10 33 2 2 2 2 2" xfId="8880"/>
    <cellStyle name="Обычный 3 10 33 2 2 2 2 2 2" xfId="8881"/>
    <cellStyle name="Обычный 3 10 33 2 2 2 2 3" xfId="8882"/>
    <cellStyle name="Обычный 3 10 33 2 2 2 3" xfId="8883"/>
    <cellStyle name="Обычный 3 10 33 2 2 2 3 2" xfId="8884"/>
    <cellStyle name="Обычный 3 10 33 2 2 2 4" xfId="8885"/>
    <cellStyle name="Обычный 3 10 33 2 2 3" xfId="8886"/>
    <cellStyle name="Обычный 3 10 33 2 2 3 2" xfId="8887"/>
    <cellStyle name="Обычный 3 10 33 2 2 3 2 2" xfId="8888"/>
    <cellStyle name="Обычный 3 10 33 2 2 3 3" xfId="8889"/>
    <cellStyle name="Обычный 3 10 33 2 2 4" xfId="8890"/>
    <cellStyle name="Обычный 3 10 33 2 2 4 2" xfId="8891"/>
    <cellStyle name="Обычный 3 10 33 2 2 5" xfId="8892"/>
    <cellStyle name="Обычный 3 10 33 2 3" xfId="8893"/>
    <cellStyle name="Обычный 3 10 33 2 3 2" xfId="8894"/>
    <cellStyle name="Обычный 3 10 33 2 3 2 2" xfId="8895"/>
    <cellStyle name="Обычный 3 10 33 2 3 2 2 2" xfId="8896"/>
    <cellStyle name="Обычный 3 10 33 2 3 2 2 2 2" xfId="8897"/>
    <cellStyle name="Обычный 3 10 33 2 3 2 2 3" xfId="8898"/>
    <cellStyle name="Обычный 3 10 33 2 3 2 3" xfId="8899"/>
    <cellStyle name="Обычный 3 10 33 2 3 2 3 2" xfId="8900"/>
    <cellStyle name="Обычный 3 10 33 2 3 2 4" xfId="8901"/>
    <cellStyle name="Обычный 3 10 33 2 3 3" xfId="8902"/>
    <cellStyle name="Обычный 3 10 33 2 3 3 2" xfId="8903"/>
    <cellStyle name="Обычный 3 10 33 2 3 3 2 2" xfId="8904"/>
    <cellStyle name="Обычный 3 10 33 2 3 3 3" xfId="8905"/>
    <cellStyle name="Обычный 3 10 33 2 3 4" xfId="8906"/>
    <cellStyle name="Обычный 3 10 33 2 3 4 2" xfId="8907"/>
    <cellStyle name="Обычный 3 10 33 2 3 5" xfId="8908"/>
    <cellStyle name="Обычный 3 10 33 2 4" xfId="8909"/>
    <cellStyle name="Обычный 3 10 33 2 4 2" xfId="8910"/>
    <cellStyle name="Обычный 3 10 33 2 4 2 2" xfId="8911"/>
    <cellStyle name="Обычный 3 10 33 2 4 2 2 2" xfId="8912"/>
    <cellStyle name="Обычный 3 10 33 2 4 2 3" xfId="8913"/>
    <cellStyle name="Обычный 3 10 33 2 4 3" xfId="8914"/>
    <cellStyle name="Обычный 3 10 33 2 4 3 2" xfId="8915"/>
    <cellStyle name="Обычный 3 10 33 2 4 4" xfId="8916"/>
    <cellStyle name="Обычный 3 10 33 2 5" xfId="8917"/>
    <cellStyle name="Обычный 3 10 33 2 5 2" xfId="8918"/>
    <cellStyle name="Обычный 3 10 33 2 5 2 2" xfId="8919"/>
    <cellStyle name="Обычный 3 10 33 2 5 3" xfId="8920"/>
    <cellStyle name="Обычный 3 10 33 2 6" xfId="8921"/>
    <cellStyle name="Обычный 3 10 33 2 6 2" xfId="8922"/>
    <cellStyle name="Обычный 3 10 33 2 7" xfId="8923"/>
    <cellStyle name="Обычный 3 10 33 3" xfId="8924"/>
    <cellStyle name="Обычный 3 10 33 3 2" xfId="8925"/>
    <cellStyle name="Обычный 3 10 33 3 2 2" xfId="8926"/>
    <cellStyle name="Обычный 3 10 33 3 2 2 2" xfId="8927"/>
    <cellStyle name="Обычный 3 10 33 3 2 2 2 2" xfId="8928"/>
    <cellStyle name="Обычный 3 10 33 3 2 2 3" xfId="8929"/>
    <cellStyle name="Обычный 3 10 33 3 2 3" xfId="8930"/>
    <cellStyle name="Обычный 3 10 33 3 2 3 2" xfId="8931"/>
    <cellStyle name="Обычный 3 10 33 3 2 4" xfId="8932"/>
    <cellStyle name="Обычный 3 10 33 3 3" xfId="8933"/>
    <cellStyle name="Обычный 3 10 33 3 3 2" xfId="8934"/>
    <cellStyle name="Обычный 3 10 33 3 3 2 2" xfId="8935"/>
    <cellStyle name="Обычный 3 10 33 3 3 3" xfId="8936"/>
    <cellStyle name="Обычный 3 10 33 3 4" xfId="8937"/>
    <cellStyle name="Обычный 3 10 33 3 4 2" xfId="8938"/>
    <cellStyle name="Обычный 3 10 33 3 5" xfId="8939"/>
    <cellStyle name="Обычный 3 10 33 4" xfId="8940"/>
    <cellStyle name="Обычный 3 10 33 4 2" xfId="8941"/>
    <cellStyle name="Обычный 3 10 33 4 2 2" xfId="8942"/>
    <cellStyle name="Обычный 3 10 33 4 2 2 2" xfId="8943"/>
    <cellStyle name="Обычный 3 10 33 4 2 2 2 2" xfId="8944"/>
    <cellStyle name="Обычный 3 10 33 4 2 2 3" xfId="8945"/>
    <cellStyle name="Обычный 3 10 33 4 2 3" xfId="8946"/>
    <cellStyle name="Обычный 3 10 33 4 2 3 2" xfId="8947"/>
    <cellStyle name="Обычный 3 10 33 4 2 4" xfId="8948"/>
    <cellStyle name="Обычный 3 10 33 4 3" xfId="8949"/>
    <cellStyle name="Обычный 3 10 33 4 3 2" xfId="8950"/>
    <cellStyle name="Обычный 3 10 33 4 3 2 2" xfId="8951"/>
    <cellStyle name="Обычный 3 10 33 4 3 3" xfId="8952"/>
    <cellStyle name="Обычный 3 10 33 4 4" xfId="8953"/>
    <cellStyle name="Обычный 3 10 33 4 4 2" xfId="8954"/>
    <cellStyle name="Обычный 3 10 33 4 5" xfId="8955"/>
    <cellStyle name="Обычный 3 10 33 5" xfId="8956"/>
    <cellStyle name="Обычный 3 10 33 5 2" xfId="8957"/>
    <cellStyle name="Обычный 3 10 33 5 2 2" xfId="8958"/>
    <cellStyle name="Обычный 3 10 33 5 2 2 2" xfId="8959"/>
    <cellStyle name="Обычный 3 10 33 5 2 3" xfId="8960"/>
    <cellStyle name="Обычный 3 10 33 5 3" xfId="8961"/>
    <cellStyle name="Обычный 3 10 33 5 3 2" xfId="8962"/>
    <cellStyle name="Обычный 3 10 33 5 4" xfId="8963"/>
    <cellStyle name="Обычный 3 10 33 6" xfId="8964"/>
    <cellStyle name="Обычный 3 10 33 6 2" xfId="8965"/>
    <cellStyle name="Обычный 3 10 33 6 2 2" xfId="8966"/>
    <cellStyle name="Обычный 3 10 33 6 3" xfId="8967"/>
    <cellStyle name="Обычный 3 10 33 7" xfId="8968"/>
    <cellStyle name="Обычный 3 10 33 7 2" xfId="8969"/>
    <cellStyle name="Обычный 3 10 33 8" xfId="8970"/>
    <cellStyle name="Обычный 3 10 34" xfId="8971"/>
    <cellStyle name="Обычный 3 10 34 2" xfId="8972"/>
    <cellStyle name="Обычный 3 10 34 2 2" xfId="8973"/>
    <cellStyle name="Обычный 3 10 34 2 2 2" xfId="8974"/>
    <cellStyle name="Обычный 3 10 34 2 2 2 2" xfId="8975"/>
    <cellStyle name="Обычный 3 10 34 2 2 2 2 2" xfId="8976"/>
    <cellStyle name="Обычный 3 10 34 2 2 2 2 2 2" xfId="8977"/>
    <cellStyle name="Обычный 3 10 34 2 2 2 2 3" xfId="8978"/>
    <cellStyle name="Обычный 3 10 34 2 2 2 3" xfId="8979"/>
    <cellStyle name="Обычный 3 10 34 2 2 2 3 2" xfId="8980"/>
    <cellStyle name="Обычный 3 10 34 2 2 2 4" xfId="8981"/>
    <cellStyle name="Обычный 3 10 34 2 2 3" xfId="8982"/>
    <cellStyle name="Обычный 3 10 34 2 2 3 2" xfId="8983"/>
    <cellStyle name="Обычный 3 10 34 2 2 3 2 2" xfId="8984"/>
    <cellStyle name="Обычный 3 10 34 2 2 3 3" xfId="8985"/>
    <cellStyle name="Обычный 3 10 34 2 2 4" xfId="8986"/>
    <cellStyle name="Обычный 3 10 34 2 2 4 2" xfId="8987"/>
    <cellStyle name="Обычный 3 10 34 2 2 5" xfId="8988"/>
    <cellStyle name="Обычный 3 10 34 2 3" xfId="8989"/>
    <cellStyle name="Обычный 3 10 34 2 3 2" xfId="8990"/>
    <cellStyle name="Обычный 3 10 34 2 3 2 2" xfId="8991"/>
    <cellStyle name="Обычный 3 10 34 2 3 2 2 2" xfId="8992"/>
    <cellStyle name="Обычный 3 10 34 2 3 2 2 2 2" xfId="8993"/>
    <cellStyle name="Обычный 3 10 34 2 3 2 2 3" xfId="8994"/>
    <cellStyle name="Обычный 3 10 34 2 3 2 3" xfId="8995"/>
    <cellStyle name="Обычный 3 10 34 2 3 2 3 2" xfId="8996"/>
    <cellStyle name="Обычный 3 10 34 2 3 2 4" xfId="8997"/>
    <cellStyle name="Обычный 3 10 34 2 3 3" xfId="8998"/>
    <cellStyle name="Обычный 3 10 34 2 3 3 2" xfId="8999"/>
    <cellStyle name="Обычный 3 10 34 2 3 3 2 2" xfId="9000"/>
    <cellStyle name="Обычный 3 10 34 2 3 3 3" xfId="9001"/>
    <cellStyle name="Обычный 3 10 34 2 3 4" xfId="9002"/>
    <cellStyle name="Обычный 3 10 34 2 3 4 2" xfId="9003"/>
    <cellStyle name="Обычный 3 10 34 2 3 5" xfId="9004"/>
    <cellStyle name="Обычный 3 10 34 2 4" xfId="9005"/>
    <cellStyle name="Обычный 3 10 34 2 4 2" xfId="9006"/>
    <cellStyle name="Обычный 3 10 34 2 4 2 2" xfId="9007"/>
    <cellStyle name="Обычный 3 10 34 2 4 2 2 2" xfId="9008"/>
    <cellStyle name="Обычный 3 10 34 2 4 2 3" xfId="9009"/>
    <cellStyle name="Обычный 3 10 34 2 4 3" xfId="9010"/>
    <cellStyle name="Обычный 3 10 34 2 4 3 2" xfId="9011"/>
    <cellStyle name="Обычный 3 10 34 2 4 4" xfId="9012"/>
    <cellStyle name="Обычный 3 10 34 2 5" xfId="9013"/>
    <cellStyle name="Обычный 3 10 34 2 5 2" xfId="9014"/>
    <cellStyle name="Обычный 3 10 34 2 5 2 2" xfId="9015"/>
    <cellStyle name="Обычный 3 10 34 2 5 3" xfId="9016"/>
    <cellStyle name="Обычный 3 10 34 2 6" xfId="9017"/>
    <cellStyle name="Обычный 3 10 34 2 6 2" xfId="9018"/>
    <cellStyle name="Обычный 3 10 34 2 7" xfId="9019"/>
    <cellStyle name="Обычный 3 10 34 3" xfId="9020"/>
    <cellStyle name="Обычный 3 10 34 3 2" xfId="9021"/>
    <cellStyle name="Обычный 3 10 34 3 2 2" xfId="9022"/>
    <cellStyle name="Обычный 3 10 34 3 2 2 2" xfId="9023"/>
    <cellStyle name="Обычный 3 10 34 3 2 2 2 2" xfId="9024"/>
    <cellStyle name="Обычный 3 10 34 3 2 2 3" xfId="9025"/>
    <cellStyle name="Обычный 3 10 34 3 2 3" xfId="9026"/>
    <cellStyle name="Обычный 3 10 34 3 2 3 2" xfId="9027"/>
    <cellStyle name="Обычный 3 10 34 3 2 4" xfId="9028"/>
    <cellStyle name="Обычный 3 10 34 3 3" xfId="9029"/>
    <cellStyle name="Обычный 3 10 34 3 3 2" xfId="9030"/>
    <cellStyle name="Обычный 3 10 34 3 3 2 2" xfId="9031"/>
    <cellStyle name="Обычный 3 10 34 3 3 3" xfId="9032"/>
    <cellStyle name="Обычный 3 10 34 3 4" xfId="9033"/>
    <cellStyle name="Обычный 3 10 34 3 4 2" xfId="9034"/>
    <cellStyle name="Обычный 3 10 34 3 5" xfId="9035"/>
    <cellStyle name="Обычный 3 10 34 4" xfId="9036"/>
    <cellStyle name="Обычный 3 10 34 4 2" xfId="9037"/>
    <cellStyle name="Обычный 3 10 34 4 2 2" xfId="9038"/>
    <cellStyle name="Обычный 3 10 34 4 2 2 2" xfId="9039"/>
    <cellStyle name="Обычный 3 10 34 4 2 2 2 2" xfId="9040"/>
    <cellStyle name="Обычный 3 10 34 4 2 2 3" xfId="9041"/>
    <cellStyle name="Обычный 3 10 34 4 2 3" xfId="9042"/>
    <cellStyle name="Обычный 3 10 34 4 2 3 2" xfId="9043"/>
    <cellStyle name="Обычный 3 10 34 4 2 4" xfId="9044"/>
    <cellStyle name="Обычный 3 10 34 4 3" xfId="9045"/>
    <cellStyle name="Обычный 3 10 34 4 3 2" xfId="9046"/>
    <cellStyle name="Обычный 3 10 34 4 3 2 2" xfId="9047"/>
    <cellStyle name="Обычный 3 10 34 4 3 3" xfId="9048"/>
    <cellStyle name="Обычный 3 10 34 4 4" xfId="9049"/>
    <cellStyle name="Обычный 3 10 34 4 4 2" xfId="9050"/>
    <cellStyle name="Обычный 3 10 34 4 5" xfId="9051"/>
    <cellStyle name="Обычный 3 10 34 5" xfId="9052"/>
    <cellStyle name="Обычный 3 10 34 5 2" xfId="9053"/>
    <cellStyle name="Обычный 3 10 34 5 2 2" xfId="9054"/>
    <cellStyle name="Обычный 3 10 34 5 2 2 2" xfId="9055"/>
    <cellStyle name="Обычный 3 10 34 5 2 3" xfId="9056"/>
    <cellStyle name="Обычный 3 10 34 5 3" xfId="9057"/>
    <cellStyle name="Обычный 3 10 34 5 3 2" xfId="9058"/>
    <cellStyle name="Обычный 3 10 34 5 4" xfId="9059"/>
    <cellStyle name="Обычный 3 10 34 6" xfId="9060"/>
    <cellStyle name="Обычный 3 10 34 6 2" xfId="9061"/>
    <cellStyle name="Обычный 3 10 34 6 2 2" xfId="9062"/>
    <cellStyle name="Обычный 3 10 34 6 3" xfId="9063"/>
    <cellStyle name="Обычный 3 10 34 7" xfId="9064"/>
    <cellStyle name="Обычный 3 10 34 7 2" xfId="9065"/>
    <cellStyle name="Обычный 3 10 34 8" xfId="9066"/>
    <cellStyle name="Обычный 3 10 35" xfId="9067"/>
    <cellStyle name="Обычный 3 10 35 2" xfId="9068"/>
    <cellStyle name="Обычный 3 10 35 2 2" xfId="9069"/>
    <cellStyle name="Обычный 3 10 35 2 2 2" xfId="9070"/>
    <cellStyle name="Обычный 3 10 35 2 2 2 2" xfId="9071"/>
    <cellStyle name="Обычный 3 10 35 2 2 2 2 2" xfId="9072"/>
    <cellStyle name="Обычный 3 10 35 2 2 2 2 2 2" xfId="9073"/>
    <cellStyle name="Обычный 3 10 35 2 2 2 2 3" xfId="9074"/>
    <cellStyle name="Обычный 3 10 35 2 2 2 3" xfId="9075"/>
    <cellStyle name="Обычный 3 10 35 2 2 2 3 2" xfId="9076"/>
    <cellStyle name="Обычный 3 10 35 2 2 2 4" xfId="9077"/>
    <cellStyle name="Обычный 3 10 35 2 2 3" xfId="9078"/>
    <cellStyle name="Обычный 3 10 35 2 2 3 2" xfId="9079"/>
    <cellStyle name="Обычный 3 10 35 2 2 3 2 2" xfId="9080"/>
    <cellStyle name="Обычный 3 10 35 2 2 3 3" xfId="9081"/>
    <cellStyle name="Обычный 3 10 35 2 2 4" xfId="9082"/>
    <cellStyle name="Обычный 3 10 35 2 2 4 2" xfId="9083"/>
    <cellStyle name="Обычный 3 10 35 2 2 5" xfId="9084"/>
    <cellStyle name="Обычный 3 10 35 2 3" xfId="9085"/>
    <cellStyle name="Обычный 3 10 35 2 3 2" xfId="9086"/>
    <cellStyle name="Обычный 3 10 35 2 3 2 2" xfId="9087"/>
    <cellStyle name="Обычный 3 10 35 2 3 2 2 2" xfId="9088"/>
    <cellStyle name="Обычный 3 10 35 2 3 2 2 2 2" xfId="9089"/>
    <cellStyle name="Обычный 3 10 35 2 3 2 2 3" xfId="9090"/>
    <cellStyle name="Обычный 3 10 35 2 3 2 3" xfId="9091"/>
    <cellStyle name="Обычный 3 10 35 2 3 2 3 2" xfId="9092"/>
    <cellStyle name="Обычный 3 10 35 2 3 2 4" xfId="9093"/>
    <cellStyle name="Обычный 3 10 35 2 3 3" xfId="9094"/>
    <cellStyle name="Обычный 3 10 35 2 3 3 2" xfId="9095"/>
    <cellStyle name="Обычный 3 10 35 2 3 3 2 2" xfId="9096"/>
    <cellStyle name="Обычный 3 10 35 2 3 3 3" xfId="9097"/>
    <cellStyle name="Обычный 3 10 35 2 3 4" xfId="9098"/>
    <cellStyle name="Обычный 3 10 35 2 3 4 2" xfId="9099"/>
    <cellStyle name="Обычный 3 10 35 2 3 5" xfId="9100"/>
    <cellStyle name="Обычный 3 10 35 2 4" xfId="9101"/>
    <cellStyle name="Обычный 3 10 35 2 4 2" xfId="9102"/>
    <cellStyle name="Обычный 3 10 35 2 4 2 2" xfId="9103"/>
    <cellStyle name="Обычный 3 10 35 2 4 2 2 2" xfId="9104"/>
    <cellStyle name="Обычный 3 10 35 2 4 2 3" xfId="9105"/>
    <cellStyle name="Обычный 3 10 35 2 4 3" xfId="9106"/>
    <cellStyle name="Обычный 3 10 35 2 4 3 2" xfId="9107"/>
    <cellStyle name="Обычный 3 10 35 2 4 4" xfId="9108"/>
    <cellStyle name="Обычный 3 10 35 2 5" xfId="9109"/>
    <cellStyle name="Обычный 3 10 35 2 5 2" xfId="9110"/>
    <cellStyle name="Обычный 3 10 35 2 5 2 2" xfId="9111"/>
    <cellStyle name="Обычный 3 10 35 2 5 3" xfId="9112"/>
    <cellStyle name="Обычный 3 10 35 2 6" xfId="9113"/>
    <cellStyle name="Обычный 3 10 35 2 6 2" xfId="9114"/>
    <cellStyle name="Обычный 3 10 35 2 7" xfId="9115"/>
    <cellStyle name="Обычный 3 10 35 3" xfId="9116"/>
    <cellStyle name="Обычный 3 10 35 3 2" xfId="9117"/>
    <cellStyle name="Обычный 3 10 35 3 2 2" xfId="9118"/>
    <cellStyle name="Обычный 3 10 35 3 2 2 2" xfId="9119"/>
    <cellStyle name="Обычный 3 10 35 3 2 2 2 2" xfId="9120"/>
    <cellStyle name="Обычный 3 10 35 3 2 2 3" xfId="9121"/>
    <cellStyle name="Обычный 3 10 35 3 2 3" xfId="9122"/>
    <cellStyle name="Обычный 3 10 35 3 2 3 2" xfId="9123"/>
    <cellStyle name="Обычный 3 10 35 3 2 4" xfId="9124"/>
    <cellStyle name="Обычный 3 10 35 3 3" xfId="9125"/>
    <cellStyle name="Обычный 3 10 35 3 3 2" xfId="9126"/>
    <cellStyle name="Обычный 3 10 35 3 3 2 2" xfId="9127"/>
    <cellStyle name="Обычный 3 10 35 3 3 3" xfId="9128"/>
    <cellStyle name="Обычный 3 10 35 3 4" xfId="9129"/>
    <cellStyle name="Обычный 3 10 35 3 4 2" xfId="9130"/>
    <cellStyle name="Обычный 3 10 35 3 5" xfId="9131"/>
    <cellStyle name="Обычный 3 10 35 4" xfId="9132"/>
    <cellStyle name="Обычный 3 10 35 4 2" xfId="9133"/>
    <cellStyle name="Обычный 3 10 35 4 2 2" xfId="9134"/>
    <cellStyle name="Обычный 3 10 35 4 2 2 2" xfId="9135"/>
    <cellStyle name="Обычный 3 10 35 4 2 2 2 2" xfId="9136"/>
    <cellStyle name="Обычный 3 10 35 4 2 2 3" xfId="9137"/>
    <cellStyle name="Обычный 3 10 35 4 2 3" xfId="9138"/>
    <cellStyle name="Обычный 3 10 35 4 2 3 2" xfId="9139"/>
    <cellStyle name="Обычный 3 10 35 4 2 4" xfId="9140"/>
    <cellStyle name="Обычный 3 10 35 4 3" xfId="9141"/>
    <cellStyle name="Обычный 3 10 35 4 3 2" xfId="9142"/>
    <cellStyle name="Обычный 3 10 35 4 3 2 2" xfId="9143"/>
    <cellStyle name="Обычный 3 10 35 4 3 3" xfId="9144"/>
    <cellStyle name="Обычный 3 10 35 4 4" xfId="9145"/>
    <cellStyle name="Обычный 3 10 35 4 4 2" xfId="9146"/>
    <cellStyle name="Обычный 3 10 35 4 5" xfId="9147"/>
    <cellStyle name="Обычный 3 10 35 5" xfId="9148"/>
    <cellStyle name="Обычный 3 10 35 5 2" xfId="9149"/>
    <cellStyle name="Обычный 3 10 35 5 2 2" xfId="9150"/>
    <cellStyle name="Обычный 3 10 35 5 2 2 2" xfId="9151"/>
    <cellStyle name="Обычный 3 10 35 5 2 3" xfId="9152"/>
    <cellStyle name="Обычный 3 10 35 5 3" xfId="9153"/>
    <cellStyle name="Обычный 3 10 35 5 3 2" xfId="9154"/>
    <cellStyle name="Обычный 3 10 35 5 4" xfId="9155"/>
    <cellStyle name="Обычный 3 10 35 6" xfId="9156"/>
    <cellStyle name="Обычный 3 10 35 6 2" xfId="9157"/>
    <cellStyle name="Обычный 3 10 35 6 2 2" xfId="9158"/>
    <cellStyle name="Обычный 3 10 35 6 3" xfId="9159"/>
    <cellStyle name="Обычный 3 10 35 7" xfId="9160"/>
    <cellStyle name="Обычный 3 10 35 7 2" xfId="9161"/>
    <cellStyle name="Обычный 3 10 35 8" xfId="9162"/>
    <cellStyle name="Обычный 3 10 36" xfId="9163"/>
    <cellStyle name="Обычный 3 10 36 2" xfId="9164"/>
    <cellStyle name="Обычный 3 10 36 2 2" xfId="9165"/>
    <cellStyle name="Обычный 3 10 36 2 2 2" xfId="9166"/>
    <cellStyle name="Обычный 3 10 36 2 2 2 2" xfId="9167"/>
    <cellStyle name="Обычный 3 10 36 2 2 2 2 2" xfId="9168"/>
    <cellStyle name="Обычный 3 10 36 2 2 2 2 2 2" xfId="9169"/>
    <cellStyle name="Обычный 3 10 36 2 2 2 2 3" xfId="9170"/>
    <cellStyle name="Обычный 3 10 36 2 2 2 3" xfId="9171"/>
    <cellStyle name="Обычный 3 10 36 2 2 2 3 2" xfId="9172"/>
    <cellStyle name="Обычный 3 10 36 2 2 2 4" xfId="9173"/>
    <cellStyle name="Обычный 3 10 36 2 2 3" xfId="9174"/>
    <cellStyle name="Обычный 3 10 36 2 2 3 2" xfId="9175"/>
    <cellStyle name="Обычный 3 10 36 2 2 3 2 2" xfId="9176"/>
    <cellStyle name="Обычный 3 10 36 2 2 3 3" xfId="9177"/>
    <cellStyle name="Обычный 3 10 36 2 2 4" xfId="9178"/>
    <cellStyle name="Обычный 3 10 36 2 2 4 2" xfId="9179"/>
    <cellStyle name="Обычный 3 10 36 2 2 5" xfId="9180"/>
    <cellStyle name="Обычный 3 10 36 2 3" xfId="9181"/>
    <cellStyle name="Обычный 3 10 36 2 3 2" xfId="9182"/>
    <cellStyle name="Обычный 3 10 36 2 3 2 2" xfId="9183"/>
    <cellStyle name="Обычный 3 10 36 2 3 2 2 2" xfId="9184"/>
    <cellStyle name="Обычный 3 10 36 2 3 2 2 2 2" xfId="9185"/>
    <cellStyle name="Обычный 3 10 36 2 3 2 2 3" xfId="9186"/>
    <cellStyle name="Обычный 3 10 36 2 3 2 3" xfId="9187"/>
    <cellStyle name="Обычный 3 10 36 2 3 2 3 2" xfId="9188"/>
    <cellStyle name="Обычный 3 10 36 2 3 2 4" xfId="9189"/>
    <cellStyle name="Обычный 3 10 36 2 3 3" xfId="9190"/>
    <cellStyle name="Обычный 3 10 36 2 3 3 2" xfId="9191"/>
    <cellStyle name="Обычный 3 10 36 2 3 3 2 2" xfId="9192"/>
    <cellStyle name="Обычный 3 10 36 2 3 3 3" xfId="9193"/>
    <cellStyle name="Обычный 3 10 36 2 3 4" xfId="9194"/>
    <cellStyle name="Обычный 3 10 36 2 3 4 2" xfId="9195"/>
    <cellStyle name="Обычный 3 10 36 2 3 5" xfId="9196"/>
    <cellStyle name="Обычный 3 10 36 2 4" xfId="9197"/>
    <cellStyle name="Обычный 3 10 36 2 4 2" xfId="9198"/>
    <cellStyle name="Обычный 3 10 36 2 4 2 2" xfId="9199"/>
    <cellStyle name="Обычный 3 10 36 2 4 2 2 2" xfId="9200"/>
    <cellStyle name="Обычный 3 10 36 2 4 2 3" xfId="9201"/>
    <cellStyle name="Обычный 3 10 36 2 4 3" xfId="9202"/>
    <cellStyle name="Обычный 3 10 36 2 4 3 2" xfId="9203"/>
    <cellStyle name="Обычный 3 10 36 2 4 4" xfId="9204"/>
    <cellStyle name="Обычный 3 10 36 2 5" xfId="9205"/>
    <cellStyle name="Обычный 3 10 36 2 5 2" xfId="9206"/>
    <cellStyle name="Обычный 3 10 36 2 5 2 2" xfId="9207"/>
    <cellStyle name="Обычный 3 10 36 2 5 3" xfId="9208"/>
    <cellStyle name="Обычный 3 10 36 2 6" xfId="9209"/>
    <cellStyle name="Обычный 3 10 36 2 6 2" xfId="9210"/>
    <cellStyle name="Обычный 3 10 36 2 7" xfId="9211"/>
    <cellStyle name="Обычный 3 10 36 3" xfId="9212"/>
    <cellStyle name="Обычный 3 10 36 3 2" xfId="9213"/>
    <cellStyle name="Обычный 3 10 36 3 2 2" xfId="9214"/>
    <cellStyle name="Обычный 3 10 36 3 2 2 2" xfId="9215"/>
    <cellStyle name="Обычный 3 10 36 3 2 2 2 2" xfId="9216"/>
    <cellStyle name="Обычный 3 10 36 3 2 2 3" xfId="9217"/>
    <cellStyle name="Обычный 3 10 36 3 2 3" xfId="9218"/>
    <cellStyle name="Обычный 3 10 36 3 2 3 2" xfId="9219"/>
    <cellStyle name="Обычный 3 10 36 3 2 4" xfId="9220"/>
    <cellStyle name="Обычный 3 10 36 3 3" xfId="9221"/>
    <cellStyle name="Обычный 3 10 36 3 3 2" xfId="9222"/>
    <cellStyle name="Обычный 3 10 36 3 3 2 2" xfId="9223"/>
    <cellStyle name="Обычный 3 10 36 3 3 3" xfId="9224"/>
    <cellStyle name="Обычный 3 10 36 3 4" xfId="9225"/>
    <cellStyle name="Обычный 3 10 36 3 4 2" xfId="9226"/>
    <cellStyle name="Обычный 3 10 36 3 5" xfId="9227"/>
    <cellStyle name="Обычный 3 10 36 4" xfId="9228"/>
    <cellStyle name="Обычный 3 10 36 4 2" xfId="9229"/>
    <cellStyle name="Обычный 3 10 36 4 2 2" xfId="9230"/>
    <cellStyle name="Обычный 3 10 36 4 2 2 2" xfId="9231"/>
    <cellStyle name="Обычный 3 10 36 4 2 2 2 2" xfId="9232"/>
    <cellStyle name="Обычный 3 10 36 4 2 2 3" xfId="9233"/>
    <cellStyle name="Обычный 3 10 36 4 2 3" xfId="9234"/>
    <cellStyle name="Обычный 3 10 36 4 2 3 2" xfId="9235"/>
    <cellStyle name="Обычный 3 10 36 4 2 4" xfId="9236"/>
    <cellStyle name="Обычный 3 10 36 4 3" xfId="9237"/>
    <cellStyle name="Обычный 3 10 36 4 3 2" xfId="9238"/>
    <cellStyle name="Обычный 3 10 36 4 3 2 2" xfId="9239"/>
    <cellStyle name="Обычный 3 10 36 4 3 3" xfId="9240"/>
    <cellStyle name="Обычный 3 10 36 4 4" xfId="9241"/>
    <cellStyle name="Обычный 3 10 36 4 4 2" xfId="9242"/>
    <cellStyle name="Обычный 3 10 36 4 5" xfId="9243"/>
    <cellStyle name="Обычный 3 10 36 5" xfId="9244"/>
    <cellStyle name="Обычный 3 10 36 5 2" xfId="9245"/>
    <cellStyle name="Обычный 3 10 36 5 2 2" xfId="9246"/>
    <cellStyle name="Обычный 3 10 36 5 2 2 2" xfId="9247"/>
    <cellStyle name="Обычный 3 10 36 5 2 3" xfId="9248"/>
    <cellStyle name="Обычный 3 10 36 5 3" xfId="9249"/>
    <cellStyle name="Обычный 3 10 36 5 3 2" xfId="9250"/>
    <cellStyle name="Обычный 3 10 36 5 4" xfId="9251"/>
    <cellStyle name="Обычный 3 10 36 6" xfId="9252"/>
    <cellStyle name="Обычный 3 10 36 6 2" xfId="9253"/>
    <cellStyle name="Обычный 3 10 36 6 2 2" xfId="9254"/>
    <cellStyle name="Обычный 3 10 36 6 3" xfId="9255"/>
    <cellStyle name="Обычный 3 10 36 7" xfId="9256"/>
    <cellStyle name="Обычный 3 10 36 7 2" xfId="9257"/>
    <cellStyle name="Обычный 3 10 36 8" xfId="9258"/>
    <cellStyle name="Обычный 3 10 37" xfId="9259"/>
    <cellStyle name="Обычный 3 10 37 2" xfId="9260"/>
    <cellStyle name="Обычный 3 10 37 2 2" xfId="9261"/>
    <cellStyle name="Обычный 3 10 37 2 2 2" xfId="9262"/>
    <cellStyle name="Обычный 3 10 37 2 2 2 2" xfId="9263"/>
    <cellStyle name="Обычный 3 10 37 2 2 2 2 2" xfId="9264"/>
    <cellStyle name="Обычный 3 10 37 2 2 2 2 2 2" xfId="9265"/>
    <cellStyle name="Обычный 3 10 37 2 2 2 2 3" xfId="9266"/>
    <cellStyle name="Обычный 3 10 37 2 2 2 3" xfId="9267"/>
    <cellStyle name="Обычный 3 10 37 2 2 2 3 2" xfId="9268"/>
    <cellStyle name="Обычный 3 10 37 2 2 2 4" xfId="9269"/>
    <cellStyle name="Обычный 3 10 37 2 2 3" xfId="9270"/>
    <cellStyle name="Обычный 3 10 37 2 2 3 2" xfId="9271"/>
    <cellStyle name="Обычный 3 10 37 2 2 3 2 2" xfId="9272"/>
    <cellStyle name="Обычный 3 10 37 2 2 3 3" xfId="9273"/>
    <cellStyle name="Обычный 3 10 37 2 2 4" xfId="9274"/>
    <cellStyle name="Обычный 3 10 37 2 2 4 2" xfId="9275"/>
    <cellStyle name="Обычный 3 10 37 2 2 5" xfId="9276"/>
    <cellStyle name="Обычный 3 10 37 2 3" xfId="9277"/>
    <cellStyle name="Обычный 3 10 37 2 3 2" xfId="9278"/>
    <cellStyle name="Обычный 3 10 37 2 3 2 2" xfId="9279"/>
    <cellStyle name="Обычный 3 10 37 2 3 2 2 2" xfId="9280"/>
    <cellStyle name="Обычный 3 10 37 2 3 2 2 2 2" xfId="9281"/>
    <cellStyle name="Обычный 3 10 37 2 3 2 2 3" xfId="9282"/>
    <cellStyle name="Обычный 3 10 37 2 3 2 3" xfId="9283"/>
    <cellStyle name="Обычный 3 10 37 2 3 2 3 2" xfId="9284"/>
    <cellStyle name="Обычный 3 10 37 2 3 2 4" xfId="9285"/>
    <cellStyle name="Обычный 3 10 37 2 3 3" xfId="9286"/>
    <cellStyle name="Обычный 3 10 37 2 3 3 2" xfId="9287"/>
    <cellStyle name="Обычный 3 10 37 2 3 3 2 2" xfId="9288"/>
    <cellStyle name="Обычный 3 10 37 2 3 3 3" xfId="9289"/>
    <cellStyle name="Обычный 3 10 37 2 3 4" xfId="9290"/>
    <cellStyle name="Обычный 3 10 37 2 3 4 2" xfId="9291"/>
    <cellStyle name="Обычный 3 10 37 2 3 5" xfId="9292"/>
    <cellStyle name="Обычный 3 10 37 2 4" xfId="9293"/>
    <cellStyle name="Обычный 3 10 37 2 4 2" xfId="9294"/>
    <cellStyle name="Обычный 3 10 37 2 4 2 2" xfId="9295"/>
    <cellStyle name="Обычный 3 10 37 2 4 2 2 2" xfId="9296"/>
    <cellStyle name="Обычный 3 10 37 2 4 2 3" xfId="9297"/>
    <cellStyle name="Обычный 3 10 37 2 4 3" xfId="9298"/>
    <cellStyle name="Обычный 3 10 37 2 4 3 2" xfId="9299"/>
    <cellStyle name="Обычный 3 10 37 2 4 4" xfId="9300"/>
    <cellStyle name="Обычный 3 10 37 2 5" xfId="9301"/>
    <cellStyle name="Обычный 3 10 37 2 5 2" xfId="9302"/>
    <cellStyle name="Обычный 3 10 37 2 5 2 2" xfId="9303"/>
    <cellStyle name="Обычный 3 10 37 2 5 3" xfId="9304"/>
    <cellStyle name="Обычный 3 10 37 2 6" xfId="9305"/>
    <cellStyle name="Обычный 3 10 37 2 6 2" xfId="9306"/>
    <cellStyle name="Обычный 3 10 37 2 7" xfId="9307"/>
    <cellStyle name="Обычный 3 10 37 3" xfId="9308"/>
    <cellStyle name="Обычный 3 10 37 3 2" xfId="9309"/>
    <cellStyle name="Обычный 3 10 37 3 2 2" xfId="9310"/>
    <cellStyle name="Обычный 3 10 37 3 2 2 2" xfId="9311"/>
    <cellStyle name="Обычный 3 10 37 3 2 2 2 2" xfId="9312"/>
    <cellStyle name="Обычный 3 10 37 3 2 2 3" xfId="9313"/>
    <cellStyle name="Обычный 3 10 37 3 2 3" xfId="9314"/>
    <cellStyle name="Обычный 3 10 37 3 2 3 2" xfId="9315"/>
    <cellStyle name="Обычный 3 10 37 3 2 4" xfId="9316"/>
    <cellStyle name="Обычный 3 10 37 3 3" xfId="9317"/>
    <cellStyle name="Обычный 3 10 37 3 3 2" xfId="9318"/>
    <cellStyle name="Обычный 3 10 37 3 3 2 2" xfId="9319"/>
    <cellStyle name="Обычный 3 10 37 3 3 3" xfId="9320"/>
    <cellStyle name="Обычный 3 10 37 3 4" xfId="9321"/>
    <cellStyle name="Обычный 3 10 37 3 4 2" xfId="9322"/>
    <cellStyle name="Обычный 3 10 37 3 5" xfId="9323"/>
    <cellStyle name="Обычный 3 10 37 4" xfId="9324"/>
    <cellStyle name="Обычный 3 10 37 4 2" xfId="9325"/>
    <cellStyle name="Обычный 3 10 37 4 2 2" xfId="9326"/>
    <cellStyle name="Обычный 3 10 37 4 2 2 2" xfId="9327"/>
    <cellStyle name="Обычный 3 10 37 4 2 2 2 2" xfId="9328"/>
    <cellStyle name="Обычный 3 10 37 4 2 2 3" xfId="9329"/>
    <cellStyle name="Обычный 3 10 37 4 2 3" xfId="9330"/>
    <cellStyle name="Обычный 3 10 37 4 2 3 2" xfId="9331"/>
    <cellStyle name="Обычный 3 10 37 4 2 4" xfId="9332"/>
    <cellStyle name="Обычный 3 10 37 4 3" xfId="9333"/>
    <cellStyle name="Обычный 3 10 37 4 3 2" xfId="9334"/>
    <cellStyle name="Обычный 3 10 37 4 3 2 2" xfId="9335"/>
    <cellStyle name="Обычный 3 10 37 4 3 3" xfId="9336"/>
    <cellStyle name="Обычный 3 10 37 4 4" xfId="9337"/>
    <cellStyle name="Обычный 3 10 37 4 4 2" xfId="9338"/>
    <cellStyle name="Обычный 3 10 37 4 5" xfId="9339"/>
    <cellStyle name="Обычный 3 10 37 5" xfId="9340"/>
    <cellStyle name="Обычный 3 10 37 5 2" xfId="9341"/>
    <cellStyle name="Обычный 3 10 37 5 2 2" xfId="9342"/>
    <cellStyle name="Обычный 3 10 37 5 2 2 2" xfId="9343"/>
    <cellStyle name="Обычный 3 10 37 5 2 3" xfId="9344"/>
    <cellStyle name="Обычный 3 10 37 5 3" xfId="9345"/>
    <cellStyle name="Обычный 3 10 37 5 3 2" xfId="9346"/>
    <cellStyle name="Обычный 3 10 37 5 4" xfId="9347"/>
    <cellStyle name="Обычный 3 10 37 6" xfId="9348"/>
    <cellStyle name="Обычный 3 10 37 6 2" xfId="9349"/>
    <cellStyle name="Обычный 3 10 37 6 2 2" xfId="9350"/>
    <cellStyle name="Обычный 3 10 37 6 3" xfId="9351"/>
    <cellStyle name="Обычный 3 10 37 7" xfId="9352"/>
    <cellStyle name="Обычный 3 10 37 7 2" xfId="9353"/>
    <cellStyle name="Обычный 3 10 37 8" xfId="9354"/>
    <cellStyle name="Обычный 3 10 38" xfId="9355"/>
    <cellStyle name="Обычный 3 10 38 2" xfId="9356"/>
    <cellStyle name="Обычный 3 10 38 2 2" xfId="9357"/>
    <cellStyle name="Обычный 3 10 38 2 2 2" xfId="9358"/>
    <cellStyle name="Обычный 3 10 38 2 2 2 2" xfId="9359"/>
    <cellStyle name="Обычный 3 10 38 2 2 2 2 2" xfId="9360"/>
    <cellStyle name="Обычный 3 10 38 2 2 2 2 2 2" xfId="9361"/>
    <cellStyle name="Обычный 3 10 38 2 2 2 2 3" xfId="9362"/>
    <cellStyle name="Обычный 3 10 38 2 2 2 3" xfId="9363"/>
    <cellStyle name="Обычный 3 10 38 2 2 2 3 2" xfId="9364"/>
    <cellStyle name="Обычный 3 10 38 2 2 2 4" xfId="9365"/>
    <cellStyle name="Обычный 3 10 38 2 2 3" xfId="9366"/>
    <cellStyle name="Обычный 3 10 38 2 2 3 2" xfId="9367"/>
    <cellStyle name="Обычный 3 10 38 2 2 3 2 2" xfId="9368"/>
    <cellStyle name="Обычный 3 10 38 2 2 3 3" xfId="9369"/>
    <cellStyle name="Обычный 3 10 38 2 2 4" xfId="9370"/>
    <cellStyle name="Обычный 3 10 38 2 2 4 2" xfId="9371"/>
    <cellStyle name="Обычный 3 10 38 2 2 5" xfId="9372"/>
    <cellStyle name="Обычный 3 10 38 2 3" xfId="9373"/>
    <cellStyle name="Обычный 3 10 38 2 3 2" xfId="9374"/>
    <cellStyle name="Обычный 3 10 38 2 3 2 2" xfId="9375"/>
    <cellStyle name="Обычный 3 10 38 2 3 2 2 2" xfId="9376"/>
    <cellStyle name="Обычный 3 10 38 2 3 2 2 2 2" xfId="9377"/>
    <cellStyle name="Обычный 3 10 38 2 3 2 2 3" xfId="9378"/>
    <cellStyle name="Обычный 3 10 38 2 3 2 3" xfId="9379"/>
    <cellStyle name="Обычный 3 10 38 2 3 2 3 2" xfId="9380"/>
    <cellStyle name="Обычный 3 10 38 2 3 2 4" xfId="9381"/>
    <cellStyle name="Обычный 3 10 38 2 3 3" xfId="9382"/>
    <cellStyle name="Обычный 3 10 38 2 3 3 2" xfId="9383"/>
    <cellStyle name="Обычный 3 10 38 2 3 3 2 2" xfId="9384"/>
    <cellStyle name="Обычный 3 10 38 2 3 3 3" xfId="9385"/>
    <cellStyle name="Обычный 3 10 38 2 3 4" xfId="9386"/>
    <cellStyle name="Обычный 3 10 38 2 3 4 2" xfId="9387"/>
    <cellStyle name="Обычный 3 10 38 2 3 5" xfId="9388"/>
    <cellStyle name="Обычный 3 10 38 2 4" xfId="9389"/>
    <cellStyle name="Обычный 3 10 38 2 4 2" xfId="9390"/>
    <cellStyle name="Обычный 3 10 38 2 4 2 2" xfId="9391"/>
    <cellStyle name="Обычный 3 10 38 2 4 2 2 2" xfId="9392"/>
    <cellStyle name="Обычный 3 10 38 2 4 2 3" xfId="9393"/>
    <cellStyle name="Обычный 3 10 38 2 4 3" xfId="9394"/>
    <cellStyle name="Обычный 3 10 38 2 4 3 2" xfId="9395"/>
    <cellStyle name="Обычный 3 10 38 2 4 4" xfId="9396"/>
    <cellStyle name="Обычный 3 10 38 2 5" xfId="9397"/>
    <cellStyle name="Обычный 3 10 38 2 5 2" xfId="9398"/>
    <cellStyle name="Обычный 3 10 38 2 5 2 2" xfId="9399"/>
    <cellStyle name="Обычный 3 10 38 2 5 3" xfId="9400"/>
    <cellStyle name="Обычный 3 10 38 2 6" xfId="9401"/>
    <cellStyle name="Обычный 3 10 38 2 6 2" xfId="9402"/>
    <cellStyle name="Обычный 3 10 38 2 7" xfId="9403"/>
    <cellStyle name="Обычный 3 10 38 3" xfId="9404"/>
    <cellStyle name="Обычный 3 10 38 3 2" xfId="9405"/>
    <cellStyle name="Обычный 3 10 38 3 2 2" xfId="9406"/>
    <cellStyle name="Обычный 3 10 38 3 2 2 2" xfId="9407"/>
    <cellStyle name="Обычный 3 10 38 3 2 2 2 2" xfId="9408"/>
    <cellStyle name="Обычный 3 10 38 3 2 2 3" xfId="9409"/>
    <cellStyle name="Обычный 3 10 38 3 2 3" xfId="9410"/>
    <cellStyle name="Обычный 3 10 38 3 2 3 2" xfId="9411"/>
    <cellStyle name="Обычный 3 10 38 3 2 4" xfId="9412"/>
    <cellStyle name="Обычный 3 10 38 3 3" xfId="9413"/>
    <cellStyle name="Обычный 3 10 38 3 3 2" xfId="9414"/>
    <cellStyle name="Обычный 3 10 38 3 3 2 2" xfId="9415"/>
    <cellStyle name="Обычный 3 10 38 3 3 3" xfId="9416"/>
    <cellStyle name="Обычный 3 10 38 3 4" xfId="9417"/>
    <cellStyle name="Обычный 3 10 38 3 4 2" xfId="9418"/>
    <cellStyle name="Обычный 3 10 38 3 5" xfId="9419"/>
    <cellStyle name="Обычный 3 10 38 4" xfId="9420"/>
    <cellStyle name="Обычный 3 10 38 4 2" xfId="9421"/>
    <cellStyle name="Обычный 3 10 38 4 2 2" xfId="9422"/>
    <cellStyle name="Обычный 3 10 38 4 2 2 2" xfId="9423"/>
    <cellStyle name="Обычный 3 10 38 4 2 2 2 2" xfId="9424"/>
    <cellStyle name="Обычный 3 10 38 4 2 2 3" xfId="9425"/>
    <cellStyle name="Обычный 3 10 38 4 2 3" xfId="9426"/>
    <cellStyle name="Обычный 3 10 38 4 2 3 2" xfId="9427"/>
    <cellStyle name="Обычный 3 10 38 4 2 4" xfId="9428"/>
    <cellStyle name="Обычный 3 10 38 4 3" xfId="9429"/>
    <cellStyle name="Обычный 3 10 38 4 3 2" xfId="9430"/>
    <cellStyle name="Обычный 3 10 38 4 3 2 2" xfId="9431"/>
    <cellStyle name="Обычный 3 10 38 4 3 3" xfId="9432"/>
    <cellStyle name="Обычный 3 10 38 4 4" xfId="9433"/>
    <cellStyle name="Обычный 3 10 38 4 4 2" xfId="9434"/>
    <cellStyle name="Обычный 3 10 38 4 5" xfId="9435"/>
    <cellStyle name="Обычный 3 10 38 5" xfId="9436"/>
    <cellStyle name="Обычный 3 10 38 5 2" xfId="9437"/>
    <cellStyle name="Обычный 3 10 38 5 2 2" xfId="9438"/>
    <cellStyle name="Обычный 3 10 38 5 2 2 2" xfId="9439"/>
    <cellStyle name="Обычный 3 10 38 5 2 3" xfId="9440"/>
    <cellStyle name="Обычный 3 10 38 5 3" xfId="9441"/>
    <cellStyle name="Обычный 3 10 38 5 3 2" xfId="9442"/>
    <cellStyle name="Обычный 3 10 38 5 4" xfId="9443"/>
    <cellStyle name="Обычный 3 10 38 6" xfId="9444"/>
    <cellStyle name="Обычный 3 10 38 6 2" xfId="9445"/>
    <cellStyle name="Обычный 3 10 38 6 2 2" xfId="9446"/>
    <cellStyle name="Обычный 3 10 38 6 3" xfId="9447"/>
    <cellStyle name="Обычный 3 10 38 7" xfId="9448"/>
    <cellStyle name="Обычный 3 10 38 7 2" xfId="9449"/>
    <cellStyle name="Обычный 3 10 38 8" xfId="9450"/>
    <cellStyle name="Обычный 3 10 39" xfId="9451"/>
    <cellStyle name="Обычный 3 10 39 2" xfId="9452"/>
    <cellStyle name="Обычный 3 10 39 2 2" xfId="9453"/>
    <cellStyle name="Обычный 3 10 39 2 2 2" xfId="9454"/>
    <cellStyle name="Обычный 3 10 39 2 2 2 2" xfId="9455"/>
    <cellStyle name="Обычный 3 10 39 2 2 2 2 2" xfId="9456"/>
    <cellStyle name="Обычный 3 10 39 2 2 2 2 2 2" xfId="9457"/>
    <cellStyle name="Обычный 3 10 39 2 2 2 2 3" xfId="9458"/>
    <cellStyle name="Обычный 3 10 39 2 2 2 3" xfId="9459"/>
    <cellStyle name="Обычный 3 10 39 2 2 2 3 2" xfId="9460"/>
    <cellStyle name="Обычный 3 10 39 2 2 2 4" xfId="9461"/>
    <cellStyle name="Обычный 3 10 39 2 2 3" xfId="9462"/>
    <cellStyle name="Обычный 3 10 39 2 2 3 2" xfId="9463"/>
    <cellStyle name="Обычный 3 10 39 2 2 3 2 2" xfId="9464"/>
    <cellStyle name="Обычный 3 10 39 2 2 3 3" xfId="9465"/>
    <cellStyle name="Обычный 3 10 39 2 2 4" xfId="9466"/>
    <cellStyle name="Обычный 3 10 39 2 2 4 2" xfId="9467"/>
    <cellStyle name="Обычный 3 10 39 2 2 5" xfId="9468"/>
    <cellStyle name="Обычный 3 10 39 2 3" xfId="9469"/>
    <cellStyle name="Обычный 3 10 39 2 3 2" xfId="9470"/>
    <cellStyle name="Обычный 3 10 39 2 3 2 2" xfId="9471"/>
    <cellStyle name="Обычный 3 10 39 2 3 2 2 2" xfId="9472"/>
    <cellStyle name="Обычный 3 10 39 2 3 2 2 2 2" xfId="9473"/>
    <cellStyle name="Обычный 3 10 39 2 3 2 2 3" xfId="9474"/>
    <cellStyle name="Обычный 3 10 39 2 3 2 3" xfId="9475"/>
    <cellStyle name="Обычный 3 10 39 2 3 2 3 2" xfId="9476"/>
    <cellStyle name="Обычный 3 10 39 2 3 2 4" xfId="9477"/>
    <cellStyle name="Обычный 3 10 39 2 3 3" xfId="9478"/>
    <cellStyle name="Обычный 3 10 39 2 3 3 2" xfId="9479"/>
    <cellStyle name="Обычный 3 10 39 2 3 3 2 2" xfId="9480"/>
    <cellStyle name="Обычный 3 10 39 2 3 3 3" xfId="9481"/>
    <cellStyle name="Обычный 3 10 39 2 3 4" xfId="9482"/>
    <cellStyle name="Обычный 3 10 39 2 3 4 2" xfId="9483"/>
    <cellStyle name="Обычный 3 10 39 2 3 5" xfId="9484"/>
    <cellStyle name="Обычный 3 10 39 2 4" xfId="9485"/>
    <cellStyle name="Обычный 3 10 39 2 4 2" xfId="9486"/>
    <cellStyle name="Обычный 3 10 39 2 4 2 2" xfId="9487"/>
    <cellStyle name="Обычный 3 10 39 2 4 2 2 2" xfId="9488"/>
    <cellStyle name="Обычный 3 10 39 2 4 2 3" xfId="9489"/>
    <cellStyle name="Обычный 3 10 39 2 4 3" xfId="9490"/>
    <cellStyle name="Обычный 3 10 39 2 4 3 2" xfId="9491"/>
    <cellStyle name="Обычный 3 10 39 2 4 4" xfId="9492"/>
    <cellStyle name="Обычный 3 10 39 2 5" xfId="9493"/>
    <cellStyle name="Обычный 3 10 39 2 5 2" xfId="9494"/>
    <cellStyle name="Обычный 3 10 39 2 5 2 2" xfId="9495"/>
    <cellStyle name="Обычный 3 10 39 2 5 3" xfId="9496"/>
    <cellStyle name="Обычный 3 10 39 2 6" xfId="9497"/>
    <cellStyle name="Обычный 3 10 39 2 6 2" xfId="9498"/>
    <cellStyle name="Обычный 3 10 39 2 7" xfId="9499"/>
    <cellStyle name="Обычный 3 10 39 3" xfId="9500"/>
    <cellStyle name="Обычный 3 10 39 3 2" xfId="9501"/>
    <cellStyle name="Обычный 3 10 39 3 2 2" xfId="9502"/>
    <cellStyle name="Обычный 3 10 39 3 2 2 2" xfId="9503"/>
    <cellStyle name="Обычный 3 10 39 3 2 2 2 2" xfId="9504"/>
    <cellStyle name="Обычный 3 10 39 3 2 2 3" xfId="9505"/>
    <cellStyle name="Обычный 3 10 39 3 2 3" xfId="9506"/>
    <cellStyle name="Обычный 3 10 39 3 2 3 2" xfId="9507"/>
    <cellStyle name="Обычный 3 10 39 3 2 4" xfId="9508"/>
    <cellStyle name="Обычный 3 10 39 3 3" xfId="9509"/>
    <cellStyle name="Обычный 3 10 39 3 3 2" xfId="9510"/>
    <cellStyle name="Обычный 3 10 39 3 3 2 2" xfId="9511"/>
    <cellStyle name="Обычный 3 10 39 3 3 3" xfId="9512"/>
    <cellStyle name="Обычный 3 10 39 3 4" xfId="9513"/>
    <cellStyle name="Обычный 3 10 39 3 4 2" xfId="9514"/>
    <cellStyle name="Обычный 3 10 39 3 5" xfId="9515"/>
    <cellStyle name="Обычный 3 10 39 4" xfId="9516"/>
    <cellStyle name="Обычный 3 10 39 4 2" xfId="9517"/>
    <cellStyle name="Обычный 3 10 39 4 2 2" xfId="9518"/>
    <cellStyle name="Обычный 3 10 39 4 2 2 2" xfId="9519"/>
    <cellStyle name="Обычный 3 10 39 4 2 2 2 2" xfId="9520"/>
    <cellStyle name="Обычный 3 10 39 4 2 2 3" xfId="9521"/>
    <cellStyle name="Обычный 3 10 39 4 2 3" xfId="9522"/>
    <cellStyle name="Обычный 3 10 39 4 2 3 2" xfId="9523"/>
    <cellStyle name="Обычный 3 10 39 4 2 4" xfId="9524"/>
    <cellStyle name="Обычный 3 10 39 4 3" xfId="9525"/>
    <cellStyle name="Обычный 3 10 39 4 3 2" xfId="9526"/>
    <cellStyle name="Обычный 3 10 39 4 3 2 2" xfId="9527"/>
    <cellStyle name="Обычный 3 10 39 4 3 3" xfId="9528"/>
    <cellStyle name="Обычный 3 10 39 4 4" xfId="9529"/>
    <cellStyle name="Обычный 3 10 39 4 4 2" xfId="9530"/>
    <cellStyle name="Обычный 3 10 39 4 5" xfId="9531"/>
    <cellStyle name="Обычный 3 10 39 5" xfId="9532"/>
    <cellStyle name="Обычный 3 10 39 5 2" xfId="9533"/>
    <cellStyle name="Обычный 3 10 39 5 2 2" xfId="9534"/>
    <cellStyle name="Обычный 3 10 39 5 2 2 2" xfId="9535"/>
    <cellStyle name="Обычный 3 10 39 5 2 3" xfId="9536"/>
    <cellStyle name="Обычный 3 10 39 5 3" xfId="9537"/>
    <cellStyle name="Обычный 3 10 39 5 3 2" xfId="9538"/>
    <cellStyle name="Обычный 3 10 39 5 4" xfId="9539"/>
    <cellStyle name="Обычный 3 10 39 6" xfId="9540"/>
    <cellStyle name="Обычный 3 10 39 6 2" xfId="9541"/>
    <cellStyle name="Обычный 3 10 39 6 2 2" xfId="9542"/>
    <cellStyle name="Обычный 3 10 39 6 3" xfId="9543"/>
    <cellStyle name="Обычный 3 10 39 7" xfId="9544"/>
    <cellStyle name="Обычный 3 10 39 7 2" xfId="9545"/>
    <cellStyle name="Обычный 3 10 39 8" xfId="9546"/>
    <cellStyle name="Обычный 3 10 4" xfId="9547"/>
    <cellStyle name="Обычный 3 10 4 2" xfId="9548"/>
    <cellStyle name="Обычный 3 10 4 2 2" xfId="9549"/>
    <cellStyle name="Обычный 3 10 4 2 2 2" xfId="9550"/>
    <cellStyle name="Обычный 3 10 4 2 2 2 2" xfId="9551"/>
    <cellStyle name="Обычный 3 10 4 2 2 2 2 2" xfId="9552"/>
    <cellStyle name="Обычный 3 10 4 2 2 2 2 2 2" xfId="9553"/>
    <cellStyle name="Обычный 3 10 4 2 2 2 2 3" xfId="9554"/>
    <cellStyle name="Обычный 3 10 4 2 2 2 3" xfId="9555"/>
    <cellStyle name="Обычный 3 10 4 2 2 2 3 2" xfId="9556"/>
    <cellStyle name="Обычный 3 10 4 2 2 2 4" xfId="9557"/>
    <cellStyle name="Обычный 3 10 4 2 2 3" xfId="9558"/>
    <cellStyle name="Обычный 3 10 4 2 2 3 2" xfId="9559"/>
    <cellStyle name="Обычный 3 10 4 2 2 3 2 2" xfId="9560"/>
    <cellStyle name="Обычный 3 10 4 2 2 3 3" xfId="9561"/>
    <cellStyle name="Обычный 3 10 4 2 2 4" xfId="9562"/>
    <cellStyle name="Обычный 3 10 4 2 2 4 2" xfId="9563"/>
    <cellStyle name="Обычный 3 10 4 2 2 5" xfId="9564"/>
    <cellStyle name="Обычный 3 10 4 2 3" xfId="9565"/>
    <cellStyle name="Обычный 3 10 4 2 3 2" xfId="9566"/>
    <cellStyle name="Обычный 3 10 4 2 3 2 2" xfId="9567"/>
    <cellStyle name="Обычный 3 10 4 2 3 2 2 2" xfId="9568"/>
    <cellStyle name="Обычный 3 10 4 2 3 2 2 2 2" xfId="9569"/>
    <cellStyle name="Обычный 3 10 4 2 3 2 2 3" xfId="9570"/>
    <cellStyle name="Обычный 3 10 4 2 3 2 3" xfId="9571"/>
    <cellStyle name="Обычный 3 10 4 2 3 2 3 2" xfId="9572"/>
    <cellStyle name="Обычный 3 10 4 2 3 2 4" xfId="9573"/>
    <cellStyle name="Обычный 3 10 4 2 3 3" xfId="9574"/>
    <cellStyle name="Обычный 3 10 4 2 3 3 2" xfId="9575"/>
    <cellStyle name="Обычный 3 10 4 2 3 3 2 2" xfId="9576"/>
    <cellStyle name="Обычный 3 10 4 2 3 3 3" xfId="9577"/>
    <cellStyle name="Обычный 3 10 4 2 3 4" xfId="9578"/>
    <cellStyle name="Обычный 3 10 4 2 3 4 2" xfId="9579"/>
    <cellStyle name="Обычный 3 10 4 2 3 5" xfId="9580"/>
    <cellStyle name="Обычный 3 10 4 2 4" xfId="9581"/>
    <cellStyle name="Обычный 3 10 4 2 4 2" xfId="9582"/>
    <cellStyle name="Обычный 3 10 4 2 4 2 2" xfId="9583"/>
    <cellStyle name="Обычный 3 10 4 2 4 2 2 2" xfId="9584"/>
    <cellStyle name="Обычный 3 10 4 2 4 2 3" xfId="9585"/>
    <cellStyle name="Обычный 3 10 4 2 4 3" xfId="9586"/>
    <cellStyle name="Обычный 3 10 4 2 4 3 2" xfId="9587"/>
    <cellStyle name="Обычный 3 10 4 2 4 4" xfId="9588"/>
    <cellStyle name="Обычный 3 10 4 2 5" xfId="9589"/>
    <cellStyle name="Обычный 3 10 4 2 5 2" xfId="9590"/>
    <cellStyle name="Обычный 3 10 4 2 5 2 2" xfId="9591"/>
    <cellStyle name="Обычный 3 10 4 2 5 3" xfId="9592"/>
    <cellStyle name="Обычный 3 10 4 2 6" xfId="9593"/>
    <cellStyle name="Обычный 3 10 4 2 6 2" xfId="9594"/>
    <cellStyle name="Обычный 3 10 4 2 7" xfId="9595"/>
    <cellStyle name="Обычный 3 10 4 3" xfId="9596"/>
    <cellStyle name="Обычный 3 10 4 3 2" xfId="9597"/>
    <cellStyle name="Обычный 3 10 4 3 2 2" xfId="9598"/>
    <cellStyle name="Обычный 3 10 4 3 2 2 2" xfId="9599"/>
    <cellStyle name="Обычный 3 10 4 3 2 2 2 2" xfId="9600"/>
    <cellStyle name="Обычный 3 10 4 3 2 2 3" xfId="9601"/>
    <cellStyle name="Обычный 3 10 4 3 2 3" xfId="9602"/>
    <cellStyle name="Обычный 3 10 4 3 2 3 2" xfId="9603"/>
    <cellStyle name="Обычный 3 10 4 3 2 4" xfId="9604"/>
    <cellStyle name="Обычный 3 10 4 3 3" xfId="9605"/>
    <cellStyle name="Обычный 3 10 4 3 3 2" xfId="9606"/>
    <cellStyle name="Обычный 3 10 4 3 3 2 2" xfId="9607"/>
    <cellStyle name="Обычный 3 10 4 3 3 3" xfId="9608"/>
    <cellStyle name="Обычный 3 10 4 3 4" xfId="9609"/>
    <cellStyle name="Обычный 3 10 4 3 4 2" xfId="9610"/>
    <cellStyle name="Обычный 3 10 4 3 5" xfId="9611"/>
    <cellStyle name="Обычный 3 10 4 4" xfId="9612"/>
    <cellStyle name="Обычный 3 10 4 4 2" xfId="9613"/>
    <cellStyle name="Обычный 3 10 4 4 2 2" xfId="9614"/>
    <cellStyle name="Обычный 3 10 4 4 2 2 2" xfId="9615"/>
    <cellStyle name="Обычный 3 10 4 4 2 2 2 2" xfId="9616"/>
    <cellStyle name="Обычный 3 10 4 4 2 2 3" xfId="9617"/>
    <cellStyle name="Обычный 3 10 4 4 2 3" xfId="9618"/>
    <cellStyle name="Обычный 3 10 4 4 2 3 2" xfId="9619"/>
    <cellStyle name="Обычный 3 10 4 4 2 4" xfId="9620"/>
    <cellStyle name="Обычный 3 10 4 4 3" xfId="9621"/>
    <cellStyle name="Обычный 3 10 4 4 3 2" xfId="9622"/>
    <cellStyle name="Обычный 3 10 4 4 3 2 2" xfId="9623"/>
    <cellStyle name="Обычный 3 10 4 4 3 3" xfId="9624"/>
    <cellStyle name="Обычный 3 10 4 4 4" xfId="9625"/>
    <cellStyle name="Обычный 3 10 4 4 4 2" xfId="9626"/>
    <cellStyle name="Обычный 3 10 4 4 5" xfId="9627"/>
    <cellStyle name="Обычный 3 10 4 5" xfId="9628"/>
    <cellStyle name="Обычный 3 10 4 5 2" xfId="9629"/>
    <cellStyle name="Обычный 3 10 4 5 2 2" xfId="9630"/>
    <cellStyle name="Обычный 3 10 4 5 2 2 2" xfId="9631"/>
    <cellStyle name="Обычный 3 10 4 5 2 3" xfId="9632"/>
    <cellStyle name="Обычный 3 10 4 5 3" xfId="9633"/>
    <cellStyle name="Обычный 3 10 4 5 3 2" xfId="9634"/>
    <cellStyle name="Обычный 3 10 4 5 4" xfId="9635"/>
    <cellStyle name="Обычный 3 10 4 6" xfId="9636"/>
    <cellStyle name="Обычный 3 10 4 6 2" xfId="9637"/>
    <cellStyle name="Обычный 3 10 4 6 2 2" xfId="9638"/>
    <cellStyle name="Обычный 3 10 4 6 3" xfId="9639"/>
    <cellStyle name="Обычный 3 10 4 7" xfId="9640"/>
    <cellStyle name="Обычный 3 10 4 7 2" xfId="9641"/>
    <cellStyle name="Обычный 3 10 4 8" xfId="9642"/>
    <cellStyle name="Обычный 3 10 40" xfId="9643"/>
    <cellStyle name="Обычный 3 10 40 2" xfId="9644"/>
    <cellStyle name="Обычный 3 10 40 2 2" xfId="9645"/>
    <cellStyle name="Обычный 3 10 40 2 2 2" xfId="9646"/>
    <cellStyle name="Обычный 3 10 40 2 2 2 2" xfId="9647"/>
    <cellStyle name="Обычный 3 10 40 2 2 2 2 2" xfId="9648"/>
    <cellStyle name="Обычный 3 10 40 2 2 2 2 2 2" xfId="9649"/>
    <cellStyle name="Обычный 3 10 40 2 2 2 2 3" xfId="9650"/>
    <cellStyle name="Обычный 3 10 40 2 2 2 3" xfId="9651"/>
    <cellStyle name="Обычный 3 10 40 2 2 2 3 2" xfId="9652"/>
    <cellStyle name="Обычный 3 10 40 2 2 2 4" xfId="9653"/>
    <cellStyle name="Обычный 3 10 40 2 2 3" xfId="9654"/>
    <cellStyle name="Обычный 3 10 40 2 2 3 2" xfId="9655"/>
    <cellStyle name="Обычный 3 10 40 2 2 3 2 2" xfId="9656"/>
    <cellStyle name="Обычный 3 10 40 2 2 3 3" xfId="9657"/>
    <cellStyle name="Обычный 3 10 40 2 2 4" xfId="9658"/>
    <cellStyle name="Обычный 3 10 40 2 2 4 2" xfId="9659"/>
    <cellStyle name="Обычный 3 10 40 2 2 5" xfId="9660"/>
    <cellStyle name="Обычный 3 10 40 2 3" xfId="9661"/>
    <cellStyle name="Обычный 3 10 40 2 3 2" xfId="9662"/>
    <cellStyle name="Обычный 3 10 40 2 3 2 2" xfId="9663"/>
    <cellStyle name="Обычный 3 10 40 2 3 2 2 2" xfId="9664"/>
    <cellStyle name="Обычный 3 10 40 2 3 2 2 2 2" xfId="9665"/>
    <cellStyle name="Обычный 3 10 40 2 3 2 2 3" xfId="9666"/>
    <cellStyle name="Обычный 3 10 40 2 3 2 3" xfId="9667"/>
    <cellStyle name="Обычный 3 10 40 2 3 2 3 2" xfId="9668"/>
    <cellStyle name="Обычный 3 10 40 2 3 2 4" xfId="9669"/>
    <cellStyle name="Обычный 3 10 40 2 3 3" xfId="9670"/>
    <cellStyle name="Обычный 3 10 40 2 3 3 2" xfId="9671"/>
    <cellStyle name="Обычный 3 10 40 2 3 3 2 2" xfId="9672"/>
    <cellStyle name="Обычный 3 10 40 2 3 3 3" xfId="9673"/>
    <cellStyle name="Обычный 3 10 40 2 3 4" xfId="9674"/>
    <cellStyle name="Обычный 3 10 40 2 3 4 2" xfId="9675"/>
    <cellStyle name="Обычный 3 10 40 2 3 5" xfId="9676"/>
    <cellStyle name="Обычный 3 10 40 2 4" xfId="9677"/>
    <cellStyle name="Обычный 3 10 40 2 4 2" xfId="9678"/>
    <cellStyle name="Обычный 3 10 40 2 4 2 2" xfId="9679"/>
    <cellStyle name="Обычный 3 10 40 2 4 2 2 2" xfId="9680"/>
    <cellStyle name="Обычный 3 10 40 2 4 2 3" xfId="9681"/>
    <cellStyle name="Обычный 3 10 40 2 4 3" xfId="9682"/>
    <cellStyle name="Обычный 3 10 40 2 4 3 2" xfId="9683"/>
    <cellStyle name="Обычный 3 10 40 2 4 4" xfId="9684"/>
    <cellStyle name="Обычный 3 10 40 2 5" xfId="9685"/>
    <cellStyle name="Обычный 3 10 40 2 5 2" xfId="9686"/>
    <cellStyle name="Обычный 3 10 40 2 5 2 2" xfId="9687"/>
    <cellStyle name="Обычный 3 10 40 2 5 3" xfId="9688"/>
    <cellStyle name="Обычный 3 10 40 2 6" xfId="9689"/>
    <cellStyle name="Обычный 3 10 40 2 6 2" xfId="9690"/>
    <cellStyle name="Обычный 3 10 40 2 7" xfId="9691"/>
    <cellStyle name="Обычный 3 10 40 3" xfId="9692"/>
    <cellStyle name="Обычный 3 10 40 3 2" xfId="9693"/>
    <cellStyle name="Обычный 3 10 40 3 2 2" xfId="9694"/>
    <cellStyle name="Обычный 3 10 40 3 2 2 2" xfId="9695"/>
    <cellStyle name="Обычный 3 10 40 3 2 2 2 2" xfId="9696"/>
    <cellStyle name="Обычный 3 10 40 3 2 2 3" xfId="9697"/>
    <cellStyle name="Обычный 3 10 40 3 2 3" xfId="9698"/>
    <cellStyle name="Обычный 3 10 40 3 2 3 2" xfId="9699"/>
    <cellStyle name="Обычный 3 10 40 3 2 4" xfId="9700"/>
    <cellStyle name="Обычный 3 10 40 3 3" xfId="9701"/>
    <cellStyle name="Обычный 3 10 40 3 3 2" xfId="9702"/>
    <cellStyle name="Обычный 3 10 40 3 3 2 2" xfId="9703"/>
    <cellStyle name="Обычный 3 10 40 3 3 3" xfId="9704"/>
    <cellStyle name="Обычный 3 10 40 3 4" xfId="9705"/>
    <cellStyle name="Обычный 3 10 40 3 4 2" xfId="9706"/>
    <cellStyle name="Обычный 3 10 40 3 5" xfId="9707"/>
    <cellStyle name="Обычный 3 10 40 4" xfId="9708"/>
    <cellStyle name="Обычный 3 10 40 4 2" xfId="9709"/>
    <cellStyle name="Обычный 3 10 40 4 2 2" xfId="9710"/>
    <cellStyle name="Обычный 3 10 40 4 2 2 2" xfId="9711"/>
    <cellStyle name="Обычный 3 10 40 4 2 2 2 2" xfId="9712"/>
    <cellStyle name="Обычный 3 10 40 4 2 2 3" xfId="9713"/>
    <cellStyle name="Обычный 3 10 40 4 2 3" xfId="9714"/>
    <cellStyle name="Обычный 3 10 40 4 2 3 2" xfId="9715"/>
    <cellStyle name="Обычный 3 10 40 4 2 4" xfId="9716"/>
    <cellStyle name="Обычный 3 10 40 4 3" xfId="9717"/>
    <cellStyle name="Обычный 3 10 40 4 3 2" xfId="9718"/>
    <cellStyle name="Обычный 3 10 40 4 3 2 2" xfId="9719"/>
    <cellStyle name="Обычный 3 10 40 4 3 3" xfId="9720"/>
    <cellStyle name="Обычный 3 10 40 4 4" xfId="9721"/>
    <cellStyle name="Обычный 3 10 40 4 4 2" xfId="9722"/>
    <cellStyle name="Обычный 3 10 40 4 5" xfId="9723"/>
    <cellStyle name="Обычный 3 10 40 5" xfId="9724"/>
    <cellStyle name="Обычный 3 10 40 5 2" xfId="9725"/>
    <cellStyle name="Обычный 3 10 40 5 2 2" xfId="9726"/>
    <cellStyle name="Обычный 3 10 40 5 2 2 2" xfId="9727"/>
    <cellStyle name="Обычный 3 10 40 5 2 3" xfId="9728"/>
    <cellStyle name="Обычный 3 10 40 5 3" xfId="9729"/>
    <cellStyle name="Обычный 3 10 40 5 3 2" xfId="9730"/>
    <cellStyle name="Обычный 3 10 40 5 4" xfId="9731"/>
    <cellStyle name="Обычный 3 10 40 6" xfId="9732"/>
    <cellStyle name="Обычный 3 10 40 6 2" xfId="9733"/>
    <cellStyle name="Обычный 3 10 40 6 2 2" xfId="9734"/>
    <cellStyle name="Обычный 3 10 40 6 3" xfId="9735"/>
    <cellStyle name="Обычный 3 10 40 7" xfId="9736"/>
    <cellStyle name="Обычный 3 10 40 7 2" xfId="9737"/>
    <cellStyle name="Обычный 3 10 40 8" xfId="9738"/>
    <cellStyle name="Обычный 3 10 41" xfId="9739"/>
    <cellStyle name="Обычный 3 10 41 2" xfId="9740"/>
    <cellStyle name="Обычный 3 10 41 2 2" xfId="9741"/>
    <cellStyle name="Обычный 3 10 41 2 2 2" xfId="9742"/>
    <cellStyle name="Обычный 3 10 41 2 2 2 2" xfId="9743"/>
    <cellStyle name="Обычный 3 10 41 2 2 2 2 2" xfId="9744"/>
    <cellStyle name="Обычный 3 10 41 2 2 2 2 2 2" xfId="9745"/>
    <cellStyle name="Обычный 3 10 41 2 2 2 2 3" xfId="9746"/>
    <cellStyle name="Обычный 3 10 41 2 2 2 3" xfId="9747"/>
    <cellStyle name="Обычный 3 10 41 2 2 2 3 2" xfId="9748"/>
    <cellStyle name="Обычный 3 10 41 2 2 2 4" xfId="9749"/>
    <cellStyle name="Обычный 3 10 41 2 2 3" xfId="9750"/>
    <cellStyle name="Обычный 3 10 41 2 2 3 2" xfId="9751"/>
    <cellStyle name="Обычный 3 10 41 2 2 3 2 2" xfId="9752"/>
    <cellStyle name="Обычный 3 10 41 2 2 3 3" xfId="9753"/>
    <cellStyle name="Обычный 3 10 41 2 2 4" xfId="9754"/>
    <cellStyle name="Обычный 3 10 41 2 2 4 2" xfId="9755"/>
    <cellStyle name="Обычный 3 10 41 2 2 5" xfId="9756"/>
    <cellStyle name="Обычный 3 10 41 2 3" xfId="9757"/>
    <cellStyle name="Обычный 3 10 41 2 3 2" xfId="9758"/>
    <cellStyle name="Обычный 3 10 41 2 3 2 2" xfId="9759"/>
    <cellStyle name="Обычный 3 10 41 2 3 2 2 2" xfId="9760"/>
    <cellStyle name="Обычный 3 10 41 2 3 2 2 2 2" xfId="9761"/>
    <cellStyle name="Обычный 3 10 41 2 3 2 2 3" xfId="9762"/>
    <cellStyle name="Обычный 3 10 41 2 3 2 3" xfId="9763"/>
    <cellStyle name="Обычный 3 10 41 2 3 2 3 2" xfId="9764"/>
    <cellStyle name="Обычный 3 10 41 2 3 2 4" xfId="9765"/>
    <cellStyle name="Обычный 3 10 41 2 3 3" xfId="9766"/>
    <cellStyle name="Обычный 3 10 41 2 3 3 2" xfId="9767"/>
    <cellStyle name="Обычный 3 10 41 2 3 3 2 2" xfId="9768"/>
    <cellStyle name="Обычный 3 10 41 2 3 3 3" xfId="9769"/>
    <cellStyle name="Обычный 3 10 41 2 3 4" xfId="9770"/>
    <cellStyle name="Обычный 3 10 41 2 3 4 2" xfId="9771"/>
    <cellStyle name="Обычный 3 10 41 2 3 5" xfId="9772"/>
    <cellStyle name="Обычный 3 10 41 2 4" xfId="9773"/>
    <cellStyle name="Обычный 3 10 41 2 4 2" xfId="9774"/>
    <cellStyle name="Обычный 3 10 41 2 4 2 2" xfId="9775"/>
    <cellStyle name="Обычный 3 10 41 2 4 2 2 2" xfId="9776"/>
    <cellStyle name="Обычный 3 10 41 2 4 2 3" xfId="9777"/>
    <cellStyle name="Обычный 3 10 41 2 4 3" xfId="9778"/>
    <cellStyle name="Обычный 3 10 41 2 4 3 2" xfId="9779"/>
    <cellStyle name="Обычный 3 10 41 2 4 4" xfId="9780"/>
    <cellStyle name="Обычный 3 10 41 2 5" xfId="9781"/>
    <cellStyle name="Обычный 3 10 41 2 5 2" xfId="9782"/>
    <cellStyle name="Обычный 3 10 41 2 5 2 2" xfId="9783"/>
    <cellStyle name="Обычный 3 10 41 2 5 3" xfId="9784"/>
    <cellStyle name="Обычный 3 10 41 2 6" xfId="9785"/>
    <cellStyle name="Обычный 3 10 41 2 6 2" xfId="9786"/>
    <cellStyle name="Обычный 3 10 41 2 7" xfId="9787"/>
    <cellStyle name="Обычный 3 10 41 3" xfId="9788"/>
    <cellStyle name="Обычный 3 10 41 3 2" xfId="9789"/>
    <cellStyle name="Обычный 3 10 41 3 2 2" xfId="9790"/>
    <cellStyle name="Обычный 3 10 41 3 2 2 2" xfId="9791"/>
    <cellStyle name="Обычный 3 10 41 3 2 2 2 2" xfId="9792"/>
    <cellStyle name="Обычный 3 10 41 3 2 2 3" xfId="9793"/>
    <cellStyle name="Обычный 3 10 41 3 2 3" xfId="9794"/>
    <cellStyle name="Обычный 3 10 41 3 2 3 2" xfId="9795"/>
    <cellStyle name="Обычный 3 10 41 3 2 4" xfId="9796"/>
    <cellStyle name="Обычный 3 10 41 3 3" xfId="9797"/>
    <cellStyle name="Обычный 3 10 41 3 3 2" xfId="9798"/>
    <cellStyle name="Обычный 3 10 41 3 3 2 2" xfId="9799"/>
    <cellStyle name="Обычный 3 10 41 3 3 3" xfId="9800"/>
    <cellStyle name="Обычный 3 10 41 3 4" xfId="9801"/>
    <cellStyle name="Обычный 3 10 41 3 4 2" xfId="9802"/>
    <cellStyle name="Обычный 3 10 41 3 5" xfId="9803"/>
    <cellStyle name="Обычный 3 10 41 4" xfId="9804"/>
    <cellStyle name="Обычный 3 10 41 4 2" xfId="9805"/>
    <cellStyle name="Обычный 3 10 41 4 2 2" xfId="9806"/>
    <cellStyle name="Обычный 3 10 41 4 2 2 2" xfId="9807"/>
    <cellStyle name="Обычный 3 10 41 4 2 2 2 2" xfId="9808"/>
    <cellStyle name="Обычный 3 10 41 4 2 2 3" xfId="9809"/>
    <cellStyle name="Обычный 3 10 41 4 2 3" xfId="9810"/>
    <cellStyle name="Обычный 3 10 41 4 2 3 2" xfId="9811"/>
    <cellStyle name="Обычный 3 10 41 4 2 4" xfId="9812"/>
    <cellStyle name="Обычный 3 10 41 4 3" xfId="9813"/>
    <cellStyle name="Обычный 3 10 41 4 3 2" xfId="9814"/>
    <cellStyle name="Обычный 3 10 41 4 3 2 2" xfId="9815"/>
    <cellStyle name="Обычный 3 10 41 4 3 3" xfId="9816"/>
    <cellStyle name="Обычный 3 10 41 4 4" xfId="9817"/>
    <cellStyle name="Обычный 3 10 41 4 4 2" xfId="9818"/>
    <cellStyle name="Обычный 3 10 41 4 5" xfId="9819"/>
    <cellStyle name="Обычный 3 10 41 5" xfId="9820"/>
    <cellStyle name="Обычный 3 10 41 5 2" xfId="9821"/>
    <cellStyle name="Обычный 3 10 41 5 2 2" xfId="9822"/>
    <cellStyle name="Обычный 3 10 41 5 2 2 2" xfId="9823"/>
    <cellStyle name="Обычный 3 10 41 5 2 3" xfId="9824"/>
    <cellStyle name="Обычный 3 10 41 5 3" xfId="9825"/>
    <cellStyle name="Обычный 3 10 41 5 3 2" xfId="9826"/>
    <cellStyle name="Обычный 3 10 41 5 4" xfId="9827"/>
    <cellStyle name="Обычный 3 10 41 6" xfId="9828"/>
    <cellStyle name="Обычный 3 10 41 6 2" xfId="9829"/>
    <cellStyle name="Обычный 3 10 41 6 2 2" xfId="9830"/>
    <cellStyle name="Обычный 3 10 41 6 3" xfId="9831"/>
    <cellStyle name="Обычный 3 10 41 7" xfId="9832"/>
    <cellStyle name="Обычный 3 10 41 7 2" xfId="9833"/>
    <cellStyle name="Обычный 3 10 41 8" xfId="9834"/>
    <cellStyle name="Обычный 3 10 42" xfId="9835"/>
    <cellStyle name="Обычный 3 10 42 2" xfId="9836"/>
    <cellStyle name="Обычный 3 10 42 2 2" xfId="9837"/>
    <cellStyle name="Обычный 3 10 42 2 2 2" xfId="9838"/>
    <cellStyle name="Обычный 3 10 42 2 2 2 2" xfId="9839"/>
    <cellStyle name="Обычный 3 10 42 2 2 2 2 2" xfId="9840"/>
    <cellStyle name="Обычный 3 10 42 2 2 2 2 2 2" xfId="9841"/>
    <cellStyle name="Обычный 3 10 42 2 2 2 2 3" xfId="9842"/>
    <cellStyle name="Обычный 3 10 42 2 2 2 3" xfId="9843"/>
    <cellStyle name="Обычный 3 10 42 2 2 2 3 2" xfId="9844"/>
    <cellStyle name="Обычный 3 10 42 2 2 2 4" xfId="9845"/>
    <cellStyle name="Обычный 3 10 42 2 2 3" xfId="9846"/>
    <cellStyle name="Обычный 3 10 42 2 2 3 2" xfId="9847"/>
    <cellStyle name="Обычный 3 10 42 2 2 3 2 2" xfId="9848"/>
    <cellStyle name="Обычный 3 10 42 2 2 3 3" xfId="9849"/>
    <cellStyle name="Обычный 3 10 42 2 2 4" xfId="9850"/>
    <cellStyle name="Обычный 3 10 42 2 2 4 2" xfId="9851"/>
    <cellStyle name="Обычный 3 10 42 2 2 5" xfId="9852"/>
    <cellStyle name="Обычный 3 10 42 2 3" xfId="9853"/>
    <cellStyle name="Обычный 3 10 42 2 3 2" xfId="9854"/>
    <cellStyle name="Обычный 3 10 42 2 3 2 2" xfId="9855"/>
    <cellStyle name="Обычный 3 10 42 2 3 2 2 2" xfId="9856"/>
    <cellStyle name="Обычный 3 10 42 2 3 2 2 2 2" xfId="9857"/>
    <cellStyle name="Обычный 3 10 42 2 3 2 2 3" xfId="9858"/>
    <cellStyle name="Обычный 3 10 42 2 3 2 3" xfId="9859"/>
    <cellStyle name="Обычный 3 10 42 2 3 2 3 2" xfId="9860"/>
    <cellStyle name="Обычный 3 10 42 2 3 2 4" xfId="9861"/>
    <cellStyle name="Обычный 3 10 42 2 3 3" xfId="9862"/>
    <cellStyle name="Обычный 3 10 42 2 3 3 2" xfId="9863"/>
    <cellStyle name="Обычный 3 10 42 2 3 3 2 2" xfId="9864"/>
    <cellStyle name="Обычный 3 10 42 2 3 3 3" xfId="9865"/>
    <cellStyle name="Обычный 3 10 42 2 3 4" xfId="9866"/>
    <cellStyle name="Обычный 3 10 42 2 3 4 2" xfId="9867"/>
    <cellStyle name="Обычный 3 10 42 2 3 5" xfId="9868"/>
    <cellStyle name="Обычный 3 10 42 2 4" xfId="9869"/>
    <cellStyle name="Обычный 3 10 42 2 4 2" xfId="9870"/>
    <cellStyle name="Обычный 3 10 42 2 4 2 2" xfId="9871"/>
    <cellStyle name="Обычный 3 10 42 2 4 2 2 2" xfId="9872"/>
    <cellStyle name="Обычный 3 10 42 2 4 2 3" xfId="9873"/>
    <cellStyle name="Обычный 3 10 42 2 4 3" xfId="9874"/>
    <cellStyle name="Обычный 3 10 42 2 4 3 2" xfId="9875"/>
    <cellStyle name="Обычный 3 10 42 2 4 4" xfId="9876"/>
    <cellStyle name="Обычный 3 10 42 2 5" xfId="9877"/>
    <cellStyle name="Обычный 3 10 42 2 5 2" xfId="9878"/>
    <cellStyle name="Обычный 3 10 42 2 5 2 2" xfId="9879"/>
    <cellStyle name="Обычный 3 10 42 2 5 3" xfId="9880"/>
    <cellStyle name="Обычный 3 10 42 2 6" xfId="9881"/>
    <cellStyle name="Обычный 3 10 42 2 6 2" xfId="9882"/>
    <cellStyle name="Обычный 3 10 42 2 7" xfId="9883"/>
    <cellStyle name="Обычный 3 10 42 3" xfId="9884"/>
    <cellStyle name="Обычный 3 10 42 3 2" xfId="9885"/>
    <cellStyle name="Обычный 3 10 42 3 2 2" xfId="9886"/>
    <cellStyle name="Обычный 3 10 42 3 2 2 2" xfId="9887"/>
    <cellStyle name="Обычный 3 10 42 3 2 2 2 2" xfId="9888"/>
    <cellStyle name="Обычный 3 10 42 3 2 2 3" xfId="9889"/>
    <cellStyle name="Обычный 3 10 42 3 2 3" xfId="9890"/>
    <cellStyle name="Обычный 3 10 42 3 2 3 2" xfId="9891"/>
    <cellStyle name="Обычный 3 10 42 3 2 4" xfId="9892"/>
    <cellStyle name="Обычный 3 10 42 3 3" xfId="9893"/>
    <cellStyle name="Обычный 3 10 42 3 3 2" xfId="9894"/>
    <cellStyle name="Обычный 3 10 42 3 3 2 2" xfId="9895"/>
    <cellStyle name="Обычный 3 10 42 3 3 3" xfId="9896"/>
    <cellStyle name="Обычный 3 10 42 3 4" xfId="9897"/>
    <cellStyle name="Обычный 3 10 42 3 4 2" xfId="9898"/>
    <cellStyle name="Обычный 3 10 42 3 5" xfId="9899"/>
    <cellStyle name="Обычный 3 10 42 4" xfId="9900"/>
    <cellStyle name="Обычный 3 10 42 4 2" xfId="9901"/>
    <cellStyle name="Обычный 3 10 42 4 2 2" xfId="9902"/>
    <cellStyle name="Обычный 3 10 42 4 2 2 2" xfId="9903"/>
    <cellStyle name="Обычный 3 10 42 4 2 2 2 2" xfId="9904"/>
    <cellStyle name="Обычный 3 10 42 4 2 2 3" xfId="9905"/>
    <cellStyle name="Обычный 3 10 42 4 2 3" xfId="9906"/>
    <cellStyle name="Обычный 3 10 42 4 2 3 2" xfId="9907"/>
    <cellStyle name="Обычный 3 10 42 4 2 4" xfId="9908"/>
    <cellStyle name="Обычный 3 10 42 4 3" xfId="9909"/>
    <cellStyle name="Обычный 3 10 42 4 3 2" xfId="9910"/>
    <cellStyle name="Обычный 3 10 42 4 3 2 2" xfId="9911"/>
    <cellStyle name="Обычный 3 10 42 4 3 3" xfId="9912"/>
    <cellStyle name="Обычный 3 10 42 4 4" xfId="9913"/>
    <cellStyle name="Обычный 3 10 42 4 4 2" xfId="9914"/>
    <cellStyle name="Обычный 3 10 42 4 5" xfId="9915"/>
    <cellStyle name="Обычный 3 10 42 5" xfId="9916"/>
    <cellStyle name="Обычный 3 10 42 5 2" xfId="9917"/>
    <cellStyle name="Обычный 3 10 42 5 2 2" xfId="9918"/>
    <cellStyle name="Обычный 3 10 42 5 2 2 2" xfId="9919"/>
    <cellStyle name="Обычный 3 10 42 5 2 3" xfId="9920"/>
    <cellStyle name="Обычный 3 10 42 5 3" xfId="9921"/>
    <cellStyle name="Обычный 3 10 42 5 3 2" xfId="9922"/>
    <cellStyle name="Обычный 3 10 42 5 4" xfId="9923"/>
    <cellStyle name="Обычный 3 10 42 6" xfId="9924"/>
    <cellStyle name="Обычный 3 10 42 6 2" xfId="9925"/>
    <cellStyle name="Обычный 3 10 42 6 2 2" xfId="9926"/>
    <cellStyle name="Обычный 3 10 42 6 3" xfId="9927"/>
    <cellStyle name="Обычный 3 10 42 7" xfId="9928"/>
    <cellStyle name="Обычный 3 10 42 7 2" xfId="9929"/>
    <cellStyle name="Обычный 3 10 42 8" xfId="9930"/>
    <cellStyle name="Обычный 3 10 43" xfId="9931"/>
    <cellStyle name="Обычный 3 10 43 2" xfId="9932"/>
    <cellStyle name="Обычный 3 10 43 2 2" xfId="9933"/>
    <cellStyle name="Обычный 3 10 43 2 2 2" xfId="9934"/>
    <cellStyle name="Обычный 3 10 43 2 2 2 2" xfId="9935"/>
    <cellStyle name="Обычный 3 10 43 2 2 2 2 2" xfId="9936"/>
    <cellStyle name="Обычный 3 10 43 2 2 2 2 2 2" xfId="9937"/>
    <cellStyle name="Обычный 3 10 43 2 2 2 2 3" xfId="9938"/>
    <cellStyle name="Обычный 3 10 43 2 2 2 3" xfId="9939"/>
    <cellStyle name="Обычный 3 10 43 2 2 2 3 2" xfId="9940"/>
    <cellStyle name="Обычный 3 10 43 2 2 2 4" xfId="9941"/>
    <cellStyle name="Обычный 3 10 43 2 2 3" xfId="9942"/>
    <cellStyle name="Обычный 3 10 43 2 2 3 2" xfId="9943"/>
    <cellStyle name="Обычный 3 10 43 2 2 3 2 2" xfId="9944"/>
    <cellStyle name="Обычный 3 10 43 2 2 3 3" xfId="9945"/>
    <cellStyle name="Обычный 3 10 43 2 2 4" xfId="9946"/>
    <cellStyle name="Обычный 3 10 43 2 2 4 2" xfId="9947"/>
    <cellStyle name="Обычный 3 10 43 2 2 5" xfId="9948"/>
    <cellStyle name="Обычный 3 10 43 2 3" xfId="9949"/>
    <cellStyle name="Обычный 3 10 43 2 3 2" xfId="9950"/>
    <cellStyle name="Обычный 3 10 43 2 3 2 2" xfId="9951"/>
    <cellStyle name="Обычный 3 10 43 2 3 2 2 2" xfId="9952"/>
    <cellStyle name="Обычный 3 10 43 2 3 2 2 2 2" xfId="9953"/>
    <cellStyle name="Обычный 3 10 43 2 3 2 2 3" xfId="9954"/>
    <cellStyle name="Обычный 3 10 43 2 3 2 3" xfId="9955"/>
    <cellStyle name="Обычный 3 10 43 2 3 2 3 2" xfId="9956"/>
    <cellStyle name="Обычный 3 10 43 2 3 2 4" xfId="9957"/>
    <cellStyle name="Обычный 3 10 43 2 3 3" xfId="9958"/>
    <cellStyle name="Обычный 3 10 43 2 3 3 2" xfId="9959"/>
    <cellStyle name="Обычный 3 10 43 2 3 3 2 2" xfId="9960"/>
    <cellStyle name="Обычный 3 10 43 2 3 3 3" xfId="9961"/>
    <cellStyle name="Обычный 3 10 43 2 3 4" xfId="9962"/>
    <cellStyle name="Обычный 3 10 43 2 3 4 2" xfId="9963"/>
    <cellStyle name="Обычный 3 10 43 2 3 5" xfId="9964"/>
    <cellStyle name="Обычный 3 10 43 2 4" xfId="9965"/>
    <cellStyle name="Обычный 3 10 43 2 4 2" xfId="9966"/>
    <cellStyle name="Обычный 3 10 43 2 4 2 2" xfId="9967"/>
    <cellStyle name="Обычный 3 10 43 2 4 2 2 2" xfId="9968"/>
    <cellStyle name="Обычный 3 10 43 2 4 2 3" xfId="9969"/>
    <cellStyle name="Обычный 3 10 43 2 4 3" xfId="9970"/>
    <cellStyle name="Обычный 3 10 43 2 4 3 2" xfId="9971"/>
    <cellStyle name="Обычный 3 10 43 2 4 4" xfId="9972"/>
    <cellStyle name="Обычный 3 10 43 2 5" xfId="9973"/>
    <cellStyle name="Обычный 3 10 43 2 5 2" xfId="9974"/>
    <cellStyle name="Обычный 3 10 43 2 5 2 2" xfId="9975"/>
    <cellStyle name="Обычный 3 10 43 2 5 3" xfId="9976"/>
    <cellStyle name="Обычный 3 10 43 2 6" xfId="9977"/>
    <cellStyle name="Обычный 3 10 43 2 6 2" xfId="9978"/>
    <cellStyle name="Обычный 3 10 43 2 7" xfId="9979"/>
    <cellStyle name="Обычный 3 10 43 3" xfId="9980"/>
    <cellStyle name="Обычный 3 10 43 3 2" xfId="9981"/>
    <cellStyle name="Обычный 3 10 43 3 2 2" xfId="9982"/>
    <cellStyle name="Обычный 3 10 43 3 2 2 2" xfId="9983"/>
    <cellStyle name="Обычный 3 10 43 3 2 2 2 2" xfId="9984"/>
    <cellStyle name="Обычный 3 10 43 3 2 2 3" xfId="9985"/>
    <cellStyle name="Обычный 3 10 43 3 2 3" xfId="9986"/>
    <cellStyle name="Обычный 3 10 43 3 2 3 2" xfId="9987"/>
    <cellStyle name="Обычный 3 10 43 3 2 4" xfId="9988"/>
    <cellStyle name="Обычный 3 10 43 3 3" xfId="9989"/>
    <cellStyle name="Обычный 3 10 43 3 3 2" xfId="9990"/>
    <cellStyle name="Обычный 3 10 43 3 3 2 2" xfId="9991"/>
    <cellStyle name="Обычный 3 10 43 3 3 3" xfId="9992"/>
    <cellStyle name="Обычный 3 10 43 3 4" xfId="9993"/>
    <cellStyle name="Обычный 3 10 43 3 4 2" xfId="9994"/>
    <cellStyle name="Обычный 3 10 43 3 5" xfId="9995"/>
    <cellStyle name="Обычный 3 10 43 4" xfId="9996"/>
    <cellStyle name="Обычный 3 10 43 4 2" xfId="9997"/>
    <cellStyle name="Обычный 3 10 43 4 2 2" xfId="9998"/>
    <cellStyle name="Обычный 3 10 43 4 2 2 2" xfId="9999"/>
    <cellStyle name="Обычный 3 10 43 4 2 2 2 2" xfId="10000"/>
    <cellStyle name="Обычный 3 10 43 4 2 2 3" xfId="10001"/>
    <cellStyle name="Обычный 3 10 43 4 2 3" xfId="10002"/>
    <cellStyle name="Обычный 3 10 43 4 2 3 2" xfId="10003"/>
    <cellStyle name="Обычный 3 10 43 4 2 4" xfId="10004"/>
    <cellStyle name="Обычный 3 10 43 4 3" xfId="10005"/>
    <cellStyle name="Обычный 3 10 43 4 3 2" xfId="10006"/>
    <cellStyle name="Обычный 3 10 43 4 3 2 2" xfId="10007"/>
    <cellStyle name="Обычный 3 10 43 4 3 3" xfId="10008"/>
    <cellStyle name="Обычный 3 10 43 4 4" xfId="10009"/>
    <cellStyle name="Обычный 3 10 43 4 4 2" xfId="10010"/>
    <cellStyle name="Обычный 3 10 43 4 5" xfId="10011"/>
    <cellStyle name="Обычный 3 10 43 5" xfId="10012"/>
    <cellStyle name="Обычный 3 10 43 5 2" xfId="10013"/>
    <cellStyle name="Обычный 3 10 43 5 2 2" xfId="10014"/>
    <cellStyle name="Обычный 3 10 43 5 2 2 2" xfId="10015"/>
    <cellStyle name="Обычный 3 10 43 5 2 3" xfId="10016"/>
    <cellStyle name="Обычный 3 10 43 5 3" xfId="10017"/>
    <cellStyle name="Обычный 3 10 43 5 3 2" xfId="10018"/>
    <cellStyle name="Обычный 3 10 43 5 4" xfId="10019"/>
    <cellStyle name="Обычный 3 10 43 6" xfId="10020"/>
    <cellStyle name="Обычный 3 10 43 6 2" xfId="10021"/>
    <cellStyle name="Обычный 3 10 43 6 2 2" xfId="10022"/>
    <cellStyle name="Обычный 3 10 43 6 3" xfId="10023"/>
    <cellStyle name="Обычный 3 10 43 7" xfId="10024"/>
    <cellStyle name="Обычный 3 10 43 7 2" xfId="10025"/>
    <cellStyle name="Обычный 3 10 43 8" xfId="10026"/>
    <cellStyle name="Обычный 3 10 44" xfId="10027"/>
    <cellStyle name="Обычный 3 10 44 2" xfId="10028"/>
    <cellStyle name="Обычный 3 10 44 2 2" xfId="10029"/>
    <cellStyle name="Обычный 3 10 44 2 2 2" xfId="10030"/>
    <cellStyle name="Обычный 3 10 44 2 2 2 2" xfId="10031"/>
    <cellStyle name="Обычный 3 10 44 2 2 2 2 2" xfId="10032"/>
    <cellStyle name="Обычный 3 10 44 2 2 2 2 2 2" xfId="10033"/>
    <cellStyle name="Обычный 3 10 44 2 2 2 2 3" xfId="10034"/>
    <cellStyle name="Обычный 3 10 44 2 2 2 3" xfId="10035"/>
    <cellStyle name="Обычный 3 10 44 2 2 2 3 2" xfId="10036"/>
    <cellStyle name="Обычный 3 10 44 2 2 2 4" xfId="10037"/>
    <cellStyle name="Обычный 3 10 44 2 2 3" xfId="10038"/>
    <cellStyle name="Обычный 3 10 44 2 2 3 2" xfId="10039"/>
    <cellStyle name="Обычный 3 10 44 2 2 3 2 2" xfId="10040"/>
    <cellStyle name="Обычный 3 10 44 2 2 3 3" xfId="10041"/>
    <cellStyle name="Обычный 3 10 44 2 2 4" xfId="10042"/>
    <cellStyle name="Обычный 3 10 44 2 2 4 2" xfId="10043"/>
    <cellStyle name="Обычный 3 10 44 2 2 5" xfId="10044"/>
    <cellStyle name="Обычный 3 10 44 2 3" xfId="10045"/>
    <cellStyle name="Обычный 3 10 44 2 3 2" xfId="10046"/>
    <cellStyle name="Обычный 3 10 44 2 3 2 2" xfId="10047"/>
    <cellStyle name="Обычный 3 10 44 2 3 2 2 2" xfId="10048"/>
    <cellStyle name="Обычный 3 10 44 2 3 2 2 2 2" xfId="10049"/>
    <cellStyle name="Обычный 3 10 44 2 3 2 2 3" xfId="10050"/>
    <cellStyle name="Обычный 3 10 44 2 3 2 3" xfId="10051"/>
    <cellStyle name="Обычный 3 10 44 2 3 2 3 2" xfId="10052"/>
    <cellStyle name="Обычный 3 10 44 2 3 2 4" xfId="10053"/>
    <cellStyle name="Обычный 3 10 44 2 3 3" xfId="10054"/>
    <cellStyle name="Обычный 3 10 44 2 3 3 2" xfId="10055"/>
    <cellStyle name="Обычный 3 10 44 2 3 3 2 2" xfId="10056"/>
    <cellStyle name="Обычный 3 10 44 2 3 3 3" xfId="10057"/>
    <cellStyle name="Обычный 3 10 44 2 3 4" xfId="10058"/>
    <cellStyle name="Обычный 3 10 44 2 3 4 2" xfId="10059"/>
    <cellStyle name="Обычный 3 10 44 2 3 5" xfId="10060"/>
    <cellStyle name="Обычный 3 10 44 2 4" xfId="10061"/>
    <cellStyle name="Обычный 3 10 44 2 4 2" xfId="10062"/>
    <cellStyle name="Обычный 3 10 44 2 4 2 2" xfId="10063"/>
    <cellStyle name="Обычный 3 10 44 2 4 2 2 2" xfId="10064"/>
    <cellStyle name="Обычный 3 10 44 2 4 2 3" xfId="10065"/>
    <cellStyle name="Обычный 3 10 44 2 4 3" xfId="10066"/>
    <cellStyle name="Обычный 3 10 44 2 4 3 2" xfId="10067"/>
    <cellStyle name="Обычный 3 10 44 2 4 4" xfId="10068"/>
    <cellStyle name="Обычный 3 10 44 2 5" xfId="10069"/>
    <cellStyle name="Обычный 3 10 44 2 5 2" xfId="10070"/>
    <cellStyle name="Обычный 3 10 44 2 5 2 2" xfId="10071"/>
    <cellStyle name="Обычный 3 10 44 2 5 3" xfId="10072"/>
    <cellStyle name="Обычный 3 10 44 2 6" xfId="10073"/>
    <cellStyle name="Обычный 3 10 44 2 6 2" xfId="10074"/>
    <cellStyle name="Обычный 3 10 44 2 7" xfId="10075"/>
    <cellStyle name="Обычный 3 10 44 3" xfId="10076"/>
    <cellStyle name="Обычный 3 10 44 3 2" xfId="10077"/>
    <cellStyle name="Обычный 3 10 44 3 2 2" xfId="10078"/>
    <cellStyle name="Обычный 3 10 44 3 2 2 2" xfId="10079"/>
    <cellStyle name="Обычный 3 10 44 3 2 2 2 2" xfId="10080"/>
    <cellStyle name="Обычный 3 10 44 3 2 2 3" xfId="10081"/>
    <cellStyle name="Обычный 3 10 44 3 2 3" xfId="10082"/>
    <cellStyle name="Обычный 3 10 44 3 2 3 2" xfId="10083"/>
    <cellStyle name="Обычный 3 10 44 3 2 4" xfId="10084"/>
    <cellStyle name="Обычный 3 10 44 3 3" xfId="10085"/>
    <cellStyle name="Обычный 3 10 44 3 3 2" xfId="10086"/>
    <cellStyle name="Обычный 3 10 44 3 3 2 2" xfId="10087"/>
    <cellStyle name="Обычный 3 10 44 3 3 3" xfId="10088"/>
    <cellStyle name="Обычный 3 10 44 3 4" xfId="10089"/>
    <cellStyle name="Обычный 3 10 44 3 4 2" xfId="10090"/>
    <cellStyle name="Обычный 3 10 44 3 5" xfId="10091"/>
    <cellStyle name="Обычный 3 10 44 4" xfId="10092"/>
    <cellStyle name="Обычный 3 10 44 4 2" xfId="10093"/>
    <cellStyle name="Обычный 3 10 44 4 2 2" xfId="10094"/>
    <cellStyle name="Обычный 3 10 44 4 2 2 2" xfId="10095"/>
    <cellStyle name="Обычный 3 10 44 4 2 2 2 2" xfId="10096"/>
    <cellStyle name="Обычный 3 10 44 4 2 2 3" xfId="10097"/>
    <cellStyle name="Обычный 3 10 44 4 2 3" xfId="10098"/>
    <cellStyle name="Обычный 3 10 44 4 2 3 2" xfId="10099"/>
    <cellStyle name="Обычный 3 10 44 4 2 4" xfId="10100"/>
    <cellStyle name="Обычный 3 10 44 4 3" xfId="10101"/>
    <cellStyle name="Обычный 3 10 44 4 3 2" xfId="10102"/>
    <cellStyle name="Обычный 3 10 44 4 3 2 2" xfId="10103"/>
    <cellStyle name="Обычный 3 10 44 4 3 3" xfId="10104"/>
    <cellStyle name="Обычный 3 10 44 4 4" xfId="10105"/>
    <cellStyle name="Обычный 3 10 44 4 4 2" xfId="10106"/>
    <cellStyle name="Обычный 3 10 44 4 5" xfId="10107"/>
    <cellStyle name="Обычный 3 10 44 5" xfId="10108"/>
    <cellStyle name="Обычный 3 10 44 5 2" xfId="10109"/>
    <cellStyle name="Обычный 3 10 44 5 2 2" xfId="10110"/>
    <cellStyle name="Обычный 3 10 44 5 2 2 2" xfId="10111"/>
    <cellStyle name="Обычный 3 10 44 5 2 3" xfId="10112"/>
    <cellStyle name="Обычный 3 10 44 5 3" xfId="10113"/>
    <cellStyle name="Обычный 3 10 44 5 3 2" xfId="10114"/>
    <cellStyle name="Обычный 3 10 44 5 4" xfId="10115"/>
    <cellStyle name="Обычный 3 10 44 6" xfId="10116"/>
    <cellStyle name="Обычный 3 10 44 6 2" xfId="10117"/>
    <cellStyle name="Обычный 3 10 44 6 2 2" xfId="10118"/>
    <cellStyle name="Обычный 3 10 44 6 3" xfId="10119"/>
    <cellStyle name="Обычный 3 10 44 7" xfId="10120"/>
    <cellStyle name="Обычный 3 10 44 7 2" xfId="10121"/>
    <cellStyle name="Обычный 3 10 44 8" xfId="10122"/>
    <cellStyle name="Обычный 3 10 45" xfId="10123"/>
    <cellStyle name="Обычный 3 10 45 2" xfId="10124"/>
    <cellStyle name="Обычный 3 10 45 2 2" xfId="10125"/>
    <cellStyle name="Обычный 3 10 45 2 2 2" xfId="10126"/>
    <cellStyle name="Обычный 3 10 45 2 2 2 2" xfId="10127"/>
    <cellStyle name="Обычный 3 10 45 2 2 2 2 2" xfId="10128"/>
    <cellStyle name="Обычный 3 10 45 2 2 2 2 2 2" xfId="10129"/>
    <cellStyle name="Обычный 3 10 45 2 2 2 2 3" xfId="10130"/>
    <cellStyle name="Обычный 3 10 45 2 2 2 3" xfId="10131"/>
    <cellStyle name="Обычный 3 10 45 2 2 2 3 2" xfId="10132"/>
    <cellStyle name="Обычный 3 10 45 2 2 2 4" xfId="10133"/>
    <cellStyle name="Обычный 3 10 45 2 2 3" xfId="10134"/>
    <cellStyle name="Обычный 3 10 45 2 2 3 2" xfId="10135"/>
    <cellStyle name="Обычный 3 10 45 2 2 3 2 2" xfId="10136"/>
    <cellStyle name="Обычный 3 10 45 2 2 3 3" xfId="10137"/>
    <cellStyle name="Обычный 3 10 45 2 2 4" xfId="10138"/>
    <cellStyle name="Обычный 3 10 45 2 2 4 2" xfId="10139"/>
    <cellStyle name="Обычный 3 10 45 2 2 5" xfId="10140"/>
    <cellStyle name="Обычный 3 10 45 2 3" xfId="10141"/>
    <cellStyle name="Обычный 3 10 45 2 3 2" xfId="10142"/>
    <cellStyle name="Обычный 3 10 45 2 3 2 2" xfId="10143"/>
    <cellStyle name="Обычный 3 10 45 2 3 2 2 2" xfId="10144"/>
    <cellStyle name="Обычный 3 10 45 2 3 2 2 2 2" xfId="10145"/>
    <cellStyle name="Обычный 3 10 45 2 3 2 2 3" xfId="10146"/>
    <cellStyle name="Обычный 3 10 45 2 3 2 3" xfId="10147"/>
    <cellStyle name="Обычный 3 10 45 2 3 2 3 2" xfId="10148"/>
    <cellStyle name="Обычный 3 10 45 2 3 2 4" xfId="10149"/>
    <cellStyle name="Обычный 3 10 45 2 3 3" xfId="10150"/>
    <cellStyle name="Обычный 3 10 45 2 3 3 2" xfId="10151"/>
    <cellStyle name="Обычный 3 10 45 2 3 3 2 2" xfId="10152"/>
    <cellStyle name="Обычный 3 10 45 2 3 3 3" xfId="10153"/>
    <cellStyle name="Обычный 3 10 45 2 3 4" xfId="10154"/>
    <cellStyle name="Обычный 3 10 45 2 3 4 2" xfId="10155"/>
    <cellStyle name="Обычный 3 10 45 2 3 5" xfId="10156"/>
    <cellStyle name="Обычный 3 10 45 2 4" xfId="10157"/>
    <cellStyle name="Обычный 3 10 45 2 4 2" xfId="10158"/>
    <cellStyle name="Обычный 3 10 45 2 4 2 2" xfId="10159"/>
    <cellStyle name="Обычный 3 10 45 2 4 2 2 2" xfId="10160"/>
    <cellStyle name="Обычный 3 10 45 2 4 2 3" xfId="10161"/>
    <cellStyle name="Обычный 3 10 45 2 4 3" xfId="10162"/>
    <cellStyle name="Обычный 3 10 45 2 4 3 2" xfId="10163"/>
    <cellStyle name="Обычный 3 10 45 2 4 4" xfId="10164"/>
    <cellStyle name="Обычный 3 10 45 2 5" xfId="10165"/>
    <cellStyle name="Обычный 3 10 45 2 5 2" xfId="10166"/>
    <cellStyle name="Обычный 3 10 45 2 5 2 2" xfId="10167"/>
    <cellStyle name="Обычный 3 10 45 2 5 3" xfId="10168"/>
    <cellStyle name="Обычный 3 10 45 2 6" xfId="10169"/>
    <cellStyle name="Обычный 3 10 45 2 6 2" xfId="10170"/>
    <cellStyle name="Обычный 3 10 45 2 7" xfId="10171"/>
    <cellStyle name="Обычный 3 10 45 3" xfId="10172"/>
    <cellStyle name="Обычный 3 10 45 3 2" xfId="10173"/>
    <cellStyle name="Обычный 3 10 45 3 2 2" xfId="10174"/>
    <cellStyle name="Обычный 3 10 45 3 2 2 2" xfId="10175"/>
    <cellStyle name="Обычный 3 10 45 3 2 2 2 2" xfId="10176"/>
    <cellStyle name="Обычный 3 10 45 3 2 2 3" xfId="10177"/>
    <cellStyle name="Обычный 3 10 45 3 2 3" xfId="10178"/>
    <cellStyle name="Обычный 3 10 45 3 2 3 2" xfId="10179"/>
    <cellStyle name="Обычный 3 10 45 3 2 4" xfId="10180"/>
    <cellStyle name="Обычный 3 10 45 3 3" xfId="10181"/>
    <cellStyle name="Обычный 3 10 45 3 3 2" xfId="10182"/>
    <cellStyle name="Обычный 3 10 45 3 3 2 2" xfId="10183"/>
    <cellStyle name="Обычный 3 10 45 3 3 3" xfId="10184"/>
    <cellStyle name="Обычный 3 10 45 3 4" xfId="10185"/>
    <cellStyle name="Обычный 3 10 45 3 4 2" xfId="10186"/>
    <cellStyle name="Обычный 3 10 45 3 5" xfId="10187"/>
    <cellStyle name="Обычный 3 10 45 4" xfId="10188"/>
    <cellStyle name="Обычный 3 10 45 4 2" xfId="10189"/>
    <cellStyle name="Обычный 3 10 45 4 2 2" xfId="10190"/>
    <cellStyle name="Обычный 3 10 45 4 2 2 2" xfId="10191"/>
    <cellStyle name="Обычный 3 10 45 4 2 2 2 2" xfId="10192"/>
    <cellStyle name="Обычный 3 10 45 4 2 2 3" xfId="10193"/>
    <cellStyle name="Обычный 3 10 45 4 2 3" xfId="10194"/>
    <cellStyle name="Обычный 3 10 45 4 2 3 2" xfId="10195"/>
    <cellStyle name="Обычный 3 10 45 4 2 4" xfId="10196"/>
    <cellStyle name="Обычный 3 10 45 4 3" xfId="10197"/>
    <cellStyle name="Обычный 3 10 45 4 3 2" xfId="10198"/>
    <cellStyle name="Обычный 3 10 45 4 3 2 2" xfId="10199"/>
    <cellStyle name="Обычный 3 10 45 4 3 3" xfId="10200"/>
    <cellStyle name="Обычный 3 10 45 4 4" xfId="10201"/>
    <cellStyle name="Обычный 3 10 45 4 4 2" xfId="10202"/>
    <cellStyle name="Обычный 3 10 45 4 5" xfId="10203"/>
    <cellStyle name="Обычный 3 10 45 5" xfId="10204"/>
    <cellStyle name="Обычный 3 10 45 5 2" xfId="10205"/>
    <cellStyle name="Обычный 3 10 45 5 2 2" xfId="10206"/>
    <cellStyle name="Обычный 3 10 45 5 2 2 2" xfId="10207"/>
    <cellStyle name="Обычный 3 10 45 5 2 3" xfId="10208"/>
    <cellStyle name="Обычный 3 10 45 5 3" xfId="10209"/>
    <cellStyle name="Обычный 3 10 45 5 3 2" xfId="10210"/>
    <cellStyle name="Обычный 3 10 45 5 4" xfId="10211"/>
    <cellStyle name="Обычный 3 10 45 6" xfId="10212"/>
    <cellStyle name="Обычный 3 10 45 6 2" xfId="10213"/>
    <cellStyle name="Обычный 3 10 45 6 2 2" xfId="10214"/>
    <cellStyle name="Обычный 3 10 45 6 3" xfId="10215"/>
    <cellStyle name="Обычный 3 10 45 7" xfId="10216"/>
    <cellStyle name="Обычный 3 10 45 7 2" xfId="10217"/>
    <cellStyle name="Обычный 3 10 45 8" xfId="10218"/>
    <cellStyle name="Обычный 3 10 46" xfId="10219"/>
    <cellStyle name="Обычный 3 10 46 2" xfId="10220"/>
    <cellStyle name="Обычный 3 10 46 2 2" xfId="10221"/>
    <cellStyle name="Обычный 3 10 46 2 2 2" xfId="10222"/>
    <cellStyle name="Обычный 3 10 46 2 2 2 2" xfId="10223"/>
    <cellStyle name="Обычный 3 10 46 2 2 2 2 2" xfId="10224"/>
    <cellStyle name="Обычный 3 10 46 2 2 2 2 2 2" xfId="10225"/>
    <cellStyle name="Обычный 3 10 46 2 2 2 2 3" xfId="10226"/>
    <cellStyle name="Обычный 3 10 46 2 2 2 3" xfId="10227"/>
    <cellStyle name="Обычный 3 10 46 2 2 2 3 2" xfId="10228"/>
    <cellStyle name="Обычный 3 10 46 2 2 2 4" xfId="10229"/>
    <cellStyle name="Обычный 3 10 46 2 2 3" xfId="10230"/>
    <cellStyle name="Обычный 3 10 46 2 2 3 2" xfId="10231"/>
    <cellStyle name="Обычный 3 10 46 2 2 3 2 2" xfId="10232"/>
    <cellStyle name="Обычный 3 10 46 2 2 3 3" xfId="10233"/>
    <cellStyle name="Обычный 3 10 46 2 2 4" xfId="10234"/>
    <cellStyle name="Обычный 3 10 46 2 2 4 2" xfId="10235"/>
    <cellStyle name="Обычный 3 10 46 2 2 5" xfId="10236"/>
    <cellStyle name="Обычный 3 10 46 2 3" xfId="10237"/>
    <cellStyle name="Обычный 3 10 46 2 3 2" xfId="10238"/>
    <cellStyle name="Обычный 3 10 46 2 3 2 2" xfId="10239"/>
    <cellStyle name="Обычный 3 10 46 2 3 2 2 2" xfId="10240"/>
    <cellStyle name="Обычный 3 10 46 2 3 2 2 2 2" xfId="10241"/>
    <cellStyle name="Обычный 3 10 46 2 3 2 2 3" xfId="10242"/>
    <cellStyle name="Обычный 3 10 46 2 3 2 3" xfId="10243"/>
    <cellStyle name="Обычный 3 10 46 2 3 2 3 2" xfId="10244"/>
    <cellStyle name="Обычный 3 10 46 2 3 2 4" xfId="10245"/>
    <cellStyle name="Обычный 3 10 46 2 3 3" xfId="10246"/>
    <cellStyle name="Обычный 3 10 46 2 3 3 2" xfId="10247"/>
    <cellStyle name="Обычный 3 10 46 2 3 3 2 2" xfId="10248"/>
    <cellStyle name="Обычный 3 10 46 2 3 3 3" xfId="10249"/>
    <cellStyle name="Обычный 3 10 46 2 3 4" xfId="10250"/>
    <cellStyle name="Обычный 3 10 46 2 3 4 2" xfId="10251"/>
    <cellStyle name="Обычный 3 10 46 2 3 5" xfId="10252"/>
    <cellStyle name="Обычный 3 10 46 2 4" xfId="10253"/>
    <cellStyle name="Обычный 3 10 46 2 4 2" xfId="10254"/>
    <cellStyle name="Обычный 3 10 46 2 4 2 2" xfId="10255"/>
    <cellStyle name="Обычный 3 10 46 2 4 2 2 2" xfId="10256"/>
    <cellStyle name="Обычный 3 10 46 2 4 2 3" xfId="10257"/>
    <cellStyle name="Обычный 3 10 46 2 4 3" xfId="10258"/>
    <cellStyle name="Обычный 3 10 46 2 4 3 2" xfId="10259"/>
    <cellStyle name="Обычный 3 10 46 2 4 4" xfId="10260"/>
    <cellStyle name="Обычный 3 10 46 2 5" xfId="10261"/>
    <cellStyle name="Обычный 3 10 46 2 5 2" xfId="10262"/>
    <cellStyle name="Обычный 3 10 46 2 5 2 2" xfId="10263"/>
    <cellStyle name="Обычный 3 10 46 2 5 3" xfId="10264"/>
    <cellStyle name="Обычный 3 10 46 2 6" xfId="10265"/>
    <cellStyle name="Обычный 3 10 46 2 6 2" xfId="10266"/>
    <cellStyle name="Обычный 3 10 46 2 7" xfId="10267"/>
    <cellStyle name="Обычный 3 10 46 3" xfId="10268"/>
    <cellStyle name="Обычный 3 10 46 3 2" xfId="10269"/>
    <cellStyle name="Обычный 3 10 46 3 2 2" xfId="10270"/>
    <cellStyle name="Обычный 3 10 46 3 2 2 2" xfId="10271"/>
    <cellStyle name="Обычный 3 10 46 3 2 2 2 2" xfId="10272"/>
    <cellStyle name="Обычный 3 10 46 3 2 2 3" xfId="10273"/>
    <cellStyle name="Обычный 3 10 46 3 2 3" xfId="10274"/>
    <cellStyle name="Обычный 3 10 46 3 2 3 2" xfId="10275"/>
    <cellStyle name="Обычный 3 10 46 3 2 4" xfId="10276"/>
    <cellStyle name="Обычный 3 10 46 3 3" xfId="10277"/>
    <cellStyle name="Обычный 3 10 46 3 3 2" xfId="10278"/>
    <cellStyle name="Обычный 3 10 46 3 3 2 2" xfId="10279"/>
    <cellStyle name="Обычный 3 10 46 3 3 3" xfId="10280"/>
    <cellStyle name="Обычный 3 10 46 3 4" xfId="10281"/>
    <cellStyle name="Обычный 3 10 46 3 4 2" xfId="10282"/>
    <cellStyle name="Обычный 3 10 46 3 5" xfId="10283"/>
    <cellStyle name="Обычный 3 10 46 4" xfId="10284"/>
    <cellStyle name="Обычный 3 10 46 4 2" xfId="10285"/>
    <cellStyle name="Обычный 3 10 46 4 2 2" xfId="10286"/>
    <cellStyle name="Обычный 3 10 46 4 2 2 2" xfId="10287"/>
    <cellStyle name="Обычный 3 10 46 4 2 2 2 2" xfId="10288"/>
    <cellStyle name="Обычный 3 10 46 4 2 2 3" xfId="10289"/>
    <cellStyle name="Обычный 3 10 46 4 2 3" xfId="10290"/>
    <cellStyle name="Обычный 3 10 46 4 2 3 2" xfId="10291"/>
    <cellStyle name="Обычный 3 10 46 4 2 4" xfId="10292"/>
    <cellStyle name="Обычный 3 10 46 4 3" xfId="10293"/>
    <cellStyle name="Обычный 3 10 46 4 3 2" xfId="10294"/>
    <cellStyle name="Обычный 3 10 46 4 3 2 2" xfId="10295"/>
    <cellStyle name="Обычный 3 10 46 4 3 3" xfId="10296"/>
    <cellStyle name="Обычный 3 10 46 4 4" xfId="10297"/>
    <cellStyle name="Обычный 3 10 46 4 4 2" xfId="10298"/>
    <cellStyle name="Обычный 3 10 46 4 5" xfId="10299"/>
    <cellStyle name="Обычный 3 10 46 5" xfId="10300"/>
    <cellStyle name="Обычный 3 10 46 5 2" xfId="10301"/>
    <cellStyle name="Обычный 3 10 46 5 2 2" xfId="10302"/>
    <cellStyle name="Обычный 3 10 46 5 2 2 2" xfId="10303"/>
    <cellStyle name="Обычный 3 10 46 5 2 3" xfId="10304"/>
    <cellStyle name="Обычный 3 10 46 5 3" xfId="10305"/>
    <cellStyle name="Обычный 3 10 46 5 3 2" xfId="10306"/>
    <cellStyle name="Обычный 3 10 46 5 4" xfId="10307"/>
    <cellStyle name="Обычный 3 10 46 6" xfId="10308"/>
    <cellStyle name="Обычный 3 10 46 6 2" xfId="10309"/>
    <cellStyle name="Обычный 3 10 46 6 2 2" xfId="10310"/>
    <cellStyle name="Обычный 3 10 46 6 3" xfId="10311"/>
    <cellStyle name="Обычный 3 10 46 7" xfId="10312"/>
    <cellStyle name="Обычный 3 10 46 7 2" xfId="10313"/>
    <cellStyle name="Обычный 3 10 46 8" xfId="10314"/>
    <cellStyle name="Обычный 3 10 47" xfId="10315"/>
    <cellStyle name="Обычный 3 10 47 2" xfId="10316"/>
    <cellStyle name="Обычный 3 10 47 2 2" xfId="10317"/>
    <cellStyle name="Обычный 3 10 47 2 2 2" xfId="10318"/>
    <cellStyle name="Обычный 3 10 47 2 2 2 2" xfId="10319"/>
    <cellStyle name="Обычный 3 10 47 2 2 2 2 2" xfId="10320"/>
    <cellStyle name="Обычный 3 10 47 2 2 2 2 2 2" xfId="10321"/>
    <cellStyle name="Обычный 3 10 47 2 2 2 2 3" xfId="10322"/>
    <cellStyle name="Обычный 3 10 47 2 2 2 3" xfId="10323"/>
    <cellStyle name="Обычный 3 10 47 2 2 2 3 2" xfId="10324"/>
    <cellStyle name="Обычный 3 10 47 2 2 2 4" xfId="10325"/>
    <cellStyle name="Обычный 3 10 47 2 2 3" xfId="10326"/>
    <cellStyle name="Обычный 3 10 47 2 2 3 2" xfId="10327"/>
    <cellStyle name="Обычный 3 10 47 2 2 3 2 2" xfId="10328"/>
    <cellStyle name="Обычный 3 10 47 2 2 3 3" xfId="10329"/>
    <cellStyle name="Обычный 3 10 47 2 2 4" xfId="10330"/>
    <cellStyle name="Обычный 3 10 47 2 2 4 2" xfId="10331"/>
    <cellStyle name="Обычный 3 10 47 2 2 5" xfId="10332"/>
    <cellStyle name="Обычный 3 10 47 2 3" xfId="10333"/>
    <cellStyle name="Обычный 3 10 47 2 3 2" xfId="10334"/>
    <cellStyle name="Обычный 3 10 47 2 3 2 2" xfId="10335"/>
    <cellStyle name="Обычный 3 10 47 2 3 2 2 2" xfId="10336"/>
    <cellStyle name="Обычный 3 10 47 2 3 2 2 2 2" xfId="10337"/>
    <cellStyle name="Обычный 3 10 47 2 3 2 2 3" xfId="10338"/>
    <cellStyle name="Обычный 3 10 47 2 3 2 3" xfId="10339"/>
    <cellStyle name="Обычный 3 10 47 2 3 2 3 2" xfId="10340"/>
    <cellStyle name="Обычный 3 10 47 2 3 2 4" xfId="10341"/>
    <cellStyle name="Обычный 3 10 47 2 3 3" xfId="10342"/>
    <cellStyle name="Обычный 3 10 47 2 3 3 2" xfId="10343"/>
    <cellStyle name="Обычный 3 10 47 2 3 3 2 2" xfId="10344"/>
    <cellStyle name="Обычный 3 10 47 2 3 3 3" xfId="10345"/>
    <cellStyle name="Обычный 3 10 47 2 3 4" xfId="10346"/>
    <cellStyle name="Обычный 3 10 47 2 3 4 2" xfId="10347"/>
    <cellStyle name="Обычный 3 10 47 2 3 5" xfId="10348"/>
    <cellStyle name="Обычный 3 10 47 2 4" xfId="10349"/>
    <cellStyle name="Обычный 3 10 47 2 4 2" xfId="10350"/>
    <cellStyle name="Обычный 3 10 47 2 4 2 2" xfId="10351"/>
    <cellStyle name="Обычный 3 10 47 2 4 2 2 2" xfId="10352"/>
    <cellStyle name="Обычный 3 10 47 2 4 2 3" xfId="10353"/>
    <cellStyle name="Обычный 3 10 47 2 4 3" xfId="10354"/>
    <cellStyle name="Обычный 3 10 47 2 4 3 2" xfId="10355"/>
    <cellStyle name="Обычный 3 10 47 2 4 4" xfId="10356"/>
    <cellStyle name="Обычный 3 10 47 2 5" xfId="10357"/>
    <cellStyle name="Обычный 3 10 47 2 5 2" xfId="10358"/>
    <cellStyle name="Обычный 3 10 47 2 5 2 2" xfId="10359"/>
    <cellStyle name="Обычный 3 10 47 2 5 3" xfId="10360"/>
    <cellStyle name="Обычный 3 10 47 2 6" xfId="10361"/>
    <cellStyle name="Обычный 3 10 47 2 6 2" xfId="10362"/>
    <cellStyle name="Обычный 3 10 47 2 7" xfId="10363"/>
    <cellStyle name="Обычный 3 10 47 3" xfId="10364"/>
    <cellStyle name="Обычный 3 10 47 3 2" xfId="10365"/>
    <cellStyle name="Обычный 3 10 47 3 2 2" xfId="10366"/>
    <cellStyle name="Обычный 3 10 47 3 2 2 2" xfId="10367"/>
    <cellStyle name="Обычный 3 10 47 3 2 2 2 2" xfId="10368"/>
    <cellStyle name="Обычный 3 10 47 3 2 2 3" xfId="10369"/>
    <cellStyle name="Обычный 3 10 47 3 2 3" xfId="10370"/>
    <cellStyle name="Обычный 3 10 47 3 2 3 2" xfId="10371"/>
    <cellStyle name="Обычный 3 10 47 3 2 4" xfId="10372"/>
    <cellStyle name="Обычный 3 10 47 3 3" xfId="10373"/>
    <cellStyle name="Обычный 3 10 47 3 3 2" xfId="10374"/>
    <cellStyle name="Обычный 3 10 47 3 3 2 2" xfId="10375"/>
    <cellStyle name="Обычный 3 10 47 3 3 3" xfId="10376"/>
    <cellStyle name="Обычный 3 10 47 3 4" xfId="10377"/>
    <cellStyle name="Обычный 3 10 47 3 4 2" xfId="10378"/>
    <cellStyle name="Обычный 3 10 47 3 5" xfId="10379"/>
    <cellStyle name="Обычный 3 10 47 4" xfId="10380"/>
    <cellStyle name="Обычный 3 10 47 4 2" xfId="10381"/>
    <cellStyle name="Обычный 3 10 47 4 2 2" xfId="10382"/>
    <cellStyle name="Обычный 3 10 47 4 2 2 2" xfId="10383"/>
    <cellStyle name="Обычный 3 10 47 4 2 2 2 2" xfId="10384"/>
    <cellStyle name="Обычный 3 10 47 4 2 2 3" xfId="10385"/>
    <cellStyle name="Обычный 3 10 47 4 2 3" xfId="10386"/>
    <cellStyle name="Обычный 3 10 47 4 2 3 2" xfId="10387"/>
    <cellStyle name="Обычный 3 10 47 4 2 4" xfId="10388"/>
    <cellStyle name="Обычный 3 10 47 4 3" xfId="10389"/>
    <cellStyle name="Обычный 3 10 47 4 3 2" xfId="10390"/>
    <cellStyle name="Обычный 3 10 47 4 3 2 2" xfId="10391"/>
    <cellStyle name="Обычный 3 10 47 4 3 3" xfId="10392"/>
    <cellStyle name="Обычный 3 10 47 4 4" xfId="10393"/>
    <cellStyle name="Обычный 3 10 47 4 4 2" xfId="10394"/>
    <cellStyle name="Обычный 3 10 47 4 5" xfId="10395"/>
    <cellStyle name="Обычный 3 10 47 5" xfId="10396"/>
    <cellStyle name="Обычный 3 10 47 5 2" xfId="10397"/>
    <cellStyle name="Обычный 3 10 47 5 2 2" xfId="10398"/>
    <cellStyle name="Обычный 3 10 47 5 2 2 2" xfId="10399"/>
    <cellStyle name="Обычный 3 10 47 5 2 3" xfId="10400"/>
    <cellStyle name="Обычный 3 10 47 5 3" xfId="10401"/>
    <cellStyle name="Обычный 3 10 47 5 3 2" xfId="10402"/>
    <cellStyle name="Обычный 3 10 47 5 4" xfId="10403"/>
    <cellStyle name="Обычный 3 10 47 6" xfId="10404"/>
    <cellStyle name="Обычный 3 10 47 6 2" xfId="10405"/>
    <cellStyle name="Обычный 3 10 47 6 2 2" xfId="10406"/>
    <cellStyle name="Обычный 3 10 47 6 3" xfId="10407"/>
    <cellStyle name="Обычный 3 10 47 7" xfId="10408"/>
    <cellStyle name="Обычный 3 10 47 7 2" xfId="10409"/>
    <cellStyle name="Обычный 3 10 47 8" xfId="10410"/>
    <cellStyle name="Обычный 3 10 48" xfId="10411"/>
    <cellStyle name="Обычный 3 10 48 2" xfId="10412"/>
    <cellStyle name="Обычный 3 10 48 2 2" xfId="10413"/>
    <cellStyle name="Обычный 3 10 48 2 2 2" xfId="10414"/>
    <cellStyle name="Обычный 3 10 48 2 2 2 2" xfId="10415"/>
    <cellStyle name="Обычный 3 10 48 2 2 2 2 2" xfId="10416"/>
    <cellStyle name="Обычный 3 10 48 2 2 2 3" xfId="10417"/>
    <cellStyle name="Обычный 3 10 48 2 2 3" xfId="10418"/>
    <cellStyle name="Обычный 3 10 48 2 2 3 2" xfId="10419"/>
    <cellStyle name="Обычный 3 10 48 2 2 4" xfId="10420"/>
    <cellStyle name="Обычный 3 10 48 2 3" xfId="10421"/>
    <cellStyle name="Обычный 3 10 48 2 3 2" xfId="10422"/>
    <cellStyle name="Обычный 3 10 48 2 3 2 2" xfId="10423"/>
    <cellStyle name="Обычный 3 10 48 2 3 3" xfId="10424"/>
    <cellStyle name="Обычный 3 10 48 2 4" xfId="10425"/>
    <cellStyle name="Обычный 3 10 48 2 4 2" xfId="10426"/>
    <cellStyle name="Обычный 3 10 48 2 5" xfId="10427"/>
    <cellStyle name="Обычный 3 10 48 3" xfId="10428"/>
    <cellStyle name="Обычный 3 10 48 3 2" xfId="10429"/>
    <cellStyle name="Обычный 3 10 48 3 2 2" xfId="10430"/>
    <cellStyle name="Обычный 3 10 48 3 2 2 2" xfId="10431"/>
    <cellStyle name="Обычный 3 10 48 3 2 2 2 2" xfId="10432"/>
    <cellStyle name="Обычный 3 10 48 3 2 2 3" xfId="10433"/>
    <cellStyle name="Обычный 3 10 48 3 2 3" xfId="10434"/>
    <cellStyle name="Обычный 3 10 48 3 2 3 2" xfId="10435"/>
    <cellStyle name="Обычный 3 10 48 3 2 4" xfId="10436"/>
    <cellStyle name="Обычный 3 10 48 3 3" xfId="10437"/>
    <cellStyle name="Обычный 3 10 48 3 3 2" xfId="10438"/>
    <cellStyle name="Обычный 3 10 48 3 3 2 2" xfId="10439"/>
    <cellStyle name="Обычный 3 10 48 3 3 3" xfId="10440"/>
    <cellStyle name="Обычный 3 10 48 3 4" xfId="10441"/>
    <cellStyle name="Обычный 3 10 48 3 4 2" xfId="10442"/>
    <cellStyle name="Обычный 3 10 48 3 5" xfId="10443"/>
    <cellStyle name="Обычный 3 10 48 4" xfId="10444"/>
    <cellStyle name="Обычный 3 10 48 4 2" xfId="10445"/>
    <cellStyle name="Обычный 3 10 48 4 2 2" xfId="10446"/>
    <cellStyle name="Обычный 3 10 48 4 2 2 2" xfId="10447"/>
    <cellStyle name="Обычный 3 10 48 4 2 3" xfId="10448"/>
    <cellStyle name="Обычный 3 10 48 4 3" xfId="10449"/>
    <cellStyle name="Обычный 3 10 48 4 3 2" xfId="10450"/>
    <cellStyle name="Обычный 3 10 48 4 4" xfId="10451"/>
    <cellStyle name="Обычный 3 10 48 5" xfId="10452"/>
    <cellStyle name="Обычный 3 10 48 5 2" xfId="10453"/>
    <cellStyle name="Обычный 3 10 48 5 2 2" xfId="10454"/>
    <cellStyle name="Обычный 3 10 48 5 3" xfId="10455"/>
    <cellStyle name="Обычный 3 10 48 6" xfId="10456"/>
    <cellStyle name="Обычный 3 10 48 6 2" xfId="10457"/>
    <cellStyle name="Обычный 3 10 48 7" xfId="10458"/>
    <cellStyle name="Обычный 3 10 49" xfId="10459"/>
    <cellStyle name="Обычный 3 10 49 2" xfId="10460"/>
    <cellStyle name="Обычный 3 10 49 2 2" xfId="10461"/>
    <cellStyle name="Обычный 3 10 49 2 2 2" xfId="10462"/>
    <cellStyle name="Обычный 3 10 49 2 2 2 2" xfId="10463"/>
    <cellStyle name="Обычный 3 10 49 2 2 3" xfId="10464"/>
    <cellStyle name="Обычный 3 10 49 2 3" xfId="10465"/>
    <cellStyle name="Обычный 3 10 49 2 3 2" xfId="10466"/>
    <cellStyle name="Обычный 3 10 49 2 4" xfId="10467"/>
    <cellStyle name="Обычный 3 10 49 3" xfId="10468"/>
    <cellStyle name="Обычный 3 10 49 3 2" xfId="10469"/>
    <cellStyle name="Обычный 3 10 49 3 2 2" xfId="10470"/>
    <cellStyle name="Обычный 3 10 49 3 3" xfId="10471"/>
    <cellStyle name="Обычный 3 10 49 4" xfId="10472"/>
    <cellStyle name="Обычный 3 10 49 4 2" xfId="10473"/>
    <cellStyle name="Обычный 3 10 49 5" xfId="10474"/>
    <cellStyle name="Обычный 3 10 5" xfId="10475"/>
    <cellStyle name="Обычный 3 10 5 2" xfId="10476"/>
    <cellStyle name="Обычный 3 10 5 2 2" xfId="10477"/>
    <cellStyle name="Обычный 3 10 5 2 2 2" xfId="10478"/>
    <cellStyle name="Обычный 3 10 5 2 2 2 2" xfId="10479"/>
    <cellStyle name="Обычный 3 10 5 2 2 2 2 2" xfId="10480"/>
    <cellStyle name="Обычный 3 10 5 2 2 2 2 2 2" xfId="10481"/>
    <cellStyle name="Обычный 3 10 5 2 2 2 2 3" xfId="10482"/>
    <cellStyle name="Обычный 3 10 5 2 2 2 3" xfId="10483"/>
    <cellStyle name="Обычный 3 10 5 2 2 2 3 2" xfId="10484"/>
    <cellStyle name="Обычный 3 10 5 2 2 2 4" xfId="10485"/>
    <cellStyle name="Обычный 3 10 5 2 2 3" xfId="10486"/>
    <cellStyle name="Обычный 3 10 5 2 2 3 2" xfId="10487"/>
    <cellStyle name="Обычный 3 10 5 2 2 3 2 2" xfId="10488"/>
    <cellStyle name="Обычный 3 10 5 2 2 3 3" xfId="10489"/>
    <cellStyle name="Обычный 3 10 5 2 2 4" xfId="10490"/>
    <cellStyle name="Обычный 3 10 5 2 2 4 2" xfId="10491"/>
    <cellStyle name="Обычный 3 10 5 2 2 5" xfId="10492"/>
    <cellStyle name="Обычный 3 10 5 2 3" xfId="10493"/>
    <cellStyle name="Обычный 3 10 5 2 3 2" xfId="10494"/>
    <cellStyle name="Обычный 3 10 5 2 3 2 2" xfId="10495"/>
    <cellStyle name="Обычный 3 10 5 2 3 2 2 2" xfId="10496"/>
    <cellStyle name="Обычный 3 10 5 2 3 2 2 2 2" xfId="10497"/>
    <cellStyle name="Обычный 3 10 5 2 3 2 2 3" xfId="10498"/>
    <cellStyle name="Обычный 3 10 5 2 3 2 3" xfId="10499"/>
    <cellStyle name="Обычный 3 10 5 2 3 2 3 2" xfId="10500"/>
    <cellStyle name="Обычный 3 10 5 2 3 2 4" xfId="10501"/>
    <cellStyle name="Обычный 3 10 5 2 3 3" xfId="10502"/>
    <cellStyle name="Обычный 3 10 5 2 3 3 2" xfId="10503"/>
    <cellStyle name="Обычный 3 10 5 2 3 3 2 2" xfId="10504"/>
    <cellStyle name="Обычный 3 10 5 2 3 3 3" xfId="10505"/>
    <cellStyle name="Обычный 3 10 5 2 3 4" xfId="10506"/>
    <cellStyle name="Обычный 3 10 5 2 3 4 2" xfId="10507"/>
    <cellStyle name="Обычный 3 10 5 2 3 5" xfId="10508"/>
    <cellStyle name="Обычный 3 10 5 2 4" xfId="10509"/>
    <cellStyle name="Обычный 3 10 5 2 4 2" xfId="10510"/>
    <cellStyle name="Обычный 3 10 5 2 4 2 2" xfId="10511"/>
    <cellStyle name="Обычный 3 10 5 2 4 2 2 2" xfId="10512"/>
    <cellStyle name="Обычный 3 10 5 2 4 2 3" xfId="10513"/>
    <cellStyle name="Обычный 3 10 5 2 4 3" xfId="10514"/>
    <cellStyle name="Обычный 3 10 5 2 4 3 2" xfId="10515"/>
    <cellStyle name="Обычный 3 10 5 2 4 4" xfId="10516"/>
    <cellStyle name="Обычный 3 10 5 2 5" xfId="10517"/>
    <cellStyle name="Обычный 3 10 5 2 5 2" xfId="10518"/>
    <cellStyle name="Обычный 3 10 5 2 5 2 2" xfId="10519"/>
    <cellStyle name="Обычный 3 10 5 2 5 3" xfId="10520"/>
    <cellStyle name="Обычный 3 10 5 2 6" xfId="10521"/>
    <cellStyle name="Обычный 3 10 5 2 6 2" xfId="10522"/>
    <cellStyle name="Обычный 3 10 5 2 7" xfId="10523"/>
    <cellStyle name="Обычный 3 10 5 3" xfId="10524"/>
    <cellStyle name="Обычный 3 10 5 3 2" xfId="10525"/>
    <cellStyle name="Обычный 3 10 5 3 2 2" xfId="10526"/>
    <cellStyle name="Обычный 3 10 5 3 2 2 2" xfId="10527"/>
    <cellStyle name="Обычный 3 10 5 3 2 2 2 2" xfId="10528"/>
    <cellStyle name="Обычный 3 10 5 3 2 2 3" xfId="10529"/>
    <cellStyle name="Обычный 3 10 5 3 2 3" xfId="10530"/>
    <cellStyle name="Обычный 3 10 5 3 2 3 2" xfId="10531"/>
    <cellStyle name="Обычный 3 10 5 3 2 4" xfId="10532"/>
    <cellStyle name="Обычный 3 10 5 3 3" xfId="10533"/>
    <cellStyle name="Обычный 3 10 5 3 3 2" xfId="10534"/>
    <cellStyle name="Обычный 3 10 5 3 3 2 2" xfId="10535"/>
    <cellStyle name="Обычный 3 10 5 3 3 3" xfId="10536"/>
    <cellStyle name="Обычный 3 10 5 3 4" xfId="10537"/>
    <cellStyle name="Обычный 3 10 5 3 4 2" xfId="10538"/>
    <cellStyle name="Обычный 3 10 5 3 5" xfId="10539"/>
    <cellStyle name="Обычный 3 10 5 4" xfId="10540"/>
    <cellStyle name="Обычный 3 10 5 4 2" xfId="10541"/>
    <cellStyle name="Обычный 3 10 5 4 2 2" xfId="10542"/>
    <cellStyle name="Обычный 3 10 5 4 2 2 2" xfId="10543"/>
    <cellStyle name="Обычный 3 10 5 4 2 2 2 2" xfId="10544"/>
    <cellStyle name="Обычный 3 10 5 4 2 2 3" xfId="10545"/>
    <cellStyle name="Обычный 3 10 5 4 2 3" xfId="10546"/>
    <cellStyle name="Обычный 3 10 5 4 2 3 2" xfId="10547"/>
    <cellStyle name="Обычный 3 10 5 4 2 4" xfId="10548"/>
    <cellStyle name="Обычный 3 10 5 4 3" xfId="10549"/>
    <cellStyle name="Обычный 3 10 5 4 3 2" xfId="10550"/>
    <cellStyle name="Обычный 3 10 5 4 3 2 2" xfId="10551"/>
    <cellStyle name="Обычный 3 10 5 4 3 3" xfId="10552"/>
    <cellStyle name="Обычный 3 10 5 4 4" xfId="10553"/>
    <cellStyle name="Обычный 3 10 5 4 4 2" xfId="10554"/>
    <cellStyle name="Обычный 3 10 5 4 5" xfId="10555"/>
    <cellStyle name="Обычный 3 10 5 5" xfId="10556"/>
    <cellStyle name="Обычный 3 10 5 5 2" xfId="10557"/>
    <cellStyle name="Обычный 3 10 5 5 2 2" xfId="10558"/>
    <cellStyle name="Обычный 3 10 5 5 2 2 2" xfId="10559"/>
    <cellStyle name="Обычный 3 10 5 5 2 3" xfId="10560"/>
    <cellStyle name="Обычный 3 10 5 5 3" xfId="10561"/>
    <cellStyle name="Обычный 3 10 5 5 3 2" xfId="10562"/>
    <cellStyle name="Обычный 3 10 5 5 4" xfId="10563"/>
    <cellStyle name="Обычный 3 10 5 6" xfId="10564"/>
    <cellStyle name="Обычный 3 10 5 6 2" xfId="10565"/>
    <cellStyle name="Обычный 3 10 5 6 2 2" xfId="10566"/>
    <cellStyle name="Обычный 3 10 5 6 3" xfId="10567"/>
    <cellStyle name="Обычный 3 10 5 7" xfId="10568"/>
    <cellStyle name="Обычный 3 10 5 7 2" xfId="10569"/>
    <cellStyle name="Обычный 3 10 5 8" xfId="10570"/>
    <cellStyle name="Обычный 3 10 50" xfId="10571"/>
    <cellStyle name="Обычный 3 10 50 2" xfId="10572"/>
    <cellStyle name="Обычный 3 10 50 2 2" xfId="10573"/>
    <cellStyle name="Обычный 3 10 50 2 2 2" xfId="10574"/>
    <cellStyle name="Обычный 3 10 50 2 2 2 2" xfId="10575"/>
    <cellStyle name="Обычный 3 10 50 2 2 3" xfId="10576"/>
    <cellStyle name="Обычный 3 10 50 2 3" xfId="10577"/>
    <cellStyle name="Обычный 3 10 50 2 3 2" xfId="10578"/>
    <cellStyle name="Обычный 3 10 50 2 4" xfId="10579"/>
    <cellStyle name="Обычный 3 10 50 3" xfId="10580"/>
    <cellStyle name="Обычный 3 10 50 3 2" xfId="10581"/>
    <cellStyle name="Обычный 3 10 50 3 2 2" xfId="10582"/>
    <cellStyle name="Обычный 3 10 50 3 3" xfId="10583"/>
    <cellStyle name="Обычный 3 10 50 4" xfId="10584"/>
    <cellStyle name="Обычный 3 10 50 4 2" xfId="10585"/>
    <cellStyle name="Обычный 3 10 50 5" xfId="10586"/>
    <cellStyle name="Обычный 3 10 51" xfId="10587"/>
    <cellStyle name="Обычный 3 10 51 2" xfId="10588"/>
    <cellStyle name="Обычный 3 10 51 2 2" xfId="10589"/>
    <cellStyle name="Обычный 3 10 51 2 2 2" xfId="10590"/>
    <cellStyle name="Обычный 3 10 51 2 3" xfId="10591"/>
    <cellStyle name="Обычный 3 10 51 3" xfId="10592"/>
    <cellStyle name="Обычный 3 10 51 3 2" xfId="10593"/>
    <cellStyle name="Обычный 3 10 51 4" xfId="10594"/>
    <cellStyle name="Обычный 3 10 52" xfId="10595"/>
    <cellStyle name="Обычный 3 10 52 2" xfId="10596"/>
    <cellStyle name="Обычный 3 10 52 2 2" xfId="10597"/>
    <cellStyle name="Обычный 3 10 52 3" xfId="10598"/>
    <cellStyle name="Обычный 3 10 53" xfId="10599"/>
    <cellStyle name="Обычный 3 10 53 2" xfId="10600"/>
    <cellStyle name="Обычный 3 10 54" xfId="10601"/>
    <cellStyle name="Обычный 3 10 6" xfId="10602"/>
    <cellStyle name="Обычный 3 10 6 2" xfId="10603"/>
    <cellStyle name="Обычный 3 10 6 2 2" xfId="10604"/>
    <cellStyle name="Обычный 3 10 6 2 2 2" xfId="10605"/>
    <cellStyle name="Обычный 3 10 6 2 2 2 2" xfId="10606"/>
    <cellStyle name="Обычный 3 10 6 2 2 2 2 2" xfId="10607"/>
    <cellStyle name="Обычный 3 10 6 2 2 2 2 2 2" xfId="10608"/>
    <cellStyle name="Обычный 3 10 6 2 2 2 2 3" xfId="10609"/>
    <cellStyle name="Обычный 3 10 6 2 2 2 3" xfId="10610"/>
    <cellStyle name="Обычный 3 10 6 2 2 2 3 2" xfId="10611"/>
    <cellStyle name="Обычный 3 10 6 2 2 2 4" xfId="10612"/>
    <cellStyle name="Обычный 3 10 6 2 2 3" xfId="10613"/>
    <cellStyle name="Обычный 3 10 6 2 2 3 2" xfId="10614"/>
    <cellStyle name="Обычный 3 10 6 2 2 3 2 2" xfId="10615"/>
    <cellStyle name="Обычный 3 10 6 2 2 3 3" xfId="10616"/>
    <cellStyle name="Обычный 3 10 6 2 2 4" xfId="10617"/>
    <cellStyle name="Обычный 3 10 6 2 2 4 2" xfId="10618"/>
    <cellStyle name="Обычный 3 10 6 2 2 5" xfId="10619"/>
    <cellStyle name="Обычный 3 10 6 2 3" xfId="10620"/>
    <cellStyle name="Обычный 3 10 6 2 3 2" xfId="10621"/>
    <cellStyle name="Обычный 3 10 6 2 3 2 2" xfId="10622"/>
    <cellStyle name="Обычный 3 10 6 2 3 2 2 2" xfId="10623"/>
    <cellStyle name="Обычный 3 10 6 2 3 2 2 2 2" xfId="10624"/>
    <cellStyle name="Обычный 3 10 6 2 3 2 2 3" xfId="10625"/>
    <cellStyle name="Обычный 3 10 6 2 3 2 3" xfId="10626"/>
    <cellStyle name="Обычный 3 10 6 2 3 2 3 2" xfId="10627"/>
    <cellStyle name="Обычный 3 10 6 2 3 2 4" xfId="10628"/>
    <cellStyle name="Обычный 3 10 6 2 3 3" xfId="10629"/>
    <cellStyle name="Обычный 3 10 6 2 3 3 2" xfId="10630"/>
    <cellStyle name="Обычный 3 10 6 2 3 3 2 2" xfId="10631"/>
    <cellStyle name="Обычный 3 10 6 2 3 3 3" xfId="10632"/>
    <cellStyle name="Обычный 3 10 6 2 3 4" xfId="10633"/>
    <cellStyle name="Обычный 3 10 6 2 3 4 2" xfId="10634"/>
    <cellStyle name="Обычный 3 10 6 2 3 5" xfId="10635"/>
    <cellStyle name="Обычный 3 10 6 2 4" xfId="10636"/>
    <cellStyle name="Обычный 3 10 6 2 4 2" xfId="10637"/>
    <cellStyle name="Обычный 3 10 6 2 4 2 2" xfId="10638"/>
    <cellStyle name="Обычный 3 10 6 2 4 2 2 2" xfId="10639"/>
    <cellStyle name="Обычный 3 10 6 2 4 2 3" xfId="10640"/>
    <cellStyle name="Обычный 3 10 6 2 4 3" xfId="10641"/>
    <cellStyle name="Обычный 3 10 6 2 4 3 2" xfId="10642"/>
    <cellStyle name="Обычный 3 10 6 2 4 4" xfId="10643"/>
    <cellStyle name="Обычный 3 10 6 2 5" xfId="10644"/>
    <cellStyle name="Обычный 3 10 6 2 5 2" xfId="10645"/>
    <cellStyle name="Обычный 3 10 6 2 5 2 2" xfId="10646"/>
    <cellStyle name="Обычный 3 10 6 2 5 3" xfId="10647"/>
    <cellStyle name="Обычный 3 10 6 2 6" xfId="10648"/>
    <cellStyle name="Обычный 3 10 6 2 6 2" xfId="10649"/>
    <cellStyle name="Обычный 3 10 6 2 7" xfId="10650"/>
    <cellStyle name="Обычный 3 10 6 3" xfId="10651"/>
    <cellStyle name="Обычный 3 10 6 3 2" xfId="10652"/>
    <cellStyle name="Обычный 3 10 6 3 2 2" xfId="10653"/>
    <cellStyle name="Обычный 3 10 6 3 2 2 2" xfId="10654"/>
    <cellStyle name="Обычный 3 10 6 3 2 2 2 2" xfId="10655"/>
    <cellStyle name="Обычный 3 10 6 3 2 2 3" xfId="10656"/>
    <cellStyle name="Обычный 3 10 6 3 2 3" xfId="10657"/>
    <cellStyle name="Обычный 3 10 6 3 2 3 2" xfId="10658"/>
    <cellStyle name="Обычный 3 10 6 3 2 4" xfId="10659"/>
    <cellStyle name="Обычный 3 10 6 3 3" xfId="10660"/>
    <cellStyle name="Обычный 3 10 6 3 3 2" xfId="10661"/>
    <cellStyle name="Обычный 3 10 6 3 3 2 2" xfId="10662"/>
    <cellStyle name="Обычный 3 10 6 3 3 3" xfId="10663"/>
    <cellStyle name="Обычный 3 10 6 3 4" xfId="10664"/>
    <cellStyle name="Обычный 3 10 6 3 4 2" xfId="10665"/>
    <cellStyle name="Обычный 3 10 6 3 5" xfId="10666"/>
    <cellStyle name="Обычный 3 10 6 4" xfId="10667"/>
    <cellStyle name="Обычный 3 10 6 4 2" xfId="10668"/>
    <cellStyle name="Обычный 3 10 6 4 2 2" xfId="10669"/>
    <cellStyle name="Обычный 3 10 6 4 2 2 2" xfId="10670"/>
    <cellStyle name="Обычный 3 10 6 4 2 2 2 2" xfId="10671"/>
    <cellStyle name="Обычный 3 10 6 4 2 2 3" xfId="10672"/>
    <cellStyle name="Обычный 3 10 6 4 2 3" xfId="10673"/>
    <cellStyle name="Обычный 3 10 6 4 2 3 2" xfId="10674"/>
    <cellStyle name="Обычный 3 10 6 4 2 4" xfId="10675"/>
    <cellStyle name="Обычный 3 10 6 4 3" xfId="10676"/>
    <cellStyle name="Обычный 3 10 6 4 3 2" xfId="10677"/>
    <cellStyle name="Обычный 3 10 6 4 3 2 2" xfId="10678"/>
    <cellStyle name="Обычный 3 10 6 4 3 3" xfId="10679"/>
    <cellStyle name="Обычный 3 10 6 4 4" xfId="10680"/>
    <cellStyle name="Обычный 3 10 6 4 4 2" xfId="10681"/>
    <cellStyle name="Обычный 3 10 6 4 5" xfId="10682"/>
    <cellStyle name="Обычный 3 10 6 5" xfId="10683"/>
    <cellStyle name="Обычный 3 10 6 5 2" xfId="10684"/>
    <cellStyle name="Обычный 3 10 6 5 2 2" xfId="10685"/>
    <cellStyle name="Обычный 3 10 6 5 2 2 2" xfId="10686"/>
    <cellStyle name="Обычный 3 10 6 5 2 3" xfId="10687"/>
    <cellStyle name="Обычный 3 10 6 5 3" xfId="10688"/>
    <cellStyle name="Обычный 3 10 6 5 3 2" xfId="10689"/>
    <cellStyle name="Обычный 3 10 6 5 4" xfId="10690"/>
    <cellStyle name="Обычный 3 10 6 6" xfId="10691"/>
    <cellStyle name="Обычный 3 10 6 6 2" xfId="10692"/>
    <cellStyle name="Обычный 3 10 6 6 2 2" xfId="10693"/>
    <cellStyle name="Обычный 3 10 6 6 3" xfId="10694"/>
    <cellStyle name="Обычный 3 10 6 7" xfId="10695"/>
    <cellStyle name="Обычный 3 10 6 7 2" xfId="10696"/>
    <cellStyle name="Обычный 3 10 6 8" xfId="10697"/>
    <cellStyle name="Обычный 3 10 7" xfId="10698"/>
    <cellStyle name="Обычный 3 10 7 2" xfId="10699"/>
    <cellStyle name="Обычный 3 10 7 2 2" xfId="10700"/>
    <cellStyle name="Обычный 3 10 7 2 2 2" xfId="10701"/>
    <cellStyle name="Обычный 3 10 7 2 2 2 2" xfId="10702"/>
    <cellStyle name="Обычный 3 10 7 2 2 2 2 2" xfId="10703"/>
    <cellStyle name="Обычный 3 10 7 2 2 2 2 2 2" xfId="10704"/>
    <cellStyle name="Обычный 3 10 7 2 2 2 2 3" xfId="10705"/>
    <cellStyle name="Обычный 3 10 7 2 2 2 3" xfId="10706"/>
    <cellStyle name="Обычный 3 10 7 2 2 2 3 2" xfId="10707"/>
    <cellStyle name="Обычный 3 10 7 2 2 2 4" xfId="10708"/>
    <cellStyle name="Обычный 3 10 7 2 2 3" xfId="10709"/>
    <cellStyle name="Обычный 3 10 7 2 2 3 2" xfId="10710"/>
    <cellStyle name="Обычный 3 10 7 2 2 3 2 2" xfId="10711"/>
    <cellStyle name="Обычный 3 10 7 2 2 3 3" xfId="10712"/>
    <cellStyle name="Обычный 3 10 7 2 2 4" xfId="10713"/>
    <cellStyle name="Обычный 3 10 7 2 2 4 2" xfId="10714"/>
    <cellStyle name="Обычный 3 10 7 2 2 5" xfId="10715"/>
    <cellStyle name="Обычный 3 10 7 2 3" xfId="10716"/>
    <cellStyle name="Обычный 3 10 7 2 3 2" xfId="10717"/>
    <cellStyle name="Обычный 3 10 7 2 3 2 2" xfId="10718"/>
    <cellStyle name="Обычный 3 10 7 2 3 2 2 2" xfId="10719"/>
    <cellStyle name="Обычный 3 10 7 2 3 2 2 2 2" xfId="10720"/>
    <cellStyle name="Обычный 3 10 7 2 3 2 2 3" xfId="10721"/>
    <cellStyle name="Обычный 3 10 7 2 3 2 3" xfId="10722"/>
    <cellStyle name="Обычный 3 10 7 2 3 2 3 2" xfId="10723"/>
    <cellStyle name="Обычный 3 10 7 2 3 2 4" xfId="10724"/>
    <cellStyle name="Обычный 3 10 7 2 3 3" xfId="10725"/>
    <cellStyle name="Обычный 3 10 7 2 3 3 2" xfId="10726"/>
    <cellStyle name="Обычный 3 10 7 2 3 3 2 2" xfId="10727"/>
    <cellStyle name="Обычный 3 10 7 2 3 3 3" xfId="10728"/>
    <cellStyle name="Обычный 3 10 7 2 3 4" xfId="10729"/>
    <cellStyle name="Обычный 3 10 7 2 3 4 2" xfId="10730"/>
    <cellStyle name="Обычный 3 10 7 2 3 5" xfId="10731"/>
    <cellStyle name="Обычный 3 10 7 2 4" xfId="10732"/>
    <cellStyle name="Обычный 3 10 7 2 4 2" xfId="10733"/>
    <cellStyle name="Обычный 3 10 7 2 4 2 2" xfId="10734"/>
    <cellStyle name="Обычный 3 10 7 2 4 2 2 2" xfId="10735"/>
    <cellStyle name="Обычный 3 10 7 2 4 2 3" xfId="10736"/>
    <cellStyle name="Обычный 3 10 7 2 4 3" xfId="10737"/>
    <cellStyle name="Обычный 3 10 7 2 4 3 2" xfId="10738"/>
    <cellStyle name="Обычный 3 10 7 2 4 4" xfId="10739"/>
    <cellStyle name="Обычный 3 10 7 2 5" xfId="10740"/>
    <cellStyle name="Обычный 3 10 7 2 5 2" xfId="10741"/>
    <cellStyle name="Обычный 3 10 7 2 5 2 2" xfId="10742"/>
    <cellStyle name="Обычный 3 10 7 2 5 3" xfId="10743"/>
    <cellStyle name="Обычный 3 10 7 2 6" xfId="10744"/>
    <cellStyle name="Обычный 3 10 7 2 6 2" xfId="10745"/>
    <cellStyle name="Обычный 3 10 7 2 7" xfId="10746"/>
    <cellStyle name="Обычный 3 10 7 3" xfId="10747"/>
    <cellStyle name="Обычный 3 10 7 3 2" xfId="10748"/>
    <cellStyle name="Обычный 3 10 7 3 2 2" xfId="10749"/>
    <cellStyle name="Обычный 3 10 7 3 2 2 2" xfId="10750"/>
    <cellStyle name="Обычный 3 10 7 3 2 2 2 2" xfId="10751"/>
    <cellStyle name="Обычный 3 10 7 3 2 2 3" xfId="10752"/>
    <cellStyle name="Обычный 3 10 7 3 2 3" xfId="10753"/>
    <cellStyle name="Обычный 3 10 7 3 2 3 2" xfId="10754"/>
    <cellStyle name="Обычный 3 10 7 3 2 4" xfId="10755"/>
    <cellStyle name="Обычный 3 10 7 3 3" xfId="10756"/>
    <cellStyle name="Обычный 3 10 7 3 3 2" xfId="10757"/>
    <cellStyle name="Обычный 3 10 7 3 3 2 2" xfId="10758"/>
    <cellStyle name="Обычный 3 10 7 3 3 3" xfId="10759"/>
    <cellStyle name="Обычный 3 10 7 3 4" xfId="10760"/>
    <cellStyle name="Обычный 3 10 7 3 4 2" xfId="10761"/>
    <cellStyle name="Обычный 3 10 7 3 5" xfId="10762"/>
    <cellStyle name="Обычный 3 10 7 4" xfId="10763"/>
    <cellStyle name="Обычный 3 10 7 4 2" xfId="10764"/>
    <cellStyle name="Обычный 3 10 7 4 2 2" xfId="10765"/>
    <cellStyle name="Обычный 3 10 7 4 2 2 2" xfId="10766"/>
    <cellStyle name="Обычный 3 10 7 4 2 2 2 2" xfId="10767"/>
    <cellStyle name="Обычный 3 10 7 4 2 2 3" xfId="10768"/>
    <cellStyle name="Обычный 3 10 7 4 2 3" xfId="10769"/>
    <cellStyle name="Обычный 3 10 7 4 2 3 2" xfId="10770"/>
    <cellStyle name="Обычный 3 10 7 4 2 4" xfId="10771"/>
    <cellStyle name="Обычный 3 10 7 4 3" xfId="10772"/>
    <cellStyle name="Обычный 3 10 7 4 3 2" xfId="10773"/>
    <cellStyle name="Обычный 3 10 7 4 3 2 2" xfId="10774"/>
    <cellStyle name="Обычный 3 10 7 4 3 3" xfId="10775"/>
    <cellStyle name="Обычный 3 10 7 4 4" xfId="10776"/>
    <cellStyle name="Обычный 3 10 7 4 4 2" xfId="10777"/>
    <cellStyle name="Обычный 3 10 7 4 5" xfId="10778"/>
    <cellStyle name="Обычный 3 10 7 5" xfId="10779"/>
    <cellStyle name="Обычный 3 10 7 5 2" xfId="10780"/>
    <cellStyle name="Обычный 3 10 7 5 2 2" xfId="10781"/>
    <cellStyle name="Обычный 3 10 7 5 2 2 2" xfId="10782"/>
    <cellStyle name="Обычный 3 10 7 5 2 3" xfId="10783"/>
    <cellStyle name="Обычный 3 10 7 5 3" xfId="10784"/>
    <cellStyle name="Обычный 3 10 7 5 3 2" xfId="10785"/>
    <cellStyle name="Обычный 3 10 7 5 4" xfId="10786"/>
    <cellStyle name="Обычный 3 10 7 6" xfId="10787"/>
    <cellStyle name="Обычный 3 10 7 6 2" xfId="10788"/>
    <cellStyle name="Обычный 3 10 7 6 2 2" xfId="10789"/>
    <cellStyle name="Обычный 3 10 7 6 3" xfId="10790"/>
    <cellStyle name="Обычный 3 10 7 7" xfId="10791"/>
    <cellStyle name="Обычный 3 10 7 7 2" xfId="10792"/>
    <cellStyle name="Обычный 3 10 7 8" xfId="10793"/>
    <cellStyle name="Обычный 3 10 8" xfId="10794"/>
    <cellStyle name="Обычный 3 10 8 2" xfId="10795"/>
    <cellStyle name="Обычный 3 10 8 2 2" xfId="10796"/>
    <cellStyle name="Обычный 3 10 8 2 2 2" xfId="10797"/>
    <cellStyle name="Обычный 3 10 8 2 2 2 2" xfId="10798"/>
    <cellStyle name="Обычный 3 10 8 2 2 2 2 2" xfId="10799"/>
    <cellStyle name="Обычный 3 10 8 2 2 2 2 2 2" xfId="10800"/>
    <cellStyle name="Обычный 3 10 8 2 2 2 2 3" xfId="10801"/>
    <cellStyle name="Обычный 3 10 8 2 2 2 3" xfId="10802"/>
    <cellStyle name="Обычный 3 10 8 2 2 2 3 2" xfId="10803"/>
    <cellStyle name="Обычный 3 10 8 2 2 2 4" xfId="10804"/>
    <cellStyle name="Обычный 3 10 8 2 2 3" xfId="10805"/>
    <cellStyle name="Обычный 3 10 8 2 2 3 2" xfId="10806"/>
    <cellStyle name="Обычный 3 10 8 2 2 3 2 2" xfId="10807"/>
    <cellStyle name="Обычный 3 10 8 2 2 3 3" xfId="10808"/>
    <cellStyle name="Обычный 3 10 8 2 2 4" xfId="10809"/>
    <cellStyle name="Обычный 3 10 8 2 2 4 2" xfId="10810"/>
    <cellStyle name="Обычный 3 10 8 2 2 5" xfId="10811"/>
    <cellStyle name="Обычный 3 10 8 2 3" xfId="10812"/>
    <cellStyle name="Обычный 3 10 8 2 3 2" xfId="10813"/>
    <cellStyle name="Обычный 3 10 8 2 3 2 2" xfId="10814"/>
    <cellStyle name="Обычный 3 10 8 2 3 2 2 2" xfId="10815"/>
    <cellStyle name="Обычный 3 10 8 2 3 2 2 2 2" xfId="10816"/>
    <cellStyle name="Обычный 3 10 8 2 3 2 2 3" xfId="10817"/>
    <cellStyle name="Обычный 3 10 8 2 3 2 3" xfId="10818"/>
    <cellStyle name="Обычный 3 10 8 2 3 2 3 2" xfId="10819"/>
    <cellStyle name="Обычный 3 10 8 2 3 2 4" xfId="10820"/>
    <cellStyle name="Обычный 3 10 8 2 3 3" xfId="10821"/>
    <cellStyle name="Обычный 3 10 8 2 3 3 2" xfId="10822"/>
    <cellStyle name="Обычный 3 10 8 2 3 3 2 2" xfId="10823"/>
    <cellStyle name="Обычный 3 10 8 2 3 3 3" xfId="10824"/>
    <cellStyle name="Обычный 3 10 8 2 3 4" xfId="10825"/>
    <cellStyle name="Обычный 3 10 8 2 3 4 2" xfId="10826"/>
    <cellStyle name="Обычный 3 10 8 2 3 5" xfId="10827"/>
    <cellStyle name="Обычный 3 10 8 2 4" xfId="10828"/>
    <cellStyle name="Обычный 3 10 8 2 4 2" xfId="10829"/>
    <cellStyle name="Обычный 3 10 8 2 4 2 2" xfId="10830"/>
    <cellStyle name="Обычный 3 10 8 2 4 2 2 2" xfId="10831"/>
    <cellStyle name="Обычный 3 10 8 2 4 2 3" xfId="10832"/>
    <cellStyle name="Обычный 3 10 8 2 4 3" xfId="10833"/>
    <cellStyle name="Обычный 3 10 8 2 4 3 2" xfId="10834"/>
    <cellStyle name="Обычный 3 10 8 2 4 4" xfId="10835"/>
    <cellStyle name="Обычный 3 10 8 2 5" xfId="10836"/>
    <cellStyle name="Обычный 3 10 8 2 5 2" xfId="10837"/>
    <cellStyle name="Обычный 3 10 8 2 5 2 2" xfId="10838"/>
    <cellStyle name="Обычный 3 10 8 2 5 3" xfId="10839"/>
    <cellStyle name="Обычный 3 10 8 2 6" xfId="10840"/>
    <cellStyle name="Обычный 3 10 8 2 6 2" xfId="10841"/>
    <cellStyle name="Обычный 3 10 8 2 7" xfId="10842"/>
    <cellStyle name="Обычный 3 10 8 3" xfId="10843"/>
    <cellStyle name="Обычный 3 10 8 3 2" xfId="10844"/>
    <cellStyle name="Обычный 3 10 8 3 2 2" xfId="10845"/>
    <cellStyle name="Обычный 3 10 8 3 2 2 2" xfId="10846"/>
    <cellStyle name="Обычный 3 10 8 3 2 2 2 2" xfId="10847"/>
    <cellStyle name="Обычный 3 10 8 3 2 2 3" xfId="10848"/>
    <cellStyle name="Обычный 3 10 8 3 2 3" xfId="10849"/>
    <cellStyle name="Обычный 3 10 8 3 2 3 2" xfId="10850"/>
    <cellStyle name="Обычный 3 10 8 3 2 4" xfId="10851"/>
    <cellStyle name="Обычный 3 10 8 3 3" xfId="10852"/>
    <cellStyle name="Обычный 3 10 8 3 3 2" xfId="10853"/>
    <cellStyle name="Обычный 3 10 8 3 3 2 2" xfId="10854"/>
    <cellStyle name="Обычный 3 10 8 3 3 3" xfId="10855"/>
    <cellStyle name="Обычный 3 10 8 3 4" xfId="10856"/>
    <cellStyle name="Обычный 3 10 8 3 4 2" xfId="10857"/>
    <cellStyle name="Обычный 3 10 8 3 5" xfId="10858"/>
    <cellStyle name="Обычный 3 10 8 4" xfId="10859"/>
    <cellStyle name="Обычный 3 10 8 4 2" xfId="10860"/>
    <cellStyle name="Обычный 3 10 8 4 2 2" xfId="10861"/>
    <cellStyle name="Обычный 3 10 8 4 2 2 2" xfId="10862"/>
    <cellStyle name="Обычный 3 10 8 4 2 2 2 2" xfId="10863"/>
    <cellStyle name="Обычный 3 10 8 4 2 2 3" xfId="10864"/>
    <cellStyle name="Обычный 3 10 8 4 2 3" xfId="10865"/>
    <cellStyle name="Обычный 3 10 8 4 2 3 2" xfId="10866"/>
    <cellStyle name="Обычный 3 10 8 4 2 4" xfId="10867"/>
    <cellStyle name="Обычный 3 10 8 4 3" xfId="10868"/>
    <cellStyle name="Обычный 3 10 8 4 3 2" xfId="10869"/>
    <cellStyle name="Обычный 3 10 8 4 3 2 2" xfId="10870"/>
    <cellStyle name="Обычный 3 10 8 4 3 3" xfId="10871"/>
    <cellStyle name="Обычный 3 10 8 4 4" xfId="10872"/>
    <cellStyle name="Обычный 3 10 8 4 4 2" xfId="10873"/>
    <cellStyle name="Обычный 3 10 8 4 5" xfId="10874"/>
    <cellStyle name="Обычный 3 10 8 5" xfId="10875"/>
    <cellStyle name="Обычный 3 10 8 5 2" xfId="10876"/>
    <cellStyle name="Обычный 3 10 8 5 2 2" xfId="10877"/>
    <cellStyle name="Обычный 3 10 8 5 2 2 2" xfId="10878"/>
    <cellStyle name="Обычный 3 10 8 5 2 3" xfId="10879"/>
    <cellStyle name="Обычный 3 10 8 5 3" xfId="10880"/>
    <cellStyle name="Обычный 3 10 8 5 3 2" xfId="10881"/>
    <cellStyle name="Обычный 3 10 8 5 4" xfId="10882"/>
    <cellStyle name="Обычный 3 10 8 6" xfId="10883"/>
    <cellStyle name="Обычный 3 10 8 6 2" xfId="10884"/>
    <cellStyle name="Обычный 3 10 8 6 2 2" xfId="10885"/>
    <cellStyle name="Обычный 3 10 8 6 3" xfId="10886"/>
    <cellStyle name="Обычный 3 10 8 7" xfId="10887"/>
    <cellStyle name="Обычный 3 10 8 7 2" xfId="10888"/>
    <cellStyle name="Обычный 3 10 8 8" xfId="10889"/>
    <cellStyle name="Обычный 3 10 9" xfId="10890"/>
    <cellStyle name="Обычный 3 10 9 2" xfId="10891"/>
    <cellStyle name="Обычный 3 10 9 2 2" xfId="10892"/>
    <cellStyle name="Обычный 3 10 9 2 2 2" xfId="10893"/>
    <cellStyle name="Обычный 3 10 9 2 2 2 2" xfId="10894"/>
    <cellStyle name="Обычный 3 10 9 2 2 2 2 2" xfId="10895"/>
    <cellStyle name="Обычный 3 10 9 2 2 2 2 2 2" xfId="10896"/>
    <cellStyle name="Обычный 3 10 9 2 2 2 2 3" xfId="10897"/>
    <cellStyle name="Обычный 3 10 9 2 2 2 3" xfId="10898"/>
    <cellStyle name="Обычный 3 10 9 2 2 2 3 2" xfId="10899"/>
    <cellStyle name="Обычный 3 10 9 2 2 2 4" xfId="10900"/>
    <cellStyle name="Обычный 3 10 9 2 2 3" xfId="10901"/>
    <cellStyle name="Обычный 3 10 9 2 2 3 2" xfId="10902"/>
    <cellStyle name="Обычный 3 10 9 2 2 3 2 2" xfId="10903"/>
    <cellStyle name="Обычный 3 10 9 2 2 3 3" xfId="10904"/>
    <cellStyle name="Обычный 3 10 9 2 2 4" xfId="10905"/>
    <cellStyle name="Обычный 3 10 9 2 2 4 2" xfId="10906"/>
    <cellStyle name="Обычный 3 10 9 2 2 5" xfId="10907"/>
    <cellStyle name="Обычный 3 10 9 2 3" xfId="10908"/>
    <cellStyle name="Обычный 3 10 9 2 3 2" xfId="10909"/>
    <cellStyle name="Обычный 3 10 9 2 3 2 2" xfId="10910"/>
    <cellStyle name="Обычный 3 10 9 2 3 2 2 2" xfId="10911"/>
    <cellStyle name="Обычный 3 10 9 2 3 2 2 2 2" xfId="10912"/>
    <cellStyle name="Обычный 3 10 9 2 3 2 2 3" xfId="10913"/>
    <cellStyle name="Обычный 3 10 9 2 3 2 3" xfId="10914"/>
    <cellStyle name="Обычный 3 10 9 2 3 2 3 2" xfId="10915"/>
    <cellStyle name="Обычный 3 10 9 2 3 2 4" xfId="10916"/>
    <cellStyle name="Обычный 3 10 9 2 3 3" xfId="10917"/>
    <cellStyle name="Обычный 3 10 9 2 3 3 2" xfId="10918"/>
    <cellStyle name="Обычный 3 10 9 2 3 3 2 2" xfId="10919"/>
    <cellStyle name="Обычный 3 10 9 2 3 3 3" xfId="10920"/>
    <cellStyle name="Обычный 3 10 9 2 3 4" xfId="10921"/>
    <cellStyle name="Обычный 3 10 9 2 3 4 2" xfId="10922"/>
    <cellStyle name="Обычный 3 10 9 2 3 5" xfId="10923"/>
    <cellStyle name="Обычный 3 10 9 2 4" xfId="10924"/>
    <cellStyle name="Обычный 3 10 9 2 4 2" xfId="10925"/>
    <cellStyle name="Обычный 3 10 9 2 4 2 2" xfId="10926"/>
    <cellStyle name="Обычный 3 10 9 2 4 2 2 2" xfId="10927"/>
    <cellStyle name="Обычный 3 10 9 2 4 2 3" xfId="10928"/>
    <cellStyle name="Обычный 3 10 9 2 4 3" xfId="10929"/>
    <cellStyle name="Обычный 3 10 9 2 4 3 2" xfId="10930"/>
    <cellStyle name="Обычный 3 10 9 2 4 4" xfId="10931"/>
    <cellStyle name="Обычный 3 10 9 2 5" xfId="10932"/>
    <cellStyle name="Обычный 3 10 9 2 5 2" xfId="10933"/>
    <cellStyle name="Обычный 3 10 9 2 5 2 2" xfId="10934"/>
    <cellStyle name="Обычный 3 10 9 2 5 3" xfId="10935"/>
    <cellStyle name="Обычный 3 10 9 2 6" xfId="10936"/>
    <cellStyle name="Обычный 3 10 9 2 6 2" xfId="10937"/>
    <cellStyle name="Обычный 3 10 9 2 7" xfId="10938"/>
    <cellStyle name="Обычный 3 10 9 3" xfId="10939"/>
    <cellStyle name="Обычный 3 10 9 3 2" xfId="10940"/>
    <cellStyle name="Обычный 3 10 9 3 2 2" xfId="10941"/>
    <cellStyle name="Обычный 3 10 9 3 2 2 2" xfId="10942"/>
    <cellStyle name="Обычный 3 10 9 3 2 2 2 2" xfId="10943"/>
    <cellStyle name="Обычный 3 10 9 3 2 2 3" xfId="10944"/>
    <cellStyle name="Обычный 3 10 9 3 2 3" xfId="10945"/>
    <cellStyle name="Обычный 3 10 9 3 2 3 2" xfId="10946"/>
    <cellStyle name="Обычный 3 10 9 3 2 4" xfId="10947"/>
    <cellStyle name="Обычный 3 10 9 3 3" xfId="10948"/>
    <cellStyle name="Обычный 3 10 9 3 3 2" xfId="10949"/>
    <cellStyle name="Обычный 3 10 9 3 3 2 2" xfId="10950"/>
    <cellStyle name="Обычный 3 10 9 3 3 3" xfId="10951"/>
    <cellStyle name="Обычный 3 10 9 3 4" xfId="10952"/>
    <cellStyle name="Обычный 3 10 9 3 4 2" xfId="10953"/>
    <cellStyle name="Обычный 3 10 9 3 5" xfId="10954"/>
    <cellStyle name="Обычный 3 10 9 4" xfId="10955"/>
    <cellStyle name="Обычный 3 10 9 4 2" xfId="10956"/>
    <cellStyle name="Обычный 3 10 9 4 2 2" xfId="10957"/>
    <cellStyle name="Обычный 3 10 9 4 2 2 2" xfId="10958"/>
    <cellStyle name="Обычный 3 10 9 4 2 2 2 2" xfId="10959"/>
    <cellStyle name="Обычный 3 10 9 4 2 2 3" xfId="10960"/>
    <cellStyle name="Обычный 3 10 9 4 2 3" xfId="10961"/>
    <cellStyle name="Обычный 3 10 9 4 2 3 2" xfId="10962"/>
    <cellStyle name="Обычный 3 10 9 4 2 4" xfId="10963"/>
    <cellStyle name="Обычный 3 10 9 4 3" xfId="10964"/>
    <cellStyle name="Обычный 3 10 9 4 3 2" xfId="10965"/>
    <cellStyle name="Обычный 3 10 9 4 3 2 2" xfId="10966"/>
    <cellStyle name="Обычный 3 10 9 4 3 3" xfId="10967"/>
    <cellStyle name="Обычный 3 10 9 4 4" xfId="10968"/>
    <cellStyle name="Обычный 3 10 9 4 4 2" xfId="10969"/>
    <cellStyle name="Обычный 3 10 9 4 5" xfId="10970"/>
    <cellStyle name="Обычный 3 10 9 5" xfId="10971"/>
    <cellStyle name="Обычный 3 10 9 5 2" xfId="10972"/>
    <cellStyle name="Обычный 3 10 9 5 2 2" xfId="10973"/>
    <cellStyle name="Обычный 3 10 9 5 2 2 2" xfId="10974"/>
    <cellStyle name="Обычный 3 10 9 5 2 3" xfId="10975"/>
    <cellStyle name="Обычный 3 10 9 5 3" xfId="10976"/>
    <cellStyle name="Обычный 3 10 9 5 3 2" xfId="10977"/>
    <cellStyle name="Обычный 3 10 9 5 4" xfId="10978"/>
    <cellStyle name="Обычный 3 10 9 6" xfId="10979"/>
    <cellStyle name="Обычный 3 10 9 6 2" xfId="10980"/>
    <cellStyle name="Обычный 3 10 9 6 2 2" xfId="10981"/>
    <cellStyle name="Обычный 3 10 9 6 3" xfId="10982"/>
    <cellStyle name="Обычный 3 10 9 7" xfId="10983"/>
    <cellStyle name="Обычный 3 10 9 7 2" xfId="10984"/>
    <cellStyle name="Обычный 3 10 9 8" xfId="10985"/>
    <cellStyle name="Обычный 3 11" xfId="10986"/>
    <cellStyle name="Обычный 3 11 10" xfId="10987"/>
    <cellStyle name="Обычный 3 11 10 2" xfId="10988"/>
    <cellStyle name="Обычный 3 11 10 2 2" xfId="10989"/>
    <cellStyle name="Обычный 3 11 10 2 2 2" xfId="10990"/>
    <cellStyle name="Обычный 3 11 10 2 2 2 2" xfId="10991"/>
    <cellStyle name="Обычный 3 11 10 2 2 2 2 2" xfId="10992"/>
    <cellStyle name="Обычный 3 11 10 2 2 2 2 2 2" xfId="10993"/>
    <cellStyle name="Обычный 3 11 10 2 2 2 2 3" xfId="10994"/>
    <cellStyle name="Обычный 3 11 10 2 2 2 3" xfId="10995"/>
    <cellStyle name="Обычный 3 11 10 2 2 2 3 2" xfId="10996"/>
    <cellStyle name="Обычный 3 11 10 2 2 2 4" xfId="10997"/>
    <cellStyle name="Обычный 3 11 10 2 2 3" xfId="10998"/>
    <cellStyle name="Обычный 3 11 10 2 2 3 2" xfId="10999"/>
    <cellStyle name="Обычный 3 11 10 2 2 3 2 2" xfId="11000"/>
    <cellStyle name="Обычный 3 11 10 2 2 3 3" xfId="11001"/>
    <cellStyle name="Обычный 3 11 10 2 2 4" xfId="11002"/>
    <cellStyle name="Обычный 3 11 10 2 2 4 2" xfId="11003"/>
    <cellStyle name="Обычный 3 11 10 2 2 5" xfId="11004"/>
    <cellStyle name="Обычный 3 11 10 2 3" xfId="11005"/>
    <cellStyle name="Обычный 3 11 10 2 3 2" xfId="11006"/>
    <cellStyle name="Обычный 3 11 10 2 3 2 2" xfId="11007"/>
    <cellStyle name="Обычный 3 11 10 2 3 2 2 2" xfId="11008"/>
    <cellStyle name="Обычный 3 11 10 2 3 2 2 2 2" xfId="11009"/>
    <cellStyle name="Обычный 3 11 10 2 3 2 2 3" xfId="11010"/>
    <cellStyle name="Обычный 3 11 10 2 3 2 3" xfId="11011"/>
    <cellStyle name="Обычный 3 11 10 2 3 2 3 2" xfId="11012"/>
    <cellStyle name="Обычный 3 11 10 2 3 2 4" xfId="11013"/>
    <cellStyle name="Обычный 3 11 10 2 3 3" xfId="11014"/>
    <cellStyle name="Обычный 3 11 10 2 3 3 2" xfId="11015"/>
    <cellStyle name="Обычный 3 11 10 2 3 3 2 2" xfId="11016"/>
    <cellStyle name="Обычный 3 11 10 2 3 3 3" xfId="11017"/>
    <cellStyle name="Обычный 3 11 10 2 3 4" xfId="11018"/>
    <cellStyle name="Обычный 3 11 10 2 3 4 2" xfId="11019"/>
    <cellStyle name="Обычный 3 11 10 2 3 5" xfId="11020"/>
    <cellStyle name="Обычный 3 11 10 2 4" xfId="11021"/>
    <cellStyle name="Обычный 3 11 10 2 4 2" xfId="11022"/>
    <cellStyle name="Обычный 3 11 10 2 4 2 2" xfId="11023"/>
    <cellStyle name="Обычный 3 11 10 2 4 2 2 2" xfId="11024"/>
    <cellStyle name="Обычный 3 11 10 2 4 2 3" xfId="11025"/>
    <cellStyle name="Обычный 3 11 10 2 4 3" xfId="11026"/>
    <cellStyle name="Обычный 3 11 10 2 4 3 2" xfId="11027"/>
    <cellStyle name="Обычный 3 11 10 2 4 4" xfId="11028"/>
    <cellStyle name="Обычный 3 11 10 2 5" xfId="11029"/>
    <cellStyle name="Обычный 3 11 10 2 5 2" xfId="11030"/>
    <cellStyle name="Обычный 3 11 10 2 5 2 2" xfId="11031"/>
    <cellStyle name="Обычный 3 11 10 2 5 3" xfId="11032"/>
    <cellStyle name="Обычный 3 11 10 2 6" xfId="11033"/>
    <cellStyle name="Обычный 3 11 10 2 6 2" xfId="11034"/>
    <cellStyle name="Обычный 3 11 10 2 7" xfId="11035"/>
    <cellStyle name="Обычный 3 11 10 3" xfId="11036"/>
    <cellStyle name="Обычный 3 11 10 3 2" xfId="11037"/>
    <cellStyle name="Обычный 3 11 10 3 2 2" xfId="11038"/>
    <cellStyle name="Обычный 3 11 10 3 2 2 2" xfId="11039"/>
    <cellStyle name="Обычный 3 11 10 3 2 2 2 2" xfId="11040"/>
    <cellStyle name="Обычный 3 11 10 3 2 2 3" xfId="11041"/>
    <cellStyle name="Обычный 3 11 10 3 2 3" xfId="11042"/>
    <cellStyle name="Обычный 3 11 10 3 2 3 2" xfId="11043"/>
    <cellStyle name="Обычный 3 11 10 3 2 4" xfId="11044"/>
    <cellStyle name="Обычный 3 11 10 3 3" xfId="11045"/>
    <cellStyle name="Обычный 3 11 10 3 3 2" xfId="11046"/>
    <cellStyle name="Обычный 3 11 10 3 3 2 2" xfId="11047"/>
    <cellStyle name="Обычный 3 11 10 3 3 3" xfId="11048"/>
    <cellStyle name="Обычный 3 11 10 3 4" xfId="11049"/>
    <cellStyle name="Обычный 3 11 10 3 4 2" xfId="11050"/>
    <cellStyle name="Обычный 3 11 10 3 5" xfId="11051"/>
    <cellStyle name="Обычный 3 11 10 4" xfId="11052"/>
    <cellStyle name="Обычный 3 11 10 4 2" xfId="11053"/>
    <cellStyle name="Обычный 3 11 10 4 2 2" xfId="11054"/>
    <cellStyle name="Обычный 3 11 10 4 2 2 2" xfId="11055"/>
    <cellStyle name="Обычный 3 11 10 4 2 2 2 2" xfId="11056"/>
    <cellStyle name="Обычный 3 11 10 4 2 2 3" xfId="11057"/>
    <cellStyle name="Обычный 3 11 10 4 2 3" xfId="11058"/>
    <cellStyle name="Обычный 3 11 10 4 2 3 2" xfId="11059"/>
    <cellStyle name="Обычный 3 11 10 4 2 4" xfId="11060"/>
    <cellStyle name="Обычный 3 11 10 4 3" xfId="11061"/>
    <cellStyle name="Обычный 3 11 10 4 3 2" xfId="11062"/>
    <cellStyle name="Обычный 3 11 10 4 3 2 2" xfId="11063"/>
    <cellStyle name="Обычный 3 11 10 4 3 3" xfId="11064"/>
    <cellStyle name="Обычный 3 11 10 4 4" xfId="11065"/>
    <cellStyle name="Обычный 3 11 10 4 4 2" xfId="11066"/>
    <cellStyle name="Обычный 3 11 10 4 5" xfId="11067"/>
    <cellStyle name="Обычный 3 11 10 5" xfId="11068"/>
    <cellStyle name="Обычный 3 11 10 5 2" xfId="11069"/>
    <cellStyle name="Обычный 3 11 10 5 2 2" xfId="11070"/>
    <cellStyle name="Обычный 3 11 10 5 2 2 2" xfId="11071"/>
    <cellStyle name="Обычный 3 11 10 5 2 3" xfId="11072"/>
    <cellStyle name="Обычный 3 11 10 5 3" xfId="11073"/>
    <cellStyle name="Обычный 3 11 10 5 3 2" xfId="11074"/>
    <cellStyle name="Обычный 3 11 10 5 4" xfId="11075"/>
    <cellStyle name="Обычный 3 11 10 6" xfId="11076"/>
    <cellStyle name="Обычный 3 11 10 6 2" xfId="11077"/>
    <cellStyle name="Обычный 3 11 10 6 2 2" xfId="11078"/>
    <cellStyle name="Обычный 3 11 10 6 3" xfId="11079"/>
    <cellStyle name="Обычный 3 11 10 7" xfId="11080"/>
    <cellStyle name="Обычный 3 11 10 7 2" xfId="11081"/>
    <cellStyle name="Обычный 3 11 10 8" xfId="11082"/>
    <cellStyle name="Обычный 3 11 11" xfId="11083"/>
    <cellStyle name="Обычный 3 11 11 2" xfId="11084"/>
    <cellStyle name="Обычный 3 11 11 2 2" xfId="11085"/>
    <cellStyle name="Обычный 3 11 11 2 2 2" xfId="11086"/>
    <cellStyle name="Обычный 3 11 11 2 2 2 2" xfId="11087"/>
    <cellStyle name="Обычный 3 11 11 2 2 2 2 2" xfId="11088"/>
    <cellStyle name="Обычный 3 11 11 2 2 2 2 2 2" xfId="11089"/>
    <cellStyle name="Обычный 3 11 11 2 2 2 2 3" xfId="11090"/>
    <cellStyle name="Обычный 3 11 11 2 2 2 3" xfId="11091"/>
    <cellStyle name="Обычный 3 11 11 2 2 2 3 2" xfId="11092"/>
    <cellStyle name="Обычный 3 11 11 2 2 2 4" xfId="11093"/>
    <cellStyle name="Обычный 3 11 11 2 2 3" xfId="11094"/>
    <cellStyle name="Обычный 3 11 11 2 2 3 2" xfId="11095"/>
    <cellStyle name="Обычный 3 11 11 2 2 3 2 2" xfId="11096"/>
    <cellStyle name="Обычный 3 11 11 2 2 3 3" xfId="11097"/>
    <cellStyle name="Обычный 3 11 11 2 2 4" xfId="11098"/>
    <cellStyle name="Обычный 3 11 11 2 2 4 2" xfId="11099"/>
    <cellStyle name="Обычный 3 11 11 2 2 5" xfId="11100"/>
    <cellStyle name="Обычный 3 11 11 2 3" xfId="11101"/>
    <cellStyle name="Обычный 3 11 11 2 3 2" xfId="11102"/>
    <cellStyle name="Обычный 3 11 11 2 3 2 2" xfId="11103"/>
    <cellStyle name="Обычный 3 11 11 2 3 2 2 2" xfId="11104"/>
    <cellStyle name="Обычный 3 11 11 2 3 2 2 2 2" xfId="11105"/>
    <cellStyle name="Обычный 3 11 11 2 3 2 2 3" xfId="11106"/>
    <cellStyle name="Обычный 3 11 11 2 3 2 3" xfId="11107"/>
    <cellStyle name="Обычный 3 11 11 2 3 2 3 2" xfId="11108"/>
    <cellStyle name="Обычный 3 11 11 2 3 2 4" xfId="11109"/>
    <cellStyle name="Обычный 3 11 11 2 3 3" xfId="11110"/>
    <cellStyle name="Обычный 3 11 11 2 3 3 2" xfId="11111"/>
    <cellStyle name="Обычный 3 11 11 2 3 3 2 2" xfId="11112"/>
    <cellStyle name="Обычный 3 11 11 2 3 3 3" xfId="11113"/>
    <cellStyle name="Обычный 3 11 11 2 3 4" xfId="11114"/>
    <cellStyle name="Обычный 3 11 11 2 3 4 2" xfId="11115"/>
    <cellStyle name="Обычный 3 11 11 2 3 5" xfId="11116"/>
    <cellStyle name="Обычный 3 11 11 2 4" xfId="11117"/>
    <cellStyle name="Обычный 3 11 11 2 4 2" xfId="11118"/>
    <cellStyle name="Обычный 3 11 11 2 4 2 2" xfId="11119"/>
    <cellStyle name="Обычный 3 11 11 2 4 2 2 2" xfId="11120"/>
    <cellStyle name="Обычный 3 11 11 2 4 2 3" xfId="11121"/>
    <cellStyle name="Обычный 3 11 11 2 4 3" xfId="11122"/>
    <cellStyle name="Обычный 3 11 11 2 4 3 2" xfId="11123"/>
    <cellStyle name="Обычный 3 11 11 2 4 4" xfId="11124"/>
    <cellStyle name="Обычный 3 11 11 2 5" xfId="11125"/>
    <cellStyle name="Обычный 3 11 11 2 5 2" xfId="11126"/>
    <cellStyle name="Обычный 3 11 11 2 5 2 2" xfId="11127"/>
    <cellStyle name="Обычный 3 11 11 2 5 3" xfId="11128"/>
    <cellStyle name="Обычный 3 11 11 2 6" xfId="11129"/>
    <cellStyle name="Обычный 3 11 11 2 6 2" xfId="11130"/>
    <cellStyle name="Обычный 3 11 11 2 7" xfId="11131"/>
    <cellStyle name="Обычный 3 11 11 3" xfId="11132"/>
    <cellStyle name="Обычный 3 11 11 3 2" xfId="11133"/>
    <cellStyle name="Обычный 3 11 11 3 2 2" xfId="11134"/>
    <cellStyle name="Обычный 3 11 11 3 2 2 2" xfId="11135"/>
    <cellStyle name="Обычный 3 11 11 3 2 2 2 2" xfId="11136"/>
    <cellStyle name="Обычный 3 11 11 3 2 2 3" xfId="11137"/>
    <cellStyle name="Обычный 3 11 11 3 2 3" xfId="11138"/>
    <cellStyle name="Обычный 3 11 11 3 2 3 2" xfId="11139"/>
    <cellStyle name="Обычный 3 11 11 3 2 4" xfId="11140"/>
    <cellStyle name="Обычный 3 11 11 3 3" xfId="11141"/>
    <cellStyle name="Обычный 3 11 11 3 3 2" xfId="11142"/>
    <cellStyle name="Обычный 3 11 11 3 3 2 2" xfId="11143"/>
    <cellStyle name="Обычный 3 11 11 3 3 3" xfId="11144"/>
    <cellStyle name="Обычный 3 11 11 3 4" xfId="11145"/>
    <cellStyle name="Обычный 3 11 11 3 4 2" xfId="11146"/>
    <cellStyle name="Обычный 3 11 11 3 5" xfId="11147"/>
    <cellStyle name="Обычный 3 11 11 4" xfId="11148"/>
    <cellStyle name="Обычный 3 11 11 4 2" xfId="11149"/>
    <cellStyle name="Обычный 3 11 11 4 2 2" xfId="11150"/>
    <cellStyle name="Обычный 3 11 11 4 2 2 2" xfId="11151"/>
    <cellStyle name="Обычный 3 11 11 4 2 2 2 2" xfId="11152"/>
    <cellStyle name="Обычный 3 11 11 4 2 2 3" xfId="11153"/>
    <cellStyle name="Обычный 3 11 11 4 2 3" xfId="11154"/>
    <cellStyle name="Обычный 3 11 11 4 2 3 2" xfId="11155"/>
    <cellStyle name="Обычный 3 11 11 4 2 4" xfId="11156"/>
    <cellStyle name="Обычный 3 11 11 4 3" xfId="11157"/>
    <cellStyle name="Обычный 3 11 11 4 3 2" xfId="11158"/>
    <cellStyle name="Обычный 3 11 11 4 3 2 2" xfId="11159"/>
    <cellStyle name="Обычный 3 11 11 4 3 3" xfId="11160"/>
    <cellStyle name="Обычный 3 11 11 4 4" xfId="11161"/>
    <cellStyle name="Обычный 3 11 11 4 4 2" xfId="11162"/>
    <cellStyle name="Обычный 3 11 11 4 5" xfId="11163"/>
    <cellStyle name="Обычный 3 11 11 5" xfId="11164"/>
    <cellStyle name="Обычный 3 11 11 5 2" xfId="11165"/>
    <cellStyle name="Обычный 3 11 11 5 2 2" xfId="11166"/>
    <cellStyle name="Обычный 3 11 11 5 2 2 2" xfId="11167"/>
    <cellStyle name="Обычный 3 11 11 5 2 3" xfId="11168"/>
    <cellStyle name="Обычный 3 11 11 5 3" xfId="11169"/>
    <cellStyle name="Обычный 3 11 11 5 3 2" xfId="11170"/>
    <cellStyle name="Обычный 3 11 11 5 4" xfId="11171"/>
    <cellStyle name="Обычный 3 11 11 6" xfId="11172"/>
    <cellStyle name="Обычный 3 11 11 6 2" xfId="11173"/>
    <cellStyle name="Обычный 3 11 11 6 2 2" xfId="11174"/>
    <cellStyle name="Обычный 3 11 11 6 3" xfId="11175"/>
    <cellStyle name="Обычный 3 11 11 7" xfId="11176"/>
    <cellStyle name="Обычный 3 11 11 7 2" xfId="11177"/>
    <cellStyle name="Обычный 3 11 11 8" xfId="11178"/>
    <cellStyle name="Обычный 3 11 12" xfId="11179"/>
    <cellStyle name="Обычный 3 11 12 2" xfId="11180"/>
    <cellStyle name="Обычный 3 11 12 2 2" xfId="11181"/>
    <cellStyle name="Обычный 3 11 12 2 2 2" xfId="11182"/>
    <cellStyle name="Обычный 3 11 12 2 2 2 2" xfId="11183"/>
    <cellStyle name="Обычный 3 11 12 2 2 2 2 2" xfId="11184"/>
    <cellStyle name="Обычный 3 11 12 2 2 2 2 2 2" xfId="11185"/>
    <cellStyle name="Обычный 3 11 12 2 2 2 2 3" xfId="11186"/>
    <cellStyle name="Обычный 3 11 12 2 2 2 3" xfId="11187"/>
    <cellStyle name="Обычный 3 11 12 2 2 2 3 2" xfId="11188"/>
    <cellStyle name="Обычный 3 11 12 2 2 2 4" xfId="11189"/>
    <cellStyle name="Обычный 3 11 12 2 2 3" xfId="11190"/>
    <cellStyle name="Обычный 3 11 12 2 2 3 2" xfId="11191"/>
    <cellStyle name="Обычный 3 11 12 2 2 3 2 2" xfId="11192"/>
    <cellStyle name="Обычный 3 11 12 2 2 3 3" xfId="11193"/>
    <cellStyle name="Обычный 3 11 12 2 2 4" xfId="11194"/>
    <cellStyle name="Обычный 3 11 12 2 2 4 2" xfId="11195"/>
    <cellStyle name="Обычный 3 11 12 2 2 5" xfId="11196"/>
    <cellStyle name="Обычный 3 11 12 2 3" xfId="11197"/>
    <cellStyle name="Обычный 3 11 12 2 3 2" xfId="11198"/>
    <cellStyle name="Обычный 3 11 12 2 3 2 2" xfId="11199"/>
    <cellStyle name="Обычный 3 11 12 2 3 2 2 2" xfId="11200"/>
    <cellStyle name="Обычный 3 11 12 2 3 2 2 2 2" xfId="11201"/>
    <cellStyle name="Обычный 3 11 12 2 3 2 2 3" xfId="11202"/>
    <cellStyle name="Обычный 3 11 12 2 3 2 3" xfId="11203"/>
    <cellStyle name="Обычный 3 11 12 2 3 2 3 2" xfId="11204"/>
    <cellStyle name="Обычный 3 11 12 2 3 2 4" xfId="11205"/>
    <cellStyle name="Обычный 3 11 12 2 3 3" xfId="11206"/>
    <cellStyle name="Обычный 3 11 12 2 3 3 2" xfId="11207"/>
    <cellStyle name="Обычный 3 11 12 2 3 3 2 2" xfId="11208"/>
    <cellStyle name="Обычный 3 11 12 2 3 3 3" xfId="11209"/>
    <cellStyle name="Обычный 3 11 12 2 3 4" xfId="11210"/>
    <cellStyle name="Обычный 3 11 12 2 3 4 2" xfId="11211"/>
    <cellStyle name="Обычный 3 11 12 2 3 5" xfId="11212"/>
    <cellStyle name="Обычный 3 11 12 2 4" xfId="11213"/>
    <cellStyle name="Обычный 3 11 12 2 4 2" xfId="11214"/>
    <cellStyle name="Обычный 3 11 12 2 4 2 2" xfId="11215"/>
    <cellStyle name="Обычный 3 11 12 2 4 2 2 2" xfId="11216"/>
    <cellStyle name="Обычный 3 11 12 2 4 2 3" xfId="11217"/>
    <cellStyle name="Обычный 3 11 12 2 4 3" xfId="11218"/>
    <cellStyle name="Обычный 3 11 12 2 4 3 2" xfId="11219"/>
    <cellStyle name="Обычный 3 11 12 2 4 4" xfId="11220"/>
    <cellStyle name="Обычный 3 11 12 2 5" xfId="11221"/>
    <cellStyle name="Обычный 3 11 12 2 5 2" xfId="11222"/>
    <cellStyle name="Обычный 3 11 12 2 5 2 2" xfId="11223"/>
    <cellStyle name="Обычный 3 11 12 2 5 3" xfId="11224"/>
    <cellStyle name="Обычный 3 11 12 2 6" xfId="11225"/>
    <cellStyle name="Обычный 3 11 12 2 6 2" xfId="11226"/>
    <cellStyle name="Обычный 3 11 12 2 7" xfId="11227"/>
    <cellStyle name="Обычный 3 11 12 3" xfId="11228"/>
    <cellStyle name="Обычный 3 11 12 3 2" xfId="11229"/>
    <cellStyle name="Обычный 3 11 12 3 2 2" xfId="11230"/>
    <cellStyle name="Обычный 3 11 12 3 2 2 2" xfId="11231"/>
    <cellStyle name="Обычный 3 11 12 3 2 2 2 2" xfId="11232"/>
    <cellStyle name="Обычный 3 11 12 3 2 2 3" xfId="11233"/>
    <cellStyle name="Обычный 3 11 12 3 2 3" xfId="11234"/>
    <cellStyle name="Обычный 3 11 12 3 2 3 2" xfId="11235"/>
    <cellStyle name="Обычный 3 11 12 3 2 4" xfId="11236"/>
    <cellStyle name="Обычный 3 11 12 3 3" xfId="11237"/>
    <cellStyle name="Обычный 3 11 12 3 3 2" xfId="11238"/>
    <cellStyle name="Обычный 3 11 12 3 3 2 2" xfId="11239"/>
    <cellStyle name="Обычный 3 11 12 3 3 3" xfId="11240"/>
    <cellStyle name="Обычный 3 11 12 3 4" xfId="11241"/>
    <cellStyle name="Обычный 3 11 12 3 4 2" xfId="11242"/>
    <cellStyle name="Обычный 3 11 12 3 5" xfId="11243"/>
    <cellStyle name="Обычный 3 11 12 4" xfId="11244"/>
    <cellStyle name="Обычный 3 11 12 4 2" xfId="11245"/>
    <cellStyle name="Обычный 3 11 12 4 2 2" xfId="11246"/>
    <cellStyle name="Обычный 3 11 12 4 2 2 2" xfId="11247"/>
    <cellStyle name="Обычный 3 11 12 4 2 2 2 2" xfId="11248"/>
    <cellStyle name="Обычный 3 11 12 4 2 2 3" xfId="11249"/>
    <cellStyle name="Обычный 3 11 12 4 2 3" xfId="11250"/>
    <cellStyle name="Обычный 3 11 12 4 2 3 2" xfId="11251"/>
    <cellStyle name="Обычный 3 11 12 4 2 4" xfId="11252"/>
    <cellStyle name="Обычный 3 11 12 4 3" xfId="11253"/>
    <cellStyle name="Обычный 3 11 12 4 3 2" xfId="11254"/>
    <cellStyle name="Обычный 3 11 12 4 3 2 2" xfId="11255"/>
    <cellStyle name="Обычный 3 11 12 4 3 3" xfId="11256"/>
    <cellStyle name="Обычный 3 11 12 4 4" xfId="11257"/>
    <cellStyle name="Обычный 3 11 12 4 4 2" xfId="11258"/>
    <cellStyle name="Обычный 3 11 12 4 5" xfId="11259"/>
    <cellStyle name="Обычный 3 11 12 5" xfId="11260"/>
    <cellStyle name="Обычный 3 11 12 5 2" xfId="11261"/>
    <cellStyle name="Обычный 3 11 12 5 2 2" xfId="11262"/>
    <cellStyle name="Обычный 3 11 12 5 2 2 2" xfId="11263"/>
    <cellStyle name="Обычный 3 11 12 5 2 3" xfId="11264"/>
    <cellStyle name="Обычный 3 11 12 5 3" xfId="11265"/>
    <cellStyle name="Обычный 3 11 12 5 3 2" xfId="11266"/>
    <cellStyle name="Обычный 3 11 12 5 4" xfId="11267"/>
    <cellStyle name="Обычный 3 11 12 6" xfId="11268"/>
    <cellStyle name="Обычный 3 11 12 6 2" xfId="11269"/>
    <cellStyle name="Обычный 3 11 12 6 2 2" xfId="11270"/>
    <cellStyle name="Обычный 3 11 12 6 3" xfId="11271"/>
    <cellStyle name="Обычный 3 11 12 7" xfId="11272"/>
    <cellStyle name="Обычный 3 11 12 7 2" xfId="11273"/>
    <cellStyle name="Обычный 3 11 12 8" xfId="11274"/>
    <cellStyle name="Обычный 3 11 13" xfId="11275"/>
    <cellStyle name="Обычный 3 11 13 2" xfId="11276"/>
    <cellStyle name="Обычный 3 11 13 2 2" xfId="11277"/>
    <cellStyle name="Обычный 3 11 13 2 2 2" xfId="11278"/>
    <cellStyle name="Обычный 3 11 13 2 2 2 2" xfId="11279"/>
    <cellStyle name="Обычный 3 11 13 2 2 2 2 2" xfId="11280"/>
    <cellStyle name="Обычный 3 11 13 2 2 2 2 2 2" xfId="11281"/>
    <cellStyle name="Обычный 3 11 13 2 2 2 2 3" xfId="11282"/>
    <cellStyle name="Обычный 3 11 13 2 2 2 3" xfId="11283"/>
    <cellStyle name="Обычный 3 11 13 2 2 2 3 2" xfId="11284"/>
    <cellStyle name="Обычный 3 11 13 2 2 2 4" xfId="11285"/>
    <cellStyle name="Обычный 3 11 13 2 2 3" xfId="11286"/>
    <cellStyle name="Обычный 3 11 13 2 2 3 2" xfId="11287"/>
    <cellStyle name="Обычный 3 11 13 2 2 3 2 2" xfId="11288"/>
    <cellStyle name="Обычный 3 11 13 2 2 3 3" xfId="11289"/>
    <cellStyle name="Обычный 3 11 13 2 2 4" xfId="11290"/>
    <cellStyle name="Обычный 3 11 13 2 2 4 2" xfId="11291"/>
    <cellStyle name="Обычный 3 11 13 2 2 5" xfId="11292"/>
    <cellStyle name="Обычный 3 11 13 2 3" xfId="11293"/>
    <cellStyle name="Обычный 3 11 13 2 3 2" xfId="11294"/>
    <cellStyle name="Обычный 3 11 13 2 3 2 2" xfId="11295"/>
    <cellStyle name="Обычный 3 11 13 2 3 2 2 2" xfId="11296"/>
    <cellStyle name="Обычный 3 11 13 2 3 2 2 2 2" xfId="11297"/>
    <cellStyle name="Обычный 3 11 13 2 3 2 2 3" xfId="11298"/>
    <cellStyle name="Обычный 3 11 13 2 3 2 3" xfId="11299"/>
    <cellStyle name="Обычный 3 11 13 2 3 2 3 2" xfId="11300"/>
    <cellStyle name="Обычный 3 11 13 2 3 2 4" xfId="11301"/>
    <cellStyle name="Обычный 3 11 13 2 3 3" xfId="11302"/>
    <cellStyle name="Обычный 3 11 13 2 3 3 2" xfId="11303"/>
    <cellStyle name="Обычный 3 11 13 2 3 3 2 2" xfId="11304"/>
    <cellStyle name="Обычный 3 11 13 2 3 3 3" xfId="11305"/>
    <cellStyle name="Обычный 3 11 13 2 3 4" xfId="11306"/>
    <cellStyle name="Обычный 3 11 13 2 3 4 2" xfId="11307"/>
    <cellStyle name="Обычный 3 11 13 2 3 5" xfId="11308"/>
    <cellStyle name="Обычный 3 11 13 2 4" xfId="11309"/>
    <cellStyle name="Обычный 3 11 13 2 4 2" xfId="11310"/>
    <cellStyle name="Обычный 3 11 13 2 4 2 2" xfId="11311"/>
    <cellStyle name="Обычный 3 11 13 2 4 2 2 2" xfId="11312"/>
    <cellStyle name="Обычный 3 11 13 2 4 2 3" xfId="11313"/>
    <cellStyle name="Обычный 3 11 13 2 4 3" xfId="11314"/>
    <cellStyle name="Обычный 3 11 13 2 4 3 2" xfId="11315"/>
    <cellStyle name="Обычный 3 11 13 2 4 4" xfId="11316"/>
    <cellStyle name="Обычный 3 11 13 2 5" xfId="11317"/>
    <cellStyle name="Обычный 3 11 13 2 5 2" xfId="11318"/>
    <cellStyle name="Обычный 3 11 13 2 5 2 2" xfId="11319"/>
    <cellStyle name="Обычный 3 11 13 2 5 3" xfId="11320"/>
    <cellStyle name="Обычный 3 11 13 2 6" xfId="11321"/>
    <cellStyle name="Обычный 3 11 13 2 6 2" xfId="11322"/>
    <cellStyle name="Обычный 3 11 13 2 7" xfId="11323"/>
    <cellStyle name="Обычный 3 11 13 3" xfId="11324"/>
    <cellStyle name="Обычный 3 11 13 3 2" xfId="11325"/>
    <cellStyle name="Обычный 3 11 13 3 2 2" xfId="11326"/>
    <cellStyle name="Обычный 3 11 13 3 2 2 2" xfId="11327"/>
    <cellStyle name="Обычный 3 11 13 3 2 2 2 2" xfId="11328"/>
    <cellStyle name="Обычный 3 11 13 3 2 2 3" xfId="11329"/>
    <cellStyle name="Обычный 3 11 13 3 2 3" xfId="11330"/>
    <cellStyle name="Обычный 3 11 13 3 2 3 2" xfId="11331"/>
    <cellStyle name="Обычный 3 11 13 3 2 4" xfId="11332"/>
    <cellStyle name="Обычный 3 11 13 3 3" xfId="11333"/>
    <cellStyle name="Обычный 3 11 13 3 3 2" xfId="11334"/>
    <cellStyle name="Обычный 3 11 13 3 3 2 2" xfId="11335"/>
    <cellStyle name="Обычный 3 11 13 3 3 3" xfId="11336"/>
    <cellStyle name="Обычный 3 11 13 3 4" xfId="11337"/>
    <cellStyle name="Обычный 3 11 13 3 4 2" xfId="11338"/>
    <cellStyle name="Обычный 3 11 13 3 5" xfId="11339"/>
    <cellStyle name="Обычный 3 11 13 4" xfId="11340"/>
    <cellStyle name="Обычный 3 11 13 4 2" xfId="11341"/>
    <cellStyle name="Обычный 3 11 13 4 2 2" xfId="11342"/>
    <cellStyle name="Обычный 3 11 13 4 2 2 2" xfId="11343"/>
    <cellStyle name="Обычный 3 11 13 4 2 2 2 2" xfId="11344"/>
    <cellStyle name="Обычный 3 11 13 4 2 2 3" xfId="11345"/>
    <cellStyle name="Обычный 3 11 13 4 2 3" xfId="11346"/>
    <cellStyle name="Обычный 3 11 13 4 2 3 2" xfId="11347"/>
    <cellStyle name="Обычный 3 11 13 4 2 4" xfId="11348"/>
    <cellStyle name="Обычный 3 11 13 4 3" xfId="11349"/>
    <cellStyle name="Обычный 3 11 13 4 3 2" xfId="11350"/>
    <cellStyle name="Обычный 3 11 13 4 3 2 2" xfId="11351"/>
    <cellStyle name="Обычный 3 11 13 4 3 3" xfId="11352"/>
    <cellStyle name="Обычный 3 11 13 4 4" xfId="11353"/>
    <cellStyle name="Обычный 3 11 13 4 4 2" xfId="11354"/>
    <cellStyle name="Обычный 3 11 13 4 5" xfId="11355"/>
    <cellStyle name="Обычный 3 11 13 5" xfId="11356"/>
    <cellStyle name="Обычный 3 11 13 5 2" xfId="11357"/>
    <cellStyle name="Обычный 3 11 13 5 2 2" xfId="11358"/>
    <cellStyle name="Обычный 3 11 13 5 2 2 2" xfId="11359"/>
    <cellStyle name="Обычный 3 11 13 5 2 3" xfId="11360"/>
    <cellStyle name="Обычный 3 11 13 5 3" xfId="11361"/>
    <cellStyle name="Обычный 3 11 13 5 3 2" xfId="11362"/>
    <cellStyle name="Обычный 3 11 13 5 4" xfId="11363"/>
    <cellStyle name="Обычный 3 11 13 6" xfId="11364"/>
    <cellStyle name="Обычный 3 11 13 6 2" xfId="11365"/>
    <cellStyle name="Обычный 3 11 13 6 2 2" xfId="11366"/>
    <cellStyle name="Обычный 3 11 13 6 3" xfId="11367"/>
    <cellStyle name="Обычный 3 11 13 7" xfId="11368"/>
    <cellStyle name="Обычный 3 11 13 7 2" xfId="11369"/>
    <cellStyle name="Обычный 3 11 13 8" xfId="11370"/>
    <cellStyle name="Обычный 3 11 14" xfId="11371"/>
    <cellStyle name="Обычный 3 11 14 2" xfId="11372"/>
    <cellStyle name="Обычный 3 11 14 2 2" xfId="11373"/>
    <cellStyle name="Обычный 3 11 14 2 2 2" xfId="11374"/>
    <cellStyle name="Обычный 3 11 14 2 2 2 2" xfId="11375"/>
    <cellStyle name="Обычный 3 11 14 2 2 2 2 2" xfId="11376"/>
    <cellStyle name="Обычный 3 11 14 2 2 2 2 2 2" xfId="11377"/>
    <cellStyle name="Обычный 3 11 14 2 2 2 2 3" xfId="11378"/>
    <cellStyle name="Обычный 3 11 14 2 2 2 3" xfId="11379"/>
    <cellStyle name="Обычный 3 11 14 2 2 2 3 2" xfId="11380"/>
    <cellStyle name="Обычный 3 11 14 2 2 2 4" xfId="11381"/>
    <cellStyle name="Обычный 3 11 14 2 2 3" xfId="11382"/>
    <cellStyle name="Обычный 3 11 14 2 2 3 2" xfId="11383"/>
    <cellStyle name="Обычный 3 11 14 2 2 3 2 2" xfId="11384"/>
    <cellStyle name="Обычный 3 11 14 2 2 3 3" xfId="11385"/>
    <cellStyle name="Обычный 3 11 14 2 2 4" xfId="11386"/>
    <cellStyle name="Обычный 3 11 14 2 2 4 2" xfId="11387"/>
    <cellStyle name="Обычный 3 11 14 2 2 5" xfId="11388"/>
    <cellStyle name="Обычный 3 11 14 2 3" xfId="11389"/>
    <cellStyle name="Обычный 3 11 14 2 3 2" xfId="11390"/>
    <cellStyle name="Обычный 3 11 14 2 3 2 2" xfId="11391"/>
    <cellStyle name="Обычный 3 11 14 2 3 2 2 2" xfId="11392"/>
    <cellStyle name="Обычный 3 11 14 2 3 2 2 2 2" xfId="11393"/>
    <cellStyle name="Обычный 3 11 14 2 3 2 2 3" xfId="11394"/>
    <cellStyle name="Обычный 3 11 14 2 3 2 3" xfId="11395"/>
    <cellStyle name="Обычный 3 11 14 2 3 2 3 2" xfId="11396"/>
    <cellStyle name="Обычный 3 11 14 2 3 2 4" xfId="11397"/>
    <cellStyle name="Обычный 3 11 14 2 3 3" xfId="11398"/>
    <cellStyle name="Обычный 3 11 14 2 3 3 2" xfId="11399"/>
    <cellStyle name="Обычный 3 11 14 2 3 3 2 2" xfId="11400"/>
    <cellStyle name="Обычный 3 11 14 2 3 3 3" xfId="11401"/>
    <cellStyle name="Обычный 3 11 14 2 3 4" xfId="11402"/>
    <cellStyle name="Обычный 3 11 14 2 3 4 2" xfId="11403"/>
    <cellStyle name="Обычный 3 11 14 2 3 5" xfId="11404"/>
    <cellStyle name="Обычный 3 11 14 2 4" xfId="11405"/>
    <cellStyle name="Обычный 3 11 14 2 4 2" xfId="11406"/>
    <cellStyle name="Обычный 3 11 14 2 4 2 2" xfId="11407"/>
    <cellStyle name="Обычный 3 11 14 2 4 2 2 2" xfId="11408"/>
    <cellStyle name="Обычный 3 11 14 2 4 2 3" xfId="11409"/>
    <cellStyle name="Обычный 3 11 14 2 4 3" xfId="11410"/>
    <cellStyle name="Обычный 3 11 14 2 4 3 2" xfId="11411"/>
    <cellStyle name="Обычный 3 11 14 2 4 4" xfId="11412"/>
    <cellStyle name="Обычный 3 11 14 2 5" xfId="11413"/>
    <cellStyle name="Обычный 3 11 14 2 5 2" xfId="11414"/>
    <cellStyle name="Обычный 3 11 14 2 5 2 2" xfId="11415"/>
    <cellStyle name="Обычный 3 11 14 2 5 3" xfId="11416"/>
    <cellStyle name="Обычный 3 11 14 2 6" xfId="11417"/>
    <cellStyle name="Обычный 3 11 14 2 6 2" xfId="11418"/>
    <cellStyle name="Обычный 3 11 14 2 7" xfId="11419"/>
    <cellStyle name="Обычный 3 11 14 3" xfId="11420"/>
    <cellStyle name="Обычный 3 11 14 3 2" xfId="11421"/>
    <cellStyle name="Обычный 3 11 14 3 2 2" xfId="11422"/>
    <cellStyle name="Обычный 3 11 14 3 2 2 2" xfId="11423"/>
    <cellStyle name="Обычный 3 11 14 3 2 2 2 2" xfId="11424"/>
    <cellStyle name="Обычный 3 11 14 3 2 2 3" xfId="11425"/>
    <cellStyle name="Обычный 3 11 14 3 2 3" xfId="11426"/>
    <cellStyle name="Обычный 3 11 14 3 2 3 2" xfId="11427"/>
    <cellStyle name="Обычный 3 11 14 3 2 4" xfId="11428"/>
    <cellStyle name="Обычный 3 11 14 3 3" xfId="11429"/>
    <cellStyle name="Обычный 3 11 14 3 3 2" xfId="11430"/>
    <cellStyle name="Обычный 3 11 14 3 3 2 2" xfId="11431"/>
    <cellStyle name="Обычный 3 11 14 3 3 3" xfId="11432"/>
    <cellStyle name="Обычный 3 11 14 3 4" xfId="11433"/>
    <cellStyle name="Обычный 3 11 14 3 4 2" xfId="11434"/>
    <cellStyle name="Обычный 3 11 14 3 5" xfId="11435"/>
    <cellStyle name="Обычный 3 11 14 4" xfId="11436"/>
    <cellStyle name="Обычный 3 11 14 4 2" xfId="11437"/>
    <cellStyle name="Обычный 3 11 14 4 2 2" xfId="11438"/>
    <cellStyle name="Обычный 3 11 14 4 2 2 2" xfId="11439"/>
    <cellStyle name="Обычный 3 11 14 4 2 2 2 2" xfId="11440"/>
    <cellStyle name="Обычный 3 11 14 4 2 2 3" xfId="11441"/>
    <cellStyle name="Обычный 3 11 14 4 2 3" xfId="11442"/>
    <cellStyle name="Обычный 3 11 14 4 2 3 2" xfId="11443"/>
    <cellStyle name="Обычный 3 11 14 4 2 4" xfId="11444"/>
    <cellStyle name="Обычный 3 11 14 4 3" xfId="11445"/>
    <cellStyle name="Обычный 3 11 14 4 3 2" xfId="11446"/>
    <cellStyle name="Обычный 3 11 14 4 3 2 2" xfId="11447"/>
    <cellStyle name="Обычный 3 11 14 4 3 3" xfId="11448"/>
    <cellStyle name="Обычный 3 11 14 4 4" xfId="11449"/>
    <cellStyle name="Обычный 3 11 14 4 4 2" xfId="11450"/>
    <cellStyle name="Обычный 3 11 14 4 5" xfId="11451"/>
    <cellStyle name="Обычный 3 11 14 5" xfId="11452"/>
    <cellStyle name="Обычный 3 11 14 5 2" xfId="11453"/>
    <cellStyle name="Обычный 3 11 14 5 2 2" xfId="11454"/>
    <cellStyle name="Обычный 3 11 14 5 2 2 2" xfId="11455"/>
    <cellStyle name="Обычный 3 11 14 5 2 3" xfId="11456"/>
    <cellStyle name="Обычный 3 11 14 5 3" xfId="11457"/>
    <cellStyle name="Обычный 3 11 14 5 3 2" xfId="11458"/>
    <cellStyle name="Обычный 3 11 14 5 4" xfId="11459"/>
    <cellStyle name="Обычный 3 11 14 6" xfId="11460"/>
    <cellStyle name="Обычный 3 11 14 6 2" xfId="11461"/>
    <cellStyle name="Обычный 3 11 14 6 2 2" xfId="11462"/>
    <cellStyle name="Обычный 3 11 14 6 3" xfId="11463"/>
    <cellStyle name="Обычный 3 11 14 7" xfId="11464"/>
    <cellStyle name="Обычный 3 11 14 7 2" xfId="11465"/>
    <cellStyle name="Обычный 3 11 14 8" xfId="11466"/>
    <cellStyle name="Обычный 3 11 15" xfId="11467"/>
    <cellStyle name="Обычный 3 11 15 2" xfId="11468"/>
    <cellStyle name="Обычный 3 11 15 2 2" xfId="11469"/>
    <cellStyle name="Обычный 3 11 15 2 2 2" xfId="11470"/>
    <cellStyle name="Обычный 3 11 15 2 2 2 2" xfId="11471"/>
    <cellStyle name="Обычный 3 11 15 2 2 2 2 2" xfId="11472"/>
    <cellStyle name="Обычный 3 11 15 2 2 2 2 2 2" xfId="11473"/>
    <cellStyle name="Обычный 3 11 15 2 2 2 2 3" xfId="11474"/>
    <cellStyle name="Обычный 3 11 15 2 2 2 3" xfId="11475"/>
    <cellStyle name="Обычный 3 11 15 2 2 2 3 2" xfId="11476"/>
    <cellStyle name="Обычный 3 11 15 2 2 2 4" xfId="11477"/>
    <cellStyle name="Обычный 3 11 15 2 2 3" xfId="11478"/>
    <cellStyle name="Обычный 3 11 15 2 2 3 2" xfId="11479"/>
    <cellStyle name="Обычный 3 11 15 2 2 3 2 2" xfId="11480"/>
    <cellStyle name="Обычный 3 11 15 2 2 3 3" xfId="11481"/>
    <cellStyle name="Обычный 3 11 15 2 2 4" xfId="11482"/>
    <cellStyle name="Обычный 3 11 15 2 2 4 2" xfId="11483"/>
    <cellStyle name="Обычный 3 11 15 2 2 5" xfId="11484"/>
    <cellStyle name="Обычный 3 11 15 2 3" xfId="11485"/>
    <cellStyle name="Обычный 3 11 15 2 3 2" xfId="11486"/>
    <cellStyle name="Обычный 3 11 15 2 3 2 2" xfId="11487"/>
    <cellStyle name="Обычный 3 11 15 2 3 2 2 2" xfId="11488"/>
    <cellStyle name="Обычный 3 11 15 2 3 2 2 2 2" xfId="11489"/>
    <cellStyle name="Обычный 3 11 15 2 3 2 2 3" xfId="11490"/>
    <cellStyle name="Обычный 3 11 15 2 3 2 3" xfId="11491"/>
    <cellStyle name="Обычный 3 11 15 2 3 2 3 2" xfId="11492"/>
    <cellStyle name="Обычный 3 11 15 2 3 2 4" xfId="11493"/>
    <cellStyle name="Обычный 3 11 15 2 3 3" xfId="11494"/>
    <cellStyle name="Обычный 3 11 15 2 3 3 2" xfId="11495"/>
    <cellStyle name="Обычный 3 11 15 2 3 3 2 2" xfId="11496"/>
    <cellStyle name="Обычный 3 11 15 2 3 3 3" xfId="11497"/>
    <cellStyle name="Обычный 3 11 15 2 3 4" xfId="11498"/>
    <cellStyle name="Обычный 3 11 15 2 3 4 2" xfId="11499"/>
    <cellStyle name="Обычный 3 11 15 2 3 5" xfId="11500"/>
    <cellStyle name="Обычный 3 11 15 2 4" xfId="11501"/>
    <cellStyle name="Обычный 3 11 15 2 4 2" xfId="11502"/>
    <cellStyle name="Обычный 3 11 15 2 4 2 2" xfId="11503"/>
    <cellStyle name="Обычный 3 11 15 2 4 2 2 2" xfId="11504"/>
    <cellStyle name="Обычный 3 11 15 2 4 2 3" xfId="11505"/>
    <cellStyle name="Обычный 3 11 15 2 4 3" xfId="11506"/>
    <cellStyle name="Обычный 3 11 15 2 4 3 2" xfId="11507"/>
    <cellStyle name="Обычный 3 11 15 2 4 4" xfId="11508"/>
    <cellStyle name="Обычный 3 11 15 2 5" xfId="11509"/>
    <cellStyle name="Обычный 3 11 15 2 5 2" xfId="11510"/>
    <cellStyle name="Обычный 3 11 15 2 5 2 2" xfId="11511"/>
    <cellStyle name="Обычный 3 11 15 2 5 3" xfId="11512"/>
    <cellStyle name="Обычный 3 11 15 2 6" xfId="11513"/>
    <cellStyle name="Обычный 3 11 15 2 6 2" xfId="11514"/>
    <cellStyle name="Обычный 3 11 15 2 7" xfId="11515"/>
    <cellStyle name="Обычный 3 11 15 3" xfId="11516"/>
    <cellStyle name="Обычный 3 11 15 3 2" xfId="11517"/>
    <cellStyle name="Обычный 3 11 15 3 2 2" xfId="11518"/>
    <cellStyle name="Обычный 3 11 15 3 2 2 2" xfId="11519"/>
    <cellStyle name="Обычный 3 11 15 3 2 2 2 2" xfId="11520"/>
    <cellStyle name="Обычный 3 11 15 3 2 2 3" xfId="11521"/>
    <cellStyle name="Обычный 3 11 15 3 2 3" xfId="11522"/>
    <cellStyle name="Обычный 3 11 15 3 2 3 2" xfId="11523"/>
    <cellStyle name="Обычный 3 11 15 3 2 4" xfId="11524"/>
    <cellStyle name="Обычный 3 11 15 3 3" xfId="11525"/>
    <cellStyle name="Обычный 3 11 15 3 3 2" xfId="11526"/>
    <cellStyle name="Обычный 3 11 15 3 3 2 2" xfId="11527"/>
    <cellStyle name="Обычный 3 11 15 3 3 3" xfId="11528"/>
    <cellStyle name="Обычный 3 11 15 3 4" xfId="11529"/>
    <cellStyle name="Обычный 3 11 15 3 4 2" xfId="11530"/>
    <cellStyle name="Обычный 3 11 15 3 5" xfId="11531"/>
    <cellStyle name="Обычный 3 11 15 4" xfId="11532"/>
    <cellStyle name="Обычный 3 11 15 4 2" xfId="11533"/>
    <cellStyle name="Обычный 3 11 15 4 2 2" xfId="11534"/>
    <cellStyle name="Обычный 3 11 15 4 2 2 2" xfId="11535"/>
    <cellStyle name="Обычный 3 11 15 4 2 2 2 2" xfId="11536"/>
    <cellStyle name="Обычный 3 11 15 4 2 2 3" xfId="11537"/>
    <cellStyle name="Обычный 3 11 15 4 2 3" xfId="11538"/>
    <cellStyle name="Обычный 3 11 15 4 2 3 2" xfId="11539"/>
    <cellStyle name="Обычный 3 11 15 4 2 4" xfId="11540"/>
    <cellStyle name="Обычный 3 11 15 4 3" xfId="11541"/>
    <cellStyle name="Обычный 3 11 15 4 3 2" xfId="11542"/>
    <cellStyle name="Обычный 3 11 15 4 3 2 2" xfId="11543"/>
    <cellStyle name="Обычный 3 11 15 4 3 3" xfId="11544"/>
    <cellStyle name="Обычный 3 11 15 4 4" xfId="11545"/>
    <cellStyle name="Обычный 3 11 15 4 4 2" xfId="11546"/>
    <cellStyle name="Обычный 3 11 15 4 5" xfId="11547"/>
    <cellStyle name="Обычный 3 11 15 5" xfId="11548"/>
    <cellStyle name="Обычный 3 11 15 5 2" xfId="11549"/>
    <cellStyle name="Обычный 3 11 15 5 2 2" xfId="11550"/>
    <cellStyle name="Обычный 3 11 15 5 2 2 2" xfId="11551"/>
    <cellStyle name="Обычный 3 11 15 5 2 3" xfId="11552"/>
    <cellStyle name="Обычный 3 11 15 5 3" xfId="11553"/>
    <cellStyle name="Обычный 3 11 15 5 3 2" xfId="11554"/>
    <cellStyle name="Обычный 3 11 15 5 4" xfId="11555"/>
    <cellStyle name="Обычный 3 11 15 6" xfId="11556"/>
    <cellStyle name="Обычный 3 11 15 6 2" xfId="11557"/>
    <cellStyle name="Обычный 3 11 15 6 2 2" xfId="11558"/>
    <cellStyle name="Обычный 3 11 15 6 3" xfId="11559"/>
    <cellStyle name="Обычный 3 11 15 7" xfId="11560"/>
    <cellStyle name="Обычный 3 11 15 7 2" xfId="11561"/>
    <cellStyle name="Обычный 3 11 15 8" xfId="11562"/>
    <cellStyle name="Обычный 3 11 16" xfId="11563"/>
    <cellStyle name="Обычный 3 11 16 2" xfId="11564"/>
    <cellStyle name="Обычный 3 11 16 2 2" xfId="11565"/>
    <cellStyle name="Обычный 3 11 16 2 2 2" xfId="11566"/>
    <cellStyle name="Обычный 3 11 16 2 2 2 2" xfId="11567"/>
    <cellStyle name="Обычный 3 11 16 2 2 2 2 2" xfId="11568"/>
    <cellStyle name="Обычный 3 11 16 2 2 2 2 2 2" xfId="11569"/>
    <cellStyle name="Обычный 3 11 16 2 2 2 2 3" xfId="11570"/>
    <cellStyle name="Обычный 3 11 16 2 2 2 3" xfId="11571"/>
    <cellStyle name="Обычный 3 11 16 2 2 2 3 2" xfId="11572"/>
    <cellStyle name="Обычный 3 11 16 2 2 2 4" xfId="11573"/>
    <cellStyle name="Обычный 3 11 16 2 2 3" xfId="11574"/>
    <cellStyle name="Обычный 3 11 16 2 2 3 2" xfId="11575"/>
    <cellStyle name="Обычный 3 11 16 2 2 3 2 2" xfId="11576"/>
    <cellStyle name="Обычный 3 11 16 2 2 3 3" xfId="11577"/>
    <cellStyle name="Обычный 3 11 16 2 2 4" xfId="11578"/>
    <cellStyle name="Обычный 3 11 16 2 2 4 2" xfId="11579"/>
    <cellStyle name="Обычный 3 11 16 2 2 5" xfId="11580"/>
    <cellStyle name="Обычный 3 11 16 2 3" xfId="11581"/>
    <cellStyle name="Обычный 3 11 16 2 3 2" xfId="11582"/>
    <cellStyle name="Обычный 3 11 16 2 3 2 2" xfId="11583"/>
    <cellStyle name="Обычный 3 11 16 2 3 2 2 2" xfId="11584"/>
    <cellStyle name="Обычный 3 11 16 2 3 2 2 2 2" xfId="11585"/>
    <cellStyle name="Обычный 3 11 16 2 3 2 2 3" xfId="11586"/>
    <cellStyle name="Обычный 3 11 16 2 3 2 3" xfId="11587"/>
    <cellStyle name="Обычный 3 11 16 2 3 2 3 2" xfId="11588"/>
    <cellStyle name="Обычный 3 11 16 2 3 2 4" xfId="11589"/>
    <cellStyle name="Обычный 3 11 16 2 3 3" xfId="11590"/>
    <cellStyle name="Обычный 3 11 16 2 3 3 2" xfId="11591"/>
    <cellStyle name="Обычный 3 11 16 2 3 3 2 2" xfId="11592"/>
    <cellStyle name="Обычный 3 11 16 2 3 3 3" xfId="11593"/>
    <cellStyle name="Обычный 3 11 16 2 3 4" xfId="11594"/>
    <cellStyle name="Обычный 3 11 16 2 3 4 2" xfId="11595"/>
    <cellStyle name="Обычный 3 11 16 2 3 5" xfId="11596"/>
    <cellStyle name="Обычный 3 11 16 2 4" xfId="11597"/>
    <cellStyle name="Обычный 3 11 16 2 4 2" xfId="11598"/>
    <cellStyle name="Обычный 3 11 16 2 4 2 2" xfId="11599"/>
    <cellStyle name="Обычный 3 11 16 2 4 2 2 2" xfId="11600"/>
    <cellStyle name="Обычный 3 11 16 2 4 2 3" xfId="11601"/>
    <cellStyle name="Обычный 3 11 16 2 4 3" xfId="11602"/>
    <cellStyle name="Обычный 3 11 16 2 4 3 2" xfId="11603"/>
    <cellStyle name="Обычный 3 11 16 2 4 4" xfId="11604"/>
    <cellStyle name="Обычный 3 11 16 2 5" xfId="11605"/>
    <cellStyle name="Обычный 3 11 16 2 5 2" xfId="11606"/>
    <cellStyle name="Обычный 3 11 16 2 5 2 2" xfId="11607"/>
    <cellStyle name="Обычный 3 11 16 2 5 3" xfId="11608"/>
    <cellStyle name="Обычный 3 11 16 2 6" xfId="11609"/>
    <cellStyle name="Обычный 3 11 16 2 6 2" xfId="11610"/>
    <cellStyle name="Обычный 3 11 16 2 7" xfId="11611"/>
    <cellStyle name="Обычный 3 11 16 3" xfId="11612"/>
    <cellStyle name="Обычный 3 11 16 3 2" xfId="11613"/>
    <cellStyle name="Обычный 3 11 16 3 2 2" xfId="11614"/>
    <cellStyle name="Обычный 3 11 16 3 2 2 2" xfId="11615"/>
    <cellStyle name="Обычный 3 11 16 3 2 2 2 2" xfId="11616"/>
    <cellStyle name="Обычный 3 11 16 3 2 2 3" xfId="11617"/>
    <cellStyle name="Обычный 3 11 16 3 2 3" xfId="11618"/>
    <cellStyle name="Обычный 3 11 16 3 2 3 2" xfId="11619"/>
    <cellStyle name="Обычный 3 11 16 3 2 4" xfId="11620"/>
    <cellStyle name="Обычный 3 11 16 3 3" xfId="11621"/>
    <cellStyle name="Обычный 3 11 16 3 3 2" xfId="11622"/>
    <cellStyle name="Обычный 3 11 16 3 3 2 2" xfId="11623"/>
    <cellStyle name="Обычный 3 11 16 3 3 3" xfId="11624"/>
    <cellStyle name="Обычный 3 11 16 3 4" xfId="11625"/>
    <cellStyle name="Обычный 3 11 16 3 4 2" xfId="11626"/>
    <cellStyle name="Обычный 3 11 16 3 5" xfId="11627"/>
    <cellStyle name="Обычный 3 11 16 4" xfId="11628"/>
    <cellStyle name="Обычный 3 11 16 4 2" xfId="11629"/>
    <cellStyle name="Обычный 3 11 16 4 2 2" xfId="11630"/>
    <cellStyle name="Обычный 3 11 16 4 2 2 2" xfId="11631"/>
    <cellStyle name="Обычный 3 11 16 4 2 2 2 2" xfId="11632"/>
    <cellStyle name="Обычный 3 11 16 4 2 2 3" xfId="11633"/>
    <cellStyle name="Обычный 3 11 16 4 2 3" xfId="11634"/>
    <cellStyle name="Обычный 3 11 16 4 2 3 2" xfId="11635"/>
    <cellStyle name="Обычный 3 11 16 4 2 4" xfId="11636"/>
    <cellStyle name="Обычный 3 11 16 4 3" xfId="11637"/>
    <cellStyle name="Обычный 3 11 16 4 3 2" xfId="11638"/>
    <cellStyle name="Обычный 3 11 16 4 3 2 2" xfId="11639"/>
    <cellStyle name="Обычный 3 11 16 4 3 3" xfId="11640"/>
    <cellStyle name="Обычный 3 11 16 4 4" xfId="11641"/>
    <cellStyle name="Обычный 3 11 16 4 4 2" xfId="11642"/>
    <cellStyle name="Обычный 3 11 16 4 5" xfId="11643"/>
    <cellStyle name="Обычный 3 11 16 5" xfId="11644"/>
    <cellStyle name="Обычный 3 11 16 5 2" xfId="11645"/>
    <cellStyle name="Обычный 3 11 16 5 2 2" xfId="11646"/>
    <cellStyle name="Обычный 3 11 16 5 2 2 2" xfId="11647"/>
    <cellStyle name="Обычный 3 11 16 5 2 3" xfId="11648"/>
    <cellStyle name="Обычный 3 11 16 5 3" xfId="11649"/>
    <cellStyle name="Обычный 3 11 16 5 3 2" xfId="11650"/>
    <cellStyle name="Обычный 3 11 16 5 4" xfId="11651"/>
    <cellStyle name="Обычный 3 11 16 6" xfId="11652"/>
    <cellStyle name="Обычный 3 11 16 6 2" xfId="11653"/>
    <cellStyle name="Обычный 3 11 16 6 2 2" xfId="11654"/>
    <cellStyle name="Обычный 3 11 16 6 3" xfId="11655"/>
    <cellStyle name="Обычный 3 11 16 7" xfId="11656"/>
    <cellStyle name="Обычный 3 11 16 7 2" xfId="11657"/>
    <cellStyle name="Обычный 3 11 16 8" xfId="11658"/>
    <cellStyle name="Обычный 3 11 17" xfId="11659"/>
    <cellStyle name="Обычный 3 11 17 2" xfId="11660"/>
    <cellStyle name="Обычный 3 11 17 2 2" xfId="11661"/>
    <cellStyle name="Обычный 3 11 17 2 2 2" xfId="11662"/>
    <cellStyle name="Обычный 3 11 17 2 2 2 2" xfId="11663"/>
    <cellStyle name="Обычный 3 11 17 2 2 2 2 2" xfId="11664"/>
    <cellStyle name="Обычный 3 11 17 2 2 2 2 2 2" xfId="11665"/>
    <cellStyle name="Обычный 3 11 17 2 2 2 2 3" xfId="11666"/>
    <cellStyle name="Обычный 3 11 17 2 2 2 3" xfId="11667"/>
    <cellStyle name="Обычный 3 11 17 2 2 2 3 2" xfId="11668"/>
    <cellStyle name="Обычный 3 11 17 2 2 2 4" xfId="11669"/>
    <cellStyle name="Обычный 3 11 17 2 2 3" xfId="11670"/>
    <cellStyle name="Обычный 3 11 17 2 2 3 2" xfId="11671"/>
    <cellStyle name="Обычный 3 11 17 2 2 3 2 2" xfId="11672"/>
    <cellStyle name="Обычный 3 11 17 2 2 3 3" xfId="11673"/>
    <cellStyle name="Обычный 3 11 17 2 2 4" xfId="11674"/>
    <cellStyle name="Обычный 3 11 17 2 2 4 2" xfId="11675"/>
    <cellStyle name="Обычный 3 11 17 2 2 5" xfId="11676"/>
    <cellStyle name="Обычный 3 11 17 2 3" xfId="11677"/>
    <cellStyle name="Обычный 3 11 17 2 3 2" xfId="11678"/>
    <cellStyle name="Обычный 3 11 17 2 3 2 2" xfId="11679"/>
    <cellStyle name="Обычный 3 11 17 2 3 2 2 2" xfId="11680"/>
    <cellStyle name="Обычный 3 11 17 2 3 2 2 2 2" xfId="11681"/>
    <cellStyle name="Обычный 3 11 17 2 3 2 2 3" xfId="11682"/>
    <cellStyle name="Обычный 3 11 17 2 3 2 3" xfId="11683"/>
    <cellStyle name="Обычный 3 11 17 2 3 2 3 2" xfId="11684"/>
    <cellStyle name="Обычный 3 11 17 2 3 2 4" xfId="11685"/>
    <cellStyle name="Обычный 3 11 17 2 3 3" xfId="11686"/>
    <cellStyle name="Обычный 3 11 17 2 3 3 2" xfId="11687"/>
    <cellStyle name="Обычный 3 11 17 2 3 3 2 2" xfId="11688"/>
    <cellStyle name="Обычный 3 11 17 2 3 3 3" xfId="11689"/>
    <cellStyle name="Обычный 3 11 17 2 3 4" xfId="11690"/>
    <cellStyle name="Обычный 3 11 17 2 3 4 2" xfId="11691"/>
    <cellStyle name="Обычный 3 11 17 2 3 5" xfId="11692"/>
    <cellStyle name="Обычный 3 11 17 2 4" xfId="11693"/>
    <cellStyle name="Обычный 3 11 17 2 4 2" xfId="11694"/>
    <cellStyle name="Обычный 3 11 17 2 4 2 2" xfId="11695"/>
    <cellStyle name="Обычный 3 11 17 2 4 2 2 2" xfId="11696"/>
    <cellStyle name="Обычный 3 11 17 2 4 2 3" xfId="11697"/>
    <cellStyle name="Обычный 3 11 17 2 4 3" xfId="11698"/>
    <cellStyle name="Обычный 3 11 17 2 4 3 2" xfId="11699"/>
    <cellStyle name="Обычный 3 11 17 2 4 4" xfId="11700"/>
    <cellStyle name="Обычный 3 11 17 2 5" xfId="11701"/>
    <cellStyle name="Обычный 3 11 17 2 5 2" xfId="11702"/>
    <cellStyle name="Обычный 3 11 17 2 5 2 2" xfId="11703"/>
    <cellStyle name="Обычный 3 11 17 2 5 3" xfId="11704"/>
    <cellStyle name="Обычный 3 11 17 2 6" xfId="11705"/>
    <cellStyle name="Обычный 3 11 17 2 6 2" xfId="11706"/>
    <cellStyle name="Обычный 3 11 17 2 7" xfId="11707"/>
    <cellStyle name="Обычный 3 11 17 3" xfId="11708"/>
    <cellStyle name="Обычный 3 11 17 3 2" xfId="11709"/>
    <cellStyle name="Обычный 3 11 17 3 2 2" xfId="11710"/>
    <cellStyle name="Обычный 3 11 17 3 2 2 2" xfId="11711"/>
    <cellStyle name="Обычный 3 11 17 3 2 2 2 2" xfId="11712"/>
    <cellStyle name="Обычный 3 11 17 3 2 2 3" xfId="11713"/>
    <cellStyle name="Обычный 3 11 17 3 2 3" xfId="11714"/>
    <cellStyle name="Обычный 3 11 17 3 2 3 2" xfId="11715"/>
    <cellStyle name="Обычный 3 11 17 3 2 4" xfId="11716"/>
    <cellStyle name="Обычный 3 11 17 3 3" xfId="11717"/>
    <cellStyle name="Обычный 3 11 17 3 3 2" xfId="11718"/>
    <cellStyle name="Обычный 3 11 17 3 3 2 2" xfId="11719"/>
    <cellStyle name="Обычный 3 11 17 3 3 3" xfId="11720"/>
    <cellStyle name="Обычный 3 11 17 3 4" xfId="11721"/>
    <cellStyle name="Обычный 3 11 17 3 4 2" xfId="11722"/>
    <cellStyle name="Обычный 3 11 17 3 5" xfId="11723"/>
    <cellStyle name="Обычный 3 11 17 4" xfId="11724"/>
    <cellStyle name="Обычный 3 11 17 4 2" xfId="11725"/>
    <cellStyle name="Обычный 3 11 17 4 2 2" xfId="11726"/>
    <cellStyle name="Обычный 3 11 17 4 2 2 2" xfId="11727"/>
    <cellStyle name="Обычный 3 11 17 4 2 2 2 2" xfId="11728"/>
    <cellStyle name="Обычный 3 11 17 4 2 2 3" xfId="11729"/>
    <cellStyle name="Обычный 3 11 17 4 2 3" xfId="11730"/>
    <cellStyle name="Обычный 3 11 17 4 2 3 2" xfId="11731"/>
    <cellStyle name="Обычный 3 11 17 4 2 4" xfId="11732"/>
    <cellStyle name="Обычный 3 11 17 4 3" xfId="11733"/>
    <cellStyle name="Обычный 3 11 17 4 3 2" xfId="11734"/>
    <cellStyle name="Обычный 3 11 17 4 3 2 2" xfId="11735"/>
    <cellStyle name="Обычный 3 11 17 4 3 3" xfId="11736"/>
    <cellStyle name="Обычный 3 11 17 4 4" xfId="11737"/>
    <cellStyle name="Обычный 3 11 17 4 4 2" xfId="11738"/>
    <cellStyle name="Обычный 3 11 17 4 5" xfId="11739"/>
    <cellStyle name="Обычный 3 11 17 5" xfId="11740"/>
    <cellStyle name="Обычный 3 11 17 5 2" xfId="11741"/>
    <cellStyle name="Обычный 3 11 17 5 2 2" xfId="11742"/>
    <cellStyle name="Обычный 3 11 17 5 2 2 2" xfId="11743"/>
    <cellStyle name="Обычный 3 11 17 5 2 3" xfId="11744"/>
    <cellStyle name="Обычный 3 11 17 5 3" xfId="11745"/>
    <cellStyle name="Обычный 3 11 17 5 3 2" xfId="11746"/>
    <cellStyle name="Обычный 3 11 17 5 4" xfId="11747"/>
    <cellStyle name="Обычный 3 11 17 6" xfId="11748"/>
    <cellStyle name="Обычный 3 11 17 6 2" xfId="11749"/>
    <cellStyle name="Обычный 3 11 17 6 2 2" xfId="11750"/>
    <cellStyle name="Обычный 3 11 17 6 3" xfId="11751"/>
    <cellStyle name="Обычный 3 11 17 7" xfId="11752"/>
    <cellStyle name="Обычный 3 11 17 7 2" xfId="11753"/>
    <cellStyle name="Обычный 3 11 17 8" xfId="11754"/>
    <cellStyle name="Обычный 3 11 18" xfId="11755"/>
    <cellStyle name="Обычный 3 11 18 2" xfId="11756"/>
    <cellStyle name="Обычный 3 11 18 2 2" xfId="11757"/>
    <cellStyle name="Обычный 3 11 18 2 2 2" xfId="11758"/>
    <cellStyle name="Обычный 3 11 18 2 2 2 2" xfId="11759"/>
    <cellStyle name="Обычный 3 11 18 2 2 2 2 2" xfId="11760"/>
    <cellStyle name="Обычный 3 11 18 2 2 2 2 2 2" xfId="11761"/>
    <cellStyle name="Обычный 3 11 18 2 2 2 2 3" xfId="11762"/>
    <cellStyle name="Обычный 3 11 18 2 2 2 3" xfId="11763"/>
    <cellStyle name="Обычный 3 11 18 2 2 2 3 2" xfId="11764"/>
    <cellStyle name="Обычный 3 11 18 2 2 2 4" xfId="11765"/>
    <cellStyle name="Обычный 3 11 18 2 2 3" xfId="11766"/>
    <cellStyle name="Обычный 3 11 18 2 2 3 2" xfId="11767"/>
    <cellStyle name="Обычный 3 11 18 2 2 3 2 2" xfId="11768"/>
    <cellStyle name="Обычный 3 11 18 2 2 3 3" xfId="11769"/>
    <cellStyle name="Обычный 3 11 18 2 2 4" xfId="11770"/>
    <cellStyle name="Обычный 3 11 18 2 2 4 2" xfId="11771"/>
    <cellStyle name="Обычный 3 11 18 2 2 5" xfId="11772"/>
    <cellStyle name="Обычный 3 11 18 2 3" xfId="11773"/>
    <cellStyle name="Обычный 3 11 18 2 3 2" xfId="11774"/>
    <cellStyle name="Обычный 3 11 18 2 3 2 2" xfId="11775"/>
    <cellStyle name="Обычный 3 11 18 2 3 2 2 2" xfId="11776"/>
    <cellStyle name="Обычный 3 11 18 2 3 2 2 2 2" xfId="11777"/>
    <cellStyle name="Обычный 3 11 18 2 3 2 2 3" xfId="11778"/>
    <cellStyle name="Обычный 3 11 18 2 3 2 3" xfId="11779"/>
    <cellStyle name="Обычный 3 11 18 2 3 2 3 2" xfId="11780"/>
    <cellStyle name="Обычный 3 11 18 2 3 2 4" xfId="11781"/>
    <cellStyle name="Обычный 3 11 18 2 3 3" xfId="11782"/>
    <cellStyle name="Обычный 3 11 18 2 3 3 2" xfId="11783"/>
    <cellStyle name="Обычный 3 11 18 2 3 3 2 2" xfId="11784"/>
    <cellStyle name="Обычный 3 11 18 2 3 3 3" xfId="11785"/>
    <cellStyle name="Обычный 3 11 18 2 3 4" xfId="11786"/>
    <cellStyle name="Обычный 3 11 18 2 3 4 2" xfId="11787"/>
    <cellStyle name="Обычный 3 11 18 2 3 5" xfId="11788"/>
    <cellStyle name="Обычный 3 11 18 2 4" xfId="11789"/>
    <cellStyle name="Обычный 3 11 18 2 4 2" xfId="11790"/>
    <cellStyle name="Обычный 3 11 18 2 4 2 2" xfId="11791"/>
    <cellStyle name="Обычный 3 11 18 2 4 2 2 2" xfId="11792"/>
    <cellStyle name="Обычный 3 11 18 2 4 2 3" xfId="11793"/>
    <cellStyle name="Обычный 3 11 18 2 4 3" xfId="11794"/>
    <cellStyle name="Обычный 3 11 18 2 4 3 2" xfId="11795"/>
    <cellStyle name="Обычный 3 11 18 2 4 4" xfId="11796"/>
    <cellStyle name="Обычный 3 11 18 2 5" xfId="11797"/>
    <cellStyle name="Обычный 3 11 18 2 5 2" xfId="11798"/>
    <cellStyle name="Обычный 3 11 18 2 5 2 2" xfId="11799"/>
    <cellStyle name="Обычный 3 11 18 2 5 3" xfId="11800"/>
    <cellStyle name="Обычный 3 11 18 2 6" xfId="11801"/>
    <cellStyle name="Обычный 3 11 18 2 6 2" xfId="11802"/>
    <cellStyle name="Обычный 3 11 18 2 7" xfId="11803"/>
    <cellStyle name="Обычный 3 11 18 3" xfId="11804"/>
    <cellStyle name="Обычный 3 11 18 3 2" xfId="11805"/>
    <cellStyle name="Обычный 3 11 18 3 2 2" xfId="11806"/>
    <cellStyle name="Обычный 3 11 18 3 2 2 2" xfId="11807"/>
    <cellStyle name="Обычный 3 11 18 3 2 2 2 2" xfId="11808"/>
    <cellStyle name="Обычный 3 11 18 3 2 2 3" xfId="11809"/>
    <cellStyle name="Обычный 3 11 18 3 2 3" xfId="11810"/>
    <cellStyle name="Обычный 3 11 18 3 2 3 2" xfId="11811"/>
    <cellStyle name="Обычный 3 11 18 3 2 4" xfId="11812"/>
    <cellStyle name="Обычный 3 11 18 3 3" xfId="11813"/>
    <cellStyle name="Обычный 3 11 18 3 3 2" xfId="11814"/>
    <cellStyle name="Обычный 3 11 18 3 3 2 2" xfId="11815"/>
    <cellStyle name="Обычный 3 11 18 3 3 3" xfId="11816"/>
    <cellStyle name="Обычный 3 11 18 3 4" xfId="11817"/>
    <cellStyle name="Обычный 3 11 18 3 4 2" xfId="11818"/>
    <cellStyle name="Обычный 3 11 18 3 5" xfId="11819"/>
    <cellStyle name="Обычный 3 11 18 4" xfId="11820"/>
    <cellStyle name="Обычный 3 11 18 4 2" xfId="11821"/>
    <cellStyle name="Обычный 3 11 18 4 2 2" xfId="11822"/>
    <cellStyle name="Обычный 3 11 18 4 2 2 2" xfId="11823"/>
    <cellStyle name="Обычный 3 11 18 4 2 2 2 2" xfId="11824"/>
    <cellStyle name="Обычный 3 11 18 4 2 2 3" xfId="11825"/>
    <cellStyle name="Обычный 3 11 18 4 2 3" xfId="11826"/>
    <cellStyle name="Обычный 3 11 18 4 2 3 2" xfId="11827"/>
    <cellStyle name="Обычный 3 11 18 4 2 4" xfId="11828"/>
    <cellStyle name="Обычный 3 11 18 4 3" xfId="11829"/>
    <cellStyle name="Обычный 3 11 18 4 3 2" xfId="11830"/>
    <cellStyle name="Обычный 3 11 18 4 3 2 2" xfId="11831"/>
    <cellStyle name="Обычный 3 11 18 4 3 3" xfId="11832"/>
    <cellStyle name="Обычный 3 11 18 4 4" xfId="11833"/>
    <cellStyle name="Обычный 3 11 18 4 4 2" xfId="11834"/>
    <cellStyle name="Обычный 3 11 18 4 5" xfId="11835"/>
    <cellStyle name="Обычный 3 11 18 5" xfId="11836"/>
    <cellStyle name="Обычный 3 11 18 5 2" xfId="11837"/>
    <cellStyle name="Обычный 3 11 18 5 2 2" xfId="11838"/>
    <cellStyle name="Обычный 3 11 18 5 2 2 2" xfId="11839"/>
    <cellStyle name="Обычный 3 11 18 5 2 3" xfId="11840"/>
    <cellStyle name="Обычный 3 11 18 5 3" xfId="11841"/>
    <cellStyle name="Обычный 3 11 18 5 3 2" xfId="11842"/>
    <cellStyle name="Обычный 3 11 18 5 4" xfId="11843"/>
    <cellStyle name="Обычный 3 11 18 6" xfId="11844"/>
    <cellStyle name="Обычный 3 11 18 6 2" xfId="11845"/>
    <cellStyle name="Обычный 3 11 18 6 2 2" xfId="11846"/>
    <cellStyle name="Обычный 3 11 18 6 3" xfId="11847"/>
    <cellStyle name="Обычный 3 11 18 7" xfId="11848"/>
    <cellStyle name="Обычный 3 11 18 7 2" xfId="11849"/>
    <cellStyle name="Обычный 3 11 18 8" xfId="11850"/>
    <cellStyle name="Обычный 3 11 19" xfId="11851"/>
    <cellStyle name="Обычный 3 11 19 2" xfId="11852"/>
    <cellStyle name="Обычный 3 11 19 2 2" xfId="11853"/>
    <cellStyle name="Обычный 3 11 19 2 2 2" xfId="11854"/>
    <cellStyle name="Обычный 3 11 19 2 2 2 2" xfId="11855"/>
    <cellStyle name="Обычный 3 11 19 2 2 2 2 2" xfId="11856"/>
    <cellStyle name="Обычный 3 11 19 2 2 2 2 2 2" xfId="11857"/>
    <cellStyle name="Обычный 3 11 19 2 2 2 2 3" xfId="11858"/>
    <cellStyle name="Обычный 3 11 19 2 2 2 3" xfId="11859"/>
    <cellStyle name="Обычный 3 11 19 2 2 2 3 2" xfId="11860"/>
    <cellStyle name="Обычный 3 11 19 2 2 2 4" xfId="11861"/>
    <cellStyle name="Обычный 3 11 19 2 2 3" xfId="11862"/>
    <cellStyle name="Обычный 3 11 19 2 2 3 2" xfId="11863"/>
    <cellStyle name="Обычный 3 11 19 2 2 3 2 2" xfId="11864"/>
    <cellStyle name="Обычный 3 11 19 2 2 3 3" xfId="11865"/>
    <cellStyle name="Обычный 3 11 19 2 2 4" xfId="11866"/>
    <cellStyle name="Обычный 3 11 19 2 2 4 2" xfId="11867"/>
    <cellStyle name="Обычный 3 11 19 2 2 5" xfId="11868"/>
    <cellStyle name="Обычный 3 11 19 2 3" xfId="11869"/>
    <cellStyle name="Обычный 3 11 19 2 3 2" xfId="11870"/>
    <cellStyle name="Обычный 3 11 19 2 3 2 2" xfId="11871"/>
    <cellStyle name="Обычный 3 11 19 2 3 2 2 2" xfId="11872"/>
    <cellStyle name="Обычный 3 11 19 2 3 2 2 2 2" xfId="11873"/>
    <cellStyle name="Обычный 3 11 19 2 3 2 2 3" xfId="11874"/>
    <cellStyle name="Обычный 3 11 19 2 3 2 3" xfId="11875"/>
    <cellStyle name="Обычный 3 11 19 2 3 2 3 2" xfId="11876"/>
    <cellStyle name="Обычный 3 11 19 2 3 2 4" xfId="11877"/>
    <cellStyle name="Обычный 3 11 19 2 3 3" xfId="11878"/>
    <cellStyle name="Обычный 3 11 19 2 3 3 2" xfId="11879"/>
    <cellStyle name="Обычный 3 11 19 2 3 3 2 2" xfId="11880"/>
    <cellStyle name="Обычный 3 11 19 2 3 3 3" xfId="11881"/>
    <cellStyle name="Обычный 3 11 19 2 3 4" xfId="11882"/>
    <cellStyle name="Обычный 3 11 19 2 3 4 2" xfId="11883"/>
    <cellStyle name="Обычный 3 11 19 2 3 5" xfId="11884"/>
    <cellStyle name="Обычный 3 11 19 2 4" xfId="11885"/>
    <cellStyle name="Обычный 3 11 19 2 4 2" xfId="11886"/>
    <cellStyle name="Обычный 3 11 19 2 4 2 2" xfId="11887"/>
    <cellStyle name="Обычный 3 11 19 2 4 2 2 2" xfId="11888"/>
    <cellStyle name="Обычный 3 11 19 2 4 2 3" xfId="11889"/>
    <cellStyle name="Обычный 3 11 19 2 4 3" xfId="11890"/>
    <cellStyle name="Обычный 3 11 19 2 4 3 2" xfId="11891"/>
    <cellStyle name="Обычный 3 11 19 2 4 4" xfId="11892"/>
    <cellStyle name="Обычный 3 11 19 2 5" xfId="11893"/>
    <cellStyle name="Обычный 3 11 19 2 5 2" xfId="11894"/>
    <cellStyle name="Обычный 3 11 19 2 5 2 2" xfId="11895"/>
    <cellStyle name="Обычный 3 11 19 2 5 3" xfId="11896"/>
    <cellStyle name="Обычный 3 11 19 2 6" xfId="11897"/>
    <cellStyle name="Обычный 3 11 19 2 6 2" xfId="11898"/>
    <cellStyle name="Обычный 3 11 19 2 7" xfId="11899"/>
    <cellStyle name="Обычный 3 11 19 3" xfId="11900"/>
    <cellStyle name="Обычный 3 11 19 3 2" xfId="11901"/>
    <cellStyle name="Обычный 3 11 19 3 2 2" xfId="11902"/>
    <cellStyle name="Обычный 3 11 19 3 2 2 2" xfId="11903"/>
    <cellStyle name="Обычный 3 11 19 3 2 2 2 2" xfId="11904"/>
    <cellStyle name="Обычный 3 11 19 3 2 2 3" xfId="11905"/>
    <cellStyle name="Обычный 3 11 19 3 2 3" xfId="11906"/>
    <cellStyle name="Обычный 3 11 19 3 2 3 2" xfId="11907"/>
    <cellStyle name="Обычный 3 11 19 3 2 4" xfId="11908"/>
    <cellStyle name="Обычный 3 11 19 3 3" xfId="11909"/>
    <cellStyle name="Обычный 3 11 19 3 3 2" xfId="11910"/>
    <cellStyle name="Обычный 3 11 19 3 3 2 2" xfId="11911"/>
    <cellStyle name="Обычный 3 11 19 3 3 3" xfId="11912"/>
    <cellStyle name="Обычный 3 11 19 3 4" xfId="11913"/>
    <cellStyle name="Обычный 3 11 19 3 4 2" xfId="11914"/>
    <cellStyle name="Обычный 3 11 19 3 5" xfId="11915"/>
    <cellStyle name="Обычный 3 11 19 4" xfId="11916"/>
    <cellStyle name="Обычный 3 11 19 4 2" xfId="11917"/>
    <cellStyle name="Обычный 3 11 19 4 2 2" xfId="11918"/>
    <cellStyle name="Обычный 3 11 19 4 2 2 2" xfId="11919"/>
    <cellStyle name="Обычный 3 11 19 4 2 2 2 2" xfId="11920"/>
    <cellStyle name="Обычный 3 11 19 4 2 2 3" xfId="11921"/>
    <cellStyle name="Обычный 3 11 19 4 2 3" xfId="11922"/>
    <cellStyle name="Обычный 3 11 19 4 2 3 2" xfId="11923"/>
    <cellStyle name="Обычный 3 11 19 4 2 4" xfId="11924"/>
    <cellStyle name="Обычный 3 11 19 4 3" xfId="11925"/>
    <cellStyle name="Обычный 3 11 19 4 3 2" xfId="11926"/>
    <cellStyle name="Обычный 3 11 19 4 3 2 2" xfId="11927"/>
    <cellStyle name="Обычный 3 11 19 4 3 3" xfId="11928"/>
    <cellStyle name="Обычный 3 11 19 4 4" xfId="11929"/>
    <cellStyle name="Обычный 3 11 19 4 4 2" xfId="11930"/>
    <cellStyle name="Обычный 3 11 19 4 5" xfId="11931"/>
    <cellStyle name="Обычный 3 11 19 5" xfId="11932"/>
    <cellStyle name="Обычный 3 11 19 5 2" xfId="11933"/>
    <cellStyle name="Обычный 3 11 19 5 2 2" xfId="11934"/>
    <cellStyle name="Обычный 3 11 19 5 2 2 2" xfId="11935"/>
    <cellStyle name="Обычный 3 11 19 5 2 3" xfId="11936"/>
    <cellStyle name="Обычный 3 11 19 5 3" xfId="11937"/>
    <cellStyle name="Обычный 3 11 19 5 3 2" xfId="11938"/>
    <cellStyle name="Обычный 3 11 19 5 4" xfId="11939"/>
    <cellStyle name="Обычный 3 11 19 6" xfId="11940"/>
    <cellStyle name="Обычный 3 11 19 6 2" xfId="11941"/>
    <cellStyle name="Обычный 3 11 19 6 2 2" xfId="11942"/>
    <cellStyle name="Обычный 3 11 19 6 3" xfId="11943"/>
    <cellStyle name="Обычный 3 11 19 7" xfId="11944"/>
    <cellStyle name="Обычный 3 11 19 7 2" xfId="11945"/>
    <cellStyle name="Обычный 3 11 19 8" xfId="11946"/>
    <cellStyle name="Обычный 3 11 2" xfId="11947"/>
    <cellStyle name="Обычный 3 11 2 2" xfId="11948"/>
    <cellStyle name="Обычный 3 11 2 2 2" xfId="11949"/>
    <cellStyle name="Обычный 3 11 2 2 2 2" xfId="11950"/>
    <cellStyle name="Обычный 3 11 2 2 2 2 2" xfId="11951"/>
    <cellStyle name="Обычный 3 11 2 2 2 2 2 2" xfId="11952"/>
    <cellStyle name="Обычный 3 11 2 2 2 2 2 2 2" xfId="11953"/>
    <cellStyle name="Обычный 3 11 2 2 2 2 2 3" xfId="11954"/>
    <cellStyle name="Обычный 3 11 2 2 2 2 3" xfId="11955"/>
    <cellStyle name="Обычный 3 11 2 2 2 2 3 2" xfId="11956"/>
    <cellStyle name="Обычный 3 11 2 2 2 2 4" xfId="11957"/>
    <cellStyle name="Обычный 3 11 2 2 2 3" xfId="11958"/>
    <cellStyle name="Обычный 3 11 2 2 2 3 2" xfId="11959"/>
    <cellStyle name="Обычный 3 11 2 2 2 3 2 2" xfId="11960"/>
    <cellStyle name="Обычный 3 11 2 2 2 3 3" xfId="11961"/>
    <cellStyle name="Обычный 3 11 2 2 2 4" xfId="11962"/>
    <cellStyle name="Обычный 3 11 2 2 2 4 2" xfId="11963"/>
    <cellStyle name="Обычный 3 11 2 2 2 5" xfId="11964"/>
    <cellStyle name="Обычный 3 11 2 2 3" xfId="11965"/>
    <cellStyle name="Обычный 3 11 2 2 3 2" xfId="11966"/>
    <cellStyle name="Обычный 3 11 2 2 3 2 2" xfId="11967"/>
    <cellStyle name="Обычный 3 11 2 2 3 2 2 2" xfId="11968"/>
    <cellStyle name="Обычный 3 11 2 2 3 2 2 2 2" xfId="11969"/>
    <cellStyle name="Обычный 3 11 2 2 3 2 2 3" xfId="11970"/>
    <cellStyle name="Обычный 3 11 2 2 3 2 3" xfId="11971"/>
    <cellStyle name="Обычный 3 11 2 2 3 2 3 2" xfId="11972"/>
    <cellStyle name="Обычный 3 11 2 2 3 2 4" xfId="11973"/>
    <cellStyle name="Обычный 3 11 2 2 3 3" xfId="11974"/>
    <cellStyle name="Обычный 3 11 2 2 3 3 2" xfId="11975"/>
    <cellStyle name="Обычный 3 11 2 2 3 3 2 2" xfId="11976"/>
    <cellStyle name="Обычный 3 11 2 2 3 3 3" xfId="11977"/>
    <cellStyle name="Обычный 3 11 2 2 3 4" xfId="11978"/>
    <cellStyle name="Обычный 3 11 2 2 3 4 2" xfId="11979"/>
    <cellStyle name="Обычный 3 11 2 2 3 5" xfId="11980"/>
    <cellStyle name="Обычный 3 11 2 2 4" xfId="11981"/>
    <cellStyle name="Обычный 3 11 2 2 4 2" xfId="11982"/>
    <cellStyle name="Обычный 3 11 2 2 4 2 2" xfId="11983"/>
    <cellStyle name="Обычный 3 11 2 2 4 2 2 2" xfId="11984"/>
    <cellStyle name="Обычный 3 11 2 2 4 2 3" xfId="11985"/>
    <cellStyle name="Обычный 3 11 2 2 4 3" xfId="11986"/>
    <cellStyle name="Обычный 3 11 2 2 4 3 2" xfId="11987"/>
    <cellStyle name="Обычный 3 11 2 2 4 4" xfId="11988"/>
    <cellStyle name="Обычный 3 11 2 2 5" xfId="11989"/>
    <cellStyle name="Обычный 3 11 2 2 5 2" xfId="11990"/>
    <cellStyle name="Обычный 3 11 2 2 5 2 2" xfId="11991"/>
    <cellStyle name="Обычный 3 11 2 2 5 3" xfId="11992"/>
    <cellStyle name="Обычный 3 11 2 2 6" xfId="11993"/>
    <cellStyle name="Обычный 3 11 2 2 6 2" xfId="11994"/>
    <cellStyle name="Обычный 3 11 2 2 7" xfId="11995"/>
    <cellStyle name="Обычный 3 11 2 3" xfId="11996"/>
    <cellStyle name="Обычный 3 11 2 3 2" xfId="11997"/>
    <cellStyle name="Обычный 3 11 2 3 2 2" xfId="11998"/>
    <cellStyle name="Обычный 3 11 2 3 2 2 2" xfId="11999"/>
    <cellStyle name="Обычный 3 11 2 3 2 2 2 2" xfId="12000"/>
    <cellStyle name="Обычный 3 11 2 3 2 2 3" xfId="12001"/>
    <cellStyle name="Обычный 3 11 2 3 2 3" xfId="12002"/>
    <cellStyle name="Обычный 3 11 2 3 2 3 2" xfId="12003"/>
    <cellStyle name="Обычный 3 11 2 3 2 4" xfId="12004"/>
    <cellStyle name="Обычный 3 11 2 3 3" xfId="12005"/>
    <cellStyle name="Обычный 3 11 2 3 3 2" xfId="12006"/>
    <cellStyle name="Обычный 3 11 2 3 3 2 2" xfId="12007"/>
    <cellStyle name="Обычный 3 11 2 3 3 3" xfId="12008"/>
    <cellStyle name="Обычный 3 11 2 3 4" xfId="12009"/>
    <cellStyle name="Обычный 3 11 2 3 4 2" xfId="12010"/>
    <cellStyle name="Обычный 3 11 2 3 5" xfId="12011"/>
    <cellStyle name="Обычный 3 11 2 4" xfId="12012"/>
    <cellStyle name="Обычный 3 11 2 4 2" xfId="12013"/>
    <cellStyle name="Обычный 3 11 2 4 2 2" xfId="12014"/>
    <cellStyle name="Обычный 3 11 2 4 2 2 2" xfId="12015"/>
    <cellStyle name="Обычный 3 11 2 4 2 2 2 2" xfId="12016"/>
    <cellStyle name="Обычный 3 11 2 4 2 2 3" xfId="12017"/>
    <cellStyle name="Обычный 3 11 2 4 2 3" xfId="12018"/>
    <cellStyle name="Обычный 3 11 2 4 2 3 2" xfId="12019"/>
    <cellStyle name="Обычный 3 11 2 4 2 4" xfId="12020"/>
    <cellStyle name="Обычный 3 11 2 4 3" xfId="12021"/>
    <cellStyle name="Обычный 3 11 2 4 3 2" xfId="12022"/>
    <cellStyle name="Обычный 3 11 2 4 3 2 2" xfId="12023"/>
    <cellStyle name="Обычный 3 11 2 4 3 3" xfId="12024"/>
    <cellStyle name="Обычный 3 11 2 4 4" xfId="12025"/>
    <cellStyle name="Обычный 3 11 2 4 4 2" xfId="12026"/>
    <cellStyle name="Обычный 3 11 2 4 5" xfId="12027"/>
    <cellStyle name="Обычный 3 11 2 5" xfId="12028"/>
    <cellStyle name="Обычный 3 11 2 5 2" xfId="12029"/>
    <cellStyle name="Обычный 3 11 2 5 2 2" xfId="12030"/>
    <cellStyle name="Обычный 3 11 2 5 2 2 2" xfId="12031"/>
    <cellStyle name="Обычный 3 11 2 5 2 3" xfId="12032"/>
    <cellStyle name="Обычный 3 11 2 5 3" xfId="12033"/>
    <cellStyle name="Обычный 3 11 2 5 3 2" xfId="12034"/>
    <cellStyle name="Обычный 3 11 2 5 4" xfId="12035"/>
    <cellStyle name="Обычный 3 11 2 6" xfId="12036"/>
    <cellStyle name="Обычный 3 11 2 6 2" xfId="12037"/>
    <cellStyle name="Обычный 3 11 2 6 2 2" xfId="12038"/>
    <cellStyle name="Обычный 3 11 2 6 3" xfId="12039"/>
    <cellStyle name="Обычный 3 11 2 7" xfId="12040"/>
    <cellStyle name="Обычный 3 11 2 7 2" xfId="12041"/>
    <cellStyle name="Обычный 3 11 2 8" xfId="12042"/>
    <cellStyle name="Обычный 3 11 20" xfId="12043"/>
    <cellStyle name="Обычный 3 11 20 2" xfId="12044"/>
    <cellStyle name="Обычный 3 11 20 2 2" xfId="12045"/>
    <cellStyle name="Обычный 3 11 20 2 2 2" xfId="12046"/>
    <cellStyle name="Обычный 3 11 20 2 2 2 2" xfId="12047"/>
    <cellStyle name="Обычный 3 11 20 2 2 2 2 2" xfId="12048"/>
    <cellStyle name="Обычный 3 11 20 2 2 2 2 2 2" xfId="12049"/>
    <cellStyle name="Обычный 3 11 20 2 2 2 2 3" xfId="12050"/>
    <cellStyle name="Обычный 3 11 20 2 2 2 3" xfId="12051"/>
    <cellStyle name="Обычный 3 11 20 2 2 2 3 2" xfId="12052"/>
    <cellStyle name="Обычный 3 11 20 2 2 2 4" xfId="12053"/>
    <cellStyle name="Обычный 3 11 20 2 2 3" xfId="12054"/>
    <cellStyle name="Обычный 3 11 20 2 2 3 2" xfId="12055"/>
    <cellStyle name="Обычный 3 11 20 2 2 3 2 2" xfId="12056"/>
    <cellStyle name="Обычный 3 11 20 2 2 3 3" xfId="12057"/>
    <cellStyle name="Обычный 3 11 20 2 2 4" xfId="12058"/>
    <cellStyle name="Обычный 3 11 20 2 2 4 2" xfId="12059"/>
    <cellStyle name="Обычный 3 11 20 2 2 5" xfId="12060"/>
    <cellStyle name="Обычный 3 11 20 2 3" xfId="12061"/>
    <cellStyle name="Обычный 3 11 20 2 3 2" xfId="12062"/>
    <cellStyle name="Обычный 3 11 20 2 3 2 2" xfId="12063"/>
    <cellStyle name="Обычный 3 11 20 2 3 2 2 2" xfId="12064"/>
    <cellStyle name="Обычный 3 11 20 2 3 2 2 2 2" xfId="12065"/>
    <cellStyle name="Обычный 3 11 20 2 3 2 2 3" xfId="12066"/>
    <cellStyle name="Обычный 3 11 20 2 3 2 3" xfId="12067"/>
    <cellStyle name="Обычный 3 11 20 2 3 2 3 2" xfId="12068"/>
    <cellStyle name="Обычный 3 11 20 2 3 2 4" xfId="12069"/>
    <cellStyle name="Обычный 3 11 20 2 3 3" xfId="12070"/>
    <cellStyle name="Обычный 3 11 20 2 3 3 2" xfId="12071"/>
    <cellStyle name="Обычный 3 11 20 2 3 3 2 2" xfId="12072"/>
    <cellStyle name="Обычный 3 11 20 2 3 3 3" xfId="12073"/>
    <cellStyle name="Обычный 3 11 20 2 3 4" xfId="12074"/>
    <cellStyle name="Обычный 3 11 20 2 3 4 2" xfId="12075"/>
    <cellStyle name="Обычный 3 11 20 2 3 5" xfId="12076"/>
    <cellStyle name="Обычный 3 11 20 2 4" xfId="12077"/>
    <cellStyle name="Обычный 3 11 20 2 4 2" xfId="12078"/>
    <cellStyle name="Обычный 3 11 20 2 4 2 2" xfId="12079"/>
    <cellStyle name="Обычный 3 11 20 2 4 2 2 2" xfId="12080"/>
    <cellStyle name="Обычный 3 11 20 2 4 2 3" xfId="12081"/>
    <cellStyle name="Обычный 3 11 20 2 4 3" xfId="12082"/>
    <cellStyle name="Обычный 3 11 20 2 4 3 2" xfId="12083"/>
    <cellStyle name="Обычный 3 11 20 2 4 4" xfId="12084"/>
    <cellStyle name="Обычный 3 11 20 2 5" xfId="12085"/>
    <cellStyle name="Обычный 3 11 20 2 5 2" xfId="12086"/>
    <cellStyle name="Обычный 3 11 20 2 5 2 2" xfId="12087"/>
    <cellStyle name="Обычный 3 11 20 2 5 3" xfId="12088"/>
    <cellStyle name="Обычный 3 11 20 2 6" xfId="12089"/>
    <cellStyle name="Обычный 3 11 20 2 6 2" xfId="12090"/>
    <cellStyle name="Обычный 3 11 20 2 7" xfId="12091"/>
    <cellStyle name="Обычный 3 11 20 3" xfId="12092"/>
    <cellStyle name="Обычный 3 11 20 3 2" xfId="12093"/>
    <cellStyle name="Обычный 3 11 20 3 2 2" xfId="12094"/>
    <cellStyle name="Обычный 3 11 20 3 2 2 2" xfId="12095"/>
    <cellStyle name="Обычный 3 11 20 3 2 2 2 2" xfId="12096"/>
    <cellStyle name="Обычный 3 11 20 3 2 2 3" xfId="12097"/>
    <cellStyle name="Обычный 3 11 20 3 2 3" xfId="12098"/>
    <cellStyle name="Обычный 3 11 20 3 2 3 2" xfId="12099"/>
    <cellStyle name="Обычный 3 11 20 3 2 4" xfId="12100"/>
    <cellStyle name="Обычный 3 11 20 3 3" xfId="12101"/>
    <cellStyle name="Обычный 3 11 20 3 3 2" xfId="12102"/>
    <cellStyle name="Обычный 3 11 20 3 3 2 2" xfId="12103"/>
    <cellStyle name="Обычный 3 11 20 3 3 3" xfId="12104"/>
    <cellStyle name="Обычный 3 11 20 3 4" xfId="12105"/>
    <cellStyle name="Обычный 3 11 20 3 4 2" xfId="12106"/>
    <cellStyle name="Обычный 3 11 20 3 5" xfId="12107"/>
    <cellStyle name="Обычный 3 11 20 4" xfId="12108"/>
    <cellStyle name="Обычный 3 11 20 4 2" xfId="12109"/>
    <cellStyle name="Обычный 3 11 20 4 2 2" xfId="12110"/>
    <cellStyle name="Обычный 3 11 20 4 2 2 2" xfId="12111"/>
    <cellStyle name="Обычный 3 11 20 4 2 2 2 2" xfId="12112"/>
    <cellStyle name="Обычный 3 11 20 4 2 2 3" xfId="12113"/>
    <cellStyle name="Обычный 3 11 20 4 2 3" xfId="12114"/>
    <cellStyle name="Обычный 3 11 20 4 2 3 2" xfId="12115"/>
    <cellStyle name="Обычный 3 11 20 4 2 4" xfId="12116"/>
    <cellStyle name="Обычный 3 11 20 4 3" xfId="12117"/>
    <cellStyle name="Обычный 3 11 20 4 3 2" xfId="12118"/>
    <cellStyle name="Обычный 3 11 20 4 3 2 2" xfId="12119"/>
    <cellStyle name="Обычный 3 11 20 4 3 3" xfId="12120"/>
    <cellStyle name="Обычный 3 11 20 4 4" xfId="12121"/>
    <cellStyle name="Обычный 3 11 20 4 4 2" xfId="12122"/>
    <cellStyle name="Обычный 3 11 20 4 5" xfId="12123"/>
    <cellStyle name="Обычный 3 11 20 5" xfId="12124"/>
    <cellStyle name="Обычный 3 11 20 5 2" xfId="12125"/>
    <cellStyle name="Обычный 3 11 20 5 2 2" xfId="12126"/>
    <cellStyle name="Обычный 3 11 20 5 2 2 2" xfId="12127"/>
    <cellStyle name="Обычный 3 11 20 5 2 3" xfId="12128"/>
    <cellStyle name="Обычный 3 11 20 5 3" xfId="12129"/>
    <cellStyle name="Обычный 3 11 20 5 3 2" xfId="12130"/>
    <cellStyle name="Обычный 3 11 20 5 4" xfId="12131"/>
    <cellStyle name="Обычный 3 11 20 6" xfId="12132"/>
    <cellStyle name="Обычный 3 11 20 6 2" xfId="12133"/>
    <cellStyle name="Обычный 3 11 20 6 2 2" xfId="12134"/>
    <cellStyle name="Обычный 3 11 20 6 3" xfId="12135"/>
    <cellStyle name="Обычный 3 11 20 7" xfId="12136"/>
    <cellStyle name="Обычный 3 11 20 7 2" xfId="12137"/>
    <cellStyle name="Обычный 3 11 20 8" xfId="12138"/>
    <cellStyle name="Обычный 3 11 21" xfId="12139"/>
    <cellStyle name="Обычный 3 11 21 2" xfId="12140"/>
    <cellStyle name="Обычный 3 11 21 2 2" xfId="12141"/>
    <cellStyle name="Обычный 3 11 21 2 2 2" xfId="12142"/>
    <cellStyle name="Обычный 3 11 21 2 2 2 2" xfId="12143"/>
    <cellStyle name="Обычный 3 11 21 2 2 2 2 2" xfId="12144"/>
    <cellStyle name="Обычный 3 11 21 2 2 2 2 2 2" xfId="12145"/>
    <cellStyle name="Обычный 3 11 21 2 2 2 2 3" xfId="12146"/>
    <cellStyle name="Обычный 3 11 21 2 2 2 3" xfId="12147"/>
    <cellStyle name="Обычный 3 11 21 2 2 2 3 2" xfId="12148"/>
    <cellStyle name="Обычный 3 11 21 2 2 2 4" xfId="12149"/>
    <cellStyle name="Обычный 3 11 21 2 2 3" xfId="12150"/>
    <cellStyle name="Обычный 3 11 21 2 2 3 2" xfId="12151"/>
    <cellStyle name="Обычный 3 11 21 2 2 3 2 2" xfId="12152"/>
    <cellStyle name="Обычный 3 11 21 2 2 3 3" xfId="12153"/>
    <cellStyle name="Обычный 3 11 21 2 2 4" xfId="12154"/>
    <cellStyle name="Обычный 3 11 21 2 2 4 2" xfId="12155"/>
    <cellStyle name="Обычный 3 11 21 2 2 5" xfId="12156"/>
    <cellStyle name="Обычный 3 11 21 2 3" xfId="12157"/>
    <cellStyle name="Обычный 3 11 21 2 3 2" xfId="12158"/>
    <cellStyle name="Обычный 3 11 21 2 3 2 2" xfId="12159"/>
    <cellStyle name="Обычный 3 11 21 2 3 2 2 2" xfId="12160"/>
    <cellStyle name="Обычный 3 11 21 2 3 2 2 2 2" xfId="12161"/>
    <cellStyle name="Обычный 3 11 21 2 3 2 2 3" xfId="12162"/>
    <cellStyle name="Обычный 3 11 21 2 3 2 3" xfId="12163"/>
    <cellStyle name="Обычный 3 11 21 2 3 2 3 2" xfId="12164"/>
    <cellStyle name="Обычный 3 11 21 2 3 2 4" xfId="12165"/>
    <cellStyle name="Обычный 3 11 21 2 3 3" xfId="12166"/>
    <cellStyle name="Обычный 3 11 21 2 3 3 2" xfId="12167"/>
    <cellStyle name="Обычный 3 11 21 2 3 3 2 2" xfId="12168"/>
    <cellStyle name="Обычный 3 11 21 2 3 3 3" xfId="12169"/>
    <cellStyle name="Обычный 3 11 21 2 3 4" xfId="12170"/>
    <cellStyle name="Обычный 3 11 21 2 3 4 2" xfId="12171"/>
    <cellStyle name="Обычный 3 11 21 2 3 5" xfId="12172"/>
    <cellStyle name="Обычный 3 11 21 2 4" xfId="12173"/>
    <cellStyle name="Обычный 3 11 21 2 4 2" xfId="12174"/>
    <cellStyle name="Обычный 3 11 21 2 4 2 2" xfId="12175"/>
    <cellStyle name="Обычный 3 11 21 2 4 2 2 2" xfId="12176"/>
    <cellStyle name="Обычный 3 11 21 2 4 2 3" xfId="12177"/>
    <cellStyle name="Обычный 3 11 21 2 4 3" xfId="12178"/>
    <cellStyle name="Обычный 3 11 21 2 4 3 2" xfId="12179"/>
    <cellStyle name="Обычный 3 11 21 2 4 4" xfId="12180"/>
    <cellStyle name="Обычный 3 11 21 2 5" xfId="12181"/>
    <cellStyle name="Обычный 3 11 21 2 5 2" xfId="12182"/>
    <cellStyle name="Обычный 3 11 21 2 5 2 2" xfId="12183"/>
    <cellStyle name="Обычный 3 11 21 2 5 3" xfId="12184"/>
    <cellStyle name="Обычный 3 11 21 2 6" xfId="12185"/>
    <cellStyle name="Обычный 3 11 21 2 6 2" xfId="12186"/>
    <cellStyle name="Обычный 3 11 21 2 7" xfId="12187"/>
    <cellStyle name="Обычный 3 11 21 3" xfId="12188"/>
    <cellStyle name="Обычный 3 11 21 3 2" xfId="12189"/>
    <cellStyle name="Обычный 3 11 21 3 2 2" xfId="12190"/>
    <cellStyle name="Обычный 3 11 21 3 2 2 2" xfId="12191"/>
    <cellStyle name="Обычный 3 11 21 3 2 2 2 2" xfId="12192"/>
    <cellStyle name="Обычный 3 11 21 3 2 2 3" xfId="12193"/>
    <cellStyle name="Обычный 3 11 21 3 2 3" xfId="12194"/>
    <cellStyle name="Обычный 3 11 21 3 2 3 2" xfId="12195"/>
    <cellStyle name="Обычный 3 11 21 3 2 4" xfId="12196"/>
    <cellStyle name="Обычный 3 11 21 3 3" xfId="12197"/>
    <cellStyle name="Обычный 3 11 21 3 3 2" xfId="12198"/>
    <cellStyle name="Обычный 3 11 21 3 3 2 2" xfId="12199"/>
    <cellStyle name="Обычный 3 11 21 3 3 3" xfId="12200"/>
    <cellStyle name="Обычный 3 11 21 3 4" xfId="12201"/>
    <cellStyle name="Обычный 3 11 21 3 4 2" xfId="12202"/>
    <cellStyle name="Обычный 3 11 21 3 5" xfId="12203"/>
    <cellStyle name="Обычный 3 11 21 4" xfId="12204"/>
    <cellStyle name="Обычный 3 11 21 4 2" xfId="12205"/>
    <cellStyle name="Обычный 3 11 21 4 2 2" xfId="12206"/>
    <cellStyle name="Обычный 3 11 21 4 2 2 2" xfId="12207"/>
    <cellStyle name="Обычный 3 11 21 4 2 2 2 2" xfId="12208"/>
    <cellStyle name="Обычный 3 11 21 4 2 2 3" xfId="12209"/>
    <cellStyle name="Обычный 3 11 21 4 2 3" xfId="12210"/>
    <cellStyle name="Обычный 3 11 21 4 2 3 2" xfId="12211"/>
    <cellStyle name="Обычный 3 11 21 4 2 4" xfId="12212"/>
    <cellStyle name="Обычный 3 11 21 4 3" xfId="12213"/>
    <cellStyle name="Обычный 3 11 21 4 3 2" xfId="12214"/>
    <cellStyle name="Обычный 3 11 21 4 3 2 2" xfId="12215"/>
    <cellStyle name="Обычный 3 11 21 4 3 3" xfId="12216"/>
    <cellStyle name="Обычный 3 11 21 4 4" xfId="12217"/>
    <cellStyle name="Обычный 3 11 21 4 4 2" xfId="12218"/>
    <cellStyle name="Обычный 3 11 21 4 5" xfId="12219"/>
    <cellStyle name="Обычный 3 11 21 5" xfId="12220"/>
    <cellStyle name="Обычный 3 11 21 5 2" xfId="12221"/>
    <cellStyle name="Обычный 3 11 21 5 2 2" xfId="12222"/>
    <cellStyle name="Обычный 3 11 21 5 2 2 2" xfId="12223"/>
    <cellStyle name="Обычный 3 11 21 5 2 3" xfId="12224"/>
    <cellStyle name="Обычный 3 11 21 5 3" xfId="12225"/>
    <cellStyle name="Обычный 3 11 21 5 3 2" xfId="12226"/>
    <cellStyle name="Обычный 3 11 21 5 4" xfId="12227"/>
    <cellStyle name="Обычный 3 11 21 6" xfId="12228"/>
    <cellStyle name="Обычный 3 11 21 6 2" xfId="12229"/>
    <cellStyle name="Обычный 3 11 21 6 2 2" xfId="12230"/>
    <cellStyle name="Обычный 3 11 21 6 3" xfId="12231"/>
    <cellStyle name="Обычный 3 11 21 7" xfId="12232"/>
    <cellStyle name="Обычный 3 11 21 7 2" xfId="12233"/>
    <cellStyle name="Обычный 3 11 21 8" xfId="12234"/>
    <cellStyle name="Обычный 3 11 22" xfId="12235"/>
    <cellStyle name="Обычный 3 11 22 2" xfId="12236"/>
    <cellStyle name="Обычный 3 11 22 2 2" xfId="12237"/>
    <cellStyle name="Обычный 3 11 22 2 2 2" xfId="12238"/>
    <cellStyle name="Обычный 3 11 22 2 2 2 2" xfId="12239"/>
    <cellStyle name="Обычный 3 11 22 2 2 2 2 2" xfId="12240"/>
    <cellStyle name="Обычный 3 11 22 2 2 2 2 2 2" xfId="12241"/>
    <cellStyle name="Обычный 3 11 22 2 2 2 2 3" xfId="12242"/>
    <cellStyle name="Обычный 3 11 22 2 2 2 3" xfId="12243"/>
    <cellStyle name="Обычный 3 11 22 2 2 2 3 2" xfId="12244"/>
    <cellStyle name="Обычный 3 11 22 2 2 2 4" xfId="12245"/>
    <cellStyle name="Обычный 3 11 22 2 2 3" xfId="12246"/>
    <cellStyle name="Обычный 3 11 22 2 2 3 2" xfId="12247"/>
    <cellStyle name="Обычный 3 11 22 2 2 3 2 2" xfId="12248"/>
    <cellStyle name="Обычный 3 11 22 2 2 3 3" xfId="12249"/>
    <cellStyle name="Обычный 3 11 22 2 2 4" xfId="12250"/>
    <cellStyle name="Обычный 3 11 22 2 2 4 2" xfId="12251"/>
    <cellStyle name="Обычный 3 11 22 2 2 5" xfId="12252"/>
    <cellStyle name="Обычный 3 11 22 2 3" xfId="12253"/>
    <cellStyle name="Обычный 3 11 22 2 3 2" xfId="12254"/>
    <cellStyle name="Обычный 3 11 22 2 3 2 2" xfId="12255"/>
    <cellStyle name="Обычный 3 11 22 2 3 2 2 2" xfId="12256"/>
    <cellStyle name="Обычный 3 11 22 2 3 2 2 2 2" xfId="12257"/>
    <cellStyle name="Обычный 3 11 22 2 3 2 2 3" xfId="12258"/>
    <cellStyle name="Обычный 3 11 22 2 3 2 3" xfId="12259"/>
    <cellStyle name="Обычный 3 11 22 2 3 2 3 2" xfId="12260"/>
    <cellStyle name="Обычный 3 11 22 2 3 2 4" xfId="12261"/>
    <cellStyle name="Обычный 3 11 22 2 3 3" xfId="12262"/>
    <cellStyle name="Обычный 3 11 22 2 3 3 2" xfId="12263"/>
    <cellStyle name="Обычный 3 11 22 2 3 3 2 2" xfId="12264"/>
    <cellStyle name="Обычный 3 11 22 2 3 3 3" xfId="12265"/>
    <cellStyle name="Обычный 3 11 22 2 3 4" xfId="12266"/>
    <cellStyle name="Обычный 3 11 22 2 3 4 2" xfId="12267"/>
    <cellStyle name="Обычный 3 11 22 2 3 5" xfId="12268"/>
    <cellStyle name="Обычный 3 11 22 2 4" xfId="12269"/>
    <cellStyle name="Обычный 3 11 22 2 4 2" xfId="12270"/>
    <cellStyle name="Обычный 3 11 22 2 4 2 2" xfId="12271"/>
    <cellStyle name="Обычный 3 11 22 2 4 2 2 2" xfId="12272"/>
    <cellStyle name="Обычный 3 11 22 2 4 2 3" xfId="12273"/>
    <cellStyle name="Обычный 3 11 22 2 4 3" xfId="12274"/>
    <cellStyle name="Обычный 3 11 22 2 4 3 2" xfId="12275"/>
    <cellStyle name="Обычный 3 11 22 2 4 4" xfId="12276"/>
    <cellStyle name="Обычный 3 11 22 2 5" xfId="12277"/>
    <cellStyle name="Обычный 3 11 22 2 5 2" xfId="12278"/>
    <cellStyle name="Обычный 3 11 22 2 5 2 2" xfId="12279"/>
    <cellStyle name="Обычный 3 11 22 2 5 3" xfId="12280"/>
    <cellStyle name="Обычный 3 11 22 2 6" xfId="12281"/>
    <cellStyle name="Обычный 3 11 22 2 6 2" xfId="12282"/>
    <cellStyle name="Обычный 3 11 22 2 7" xfId="12283"/>
    <cellStyle name="Обычный 3 11 22 3" xfId="12284"/>
    <cellStyle name="Обычный 3 11 22 3 2" xfId="12285"/>
    <cellStyle name="Обычный 3 11 22 3 2 2" xfId="12286"/>
    <cellStyle name="Обычный 3 11 22 3 2 2 2" xfId="12287"/>
    <cellStyle name="Обычный 3 11 22 3 2 2 2 2" xfId="12288"/>
    <cellStyle name="Обычный 3 11 22 3 2 2 3" xfId="12289"/>
    <cellStyle name="Обычный 3 11 22 3 2 3" xfId="12290"/>
    <cellStyle name="Обычный 3 11 22 3 2 3 2" xfId="12291"/>
    <cellStyle name="Обычный 3 11 22 3 2 4" xfId="12292"/>
    <cellStyle name="Обычный 3 11 22 3 3" xfId="12293"/>
    <cellStyle name="Обычный 3 11 22 3 3 2" xfId="12294"/>
    <cellStyle name="Обычный 3 11 22 3 3 2 2" xfId="12295"/>
    <cellStyle name="Обычный 3 11 22 3 3 3" xfId="12296"/>
    <cellStyle name="Обычный 3 11 22 3 4" xfId="12297"/>
    <cellStyle name="Обычный 3 11 22 3 4 2" xfId="12298"/>
    <cellStyle name="Обычный 3 11 22 3 5" xfId="12299"/>
    <cellStyle name="Обычный 3 11 22 4" xfId="12300"/>
    <cellStyle name="Обычный 3 11 22 4 2" xfId="12301"/>
    <cellStyle name="Обычный 3 11 22 4 2 2" xfId="12302"/>
    <cellStyle name="Обычный 3 11 22 4 2 2 2" xfId="12303"/>
    <cellStyle name="Обычный 3 11 22 4 2 2 2 2" xfId="12304"/>
    <cellStyle name="Обычный 3 11 22 4 2 2 3" xfId="12305"/>
    <cellStyle name="Обычный 3 11 22 4 2 3" xfId="12306"/>
    <cellStyle name="Обычный 3 11 22 4 2 3 2" xfId="12307"/>
    <cellStyle name="Обычный 3 11 22 4 2 4" xfId="12308"/>
    <cellStyle name="Обычный 3 11 22 4 3" xfId="12309"/>
    <cellStyle name="Обычный 3 11 22 4 3 2" xfId="12310"/>
    <cellStyle name="Обычный 3 11 22 4 3 2 2" xfId="12311"/>
    <cellStyle name="Обычный 3 11 22 4 3 3" xfId="12312"/>
    <cellStyle name="Обычный 3 11 22 4 4" xfId="12313"/>
    <cellStyle name="Обычный 3 11 22 4 4 2" xfId="12314"/>
    <cellStyle name="Обычный 3 11 22 4 5" xfId="12315"/>
    <cellStyle name="Обычный 3 11 22 5" xfId="12316"/>
    <cellStyle name="Обычный 3 11 22 5 2" xfId="12317"/>
    <cellStyle name="Обычный 3 11 22 5 2 2" xfId="12318"/>
    <cellStyle name="Обычный 3 11 22 5 2 2 2" xfId="12319"/>
    <cellStyle name="Обычный 3 11 22 5 2 3" xfId="12320"/>
    <cellStyle name="Обычный 3 11 22 5 3" xfId="12321"/>
    <cellStyle name="Обычный 3 11 22 5 3 2" xfId="12322"/>
    <cellStyle name="Обычный 3 11 22 5 4" xfId="12323"/>
    <cellStyle name="Обычный 3 11 22 6" xfId="12324"/>
    <cellStyle name="Обычный 3 11 22 6 2" xfId="12325"/>
    <cellStyle name="Обычный 3 11 22 6 2 2" xfId="12326"/>
    <cellStyle name="Обычный 3 11 22 6 3" xfId="12327"/>
    <cellStyle name="Обычный 3 11 22 7" xfId="12328"/>
    <cellStyle name="Обычный 3 11 22 7 2" xfId="12329"/>
    <cellStyle name="Обычный 3 11 22 8" xfId="12330"/>
    <cellStyle name="Обычный 3 11 23" xfId="12331"/>
    <cellStyle name="Обычный 3 11 23 2" xfId="12332"/>
    <cellStyle name="Обычный 3 11 23 2 2" xfId="12333"/>
    <cellStyle name="Обычный 3 11 23 2 2 2" xfId="12334"/>
    <cellStyle name="Обычный 3 11 23 2 2 2 2" xfId="12335"/>
    <cellStyle name="Обычный 3 11 23 2 2 2 2 2" xfId="12336"/>
    <cellStyle name="Обычный 3 11 23 2 2 2 2 2 2" xfId="12337"/>
    <cellStyle name="Обычный 3 11 23 2 2 2 2 3" xfId="12338"/>
    <cellStyle name="Обычный 3 11 23 2 2 2 3" xfId="12339"/>
    <cellStyle name="Обычный 3 11 23 2 2 2 3 2" xfId="12340"/>
    <cellStyle name="Обычный 3 11 23 2 2 2 4" xfId="12341"/>
    <cellStyle name="Обычный 3 11 23 2 2 3" xfId="12342"/>
    <cellStyle name="Обычный 3 11 23 2 2 3 2" xfId="12343"/>
    <cellStyle name="Обычный 3 11 23 2 2 3 2 2" xfId="12344"/>
    <cellStyle name="Обычный 3 11 23 2 2 3 3" xfId="12345"/>
    <cellStyle name="Обычный 3 11 23 2 2 4" xfId="12346"/>
    <cellStyle name="Обычный 3 11 23 2 2 4 2" xfId="12347"/>
    <cellStyle name="Обычный 3 11 23 2 2 5" xfId="12348"/>
    <cellStyle name="Обычный 3 11 23 2 3" xfId="12349"/>
    <cellStyle name="Обычный 3 11 23 2 3 2" xfId="12350"/>
    <cellStyle name="Обычный 3 11 23 2 3 2 2" xfId="12351"/>
    <cellStyle name="Обычный 3 11 23 2 3 2 2 2" xfId="12352"/>
    <cellStyle name="Обычный 3 11 23 2 3 2 2 2 2" xfId="12353"/>
    <cellStyle name="Обычный 3 11 23 2 3 2 2 3" xfId="12354"/>
    <cellStyle name="Обычный 3 11 23 2 3 2 3" xfId="12355"/>
    <cellStyle name="Обычный 3 11 23 2 3 2 3 2" xfId="12356"/>
    <cellStyle name="Обычный 3 11 23 2 3 2 4" xfId="12357"/>
    <cellStyle name="Обычный 3 11 23 2 3 3" xfId="12358"/>
    <cellStyle name="Обычный 3 11 23 2 3 3 2" xfId="12359"/>
    <cellStyle name="Обычный 3 11 23 2 3 3 2 2" xfId="12360"/>
    <cellStyle name="Обычный 3 11 23 2 3 3 3" xfId="12361"/>
    <cellStyle name="Обычный 3 11 23 2 3 4" xfId="12362"/>
    <cellStyle name="Обычный 3 11 23 2 3 4 2" xfId="12363"/>
    <cellStyle name="Обычный 3 11 23 2 3 5" xfId="12364"/>
    <cellStyle name="Обычный 3 11 23 2 4" xfId="12365"/>
    <cellStyle name="Обычный 3 11 23 2 4 2" xfId="12366"/>
    <cellStyle name="Обычный 3 11 23 2 4 2 2" xfId="12367"/>
    <cellStyle name="Обычный 3 11 23 2 4 2 2 2" xfId="12368"/>
    <cellStyle name="Обычный 3 11 23 2 4 2 3" xfId="12369"/>
    <cellStyle name="Обычный 3 11 23 2 4 3" xfId="12370"/>
    <cellStyle name="Обычный 3 11 23 2 4 3 2" xfId="12371"/>
    <cellStyle name="Обычный 3 11 23 2 4 4" xfId="12372"/>
    <cellStyle name="Обычный 3 11 23 2 5" xfId="12373"/>
    <cellStyle name="Обычный 3 11 23 2 5 2" xfId="12374"/>
    <cellStyle name="Обычный 3 11 23 2 5 2 2" xfId="12375"/>
    <cellStyle name="Обычный 3 11 23 2 5 3" xfId="12376"/>
    <cellStyle name="Обычный 3 11 23 2 6" xfId="12377"/>
    <cellStyle name="Обычный 3 11 23 2 6 2" xfId="12378"/>
    <cellStyle name="Обычный 3 11 23 2 7" xfId="12379"/>
    <cellStyle name="Обычный 3 11 23 3" xfId="12380"/>
    <cellStyle name="Обычный 3 11 23 3 2" xfId="12381"/>
    <cellStyle name="Обычный 3 11 23 3 2 2" xfId="12382"/>
    <cellStyle name="Обычный 3 11 23 3 2 2 2" xfId="12383"/>
    <cellStyle name="Обычный 3 11 23 3 2 2 2 2" xfId="12384"/>
    <cellStyle name="Обычный 3 11 23 3 2 2 3" xfId="12385"/>
    <cellStyle name="Обычный 3 11 23 3 2 3" xfId="12386"/>
    <cellStyle name="Обычный 3 11 23 3 2 3 2" xfId="12387"/>
    <cellStyle name="Обычный 3 11 23 3 2 4" xfId="12388"/>
    <cellStyle name="Обычный 3 11 23 3 3" xfId="12389"/>
    <cellStyle name="Обычный 3 11 23 3 3 2" xfId="12390"/>
    <cellStyle name="Обычный 3 11 23 3 3 2 2" xfId="12391"/>
    <cellStyle name="Обычный 3 11 23 3 3 3" xfId="12392"/>
    <cellStyle name="Обычный 3 11 23 3 4" xfId="12393"/>
    <cellStyle name="Обычный 3 11 23 3 4 2" xfId="12394"/>
    <cellStyle name="Обычный 3 11 23 3 5" xfId="12395"/>
    <cellStyle name="Обычный 3 11 23 4" xfId="12396"/>
    <cellStyle name="Обычный 3 11 23 4 2" xfId="12397"/>
    <cellStyle name="Обычный 3 11 23 4 2 2" xfId="12398"/>
    <cellStyle name="Обычный 3 11 23 4 2 2 2" xfId="12399"/>
    <cellStyle name="Обычный 3 11 23 4 2 2 2 2" xfId="12400"/>
    <cellStyle name="Обычный 3 11 23 4 2 2 3" xfId="12401"/>
    <cellStyle name="Обычный 3 11 23 4 2 3" xfId="12402"/>
    <cellStyle name="Обычный 3 11 23 4 2 3 2" xfId="12403"/>
    <cellStyle name="Обычный 3 11 23 4 2 4" xfId="12404"/>
    <cellStyle name="Обычный 3 11 23 4 3" xfId="12405"/>
    <cellStyle name="Обычный 3 11 23 4 3 2" xfId="12406"/>
    <cellStyle name="Обычный 3 11 23 4 3 2 2" xfId="12407"/>
    <cellStyle name="Обычный 3 11 23 4 3 3" xfId="12408"/>
    <cellStyle name="Обычный 3 11 23 4 4" xfId="12409"/>
    <cellStyle name="Обычный 3 11 23 4 4 2" xfId="12410"/>
    <cellStyle name="Обычный 3 11 23 4 5" xfId="12411"/>
    <cellStyle name="Обычный 3 11 23 5" xfId="12412"/>
    <cellStyle name="Обычный 3 11 23 5 2" xfId="12413"/>
    <cellStyle name="Обычный 3 11 23 5 2 2" xfId="12414"/>
    <cellStyle name="Обычный 3 11 23 5 2 2 2" xfId="12415"/>
    <cellStyle name="Обычный 3 11 23 5 2 3" xfId="12416"/>
    <cellStyle name="Обычный 3 11 23 5 3" xfId="12417"/>
    <cellStyle name="Обычный 3 11 23 5 3 2" xfId="12418"/>
    <cellStyle name="Обычный 3 11 23 5 4" xfId="12419"/>
    <cellStyle name="Обычный 3 11 23 6" xfId="12420"/>
    <cellStyle name="Обычный 3 11 23 6 2" xfId="12421"/>
    <cellStyle name="Обычный 3 11 23 6 2 2" xfId="12422"/>
    <cellStyle name="Обычный 3 11 23 6 3" xfId="12423"/>
    <cellStyle name="Обычный 3 11 23 7" xfId="12424"/>
    <cellStyle name="Обычный 3 11 23 7 2" xfId="12425"/>
    <cellStyle name="Обычный 3 11 23 8" xfId="12426"/>
    <cellStyle name="Обычный 3 11 24" xfId="12427"/>
    <cellStyle name="Обычный 3 11 24 2" xfId="12428"/>
    <cellStyle name="Обычный 3 11 24 2 2" xfId="12429"/>
    <cellStyle name="Обычный 3 11 24 2 2 2" xfId="12430"/>
    <cellStyle name="Обычный 3 11 24 2 2 2 2" xfId="12431"/>
    <cellStyle name="Обычный 3 11 24 2 2 2 2 2" xfId="12432"/>
    <cellStyle name="Обычный 3 11 24 2 2 2 2 2 2" xfId="12433"/>
    <cellStyle name="Обычный 3 11 24 2 2 2 2 3" xfId="12434"/>
    <cellStyle name="Обычный 3 11 24 2 2 2 3" xfId="12435"/>
    <cellStyle name="Обычный 3 11 24 2 2 2 3 2" xfId="12436"/>
    <cellStyle name="Обычный 3 11 24 2 2 2 4" xfId="12437"/>
    <cellStyle name="Обычный 3 11 24 2 2 3" xfId="12438"/>
    <cellStyle name="Обычный 3 11 24 2 2 3 2" xfId="12439"/>
    <cellStyle name="Обычный 3 11 24 2 2 3 2 2" xfId="12440"/>
    <cellStyle name="Обычный 3 11 24 2 2 3 3" xfId="12441"/>
    <cellStyle name="Обычный 3 11 24 2 2 4" xfId="12442"/>
    <cellStyle name="Обычный 3 11 24 2 2 4 2" xfId="12443"/>
    <cellStyle name="Обычный 3 11 24 2 2 5" xfId="12444"/>
    <cellStyle name="Обычный 3 11 24 2 3" xfId="12445"/>
    <cellStyle name="Обычный 3 11 24 2 3 2" xfId="12446"/>
    <cellStyle name="Обычный 3 11 24 2 3 2 2" xfId="12447"/>
    <cellStyle name="Обычный 3 11 24 2 3 2 2 2" xfId="12448"/>
    <cellStyle name="Обычный 3 11 24 2 3 2 2 2 2" xfId="12449"/>
    <cellStyle name="Обычный 3 11 24 2 3 2 2 3" xfId="12450"/>
    <cellStyle name="Обычный 3 11 24 2 3 2 3" xfId="12451"/>
    <cellStyle name="Обычный 3 11 24 2 3 2 3 2" xfId="12452"/>
    <cellStyle name="Обычный 3 11 24 2 3 2 4" xfId="12453"/>
    <cellStyle name="Обычный 3 11 24 2 3 3" xfId="12454"/>
    <cellStyle name="Обычный 3 11 24 2 3 3 2" xfId="12455"/>
    <cellStyle name="Обычный 3 11 24 2 3 3 2 2" xfId="12456"/>
    <cellStyle name="Обычный 3 11 24 2 3 3 3" xfId="12457"/>
    <cellStyle name="Обычный 3 11 24 2 3 4" xfId="12458"/>
    <cellStyle name="Обычный 3 11 24 2 3 4 2" xfId="12459"/>
    <cellStyle name="Обычный 3 11 24 2 3 5" xfId="12460"/>
    <cellStyle name="Обычный 3 11 24 2 4" xfId="12461"/>
    <cellStyle name="Обычный 3 11 24 2 4 2" xfId="12462"/>
    <cellStyle name="Обычный 3 11 24 2 4 2 2" xfId="12463"/>
    <cellStyle name="Обычный 3 11 24 2 4 2 2 2" xfId="12464"/>
    <cellStyle name="Обычный 3 11 24 2 4 2 3" xfId="12465"/>
    <cellStyle name="Обычный 3 11 24 2 4 3" xfId="12466"/>
    <cellStyle name="Обычный 3 11 24 2 4 3 2" xfId="12467"/>
    <cellStyle name="Обычный 3 11 24 2 4 4" xfId="12468"/>
    <cellStyle name="Обычный 3 11 24 2 5" xfId="12469"/>
    <cellStyle name="Обычный 3 11 24 2 5 2" xfId="12470"/>
    <cellStyle name="Обычный 3 11 24 2 5 2 2" xfId="12471"/>
    <cellStyle name="Обычный 3 11 24 2 5 3" xfId="12472"/>
    <cellStyle name="Обычный 3 11 24 2 6" xfId="12473"/>
    <cellStyle name="Обычный 3 11 24 2 6 2" xfId="12474"/>
    <cellStyle name="Обычный 3 11 24 2 7" xfId="12475"/>
    <cellStyle name="Обычный 3 11 24 3" xfId="12476"/>
    <cellStyle name="Обычный 3 11 24 3 2" xfId="12477"/>
    <cellStyle name="Обычный 3 11 24 3 2 2" xfId="12478"/>
    <cellStyle name="Обычный 3 11 24 3 2 2 2" xfId="12479"/>
    <cellStyle name="Обычный 3 11 24 3 2 2 2 2" xfId="12480"/>
    <cellStyle name="Обычный 3 11 24 3 2 2 3" xfId="12481"/>
    <cellStyle name="Обычный 3 11 24 3 2 3" xfId="12482"/>
    <cellStyle name="Обычный 3 11 24 3 2 3 2" xfId="12483"/>
    <cellStyle name="Обычный 3 11 24 3 2 4" xfId="12484"/>
    <cellStyle name="Обычный 3 11 24 3 3" xfId="12485"/>
    <cellStyle name="Обычный 3 11 24 3 3 2" xfId="12486"/>
    <cellStyle name="Обычный 3 11 24 3 3 2 2" xfId="12487"/>
    <cellStyle name="Обычный 3 11 24 3 3 3" xfId="12488"/>
    <cellStyle name="Обычный 3 11 24 3 4" xfId="12489"/>
    <cellStyle name="Обычный 3 11 24 3 4 2" xfId="12490"/>
    <cellStyle name="Обычный 3 11 24 3 5" xfId="12491"/>
    <cellStyle name="Обычный 3 11 24 4" xfId="12492"/>
    <cellStyle name="Обычный 3 11 24 4 2" xfId="12493"/>
    <cellStyle name="Обычный 3 11 24 4 2 2" xfId="12494"/>
    <cellStyle name="Обычный 3 11 24 4 2 2 2" xfId="12495"/>
    <cellStyle name="Обычный 3 11 24 4 2 2 2 2" xfId="12496"/>
    <cellStyle name="Обычный 3 11 24 4 2 2 3" xfId="12497"/>
    <cellStyle name="Обычный 3 11 24 4 2 3" xfId="12498"/>
    <cellStyle name="Обычный 3 11 24 4 2 3 2" xfId="12499"/>
    <cellStyle name="Обычный 3 11 24 4 2 4" xfId="12500"/>
    <cellStyle name="Обычный 3 11 24 4 3" xfId="12501"/>
    <cellStyle name="Обычный 3 11 24 4 3 2" xfId="12502"/>
    <cellStyle name="Обычный 3 11 24 4 3 2 2" xfId="12503"/>
    <cellStyle name="Обычный 3 11 24 4 3 3" xfId="12504"/>
    <cellStyle name="Обычный 3 11 24 4 4" xfId="12505"/>
    <cellStyle name="Обычный 3 11 24 4 4 2" xfId="12506"/>
    <cellStyle name="Обычный 3 11 24 4 5" xfId="12507"/>
    <cellStyle name="Обычный 3 11 24 5" xfId="12508"/>
    <cellStyle name="Обычный 3 11 24 5 2" xfId="12509"/>
    <cellStyle name="Обычный 3 11 24 5 2 2" xfId="12510"/>
    <cellStyle name="Обычный 3 11 24 5 2 2 2" xfId="12511"/>
    <cellStyle name="Обычный 3 11 24 5 2 3" xfId="12512"/>
    <cellStyle name="Обычный 3 11 24 5 3" xfId="12513"/>
    <cellStyle name="Обычный 3 11 24 5 3 2" xfId="12514"/>
    <cellStyle name="Обычный 3 11 24 5 4" xfId="12515"/>
    <cellStyle name="Обычный 3 11 24 6" xfId="12516"/>
    <cellStyle name="Обычный 3 11 24 6 2" xfId="12517"/>
    <cellStyle name="Обычный 3 11 24 6 2 2" xfId="12518"/>
    <cellStyle name="Обычный 3 11 24 6 3" xfId="12519"/>
    <cellStyle name="Обычный 3 11 24 7" xfId="12520"/>
    <cellStyle name="Обычный 3 11 24 7 2" xfId="12521"/>
    <cellStyle name="Обычный 3 11 24 8" xfId="12522"/>
    <cellStyle name="Обычный 3 11 25" xfId="12523"/>
    <cellStyle name="Обычный 3 11 25 2" xfId="12524"/>
    <cellStyle name="Обычный 3 11 25 2 2" xfId="12525"/>
    <cellStyle name="Обычный 3 11 25 2 2 2" xfId="12526"/>
    <cellStyle name="Обычный 3 11 25 2 2 2 2" xfId="12527"/>
    <cellStyle name="Обычный 3 11 25 2 2 2 2 2" xfId="12528"/>
    <cellStyle name="Обычный 3 11 25 2 2 2 2 2 2" xfId="12529"/>
    <cellStyle name="Обычный 3 11 25 2 2 2 2 3" xfId="12530"/>
    <cellStyle name="Обычный 3 11 25 2 2 2 3" xfId="12531"/>
    <cellStyle name="Обычный 3 11 25 2 2 2 3 2" xfId="12532"/>
    <cellStyle name="Обычный 3 11 25 2 2 2 4" xfId="12533"/>
    <cellStyle name="Обычный 3 11 25 2 2 3" xfId="12534"/>
    <cellStyle name="Обычный 3 11 25 2 2 3 2" xfId="12535"/>
    <cellStyle name="Обычный 3 11 25 2 2 3 2 2" xfId="12536"/>
    <cellStyle name="Обычный 3 11 25 2 2 3 3" xfId="12537"/>
    <cellStyle name="Обычный 3 11 25 2 2 4" xfId="12538"/>
    <cellStyle name="Обычный 3 11 25 2 2 4 2" xfId="12539"/>
    <cellStyle name="Обычный 3 11 25 2 2 5" xfId="12540"/>
    <cellStyle name="Обычный 3 11 25 2 3" xfId="12541"/>
    <cellStyle name="Обычный 3 11 25 2 3 2" xfId="12542"/>
    <cellStyle name="Обычный 3 11 25 2 3 2 2" xfId="12543"/>
    <cellStyle name="Обычный 3 11 25 2 3 2 2 2" xfId="12544"/>
    <cellStyle name="Обычный 3 11 25 2 3 2 2 2 2" xfId="12545"/>
    <cellStyle name="Обычный 3 11 25 2 3 2 2 3" xfId="12546"/>
    <cellStyle name="Обычный 3 11 25 2 3 2 3" xfId="12547"/>
    <cellStyle name="Обычный 3 11 25 2 3 2 3 2" xfId="12548"/>
    <cellStyle name="Обычный 3 11 25 2 3 2 4" xfId="12549"/>
    <cellStyle name="Обычный 3 11 25 2 3 3" xfId="12550"/>
    <cellStyle name="Обычный 3 11 25 2 3 3 2" xfId="12551"/>
    <cellStyle name="Обычный 3 11 25 2 3 3 2 2" xfId="12552"/>
    <cellStyle name="Обычный 3 11 25 2 3 3 3" xfId="12553"/>
    <cellStyle name="Обычный 3 11 25 2 3 4" xfId="12554"/>
    <cellStyle name="Обычный 3 11 25 2 3 4 2" xfId="12555"/>
    <cellStyle name="Обычный 3 11 25 2 3 5" xfId="12556"/>
    <cellStyle name="Обычный 3 11 25 2 4" xfId="12557"/>
    <cellStyle name="Обычный 3 11 25 2 4 2" xfId="12558"/>
    <cellStyle name="Обычный 3 11 25 2 4 2 2" xfId="12559"/>
    <cellStyle name="Обычный 3 11 25 2 4 2 2 2" xfId="12560"/>
    <cellStyle name="Обычный 3 11 25 2 4 2 3" xfId="12561"/>
    <cellStyle name="Обычный 3 11 25 2 4 3" xfId="12562"/>
    <cellStyle name="Обычный 3 11 25 2 4 3 2" xfId="12563"/>
    <cellStyle name="Обычный 3 11 25 2 4 4" xfId="12564"/>
    <cellStyle name="Обычный 3 11 25 2 5" xfId="12565"/>
    <cellStyle name="Обычный 3 11 25 2 5 2" xfId="12566"/>
    <cellStyle name="Обычный 3 11 25 2 5 2 2" xfId="12567"/>
    <cellStyle name="Обычный 3 11 25 2 5 3" xfId="12568"/>
    <cellStyle name="Обычный 3 11 25 2 6" xfId="12569"/>
    <cellStyle name="Обычный 3 11 25 2 6 2" xfId="12570"/>
    <cellStyle name="Обычный 3 11 25 2 7" xfId="12571"/>
    <cellStyle name="Обычный 3 11 25 3" xfId="12572"/>
    <cellStyle name="Обычный 3 11 25 3 2" xfId="12573"/>
    <cellStyle name="Обычный 3 11 25 3 2 2" xfId="12574"/>
    <cellStyle name="Обычный 3 11 25 3 2 2 2" xfId="12575"/>
    <cellStyle name="Обычный 3 11 25 3 2 2 2 2" xfId="12576"/>
    <cellStyle name="Обычный 3 11 25 3 2 2 3" xfId="12577"/>
    <cellStyle name="Обычный 3 11 25 3 2 3" xfId="12578"/>
    <cellStyle name="Обычный 3 11 25 3 2 3 2" xfId="12579"/>
    <cellStyle name="Обычный 3 11 25 3 2 4" xfId="12580"/>
    <cellStyle name="Обычный 3 11 25 3 3" xfId="12581"/>
    <cellStyle name="Обычный 3 11 25 3 3 2" xfId="12582"/>
    <cellStyle name="Обычный 3 11 25 3 3 2 2" xfId="12583"/>
    <cellStyle name="Обычный 3 11 25 3 3 3" xfId="12584"/>
    <cellStyle name="Обычный 3 11 25 3 4" xfId="12585"/>
    <cellStyle name="Обычный 3 11 25 3 4 2" xfId="12586"/>
    <cellStyle name="Обычный 3 11 25 3 5" xfId="12587"/>
    <cellStyle name="Обычный 3 11 25 4" xfId="12588"/>
    <cellStyle name="Обычный 3 11 25 4 2" xfId="12589"/>
    <cellStyle name="Обычный 3 11 25 4 2 2" xfId="12590"/>
    <cellStyle name="Обычный 3 11 25 4 2 2 2" xfId="12591"/>
    <cellStyle name="Обычный 3 11 25 4 2 2 2 2" xfId="12592"/>
    <cellStyle name="Обычный 3 11 25 4 2 2 3" xfId="12593"/>
    <cellStyle name="Обычный 3 11 25 4 2 3" xfId="12594"/>
    <cellStyle name="Обычный 3 11 25 4 2 3 2" xfId="12595"/>
    <cellStyle name="Обычный 3 11 25 4 2 4" xfId="12596"/>
    <cellStyle name="Обычный 3 11 25 4 3" xfId="12597"/>
    <cellStyle name="Обычный 3 11 25 4 3 2" xfId="12598"/>
    <cellStyle name="Обычный 3 11 25 4 3 2 2" xfId="12599"/>
    <cellStyle name="Обычный 3 11 25 4 3 3" xfId="12600"/>
    <cellStyle name="Обычный 3 11 25 4 4" xfId="12601"/>
    <cellStyle name="Обычный 3 11 25 4 4 2" xfId="12602"/>
    <cellStyle name="Обычный 3 11 25 4 5" xfId="12603"/>
    <cellStyle name="Обычный 3 11 25 5" xfId="12604"/>
    <cellStyle name="Обычный 3 11 25 5 2" xfId="12605"/>
    <cellStyle name="Обычный 3 11 25 5 2 2" xfId="12606"/>
    <cellStyle name="Обычный 3 11 25 5 2 2 2" xfId="12607"/>
    <cellStyle name="Обычный 3 11 25 5 2 3" xfId="12608"/>
    <cellStyle name="Обычный 3 11 25 5 3" xfId="12609"/>
    <cellStyle name="Обычный 3 11 25 5 3 2" xfId="12610"/>
    <cellStyle name="Обычный 3 11 25 5 4" xfId="12611"/>
    <cellStyle name="Обычный 3 11 25 6" xfId="12612"/>
    <cellStyle name="Обычный 3 11 25 6 2" xfId="12613"/>
    <cellStyle name="Обычный 3 11 25 6 2 2" xfId="12614"/>
    <cellStyle name="Обычный 3 11 25 6 3" xfId="12615"/>
    <cellStyle name="Обычный 3 11 25 7" xfId="12616"/>
    <cellStyle name="Обычный 3 11 25 7 2" xfId="12617"/>
    <cellStyle name="Обычный 3 11 25 8" xfId="12618"/>
    <cellStyle name="Обычный 3 11 26" xfId="12619"/>
    <cellStyle name="Обычный 3 11 26 2" xfId="12620"/>
    <cellStyle name="Обычный 3 11 26 2 2" xfId="12621"/>
    <cellStyle name="Обычный 3 11 26 2 2 2" xfId="12622"/>
    <cellStyle name="Обычный 3 11 26 2 2 2 2" xfId="12623"/>
    <cellStyle name="Обычный 3 11 26 2 2 2 2 2" xfId="12624"/>
    <cellStyle name="Обычный 3 11 26 2 2 2 2 2 2" xfId="12625"/>
    <cellStyle name="Обычный 3 11 26 2 2 2 2 3" xfId="12626"/>
    <cellStyle name="Обычный 3 11 26 2 2 2 3" xfId="12627"/>
    <cellStyle name="Обычный 3 11 26 2 2 2 3 2" xfId="12628"/>
    <cellStyle name="Обычный 3 11 26 2 2 2 4" xfId="12629"/>
    <cellStyle name="Обычный 3 11 26 2 2 3" xfId="12630"/>
    <cellStyle name="Обычный 3 11 26 2 2 3 2" xfId="12631"/>
    <cellStyle name="Обычный 3 11 26 2 2 3 2 2" xfId="12632"/>
    <cellStyle name="Обычный 3 11 26 2 2 3 3" xfId="12633"/>
    <cellStyle name="Обычный 3 11 26 2 2 4" xfId="12634"/>
    <cellStyle name="Обычный 3 11 26 2 2 4 2" xfId="12635"/>
    <cellStyle name="Обычный 3 11 26 2 2 5" xfId="12636"/>
    <cellStyle name="Обычный 3 11 26 2 3" xfId="12637"/>
    <cellStyle name="Обычный 3 11 26 2 3 2" xfId="12638"/>
    <cellStyle name="Обычный 3 11 26 2 3 2 2" xfId="12639"/>
    <cellStyle name="Обычный 3 11 26 2 3 2 2 2" xfId="12640"/>
    <cellStyle name="Обычный 3 11 26 2 3 2 2 2 2" xfId="12641"/>
    <cellStyle name="Обычный 3 11 26 2 3 2 2 3" xfId="12642"/>
    <cellStyle name="Обычный 3 11 26 2 3 2 3" xfId="12643"/>
    <cellStyle name="Обычный 3 11 26 2 3 2 3 2" xfId="12644"/>
    <cellStyle name="Обычный 3 11 26 2 3 2 4" xfId="12645"/>
    <cellStyle name="Обычный 3 11 26 2 3 3" xfId="12646"/>
    <cellStyle name="Обычный 3 11 26 2 3 3 2" xfId="12647"/>
    <cellStyle name="Обычный 3 11 26 2 3 3 2 2" xfId="12648"/>
    <cellStyle name="Обычный 3 11 26 2 3 3 3" xfId="12649"/>
    <cellStyle name="Обычный 3 11 26 2 3 4" xfId="12650"/>
    <cellStyle name="Обычный 3 11 26 2 3 4 2" xfId="12651"/>
    <cellStyle name="Обычный 3 11 26 2 3 5" xfId="12652"/>
    <cellStyle name="Обычный 3 11 26 2 4" xfId="12653"/>
    <cellStyle name="Обычный 3 11 26 2 4 2" xfId="12654"/>
    <cellStyle name="Обычный 3 11 26 2 4 2 2" xfId="12655"/>
    <cellStyle name="Обычный 3 11 26 2 4 2 2 2" xfId="12656"/>
    <cellStyle name="Обычный 3 11 26 2 4 2 3" xfId="12657"/>
    <cellStyle name="Обычный 3 11 26 2 4 3" xfId="12658"/>
    <cellStyle name="Обычный 3 11 26 2 4 3 2" xfId="12659"/>
    <cellStyle name="Обычный 3 11 26 2 4 4" xfId="12660"/>
    <cellStyle name="Обычный 3 11 26 2 5" xfId="12661"/>
    <cellStyle name="Обычный 3 11 26 2 5 2" xfId="12662"/>
    <cellStyle name="Обычный 3 11 26 2 5 2 2" xfId="12663"/>
    <cellStyle name="Обычный 3 11 26 2 5 3" xfId="12664"/>
    <cellStyle name="Обычный 3 11 26 2 6" xfId="12665"/>
    <cellStyle name="Обычный 3 11 26 2 6 2" xfId="12666"/>
    <cellStyle name="Обычный 3 11 26 2 7" xfId="12667"/>
    <cellStyle name="Обычный 3 11 26 3" xfId="12668"/>
    <cellStyle name="Обычный 3 11 26 3 2" xfId="12669"/>
    <cellStyle name="Обычный 3 11 26 3 2 2" xfId="12670"/>
    <cellStyle name="Обычный 3 11 26 3 2 2 2" xfId="12671"/>
    <cellStyle name="Обычный 3 11 26 3 2 2 2 2" xfId="12672"/>
    <cellStyle name="Обычный 3 11 26 3 2 2 3" xfId="12673"/>
    <cellStyle name="Обычный 3 11 26 3 2 3" xfId="12674"/>
    <cellStyle name="Обычный 3 11 26 3 2 3 2" xfId="12675"/>
    <cellStyle name="Обычный 3 11 26 3 2 4" xfId="12676"/>
    <cellStyle name="Обычный 3 11 26 3 3" xfId="12677"/>
    <cellStyle name="Обычный 3 11 26 3 3 2" xfId="12678"/>
    <cellStyle name="Обычный 3 11 26 3 3 2 2" xfId="12679"/>
    <cellStyle name="Обычный 3 11 26 3 3 3" xfId="12680"/>
    <cellStyle name="Обычный 3 11 26 3 4" xfId="12681"/>
    <cellStyle name="Обычный 3 11 26 3 4 2" xfId="12682"/>
    <cellStyle name="Обычный 3 11 26 3 5" xfId="12683"/>
    <cellStyle name="Обычный 3 11 26 4" xfId="12684"/>
    <cellStyle name="Обычный 3 11 26 4 2" xfId="12685"/>
    <cellStyle name="Обычный 3 11 26 4 2 2" xfId="12686"/>
    <cellStyle name="Обычный 3 11 26 4 2 2 2" xfId="12687"/>
    <cellStyle name="Обычный 3 11 26 4 2 2 2 2" xfId="12688"/>
    <cellStyle name="Обычный 3 11 26 4 2 2 3" xfId="12689"/>
    <cellStyle name="Обычный 3 11 26 4 2 3" xfId="12690"/>
    <cellStyle name="Обычный 3 11 26 4 2 3 2" xfId="12691"/>
    <cellStyle name="Обычный 3 11 26 4 2 4" xfId="12692"/>
    <cellStyle name="Обычный 3 11 26 4 3" xfId="12693"/>
    <cellStyle name="Обычный 3 11 26 4 3 2" xfId="12694"/>
    <cellStyle name="Обычный 3 11 26 4 3 2 2" xfId="12695"/>
    <cellStyle name="Обычный 3 11 26 4 3 3" xfId="12696"/>
    <cellStyle name="Обычный 3 11 26 4 4" xfId="12697"/>
    <cellStyle name="Обычный 3 11 26 4 4 2" xfId="12698"/>
    <cellStyle name="Обычный 3 11 26 4 5" xfId="12699"/>
    <cellStyle name="Обычный 3 11 26 5" xfId="12700"/>
    <cellStyle name="Обычный 3 11 26 5 2" xfId="12701"/>
    <cellStyle name="Обычный 3 11 26 5 2 2" xfId="12702"/>
    <cellStyle name="Обычный 3 11 26 5 2 2 2" xfId="12703"/>
    <cellStyle name="Обычный 3 11 26 5 2 3" xfId="12704"/>
    <cellStyle name="Обычный 3 11 26 5 3" xfId="12705"/>
    <cellStyle name="Обычный 3 11 26 5 3 2" xfId="12706"/>
    <cellStyle name="Обычный 3 11 26 5 4" xfId="12707"/>
    <cellStyle name="Обычный 3 11 26 6" xfId="12708"/>
    <cellStyle name="Обычный 3 11 26 6 2" xfId="12709"/>
    <cellStyle name="Обычный 3 11 26 6 2 2" xfId="12710"/>
    <cellStyle name="Обычный 3 11 26 6 3" xfId="12711"/>
    <cellStyle name="Обычный 3 11 26 7" xfId="12712"/>
    <cellStyle name="Обычный 3 11 26 7 2" xfId="12713"/>
    <cellStyle name="Обычный 3 11 26 8" xfId="12714"/>
    <cellStyle name="Обычный 3 11 27" xfId="12715"/>
    <cellStyle name="Обычный 3 11 27 2" xfId="12716"/>
    <cellStyle name="Обычный 3 11 27 2 2" xfId="12717"/>
    <cellStyle name="Обычный 3 11 27 2 2 2" xfId="12718"/>
    <cellStyle name="Обычный 3 11 27 2 2 2 2" xfId="12719"/>
    <cellStyle name="Обычный 3 11 27 2 2 2 2 2" xfId="12720"/>
    <cellStyle name="Обычный 3 11 27 2 2 2 2 2 2" xfId="12721"/>
    <cellStyle name="Обычный 3 11 27 2 2 2 2 3" xfId="12722"/>
    <cellStyle name="Обычный 3 11 27 2 2 2 3" xfId="12723"/>
    <cellStyle name="Обычный 3 11 27 2 2 2 3 2" xfId="12724"/>
    <cellStyle name="Обычный 3 11 27 2 2 2 4" xfId="12725"/>
    <cellStyle name="Обычный 3 11 27 2 2 3" xfId="12726"/>
    <cellStyle name="Обычный 3 11 27 2 2 3 2" xfId="12727"/>
    <cellStyle name="Обычный 3 11 27 2 2 3 2 2" xfId="12728"/>
    <cellStyle name="Обычный 3 11 27 2 2 3 3" xfId="12729"/>
    <cellStyle name="Обычный 3 11 27 2 2 4" xfId="12730"/>
    <cellStyle name="Обычный 3 11 27 2 2 4 2" xfId="12731"/>
    <cellStyle name="Обычный 3 11 27 2 2 5" xfId="12732"/>
    <cellStyle name="Обычный 3 11 27 2 3" xfId="12733"/>
    <cellStyle name="Обычный 3 11 27 2 3 2" xfId="12734"/>
    <cellStyle name="Обычный 3 11 27 2 3 2 2" xfId="12735"/>
    <cellStyle name="Обычный 3 11 27 2 3 2 2 2" xfId="12736"/>
    <cellStyle name="Обычный 3 11 27 2 3 2 2 2 2" xfId="12737"/>
    <cellStyle name="Обычный 3 11 27 2 3 2 2 3" xfId="12738"/>
    <cellStyle name="Обычный 3 11 27 2 3 2 3" xfId="12739"/>
    <cellStyle name="Обычный 3 11 27 2 3 2 3 2" xfId="12740"/>
    <cellStyle name="Обычный 3 11 27 2 3 2 4" xfId="12741"/>
    <cellStyle name="Обычный 3 11 27 2 3 3" xfId="12742"/>
    <cellStyle name="Обычный 3 11 27 2 3 3 2" xfId="12743"/>
    <cellStyle name="Обычный 3 11 27 2 3 3 2 2" xfId="12744"/>
    <cellStyle name="Обычный 3 11 27 2 3 3 3" xfId="12745"/>
    <cellStyle name="Обычный 3 11 27 2 3 4" xfId="12746"/>
    <cellStyle name="Обычный 3 11 27 2 3 4 2" xfId="12747"/>
    <cellStyle name="Обычный 3 11 27 2 3 5" xfId="12748"/>
    <cellStyle name="Обычный 3 11 27 2 4" xfId="12749"/>
    <cellStyle name="Обычный 3 11 27 2 4 2" xfId="12750"/>
    <cellStyle name="Обычный 3 11 27 2 4 2 2" xfId="12751"/>
    <cellStyle name="Обычный 3 11 27 2 4 2 2 2" xfId="12752"/>
    <cellStyle name="Обычный 3 11 27 2 4 2 3" xfId="12753"/>
    <cellStyle name="Обычный 3 11 27 2 4 3" xfId="12754"/>
    <cellStyle name="Обычный 3 11 27 2 4 3 2" xfId="12755"/>
    <cellStyle name="Обычный 3 11 27 2 4 4" xfId="12756"/>
    <cellStyle name="Обычный 3 11 27 2 5" xfId="12757"/>
    <cellStyle name="Обычный 3 11 27 2 5 2" xfId="12758"/>
    <cellStyle name="Обычный 3 11 27 2 5 2 2" xfId="12759"/>
    <cellStyle name="Обычный 3 11 27 2 5 3" xfId="12760"/>
    <cellStyle name="Обычный 3 11 27 2 6" xfId="12761"/>
    <cellStyle name="Обычный 3 11 27 2 6 2" xfId="12762"/>
    <cellStyle name="Обычный 3 11 27 2 7" xfId="12763"/>
    <cellStyle name="Обычный 3 11 27 3" xfId="12764"/>
    <cellStyle name="Обычный 3 11 27 3 2" xfId="12765"/>
    <cellStyle name="Обычный 3 11 27 3 2 2" xfId="12766"/>
    <cellStyle name="Обычный 3 11 27 3 2 2 2" xfId="12767"/>
    <cellStyle name="Обычный 3 11 27 3 2 2 2 2" xfId="12768"/>
    <cellStyle name="Обычный 3 11 27 3 2 2 3" xfId="12769"/>
    <cellStyle name="Обычный 3 11 27 3 2 3" xfId="12770"/>
    <cellStyle name="Обычный 3 11 27 3 2 3 2" xfId="12771"/>
    <cellStyle name="Обычный 3 11 27 3 2 4" xfId="12772"/>
    <cellStyle name="Обычный 3 11 27 3 3" xfId="12773"/>
    <cellStyle name="Обычный 3 11 27 3 3 2" xfId="12774"/>
    <cellStyle name="Обычный 3 11 27 3 3 2 2" xfId="12775"/>
    <cellStyle name="Обычный 3 11 27 3 3 3" xfId="12776"/>
    <cellStyle name="Обычный 3 11 27 3 4" xfId="12777"/>
    <cellStyle name="Обычный 3 11 27 3 4 2" xfId="12778"/>
    <cellStyle name="Обычный 3 11 27 3 5" xfId="12779"/>
    <cellStyle name="Обычный 3 11 27 4" xfId="12780"/>
    <cellStyle name="Обычный 3 11 27 4 2" xfId="12781"/>
    <cellStyle name="Обычный 3 11 27 4 2 2" xfId="12782"/>
    <cellStyle name="Обычный 3 11 27 4 2 2 2" xfId="12783"/>
    <cellStyle name="Обычный 3 11 27 4 2 2 2 2" xfId="12784"/>
    <cellStyle name="Обычный 3 11 27 4 2 2 3" xfId="12785"/>
    <cellStyle name="Обычный 3 11 27 4 2 3" xfId="12786"/>
    <cellStyle name="Обычный 3 11 27 4 2 3 2" xfId="12787"/>
    <cellStyle name="Обычный 3 11 27 4 2 4" xfId="12788"/>
    <cellStyle name="Обычный 3 11 27 4 3" xfId="12789"/>
    <cellStyle name="Обычный 3 11 27 4 3 2" xfId="12790"/>
    <cellStyle name="Обычный 3 11 27 4 3 2 2" xfId="12791"/>
    <cellStyle name="Обычный 3 11 27 4 3 3" xfId="12792"/>
    <cellStyle name="Обычный 3 11 27 4 4" xfId="12793"/>
    <cellStyle name="Обычный 3 11 27 4 4 2" xfId="12794"/>
    <cellStyle name="Обычный 3 11 27 4 5" xfId="12795"/>
    <cellStyle name="Обычный 3 11 27 5" xfId="12796"/>
    <cellStyle name="Обычный 3 11 27 5 2" xfId="12797"/>
    <cellStyle name="Обычный 3 11 27 5 2 2" xfId="12798"/>
    <cellStyle name="Обычный 3 11 27 5 2 2 2" xfId="12799"/>
    <cellStyle name="Обычный 3 11 27 5 2 3" xfId="12800"/>
    <cellStyle name="Обычный 3 11 27 5 3" xfId="12801"/>
    <cellStyle name="Обычный 3 11 27 5 3 2" xfId="12802"/>
    <cellStyle name="Обычный 3 11 27 5 4" xfId="12803"/>
    <cellStyle name="Обычный 3 11 27 6" xfId="12804"/>
    <cellStyle name="Обычный 3 11 27 6 2" xfId="12805"/>
    <cellStyle name="Обычный 3 11 27 6 2 2" xfId="12806"/>
    <cellStyle name="Обычный 3 11 27 6 3" xfId="12807"/>
    <cellStyle name="Обычный 3 11 27 7" xfId="12808"/>
    <cellStyle name="Обычный 3 11 27 7 2" xfId="12809"/>
    <cellStyle name="Обычный 3 11 27 8" xfId="12810"/>
    <cellStyle name="Обычный 3 11 28" xfId="12811"/>
    <cellStyle name="Обычный 3 11 28 2" xfId="12812"/>
    <cellStyle name="Обычный 3 11 28 2 2" xfId="12813"/>
    <cellStyle name="Обычный 3 11 28 2 2 2" xfId="12814"/>
    <cellStyle name="Обычный 3 11 28 2 2 2 2" xfId="12815"/>
    <cellStyle name="Обычный 3 11 28 2 2 2 2 2" xfId="12816"/>
    <cellStyle name="Обычный 3 11 28 2 2 2 2 2 2" xfId="12817"/>
    <cellStyle name="Обычный 3 11 28 2 2 2 2 3" xfId="12818"/>
    <cellStyle name="Обычный 3 11 28 2 2 2 3" xfId="12819"/>
    <cellStyle name="Обычный 3 11 28 2 2 2 3 2" xfId="12820"/>
    <cellStyle name="Обычный 3 11 28 2 2 2 4" xfId="12821"/>
    <cellStyle name="Обычный 3 11 28 2 2 3" xfId="12822"/>
    <cellStyle name="Обычный 3 11 28 2 2 3 2" xfId="12823"/>
    <cellStyle name="Обычный 3 11 28 2 2 3 2 2" xfId="12824"/>
    <cellStyle name="Обычный 3 11 28 2 2 3 3" xfId="12825"/>
    <cellStyle name="Обычный 3 11 28 2 2 4" xfId="12826"/>
    <cellStyle name="Обычный 3 11 28 2 2 4 2" xfId="12827"/>
    <cellStyle name="Обычный 3 11 28 2 2 5" xfId="12828"/>
    <cellStyle name="Обычный 3 11 28 2 3" xfId="12829"/>
    <cellStyle name="Обычный 3 11 28 2 3 2" xfId="12830"/>
    <cellStyle name="Обычный 3 11 28 2 3 2 2" xfId="12831"/>
    <cellStyle name="Обычный 3 11 28 2 3 2 2 2" xfId="12832"/>
    <cellStyle name="Обычный 3 11 28 2 3 2 2 2 2" xfId="12833"/>
    <cellStyle name="Обычный 3 11 28 2 3 2 2 3" xfId="12834"/>
    <cellStyle name="Обычный 3 11 28 2 3 2 3" xfId="12835"/>
    <cellStyle name="Обычный 3 11 28 2 3 2 3 2" xfId="12836"/>
    <cellStyle name="Обычный 3 11 28 2 3 2 4" xfId="12837"/>
    <cellStyle name="Обычный 3 11 28 2 3 3" xfId="12838"/>
    <cellStyle name="Обычный 3 11 28 2 3 3 2" xfId="12839"/>
    <cellStyle name="Обычный 3 11 28 2 3 3 2 2" xfId="12840"/>
    <cellStyle name="Обычный 3 11 28 2 3 3 3" xfId="12841"/>
    <cellStyle name="Обычный 3 11 28 2 3 4" xfId="12842"/>
    <cellStyle name="Обычный 3 11 28 2 3 4 2" xfId="12843"/>
    <cellStyle name="Обычный 3 11 28 2 3 5" xfId="12844"/>
    <cellStyle name="Обычный 3 11 28 2 4" xfId="12845"/>
    <cellStyle name="Обычный 3 11 28 2 4 2" xfId="12846"/>
    <cellStyle name="Обычный 3 11 28 2 4 2 2" xfId="12847"/>
    <cellStyle name="Обычный 3 11 28 2 4 2 2 2" xfId="12848"/>
    <cellStyle name="Обычный 3 11 28 2 4 2 3" xfId="12849"/>
    <cellStyle name="Обычный 3 11 28 2 4 3" xfId="12850"/>
    <cellStyle name="Обычный 3 11 28 2 4 3 2" xfId="12851"/>
    <cellStyle name="Обычный 3 11 28 2 4 4" xfId="12852"/>
    <cellStyle name="Обычный 3 11 28 2 5" xfId="12853"/>
    <cellStyle name="Обычный 3 11 28 2 5 2" xfId="12854"/>
    <cellStyle name="Обычный 3 11 28 2 5 2 2" xfId="12855"/>
    <cellStyle name="Обычный 3 11 28 2 5 3" xfId="12856"/>
    <cellStyle name="Обычный 3 11 28 2 6" xfId="12857"/>
    <cellStyle name="Обычный 3 11 28 2 6 2" xfId="12858"/>
    <cellStyle name="Обычный 3 11 28 2 7" xfId="12859"/>
    <cellStyle name="Обычный 3 11 28 3" xfId="12860"/>
    <cellStyle name="Обычный 3 11 28 3 2" xfId="12861"/>
    <cellStyle name="Обычный 3 11 28 3 2 2" xfId="12862"/>
    <cellStyle name="Обычный 3 11 28 3 2 2 2" xfId="12863"/>
    <cellStyle name="Обычный 3 11 28 3 2 2 2 2" xfId="12864"/>
    <cellStyle name="Обычный 3 11 28 3 2 2 3" xfId="12865"/>
    <cellStyle name="Обычный 3 11 28 3 2 3" xfId="12866"/>
    <cellStyle name="Обычный 3 11 28 3 2 3 2" xfId="12867"/>
    <cellStyle name="Обычный 3 11 28 3 2 4" xfId="12868"/>
    <cellStyle name="Обычный 3 11 28 3 3" xfId="12869"/>
    <cellStyle name="Обычный 3 11 28 3 3 2" xfId="12870"/>
    <cellStyle name="Обычный 3 11 28 3 3 2 2" xfId="12871"/>
    <cellStyle name="Обычный 3 11 28 3 3 3" xfId="12872"/>
    <cellStyle name="Обычный 3 11 28 3 4" xfId="12873"/>
    <cellStyle name="Обычный 3 11 28 3 4 2" xfId="12874"/>
    <cellStyle name="Обычный 3 11 28 3 5" xfId="12875"/>
    <cellStyle name="Обычный 3 11 28 4" xfId="12876"/>
    <cellStyle name="Обычный 3 11 28 4 2" xfId="12877"/>
    <cellStyle name="Обычный 3 11 28 4 2 2" xfId="12878"/>
    <cellStyle name="Обычный 3 11 28 4 2 2 2" xfId="12879"/>
    <cellStyle name="Обычный 3 11 28 4 2 2 2 2" xfId="12880"/>
    <cellStyle name="Обычный 3 11 28 4 2 2 3" xfId="12881"/>
    <cellStyle name="Обычный 3 11 28 4 2 3" xfId="12882"/>
    <cellStyle name="Обычный 3 11 28 4 2 3 2" xfId="12883"/>
    <cellStyle name="Обычный 3 11 28 4 2 4" xfId="12884"/>
    <cellStyle name="Обычный 3 11 28 4 3" xfId="12885"/>
    <cellStyle name="Обычный 3 11 28 4 3 2" xfId="12886"/>
    <cellStyle name="Обычный 3 11 28 4 3 2 2" xfId="12887"/>
    <cellStyle name="Обычный 3 11 28 4 3 3" xfId="12888"/>
    <cellStyle name="Обычный 3 11 28 4 4" xfId="12889"/>
    <cellStyle name="Обычный 3 11 28 4 4 2" xfId="12890"/>
    <cellStyle name="Обычный 3 11 28 4 5" xfId="12891"/>
    <cellStyle name="Обычный 3 11 28 5" xfId="12892"/>
    <cellStyle name="Обычный 3 11 28 5 2" xfId="12893"/>
    <cellStyle name="Обычный 3 11 28 5 2 2" xfId="12894"/>
    <cellStyle name="Обычный 3 11 28 5 2 2 2" xfId="12895"/>
    <cellStyle name="Обычный 3 11 28 5 2 3" xfId="12896"/>
    <cellStyle name="Обычный 3 11 28 5 3" xfId="12897"/>
    <cellStyle name="Обычный 3 11 28 5 3 2" xfId="12898"/>
    <cellStyle name="Обычный 3 11 28 5 4" xfId="12899"/>
    <cellStyle name="Обычный 3 11 28 6" xfId="12900"/>
    <cellStyle name="Обычный 3 11 28 6 2" xfId="12901"/>
    <cellStyle name="Обычный 3 11 28 6 2 2" xfId="12902"/>
    <cellStyle name="Обычный 3 11 28 6 3" xfId="12903"/>
    <cellStyle name="Обычный 3 11 28 7" xfId="12904"/>
    <cellStyle name="Обычный 3 11 28 7 2" xfId="12905"/>
    <cellStyle name="Обычный 3 11 28 8" xfId="12906"/>
    <cellStyle name="Обычный 3 11 29" xfId="12907"/>
    <cellStyle name="Обычный 3 11 29 2" xfId="12908"/>
    <cellStyle name="Обычный 3 11 29 2 2" xfId="12909"/>
    <cellStyle name="Обычный 3 11 29 2 2 2" xfId="12910"/>
    <cellStyle name="Обычный 3 11 29 2 2 2 2" xfId="12911"/>
    <cellStyle name="Обычный 3 11 29 2 2 2 2 2" xfId="12912"/>
    <cellStyle name="Обычный 3 11 29 2 2 2 2 2 2" xfId="12913"/>
    <cellStyle name="Обычный 3 11 29 2 2 2 2 3" xfId="12914"/>
    <cellStyle name="Обычный 3 11 29 2 2 2 3" xfId="12915"/>
    <cellStyle name="Обычный 3 11 29 2 2 2 3 2" xfId="12916"/>
    <cellStyle name="Обычный 3 11 29 2 2 2 4" xfId="12917"/>
    <cellStyle name="Обычный 3 11 29 2 2 3" xfId="12918"/>
    <cellStyle name="Обычный 3 11 29 2 2 3 2" xfId="12919"/>
    <cellStyle name="Обычный 3 11 29 2 2 3 2 2" xfId="12920"/>
    <cellStyle name="Обычный 3 11 29 2 2 3 3" xfId="12921"/>
    <cellStyle name="Обычный 3 11 29 2 2 4" xfId="12922"/>
    <cellStyle name="Обычный 3 11 29 2 2 4 2" xfId="12923"/>
    <cellStyle name="Обычный 3 11 29 2 2 5" xfId="12924"/>
    <cellStyle name="Обычный 3 11 29 2 3" xfId="12925"/>
    <cellStyle name="Обычный 3 11 29 2 3 2" xfId="12926"/>
    <cellStyle name="Обычный 3 11 29 2 3 2 2" xfId="12927"/>
    <cellStyle name="Обычный 3 11 29 2 3 2 2 2" xfId="12928"/>
    <cellStyle name="Обычный 3 11 29 2 3 2 2 2 2" xfId="12929"/>
    <cellStyle name="Обычный 3 11 29 2 3 2 2 3" xfId="12930"/>
    <cellStyle name="Обычный 3 11 29 2 3 2 3" xfId="12931"/>
    <cellStyle name="Обычный 3 11 29 2 3 2 3 2" xfId="12932"/>
    <cellStyle name="Обычный 3 11 29 2 3 2 4" xfId="12933"/>
    <cellStyle name="Обычный 3 11 29 2 3 3" xfId="12934"/>
    <cellStyle name="Обычный 3 11 29 2 3 3 2" xfId="12935"/>
    <cellStyle name="Обычный 3 11 29 2 3 3 2 2" xfId="12936"/>
    <cellStyle name="Обычный 3 11 29 2 3 3 3" xfId="12937"/>
    <cellStyle name="Обычный 3 11 29 2 3 4" xfId="12938"/>
    <cellStyle name="Обычный 3 11 29 2 3 4 2" xfId="12939"/>
    <cellStyle name="Обычный 3 11 29 2 3 5" xfId="12940"/>
    <cellStyle name="Обычный 3 11 29 2 4" xfId="12941"/>
    <cellStyle name="Обычный 3 11 29 2 4 2" xfId="12942"/>
    <cellStyle name="Обычный 3 11 29 2 4 2 2" xfId="12943"/>
    <cellStyle name="Обычный 3 11 29 2 4 2 2 2" xfId="12944"/>
    <cellStyle name="Обычный 3 11 29 2 4 2 3" xfId="12945"/>
    <cellStyle name="Обычный 3 11 29 2 4 3" xfId="12946"/>
    <cellStyle name="Обычный 3 11 29 2 4 3 2" xfId="12947"/>
    <cellStyle name="Обычный 3 11 29 2 4 4" xfId="12948"/>
    <cellStyle name="Обычный 3 11 29 2 5" xfId="12949"/>
    <cellStyle name="Обычный 3 11 29 2 5 2" xfId="12950"/>
    <cellStyle name="Обычный 3 11 29 2 5 2 2" xfId="12951"/>
    <cellStyle name="Обычный 3 11 29 2 5 3" xfId="12952"/>
    <cellStyle name="Обычный 3 11 29 2 6" xfId="12953"/>
    <cellStyle name="Обычный 3 11 29 2 6 2" xfId="12954"/>
    <cellStyle name="Обычный 3 11 29 2 7" xfId="12955"/>
    <cellStyle name="Обычный 3 11 29 3" xfId="12956"/>
    <cellStyle name="Обычный 3 11 29 3 2" xfId="12957"/>
    <cellStyle name="Обычный 3 11 29 3 2 2" xfId="12958"/>
    <cellStyle name="Обычный 3 11 29 3 2 2 2" xfId="12959"/>
    <cellStyle name="Обычный 3 11 29 3 2 2 2 2" xfId="12960"/>
    <cellStyle name="Обычный 3 11 29 3 2 2 3" xfId="12961"/>
    <cellStyle name="Обычный 3 11 29 3 2 3" xfId="12962"/>
    <cellStyle name="Обычный 3 11 29 3 2 3 2" xfId="12963"/>
    <cellStyle name="Обычный 3 11 29 3 2 4" xfId="12964"/>
    <cellStyle name="Обычный 3 11 29 3 3" xfId="12965"/>
    <cellStyle name="Обычный 3 11 29 3 3 2" xfId="12966"/>
    <cellStyle name="Обычный 3 11 29 3 3 2 2" xfId="12967"/>
    <cellStyle name="Обычный 3 11 29 3 3 3" xfId="12968"/>
    <cellStyle name="Обычный 3 11 29 3 4" xfId="12969"/>
    <cellStyle name="Обычный 3 11 29 3 4 2" xfId="12970"/>
    <cellStyle name="Обычный 3 11 29 3 5" xfId="12971"/>
    <cellStyle name="Обычный 3 11 29 4" xfId="12972"/>
    <cellStyle name="Обычный 3 11 29 4 2" xfId="12973"/>
    <cellStyle name="Обычный 3 11 29 4 2 2" xfId="12974"/>
    <cellStyle name="Обычный 3 11 29 4 2 2 2" xfId="12975"/>
    <cellStyle name="Обычный 3 11 29 4 2 2 2 2" xfId="12976"/>
    <cellStyle name="Обычный 3 11 29 4 2 2 3" xfId="12977"/>
    <cellStyle name="Обычный 3 11 29 4 2 3" xfId="12978"/>
    <cellStyle name="Обычный 3 11 29 4 2 3 2" xfId="12979"/>
    <cellStyle name="Обычный 3 11 29 4 2 4" xfId="12980"/>
    <cellStyle name="Обычный 3 11 29 4 3" xfId="12981"/>
    <cellStyle name="Обычный 3 11 29 4 3 2" xfId="12982"/>
    <cellStyle name="Обычный 3 11 29 4 3 2 2" xfId="12983"/>
    <cellStyle name="Обычный 3 11 29 4 3 3" xfId="12984"/>
    <cellStyle name="Обычный 3 11 29 4 4" xfId="12985"/>
    <cellStyle name="Обычный 3 11 29 4 4 2" xfId="12986"/>
    <cellStyle name="Обычный 3 11 29 4 5" xfId="12987"/>
    <cellStyle name="Обычный 3 11 29 5" xfId="12988"/>
    <cellStyle name="Обычный 3 11 29 5 2" xfId="12989"/>
    <cellStyle name="Обычный 3 11 29 5 2 2" xfId="12990"/>
    <cellStyle name="Обычный 3 11 29 5 2 2 2" xfId="12991"/>
    <cellStyle name="Обычный 3 11 29 5 2 3" xfId="12992"/>
    <cellStyle name="Обычный 3 11 29 5 3" xfId="12993"/>
    <cellStyle name="Обычный 3 11 29 5 3 2" xfId="12994"/>
    <cellStyle name="Обычный 3 11 29 5 4" xfId="12995"/>
    <cellStyle name="Обычный 3 11 29 6" xfId="12996"/>
    <cellStyle name="Обычный 3 11 29 6 2" xfId="12997"/>
    <cellStyle name="Обычный 3 11 29 6 2 2" xfId="12998"/>
    <cellStyle name="Обычный 3 11 29 6 3" xfId="12999"/>
    <cellStyle name="Обычный 3 11 29 7" xfId="13000"/>
    <cellStyle name="Обычный 3 11 29 7 2" xfId="13001"/>
    <cellStyle name="Обычный 3 11 29 8" xfId="13002"/>
    <cellStyle name="Обычный 3 11 3" xfId="13003"/>
    <cellStyle name="Обычный 3 11 3 2" xfId="13004"/>
    <cellStyle name="Обычный 3 11 3 2 2" xfId="13005"/>
    <cellStyle name="Обычный 3 11 3 2 2 2" xfId="13006"/>
    <cellStyle name="Обычный 3 11 3 2 2 2 2" xfId="13007"/>
    <cellStyle name="Обычный 3 11 3 2 2 2 2 2" xfId="13008"/>
    <cellStyle name="Обычный 3 11 3 2 2 2 2 2 2" xfId="13009"/>
    <cellStyle name="Обычный 3 11 3 2 2 2 2 3" xfId="13010"/>
    <cellStyle name="Обычный 3 11 3 2 2 2 3" xfId="13011"/>
    <cellStyle name="Обычный 3 11 3 2 2 2 3 2" xfId="13012"/>
    <cellStyle name="Обычный 3 11 3 2 2 2 4" xfId="13013"/>
    <cellStyle name="Обычный 3 11 3 2 2 3" xfId="13014"/>
    <cellStyle name="Обычный 3 11 3 2 2 3 2" xfId="13015"/>
    <cellStyle name="Обычный 3 11 3 2 2 3 2 2" xfId="13016"/>
    <cellStyle name="Обычный 3 11 3 2 2 3 3" xfId="13017"/>
    <cellStyle name="Обычный 3 11 3 2 2 4" xfId="13018"/>
    <cellStyle name="Обычный 3 11 3 2 2 4 2" xfId="13019"/>
    <cellStyle name="Обычный 3 11 3 2 2 5" xfId="13020"/>
    <cellStyle name="Обычный 3 11 3 2 3" xfId="13021"/>
    <cellStyle name="Обычный 3 11 3 2 3 2" xfId="13022"/>
    <cellStyle name="Обычный 3 11 3 2 3 2 2" xfId="13023"/>
    <cellStyle name="Обычный 3 11 3 2 3 2 2 2" xfId="13024"/>
    <cellStyle name="Обычный 3 11 3 2 3 2 2 2 2" xfId="13025"/>
    <cellStyle name="Обычный 3 11 3 2 3 2 2 3" xfId="13026"/>
    <cellStyle name="Обычный 3 11 3 2 3 2 3" xfId="13027"/>
    <cellStyle name="Обычный 3 11 3 2 3 2 3 2" xfId="13028"/>
    <cellStyle name="Обычный 3 11 3 2 3 2 4" xfId="13029"/>
    <cellStyle name="Обычный 3 11 3 2 3 3" xfId="13030"/>
    <cellStyle name="Обычный 3 11 3 2 3 3 2" xfId="13031"/>
    <cellStyle name="Обычный 3 11 3 2 3 3 2 2" xfId="13032"/>
    <cellStyle name="Обычный 3 11 3 2 3 3 3" xfId="13033"/>
    <cellStyle name="Обычный 3 11 3 2 3 4" xfId="13034"/>
    <cellStyle name="Обычный 3 11 3 2 3 4 2" xfId="13035"/>
    <cellStyle name="Обычный 3 11 3 2 3 5" xfId="13036"/>
    <cellStyle name="Обычный 3 11 3 2 4" xfId="13037"/>
    <cellStyle name="Обычный 3 11 3 2 4 2" xfId="13038"/>
    <cellStyle name="Обычный 3 11 3 2 4 2 2" xfId="13039"/>
    <cellStyle name="Обычный 3 11 3 2 4 2 2 2" xfId="13040"/>
    <cellStyle name="Обычный 3 11 3 2 4 2 3" xfId="13041"/>
    <cellStyle name="Обычный 3 11 3 2 4 3" xfId="13042"/>
    <cellStyle name="Обычный 3 11 3 2 4 3 2" xfId="13043"/>
    <cellStyle name="Обычный 3 11 3 2 4 4" xfId="13044"/>
    <cellStyle name="Обычный 3 11 3 2 5" xfId="13045"/>
    <cellStyle name="Обычный 3 11 3 2 5 2" xfId="13046"/>
    <cellStyle name="Обычный 3 11 3 2 5 2 2" xfId="13047"/>
    <cellStyle name="Обычный 3 11 3 2 5 3" xfId="13048"/>
    <cellStyle name="Обычный 3 11 3 2 6" xfId="13049"/>
    <cellStyle name="Обычный 3 11 3 2 6 2" xfId="13050"/>
    <cellStyle name="Обычный 3 11 3 2 7" xfId="13051"/>
    <cellStyle name="Обычный 3 11 3 3" xfId="13052"/>
    <cellStyle name="Обычный 3 11 3 3 2" xfId="13053"/>
    <cellStyle name="Обычный 3 11 3 3 2 2" xfId="13054"/>
    <cellStyle name="Обычный 3 11 3 3 2 2 2" xfId="13055"/>
    <cellStyle name="Обычный 3 11 3 3 2 2 2 2" xfId="13056"/>
    <cellStyle name="Обычный 3 11 3 3 2 2 3" xfId="13057"/>
    <cellStyle name="Обычный 3 11 3 3 2 3" xfId="13058"/>
    <cellStyle name="Обычный 3 11 3 3 2 3 2" xfId="13059"/>
    <cellStyle name="Обычный 3 11 3 3 2 4" xfId="13060"/>
    <cellStyle name="Обычный 3 11 3 3 3" xfId="13061"/>
    <cellStyle name="Обычный 3 11 3 3 3 2" xfId="13062"/>
    <cellStyle name="Обычный 3 11 3 3 3 2 2" xfId="13063"/>
    <cellStyle name="Обычный 3 11 3 3 3 3" xfId="13064"/>
    <cellStyle name="Обычный 3 11 3 3 4" xfId="13065"/>
    <cellStyle name="Обычный 3 11 3 3 4 2" xfId="13066"/>
    <cellStyle name="Обычный 3 11 3 3 5" xfId="13067"/>
    <cellStyle name="Обычный 3 11 3 4" xfId="13068"/>
    <cellStyle name="Обычный 3 11 3 4 2" xfId="13069"/>
    <cellStyle name="Обычный 3 11 3 4 2 2" xfId="13070"/>
    <cellStyle name="Обычный 3 11 3 4 2 2 2" xfId="13071"/>
    <cellStyle name="Обычный 3 11 3 4 2 2 2 2" xfId="13072"/>
    <cellStyle name="Обычный 3 11 3 4 2 2 3" xfId="13073"/>
    <cellStyle name="Обычный 3 11 3 4 2 3" xfId="13074"/>
    <cellStyle name="Обычный 3 11 3 4 2 3 2" xfId="13075"/>
    <cellStyle name="Обычный 3 11 3 4 2 4" xfId="13076"/>
    <cellStyle name="Обычный 3 11 3 4 3" xfId="13077"/>
    <cellStyle name="Обычный 3 11 3 4 3 2" xfId="13078"/>
    <cellStyle name="Обычный 3 11 3 4 3 2 2" xfId="13079"/>
    <cellStyle name="Обычный 3 11 3 4 3 3" xfId="13080"/>
    <cellStyle name="Обычный 3 11 3 4 4" xfId="13081"/>
    <cellStyle name="Обычный 3 11 3 4 4 2" xfId="13082"/>
    <cellStyle name="Обычный 3 11 3 4 5" xfId="13083"/>
    <cellStyle name="Обычный 3 11 3 5" xfId="13084"/>
    <cellStyle name="Обычный 3 11 3 5 2" xfId="13085"/>
    <cellStyle name="Обычный 3 11 3 5 2 2" xfId="13086"/>
    <cellStyle name="Обычный 3 11 3 5 2 2 2" xfId="13087"/>
    <cellStyle name="Обычный 3 11 3 5 2 3" xfId="13088"/>
    <cellStyle name="Обычный 3 11 3 5 3" xfId="13089"/>
    <cellStyle name="Обычный 3 11 3 5 3 2" xfId="13090"/>
    <cellStyle name="Обычный 3 11 3 5 4" xfId="13091"/>
    <cellStyle name="Обычный 3 11 3 6" xfId="13092"/>
    <cellStyle name="Обычный 3 11 3 6 2" xfId="13093"/>
    <cellStyle name="Обычный 3 11 3 6 2 2" xfId="13094"/>
    <cellStyle name="Обычный 3 11 3 6 3" xfId="13095"/>
    <cellStyle name="Обычный 3 11 3 7" xfId="13096"/>
    <cellStyle name="Обычный 3 11 3 7 2" xfId="13097"/>
    <cellStyle name="Обычный 3 11 3 8" xfId="13098"/>
    <cellStyle name="Обычный 3 11 30" xfId="13099"/>
    <cellStyle name="Обычный 3 11 30 2" xfId="13100"/>
    <cellStyle name="Обычный 3 11 30 2 2" xfId="13101"/>
    <cellStyle name="Обычный 3 11 30 2 2 2" xfId="13102"/>
    <cellStyle name="Обычный 3 11 30 2 2 2 2" xfId="13103"/>
    <cellStyle name="Обычный 3 11 30 2 2 2 2 2" xfId="13104"/>
    <cellStyle name="Обычный 3 11 30 2 2 2 2 2 2" xfId="13105"/>
    <cellStyle name="Обычный 3 11 30 2 2 2 2 3" xfId="13106"/>
    <cellStyle name="Обычный 3 11 30 2 2 2 3" xfId="13107"/>
    <cellStyle name="Обычный 3 11 30 2 2 2 3 2" xfId="13108"/>
    <cellStyle name="Обычный 3 11 30 2 2 2 4" xfId="13109"/>
    <cellStyle name="Обычный 3 11 30 2 2 3" xfId="13110"/>
    <cellStyle name="Обычный 3 11 30 2 2 3 2" xfId="13111"/>
    <cellStyle name="Обычный 3 11 30 2 2 3 2 2" xfId="13112"/>
    <cellStyle name="Обычный 3 11 30 2 2 3 3" xfId="13113"/>
    <cellStyle name="Обычный 3 11 30 2 2 4" xfId="13114"/>
    <cellStyle name="Обычный 3 11 30 2 2 4 2" xfId="13115"/>
    <cellStyle name="Обычный 3 11 30 2 2 5" xfId="13116"/>
    <cellStyle name="Обычный 3 11 30 2 3" xfId="13117"/>
    <cellStyle name="Обычный 3 11 30 2 3 2" xfId="13118"/>
    <cellStyle name="Обычный 3 11 30 2 3 2 2" xfId="13119"/>
    <cellStyle name="Обычный 3 11 30 2 3 2 2 2" xfId="13120"/>
    <cellStyle name="Обычный 3 11 30 2 3 2 2 2 2" xfId="13121"/>
    <cellStyle name="Обычный 3 11 30 2 3 2 2 3" xfId="13122"/>
    <cellStyle name="Обычный 3 11 30 2 3 2 3" xfId="13123"/>
    <cellStyle name="Обычный 3 11 30 2 3 2 3 2" xfId="13124"/>
    <cellStyle name="Обычный 3 11 30 2 3 2 4" xfId="13125"/>
    <cellStyle name="Обычный 3 11 30 2 3 3" xfId="13126"/>
    <cellStyle name="Обычный 3 11 30 2 3 3 2" xfId="13127"/>
    <cellStyle name="Обычный 3 11 30 2 3 3 2 2" xfId="13128"/>
    <cellStyle name="Обычный 3 11 30 2 3 3 3" xfId="13129"/>
    <cellStyle name="Обычный 3 11 30 2 3 4" xfId="13130"/>
    <cellStyle name="Обычный 3 11 30 2 3 4 2" xfId="13131"/>
    <cellStyle name="Обычный 3 11 30 2 3 5" xfId="13132"/>
    <cellStyle name="Обычный 3 11 30 2 4" xfId="13133"/>
    <cellStyle name="Обычный 3 11 30 2 4 2" xfId="13134"/>
    <cellStyle name="Обычный 3 11 30 2 4 2 2" xfId="13135"/>
    <cellStyle name="Обычный 3 11 30 2 4 2 2 2" xfId="13136"/>
    <cellStyle name="Обычный 3 11 30 2 4 2 3" xfId="13137"/>
    <cellStyle name="Обычный 3 11 30 2 4 3" xfId="13138"/>
    <cellStyle name="Обычный 3 11 30 2 4 3 2" xfId="13139"/>
    <cellStyle name="Обычный 3 11 30 2 4 4" xfId="13140"/>
    <cellStyle name="Обычный 3 11 30 2 5" xfId="13141"/>
    <cellStyle name="Обычный 3 11 30 2 5 2" xfId="13142"/>
    <cellStyle name="Обычный 3 11 30 2 5 2 2" xfId="13143"/>
    <cellStyle name="Обычный 3 11 30 2 5 3" xfId="13144"/>
    <cellStyle name="Обычный 3 11 30 2 6" xfId="13145"/>
    <cellStyle name="Обычный 3 11 30 2 6 2" xfId="13146"/>
    <cellStyle name="Обычный 3 11 30 2 7" xfId="13147"/>
    <cellStyle name="Обычный 3 11 30 3" xfId="13148"/>
    <cellStyle name="Обычный 3 11 30 3 2" xfId="13149"/>
    <cellStyle name="Обычный 3 11 30 3 2 2" xfId="13150"/>
    <cellStyle name="Обычный 3 11 30 3 2 2 2" xfId="13151"/>
    <cellStyle name="Обычный 3 11 30 3 2 2 2 2" xfId="13152"/>
    <cellStyle name="Обычный 3 11 30 3 2 2 3" xfId="13153"/>
    <cellStyle name="Обычный 3 11 30 3 2 3" xfId="13154"/>
    <cellStyle name="Обычный 3 11 30 3 2 3 2" xfId="13155"/>
    <cellStyle name="Обычный 3 11 30 3 2 4" xfId="13156"/>
    <cellStyle name="Обычный 3 11 30 3 3" xfId="13157"/>
    <cellStyle name="Обычный 3 11 30 3 3 2" xfId="13158"/>
    <cellStyle name="Обычный 3 11 30 3 3 2 2" xfId="13159"/>
    <cellStyle name="Обычный 3 11 30 3 3 3" xfId="13160"/>
    <cellStyle name="Обычный 3 11 30 3 4" xfId="13161"/>
    <cellStyle name="Обычный 3 11 30 3 4 2" xfId="13162"/>
    <cellStyle name="Обычный 3 11 30 3 5" xfId="13163"/>
    <cellStyle name="Обычный 3 11 30 4" xfId="13164"/>
    <cellStyle name="Обычный 3 11 30 4 2" xfId="13165"/>
    <cellStyle name="Обычный 3 11 30 4 2 2" xfId="13166"/>
    <cellStyle name="Обычный 3 11 30 4 2 2 2" xfId="13167"/>
    <cellStyle name="Обычный 3 11 30 4 2 2 2 2" xfId="13168"/>
    <cellStyle name="Обычный 3 11 30 4 2 2 3" xfId="13169"/>
    <cellStyle name="Обычный 3 11 30 4 2 3" xfId="13170"/>
    <cellStyle name="Обычный 3 11 30 4 2 3 2" xfId="13171"/>
    <cellStyle name="Обычный 3 11 30 4 2 4" xfId="13172"/>
    <cellStyle name="Обычный 3 11 30 4 3" xfId="13173"/>
    <cellStyle name="Обычный 3 11 30 4 3 2" xfId="13174"/>
    <cellStyle name="Обычный 3 11 30 4 3 2 2" xfId="13175"/>
    <cellStyle name="Обычный 3 11 30 4 3 3" xfId="13176"/>
    <cellStyle name="Обычный 3 11 30 4 4" xfId="13177"/>
    <cellStyle name="Обычный 3 11 30 4 4 2" xfId="13178"/>
    <cellStyle name="Обычный 3 11 30 4 5" xfId="13179"/>
    <cellStyle name="Обычный 3 11 30 5" xfId="13180"/>
    <cellStyle name="Обычный 3 11 30 5 2" xfId="13181"/>
    <cellStyle name="Обычный 3 11 30 5 2 2" xfId="13182"/>
    <cellStyle name="Обычный 3 11 30 5 2 2 2" xfId="13183"/>
    <cellStyle name="Обычный 3 11 30 5 2 3" xfId="13184"/>
    <cellStyle name="Обычный 3 11 30 5 3" xfId="13185"/>
    <cellStyle name="Обычный 3 11 30 5 3 2" xfId="13186"/>
    <cellStyle name="Обычный 3 11 30 5 4" xfId="13187"/>
    <cellStyle name="Обычный 3 11 30 6" xfId="13188"/>
    <cellStyle name="Обычный 3 11 30 6 2" xfId="13189"/>
    <cellStyle name="Обычный 3 11 30 6 2 2" xfId="13190"/>
    <cellStyle name="Обычный 3 11 30 6 3" xfId="13191"/>
    <cellStyle name="Обычный 3 11 30 7" xfId="13192"/>
    <cellStyle name="Обычный 3 11 30 7 2" xfId="13193"/>
    <cellStyle name="Обычный 3 11 30 8" xfId="13194"/>
    <cellStyle name="Обычный 3 11 31" xfId="13195"/>
    <cellStyle name="Обычный 3 11 31 2" xfId="13196"/>
    <cellStyle name="Обычный 3 11 31 2 2" xfId="13197"/>
    <cellStyle name="Обычный 3 11 31 2 2 2" xfId="13198"/>
    <cellStyle name="Обычный 3 11 31 2 2 2 2" xfId="13199"/>
    <cellStyle name="Обычный 3 11 31 2 2 2 2 2" xfId="13200"/>
    <cellStyle name="Обычный 3 11 31 2 2 2 2 2 2" xfId="13201"/>
    <cellStyle name="Обычный 3 11 31 2 2 2 2 3" xfId="13202"/>
    <cellStyle name="Обычный 3 11 31 2 2 2 3" xfId="13203"/>
    <cellStyle name="Обычный 3 11 31 2 2 2 3 2" xfId="13204"/>
    <cellStyle name="Обычный 3 11 31 2 2 2 4" xfId="13205"/>
    <cellStyle name="Обычный 3 11 31 2 2 3" xfId="13206"/>
    <cellStyle name="Обычный 3 11 31 2 2 3 2" xfId="13207"/>
    <cellStyle name="Обычный 3 11 31 2 2 3 2 2" xfId="13208"/>
    <cellStyle name="Обычный 3 11 31 2 2 3 3" xfId="13209"/>
    <cellStyle name="Обычный 3 11 31 2 2 4" xfId="13210"/>
    <cellStyle name="Обычный 3 11 31 2 2 4 2" xfId="13211"/>
    <cellStyle name="Обычный 3 11 31 2 2 5" xfId="13212"/>
    <cellStyle name="Обычный 3 11 31 2 3" xfId="13213"/>
    <cellStyle name="Обычный 3 11 31 2 3 2" xfId="13214"/>
    <cellStyle name="Обычный 3 11 31 2 3 2 2" xfId="13215"/>
    <cellStyle name="Обычный 3 11 31 2 3 2 2 2" xfId="13216"/>
    <cellStyle name="Обычный 3 11 31 2 3 2 2 2 2" xfId="13217"/>
    <cellStyle name="Обычный 3 11 31 2 3 2 2 3" xfId="13218"/>
    <cellStyle name="Обычный 3 11 31 2 3 2 3" xfId="13219"/>
    <cellStyle name="Обычный 3 11 31 2 3 2 3 2" xfId="13220"/>
    <cellStyle name="Обычный 3 11 31 2 3 2 4" xfId="13221"/>
    <cellStyle name="Обычный 3 11 31 2 3 3" xfId="13222"/>
    <cellStyle name="Обычный 3 11 31 2 3 3 2" xfId="13223"/>
    <cellStyle name="Обычный 3 11 31 2 3 3 2 2" xfId="13224"/>
    <cellStyle name="Обычный 3 11 31 2 3 3 3" xfId="13225"/>
    <cellStyle name="Обычный 3 11 31 2 3 4" xfId="13226"/>
    <cellStyle name="Обычный 3 11 31 2 3 4 2" xfId="13227"/>
    <cellStyle name="Обычный 3 11 31 2 3 5" xfId="13228"/>
    <cellStyle name="Обычный 3 11 31 2 4" xfId="13229"/>
    <cellStyle name="Обычный 3 11 31 2 4 2" xfId="13230"/>
    <cellStyle name="Обычный 3 11 31 2 4 2 2" xfId="13231"/>
    <cellStyle name="Обычный 3 11 31 2 4 2 2 2" xfId="13232"/>
    <cellStyle name="Обычный 3 11 31 2 4 2 3" xfId="13233"/>
    <cellStyle name="Обычный 3 11 31 2 4 3" xfId="13234"/>
    <cellStyle name="Обычный 3 11 31 2 4 3 2" xfId="13235"/>
    <cellStyle name="Обычный 3 11 31 2 4 4" xfId="13236"/>
    <cellStyle name="Обычный 3 11 31 2 5" xfId="13237"/>
    <cellStyle name="Обычный 3 11 31 2 5 2" xfId="13238"/>
    <cellStyle name="Обычный 3 11 31 2 5 2 2" xfId="13239"/>
    <cellStyle name="Обычный 3 11 31 2 5 3" xfId="13240"/>
    <cellStyle name="Обычный 3 11 31 2 6" xfId="13241"/>
    <cellStyle name="Обычный 3 11 31 2 6 2" xfId="13242"/>
    <cellStyle name="Обычный 3 11 31 2 7" xfId="13243"/>
    <cellStyle name="Обычный 3 11 31 3" xfId="13244"/>
    <cellStyle name="Обычный 3 11 31 3 2" xfId="13245"/>
    <cellStyle name="Обычный 3 11 31 3 2 2" xfId="13246"/>
    <cellStyle name="Обычный 3 11 31 3 2 2 2" xfId="13247"/>
    <cellStyle name="Обычный 3 11 31 3 2 2 2 2" xfId="13248"/>
    <cellStyle name="Обычный 3 11 31 3 2 2 3" xfId="13249"/>
    <cellStyle name="Обычный 3 11 31 3 2 3" xfId="13250"/>
    <cellStyle name="Обычный 3 11 31 3 2 3 2" xfId="13251"/>
    <cellStyle name="Обычный 3 11 31 3 2 4" xfId="13252"/>
    <cellStyle name="Обычный 3 11 31 3 3" xfId="13253"/>
    <cellStyle name="Обычный 3 11 31 3 3 2" xfId="13254"/>
    <cellStyle name="Обычный 3 11 31 3 3 2 2" xfId="13255"/>
    <cellStyle name="Обычный 3 11 31 3 3 3" xfId="13256"/>
    <cellStyle name="Обычный 3 11 31 3 4" xfId="13257"/>
    <cellStyle name="Обычный 3 11 31 3 4 2" xfId="13258"/>
    <cellStyle name="Обычный 3 11 31 3 5" xfId="13259"/>
    <cellStyle name="Обычный 3 11 31 4" xfId="13260"/>
    <cellStyle name="Обычный 3 11 31 4 2" xfId="13261"/>
    <cellStyle name="Обычный 3 11 31 4 2 2" xfId="13262"/>
    <cellStyle name="Обычный 3 11 31 4 2 2 2" xfId="13263"/>
    <cellStyle name="Обычный 3 11 31 4 2 2 2 2" xfId="13264"/>
    <cellStyle name="Обычный 3 11 31 4 2 2 3" xfId="13265"/>
    <cellStyle name="Обычный 3 11 31 4 2 3" xfId="13266"/>
    <cellStyle name="Обычный 3 11 31 4 2 3 2" xfId="13267"/>
    <cellStyle name="Обычный 3 11 31 4 2 4" xfId="13268"/>
    <cellStyle name="Обычный 3 11 31 4 3" xfId="13269"/>
    <cellStyle name="Обычный 3 11 31 4 3 2" xfId="13270"/>
    <cellStyle name="Обычный 3 11 31 4 3 2 2" xfId="13271"/>
    <cellStyle name="Обычный 3 11 31 4 3 3" xfId="13272"/>
    <cellStyle name="Обычный 3 11 31 4 4" xfId="13273"/>
    <cellStyle name="Обычный 3 11 31 4 4 2" xfId="13274"/>
    <cellStyle name="Обычный 3 11 31 4 5" xfId="13275"/>
    <cellStyle name="Обычный 3 11 31 5" xfId="13276"/>
    <cellStyle name="Обычный 3 11 31 5 2" xfId="13277"/>
    <cellStyle name="Обычный 3 11 31 5 2 2" xfId="13278"/>
    <cellStyle name="Обычный 3 11 31 5 2 2 2" xfId="13279"/>
    <cellStyle name="Обычный 3 11 31 5 2 3" xfId="13280"/>
    <cellStyle name="Обычный 3 11 31 5 3" xfId="13281"/>
    <cellStyle name="Обычный 3 11 31 5 3 2" xfId="13282"/>
    <cellStyle name="Обычный 3 11 31 5 4" xfId="13283"/>
    <cellStyle name="Обычный 3 11 31 6" xfId="13284"/>
    <cellStyle name="Обычный 3 11 31 6 2" xfId="13285"/>
    <cellStyle name="Обычный 3 11 31 6 2 2" xfId="13286"/>
    <cellStyle name="Обычный 3 11 31 6 3" xfId="13287"/>
    <cellStyle name="Обычный 3 11 31 7" xfId="13288"/>
    <cellStyle name="Обычный 3 11 31 7 2" xfId="13289"/>
    <cellStyle name="Обычный 3 11 31 8" xfId="13290"/>
    <cellStyle name="Обычный 3 11 32" xfId="13291"/>
    <cellStyle name="Обычный 3 11 32 2" xfId="13292"/>
    <cellStyle name="Обычный 3 11 32 2 2" xfId="13293"/>
    <cellStyle name="Обычный 3 11 32 2 2 2" xfId="13294"/>
    <cellStyle name="Обычный 3 11 32 2 2 2 2" xfId="13295"/>
    <cellStyle name="Обычный 3 11 32 2 2 2 2 2" xfId="13296"/>
    <cellStyle name="Обычный 3 11 32 2 2 2 2 2 2" xfId="13297"/>
    <cellStyle name="Обычный 3 11 32 2 2 2 2 3" xfId="13298"/>
    <cellStyle name="Обычный 3 11 32 2 2 2 3" xfId="13299"/>
    <cellStyle name="Обычный 3 11 32 2 2 2 3 2" xfId="13300"/>
    <cellStyle name="Обычный 3 11 32 2 2 2 4" xfId="13301"/>
    <cellStyle name="Обычный 3 11 32 2 2 3" xfId="13302"/>
    <cellStyle name="Обычный 3 11 32 2 2 3 2" xfId="13303"/>
    <cellStyle name="Обычный 3 11 32 2 2 3 2 2" xfId="13304"/>
    <cellStyle name="Обычный 3 11 32 2 2 3 3" xfId="13305"/>
    <cellStyle name="Обычный 3 11 32 2 2 4" xfId="13306"/>
    <cellStyle name="Обычный 3 11 32 2 2 4 2" xfId="13307"/>
    <cellStyle name="Обычный 3 11 32 2 2 5" xfId="13308"/>
    <cellStyle name="Обычный 3 11 32 2 3" xfId="13309"/>
    <cellStyle name="Обычный 3 11 32 2 3 2" xfId="13310"/>
    <cellStyle name="Обычный 3 11 32 2 3 2 2" xfId="13311"/>
    <cellStyle name="Обычный 3 11 32 2 3 2 2 2" xfId="13312"/>
    <cellStyle name="Обычный 3 11 32 2 3 2 2 2 2" xfId="13313"/>
    <cellStyle name="Обычный 3 11 32 2 3 2 2 3" xfId="13314"/>
    <cellStyle name="Обычный 3 11 32 2 3 2 3" xfId="13315"/>
    <cellStyle name="Обычный 3 11 32 2 3 2 3 2" xfId="13316"/>
    <cellStyle name="Обычный 3 11 32 2 3 2 4" xfId="13317"/>
    <cellStyle name="Обычный 3 11 32 2 3 3" xfId="13318"/>
    <cellStyle name="Обычный 3 11 32 2 3 3 2" xfId="13319"/>
    <cellStyle name="Обычный 3 11 32 2 3 3 2 2" xfId="13320"/>
    <cellStyle name="Обычный 3 11 32 2 3 3 3" xfId="13321"/>
    <cellStyle name="Обычный 3 11 32 2 3 4" xfId="13322"/>
    <cellStyle name="Обычный 3 11 32 2 3 4 2" xfId="13323"/>
    <cellStyle name="Обычный 3 11 32 2 3 5" xfId="13324"/>
    <cellStyle name="Обычный 3 11 32 2 4" xfId="13325"/>
    <cellStyle name="Обычный 3 11 32 2 4 2" xfId="13326"/>
    <cellStyle name="Обычный 3 11 32 2 4 2 2" xfId="13327"/>
    <cellStyle name="Обычный 3 11 32 2 4 2 2 2" xfId="13328"/>
    <cellStyle name="Обычный 3 11 32 2 4 2 3" xfId="13329"/>
    <cellStyle name="Обычный 3 11 32 2 4 3" xfId="13330"/>
    <cellStyle name="Обычный 3 11 32 2 4 3 2" xfId="13331"/>
    <cellStyle name="Обычный 3 11 32 2 4 4" xfId="13332"/>
    <cellStyle name="Обычный 3 11 32 2 5" xfId="13333"/>
    <cellStyle name="Обычный 3 11 32 2 5 2" xfId="13334"/>
    <cellStyle name="Обычный 3 11 32 2 5 2 2" xfId="13335"/>
    <cellStyle name="Обычный 3 11 32 2 5 3" xfId="13336"/>
    <cellStyle name="Обычный 3 11 32 2 6" xfId="13337"/>
    <cellStyle name="Обычный 3 11 32 2 6 2" xfId="13338"/>
    <cellStyle name="Обычный 3 11 32 2 7" xfId="13339"/>
    <cellStyle name="Обычный 3 11 32 3" xfId="13340"/>
    <cellStyle name="Обычный 3 11 32 3 2" xfId="13341"/>
    <cellStyle name="Обычный 3 11 32 3 2 2" xfId="13342"/>
    <cellStyle name="Обычный 3 11 32 3 2 2 2" xfId="13343"/>
    <cellStyle name="Обычный 3 11 32 3 2 2 2 2" xfId="13344"/>
    <cellStyle name="Обычный 3 11 32 3 2 2 3" xfId="13345"/>
    <cellStyle name="Обычный 3 11 32 3 2 3" xfId="13346"/>
    <cellStyle name="Обычный 3 11 32 3 2 3 2" xfId="13347"/>
    <cellStyle name="Обычный 3 11 32 3 2 4" xfId="13348"/>
    <cellStyle name="Обычный 3 11 32 3 3" xfId="13349"/>
    <cellStyle name="Обычный 3 11 32 3 3 2" xfId="13350"/>
    <cellStyle name="Обычный 3 11 32 3 3 2 2" xfId="13351"/>
    <cellStyle name="Обычный 3 11 32 3 3 3" xfId="13352"/>
    <cellStyle name="Обычный 3 11 32 3 4" xfId="13353"/>
    <cellStyle name="Обычный 3 11 32 3 4 2" xfId="13354"/>
    <cellStyle name="Обычный 3 11 32 3 5" xfId="13355"/>
    <cellStyle name="Обычный 3 11 32 4" xfId="13356"/>
    <cellStyle name="Обычный 3 11 32 4 2" xfId="13357"/>
    <cellStyle name="Обычный 3 11 32 4 2 2" xfId="13358"/>
    <cellStyle name="Обычный 3 11 32 4 2 2 2" xfId="13359"/>
    <cellStyle name="Обычный 3 11 32 4 2 2 2 2" xfId="13360"/>
    <cellStyle name="Обычный 3 11 32 4 2 2 3" xfId="13361"/>
    <cellStyle name="Обычный 3 11 32 4 2 3" xfId="13362"/>
    <cellStyle name="Обычный 3 11 32 4 2 3 2" xfId="13363"/>
    <cellStyle name="Обычный 3 11 32 4 2 4" xfId="13364"/>
    <cellStyle name="Обычный 3 11 32 4 3" xfId="13365"/>
    <cellStyle name="Обычный 3 11 32 4 3 2" xfId="13366"/>
    <cellStyle name="Обычный 3 11 32 4 3 2 2" xfId="13367"/>
    <cellStyle name="Обычный 3 11 32 4 3 3" xfId="13368"/>
    <cellStyle name="Обычный 3 11 32 4 4" xfId="13369"/>
    <cellStyle name="Обычный 3 11 32 4 4 2" xfId="13370"/>
    <cellStyle name="Обычный 3 11 32 4 5" xfId="13371"/>
    <cellStyle name="Обычный 3 11 32 5" xfId="13372"/>
    <cellStyle name="Обычный 3 11 32 5 2" xfId="13373"/>
    <cellStyle name="Обычный 3 11 32 5 2 2" xfId="13374"/>
    <cellStyle name="Обычный 3 11 32 5 2 2 2" xfId="13375"/>
    <cellStyle name="Обычный 3 11 32 5 2 3" xfId="13376"/>
    <cellStyle name="Обычный 3 11 32 5 3" xfId="13377"/>
    <cellStyle name="Обычный 3 11 32 5 3 2" xfId="13378"/>
    <cellStyle name="Обычный 3 11 32 5 4" xfId="13379"/>
    <cellStyle name="Обычный 3 11 32 6" xfId="13380"/>
    <cellStyle name="Обычный 3 11 32 6 2" xfId="13381"/>
    <cellStyle name="Обычный 3 11 32 6 2 2" xfId="13382"/>
    <cellStyle name="Обычный 3 11 32 6 3" xfId="13383"/>
    <cellStyle name="Обычный 3 11 32 7" xfId="13384"/>
    <cellStyle name="Обычный 3 11 32 7 2" xfId="13385"/>
    <cellStyle name="Обычный 3 11 32 8" xfId="13386"/>
    <cellStyle name="Обычный 3 11 33" xfId="13387"/>
    <cellStyle name="Обычный 3 11 33 2" xfId="13388"/>
    <cellStyle name="Обычный 3 11 33 2 2" xfId="13389"/>
    <cellStyle name="Обычный 3 11 33 2 2 2" xfId="13390"/>
    <cellStyle name="Обычный 3 11 33 2 2 2 2" xfId="13391"/>
    <cellStyle name="Обычный 3 11 33 2 2 2 2 2" xfId="13392"/>
    <cellStyle name="Обычный 3 11 33 2 2 2 2 2 2" xfId="13393"/>
    <cellStyle name="Обычный 3 11 33 2 2 2 2 3" xfId="13394"/>
    <cellStyle name="Обычный 3 11 33 2 2 2 3" xfId="13395"/>
    <cellStyle name="Обычный 3 11 33 2 2 2 3 2" xfId="13396"/>
    <cellStyle name="Обычный 3 11 33 2 2 2 4" xfId="13397"/>
    <cellStyle name="Обычный 3 11 33 2 2 3" xfId="13398"/>
    <cellStyle name="Обычный 3 11 33 2 2 3 2" xfId="13399"/>
    <cellStyle name="Обычный 3 11 33 2 2 3 2 2" xfId="13400"/>
    <cellStyle name="Обычный 3 11 33 2 2 3 3" xfId="13401"/>
    <cellStyle name="Обычный 3 11 33 2 2 4" xfId="13402"/>
    <cellStyle name="Обычный 3 11 33 2 2 4 2" xfId="13403"/>
    <cellStyle name="Обычный 3 11 33 2 2 5" xfId="13404"/>
    <cellStyle name="Обычный 3 11 33 2 3" xfId="13405"/>
    <cellStyle name="Обычный 3 11 33 2 3 2" xfId="13406"/>
    <cellStyle name="Обычный 3 11 33 2 3 2 2" xfId="13407"/>
    <cellStyle name="Обычный 3 11 33 2 3 2 2 2" xfId="13408"/>
    <cellStyle name="Обычный 3 11 33 2 3 2 2 2 2" xfId="13409"/>
    <cellStyle name="Обычный 3 11 33 2 3 2 2 3" xfId="13410"/>
    <cellStyle name="Обычный 3 11 33 2 3 2 3" xfId="13411"/>
    <cellStyle name="Обычный 3 11 33 2 3 2 3 2" xfId="13412"/>
    <cellStyle name="Обычный 3 11 33 2 3 2 4" xfId="13413"/>
    <cellStyle name="Обычный 3 11 33 2 3 3" xfId="13414"/>
    <cellStyle name="Обычный 3 11 33 2 3 3 2" xfId="13415"/>
    <cellStyle name="Обычный 3 11 33 2 3 3 2 2" xfId="13416"/>
    <cellStyle name="Обычный 3 11 33 2 3 3 3" xfId="13417"/>
    <cellStyle name="Обычный 3 11 33 2 3 4" xfId="13418"/>
    <cellStyle name="Обычный 3 11 33 2 3 4 2" xfId="13419"/>
    <cellStyle name="Обычный 3 11 33 2 3 5" xfId="13420"/>
    <cellStyle name="Обычный 3 11 33 2 4" xfId="13421"/>
    <cellStyle name="Обычный 3 11 33 2 4 2" xfId="13422"/>
    <cellStyle name="Обычный 3 11 33 2 4 2 2" xfId="13423"/>
    <cellStyle name="Обычный 3 11 33 2 4 2 2 2" xfId="13424"/>
    <cellStyle name="Обычный 3 11 33 2 4 2 3" xfId="13425"/>
    <cellStyle name="Обычный 3 11 33 2 4 3" xfId="13426"/>
    <cellStyle name="Обычный 3 11 33 2 4 3 2" xfId="13427"/>
    <cellStyle name="Обычный 3 11 33 2 4 4" xfId="13428"/>
    <cellStyle name="Обычный 3 11 33 2 5" xfId="13429"/>
    <cellStyle name="Обычный 3 11 33 2 5 2" xfId="13430"/>
    <cellStyle name="Обычный 3 11 33 2 5 2 2" xfId="13431"/>
    <cellStyle name="Обычный 3 11 33 2 5 3" xfId="13432"/>
    <cellStyle name="Обычный 3 11 33 2 6" xfId="13433"/>
    <cellStyle name="Обычный 3 11 33 2 6 2" xfId="13434"/>
    <cellStyle name="Обычный 3 11 33 2 7" xfId="13435"/>
    <cellStyle name="Обычный 3 11 33 3" xfId="13436"/>
    <cellStyle name="Обычный 3 11 33 3 2" xfId="13437"/>
    <cellStyle name="Обычный 3 11 33 3 2 2" xfId="13438"/>
    <cellStyle name="Обычный 3 11 33 3 2 2 2" xfId="13439"/>
    <cellStyle name="Обычный 3 11 33 3 2 2 2 2" xfId="13440"/>
    <cellStyle name="Обычный 3 11 33 3 2 2 3" xfId="13441"/>
    <cellStyle name="Обычный 3 11 33 3 2 3" xfId="13442"/>
    <cellStyle name="Обычный 3 11 33 3 2 3 2" xfId="13443"/>
    <cellStyle name="Обычный 3 11 33 3 2 4" xfId="13444"/>
    <cellStyle name="Обычный 3 11 33 3 3" xfId="13445"/>
    <cellStyle name="Обычный 3 11 33 3 3 2" xfId="13446"/>
    <cellStyle name="Обычный 3 11 33 3 3 2 2" xfId="13447"/>
    <cellStyle name="Обычный 3 11 33 3 3 3" xfId="13448"/>
    <cellStyle name="Обычный 3 11 33 3 4" xfId="13449"/>
    <cellStyle name="Обычный 3 11 33 3 4 2" xfId="13450"/>
    <cellStyle name="Обычный 3 11 33 3 5" xfId="13451"/>
    <cellStyle name="Обычный 3 11 33 4" xfId="13452"/>
    <cellStyle name="Обычный 3 11 33 4 2" xfId="13453"/>
    <cellStyle name="Обычный 3 11 33 4 2 2" xfId="13454"/>
    <cellStyle name="Обычный 3 11 33 4 2 2 2" xfId="13455"/>
    <cellStyle name="Обычный 3 11 33 4 2 2 2 2" xfId="13456"/>
    <cellStyle name="Обычный 3 11 33 4 2 2 3" xfId="13457"/>
    <cellStyle name="Обычный 3 11 33 4 2 3" xfId="13458"/>
    <cellStyle name="Обычный 3 11 33 4 2 3 2" xfId="13459"/>
    <cellStyle name="Обычный 3 11 33 4 2 4" xfId="13460"/>
    <cellStyle name="Обычный 3 11 33 4 3" xfId="13461"/>
    <cellStyle name="Обычный 3 11 33 4 3 2" xfId="13462"/>
    <cellStyle name="Обычный 3 11 33 4 3 2 2" xfId="13463"/>
    <cellStyle name="Обычный 3 11 33 4 3 3" xfId="13464"/>
    <cellStyle name="Обычный 3 11 33 4 4" xfId="13465"/>
    <cellStyle name="Обычный 3 11 33 4 4 2" xfId="13466"/>
    <cellStyle name="Обычный 3 11 33 4 5" xfId="13467"/>
    <cellStyle name="Обычный 3 11 33 5" xfId="13468"/>
    <cellStyle name="Обычный 3 11 33 5 2" xfId="13469"/>
    <cellStyle name="Обычный 3 11 33 5 2 2" xfId="13470"/>
    <cellStyle name="Обычный 3 11 33 5 2 2 2" xfId="13471"/>
    <cellStyle name="Обычный 3 11 33 5 2 3" xfId="13472"/>
    <cellStyle name="Обычный 3 11 33 5 3" xfId="13473"/>
    <cellStyle name="Обычный 3 11 33 5 3 2" xfId="13474"/>
    <cellStyle name="Обычный 3 11 33 5 4" xfId="13475"/>
    <cellStyle name="Обычный 3 11 33 6" xfId="13476"/>
    <cellStyle name="Обычный 3 11 33 6 2" xfId="13477"/>
    <cellStyle name="Обычный 3 11 33 6 2 2" xfId="13478"/>
    <cellStyle name="Обычный 3 11 33 6 3" xfId="13479"/>
    <cellStyle name="Обычный 3 11 33 7" xfId="13480"/>
    <cellStyle name="Обычный 3 11 33 7 2" xfId="13481"/>
    <cellStyle name="Обычный 3 11 33 8" xfId="13482"/>
    <cellStyle name="Обычный 3 11 34" xfId="13483"/>
    <cellStyle name="Обычный 3 11 34 2" xfId="13484"/>
    <cellStyle name="Обычный 3 11 34 2 2" xfId="13485"/>
    <cellStyle name="Обычный 3 11 34 2 2 2" xfId="13486"/>
    <cellStyle name="Обычный 3 11 34 2 2 2 2" xfId="13487"/>
    <cellStyle name="Обычный 3 11 34 2 2 2 2 2" xfId="13488"/>
    <cellStyle name="Обычный 3 11 34 2 2 2 2 2 2" xfId="13489"/>
    <cellStyle name="Обычный 3 11 34 2 2 2 2 3" xfId="13490"/>
    <cellStyle name="Обычный 3 11 34 2 2 2 3" xfId="13491"/>
    <cellStyle name="Обычный 3 11 34 2 2 2 3 2" xfId="13492"/>
    <cellStyle name="Обычный 3 11 34 2 2 2 4" xfId="13493"/>
    <cellStyle name="Обычный 3 11 34 2 2 3" xfId="13494"/>
    <cellStyle name="Обычный 3 11 34 2 2 3 2" xfId="13495"/>
    <cellStyle name="Обычный 3 11 34 2 2 3 2 2" xfId="13496"/>
    <cellStyle name="Обычный 3 11 34 2 2 3 3" xfId="13497"/>
    <cellStyle name="Обычный 3 11 34 2 2 4" xfId="13498"/>
    <cellStyle name="Обычный 3 11 34 2 2 4 2" xfId="13499"/>
    <cellStyle name="Обычный 3 11 34 2 2 5" xfId="13500"/>
    <cellStyle name="Обычный 3 11 34 2 3" xfId="13501"/>
    <cellStyle name="Обычный 3 11 34 2 3 2" xfId="13502"/>
    <cellStyle name="Обычный 3 11 34 2 3 2 2" xfId="13503"/>
    <cellStyle name="Обычный 3 11 34 2 3 2 2 2" xfId="13504"/>
    <cellStyle name="Обычный 3 11 34 2 3 2 2 2 2" xfId="13505"/>
    <cellStyle name="Обычный 3 11 34 2 3 2 2 3" xfId="13506"/>
    <cellStyle name="Обычный 3 11 34 2 3 2 3" xfId="13507"/>
    <cellStyle name="Обычный 3 11 34 2 3 2 3 2" xfId="13508"/>
    <cellStyle name="Обычный 3 11 34 2 3 2 4" xfId="13509"/>
    <cellStyle name="Обычный 3 11 34 2 3 3" xfId="13510"/>
    <cellStyle name="Обычный 3 11 34 2 3 3 2" xfId="13511"/>
    <cellStyle name="Обычный 3 11 34 2 3 3 2 2" xfId="13512"/>
    <cellStyle name="Обычный 3 11 34 2 3 3 3" xfId="13513"/>
    <cellStyle name="Обычный 3 11 34 2 3 4" xfId="13514"/>
    <cellStyle name="Обычный 3 11 34 2 3 4 2" xfId="13515"/>
    <cellStyle name="Обычный 3 11 34 2 3 5" xfId="13516"/>
    <cellStyle name="Обычный 3 11 34 2 4" xfId="13517"/>
    <cellStyle name="Обычный 3 11 34 2 4 2" xfId="13518"/>
    <cellStyle name="Обычный 3 11 34 2 4 2 2" xfId="13519"/>
    <cellStyle name="Обычный 3 11 34 2 4 2 2 2" xfId="13520"/>
    <cellStyle name="Обычный 3 11 34 2 4 2 3" xfId="13521"/>
    <cellStyle name="Обычный 3 11 34 2 4 3" xfId="13522"/>
    <cellStyle name="Обычный 3 11 34 2 4 3 2" xfId="13523"/>
    <cellStyle name="Обычный 3 11 34 2 4 4" xfId="13524"/>
    <cellStyle name="Обычный 3 11 34 2 5" xfId="13525"/>
    <cellStyle name="Обычный 3 11 34 2 5 2" xfId="13526"/>
    <cellStyle name="Обычный 3 11 34 2 5 2 2" xfId="13527"/>
    <cellStyle name="Обычный 3 11 34 2 5 3" xfId="13528"/>
    <cellStyle name="Обычный 3 11 34 2 6" xfId="13529"/>
    <cellStyle name="Обычный 3 11 34 2 6 2" xfId="13530"/>
    <cellStyle name="Обычный 3 11 34 2 7" xfId="13531"/>
    <cellStyle name="Обычный 3 11 34 3" xfId="13532"/>
    <cellStyle name="Обычный 3 11 34 3 2" xfId="13533"/>
    <cellStyle name="Обычный 3 11 34 3 2 2" xfId="13534"/>
    <cellStyle name="Обычный 3 11 34 3 2 2 2" xfId="13535"/>
    <cellStyle name="Обычный 3 11 34 3 2 2 2 2" xfId="13536"/>
    <cellStyle name="Обычный 3 11 34 3 2 2 3" xfId="13537"/>
    <cellStyle name="Обычный 3 11 34 3 2 3" xfId="13538"/>
    <cellStyle name="Обычный 3 11 34 3 2 3 2" xfId="13539"/>
    <cellStyle name="Обычный 3 11 34 3 2 4" xfId="13540"/>
    <cellStyle name="Обычный 3 11 34 3 3" xfId="13541"/>
    <cellStyle name="Обычный 3 11 34 3 3 2" xfId="13542"/>
    <cellStyle name="Обычный 3 11 34 3 3 2 2" xfId="13543"/>
    <cellStyle name="Обычный 3 11 34 3 3 3" xfId="13544"/>
    <cellStyle name="Обычный 3 11 34 3 4" xfId="13545"/>
    <cellStyle name="Обычный 3 11 34 3 4 2" xfId="13546"/>
    <cellStyle name="Обычный 3 11 34 3 5" xfId="13547"/>
    <cellStyle name="Обычный 3 11 34 4" xfId="13548"/>
    <cellStyle name="Обычный 3 11 34 4 2" xfId="13549"/>
    <cellStyle name="Обычный 3 11 34 4 2 2" xfId="13550"/>
    <cellStyle name="Обычный 3 11 34 4 2 2 2" xfId="13551"/>
    <cellStyle name="Обычный 3 11 34 4 2 2 2 2" xfId="13552"/>
    <cellStyle name="Обычный 3 11 34 4 2 2 3" xfId="13553"/>
    <cellStyle name="Обычный 3 11 34 4 2 3" xfId="13554"/>
    <cellStyle name="Обычный 3 11 34 4 2 3 2" xfId="13555"/>
    <cellStyle name="Обычный 3 11 34 4 2 4" xfId="13556"/>
    <cellStyle name="Обычный 3 11 34 4 3" xfId="13557"/>
    <cellStyle name="Обычный 3 11 34 4 3 2" xfId="13558"/>
    <cellStyle name="Обычный 3 11 34 4 3 2 2" xfId="13559"/>
    <cellStyle name="Обычный 3 11 34 4 3 3" xfId="13560"/>
    <cellStyle name="Обычный 3 11 34 4 4" xfId="13561"/>
    <cellStyle name="Обычный 3 11 34 4 4 2" xfId="13562"/>
    <cellStyle name="Обычный 3 11 34 4 5" xfId="13563"/>
    <cellStyle name="Обычный 3 11 34 5" xfId="13564"/>
    <cellStyle name="Обычный 3 11 34 5 2" xfId="13565"/>
    <cellStyle name="Обычный 3 11 34 5 2 2" xfId="13566"/>
    <cellStyle name="Обычный 3 11 34 5 2 2 2" xfId="13567"/>
    <cellStyle name="Обычный 3 11 34 5 2 3" xfId="13568"/>
    <cellStyle name="Обычный 3 11 34 5 3" xfId="13569"/>
    <cellStyle name="Обычный 3 11 34 5 3 2" xfId="13570"/>
    <cellStyle name="Обычный 3 11 34 5 4" xfId="13571"/>
    <cellStyle name="Обычный 3 11 34 6" xfId="13572"/>
    <cellStyle name="Обычный 3 11 34 6 2" xfId="13573"/>
    <cellStyle name="Обычный 3 11 34 6 2 2" xfId="13574"/>
    <cellStyle name="Обычный 3 11 34 6 3" xfId="13575"/>
    <cellStyle name="Обычный 3 11 34 7" xfId="13576"/>
    <cellStyle name="Обычный 3 11 34 7 2" xfId="13577"/>
    <cellStyle name="Обычный 3 11 34 8" xfId="13578"/>
    <cellStyle name="Обычный 3 11 35" xfId="13579"/>
    <cellStyle name="Обычный 3 11 35 2" xfId="13580"/>
    <cellStyle name="Обычный 3 11 35 2 2" xfId="13581"/>
    <cellStyle name="Обычный 3 11 35 2 2 2" xfId="13582"/>
    <cellStyle name="Обычный 3 11 35 2 2 2 2" xfId="13583"/>
    <cellStyle name="Обычный 3 11 35 2 2 2 2 2" xfId="13584"/>
    <cellStyle name="Обычный 3 11 35 2 2 2 2 2 2" xfId="13585"/>
    <cellStyle name="Обычный 3 11 35 2 2 2 2 3" xfId="13586"/>
    <cellStyle name="Обычный 3 11 35 2 2 2 3" xfId="13587"/>
    <cellStyle name="Обычный 3 11 35 2 2 2 3 2" xfId="13588"/>
    <cellStyle name="Обычный 3 11 35 2 2 2 4" xfId="13589"/>
    <cellStyle name="Обычный 3 11 35 2 2 3" xfId="13590"/>
    <cellStyle name="Обычный 3 11 35 2 2 3 2" xfId="13591"/>
    <cellStyle name="Обычный 3 11 35 2 2 3 2 2" xfId="13592"/>
    <cellStyle name="Обычный 3 11 35 2 2 3 3" xfId="13593"/>
    <cellStyle name="Обычный 3 11 35 2 2 4" xfId="13594"/>
    <cellStyle name="Обычный 3 11 35 2 2 4 2" xfId="13595"/>
    <cellStyle name="Обычный 3 11 35 2 2 5" xfId="13596"/>
    <cellStyle name="Обычный 3 11 35 2 3" xfId="13597"/>
    <cellStyle name="Обычный 3 11 35 2 3 2" xfId="13598"/>
    <cellStyle name="Обычный 3 11 35 2 3 2 2" xfId="13599"/>
    <cellStyle name="Обычный 3 11 35 2 3 2 2 2" xfId="13600"/>
    <cellStyle name="Обычный 3 11 35 2 3 2 2 2 2" xfId="13601"/>
    <cellStyle name="Обычный 3 11 35 2 3 2 2 3" xfId="13602"/>
    <cellStyle name="Обычный 3 11 35 2 3 2 3" xfId="13603"/>
    <cellStyle name="Обычный 3 11 35 2 3 2 3 2" xfId="13604"/>
    <cellStyle name="Обычный 3 11 35 2 3 2 4" xfId="13605"/>
    <cellStyle name="Обычный 3 11 35 2 3 3" xfId="13606"/>
    <cellStyle name="Обычный 3 11 35 2 3 3 2" xfId="13607"/>
    <cellStyle name="Обычный 3 11 35 2 3 3 2 2" xfId="13608"/>
    <cellStyle name="Обычный 3 11 35 2 3 3 3" xfId="13609"/>
    <cellStyle name="Обычный 3 11 35 2 3 4" xfId="13610"/>
    <cellStyle name="Обычный 3 11 35 2 3 4 2" xfId="13611"/>
    <cellStyle name="Обычный 3 11 35 2 3 5" xfId="13612"/>
    <cellStyle name="Обычный 3 11 35 2 4" xfId="13613"/>
    <cellStyle name="Обычный 3 11 35 2 4 2" xfId="13614"/>
    <cellStyle name="Обычный 3 11 35 2 4 2 2" xfId="13615"/>
    <cellStyle name="Обычный 3 11 35 2 4 2 2 2" xfId="13616"/>
    <cellStyle name="Обычный 3 11 35 2 4 2 3" xfId="13617"/>
    <cellStyle name="Обычный 3 11 35 2 4 3" xfId="13618"/>
    <cellStyle name="Обычный 3 11 35 2 4 3 2" xfId="13619"/>
    <cellStyle name="Обычный 3 11 35 2 4 4" xfId="13620"/>
    <cellStyle name="Обычный 3 11 35 2 5" xfId="13621"/>
    <cellStyle name="Обычный 3 11 35 2 5 2" xfId="13622"/>
    <cellStyle name="Обычный 3 11 35 2 5 2 2" xfId="13623"/>
    <cellStyle name="Обычный 3 11 35 2 5 3" xfId="13624"/>
    <cellStyle name="Обычный 3 11 35 2 6" xfId="13625"/>
    <cellStyle name="Обычный 3 11 35 2 6 2" xfId="13626"/>
    <cellStyle name="Обычный 3 11 35 2 7" xfId="13627"/>
    <cellStyle name="Обычный 3 11 35 3" xfId="13628"/>
    <cellStyle name="Обычный 3 11 35 3 2" xfId="13629"/>
    <cellStyle name="Обычный 3 11 35 3 2 2" xfId="13630"/>
    <cellStyle name="Обычный 3 11 35 3 2 2 2" xfId="13631"/>
    <cellStyle name="Обычный 3 11 35 3 2 2 2 2" xfId="13632"/>
    <cellStyle name="Обычный 3 11 35 3 2 2 3" xfId="13633"/>
    <cellStyle name="Обычный 3 11 35 3 2 3" xfId="13634"/>
    <cellStyle name="Обычный 3 11 35 3 2 3 2" xfId="13635"/>
    <cellStyle name="Обычный 3 11 35 3 2 4" xfId="13636"/>
    <cellStyle name="Обычный 3 11 35 3 3" xfId="13637"/>
    <cellStyle name="Обычный 3 11 35 3 3 2" xfId="13638"/>
    <cellStyle name="Обычный 3 11 35 3 3 2 2" xfId="13639"/>
    <cellStyle name="Обычный 3 11 35 3 3 3" xfId="13640"/>
    <cellStyle name="Обычный 3 11 35 3 4" xfId="13641"/>
    <cellStyle name="Обычный 3 11 35 3 4 2" xfId="13642"/>
    <cellStyle name="Обычный 3 11 35 3 5" xfId="13643"/>
    <cellStyle name="Обычный 3 11 35 4" xfId="13644"/>
    <cellStyle name="Обычный 3 11 35 4 2" xfId="13645"/>
    <cellStyle name="Обычный 3 11 35 4 2 2" xfId="13646"/>
    <cellStyle name="Обычный 3 11 35 4 2 2 2" xfId="13647"/>
    <cellStyle name="Обычный 3 11 35 4 2 2 2 2" xfId="13648"/>
    <cellStyle name="Обычный 3 11 35 4 2 2 3" xfId="13649"/>
    <cellStyle name="Обычный 3 11 35 4 2 3" xfId="13650"/>
    <cellStyle name="Обычный 3 11 35 4 2 3 2" xfId="13651"/>
    <cellStyle name="Обычный 3 11 35 4 2 4" xfId="13652"/>
    <cellStyle name="Обычный 3 11 35 4 3" xfId="13653"/>
    <cellStyle name="Обычный 3 11 35 4 3 2" xfId="13654"/>
    <cellStyle name="Обычный 3 11 35 4 3 2 2" xfId="13655"/>
    <cellStyle name="Обычный 3 11 35 4 3 3" xfId="13656"/>
    <cellStyle name="Обычный 3 11 35 4 4" xfId="13657"/>
    <cellStyle name="Обычный 3 11 35 4 4 2" xfId="13658"/>
    <cellStyle name="Обычный 3 11 35 4 5" xfId="13659"/>
    <cellStyle name="Обычный 3 11 35 5" xfId="13660"/>
    <cellStyle name="Обычный 3 11 35 5 2" xfId="13661"/>
    <cellStyle name="Обычный 3 11 35 5 2 2" xfId="13662"/>
    <cellStyle name="Обычный 3 11 35 5 2 2 2" xfId="13663"/>
    <cellStyle name="Обычный 3 11 35 5 2 3" xfId="13664"/>
    <cellStyle name="Обычный 3 11 35 5 3" xfId="13665"/>
    <cellStyle name="Обычный 3 11 35 5 3 2" xfId="13666"/>
    <cellStyle name="Обычный 3 11 35 5 4" xfId="13667"/>
    <cellStyle name="Обычный 3 11 35 6" xfId="13668"/>
    <cellStyle name="Обычный 3 11 35 6 2" xfId="13669"/>
    <cellStyle name="Обычный 3 11 35 6 2 2" xfId="13670"/>
    <cellStyle name="Обычный 3 11 35 6 3" xfId="13671"/>
    <cellStyle name="Обычный 3 11 35 7" xfId="13672"/>
    <cellStyle name="Обычный 3 11 35 7 2" xfId="13673"/>
    <cellStyle name="Обычный 3 11 35 8" xfId="13674"/>
    <cellStyle name="Обычный 3 11 36" xfId="13675"/>
    <cellStyle name="Обычный 3 11 36 2" xfId="13676"/>
    <cellStyle name="Обычный 3 11 36 2 2" xfId="13677"/>
    <cellStyle name="Обычный 3 11 36 2 2 2" xfId="13678"/>
    <cellStyle name="Обычный 3 11 36 2 2 2 2" xfId="13679"/>
    <cellStyle name="Обычный 3 11 36 2 2 2 2 2" xfId="13680"/>
    <cellStyle name="Обычный 3 11 36 2 2 2 2 2 2" xfId="13681"/>
    <cellStyle name="Обычный 3 11 36 2 2 2 2 3" xfId="13682"/>
    <cellStyle name="Обычный 3 11 36 2 2 2 3" xfId="13683"/>
    <cellStyle name="Обычный 3 11 36 2 2 2 3 2" xfId="13684"/>
    <cellStyle name="Обычный 3 11 36 2 2 2 4" xfId="13685"/>
    <cellStyle name="Обычный 3 11 36 2 2 3" xfId="13686"/>
    <cellStyle name="Обычный 3 11 36 2 2 3 2" xfId="13687"/>
    <cellStyle name="Обычный 3 11 36 2 2 3 2 2" xfId="13688"/>
    <cellStyle name="Обычный 3 11 36 2 2 3 3" xfId="13689"/>
    <cellStyle name="Обычный 3 11 36 2 2 4" xfId="13690"/>
    <cellStyle name="Обычный 3 11 36 2 2 4 2" xfId="13691"/>
    <cellStyle name="Обычный 3 11 36 2 2 5" xfId="13692"/>
    <cellStyle name="Обычный 3 11 36 2 3" xfId="13693"/>
    <cellStyle name="Обычный 3 11 36 2 3 2" xfId="13694"/>
    <cellStyle name="Обычный 3 11 36 2 3 2 2" xfId="13695"/>
    <cellStyle name="Обычный 3 11 36 2 3 2 2 2" xfId="13696"/>
    <cellStyle name="Обычный 3 11 36 2 3 2 2 2 2" xfId="13697"/>
    <cellStyle name="Обычный 3 11 36 2 3 2 2 3" xfId="13698"/>
    <cellStyle name="Обычный 3 11 36 2 3 2 3" xfId="13699"/>
    <cellStyle name="Обычный 3 11 36 2 3 2 3 2" xfId="13700"/>
    <cellStyle name="Обычный 3 11 36 2 3 2 4" xfId="13701"/>
    <cellStyle name="Обычный 3 11 36 2 3 3" xfId="13702"/>
    <cellStyle name="Обычный 3 11 36 2 3 3 2" xfId="13703"/>
    <cellStyle name="Обычный 3 11 36 2 3 3 2 2" xfId="13704"/>
    <cellStyle name="Обычный 3 11 36 2 3 3 3" xfId="13705"/>
    <cellStyle name="Обычный 3 11 36 2 3 4" xfId="13706"/>
    <cellStyle name="Обычный 3 11 36 2 3 4 2" xfId="13707"/>
    <cellStyle name="Обычный 3 11 36 2 3 5" xfId="13708"/>
    <cellStyle name="Обычный 3 11 36 2 4" xfId="13709"/>
    <cellStyle name="Обычный 3 11 36 2 4 2" xfId="13710"/>
    <cellStyle name="Обычный 3 11 36 2 4 2 2" xfId="13711"/>
    <cellStyle name="Обычный 3 11 36 2 4 2 2 2" xfId="13712"/>
    <cellStyle name="Обычный 3 11 36 2 4 2 3" xfId="13713"/>
    <cellStyle name="Обычный 3 11 36 2 4 3" xfId="13714"/>
    <cellStyle name="Обычный 3 11 36 2 4 3 2" xfId="13715"/>
    <cellStyle name="Обычный 3 11 36 2 4 4" xfId="13716"/>
    <cellStyle name="Обычный 3 11 36 2 5" xfId="13717"/>
    <cellStyle name="Обычный 3 11 36 2 5 2" xfId="13718"/>
    <cellStyle name="Обычный 3 11 36 2 5 2 2" xfId="13719"/>
    <cellStyle name="Обычный 3 11 36 2 5 3" xfId="13720"/>
    <cellStyle name="Обычный 3 11 36 2 6" xfId="13721"/>
    <cellStyle name="Обычный 3 11 36 2 6 2" xfId="13722"/>
    <cellStyle name="Обычный 3 11 36 2 7" xfId="13723"/>
    <cellStyle name="Обычный 3 11 36 3" xfId="13724"/>
    <cellStyle name="Обычный 3 11 36 3 2" xfId="13725"/>
    <cellStyle name="Обычный 3 11 36 3 2 2" xfId="13726"/>
    <cellStyle name="Обычный 3 11 36 3 2 2 2" xfId="13727"/>
    <cellStyle name="Обычный 3 11 36 3 2 2 2 2" xfId="13728"/>
    <cellStyle name="Обычный 3 11 36 3 2 2 3" xfId="13729"/>
    <cellStyle name="Обычный 3 11 36 3 2 3" xfId="13730"/>
    <cellStyle name="Обычный 3 11 36 3 2 3 2" xfId="13731"/>
    <cellStyle name="Обычный 3 11 36 3 2 4" xfId="13732"/>
    <cellStyle name="Обычный 3 11 36 3 3" xfId="13733"/>
    <cellStyle name="Обычный 3 11 36 3 3 2" xfId="13734"/>
    <cellStyle name="Обычный 3 11 36 3 3 2 2" xfId="13735"/>
    <cellStyle name="Обычный 3 11 36 3 3 3" xfId="13736"/>
    <cellStyle name="Обычный 3 11 36 3 4" xfId="13737"/>
    <cellStyle name="Обычный 3 11 36 3 4 2" xfId="13738"/>
    <cellStyle name="Обычный 3 11 36 3 5" xfId="13739"/>
    <cellStyle name="Обычный 3 11 36 4" xfId="13740"/>
    <cellStyle name="Обычный 3 11 36 4 2" xfId="13741"/>
    <cellStyle name="Обычный 3 11 36 4 2 2" xfId="13742"/>
    <cellStyle name="Обычный 3 11 36 4 2 2 2" xfId="13743"/>
    <cellStyle name="Обычный 3 11 36 4 2 2 2 2" xfId="13744"/>
    <cellStyle name="Обычный 3 11 36 4 2 2 3" xfId="13745"/>
    <cellStyle name="Обычный 3 11 36 4 2 3" xfId="13746"/>
    <cellStyle name="Обычный 3 11 36 4 2 3 2" xfId="13747"/>
    <cellStyle name="Обычный 3 11 36 4 2 4" xfId="13748"/>
    <cellStyle name="Обычный 3 11 36 4 3" xfId="13749"/>
    <cellStyle name="Обычный 3 11 36 4 3 2" xfId="13750"/>
    <cellStyle name="Обычный 3 11 36 4 3 2 2" xfId="13751"/>
    <cellStyle name="Обычный 3 11 36 4 3 3" xfId="13752"/>
    <cellStyle name="Обычный 3 11 36 4 4" xfId="13753"/>
    <cellStyle name="Обычный 3 11 36 4 4 2" xfId="13754"/>
    <cellStyle name="Обычный 3 11 36 4 5" xfId="13755"/>
    <cellStyle name="Обычный 3 11 36 5" xfId="13756"/>
    <cellStyle name="Обычный 3 11 36 5 2" xfId="13757"/>
    <cellStyle name="Обычный 3 11 36 5 2 2" xfId="13758"/>
    <cellStyle name="Обычный 3 11 36 5 2 2 2" xfId="13759"/>
    <cellStyle name="Обычный 3 11 36 5 2 3" xfId="13760"/>
    <cellStyle name="Обычный 3 11 36 5 3" xfId="13761"/>
    <cellStyle name="Обычный 3 11 36 5 3 2" xfId="13762"/>
    <cellStyle name="Обычный 3 11 36 5 4" xfId="13763"/>
    <cellStyle name="Обычный 3 11 36 6" xfId="13764"/>
    <cellStyle name="Обычный 3 11 36 6 2" xfId="13765"/>
    <cellStyle name="Обычный 3 11 36 6 2 2" xfId="13766"/>
    <cellStyle name="Обычный 3 11 36 6 3" xfId="13767"/>
    <cellStyle name="Обычный 3 11 36 7" xfId="13768"/>
    <cellStyle name="Обычный 3 11 36 7 2" xfId="13769"/>
    <cellStyle name="Обычный 3 11 36 8" xfId="13770"/>
    <cellStyle name="Обычный 3 11 37" xfId="13771"/>
    <cellStyle name="Обычный 3 11 37 2" xfId="13772"/>
    <cellStyle name="Обычный 3 11 37 2 2" xfId="13773"/>
    <cellStyle name="Обычный 3 11 37 2 2 2" xfId="13774"/>
    <cellStyle name="Обычный 3 11 37 2 2 2 2" xfId="13775"/>
    <cellStyle name="Обычный 3 11 37 2 2 2 2 2" xfId="13776"/>
    <cellStyle name="Обычный 3 11 37 2 2 2 2 2 2" xfId="13777"/>
    <cellStyle name="Обычный 3 11 37 2 2 2 2 3" xfId="13778"/>
    <cellStyle name="Обычный 3 11 37 2 2 2 3" xfId="13779"/>
    <cellStyle name="Обычный 3 11 37 2 2 2 3 2" xfId="13780"/>
    <cellStyle name="Обычный 3 11 37 2 2 2 4" xfId="13781"/>
    <cellStyle name="Обычный 3 11 37 2 2 3" xfId="13782"/>
    <cellStyle name="Обычный 3 11 37 2 2 3 2" xfId="13783"/>
    <cellStyle name="Обычный 3 11 37 2 2 3 2 2" xfId="13784"/>
    <cellStyle name="Обычный 3 11 37 2 2 3 3" xfId="13785"/>
    <cellStyle name="Обычный 3 11 37 2 2 4" xfId="13786"/>
    <cellStyle name="Обычный 3 11 37 2 2 4 2" xfId="13787"/>
    <cellStyle name="Обычный 3 11 37 2 2 5" xfId="13788"/>
    <cellStyle name="Обычный 3 11 37 2 3" xfId="13789"/>
    <cellStyle name="Обычный 3 11 37 2 3 2" xfId="13790"/>
    <cellStyle name="Обычный 3 11 37 2 3 2 2" xfId="13791"/>
    <cellStyle name="Обычный 3 11 37 2 3 2 2 2" xfId="13792"/>
    <cellStyle name="Обычный 3 11 37 2 3 2 2 2 2" xfId="13793"/>
    <cellStyle name="Обычный 3 11 37 2 3 2 2 3" xfId="13794"/>
    <cellStyle name="Обычный 3 11 37 2 3 2 3" xfId="13795"/>
    <cellStyle name="Обычный 3 11 37 2 3 2 3 2" xfId="13796"/>
    <cellStyle name="Обычный 3 11 37 2 3 2 4" xfId="13797"/>
    <cellStyle name="Обычный 3 11 37 2 3 3" xfId="13798"/>
    <cellStyle name="Обычный 3 11 37 2 3 3 2" xfId="13799"/>
    <cellStyle name="Обычный 3 11 37 2 3 3 2 2" xfId="13800"/>
    <cellStyle name="Обычный 3 11 37 2 3 3 3" xfId="13801"/>
    <cellStyle name="Обычный 3 11 37 2 3 4" xfId="13802"/>
    <cellStyle name="Обычный 3 11 37 2 3 4 2" xfId="13803"/>
    <cellStyle name="Обычный 3 11 37 2 3 5" xfId="13804"/>
    <cellStyle name="Обычный 3 11 37 2 4" xfId="13805"/>
    <cellStyle name="Обычный 3 11 37 2 4 2" xfId="13806"/>
    <cellStyle name="Обычный 3 11 37 2 4 2 2" xfId="13807"/>
    <cellStyle name="Обычный 3 11 37 2 4 2 2 2" xfId="13808"/>
    <cellStyle name="Обычный 3 11 37 2 4 2 3" xfId="13809"/>
    <cellStyle name="Обычный 3 11 37 2 4 3" xfId="13810"/>
    <cellStyle name="Обычный 3 11 37 2 4 3 2" xfId="13811"/>
    <cellStyle name="Обычный 3 11 37 2 4 4" xfId="13812"/>
    <cellStyle name="Обычный 3 11 37 2 5" xfId="13813"/>
    <cellStyle name="Обычный 3 11 37 2 5 2" xfId="13814"/>
    <cellStyle name="Обычный 3 11 37 2 5 2 2" xfId="13815"/>
    <cellStyle name="Обычный 3 11 37 2 5 3" xfId="13816"/>
    <cellStyle name="Обычный 3 11 37 2 6" xfId="13817"/>
    <cellStyle name="Обычный 3 11 37 2 6 2" xfId="13818"/>
    <cellStyle name="Обычный 3 11 37 2 7" xfId="13819"/>
    <cellStyle name="Обычный 3 11 37 3" xfId="13820"/>
    <cellStyle name="Обычный 3 11 37 3 2" xfId="13821"/>
    <cellStyle name="Обычный 3 11 37 3 2 2" xfId="13822"/>
    <cellStyle name="Обычный 3 11 37 3 2 2 2" xfId="13823"/>
    <cellStyle name="Обычный 3 11 37 3 2 2 2 2" xfId="13824"/>
    <cellStyle name="Обычный 3 11 37 3 2 2 3" xfId="13825"/>
    <cellStyle name="Обычный 3 11 37 3 2 3" xfId="13826"/>
    <cellStyle name="Обычный 3 11 37 3 2 3 2" xfId="13827"/>
    <cellStyle name="Обычный 3 11 37 3 2 4" xfId="13828"/>
    <cellStyle name="Обычный 3 11 37 3 3" xfId="13829"/>
    <cellStyle name="Обычный 3 11 37 3 3 2" xfId="13830"/>
    <cellStyle name="Обычный 3 11 37 3 3 2 2" xfId="13831"/>
    <cellStyle name="Обычный 3 11 37 3 3 3" xfId="13832"/>
    <cellStyle name="Обычный 3 11 37 3 4" xfId="13833"/>
    <cellStyle name="Обычный 3 11 37 3 4 2" xfId="13834"/>
    <cellStyle name="Обычный 3 11 37 3 5" xfId="13835"/>
    <cellStyle name="Обычный 3 11 37 4" xfId="13836"/>
    <cellStyle name="Обычный 3 11 37 4 2" xfId="13837"/>
    <cellStyle name="Обычный 3 11 37 4 2 2" xfId="13838"/>
    <cellStyle name="Обычный 3 11 37 4 2 2 2" xfId="13839"/>
    <cellStyle name="Обычный 3 11 37 4 2 2 2 2" xfId="13840"/>
    <cellStyle name="Обычный 3 11 37 4 2 2 3" xfId="13841"/>
    <cellStyle name="Обычный 3 11 37 4 2 3" xfId="13842"/>
    <cellStyle name="Обычный 3 11 37 4 2 3 2" xfId="13843"/>
    <cellStyle name="Обычный 3 11 37 4 2 4" xfId="13844"/>
    <cellStyle name="Обычный 3 11 37 4 3" xfId="13845"/>
    <cellStyle name="Обычный 3 11 37 4 3 2" xfId="13846"/>
    <cellStyle name="Обычный 3 11 37 4 3 2 2" xfId="13847"/>
    <cellStyle name="Обычный 3 11 37 4 3 3" xfId="13848"/>
    <cellStyle name="Обычный 3 11 37 4 4" xfId="13849"/>
    <cellStyle name="Обычный 3 11 37 4 4 2" xfId="13850"/>
    <cellStyle name="Обычный 3 11 37 4 5" xfId="13851"/>
    <cellStyle name="Обычный 3 11 37 5" xfId="13852"/>
    <cellStyle name="Обычный 3 11 37 5 2" xfId="13853"/>
    <cellStyle name="Обычный 3 11 37 5 2 2" xfId="13854"/>
    <cellStyle name="Обычный 3 11 37 5 2 2 2" xfId="13855"/>
    <cellStyle name="Обычный 3 11 37 5 2 3" xfId="13856"/>
    <cellStyle name="Обычный 3 11 37 5 3" xfId="13857"/>
    <cellStyle name="Обычный 3 11 37 5 3 2" xfId="13858"/>
    <cellStyle name="Обычный 3 11 37 5 4" xfId="13859"/>
    <cellStyle name="Обычный 3 11 37 6" xfId="13860"/>
    <cellStyle name="Обычный 3 11 37 6 2" xfId="13861"/>
    <cellStyle name="Обычный 3 11 37 6 2 2" xfId="13862"/>
    <cellStyle name="Обычный 3 11 37 6 3" xfId="13863"/>
    <cellStyle name="Обычный 3 11 37 7" xfId="13864"/>
    <cellStyle name="Обычный 3 11 37 7 2" xfId="13865"/>
    <cellStyle name="Обычный 3 11 37 8" xfId="13866"/>
    <cellStyle name="Обычный 3 11 38" xfId="13867"/>
    <cellStyle name="Обычный 3 11 38 2" xfId="13868"/>
    <cellStyle name="Обычный 3 11 38 2 2" xfId="13869"/>
    <cellStyle name="Обычный 3 11 38 2 2 2" xfId="13870"/>
    <cellStyle name="Обычный 3 11 38 2 2 2 2" xfId="13871"/>
    <cellStyle name="Обычный 3 11 38 2 2 2 2 2" xfId="13872"/>
    <cellStyle name="Обычный 3 11 38 2 2 2 2 2 2" xfId="13873"/>
    <cellStyle name="Обычный 3 11 38 2 2 2 2 3" xfId="13874"/>
    <cellStyle name="Обычный 3 11 38 2 2 2 3" xfId="13875"/>
    <cellStyle name="Обычный 3 11 38 2 2 2 3 2" xfId="13876"/>
    <cellStyle name="Обычный 3 11 38 2 2 2 4" xfId="13877"/>
    <cellStyle name="Обычный 3 11 38 2 2 3" xfId="13878"/>
    <cellStyle name="Обычный 3 11 38 2 2 3 2" xfId="13879"/>
    <cellStyle name="Обычный 3 11 38 2 2 3 2 2" xfId="13880"/>
    <cellStyle name="Обычный 3 11 38 2 2 3 3" xfId="13881"/>
    <cellStyle name="Обычный 3 11 38 2 2 4" xfId="13882"/>
    <cellStyle name="Обычный 3 11 38 2 2 4 2" xfId="13883"/>
    <cellStyle name="Обычный 3 11 38 2 2 5" xfId="13884"/>
    <cellStyle name="Обычный 3 11 38 2 3" xfId="13885"/>
    <cellStyle name="Обычный 3 11 38 2 3 2" xfId="13886"/>
    <cellStyle name="Обычный 3 11 38 2 3 2 2" xfId="13887"/>
    <cellStyle name="Обычный 3 11 38 2 3 2 2 2" xfId="13888"/>
    <cellStyle name="Обычный 3 11 38 2 3 2 2 2 2" xfId="13889"/>
    <cellStyle name="Обычный 3 11 38 2 3 2 2 3" xfId="13890"/>
    <cellStyle name="Обычный 3 11 38 2 3 2 3" xfId="13891"/>
    <cellStyle name="Обычный 3 11 38 2 3 2 3 2" xfId="13892"/>
    <cellStyle name="Обычный 3 11 38 2 3 2 4" xfId="13893"/>
    <cellStyle name="Обычный 3 11 38 2 3 3" xfId="13894"/>
    <cellStyle name="Обычный 3 11 38 2 3 3 2" xfId="13895"/>
    <cellStyle name="Обычный 3 11 38 2 3 3 2 2" xfId="13896"/>
    <cellStyle name="Обычный 3 11 38 2 3 3 3" xfId="13897"/>
    <cellStyle name="Обычный 3 11 38 2 3 4" xfId="13898"/>
    <cellStyle name="Обычный 3 11 38 2 3 4 2" xfId="13899"/>
    <cellStyle name="Обычный 3 11 38 2 3 5" xfId="13900"/>
    <cellStyle name="Обычный 3 11 38 2 4" xfId="13901"/>
    <cellStyle name="Обычный 3 11 38 2 4 2" xfId="13902"/>
    <cellStyle name="Обычный 3 11 38 2 4 2 2" xfId="13903"/>
    <cellStyle name="Обычный 3 11 38 2 4 2 2 2" xfId="13904"/>
    <cellStyle name="Обычный 3 11 38 2 4 2 3" xfId="13905"/>
    <cellStyle name="Обычный 3 11 38 2 4 3" xfId="13906"/>
    <cellStyle name="Обычный 3 11 38 2 4 3 2" xfId="13907"/>
    <cellStyle name="Обычный 3 11 38 2 4 4" xfId="13908"/>
    <cellStyle name="Обычный 3 11 38 2 5" xfId="13909"/>
    <cellStyle name="Обычный 3 11 38 2 5 2" xfId="13910"/>
    <cellStyle name="Обычный 3 11 38 2 5 2 2" xfId="13911"/>
    <cellStyle name="Обычный 3 11 38 2 5 3" xfId="13912"/>
    <cellStyle name="Обычный 3 11 38 2 6" xfId="13913"/>
    <cellStyle name="Обычный 3 11 38 2 6 2" xfId="13914"/>
    <cellStyle name="Обычный 3 11 38 2 7" xfId="13915"/>
    <cellStyle name="Обычный 3 11 38 3" xfId="13916"/>
    <cellStyle name="Обычный 3 11 38 3 2" xfId="13917"/>
    <cellStyle name="Обычный 3 11 38 3 2 2" xfId="13918"/>
    <cellStyle name="Обычный 3 11 38 3 2 2 2" xfId="13919"/>
    <cellStyle name="Обычный 3 11 38 3 2 2 2 2" xfId="13920"/>
    <cellStyle name="Обычный 3 11 38 3 2 2 3" xfId="13921"/>
    <cellStyle name="Обычный 3 11 38 3 2 3" xfId="13922"/>
    <cellStyle name="Обычный 3 11 38 3 2 3 2" xfId="13923"/>
    <cellStyle name="Обычный 3 11 38 3 2 4" xfId="13924"/>
    <cellStyle name="Обычный 3 11 38 3 3" xfId="13925"/>
    <cellStyle name="Обычный 3 11 38 3 3 2" xfId="13926"/>
    <cellStyle name="Обычный 3 11 38 3 3 2 2" xfId="13927"/>
    <cellStyle name="Обычный 3 11 38 3 3 3" xfId="13928"/>
    <cellStyle name="Обычный 3 11 38 3 4" xfId="13929"/>
    <cellStyle name="Обычный 3 11 38 3 4 2" xfId="13930"/>
    <cellStyle name="Обычный 3 11 38 3 5" xfId="13931"/>
    <cellStyle name="Обычный 3 11 38 4" xfId="13932"/>
    <cellStyle name="Обычный 3 11 38 4 2" xfId="13933"/>
    <cellStyle name="Обычный 3 11 38 4 2 2" xfId="13934"/>
    <cellStyle name="Обычный 3 11 38 4 2 2 2" xfId="13935"/>
    <cellStyle name="Обычный 3 11 38 4 2 2 2 2" xfId="13936"/>
    <cellStyle name="Обычный 3 11 38 4 2 2 3" xfId="13937"/>
    <cellStyle name="Обычный 3 11 38 4 2 3" xfId="13938"/>
    <cellStyle name="Обычный 3 11 38 4 2 3 2" xfId="13939"/>
    <cellStyle name="Обычный 3 11 38 4 2 4" xfId="13940"/>
    <cellStyle name="Обычный 3 11 38 4 3" xfId="13941"/>
    <cellStyle name="Обычный 3 11 38 4 3 2" xfId="13942"/>
    <cellStyle name="Обычный 3 11 38 4 3 2 2" xfId="13943"/>
    <cellStyle name="Обычный 3 11 38 4 3 3" xfId="13944"/>
    <cellStyle name="Обычный 3 11 38 4 4" xfId="13945"/>
    <cellStyle name="Обычный 3 11 38 4 4 2" xfId="13946"/>
    <cellStyle name="Обычный 3 11 38 4 5" xfId="13947"/>
    <cellStyle name="Обычный 3 11 38 5" xfId="13948"/>
    <cellStyle name="Обычный 3 11 38 5 2" xfId="13949"/>
    <cellStyle name="Обычный 3 11 38 5 2 2" xfId="13950"/>
    <cellStyle name="Обычный 3 11 38 5 2 2 2" xfId="13951"/>
    <cellStyle name="Обычный 3 11 38 5 2 3" xfId="13952"/>
    <cellStyle name="Обычный 3 11 38 5 3" xfId="13953"/>
    <cellStyle name="Обычный 3 11 38 5 3 2" xfId="13954"/>
    <cellStyle name="Обычный 3 11 38 5 4" xfId="13955"/>
    <cellStyle name="Обычный 3 11 38 6" xfId="13956"/>
    <cellStyle name="Обычный 3 11 38 6 2" xfId="13957"/>
    <cellStyle name="Обычный 3 11 38 6 2 2" xfId="13958"/>
    <cellStyle name="Обычный 3 11 38 6 3" xfId="13959"/>
    <cellStyle name="Обычный 3 11 38 7" xfId="13960"/>
    <cellStyle name="Обычный 3 11 38 7 2" xfId="13961"/>
    <cellStyle name="Обычный 3 11 38 8" xfId="13962"/>
    <cellStyle name="Обычный 3 11 39" xfId="13963"/>
    <cellStyle name="Обычный 3 11 39 2" xfId="13964"/>
    <cellStyle name="Обычный 3 11 39 2 2" xfId="13965"/>
    <cellStyle name="Обычный 3 11 39 2 2 2" xfId="13966"/>
    <cellStyle name="Обычный 3 11 39 2 2 2 2" xfId="13967"/>
    <cellStyle name="Обычный 3 11 39 2 2 2 2 2" xfId="13968"/>
    <cellStyle name="Обычный 3 11 39 2 2 2 2 2 2" xfId="13969"/>
    <cellStyle name="Обычный 3 11 39 2 2 2 2 3" xfId="13970"/>
    <cellStyle name="Обычный 3 11 39 2 2 2 3" xfId="13971"/>
    <cellStyle name="Обычный 3 11 39 2 2 2 3 2" xfId="13972"/>
    <cellStyle name="Обычный 3 11 39 2 2 2 4" xfId="13973"/>
    <cellStyle name="Обычный 3 11 39 2 2 3" xfId="13974"/>
    <cellStyle name="Обычный 3 11 39 2 2 3 2" xfId="13975"/>
    <cellStyle name="Обычный 3 11 39 2 2 3 2 2" xfId="13976"/>
    <cellStyle name="Обычный 3 11 39 2 2 3 3" xfId="13977"/>
    <cellStyle name="Обычный 3 11 39 2 2 4" xfId="13978"/>
    <cellStyle name="Обычный 3 11 39 2 2 4 2" xfId="13979"/>
    <cellStyle name="Обычный 3 11 39 2 2 5" xfId="13980"/>
    <cellStyle name="Обычный 3 11 39 2 3" xfId="13981"/>
    <cellStyle name="Обычный 3 11 39 2 3 2" xfId="13982"/>
    <cellStyle name="Обычный 3 11 39 2 3 2 2" xfId="13983"/>
    <cellStyle name="Обычный 3 11 39 2 3 2 2 2" xfId="13984"/>
    <cellStyle name="Обычный 3 11 39 2 3 2 2 2 2" xfId="13985"/>
    <cellStyle name="Обычный 3 11 39 2 3 2 2 3" xfId="13986"/>
    <cellStyle name="Обычный 3 11 39 2 3 2 3" xfId="13987"/>
    <cellStyle name="Обычный 3 11 39 2 3 2 3 2" xfId="13988"/>
    <cellStyle name="Обычный 3 11 39 2 3 2 4" xfId="13989"/>
    <cellStyle name="Обычный 3 11 39 2 3 3" xfId="13990"/>
    <cellStyle name="Обычный 3 11 39 2 3 3 2" xfId="13991"/>
    <cellStyle name="Обычный 3 11 39 2 3 3 2 2" xfId="13992"/>
    <cellStyle name="Обычный 3 11 39 2 3 3 3" xfId="13993"/>
    <cellStyle name="Обычный 3 11 39 2 3 4" xfId="13994"/>
    <cellStyle name="Обычный 3 11 39 2 3 4 2" xfId="13995"/>
    <cellStyle name="Обычный 3 11 39 2 3 5" xfId="13996"/>
    <cellStyle name="Обычный 3 11 39 2 4" xfId="13997"/>
    <cellStyle name="Обычный 3 11 39 2 4 2" xfId="13998"/>
    <cellStyle name="Обычный 3 11 39 2 4 2 2" xfId="13999"/>
    <cellStyle name="Обычный 3 11 39 2 4 2 2 2" xfId="14000"/>
    <cellStyle name="Обычный 3 11 39 2 4 2 3" xfId="14001"/>
    <cellStyle name="Обычный 3 11 39 2 4 3" xfId="14002"/>
    <cellStyle name="Обычный 3 11 39 2 4 3 2" xfId="14003"/>
    <cellStyle name="Обычный 3 11 39 2 4 4" xfId="14004"/>
    <cellStyle name="Обычный 3 11 39 2 5" xfId="14005"/>
    <cellStyle name="Обычный 3 11 39 2 5 2" xfId="14006"/>
    <cellStyle name="Обычный 3 11 39 2 5 2 2" xfId="14007"/>
    <cellStyle name="Обычный 3 11 39 2 5 3" xfId="14008"/>
    <cellStyle name="Обычный 3 11 39 2 6" xfId="14009"/>
    <cellStyle name="Обычный 3 11 39 2 6 2" xfId="14010"/>
    <cellStyle name="Обычный 3 11 39 2 7" xfId="14011"/>
    <cellStyle name="Обычный 3 11 39 3" xfId="14012"/>
    <cellStyle name="Обычный 3 11 39 3 2" xfId="14013"/>
    <cellStyle name="Обычный 3 11 39 3 2 2" xfId="14014"/>
    <cellStyle name="Обычный 3 11 39 3 2 2 2" xfId="14015"/>
    <cellStyle name="Обычный 3 11 39 3 2 2 2 2" xfId="14016"/>
    <cellStyle name="Обычный 3 11 39 3 2 2 3" xfId="14017"/>
    <cellStyle name="Обычный 3 11 39 3 2 3" xfId="14018"/>
    <cellStyle name="Обычный 3 11 39 3 2 3 2" xfId="14019"/>
    <cellStyle name="Обычный 3 11 39 3 2 4" xfId="14020"/>
    <cellStyle name="Обычный 3 11 39 3 3" xfId="14021"/>
    <cellStyle name="Обычный 3 11 39 3 3 2" xfId="14022"/>
    <cellStyle name="Обычный 3 11 39 3 3 2 2" xfId="14023"/>
    <cellStyle name="Обычный 3 11 39 3 3 3" xfId="14024"/>
    <cellStyle name="Обычный 3 11 39 3 4" xfId="14025"/>
    <cellStyle name="Обычный 3 11 39 3 4 2" xfId="14026"/>
    <cellStyle name="Обычный 3 11 39 3 5" xfId="14027"/>
    <cellStyle name="Обычный 3 11 39 4" xfId="14028"/>
    <cellStyle name="Обычный 3 11 39 4 2" xfId="14029"/>
    <cellStyle name="Обычный 3 11 39 4 2 2" xfId="14030"/>
    <cellStyle name="Обычный 3 11 39 4 2 2 2" xfId="14031"/>
    <cellStyle name="Обычный 3 11 39 4 2 2 2 2" xfId="14032"/>
    <cellStyle name="Обычный 3 11 39 4 2 2 3" xfId="14033"/>
    <cellStyle name="Обычный 3 11 39 4 2 3" xfId="14034"/>
    <cellStyle name="Обычный 3 11 39 4 2 3 2" xfId="14035"/>
    <cellStyle name="Обычный 3 11 39 4 2 4" xfId="14036"/>
    <cellStyle name="Обычный 3 11 39 4 3" xfId="14037"/>
    <cellStyle name="Обычный 3 11 39 4 3 2" xfId="14038"/>
    <cellStyle name="Обычный 3 11 39 4 3 2 2" xfId="14039"/>
    <cellStyle name="Обычный 3 11 39 4 3 3" xfId="14040"/>
    <cellStyle name="Обычный 3 11 39 4 4" xfId="14041"/>
    <cellStyle name="Обычный 3 11 39 4 4 2" xfId="14042"/>
    <cellStyle name="Обычный 3 11 39 4 5" xfId="14043"/>
    <cellStyle name="Обычный 3 11 39 5" xfId="14044"/>
    <cellStyle name="Обычный 3 11 39 5 2" xfId="14045"/>
    <cellStyle name="Обычный 3 11 39 5 2 2" xfId="14046"/>
    <cellStyle name="Обычный 3 11 39 5 2 2 2" xfId="14047"/>
    <cellStyle name="Обычный 3 11 39 5 2 3" xfId="14048"/>
    <cellStyle name="Обычный 3 11 39 5 3" xfId="14049"/>
    <cellStyle name="Обычный 3 11 39 5 3 2" xfId="14050"/>
    <cellStyle name="Обычный 3 11 39 5 4" xfId="14051"/>
    <cellStyle name="Обычный 3 11 39 6" xfId="14052"/>
    <cellStyle name="Обычный 3 11 39 6 2" xfId="14053"/>
    <cellStyle name="Обычный 3 11 39 6 2 2" xfId="14054"/>
    <cellStyle name="Обычный 3 11 39 6 3" xfId="14055"/>
    <cellStyle name="Обычный 3 11 39 7" xfId="14056"/>
    <cellStyle name="Обычный 3 11 39 7 2" xfId="14057"/>
    <cellStyle name="Обычный 3 11 39 8" xfId="14058"/>
    <cellStyle name="Обычный 3 11 4" xfId="14059"/>
    <cellStyle name="Обычный 3 11 4 2" xfId="14060"/>
    <cellStyle name="Обычный 3 11 4 2 2" xfId="14061"/>
    <cellStyle name="Обычный 3 11 4 2 2 2" xfId="14062"/>
    <cellStyle name="Обычный 3 11 4 2 2 2 2" xfId="14063"/>
    <cellStyle name="Обычный 3 11 4 2 2 2 2 2" xfId="14064"/>
    <cellStyle name="Обычный 3 11 4 2 2 2 2 2 2" xfId="14065"/>
    <cellStyle name="Обычный 3 11 4 2 2 2 2 3" xfId="14066"/>
    <cellStyle name="Обычный 3 11 4 2 2 2 3" xfId="14067"/>
    <cellStyle name="Обычный 3 11 4 2 2 2 3 2" xfId="14068"/>
    <cellStyle name="Обычный 3 11 4 2 2 2 4" xfId="14069"/>
    <cellStyle name="Обычный 3 11 4 2 2 3" xfId="14070"/>
    <cellStyle name="Обычный 3 11 4 2 2 3 2" xfId="14071"/>
    <cellStyle name="Обычный 3 11 4 2 2 3 2 2" xfId="14072"/>
    <cellStyle name="Обычный 3 11 4 2 2 3 3" xfId="14073"/>
    <cellStyle name="Обычный 3 11 4 2 2 4" xfId="14074"/>
    <cellStyle name="Обычный 3 11 4 2 2 4 2" xfId="14075"/>
    <cellStyle name="Обычный 3 11 4 2 2 5" xfId="14076"/>
    <cellStyle name="Обычный 3 11 4 2 3" xfId="14077"/>
    <cellStyle name="Обычный 3 11 4 2 3 2" xfId="14078"/>
    <cellStyle name="Обычный 3 11 4 2 3 2 2" xfId="14079"/>
    <cellStyle name="Обычный 3 11 4 2 3 2 2 2" xfId="14080"/>
    <cellStyle name="Обычный 3 11 4 2 3 2 2 2 2" xfId="14081"/>
    <cellStyle name="Обычный 3 11 4 2 3 2 2 3" xfId="14082"/>
    <cellStyle name="Обычный 3 11 4 2 3 2 3" xfId="14083"/>
    <cellStyle name="Обычный 3 11 4 2 3 2 3 2" xfId="14084"/>
    <cellStyle name="Обычный 3 11 4 2 3 2 4" xfId="14085"/>
    <cellStyle name="Обычный 3 11 4 2 3 3" xfId="14086"/>
    <cellStyle name="Обычный 3 11 4 2 3 3 2" xfId="14087"/>
    <cellStyle name="Обычный 3 11 4 2 3 3 2 2" xfId="14088"/>
    <cellStyle name="Обычный 3 11 4 2 3 3 3" xfId="14089"/>
    <cellStyle name="Обычный 3 11 4 2 3 4" xfId="14090"/>
    <cellStyle name="Обычный 3 11 4 2 3 4 2" xfId="14091"/>
    <cellStyle name="Обычный 3 11 4 2 3 5" xfId="14092"/>
    <cellStyle name="Обычный 3 11 4 2 4" xfId="14093"/>
    <cellStyle name="Обычный 3 11 4 2 4 2" xfId="14094"/>
    <cellStyle name="Обычный 3 11 4 2 4 2 2" xfId="14095"/>
    <cellStyle name="Обычный 3 11 4 2 4 2 2 2" xfId="14096"/>
    <cellStyle name="Обычный 3 11 4 2 4 2 3" xfId="14097"/>
    <cellStyle name="Обычный 3 11 4 2 4 3" xfId="14098"/>
    <cellStyle name="Обычный 3 11 4 2 4 3 2" xfId="14099"/>
    <cellStyle name="Обычный 3 11 4 2 4 4" xfId="14100"/>
    <cellStyle name="Обычный 3 11 4 2 5" xfId="14101"/>
    <cellStyle name="Обычный 3 11 4 2 5 2" xfId="14102"/>
    <cellStyle name="Обычный 3 11 4 2 5 2 2" xfId="14103"/>
    <cellStyle name="Обычный 3 11 4 2 5 3" xfId="14104"/>
    <cellStyle name="Обычный 3 11 4 2 6" xfId="14105"/>
    <cellStyle name="Обычный 3 11 4 2 6 2" xfId="14106"/>
    <cellStyle name="Обычный 3 11 4 2 7" xfId="14107"/>
    <cellStyle name="Обычный 3 11 4 3" xfId="14108"/>
    <cellStyle name="Обычный 3 11 4 3 2" xfId="14109"/>
    <cellStyle name="Обычный 3 11 4 3 2 2" xfId="14110"/>
    <cellStyle name="Обычный 3 11 4 3 2 2 2" xfId="14111"/>
    <cellStyle name="Обычный 3 11 4 3 2 2 2 2" xfId="14112"/>
    <cellStyle name="Обычный 3 11 4 3 2 2 3" xfId="14113"/>
    <cellStyle name="Обычный 3 11 4 3 2 3" xfId="14114"/>
    <cellStyle name="Обычный 3 11 4 3 2 3 2" xfId="14115"/>
    <cellStyle name="Обычный 3 11 4 3 2 4" xfId="14116"/>
    <cellStyle name="Обычный 3 11 4 3 3" xfId="14117"/>
    <cellStyle name="Обычный 3 11 4 3 3 2" xfId="14118"/>
    <cellStyle name="Обычный 3 11 4 3 3 2 2" xfId="14119"/>
    <cellStyle name="Обычный 3 11 4 3 3 3" xfId="14120"/>
    <cellStyle name="Обычный 3 11 4 3 4" xfId="14121"/>
    <cellStyle name="Обычный 3 11 4 3 4 2" xfId="14122"/>
    <cellStyle name="Обычный 3 11 4 3 5" xfId="14123"/>
    <cellStyle name="Обычный 3 11 4 4" xfId="14124"/>
    <cellStyle name="Обычный 3 11 4 4 2" xfId="14125"/>
    <cellStyle name="Обычный 3 11 4 4 2 2" xfId="14126"/>
    <cellStyle name="Обычный 3 11 4 4 2 2 2" xfId="14127"/>
    <cellStyle name="Обычный 3 11 4 4 2 2 2 2" xfId="14128"/>
    <cellStyle name="Обычный 3 11 4 4 2 2 3" xfId="14129"/>
    <cellStyle name="Обычный 3 11 4 4 2 3" xfId="14130"/>
    <cellStyle name="Обычный 3 11 4 4 2 3 2" xfId="14131"/>
    <cellStyle name="Обычный 3 11 4 4 2 4" xfId="14132"/>
    <cellStyle name="Обычный 3 11 4 4 3" xfId="14133"/>
    <cellStyle name="Обычный 3 11 4 4 3 2" xfId="14134"/>
    <cellStyle name="Обычный 3 11 4 4 3 2 2" xfId="14135"/>
    <cellStyle name="Обычный 3 11 4 4 3 3" xfId="14136"/>
    <cellStyle name="Обычный 3 11 4 4 4" xfId="14137"/>
    <cellStyle name="Обычный 3 11 4 4 4 2" xfId="14138"/>
    <cellStyle name="Обычный 3 11 4 4 5" xfId="14139"/>
    <cellStyle name="Обычный 3 11 4 5" xfId="14140"/>
    <cellStyle name="Обычный 3 11 4 5 2" xfId="14141"/>
    <cellStyle name="Обычный 3 11 4 5 2 2" xfId="14142"/>
    <cellStyle name="Обычный 3 11 4 5 2 2 2" xfId="14143"/>
    <cellStyle name="Обычный 3 11 4 5 2 3" xfId="14144"/>
    <cellStyle name="Обычный 3 11 4 5 3" xfId="14145"/>
    <cellStyle name="Обычный 3 11 4 5 3 2" xfId="14146"/>
    <cellStyle name="Обычный 3 11 4 5 4" xfId="14147"/>
    <cellStyle name="Обычный 3 11 4 6" xfId="14148"/>
    <cellStyle name="Обычный 3 11 4 6 2" xfId="14149"/>
    <cellStyle name="Обычный 3 11 4 6 2 2" xfId="14150"/>
    <cellStyle name="Обычный 3 11 4 6 3" xfId="14151"/>
    <cellStyle name="Обычный 3 11 4 7" xfId="14152"/>
    <cellStyle name="Обычный 3 11 4 7 2" xfId="14153"/>
    <cellStyle name="Обычный 3 11 4 8" xfId="14154"/>
    <cellStyle name="Обычный 3 11 40" xfId="14155"/>
    <cellStyle name="Обычный 3 11 40 2" xfId="14156"/>
    <cellStyle name="Обычный 3 11 40 2 2" xfId="14157"/>
    <cellStyle name="Обычный 3 11 40 2 2 2" xfId="14158"/>
    <cellStyle name="Обычный 3 11 40 2 2 2 2" xfId="14159"/>
    <cellStyle name="Обычный 3 11 40 2 2 2 2 2" xfId="14160"/>
    <cellStyle name="Обычный 3 11 40 2 2 2 2 2 2" xfId="14161"/>
    <cellStyle name="Обычный 3 11 40 2 2 2 2 3" xfId="14162"/>
    <cellStyle name="Обычный 3 11 40 2 2 2 3" xfId="14163"/>
    <cellStyle name="Обычный 3 11 40 2 2 2 3 2" xfId="14164"/>
    <cellStyle name="Обычный 3 11 40 2 2 2 4" xfId="14165"/>
    <cellStyle name="Обычный 3 11 40 2 2 3" xfId="14166"/>
    <cellStyle name="Обычный 3 11 40 2 2 3 2" xfId="14167"/>
    <cellStyle name="Обычный 3 11 40 2 2 3 2 2" xfId="14168"/>
    <cellStyle name="Обычный 3 11 40 2 2 3 3" xfId="14169"/>
    <cellStyle name="Обычный 3 11 40 2 2 4" xfId="14170"/>
    <cellStyle name="Обычный 3 11 40 2 2 4 2" xfId="14171"/>
    <cellStyle name="Обычный 3 11 40 2 2 5" xfId="14172"/>
    <cellStyle name="Обычный 3 11 40 2 3" xfId="14173"/>
    <cellStyle name="Обычный 3 11 40 2 3 2" xfId="14174"/>
    <cellStyle name="Обычный 3 11 40 2 3 2 2" xfId="14175"/>
    <cellStyle name="Обычный 3 11 40 2 3 2 2 2" xfId="14176"/>
    <cellStyle name="Обычный 3 11 40 2 3 2 2 2 2" xfId="14177"/>
    <cellStyle name="Обычный 3 11 40 2 3 2 2 3" xfId="14178"/>
    <cellStyle name="Обычный 3 11 40 2 3 2 3" xfId="14179"/>
    <cellStyle name="Обычный 3 11 40 2 3 2 3 2" xfId="14180"/>
    <cellStyle name="Обычный 3 11 40 2 3 2 4" xfId="14181"/>
    <cellStyle name="Обычный 3 11 40 2 3 3" xfId="14182"/>
    <cellStyle name="Обычный 3 11 40 2 3 3 2" xfId="14183"/>
    <cellStyle name="Обычный 3 11 40 2 3 3 2 2" xfId="14184"/>
    <cellStyle name="Обычный 3 11 40 2 3 3 3" xfId="14185"/>
    <cellStyle name="Обычный 3 11 40 2 3 4" xfId="14186"/>
    <cellStyle name="Обычный 3 11 40 2 3 4 2" xfId="14187"/>
    <cellStyle name="Обычный 3 11 40 2 3 5" xfId="14188"/>
    <cellStyle name="Обычный 3 11 40 2 4" xfId="14189"/>
    <cellStyle name="Обычный 3 11 40 2 4 2" xfId="14190"/>
    <cellStyle name="Обычный 3 11 40 2 4 2 2" xfId="14191"/>
    <cellStyle name="Обычный 3 11 40 2 4 2 2 2" xfId="14192"/>
    <cellStyle name="Обычный 3 11 40 2 4 2 3" xfId="14193"/>
    <cellStyle name="Обычный 3 11 40 2 4 3" xfId="14194"/>
    <cellStyle name="Обычный 3 11 40 2 4 3 2" xfId="14195"/>
    <cellStyle name="Обычный 3 11 40 2 4 4" xfId="14196"/>
    <cellStyle name="Обычный 3 11 40 2 5" xfId="14197"/>
    <cellStyle name="Обычный 3 11 40 2 5 2" xfId="14198"/>
    <cellStyle name="Обычный 3 11 40 2 5 2 2" xfId="14199"/>
    <cellStyle name="Обычный 3 11 40 2 5 3" xfId="14200"/>
    <cellStyle name="Обычный 3 11 40 2 6" xfId="14201"/>
    <cellStyle name="Обычный 3 11 40 2 6 2" xfId="14202"/>
    <cellStyle name="Обычный 3 11 40 2 7" xfId="14203"/>
    <cellStyle name="Обычный 3 11 40 3" xfId="14204"/>
    <cellStyle name="Обычный 3 11 40 3 2" xfId="14205"/>
    <cellStyle name="Обычный 3 11 40 3 2 2" xfId="14206"/>
    <cellStyle name="Обычный 3 11 40 3 2 2 2" xfId="14207"/>
    <cellStyle name="Обычный 3 11 40 3 2 2 2 2" xfId="14208"/>
    <cellStyle name="Обычный 3 11 40 3 2 2 3" xfId="14209"/>
    <cellStyle name="Обычный 3 11 40 3 2 3" xfId="14210"/>
    <cellStyle name="Обычный 3 11 40 3 2 3 2" xfId="14211"/>
    <cellStyle name="Обычный 3 11 40 3 2 4" xfId="14212"/>
    <cellStyle name="Обычный 3 11 40 3 3" xfId="14213"/>
    <cellStyle name="Обычный 3 11 40 3 3 2" xfId="14214"/>
    <cellStyle name="Обычный 3 11 40 3 3 2 2" xfId="14215"/>
    <cellStyle name="Обычный 3 11 40 3 3 3" xfId="14216"/>
    <cellStyle name="Обычный 3 11 40 3 4" xfId="14217"/>
    <cellStyle name="Обычный 3 11 40 3 4 2" xfId="14218"/>
    <cellStyle name="Обычный 3 11 40 3 5" xfId="14219"/>
    <cellStyle name="Обычный 3 11 40 4" xfId="14220"/>
    <cellStyle name="Обычный 3 11 40 4 2" xfId="14221"/>
    <cellStyle name="Обычный 3 11 40 4 2 2" xfId="14222"/>
    <cellStyle name="Обычный 3 11 40 4 2 2 2" xfId="14223"/>
    <cellStyle name="Обычный 3 11 40 4 2 2 2 2" xfId="14224"/>
    <cellStyle name="Обычный 3 11 40 4 2 2 3" xfId="14225"/>
    <cellStyle name="Обычный 3 11 40 4 2 3" xfId="14226"/>
    <cellStyle name="Обычный 3 11 40 4 2 3 2" xfId="14227"/>
    <cellStyle name="Обычный 3 11 40 4 2 4" xfId="14228"/>
    <cellStyle name="Обычный 3 11 40 4 3" xfId="14229"/>
    <cellStyle name="Обычный 3 11 40 4 3 2" xfId="14230"/>
    <cellStyle name="Обычный 3 11 40 4 3 2 2" xfId="14231"/>
    <cellStyle name="Обычный 3 11 40 4 3 3" xfId="14232"/>
    <cellStyle name="Обычный 3 11 40 4 4" xfId="14233"/>
    <cellStyle name="Обычный 3 11 40 4 4 2" xfId="14234"/>
    <cellStyle name="Обычный 3 11 40 4 5" xfId="14235"/>
    <cellStyle name="Обычный 3 11 40 5" xfId="14236"/>
    <cellStyle name="Обычный 3 11 40 5 2" xfId="14237"/>
    <cellStyle name="Обычный 3 11 40 5 2 2" xfId="14238"/>
    <cellStyle name="Обычный 3 11 40 5 2 2 2" xfId="14239"/>
    <cellStyle name="Обычный 3 11 40 5 2 3" xfId="14240"/>
    <cellStyle name="Обычный 3 11 40 5 3" xfId="14241"/>
    <cellStyle name="Обычный 3 11 40 5 3 2" xfId="14242"/>
    <cellStyle name="Обычный 3 11 40 5 4" xfId="14243"/>
    <cellStyle name="Обычный 3 11 40 6" xfId="14244"/>
    <cellStyle name="Обычный 3 11 40 6 2" xfId="14245"/>
    <cellStyle name="Обычный 3 11 40 6 2 2" xfId="14246"/>
    <cellStyle name="Обычный 3 11 40 6 3" xfId="14247"/>
    <cellStyle name="Обычный 3 11 40 7" xfId="14248"/>
    <cellStyle name="Обычный 3 11 40 7 2" xfId="14249"/>
    <cellStyle name="Обычный 3 11 40 8" xfId="14250"/>
    <cellStyle name="Обычный 3 11 41" xfId="14251"/>
    <cellStyle name="Обычный 3 11 41 2" xfId="14252"/>
    <cellStyle name="Обычный 3 11 41 2 2" xfId="14253"/>
    <cellStyle name="Обычный 3 11 41 2 2 2" xfId="14254"/>
    <cellStyle name="Обычный 3 11 41 2 2 2 2" xfId="14255"/>
    <cellStyle name="Обычный 3 11 41 2 2 2 2 2" xfId="14256"/>
    <cellStyle name="Обычный 3 11 41 2 2 2 2 2 2" xfId="14257"/>
    <cellStyle name="Обычный 3 11 41 2 2 2 2 3" xfId="14258"/>
    <cellStyle name="Обычный 3 11 41 2 2 2 3" xfId="14259"/>
    <cellStyle name="Обычный 3 11 41 2 2 2 3 2" xfId="14260"/>
    <cellStyle name="Обычный 3 11 41 2 2 2 4" xfId="14261"/>
    <cellStyle name="Обычный 3 11 41 2 2 3" xfId="14262"/>
    <cellStyle name="Обычный 3 11 41 2 2 3 2" xfId="14263"/>
    <cellStyle name="Обычный 3 11 41 2 2 3 2 2" xfId="14264"/>
    <cellStyle name="Обычный 3 11 41 2 2 3 3" xfId="14265"/>
    <cellStyle name="Обычный 3 11 41 2 2 4" xfId="14266"/>
    <cellStyle name="Обычный 3 11 41 2 2 4 2" xfId="14267"/>
    <cellStyle name="Обычный 3 11 41 2 2 5" xfId="14268"/>
    <cellStyle name="Обычный 3 11 41 2 3" xfId="14269"/>
    <cellStyle name="Обычный 3 11 41 2 3 2" xfId="14270"/>
    <cellStyle name="Обычный 3 11 41 2 3 2 2" xfId="14271"/>
    <cellStyle name="Обычный 3 11 41 2 3 2 2 2" xfId="14272"/>
    <cellStyle name="Обычный 3 11 41 2 3 2 2 2 2" xfId="14273"/>
    <cellStyle name="Обычный 3 11 41 2 3 2 2 3" xfId="14274"/>
    <cellStyle name="Обычный 3 11 41 2 3 2 3" xfId="14275"/>
    <cellStyle name="Обычный 3 11 41 2 3 2 3 2" xfId="14276"/>
    <cellStyle name="Обычный 3 11 41 2 3 2 4" xfId="14277"/>
    <cellStyle name="Обычный 3 11 41 2 3 3" xfId="14278"/>
    <cellStyle name="Обычный 3 11 41 2 3 3 2" xfId="14279"/>
    <cellStyle name="Обычный 3 11 41 2 3 3 2 2" xfId="14280"/>
    <cellStyle name="Обычный 3 11 41 2 3 3 3" xfId="14281"/>
    <cellStyle name="Обычный 3 11 41 2 3 4" xfId="14282"/>
    <cellStyle name="Обычный 3 11 41 2 3 4 2" xfId="14283"/>
    <cellStyle name="Обычный 3 11 41 2 3 5" xfId="14284"/>
    <cellStyle name="Обычный 3 11 41 2 4" xfId="14285"/>
    <cellStyle name="Обычный 3 11 41 2 4 2" xfId="14286"/>
    <cellStyle name="Обычный 3 11 41 2 4 2 2" xfId="14287"/>
    <cellStyle name="Обычный 3 11 41 2 4 2 2 2" xfId="14288"/>
    <cellStyle name="Обычный 3 11 41 2 4 2 3" xfId="14289"/>
    <cellStyle name="Обычный 3 11 41 2 4 3" xfId="14290"/>
    <cellStyle name="Обычный 3 11 41 2 4 3 2" xfId="14291"/>
    <cellStyle name="Обычный 3 11 41 2 4 4" xfId="14292"/>
    <cellStyle name="Обычный 3 11 41 2 5" xfId="14293"/>
    <cellStyle name="Обычный 3 11 41 2 5 2" xfId="14294"/>
    <cellStyle name="Обычный 3 11 41 2 5 2 2" xfId="14295"/>
    <cellStyle name="Обычный 3 11 41 2 5 3" xfId="14296"/>
    <cellStyle name="Обычный 3 11 41 2 6" xfId="14297"/>
    <cellStyle name="Обычный 3 11 41 2 6 2" xfId="14298"/>
    <cellStyle name="Обычный 3 11 41 2 7" xfId="14299"/>
    <cellStyle name="Обычный 3 11 41 3" xfId="14300"/>
    <cellStyle name="Обычный 3 11 41 3 2" xfId="14301"/>
    <cellStyle name="Обычный 3 11 41 3 2 2" xfId="14302"/>
    <cellStyle name="Обычный 3 11 41 3 2 2 2" xfId="14303"/>
    <cellStyle name="Обычный 3 11 41 3 2 2 2 2" xfId="14304"/>
    <cellStyle name="Обычный 3 11 41 3 2 2 3" xfId="14305"/>
    <cellStyle name="Обычный 3 11 41 3 2 3" xfId="14306"/>
    <cellStyle name="Обычный 3 11 41 3 2 3 2" xfId="14307"/>
    <cellStyle name="Обычный 3 11 41 3 2 4" xfId="14308"/>
    <cellStyle name="Обычный 3 11 41 3 3" xfId="14309"/>
    <cellStyle name="Обычный 3 11 41 3 3 2" xfId="14310"/>
    <cellStyle name="Обычный 3 11 41 3 3 2 2" xfId="14311"/>
    <cellStyle name="Обычный 3 11 41 3 3 3" xfId="14312"/>
    <cellStyle name="Обычный 3 11 41 3 4" xfId="14313"/>
    <cellStyle name="Обычный 3 11 41 3 4 2" xfId="14314"/>
    <cellStyle name="Обычный 3 11 41 3 5" xfId="14315"/>
    <cellStyle name="Обычный 3 11 41 4" xfId="14316"/>
    <cellStyle name="Обычный 3 11 41 4 2" xfId="14317"/>
    <cellStyle name="Обычный 3 11 41 4 2 2" xfId="14318"/>
    <cellStyle name="Обычный 3 11 41 4 2 2 2" xfId="14319"/>
    <cellStyle name="Обычный 3 11 41 4 2 2 2 2" xfId="14320"/>
    <cellStyle name="Обычный 3 11 41 4 2 2 3" xfId="14321"/>
    <cellStyle name="Обычный 3 11 41 4 2 3" xfId="14322"/>
    <cellStyle name="Обычный 3 11 41 4 2 3 2" xfId="14323"/>
    <cellStyle name="Обычный 3 11 41 4 2 4" xfId="14324"/>
    <cellStyle name="Обычный 3 11 41 4 3" xfId="14325"/>
    <cellStyle name="Обычный 3 11 41 4 3 2" xfId="14326"/>
    <cellStyle name="Обычный 3 11 41 4 3 2 2" xfId="14327"/>
    <cellStyle name="Обычный 3 11 41 4 3 3" xfId="14328"/>
    <cellStyle name="Обычный 3 11 41 4 4" xfId="14329"/>
    <cellStyle name="Обычный 3 11 41 4 4 2" xfId="14330"/>
    <cellStyle name="Обычный 3 11 41 4 5" xfId="14331"/>
    <cellStyle name="Обычный 3 11 41 5" xfId="14332"/>
    <cellStyle name="Обычный 3 11 41 5 2" xfId="14333"/>
    <cellStyle name="Обычный 3 11 41 5 2 2" xfId="14334"/>
    <cellStyle name="Обычный 3 11 41 5 2 2 2" xfId="14335"/>
    <cellStyle name="Обычный 3 11 41 5 2 3" xfId="14336"/>
    <cellStyle name="Обычный 3 11 41 5 3" xfId="14337"/>
    <cellStyle name="Обычный 3 11 41 5 3 2" xfId="14338"/>
    <cellStyle name="Обычный 3 11 41 5 4" xfId="14339"/>
    <cellStyle name="Обычный 3 11 41 6" xfId="14340"/>
    <cellStyle name="Обычный 3 11 41 6 2" xfId="14341"/>
    <cellStyle name="Обычный 3 11 41 6 2 2" xfId="14342"/>
    <cellStyle name="Обычный 3 11 41 6 3" xfId="14343"/>
    <cellStyle name="Обычный 3 11 41 7" xfId="14344"/>
    <cellStyle name="Обычный 3 11 41 7 2" xfId="14345"/>
    <cellStyle name="Обычный 3 11 41 8" xfId="14346"/>
    <cellStyle name="Обычный 3 11 42" xfId="14347"/>
    <cellStyle name="Обычный 3 11 42 2" xfId="14348"/>
    <cellStyle name="Обычный 3 11 42 2 2" xfId="14349"/>
    <cellStyle name="Обычный 3 11 42 2 2 2" xfId="14350"/>
    <cellStyle name="Обычный 3 11 42 2 2 2 2" xfId="14351"/>
    <cellStyle name="Обычный 3 11 42 2 2 2 2 2" xfId="14352"/>
    <cellStyle name="Обычный 3 11 42 2 2 2 2 2 2" xfId="14353"/>
    <cellStyle name="Обычный 3 11 42 2 2 2 2 3" xfId="14354"/>
    <cellStyle name="Обычный 3 11 42 2 2 2 3" xfId="14355"/>
    <cellStyle name="Обычный 3 11 42 2 2 2 3 2" xfId="14356"/>
    <cellStyle name="Обычный 3 11 42 2 2 2 4" xfId="14357"/>
    <cellStyle name="Обычный 3 11 42 2 2 3" xfId="14358"/>
    <cellStyle name="Обычный 3 11 42 2 2 3 2" xfId="14359"/>
    <cellStyle name="Обычный 3 11 42 2 2 3 2 2" xfId="14360"/>
    <cellStyle name="Обычный 3 11 42 2 2 3 3" xfId="14361"/>
    <cellStyle name="Обычный 3 11 42 2 2 4" xfId="14362"/>
    <cellStyle name="Обычный 3 11 42 2 2 4 2" xfId="14363"/>
    <cellStyle name="Обычный 3 11 42 2 2 5" xfId="14364"/>
    <cellStyle name="Обычный 3 11 42 2 3" xfId="14365"/>
    <cellStyle name="Обычный 3 11 42 2 3 2" xfId="14366"/>
    <cellStyle name="Обычный 3 11 42 2 3 2 2" xfId="14367"/>
    <cellStyle name="Обычный 3 11 42 2 3 2 2 2" xfId="14368"/>
    <cellStyle name="Обычный 3 11 42 2 3 2 2 2 2" xfId="14369"/>
    <cellStyle name="Обычный 3 11 42 2 3 2 2 3" xfId="14370"/>
    <cellStyle name="Обычный 3 11 42 2 3 2 3" xfId="14371"/>
    <cellStyle name="Обычный 3 11 42 2 3 2 3 2" xfId="14372"/>
    <cellStyle name="Обычный 3 11 42 2 3 2 4" xfId="14373"/>
    <cellStyle name="Обычный 3 11 42 2 3 3" xfId="14374"/>
    <cellStyle name="Обычный 3 11 42 2 3 3 2" xfId="14375"/>
    <cellStyle name="Обычный 3 11 42 2 3 3 2 2" xfId="14376"/>
    <cellStyle name="Обычный 3 11 42 2 3 3 3" xfId="14377"/>
    <cellStyle name="Обычный 3 11 42 2 3 4" xfId="14378"/>
    <cellStyle name="Обычный 3 11 42 2 3 4 2" xfId="14379"/>
    <cellStyle name="Обычный 3 11 42 2 3 5" xfId="14380"/>
    <cellStyle name="Обычный 3 11 42 2 4" xfId="14381"/>
    <cellStyle name="Обычный 3 11 42 2 4 2" xfId="14382"/>
    <cellStyle name="Обычный 3 11 42 2 4 2 2" xfId="14383"/>
    <cellStyle name="Обычный 3 11 42 2 4 2 2 2" xfId="14384"/>
    <cellStyle name="Обычный 3 11 42 2 4 2 3" xfId="14385"/>
    <cellStyle name="Обычный 3 11 42 2 4 3" xfId="14386"/>
    <cellStyle name="Обычный 3 11 42 2 4 3 2" xfId="14387"/>
    <cellStyle name="Обычный 3 11 42 2 4 4" xfId="14388"/>
    <cellStyle name="Обычный 3 11 42 2 5" xfId="14389"/>
    <cellStyle name="Обычный 3 11 42 2 5 2" xfId="14390"/>
    <cellStyle name="Обычный 3 11 42 2 5 2 2" xfId="14391"/>
    <cellStyle name="Обычный 3 11 42 2 5 3" xfId="14392"/>
    <cellStyle name="Обычный 3 11 42 2 6" xfId="14393"/>
    <cellStyle name="Обычный 3 11 42 2 6 2" xfId="14394"/>
    <cellStyle name="Обычный 3 11 42 2 7" xfId="14395"/>
    <cellStyle name="Обычный 3 11 42 3" xfId="14396"/>
    <cellStyle name="Обычный 3 11 42 3 2" xfId="14397"/>
    <cellStyle name="Обычный 3 11 42 3 2 2" xfId="14398"/>
    <cellStyle name="Обычный 3 11 42 3 2 2 2" xfId="14399"/>
    <cellStyle name="Обычный 3 11 42 3 2 2 2 2" xfId="14400"/>
    <cellStyle name="Обычный 3 11 42 3 2 2 3" xfId="14401"/>
    <cellStyle name="Обычный 3 11 42 3 2 3" xfId="14402"/>
    <cellStyle name="Обычный 3 11 42 3 2 3 2" xfId="14403"/>
    <cellStyle name="Обычный 3 11 42 3 2 4" xfId="14404"/>
    <cellStyle name="Обычный 3 11 42 3 3" xfId="14405"/>
    <cellStyle name="Обычный 3 11 42 3 3 2" xfId="14406"/>
    <cellStyle name="Обычный 3 11 42 3 3 2 2" xfId="14407"/>
    <cellStyle name="Обычный 3 11 42 3 3 3" xfId="14408"/>
    <cellStyle name="Обычный 3 11 42 3 4" xfId="14409"/>
    <cellStyle name="Обычный 3 11 42 3 4 2" xfId="14410"/>
    <cellStyle name="Обычный 3 11 42 3 5" xfId="14411"/>
    <cellStyle name="Обычный 3 11 42 4" xfId="14412"/>
    <cellStyle name="Обычный 3 11 42 4 2" xfId="14413"/>
    <cellStyle name="Обычный 3 11 42 4 2 2" xfId="14414"/>
    <cellStyle name="Обычный 3 11 42 4 2 2 2" xfId="14415"/>
    <cellStyle name="Обычный 3 11 42 4 2 2 2 2" xfId="14416"/>
    <cellStyle name="Обычный 3 11 42 4 2 2 3" xfId="14417"/>
    <cellStyle name="Обычный 3 11 42 4 2 3" xfId="14418"/>
    <cellStyle name="Обычный 3 11 42 4 2 3 2" xfId="14419"/>
    <cellStyle name="Обычный 3 11 42 4 2 4" xfId="14420"/>
    <cellStyle name="Обычный 3 11 42 4 3" xfId="14421"/>
    <cellStyle name="Обычный 3 11 42 4 3 2" xfId="14422"/>
    <cellStyle name="Обычный 3 11 42 4 3 2 2" xfId="14423"/>
    <cellStyle name="Обычный 3 11 42 4 3 3" xfId="14424"/>
    <cellStyle name="Обычный 3 11 42 4 4" xfId="14425"/>
    <cellStyle name="Обычный 3 11 42 4 4 2" xfId="14426"/>
    <cellStyle name="Обычный 3 11 42 4 5" xfId="14427"/>
    <cellStyle name="Обычный 3 11 42 5" xfId="14428"/>
    <cellStyle name="Обычный 3 11 42 5 2" xfId="14429"/>
    <cellStyle name="Обычный 3 11 42 5 2 2" xfId="14430"/>
    <cellStyle name="Обычный 3 11 42 5 2 2 2" xfId="14431"/>
    <cellStyle name="Обычный 3 11 42 5 2 3" xfId="14432"/>
    <cellStyle name="Обычный 3 11 42 5 3" xfId="14433"/>
    <cellStyle name="Обычный 3 11 42 5 3 2" xfId="14434"/>
    <cellStyle name="Обычный 3 11 42 5 4" xfId="14435"/>
    <cellStyle name="Обычный 3 11 42 6" xfId="14436"/>
    <cellStyle name="Обычный 3 11 42 6 2" xfId="14437"/>
    <cellStyle name="Обычный 3 11 42 6 2 2" xfId="14438"/>
    <cellStyle name="Обычный 3 11 42 6 3" xfId="14439"/>
    <cellStyle name="Обычный 3 11 42 7" xfId="14440"/>
    <cellStyle name="Обычный 3 11 42 7 2" xfId="14441"/>
    <cellStyle name="Обычный 3 11 42 8" xfId="14442"/>
    <cellStyle name="Обычный 3 11 43" xfId="14443"/>
    <cellStyle name="Обычный 3 11 43 2" xfId="14444"/>
    <cellStyle name="Обычный 3 11 43 2 2" xfId="14445"/>
    <cellStyle name="Обычный 3 11 43 2 2 2" xfId="14446"/>
    <cellStyle name="Обычный 3 11 43 2 2 2 2" xfId="14447"/>
    <cellStyle name="Обычный 3 11 43 2 2 2 2 2" xfId="14448"/>
    <cellStyle name="Обычный 3 11 43 2 2 2 2 2 2" xfId="14449"/>
    <cellStyle name="Обычный 3 11 43 2 2 2 2 3" xfId="14450"/>
    <cellStyle name="Обычный 3 11 43 2 2 2 3" xfId="14451"/>
    <cellStyle name="Обычный 3 11 43 2 2 2 3 2" xfId="14452"/>
    <cellStyle name="Обычный 3 11 43 2 2 2 4" xfId="14453"/>
    <cellStyle name="Обычный 3 11 43 2 2 3" xfId="14454"/>
    <cellStyle name="Обычный 3 11 43 2 2 3 2" xfId="14455"/>
    <cellStyle name="Обычный 3 11 43 2 2 3 2 2" xfId="14456"/>
    <cellStyle name="Обычный 3 11 43 2 2 3 3" xfId="14457"/>
    <cellStyle name="Обычный 3 11 43 2 2 4" xfId="14458"/>
    <cellStyle name="Обычный 3 11 43 2 2 4 2" xfId="14459"/>
    <cellStyle name="Обычный 3 11 43 2 2 5" xfId="14460"/>
    <cellStyle name="Обычный 3 11 43 2 3" xfId="14461"/>
    <cellStyle name="Обычный 3 11 43 2 3 2" xfId="14462"/>
    <cellStyle name="Обычный 3 11 43 2 3 2 2" xfId="14463"/>
    <cellStyle name="Обычный 3 11 43 2 3 2 2 2" xfId="14464"/>
    <cellStyle name="Обычный 3 11 43 2 3 2 2 2 2" xfId="14465"/>
    <cellStyle name="Обычный 3 11 43 2 3 2 2 3" xfId="14466"/>
    <cellStyle name="Обычный 3 11 43 2 3 2 3" xfId="14467"/>
    <cellStyle name="Обычный 3 11 43 2 3 2 3 2" xfId="14468"/>
    <cellStyle name="Обычный 3 11 43 2 3 2 4" xfId="14469"/>
    <cellStyle name="Обычный 3 11 43 2 3 3" xfId="14470"/>
    <cellStyle name="Обычный 3 11 43 2 3 3 2" xfId="14471"/>
    <cellStyle name="Обычный 3 11 43 2 3 3 2 2" xfId="14472"/>
    <cellStyle name="Обычный 3 11 43 2 3 3 3" xfId="14473"/>
    <cellStyle name="Обычный 3 11 43 2 3 4" xfId="14474"/>
    <cellStyle name="Обычный 3 11 43 2 3 4 2" xfId="14475"/>
    <cellStyle name="Обычный 3 11 43 2 3 5" xfId="14476"/>
    <cellStyle name="Обычный 3 11 43 2 4" xfId="14477"/>
    <cellStyle name="Обычный 3 11 43 2 4 2" xfId="14478"/>
    <cellStyle name="Обычный 3 11 43 2 4 2 2" xfId="14479"/>
    <cellStyle name="Обычный 3 11 43 2 4 2 2 2" xfId="14480"/>
    <cellStyle name="Обычный 3 11 43 2 4 2 3" xfId="14481"/>
    <cellStyle name="Обычный 3 11 43 2 4 3" xfId="14482"/>
    <cellStyle name="Обычный 3 11 43 2 4 3 2" xfId="14483"/>
    <cellStyle name="Обычный 3 11 43 2 4 4" xfId="14484"/>
    <cellStyle name="Обычный 3 11 43 2 5" xfId="14485"/>
    <cellStyle name="Обычный 3 11 43 2 5 2" xfId="14486"/>
    <cellStyle name="Обычный 3 11 43 2 5 2 2" xfId="14487"/>
    <cellStyle name="Обычный 3 11 43 2 5 3" xfId="14488"/>
    <cellStyle name="Обычный 3 11 43 2 6" xfId="14489"/>
    <cellStyle name="Обычный 3 11 43 2 6 2" xfId="14490"/>
    <cellStyle name="Обычный 3 11 43 2 7" xfId="14491"/>
    <cellStyle name="Обычный 3 11 43 3" xfId="14492"/>
    <cellStyle name="Обычный 3 11 43 3 2" xfId="14493"/>
    <cellStyle name="Обычный 3 11 43 3 2 2" xfId="14494"/>
    <cellStyle name="Обычный 3 11 43 3 2 2 2" xfId="14495"/>
    <cellStyle name="Обычный 3 11 43 3 2 2 2 2" xfId="14496"/>
    <cellStyle name="Обычный 3 11 43 3 2 2 3" xfId="14497"/>
    <cellStyle name="Обычный 3 11 43 3 2 3" xfId="14498"/>
    <cellStyle name="Обычный 3 11 43 3 2 3 2" xfId="14499"/>
    <cellStyle name="Обычный 3 11 43 3 2 4" xfId="14500"/>
    <cellStyle name="Обычный 3 11 43 3 3" xfId="14501"/>
    <cellStyle name="Обычный 3 11 43 3 3 2" xfId="14502"/>
    <cellStyle name="Обычный 3 11 43 3 3 2 2" xfId="14503"/>
    <cellStyle name="Обычный 3 11 43 3 3 3" xfId="14504"/>
    <cellStyle name="Обычный 3 11 43 3 4" xfId="14505"/>
    <cellStyle name="Обычный 3 11 43 3 4 2" xfId="14506"/>
    <cellStyle name="Обычный 3 11 43 3 5" xfId="14507"/>
    <cellStyle name="Обычный 3 11 43 4" xfId="14508"/>
    <cellStyle name="Обычный 3 11 43 4 2" xfId="14509"/>
    <cellStyle name="Обычный 3 11 43 4 2 2" xfId="14510"/>
    <cellStyle name="Обычный 3 11 43 4 2 2 2" xfId="14511"/>
    <cellStyle name="Обычный 3 11 43 4 2 2 2 2" xfId="14512"/>
    <cellStyle name="Обычный 3 11 43 4 2 2 3" xfId="14513"/>
    <cellStyle name="Обычный 3 11 43 4 2 3" xfId="14514"/>
    <cellStyle name="Обычный 3 11 43 4 2 3 2" xfId="14515"/>
    <cellStyle name="Обычный 3 11 43 4 2 4" xfId="14516"/>
    <cellStyle name="Обычный 3 11 43 4 3" xfId="14517"/>
    <cellStyle name="Обычный 3 11 43 4 3 2" xfId="14518"/>
    <cellStyle name="Обычный 3 11 43 4 3 2 2" xfId="14519"/>
    <cellStyle name="Обычный 3 11 43 4 3 3" xfId="14520"/>
    <cellStyle name="Обычный 3 11 43 4 4" xfId="14521"/>
    <cellStyle name="Обычный 3 11 43 4 4 2" xfId="14522"/>
    <cellStyle name="Обычный 3 11 43 4 5" xfId="14523"/>
    <cellStyle name="Обычный 3 11 43 5" xfId="14524"/>
    <cellStyle name="Обычный 3 11 43 5 2" xfId="14525"/>
    <cellStyle name="Обычный 3 11 43 5 2 2" xfId="14526"/>
    <cellStyle name="Обычный 3 11 43 5 2 2 2" xfId="14527"/>
    <cellStyle name="Обычный 3 11 43 5 2 3" xfId="14528"/>
    <cellStyle name="Обычный 3 11 43 5 3" xfId="14529"/>
    <cellStyle name="Обычный 3 11 43 5 3 2" xfId="14530"/>
    <cellStyle name="Обычный 3 11 43 5 4" xfId="14531"/>
    <cellStyle name="Обычный 3 11 43 6" xfId="14532"/>
    <cellStyle name="Обычный 3 11 43 6 2" xfId="14533"/>
    <cellStyle name="Обычный 3 11 43 6 2 2" xfId="14534"/>
    <cellStyle name="Обычный 3 11 43 6 3" xfId="14535"/>
    <cellStyle name="Обычный 3 11 43 7" xfId="14536"/>
    <cellStyle name="Обычный 3 11 43 7 2" xfId="14537"/>
    <cellStyle name="Обычный 3 11 43 8" xfId="14538"/>
    <cellStyle name="Обычный 3 11 44" xfId="14539"/>
    <cellStyle name="Обычный 3 11 44 2" xfId="14540"/>
    <cellStyle name="Обычный 3 11 44 2 2" xfId="14541"/>
    <cellStyle name="Обычный 3 11 44 2 2 2" xfId="14542"/>
    <cellStyle name="Обычный 3 11 44 2 2 2 2" xfId="14543"/>
    <cellStyle name="Обычный 3 11 44 2 2 2 2 2" xfId="14544"/>
    <cellStyle name="Обычный 3 11 44 2 2 2 2 2 2" xfId="14545"/>
    <cellStyle name="Обычный 3 11 44 2 2 2 2 3" xfId="14546"/>
    <cellStyle name="Обычный 3 11 44 2 2 2 3" xfId="14547"/>
    <cellStyle name="Обычный 3 11 44 2 2 2 3 2" xfId="14548"/>
    <cellStyle name="Обычный 3 11 44 2 2 2 4" xfId="14549"/>
    <cellStyle name="Обычный 3 11 44 2 2 3" xfId="14550"/>
    <cellStyle name="Обычный 3 11 44 2 2 3 2" xfId="14551"/>
    <cellStyle name="Обычный 3 11 44 2 2 3 2 2" xfId="14552"/>
    <cellStyle name="Обычный 3 11 44 2 2 3 3" xfId="14553"/>
    <cellStyle name="Обычный 3 11 44 2 2 4" xfId="14554"/>
    <cellStyle name="Обычный 3 11 44 2 2 4 2" xfId="14555"/>
    <cellStyle name="Обычный 3 11 44 2 2 5" xfId="14556"/>
    <cellStyle name="Обычный 3 11 44 2 3" xfId="14557"/>
    <cellStyle name="Обычный 3 11 44 2 3 2" xfId="14558"/>
    <cellStyle name="Обычный 3 11 44 2 3 2 2" xfId="14559"/>
    <cellStyle name="Обычный 3 11 44 2 3 2 2 2" xfId="14560"/>
    <cellStyle name="Обычный 3 11 44 2 3 2 2 2 2" xfId="14561"/>
    <cellStyle name="Обычный 3 11 44 2 3 2 2 3" xfId="14562"/>
    <cellStyle name="Обычный 3 11 44 2 3 2 3" xfId="14563"/>
    <cellStyle name="Обычный 3 11 44 2 3 2 3 2" xfId="14564"/>
    <cellStyle name="Обычный 3 11 44 2 3 2 4" xfId="14565"/>
    <cellStyle name="Обычный 3 11 44 2 3 3" xfId="14566"/>
    <cellStyle name="Обычный 3 11 44 2 3 3 2" xfId="14567"/>
    <cellStyle name="Обычный 3 11 44 2 3 3 2 2" xfId="14568"/>
    <cellStyle name="Обычный 3 11 44 2 3 3 3" xfId="14569"/>
    <cellStyle name="Обычный 3 11 44 2 3 4" xfId="14570"/>
    <cellStyle name="Обычный 3 11 44 2 3 4 2" xfId="14571"/>
    <cellStyle name="Обычный 3 11 44 2 3 5" xfId="14572"/>
    <cellStyle name="Обычный 3 11 44 2 4" xfId="14573"/>
    <cellStyle name="Обычный 3 11 44 2 4 2" xfId="14574"/>
    <cellStyle name="Обычный 3 11 44 2 4 2 2" xfId="14575"/>
    <cellStyle name="Обычный 3 11 44 2 4 2 2 2" xfId="14576"/>
    <cellStyle name="Обычный 3 11 44 2 4 2 3" xfId="14577"/>
    <cellStyle name="Обычный 3 11 44 2 4 3" xfId="14578"/>
    <cellStyle name="Обычный 3 11 44 2 4 3 2" xfId="14579"/>
    <cellStyle name="Обычный 3 11 44 2 4 4" xfId="14580"/>
    <cellStyle name="Обычный 3 11 44 2 5" xfId="14581"/>
    <cellStyle name="Обычный 3 11 44 2 5 2" xfId="14582"/>
    <cellStyle name="Обычный 3 11 44 2 5 2 2" xfId="14583"/>
    <cellStyle name="Обычный 3 11 44 2 5 3" xfId="14584"/>
    <cellStyle name="Обычный 3 11 44 2 6" xfId="14585"/>
    <cellStyle name="Обычный 3 11 44 2 6 2" xfId="14586"/>
    <cellStyle name="Обычный 3 11 44 2 7" xfId="14587"/>
    <cellStyle name="Обычный 3 11 44 3" xfId="14588"/>
    <cellStyle name="Обычный 3 11 44 3 2" xfId="14589"/>
    <cellStyle name="Обычный 3 11 44 3 2 2" xfId="14590"/>
    <cellStyle name="Обычный 3 11 44 3 2 2 2" xfId="14591"/>
    <cellStyle name="Обычный 3 11 44 3 2 2 2 2" xfId="14592"/>
    <cellStyle name="Обычный 3 11 44 3 2 2 3" xfId="14593"/>
    <cellStyle name="Обычный 3 11 44 3 2 3" xfId="14594"/>
    <cellStyle name="Обычный 3 11 44 3 2 3 2" xfId="14595"/>
    <cellStyle name="Обычный 3 11 44 3 2 4" xfId="14596"/>
    <cellStyle name="Обычный 3 11 44 3 3" xfId="14597"/>
    <cellStyle name="Обычный 3 11 44 3 3 2" xfId="14598"/>
    <cellStyle name="Обычный 3 11 44 3 3 2 2" xfId="14599"/>
    <cellStyle name="Обычный 3 11 44 3 3 3" xfId="14600"/>
    <cellStyle name="Обычный 3 11 44 3 4" xfId="14601"/>
    <cellStyle name="Обычный 3 11 44 3 4 2" xfId="14602"/>
    <cellStyle name="Обычный 3 11 44 3 5" xfId="14603"/>
    <cellStyle name="Обычный 3 11 44 4" xfId="14604"/>
    <cellStyle name="Обычный 3 11 44 4 2" xfId="14605"/>
    <cellStyle name="Обычный 3 11 44 4 2 2" xfId="14606"/>
    <cellStyle name="Обычный 3 11 44 4 2 2 2" xfId="14607"/>
    <cellStyle name="Обычный 3 11 44 4 2 2 2 2" xfId="14608"/>
    <cellStyle name="Обычный 3 11 44 4 2 2 3" xfId="14609"/>
    <cellStyle name="Обычный 3 11 44 4 2 3" xfId="14610"/>
    <cellStyle name="Обычный 3 11 44 4 2 3 2" xfId="14611"/>
    <cellStyle name="Обычный 3 11 44 4 2 4" xfId="14612"/>
    <cellStyle name="Обычный 3 11 44 4 3" xfId="14613"/>
    <cellStyle name="Обычный 3 11 44 4 3 2" xfId="14614"/>
    <cellStyle name="Обычный 3 11 44 4 3 2 2" xfId="14615"/>
    <cellStyle name="Обычный 3 11 44 4 3 3" xfId="14616"/>
    <cellStyle name="Обычный 3 11 44 4 4" xfId="14617"/>
    <cellStyle name="Обычный 3 11 44 4 4 2" xfId="14618"/>
    <cellStyle name="Обычный 3 11 44 4 5" xfId="14619"/>
    <cellStyle name="Обычный 3 11 44 5" xfId="14620"/>
    <cellStyle name="Обычный 3 11 44 5 2" xfId="14621"/>
    <cellStyle name="Обычный 3 11 44 5 2 2" xfId="14622"/>
    <cellStyle name="Обычный 3 11 44 5 2 2 2" xfId="14623"/>
    <cellStyle name="Обычный 3 11 44 5 2 3" xfId="14624"/>
    <cellStyle name="Обычный 3 11 44 5 3" xfId="14625"/>
    <cellStyle name="Обычный 3 11 44 5 3 2" xfId="14626"/>
    <cellStyle name="Обычный 3 11 44 5 4" xfId="14627"/>
    <cellStyle name="Обычный 3 11 44 6" xfId="14628"/>
    <cellStyle name="Обычный 3 11 44 6 2" xfId="14629"/>
    <cellStyle name="Обычный 3 11 44 6 2 2" xfId="14630"/>
    <cellStyle name="Обычный 3 11 44 6 3" xfId="14631"/>
    <cellStyle name="Обычный 3 11 44 7" xfId="14632"/>
    <cellStyle name="Обычный 3 11 44 7 2" xfId="14633"/>
    <cellStyle name="Обычный 3 11 44 8" xfId="14634"/>
    <cellStyle name="Обычный 3 11 45" xfId="14635"/>
    <cellStyle name="Обычный 3 11 45 2" xfId="14636"/>
    <cellStyle name="Обычный 3 11 45 2 2" xfId="14637"/>
    <cellStyle name="Обычный 3 11 45 2 2 2" xfId="14638"/>
    <cellStyle name="Обычный 3 11 45 2 2 2 2" xfId="14639"/>
    <cellStyle name="Обычный 3 11 45 2 2 2 2 2" xfId="14640"/>
    <cellStyle name="Обычный 3 11 45 2 2 2 2 2 2" xfId="14641"/>
    <cellStyle name="Обычный 3 11 45 2 2 2 2 3" xfId="14642"/>
    <cellStyle name="Обычный 3 11 45 2 2 2 3" xfId="14643"/>
    <cellStyle name="Обычный 3 11 45 2 2 2 3 2" xfId="14644"/>
    <cellStyle name="Обычный 3 11 45 2 2 2 4" xfId="14645"/>
    <cellStyle name="Обычный 3 11 45 2 2 3" xfId="14646"/>
    <cellStyle name="Обычный 3 11 45 2 2 3 2" xfId="14647"/>
    <cellStyle name="Обычный 3 11 45 2 2 3 2 2" xfId="14648"/>
    <cellStyle name="Обычный 3 11 45 2 2 3 3" xfId="14649"/>
    <cellStyle name="Обычный 3 11 45 2 2 4" xfId="14650"/>
    <cellStyle name="Обычный 3 11 45 2 2 4 2" xfId="14651"/>
    <cellStyle name="Обычный 3 11 45 2 2 5" xfId="14652"/>
    <cellStyle name="Обычный 3 11 45 2 3" xfId="14653"/>
    <cellStyle name="Обычный 3 11 45 2 3 2" xfId="14654"/>
    <cellStyle name="Обычный 3 11 45 2 3 2 2" xfId="14655"/>
    <cellStyle name="Обычный 3 11 45 2 3 2 2 2" xfId="14656"/>
    <cellStyle name="Обычный 3 11 45 2 3 2 2 2 2" xfId="14657"/>
    <cellStyle name="Обычный 3 11 45 2 3 2 2 3" xfId="14658"/>
    <cellStyle name="Обычный 3 11 45 2 3 2 3" xfId="14659"/>
    <cellStyle name="Обычный 3 11 45 2 3 2 3 2" xfId="14660"/>
    <cellStyle name="Обычный 3 11 45 2 3 2 4" xfId="14661"/>
    <cellStyle name="Обычный 3 11 45 2 3 3" xfId="14662"/>
    <cellStyle name="Обычный 3 11 45 2 3 3 2" xfId="14663"/>
    <cellStyle name="Обычный 3 11 45 2 3 3 2 2" xfId="14664"/>
    <cellStyle name="Обычный 3 11 45 2 3 3 3" xfId="14665"/>
    <cellStyle name="Обычный 3 11 45 2 3 4" xfId="14666"/>
    <cellStyle name="Обычный 3 11 45 2 3 4 2" xfId="14667"/>
    <cellStyle name="Обычный 3 11 45 2 3 5" xfId="14668"/>
    <cellStyle name="Обычный 3 11 45 2 4" xfId="14669"/>
    <cellStyle name="Обычный 3 11 45 2 4 2" xfId="14670"/>
    <cellStyle name="Обычный 3 11 45 2 4 2 2" xfId="14671"/>
    <cellStyle name="Обычный 3 11 45 2 4 2 2 2" xfId="14672"/>
    <cellStyle name="Обычный 3 11 45 2 4 2 3" xfId="14673"/>
    <cellStyle name="Обычный 3 11 45 2 4 3" xfId="14674"/>
    <cellStyle name="Обычный 3 11 45 2 4 3 2" xfId="14675"/>
    <cellStyle name="Обычный 3 11 45 2 4 4" xfId="14676"/>
    <cellStyle name="Обычный 3 11 45 2 5" xfId="14677"/>
    <cellStyle name="Обычный 3 11 45 2 5 2" xfId="14678"/>
    <cellStyle name="Обычный 3 11 45 2 5 2 2" xfId="14679"/>
    <cellStyle name="Обычный 3 11 45 2 5 3" xfId="14680"/>
    <cellStyle name="Обычный 3 11 45 2 6" xfId="14681"/>
    <cellStyle name="Обычный 3 11 45 2 6 2" xfId="14682"/>
    <cellStyle name="Обычный 3 11 45 2 7" xfId="14683"/>
    <cellStyle name="Обычный 3 11 45 3" xfId="14684"/>
    <cellStyle name="Обычный 3 11 45 3 2" xfId="14685"/>
    <cellStyle name="Обычный 3 11 45 3 2 2" xfId="14686"/>
    <cellStyle name="Обычный 3 11 45 3 2 2 2" xfId="14687"/>
    <cellStyle name="Обычный 3 11 45 3 2 2 2 2" xfId="14688"/>
    <cellStyle name="Обычный 3 11 45 3 2 2 3" xfId="14689"/>
    <cellStyle name="Обычный 3 11 45 3 2 3" xfId="14690"/>
    <cellStyle name="Обычный 3 11 45 3 2 3 2" xfId="14691"/>
    <cellStyle name="Обычный 3 11 45 3 2 4" xfId="14692"/>
    <cellStyle name="Обычный 3 11 45 3 3" xfId="14693"/>
    <cellStyle name="Обычный 3 11 45 3 3 2" xfId="14694"/>
    <cellStyle name="Обычный 3 11 45 3 3 2 2" xfId="14695"/>
    <cellStyle name="Обычный 3 11 45 3 3 3" xfId="14696"/>
    <cellStyle name="Обычный 3 11 45 3 4" xfId="14697"/>
    <cellStyle name="Обычный 3 11 45 3 4 2" xfId="14698"/>
    <cellStyle name="Обычный 3 11 45 3 5" xfId="14699"/>
    <cellStyle name="Обычный 3 11 45 4" xfId="14700"/>
    <cellStyle name="Обычный 3 11 45 4 2" xfId="14701"/>
    <cellStyle name="Обычный 3 11 45 4 2 2" xfId="14702"/>
    <cellStyle name="Обычный 3 11 45 4 2 2 2" xfId="14703"/>
    <cellStyle name="Обычный 3 11 45 4 2 2 2 2" xfId="14704"/>
    <cellStyle name="Обычный 3 11 45 4 2 2 3" xfId="14705"/>
    <cellStyle name="Обычный 3 11 45 4 2 3" xfId="14706"/>
    <cellStyle name="Обычный 3 11 45 4 2 3 2" xfId="14707"/>
    <cellStyle name="Обычный 3 11 45 4 2 4" xfId="14708"/>
    <cellStyle name="Обычный 3 11 45 4 3" xfId="14709"/>
    <cellStyle name="Обычный 3 11 45 4 3 2" xfId="14710"/>
    <cellStyle name="Обычный 3 11 45 4 3 2 2" xfId="14711"/>
    <cellStyle name="Обычный 3 11 45 4 3 3" xfId="14712"/>
    <cellStyle name="Обычный 3 11 45 4 4" xfId="14713"/>
    <cellStyle name="Обычный 3 11 45 4 4 2" xfId="14714"/>
    <cellStyle name="Обычный 3 11 45 4 5" xfId="14715"/>
    <cellStyle name="Обычный 3 11 45 5" xfId="14716"/>
    <cellStyle name="Обычный 3 11 45 5 2" xfId="14717"/>
    <cellStyle name="Обычный 3 11 45 5 2 2" xfId="14718"/>
    <cellStyle name="Обычный 3 11 45 5 2 2 2" xfId="14719"/>
    <cellStyle name="Обычный 3 11 45 5 2 3" xfId="14720"/>
    <cellStyle name="Обычный 3 11 45 5 3" xfId="14721"/>
    <cellStyle name="Обычный 3 11 45 5 3 2" xfId="14722"/>
    <cellStyle name="Обычный 3 11 45 5 4" xfId="14723"/>
    <cellStyle name="Обычный 3 11 45 6" xfId="14724"/>
    <cellStyle name="Обычный 3 11 45 6 2" xfId="14725"/>
    <cellStyle name="Обычный 3 11 45 6 2 2" xfId="14726"/>
    <cellStyle name="Обычный 3 11 45 6 3" xfId="14727"/>
    <cellStyle name="Обычный 3 11 45 7" xfId="14728"/>
    <cellStyle name="Обычный 3 11 45 7 2" xfId="14729"/>
    <cellStyle name="Обычный 3 11 45 8" xfId="14730"/>
    <cellStyle name="Обычный 3 11 46" xfId="14731"/>
    <cellStyle name="Обычный 3 11 46 2" xfId="14732"/>
    <cellStyle name="Обычный 3 11 46 2 2" xfId="14733"/>
    <cellStyle name="Обычный 3 11 46 2 2 2" xfId="14734"/>
    <cellStyle name="Обычный 3 11 46 2 2 2 2" xfId="14735"/>
    <cellStyle name="Обычный 3 11 46 2 2 2 2 2" xfId="14736"/>
    <cellStyle name="Обычный 3 11 46 2 2 2 2 2 2" xfId="14737"/>
    <cellStyle name="Обычный 3 11 46 2 2 2 2 3" xfId="14738"/>
    <cellStyle name="Обычный 3 11 46 2 2 2 3" xfId="14739"/>
    <cellStyle name="Обычный 3 11 46 2 2 2 3 2" xfId="14740"/>
    <cellStyle name="Обычный 3 11 46 2 2 2 4" xfId="14741"/>
    <cellStyle name="Обычный 3 11 46 2 2 3" xfId="14742"/>
    <cellStyle name="Обычный 3 11 46 2 2 3 2" xfId="14743"/>
    <cellStyle name="Обычный 3 11 46 2 2 3 2 2" xfId="14744"/>
    <cellStyle name="Обычный 3 11 46 2 2 3 3" xfId="14745"/>
    <cellStyle name="Обычный 3 11 46 2 2 4" xfId="14746"/>
    <cellStyle name="Обычный 3 11 46 2 2 4 2" xfId="14747"/>
    <cellStyle name="Обычный 3 11 46 2 2 5" xfId="14748"/>
    <cellStyle name="Обычный 3 11 46 2 3" xfId="14749"/>
    <cellStyle name="Обычный 3 11 46 2 3 2" xfId="14750"/>
    <cellStyle name="Обычный 3 11 46 2 3 2 2" xfId="14751"/>
    <cellStyle name="Обычный 3 11 46 2 3 2 2 2" xfId="14752"/>
    <cellStyle name="Обычный 3 11 46 2 3 2 2 2 2" xfId="14753"/>
    <cellStyle name="Обычный 3 11 46 2 3 2 2 3" xfId="14754"/>
    <cellStyle name="Обычный 3 11 46 2 3 2 3" xfId="14755"/>
    <cellStyle name="Обычный 3 11 46 2 3 2 3 2" xfId="14756"/>
    <cellStyle name="Обычный 3 11 46 2 3 2 4" xfId="14757"/>
    <cellStyle name="Обычный 3 11 46 2 3 3" xfId="14758"/>
    <cellStyle name="Обычный 3 11 46 2 3 3 2" xfId="14759"/>
    <cellStyle name="Обычный 3 11 46 2 3 3 2 2" xfId="14760"/>
    <cellStyle name="Обычный 3 11 46 2 3 3 3" xfId="14761"/>
    <cellStyle name="Обычный 3 11 46 2 3 4" xfId="14762"/>
    <cellStyle name="Обычный 3 11 46 2 3 4 2" xfId="14763"/>
    <cellStyle name="Обычный 3 11 46 2 3 5" xfId="14764"/>
    <cellStyle name="Обычный 3 11 46 2 4" xfId="14765"/>
    <cellStyle name="Обычный 3 11 46 2 4 2" xfId="14766"/>
    <cellStyle name="Обычный 3 11 46 2 4 2 2" xfId="14767"/>
    <cellStyle name="Обычный 3 11 46 2 4 2 2 2" xfId="14768"/>
    <cellStyle name="Обычный 3 11 46 2 4 2 3" xfId="14769"/>
    <cellStyle name="Обычный 3 11 46 2 4 3" xfId="14770"/>
    <cellStyle name="Обычный 3 11 46 2 4 3 2" xfId="14771"/>
    <cellStyle name="Обычный 3 11 46 2 4 4" xfId="14772"/>
    <cellStyle name="Обычный 3 11 46 2 5" xfId="14773"/>
    <cellStyle name="Обычный 3 11 46 2 5 2" xfId="14774"/>
    <cellStyle name="Обычный 3 11 46 2 5 2 2" xfId="14775"/>
    <cellStyle name="Обычный 3 11 46 2 5 3" xfId="14776"/>
    <cellStyle name="Обычный 3 11 46 2 6" xfId="14777"/>
    <cellStyle name="Обычный 3 11 46 2 6 2" xfId="14778"/>
    <cellStyle name="Обычный 3 11 46 2 7" xfId="14779"/>
    <cellStyle name="Обычный 3 11 46 3" xfId="14780"/>
    <cellStyle name="Обычный 3 11 46 3 2" xfId="14781"/>
    <cellStyle name="Обычный 3 11 46 3 2 2" xfId="14782"/>
    <cellStyle name="Обычный 3 11 46 3 2 2 2" xfId="14783"/>
    <cellStyle name="Обычный 3 11 46 3 2 2 2 2" xfId="14784"/>
    <cellStyle name="Обычный 3 11 46 3 2 2 3" xfId="14785"/>
    <cellStyle name="Обычный 3 11 46 3 2 3" xfId="14786"/>
    <cellStyle name="Обычный 3 11 46 3 2 3 2" xfId="14787"/>
    <cellStyle name="Обычный 3 11 46 3 2 4" xfId="14788"/>
    <cellStyle name="Обычный 3 11 46 3 3" xfId="14789"/>
    <cellStyle name="Обычный 3 11 46 3 3 2" xfId="14790"/>
    <cellStyle name="Обычный 3 11 46 3 3 2 2" xfId="14791"/>
    <cellStyle name="Обычный 3 11 46 3 3 3" xfId="14792"/>
    <cellStyle name="Обычный 3 11 46 3 4" xfId="14793"/>
    <cellStyle name="Обычный 3 11 46 3 4 2" xfId="14794"/>
    <cellStyle name="Обычный 3 11 46 3 5" xfId="14795"/>
    <cellStyle name="Обычный 3 11 46 4" xfId="14796"/>
    <cellStyle name="Обычный 3 11 46 4 2" xfId="14797"/>
    <cellStyle name="Обычный 3 11 46 4 2 2" xfId="14798"/>
    <cellStyle name="Обычный 3 11 46 4 2 2 2" xfId="14799"/>
    <cellStyle name="Обычный 3 11 46 4 2 2 2 2" xfId="14800"/>
    <cellStyle name="Обычный 3 11 46 4 2 2 3" xfId="14801"/>
    <cellStyle name="Обычный 3 11 46 4 2 3" xfId="14802"/>
    <cellStyle name="Обычный 3 11 46 4 2 3 2" xfId="14803"/>
    <cellStyle name="Обычный 3 11 46 4 2 4" xfId="14804"/>
    <cellStyle name="Обычный 3 11 46 4 3" xfId="14805"/>
    <cellStyle name="Обычный 3 11 46 4 3 2" xfId="14806"/>
    <cellStyle name="Обычный 3 11 46 4 3 2 2" xfId="14807"/>
    <cellStyle name="Обычный 3 11 46 4 3 3" xfId="14808"/>
    <cellStyle name="Обычный 3 11 46 4 4" xfId="14809"/>
    <cellStyle name="Обычный 3 11 46 4 4 2" xfId="14810"/>
    <cellStyle name="Обычный 3 11 46 4 5" xfId="14811"/>
    <cellStyle name="Обычный 3 11 46 5" xfId="14812"/>
    <cellStyle name="Обычный 3 11 46 5 2" xfId="14813"/>
    <cellStyle name="Обычный 3 11 46 5 2 2" xfId="14814"/>
    <cellStyle name="Обычный 3 11 46 5 2 2 2" xfId="14815"/>
    <cellStyle name="Обычный 3 11 46 5 2 3" xfId="14816"/>
    <cellStyle name="Обычный 3 11 46 5 3" xfId="14817"/>
    <cellStyle name="Обычный 3 11 46 5 3 2" xfId="14818"/>
    <cellStyle name="Обычный 3 11 46 5 4" xfId="14819"/>
    <cellStyle name="Обычный 3 11 46 6" xfId="14820"/>
    <cellStyle name="Обычный 3 11 46 6 2" xfId="14821"/>
    <cellStyle name="Обычный 3 11 46 6 2 2" xfId="14822"/>
    <cellStyle name="Обычный 3 11 46 6 3" xfId="14823"/>
    <cellStyle name="Обычный 3 11 46 7" xfId="14824"/>
    <cellStyle name="Обычный 3 11 46 7 2" xfId="14825"/>
    <cellStyle name="Обычный 3 11 46 8" xfId="14826"/>
    <cellStyle name="Обычный 3 11 47" xfId="14827"/>
    <cellStyle name="Обычный 3 11 47 2" xfId="14828"/>
    <cellStyle name="Обычный 3 11 47 2 2" xfId="14829"/>
    <cellStyle name="Обычный 3 11 47 2 2 2" xfId="14830"/>
    <cellStyle name="Обычный 3 11 47 2 2 2 2" xfId="14831"/>
    <cellStyle name="Обычный 3 11 47 2 2 2 2 2" xfId="14832"/>
    <cellStyle name="Обычный 3 11 47 2 2 2 2 2 2" xfId="14833"/>
    <cellStyle name="Обычный 3 11 47 2 2 2 2 3" xfId="14834"/>
    <cellStyle name="Обычный 3 11 47 2 2 2 3" xfId="14835"/>
    <cellStyle name="Обычный 3 11 47 2 2 2 3 2" xfId="14836"/>
    <cellStyle name="Обычный 3 11 47 2 2 2 4" xfId="14837"/>
    <cellStyle name="Обычный 3 11 47 2 2 3" xfId="14838"/>
    <cellStyle name="Обычный 3 11 47 2 2 3 2" xfId="14839"/>
    <cellStyle name="Обычный 3 11 47 2 2 3 2 2" xfId="14840"/>
    <cellStyle name="Обычный 3 11 47 2 2 3 3" xfId="14841"/>
    <cellStyle name="Обычный 3 11 47 2 2 4" xfId="14842"/>
    <cellStyle name="Обычный 3 11 47 2 2 4 2" xfId="14843"/>
    <cellStyle name="Обычный 3 11 47 2 2 5" xfId="14844"/>
    <cellStyle name="Обычный 3 11 47 2 3" xfId="14845"/>
    <cellStyle name="Обычный 3 11 47 2 3 2" xfId="14846"/>
    <cellStyle name="Обычный 3 11 47 2 3 2 2" xfId="14847"/>
    <cellStyle name="Обычный 3 11 47 2 3 2 2 2" xfId="14848"/>
    <cellStyle name="Обычный 3 11 47 2 3 2 2 2 2" xfId="14849"/>
    <cellStyle name="Обычный 3 11 47 2 3 2 2 3" xfId="14850"/>
    <cellStyle name="Обычный 3 11 47 2 3 2 3" xfId="14851"/>
    <cellStyle name="Обычный 3 11 47 2 3 2 3 2" xfId="14852"/>
    <cellStyle name="Обычный 3 11 47 2 3 2 4" xfId="14853"/>
    <cellStyle name="Обычный 3 11 47 2 3 3" xfId="14854"/>
    <cellStyle name="Обычный 3 11 47 2 3 3 2" xfId="14855"/>
    <cellStyle name="Обычный 3 11 47 2 3 3 2 2" xfId="14856"/>
    <cellStyle name="Обычный 3 11 47 2 3 3 3" xfId="14857"/>
    <cellStyle name="Обычный 3 11 47 2 3 4" xfId="14858"/>
    <cellStyle name="Обычный 3 11 47 2 3 4 2" xfId="14859"/>
    <cellStyle name="Обычный 3 11 47 2 3 5" xfId="14860"/>
    <cellStyle name="Обычный 3 11 47 2 4" xfId="14861"/>
    <cellStyle name="Обычный 3 11 47 2 4 2" xfId="14862"/>
    <cellStyle name="Обычный 3 11 47 2 4 2 2" xfId="14863"/>
    <cellStyle name="Обычный 3 11 47 2 4 2 2 2" xfId="14864"/>
    <cellStyle name="Обычный 3 11 47 2 4 2 3" xfId="14865"/>
    <cellStyle name="Обычный 3 11 47 2 4 3" xfId="14866"/>
    <cellStyle name="Обычный 3 11 47 2 4 3 2" xfId="14867"/>
    <cellStyle name="Обычный 3 11 47 2 4 4" xfId="14868"/>
    <cellStyle name="Обычный 3 11 47 2 5" xfId="14869"/>
    <cellStyle name="Обычный 3 11 47 2 5 2" xfId="14870"/>
    <cellStyle name="Обычный 3 11 47 2 5 2 2" xfId="14871"/>
    <cellStyle name="Обычный 3 11 47 2 5 3" xfId="14872"/>
    <cellStyle name="Обычный 3 11 47 2 6" xfId="14873"/>
    <cellStyle name="Обычный 3 11 47 2 6 2" xfId="14874"/>
    <cellStyle name="Обычный 3 11 47 2 7" xfId="14875"/>
    <cellStyle name="Обычный 3 11 47 3" xfId="14876"/>
    <cellStyle name="Обычный 3 11 47 3 2" xfId="14877"/>
    <cellStyle name="Обычный 3 11 47 3 2 2" xfId="14878"/>
    <cellStyle name="Обычный 3 11 47 3 2 2 2" xfId="14879"/>
    <cellStyle name="Обычный 3 11 47 3 2 2 2 2" xfId="14880"/>
    <cellStyle name="Обычный 3 11 47 3 2 2 3" xfId="14881"/>
    <cellStyle name="Обычный 3 11 47 3 2 3" xfId="14882"/>
    <cellStyle name="Обычный 3 11 47 3 2 3 2" xfId="14883"/>
    <cellStyle name="Обычный 3 11 47 3 2 4" xfId="14884"/>
    <cellStyle name="Обычный 3 11 47 3 3" xfId="14885"/>
    <cellStyle name="Обычный 3 11 47 3 3 2" xfId="14886"/>
    <cellStyle name="Обычный 3 11 47 3 3 2 2" xfId="14887"/>
    <cellStyle name="Обычный 3 11 47 3 3 3" xfId="14888"/>
    <cellStyle name="Обычный 3 11 47 3 4" xfId="14889"/>
    <cellStyle name="Обычный 3 11 47 3 4 2" xfId="14890"/>
    <cellStyle name="Обычный 3 11 47 3 5" xfId="14891"/>
    <cellStyle name="Обычный 3 11 47 4" xfId="14892"/>
    <cellStyle name="Обычный 3 11 47 4 2" xfId="14893"/>
    <cellStyle name="Обычный 3 11 47 4 2 2" xfId="14894"/>
    <cellStyle name="Обычный 3 11 47 4 2 2 2" xfId="14895"/>
    <cellStyle name="Обычный 3 11 47 4 2 2 2 2" xfId="14896"/>
    <cellStyle name="Обычный 3 11 47 4 2 2 3" xfId="14897"/>
    <cellStyle name="Обычный 3 11 47 4 2 3" xfId="14898"/>
    <cellStyle name="Обычный 3 11 47 4 2 3 2" xfId="14899"/>
    <cellStyle name="Обычный 3 11 47 4 2 4" xfId="14900"/>
    <cellStyle name="Обычный 3 11 47 4 3" xfId="14901"/>
    <cellStyle name="Обычный 3 11 47 4 3 2" xfId="14902"/>
    <cellStyle name="Обычный 3 11 47 4 3 2 2" xfId="14903"/>
    <cellStyle name="Обычный 3 11 47 4 3 3" xfId="14904"/>
    <cellStyle name="Обычный 3 11 47 4 4" xfId="14905"/>
    <cellStyle name="Обычный 3 11 47 4 4 2" xfId="14906"/>
    <cellStyle name="Обычный 3 11 47 4 5" xfId="14907"/>
    <cellStyle name="Обычный 3 11 47 5" xfId="14908"/>
    <cellStyle name="Обычный 3 11 47 5 2" xfId="14909"/>
    <cellStyle name="Обычный 3 11 47 5 2 2" xfId="14910"/>
    <cellStyle name="Обычный 3 11 47 5 2 2 2" xfId="14911"/>
    <cellStyle name="Обычный 3 11 47 5 2 3" xfId="14912"/>
    <cellStyle name="Обычный 3 11 47 5 3" xfId="14913"/>
    <cellStyle name="Обычный 3 11 47 5 3 2" xfId="14914"/>
    <cellStyle name="Обычный 3 11 47 5 4" xfId="14915"/>
    <cellStyle name="Обычный 3 11 47 6" xfId="14916"/>
    <cellStyle name="Обычный 3 11 47 6 2" xfId="14917"/>
    <cellStyle name="Обычный 3 11 47 6 2 2" xfId="14918"/>
    <cellStyle name="Обычный 3 11 47 6 3" xfId="14919"/>
    <cellStyle name="Обычный 3 11 47 7" xfId="14920"/>
    <cellStyle name="Обычный 3 11 47 7 2" xfId="14921"/>
    <cellStyle name="Обычный 3 11 47 8" xfId="14922"/>
    <cellStyle name="Обычный 3 11 48" xfId="14923"/>
    <cellStyle name="Обычный 3 11 48 2" xfId="14924"/>
    <cellStyle name="Обычный 3 11 48 2 2" xfId="14925"/>
    <cellStyle name="Обычный 3 11 48 2 2 2" xfId="14926"/>
    <cellStyle name="Обычный 3 11 48 2 2 2 2" xfId="14927"/>
    <cellStyle name="Обычный 3 11 48 2 2 2 2 2" xfId="14928"/>
    <cellStyle name="Обычный 3 11 48 2 2 2 3" xfId="14929"/>
    <cellStyle name="Обычный 3 11 48 2 2 3" xfId="14930"/>
    <cellStyle name="Обычный 3 11 48 2 2 3 2" xfId="14931"/>
    <cellStyle name="Обычный 3 11 48 2 2 4" xfId="14932"/>
    <cellStyle name="Обычный 3 11 48 2 3" xfId="14933"/>
    <cellStyle name="Обычный 3 11 48 2 3 2" xfId="14934"/>
    <cellStyle name="Обычный 3 11 48 2 3 2 2" xfId="14935"/>
    <cellStyle name="Обычный 3 11 48 2 3 3" xfId="14936"/>
    <cellStyle name="Обычный 3 11 48 2 4" xfId="14937"/>
    <cellStyle name="Обычный 3 11 48 2 4 2" xfId="14938"/>
    <cellStyle name="Обычный 3 11 48 2 5" xfId="14939"/>
    <cellStyle name="Обычный 3 11 48 3" xfId="14940"/>
    <cellStyle name="Обычный 3 11 48 3 2" xfId="14941"/>
    <cellStyle name="Обычный 3 11 48 3 2 2" xfId="14942"/>
    <cellStyle name="Обычный 3 11 48 3 2 2 2" xfId="14943"/>
    <cellStyle name="Обычный 3 11 48 3 2 2 2 2" xfId="14944"/>
    <cellStyle name="Обычный 3 11 48 3 2 2 3" xfId="14945"/>
    <cellStyle name="Обычный 3 11 48 3 2 3" xfId="14946"/>
    <cellStyle name="Обычный 3 11 48 3 2 3 2" xfId="14947"/>
    <cellStyle name="Обычный 3 11 48 3 2 4" xfId="14948"/>
    <cellStyle name="Обычный 3 11 48 3 3" xfId="14949"/>
    <cellStyle name="Обычный 3 11 48 3 3 2" xfId="14950"/>
    <cellStyle name="Обычный 3 11 48 3 3 2 2" xfId="14951"/>
    <cellStyle name="Обычный 3 11 48 3 3 3" xfId="14952"/>
    <cellStyle name="Обычный 3 11 48 3 4" xfId="14953"/>
    <cellStyle name="Обычный 3 11 48 3 4 2" xfId="14954"/>
    <cellStyle name="Обычный 3 11 48 3 5" xfId="14955"/>
    <cellStyle name="Обычный 3 11 48 4" xfId="14956"/>
    <cellStyle name="Обычный 3 11 48 4 2" xfId="14957"/>
    <cellStyle name="Обычный 3 11 48 4 2 2" xfId="14958"/>
    <cellStyle name="Обычный 3 11 48 4 2 2 2" xfId="14959"/>
    <cellStyle name="Обычный 3 11 48 4 2 3" xfId="14960"/>
    <cellStyle name="Обычный 3 11 48 4 3" xfId="14961"/>
    <cellStyle name="Обычный 3 11 48 4 3 2" xfId="14962"/>
    <cellStyle name="Обычный 3 11 48 4 4" xfId="14963"/>
    <cellStyle name="Обычный 3 11 48 5" xfId="14964"/>
    <cellStyle name="Обычный 3 11 48 5 2" xfId="14965"/>
    <cellStyle name="Обычный 3 11 48 5 2 2" xfId="14966"/>
    <cellStyle name="Обычный 3 11 48 5 3" xfId="14967"/>
    <cellStyle name="Обычный 3 11 48 6" xfId="14968"/>
    <cellStyle name="Обычный 3 11 48 6 2" xfId="14969"/>
    <cellStyle name="Обычный 3 11 48 7" xfId="14970"/>
    <cellStyle name="Обычный 3 11 49" xfId="14971"/>
    <cellStyle name="Обычный 3 11 49 2" xfId="14972"/>
    <cellStyle name="Обычный 3 11 49 2 2" xfId="14973"/>
    <cellStyle name="Обычный 3 11 49 2 2 2" xfId="14974"/>
    <cellStyle name="Обычный 3 11 49 2 2 2 2" xfId="14975"/>
    <cellStyle name="Обычный 3 11 49 2 2 3" xfId="14976"/>
    <cellStyle name="Обычный 3 11 49 2 3" xfId="14977"/>
    <cellStyle name="Обычный 3 11 49 2 3 2" xfId="14978"/>
    <cellStyle name="Обычный 3 11 49 2 4" xfId="14979"/>
    <cellStyle name="Обычный 3 11 49 3" xfId="14980"/>
    <cellStyle name="Обычный 3 11 49 3 2" xfId="14981"/>
    <cellStyle name="Обычный 3 11 49 3 2 2" xfId="14982"/>
    <cellStyle name="Обычный 3 11 49 3 3" xfId="14983"/>
    <cellStyle name="Обычный 3 11 49 4" xfId="14984"/>
    <cellStyle name="Обычный 3 11 49 4 2" xfId="14985"/>
    <cellStyle name="Обычный 3 11 49 5" xfId="14986"/>
    <cellStyle name="Обычный 3 11 5" xfId="14987"/>
    <cellStyle name="Обычный 3 11 5 2" xfId="14988"/>
    <cellStyle name="Обычный 3 11 5 2 2" xfId="14989"/>
    <cellStyle name="Обычный 3 11 5 2 2 2" xfId="14990"/>
    <cellStyle name="Обычный 3 11 5 2 2 2 2" xfId="14991"/>
    <cellStyle name="Обычный 3 11 5 2 2 2 2 2" xfId="14992"/>
    <cellStyle name="Обычный 3 11 5 2 2 2 2 2 2" xfId="14993"/>
    <cellStyle name="Обычный 3 11 5 2 2 2 2 3" xfId="14994"/>
    <cellStyle name="Обычный 3 11 5 2 2 2 3" xfId="14995"/>
    <cellStyle name="Обычный 3 11 5 2 2 2 3 2" xfId="14996"/>
    <cellStyle name="Обычный 3 11 5 2 2 2 4" xfId="14997"/>
    <cellStyle name="Обычный 3 11 5 2 2 3" xfId="14998"/>
    <cellStyle name="Обычный 3 11 5 2 2 3 2" xfId="14999"/>
    <cellStyle name="Обычный 3 11 5 2 2 3 2 2" xfId="15000"/>
    <cellStyle name="Обычный 3 11 5 2 2 3 3" xfId="15001"/>
    <cellStyle name="Обычный 3 11 5 2 2 4" xfId="15002"/>
    <cellStyle name="Обычный 3 11 5 2 2 4 2" xfId="15003"/>
    <cellStyle name="Обычный 3 11 5 2 2 5" xfId="15004"/>
    <cellStyle name="Обычный 3 11 5 2 3" xfId="15005"/>
    <cellStyle name="Обычный 3 11 5 2 3 2" xfId="15006"/>
    <cellStyle name="Обычный 3 11 5 2 3 2 2" xfId="15007"/>
    <cellStyle name="Обычный 3 11 5 2 3 2 2 2" xfId="15008"/>
    <cellStyle name="Обычный 3 11 5 2 3 2 2 2 2" xfId="15009"/>
    <cellStyle name="Обычный 3 11 5 2 3 2 2 3" xfId="15010"/>
    <cellStyle name="Обычный 3 11 5 2 3 2 3" xfId="15011"/>
    <cellStyle name="Обычный 3 11 5 2 3 2 3 2" xfId="15012"/>
    <cellStyle name="Обычный 3 11 5 2 3 2 4" xfId="15013"/>
    <cellStyle name="Обычный 3 11 5 2 3 3" xfId="15014"/>
    <cellStyle name="Обычный 3 11 5 2 3 3 2" xfId="15015"/>
    <cellStyle name="Обычный 3 11 5 2 3 3 2 2" xfId="15016"/>
    <cellStyle name="Обычный 3 11 5 2 3 3 3" xfId="15017"/>
    <cellStyle name="Обычный 3 11 5 2 3 4" xfId="15018"/>
    <cellStyle name="Обычный 3 11 5 2 3 4 2" xfId="15019"/>
    <cellStyle name="Обычный 3 11 5 2 3 5" xfId="15020"/>
    <cellStyle name="Обычный 3 11 5 2 4" xfId="15021"/>
    <cellStyle name="Обычный 3 11 5 2 4 2" xfId="15022"/>
    <cellStyle name="Обычный 3 11 5 2 4 2 2" xfId="15023"/>
    <cellStyle name="Обычный 3 11 5 2 4 2 2 2" xfId="15024"/>
    <cellStyle name="Обычный 3 11 5 2 4 2 3" xfId="15025"/>
    <cellStyle name="Обычный 3 11 5 2 4 3" xfId="15026"/>
    <cellStyle name="Обычный 3 11 5 2 4 3 2" xfId="15027"/>
    <cellStyle name="Обычный 3 11 5 2 4 4" xfId="15028"/>
    <cellStyle name="Обычный 3 11 5 2 5" xfId="15029"/>
    <cellStyle name="Обычный 3 11 5 2 5 2" xfId="15030"/>
    <cellStyle name="Обычный 3 11 5 2 5 2 2" xfId="15031"/>
    <cellStyle name="Обычный 3 11 5 2 5 3" xfId="15032"/>
    <cellStyle name="Обычный 3 11 5 2 6" xfId="15033"/>
    <cellStyle name="Обычный 3 11 5 2 6 2" xfId="15034"/>
    <cellStyle name="Обычный 3 11 5 2 7" xfId="15035"/>
    <cellStyle name="Обычный 3 11 5 3" xfId="15036"/>
    <cellStyle name="Обычный 3 11 5 3 2" xfId="15037"/>
    <cellStyle name="Обычный 3 11 5 3 2 2" xfId="15038"/>
    <cellStyle name="Обычный 3 11 5 3 2 2 2" xfId="15039"/>
    <cellStyle name="Обычный 3 11 5 3 2 2 2 2" xfId="15040"/>
    <cellStyle name="Обычный 3 11 5 3 2 2 3" xfId="15041"/>
    <cellStyle name="Обычный 3 11 5 3 2 3" xfId="15042"/>
    <cellStyle name="Обычный 3 11 5 3 2 3 2" xfId="15043"/>
    <cellStyle name="Обычный 3 11 5 3 2 4" xfId="15044"/>
    <cellStyle name="Обычный 3 11 5 3 3" xfId="15045"/>
    <cellStyle name="Обычный 3 11 5 3 3 2" xfId="15046"/>
    <cellStyle name="Обычный 3 11 5 3 3 2 2" xfId="15047"/>
    <cellStyle name="Обычный 3 11 5 3 3 3" xfId="15048"/>
    <cellStyle name="Обычный 3 11 5 3 4" xfId="15049"/>
    <cellStyle name="Обычный 3 11 5 3 4 2" xfId="15050"/>
    <cellStyle name="Обычный 3 11 5 3 5" xfId="15051"/>
    <cellStyle name="Обычный 3 11 5 4" xfId="15052"/>
    <cellStyle name="Обычный 3 11 5 4 2" xfId="15053"/>
    <cellStyle name="Обычный 3 11 5 4 2 2" xfId="15054"/>
    <cellStyle name="Обычный 3 11 5 4 2 2 2" xfId="15055"/>
    <cellStyle name="Обычный 3 11 5 4 2 2 2 2" xfId="15056"/>
    <cellStyle name="Обычный 3 11 5 4 2 2 3" xfId="15057"/>
    <cellStyle name="Обычный 3 11 5 4 2 3" xfId="15058"/>
    <cellStyle name="Обычный 3 11 5 4 2 3 2" xfId="15059"/>
    <cellStyle name="Обычный 3 11 5 4 2 4" xfId="15060"/>
    <cellStyle name="Обычный 3 11 5 4 3" xfId="15061"/>
    <cellStyle name="Обычный 3 11 5 4 3 2" xfId="15062"/>
    <cellStyle name="Обычный 3 11 5 4 3 2 2" xfId="15063"/>
    <cellStyle name="Обычный 3 11 5 4 3 3" xfId="15064"/>
    <cellStyle name="Обычный 3 11 5 4 4" xfId="15065"/>
    <cellStyle name="Обычный 3 11 5 4 4 2" xfId="15066"/>
    <cellStyle name="Обычный 3 11 5 4 5" xfId="15067"/>
    <cellStyle name="Обычный 3 11 5 5" xfId="15068"/>
    <cellStyle name="Обычный 3 11 5 5 2" xfId="15069"/>
    <cellStyle name="Обычный 3 11 5 5 2 2" xfId="15070"/>
    <cellStyle name="Обычный 3 11 5 5 2 2 2" xfId="15071"/>
    <cellStyle name="Обычный 3 11 5 5 2 3" xfId="15072"/>
    <cellStyle name="Обычный 3 11 5 5 3" xfId="15073"/>
    <cellStyle name="Обычный 3 11 5 5 3 2" xfId="15074"/>
    <cellStyle name="Обычный 3 11 5 5 4" xfId="15075"/>
    <cellStyle name="Обычный 3 11 5 6" xfId="15076"/>
    <cellStyle name="Обычный 3 11 5 6 2" xfId="15077"/>
    <cellStyle name="Обычный 3 11 5 6 2 2" xfId="15078"/>
    <cellStyle name="Обычный 3 11 5 6 3" xfId="15079"/>
    <cellStyle name="Обычный 3 11 5 7" xfId="15080"/>
    <cellStyle name="Обычный 3 11 5 7 2" xfId="15081"/>
    <cellStyle name="Обычный 3 11 5 8" xfId="15082"/>
    <cellStyle name="Обычный 3 11 50" xfId="15083"/>
    <cellStyle name="Обычный 3 11 50 2" xfId="15084"/>
    <cellStyle name="Обычный 3 11 50 2 2" xfId="15085"/>
    <cellStyle name="Обычный 3 11 50 2 2 2" xfId="15086"/>
    <cellStyle name="Обычный 3 11 50 2 2 2 2" xfId="15087"/>
    <cellStyle name="Обычный 3 11 50 2 2 3" xfId="15088"/>
    <cellStyle name="Обычный 3 11 50 2 3" xfId="15089"/>
    <cellStyle name="Обычный 3 11 50 2 3 2" xfId="15090"/>
    <cellStyle name="Обычный 3 11 50 2 4" xfId="15091"/>
    <cellStyle name="Обычный 3 11 50 3" xfId="15092"/>
    <cellStyle name="Обычный 3 11 50 3 2" xfId="15093"/>
    <cellStyle name="Обычный 3 11 50 3 2 2" xfId="15094"/>
    <cellStyle name="Обычный 3 11 50 3 3" xfId="15095"/>
    <cellStyle name="Обычный 3 11 50 4" xfId="15096"/>
    <cellStyle name="Обычный 3 11 50 4 2" xfId="15097"/>
    <cellStyle name="Обычный 3 11 50 5" xfId="15098"/>
    <cellStyle name="Обычный 3 11 51" xfId="15099"/>
    <cellStyle name="Обычный 3 11 51 2" xfId="15100"/>
    <cellStyle name="Обычный 3 11 51 2 2" xfId="15101"/>
    <cellStyle name="Обычный 3 11 51 2 2 2" xfId="15102"/>
    <cellStyle name="Обычный 3 11 51 2 3" xfId="15103"/>
    <cellStyle name="Обычный 3 11 51 3" xfId="15104"/>
    <cellStyle name="Обычный 3 11 51 3 2" xfId="15105"/>
    <cellStyle name="Обычный 3 11 51 4" xfId="15106"/>
    <cellStyle name="Обычный 3 11 52" xfId="15107"/>
    <cellStyle name="Обычный 3 11 52 2" xfId="15108"/>
    <cellStyle name="Обычный 3 11 52 2 2" xfId="15109"/>
    <cellStyle name="Обычный 3 11 52 3" xfId="15110"/>
    <cellStyle name="Обычный 3 11 53" xfId="15111"/>
    <cellStyle name="Обычный 3 11 53 2" xfId="15112"/>
    <cellStyle name="Обычный 3 11 54" xfId="15113"/>
    <cellStyle name="Обычный 3 11 6" xfId="15114"/>
    <cellStyle name="Обычный 3 11 6 2" xfId="15115"/>
    <cellStyle name="Обычный 3 11 6 2 2" xfId="15116"/>
    <cellStyle name="Обычный 3 11 6 2 2 2" xfId="15117"/>
    <cellStyle name="Обычный 3 11 6 2 2 2 2" xfId="15118"/>
    <cellStyle name="Обычный 3 11 6 2 2 2 2 2" xfId="15119"/>
    <cellStyle name="Обычный 3 11 6 2 2 2 2 2 2" xfId="15120"/>
    <cellStyle name="Обычный 3 11 6 2 2 2 2 3" xfId="15121"/>
    <cellStyle name="Обычный 3 11 6 2 2 2 3" xfId="15122"/>
    <cellStyle name="Обычный 3 11 6 2 2 2 3 2" xfId="15123"/>
    <cellStyle name="Обычный 3 11 6 2 2 2 4" xfId="15124"/>
    <cellStyle name="Обычный 3 11 6 2 2 3" xfId="15125"/>
    <cellStyle name="Обычный 3 11 6 2 2 3 2" xfId="15126"/>
    <cellStyle name="Обычный 3 11 6 2 2 3 2 2" xfId="15127"/>
    <cellStyle name="Обычный 3 11 6 2 2 3 3" xfId="15128"/>
    <cellStyle name="Обычный 3 11 6 2 2 4" xfId="15129"/>
    <cellStyle name="Обычный 3 11 6 2 2 4 2" xfId="15130"/>
    <cellStyle name="Обычный 3 11 6 2 2 5" xfId="15131"/>
    <cellStyle name="Обычный 3 11 6 2 3" xfId="15132"/>
    <cellStyle name="Обычный 3 11 6 2 3 2" xfId="15133"/>
    <cellStyle name="Обычный 3 11 6 2 3 2 2" xfId="15134"/>
    <cellStyle name="Обычный 3 11 6 2 3 2 2 2" xfId="15135"/>
    <cellStyle name="Обычный 3 11 6 2 3 2 2 2 2" xfId="15136"/>
    <cellStyle name="Обычный 3 11 6 2 3 2 2 3" xfId="15137"/>
    <cellStyle name="Обычный 3 11 6 2 3 2 3" xfId="15138"/>
    <cellStyle name="Обычный 3 11 6 2 3 2 3 2" xfId="15139"/>
    <cellStyle name="Обычный 3 11 6 2 3 2 4" xfId="15140"/>
    <cellStyle name="Обычный 3 11 6 2 3 3" xfId="15141"/>
    <cellStyle name="Обычный 3 11 6 2 3 3 2" xfId="15142"/>
    <cellStyle name="Обычный 3 11 6 2 3 3 2 2" xfId="15143"/>
    <cellStyle name="Обычный 3 11 6 2 3 3 3" xfId="15144"/>
    <cellStyle name="Обычный 3 11 6 2 3 4" xfId="15145"/>
    <cellStyle name="Обычный 3 11 6 2 3 4 2" xfId="15146"/>
    <cellStyle name="Обычный 3 11 6 2 3 5" xfId="15147"/>
    <cellStyle name="Обычный 3 11 6 2 4" xfId="15148"/>
    <cellStyle name="Обычный 3 11 6 2 4 2" xfId="15149"/>
    <cellStyle name="Обычный 3 11 6 2 4 2 2" xfId="15150"/>
    <cellStyle name="Обычный 3 11 6 2 4 2 2 2" xfId="15151"/>
    <cellStyle name="Обычный 3 11 6 2 4 2 3" xfId="15152"/>
    <cellStyle name="Обычный 3 11 6 2 4 3" xfId="15153"/>
    <cellStyle name="Обычный 3 11 6 2 4 3 2" xfId="15154"/>
    <cellStyle name="Обычный 3 11 6 2 4 4" xfId="15155"/>
    <cellStyle name="Обычный 3 11 6 2 5" xfId="15156"/>
    <cellStyle name="Обычный 3 11 6 2 5 2" xfId="15157"/>
    <cellStyle name="Обычный 3 11 6 2 5 2 2" xfId="15158"/>
    <cellStyle name="Обычный 3 11 6 2 5 3" xfId="15159"/>
    <cellStyle name="Обычный 3 11 6 2 6" xfId="15160"/>
    <cellStyle name="Обычный 3 11 6 2 6 2" xfId="15161"/>
    <cellStyle name="Обычный 3 11 6 2 7" xfId="15162"/>
    <cellStyle name="Обычный 3 11 6 3" xfId="15163"/>
    <cellStyle name="Обычный 3 11 6 3 2" xfId="15164"/>
    <cellStyle name="Обычный 3 11 6 3 2 2" xfId="15165"/>
    <cellStyle name="Обычный 3 11 6 3 2 2 2" xfId="15166"/>
    <cellStyle name="Обычный 3 11 6 3 2 2 2 2" xfId="15167"/>
    <cellStyle name="Обычный 3 11 6 3 2 2 3" xfId="15168"/>
    <cellStyle name="Обычный 3 11 6 3 2 3" xfId="15169"/>
    <cellStyle name="Обычный 3 11 6 3 2 3 2" xfId="15170"/>
    <cellStyle name="Обычный 3 11 6 3 2 4" xfId="15171"/>
    <cellStyle name="Обычный 3 11 6 3 3" xfId="15172"/>
    <cellStyle name="Обычный 3 11 6 3 3 2" xfId="15173"/>
    <cellStyle name="Обычный 3 11 6 3 3 2 2" xfId="15174"/>
    <cellStyle name="Обычный 3 11 6 3 3 3" xfId="15175"/>
    <cellStyle name="Обычный 3 11 6 3 4" xfId="15176"/>
    <cellStyle name="Обычный 3 11 6 3 4 2" xfId="15177"/>
    <cellStyle name="Обычный 3 11 6 3 5" xfId="15178"/>
    <cellStyle name="Обычный 3 11 6 4" xfId="15179"/>
    <cellStyle name="Обычный 3 11 6 4 2" xfId="15180"/>
    <cellStyle name="Обычный 3 11 6 4 2 2" xfId="15181"/>
    <cellStyle name="Обычный 3 11 6 4 2 2 2" xfId="15182"/>
    <cellStyle name="Обычный 3 11 6 4 2 2 2 2" xfId="15183"/>
    <cellStyle name="Обычный 3 11 6 4 2 2 3" xfId="15184"/>
    <cellStyle name="Обычный 3 11 6 4 2 3" xfId="15185"/>
    <cellStyle name="Обычный 3 11 6 4 2 3 2" xfId="15186"/>
    <cellStyle name="Обычный 3 11 6 4 2 4" xfId="15187"/>
    <cellStyle name="Обычный 3 11 6 4 3" xfId="15188"/>
    <cellStyle name="Обычный 3 11 6 4 3 2" xfId="15189"/>
    <cellStyle name="Обычный 3 11 6 4 3 2 2" xfId="15190"/>
    <cellStyle name="Обычный 3 11 6 4 3 3" xfId="15191"/>
    <cellStyle name="Обычный 3 11 6 4 4" xfId="15192"/>
    <cellStyle name="Обычный 3 11 6 4 4 2" xfId="15193"/>
    <cellStyle name="Обычный 3 11 6 4 5" xfId="15194"/>
    <cellStyle name="Обычный 3 11 6 5" xfId="15195"/>
    <cellStyle name="Обычный 3 11 6 5 2" xfId="15196"/>
    <cellStyle name="Обычный 3 11 6 5 2 2" xfId="15197"/>
    <cellStyle name="Обычный 3 11 6 5 2 2 2" xfId="15198"/>
    <cellStyle name="Обычный 3 11 6 5 2 3" xfId="15199"/>
    <cellStyle name="Обычный 3 11 6 5 3" xfId="15200"/>
    <cellStyle name="Обычный 3 11 6 5 3 2" xfId="15201"/>
    <cellStyle name="Обычный 3 11 6 5 4" xfId="15202"/>
    <cellStyle name="Обычный 3 11 6 6" xfId="15203"/>
    <cellStyle name="Обычный 3 11 6 6 2" xfId="15204"/>
    <cellStyle name="Обычный 3 11 6 6 2 2" xfId="15205"/>
    <cellStyle name="Обычный 3 11 6 6 3" xfId="15206"/>
    <cellStyle name="Обычный 3 11 6 7" xfId="15207"/>
    <cellStyle name="Обычный 3 11 6 7 2" xfId="15208"/>
    <cellStyle name="Обычный 3 11 6 8" xfId="15209"/>
    <cellStyle name="Обычный 3 11 7" xfId="15210"/>
    <cellStyle name="Обычный 3 11 7 2" xfId="15211"/>
    <cellStyle name="Обычный 3 11 7 2 2" xfId="15212"/>
    <cellStyle name="Обычный 3 11 7 2 2 2" xfId="15213"/>
    <cellStyle name="Обычный 3 11 7 2 2 2 2" xfId="15214"/>
    <cellStyle name="Обычный 3 11 7 2 2 2 2 2" xfId="15215"/>
    <cellStyle name="Обычный 3 11 7 2 2 2 2 2 2" xfId="15216"/>
    <cellStyle name="Обычный 3 11 7 2 2 2 2 3" xfId="15217"/>
    <cellStyle name="Обычный 3 11 7 2 2 2 3" xfId="15218"/>
    <cellStyle name="Обычный 3 11 7 2 2 2 3 2" xfId="15219"/>
    <cellStyle name="Обычный 3 11 7 2 2 2 4" xfId="15220"/>
    <cellStyle name="Обычный 3 11 7 2 2 3" xfId="15221"/>
    <cellStyle name="Обычный 3 11 7 2 2 3 2" xfId="15222"/>
    <cellStyle name="Обычный 3 11 7 2 2 3 2 2" xfId="15223"/>
    <cellStyle name="Обычный 3 11 7 2 2 3 3" xfId="15224"/>
    <cellStyle name="Обычный 3 11 7 2 2 4" xfId="15225"/>
    <cellStyle name="Обычный 3 11 7 2 2 4 2" xfId="15226"/>
    <cellStyle name="Обычный 3 11 7 2 2 5" xfId="15227"/>
    <cellStyle name="Обычный 3 11 7 2 3" xfId="15228"/>
    <cellStyle name="Обычный 3 11 7 2 3 2" xfId="15229"/>
    <cellStyle name="Обычный 3 11 7 2 3 2 2" xfId="15230"/>
    <cellStyle name="Обычный 3 11 7 2 3 2 2 2" xfId="15231"/>
    <cellStyle name="Обычный 3 11 7 2 3 2 2 2 2" xfId="15232"/>
    <cellStyle name="Обычный 3 11 7 2 3 2 2 3" xfId="15233"/>
    <cellStyle name="Обычный 3 11 7 2 3 2 3" xfId="15234"/>
    <cellStyle name="Обычный 3 11 7 2 3 2 3 2" xfId="15235"/>
    <cellStyle name="Обычный 3 11 7 2 3 2 4" xfId="15236"/>
    <cellStyle name="Обычный 3 11 7 2 3 3" xfId="15237"/>
    <cellStyle name="Обычный 3 11 7 2 3 3 2" xfId="15238"/>
    <cellStyle name="Обычный 3 11 7 2 3 3 2 2" xfId="15239"/>
    <cellStyle name="Обычный 3 11 7 2 3 3 3" xfId="15240"/>
    <cellStyle name="Обычный 3 11 7 2 3 4" xfId="15241"/>
    <cellStyle name="Обычный 3 11 7 2 3 4 2" xfId="15242"/>
    <cellStyle name="Обычный 3 11 7 2 3 5" xfId="15243"/>
    <cellStyle name="Обычный 3 11 7 2 4" xfId="15244"/>
    <cellStyle name="Обычный 3 11 7 2 4 2" xfId="15245"/>
    <cellStyle name="Обычный 3 11 7 2 4 2 2" xfId="15246"/>
    <cellStyle name="Обычный 3 11 7 2 4 2 2 2" xfId="15247"/>
    <cellStyle name="Обычный 3 11 7 2 4 2 3" xfId="15248"/>
    <cellStyle name="Обычный 3 11 7 2 4 3" xfId="15249"/>
    <cellStyle name="Обычный 3 11 7 2 4 3 2" xfId="15250"/>
    <cellStyle name="Обычный 3 11 7 2 4 4" xfId="15251"/>
    <cellStyle name="Обычный 3 11 7 2 5" xfId="15252"/>
    <cellStyle name="Обычный 3 11 7 2 5 2" xfId="15253"/>
    <cellStyle name="Обычный 3 11 7 2 5 2 2" xfId="15254"/>
    <cellStyle name="Обычный 3 11 7 2 5 3" xfId="15255"/>
    <cellStyle name="Обычный 3 11 7 2 6" xfId="15256"/>
    <cellStyle name="Обычный 3 11 7 2 6 2" xfId="15257"/>
    <cellStyle name="Обычный 3 11 7 2 7" xfId="15258"/>
    <cellStyle name="Обычный 3 11 7 3" xfId="15259"/>
    <cellStyle name="Обычный 3 11 7 3 2" xfId="15260"/>
    <cellStyle name="Обычный 3 11 7 3 2 2" xfId="15261"/>
    <cellStyle name="Обычный 3 11 7 3 2 2 2" xfId="15262"/>
    <cellStyle name="Обычный 3 11 7 3 2 2 2 2" xfId="15263"/>
    <cellStyle name="Обычный 3 11 7 3 2 2 3" xfId="15264"/>
    <cellStyle name="Обычный 3 11 7 3 2 3" xfId="15265"/>
    <cellStyle name="Обычный 3 11 7 3 2 3 2" xfId="15266"/>
    <cellStyle name="Обычный 3 11 7 3 2 4" xfId="15267"/>
    <cellStyle name="Обычный 3 11 7 3 3" xfId="15268"/>
    <cellStyle name="Обычный 3 11 7 3 3 2" xfId="15269"/>
    <cellStyle name="Обычный 3 11 7 3 3 2 2" xfId="15270"/>
    <cellStyle name="Обычный 3 11 7 3 3 3" xfId="15271"/>
    <cellStyle name="Обычный 3 11 7 3 4" xfId="15272"/>
    <cellStyle name="Обычный 3 11 7 3 4 2" xfId="15273"/>
    <cellStyle name="Обычный 3 11 7 3 5" xfId="15274"/>
    <cellStyle name="Обычный 3 11 7 4" xfId="15275"/>
    <cellStyle name="Обычный 3 11 7 4 2" xfId="15276"/>
    <cellStyle name="Обычный 3 11 7 4 2 2" xfId="15277"/>
    <cellStyle name="Обычный 3 11 7 4 2 2 2" xfId="15278"/>
    <cellStyle name="Обычный 3 11 7 4 2 2 2 2" xfId="15279"/>
    <cellStyle name="Обычный 3 11 7 4 2 2 3" xfId="15280"/>
    <cellStyle name="Обычный 3 11 7 4 2 3" xfId="15281"/>
    <cellStyle name="Обычный 3 11 7 4 2 3 2" xfId="15282"/>
    <cellStyle name="Обычный 3 11 7 4 2 4" xfId="15283"/>
    <cellStyle name="Обычный 3 11 7 4 3" xfId="15284"/>
    <cellStyle name="Обычный 3 11 7 4 3 2" xfId="15285"/>
    <cellStyle name="Обычный 3 11 7 4 3 2 2" xfId="15286"/>
    <cellStyle name="Обычный 3 11 7 4 3 3" xfId="15287"/>
    <cellStyle name="Обычный 3 11 7 4 4" xfId="15288"/>
    <cellStyle name="Обычный 3 11 7 4 4 2" xfId="15289"/>
    <cellStyle name="Обычный 3 11 7 4 5" xfId="15290"/>
    <cellStyle name="Обычный 3 11 7 5" xfId="15291"/>
    <cellStyle name="Обычный 3 11 7 5 2" xfId="15292"/>
    <cellStyle name="Обычный 3 11 7 5 2 2" xfId="15293"/>
    <cellStyle name="Обычный 3 11 7 5 2 2 2" xfId="15294"/>
    <cellStyle name="Обычный 3 11 7 5 2 3" xfId="15295"/>
    <cellStyle name="Обычный 3 11 7 5 3" xfId="15296"/>
    <cellStyle name="Обычный 3 11 7 5 3 2" xfId="15297"/>
    <cellStyle name="Обычный 3 11 7 5 4" xfId="15298"/>
    <cellStyle name="Обычный 3 11 7 6" xfId="15299"/>
    <cellStyle name="Обычный 3 11 7 6 2" xfId="15300"/>
    <cellStyle name="Обычный 3 11 7 6 2 2" xfId="15301"/>
    <cellStyle name="Обычный 3 11 7 6 3" xfId="15302"/>
    <cellStyle name="Обычный 3 11 7 7" xfId="15303"/>
    <cellStyle name="Обычный 3 11 7 7 2" xfId="15304"/>
    <cellStyle name="Обычный 3 11 7 8" xfId="15305"/>
    <cellStyle name="Обычный 3 11 8" xfId="15306"/>
    <cellStyle name="Обычный 3 11 8 2" xfId="15307"/>
    <cellStyle name="Обычный 3 11 8 2 2" xfId="15308"/>
    <cellStyle name="Обычный 3 11 8 2 2 2" xfId="15309"/>
    <cellStyle name="Обычный 3 11 8 2 2 2 2" xfId="15310"/>
    <cellStyle name="Обычный 3 11 8 2 2 2 2 2" xfId="15311"/>
    <cellStyle name="Обычный 3 11 8 2 2 2 2 2 2" xfId="15312"/>
    <cellStyle name="Обычный 3 11 8 2 2 2 2 3" xfId="15313"/>
    <cellStyle name="Обычный 3 11 8 2 2 2 3" xfId="15314"/>
    <cellStyle name="Обычный 3 11 8 2 2 2 3 2" xfId="15315"/>
    <cellStyle name="Обычный 3 11 8 2 2 2 4" xfId="15316"/>
    <cellStyle name="Обычный 3 11 8 2 2 3" xfId="15317"/>
    <cellStyle name="Обычный 3 11 8 2 2 3 2" xfId="15318"/>
    <cellStyle name="Обычный 3 11 8 2 2 3 2 2" xfId="15319"/>
    <cellStyle name="Обычный 3 11 8 2 2 3 3" xfId="15320"/>
    <cellStyle name="Обычный 3 11 8 2 2 4" xfId="15321"/>
    <cellStyle name="Обычный 3 11 8 2 2 4 2" xfId="15322"/>
    <cellStyle name="Обычный 3 11 8 2 2 5" xfId="15323"/>
    <cellStyle name="Обычный 3 11 8 2 3" xfId="15324"/>
    <cellStyle name="Обычный 3 11 8 2 3 2" xfId="15325"/>
    <cellStyle name="Обычный 3 11 8 2 3 2 2" xfId="15326"/>
    <cellStyle name="Обычный 3 11 8 2 3 2 2 2" xfId="15327"/>
    <cellStyle name="Обычный 3 11 8 2 3 2 2 2 2" xfId="15328"/>
    <cellStyle name="Обычный 3 11 8 2 3 2 2 3" xfId="15329"/>
    <cellStyle name="Обычный 3 11 8 2 3 2 3" xfId="15330"/>
    <cellStyle name="Обычный 3 11 8 2 3 2 3 2" xfId="15331"/>
    <cellStyle name="Обычный 3 11 8 2 3 2 4" xfId="15332"/>
    <cellStyle name="Обычный 3 11 8 2 3 3" xfId="15333"/>
    <cellStyle name="Обычный 3 11 8 2 3 3 2" xfId="15334"/>
    <cellStyle name="Обычный 3 11 8 2 3 3 2 2" xfId="15335"/>
    <cellStyle name="Обычный 3 11 8 2 3 3 3" xfId="15336"/>
    <cellStyle name="Обычный 3 11 8 2 3 4" xfId="15337"/>
    <cellStyle name="Обычный 3 11 8 2 3 4 2" xfId="15338"/>
    <cellStyle name="Обычный 3 11 8 2 3 5" xfId="15339"/>
    <cellStyle name="Обычный 3 11 8 2 4" xfId="15340"/>
    <cellStyle name="Обычный 3 11 8 2 4 2" xfId="15341"/>
    <cellStyle name="Обычный 3 11 8 2 4 2 2" xfId="15342"/>
    <cellStyle name="Обычный 3 11 8 2 4 2 2 2" xfId="15343"/>
    <cellStyle name="Обычный 3 11 8 2 4 2 3" xfId="15344"/>
    <cellStyle name="Обычный 3 11 8 2 4 3" xfId="15345"/>
    <cellStyle name="Обычный 3 11 8 2 4 3 2" xfId="15346"/>
    <cellStyle name="Обычный 3 11 8 2 4 4" xfId="15347"/>
    <cellStyle name="Обычный 3 11 8 2 5" xfId="15348"/>
    <cellStyle name="Обычный 3 11 8 2 5 2" xfId="15349"/>
    <cellStyle name="Обычный 3 11 8 2 5 2 2" xfId="15350"/>
    <cellStyle name="Обычный 3 11 8 2 5 3" xfId="15351"/>
    <cellStyle name="Обычный 3 11 8 2 6" xfId="15352"/>
    <cellStyle name="Обычный 3 11 8 2 6 2" xfId="15353"/>
    <cellStyle name="Обычный 3 11 8 2 7" xfId="15354"/>
    <cellStyle name="Обычный 3 11 8 3" xfId="15355"/>
    <cellStyle name="Обычный 3 11 8 3 2" xfId="15356"/>
    <cellStyle name="Обычный 3 11 8 3 2 2" xfId="15357"/>
    <cellStyle name="Обычный 3 11 8 3 2 2 2" xfId="15358"/>
    <cellStyle name="Обычный 3 11 8 3 2 2 2 2" xfId="15359"/>
    <cellStyle name="Обычный 3 11 8 3 2 2 3" xfId="15360"/>
    <cellStyle name="Обычный 3 11 8 3 2 3" xfId="15361"/>
    <cellStyle name="Обычный 3 11 8 3 2 3 2" xfId="15362"/>
    <cellStyle name="Обычный 3 11 8 3 2 4" xfId="15363"/>
    <cellStyle name="Обычный 3 11 8 3 3" xfId="15364"/>
    <cellStyle name="Обычный 3 11 8 3 3 2" xfId="15365"/>
    <cellStyle name="Обычный 3 11 8 3 3 2 2" xfId="15366"/>
    <cellStyle name="Обычный 3 11 8 3 3 3" xfId="15367"/>
    <cellStyle name="Обычный 3 11 8 3 4" xfId="15368"/>
    <cellStyle name="Обычный 3 11 8 3 4 2" xfId="15369"/>
    <cellStyle name="Обычный 3 11 8 3 5" xfId="15370"/>
    <cellStyle name="Обычный 3 11 8 4" xfId="15371"/>
    <cellStyle name="Обычный 3 11 8 4 2" xfId="15372"/>
    <cellStyle name="Обычный 3 11 8 4 2 2" xfId="15373"/>
    <cellStyle name="Обычный 3 11 8 4 2 2 2" xfId="15374"/>
    <cellStyle name="Обычный 3 11 8 4 2 2 2 2" xfId="15375"/>
    <cellStyle name="Обычный 3 11 8 4 2 2 3" xfId="15376"/>
    <cellStyle name="Обычный 3 11 8 4 2 3" xfId="15377"/>
    <cellStyle name="Обычный 3 11 8 4 2 3 2" xfId="15378"/>
    <cellStyle name="Обычный 3 11 8 4 2 4" xfId="15379"/>
    <cellStyle name="Обычный 3 11 8 4 3" xfId="15380"/>
    <cellStyle name="Обычный 3 11 8 4 3 2" xfId="15381"/>
    <cellStyle name="Обычный 3 11 8 4 3 2 2" xfId="15382"/>
    <cellStyle name="Обычный 3 11 8 4 3 3" xfId="15383"/>
    <cellStyle name="Обычный 3 11 8 4 4" xfId="15384"/>
    <cellStyle name="Обычный 3 11 8 4 4 2" xfId="15385"/>
    <cellStyle name="Обычный 3 11 8 4 5" xfId="15386"/>
    <cellStyle name="Обычный 3 11 8 5" xfId="15387"/>
    <cellStyle name="Обычный 3 11 8 5 2" xfId="15388"/>
    <cellStyle name="Обычный 3 11 8 5 2 2" xfId="15389"/>
    <cellStyle name="Обычный 3 11 8 5 2 2 2" xfId="15390"/>
    <cellStyle name="Обычный 3 11 8 5 2 3" xfId="15391"/>
    <cellStyle name="Обычный 3 11 8 5 3" xfId="15392"/>
    <cellStyle name="Обычный 3 11 8 5 3 2" xfId="15393"/>
    <cellStyle name="Обычный 3 11 8 5 4" xfId="15394"/>
    <cellStyle name="Обычный 3 11 8 6" xfId="15395"/>
    <cellStyle name="Обычный 3 11 8 6 2" xfId="15396"/>
    <cellStyle name="Обычный 3 11 8 6 2 2" xfId="15397"/>
    <cellStyle name="Обычный 3 11 8 6 3" xfId="15398"/>
    <cellStyle name="Обычный 3 11 8 7" xfId="15399"/>
    <cellStyle name="Обычный 3 11 8 7 2" xfId="15400"/>
    <cellStyle name="Обычный 3 11 8 8" xfId="15401"/>
    <cellStyle name="Обычный 3 11 9" xfId="15402"/>
    <cellStyle name="Обычный 3 11 9 2" xfId="15403"/>
    <cellStyle name="Обычный 3 11 9 2 2" xfId="15404"/>
    <cellStyle name="Обычный 3 11 9 2 2 2" xfId="15405"/>
    <cellStyle name="Обычный 3 11 9 2 2 2 2" xfId="15406"/>
    <cellStyle name="Обычный 3 11 9 2 2 2 2 2" xfId="15407"/>
    <cellStyle name="Обычный 3 11 9 2 2 2 2 2 2" xfId="15408"/>
    <cellStyle name="Обычный 3 11 9 2 2 2 2 3" xfId="15409"/>
    <cellStyle name="Обычный 3 11 9 2 2 2 3" xfId="15410"/>
    <cellStyle name="Обычный 3 11 9 2 2 2 3 2" xfId="15411"/>
    <cellStyle name="Обычный 3 11 9 2 2 2 4" xfId="15412"/>
    <cellStyle name="Обычный 3 11 9 2 2 3" xfId="15413"/>
    <cellStyle name="Обычный 3 11 9 2 2 3 2" xfId="15414"/>
    <cellStyle name="Обычный 3 11 9 2 2 3 2 2" xfId="15415"/>
    <cellStyle name="Обычный 3 11 9 2 2 3 3" xfId="15416"/>
    <cellStyle name="Обычный 3 11 9 2 2 4" xfId="15417"/>
    <cellStyle name="Обычный 3 11 9 2 2 4 2" xfId="15418"/>
    <cellStyle name="Обычный 3 11 9 2 2 5" xfId="15419"/>
    <cellStyle name="Обычный 3 11 9 2 3" xfId="15420"/>
    <cellStyle name="Обычный 3 11 9 2 3 2" xfId="15421"/>
    <cellStyle name="Обычный 3 11 9 2 3 2 2" xfId="15422"/>
    <cellStyle name="Обычный 3 11 9 2 3 2 2 2" xfId="15423"/>
    <cellStyle name="Обычный 3 11 9 2 3 2 2 2 2" xfId="15424"/>
    <cellStyle name="Обычный 3 11 9 2 3 2 2 3" xfId="15425"/>
    <cellStyle name="Обычный 3 11 9 2 3 2 3" xfId="15426"/>
    <cellStyle name="Обычный 3 11 9 2 3 2 3 2" xfId="15427"/>
    <cellStyle name="Обычный 3 11 9 2 3 2 4" xfId="15428"/>
    <cellStyle name="Обычный 3 11 9 2 3 3" xfId="15429"/>
    <cellStyle name="Обычный 3 11 9 2 3 3 2" xfId="15430"/>
    <cellStyle name="Обычный 3 11 9 2 3 3 2 2" xfId="15431"/>
    <cellStyle name="Обычный 3 11 9 2 3 3 3" xfId="15432"/>
    <cellStyle name="Обычный 3 11 9 2 3 4" xfId="15433"/>
    <cellStyle name="Обычный 3 11 9 2 3 4 2" xfId="15434"/>
    <cellStyle name="Обычный 3 11 9 2 3 5" xfId="15435"/>
    <cellStyle name="Обычный 3 11 9 2 4" xfId="15436"/>
    <cellStyle name="Обычный 3 11 9 2 4 2" xfId="15437"/>
    <cellStyle name="Обычный 3 11 9 2 4 2 2" xfId="15438"/>
    <cellStyle name="Обычный 3 11 9 2 4 2 2 2" xfId="15439"/>
    <cellStyle name="Обычный 3 11 9 2 4 2 3" xfId="15440"/>
    <cellStyle name="Обычный 3 11 9 2 4 3" xfId="15441"/>
    <cellStyle name="Обычный 3 11 9 2 4 3 2" xfId="15442"/>
    <cellStyle name="Обычный 3 11 9 2 4 4" xfId="15443"/>
    <cellStyle name="Обычный 3 11 9 2 5" xfId="15444"/>
    <cellStyle name="Обычный 3 11 9 2 5 2" xfId="15445"/>
    <cellStyle name="Обычный 3 11 9 2 5 2 2" xfId="15446"/>
    <cellStyle name="Обычный 3 11 9 2 5 3" xfId="15447"/>
    <cellStyle name="Обычный 3 11 9 2 6" xfId="15448"/>
    <cellStyle name="Обычный 3 11 9 2 6 2" xfId="15449"/>
    <cellStyle name="Обычный 3 11 9 2 7" xfId="15450"/>
    <cellStyle name="Обычный 3 11 9 3" xfId="15451"/>
    <cellStyle name="Обычный 3 11 9 3 2" xfId="15452"/>
    <cellStyle name="Обычный 3 11 9 3 2 2" xfId="15453"/>
    <cellStyle name="Обычный 3 11 9 3 2 2 2" xfId="15454"/>
    <cellStyle name="Обычный 3 11 9 3 2 2 2 2" xfId="15455"/>
    <cellStyle name="Обычный 3 11 9 3 2 2 3" xfId="15456"/>
    <cellStyle name="Обычный 3 11 9 3 2 3" xfId="15457"/>
    <cellStyle name="Обычный 3 11 9 3 2 3 2" xfId="15458"/>
    <cellStyle name="Обычный 3 11 9 3 2 4" xfId="15459"/>
    <cellStyle name="Обычный 3 11 9 3 3" xfId="15460"/>
    <cellStyle name="Обычный 3 11 9 3 3 2" xfId="15461"/>
    <cellStyle name="Обычный 3 11 9 3 3 2 2" xfId="15462"/>
    <cellStyle name="Обычный 3 11 9 3 3 3" xfId="15463"/>
    <cellStyle name="Обычный 3 11 9 3 4" xfId="15464"/>
    <cellStyle name="Обычный 3 11 9 3 4 2" xfId="15465"/>
    <cellStyle name="Обычный 3 11 9 3 5" xfId="15466"/>
    <cellStyle name="Обычный 3 11 9 4" xfId="15467"/>
    <cellStyle name="Обычный 3 11 9 4 2" xfId="15468"/>
    <cellStyle name="Обычный 3 11 9 4 2 2" xfId="15469"/>
    <cellStyle name="Обычный 3 11 9 4 2 2 2" xfId="15470"/>
    <cellStyle name="Обычный 3 11 9 4 2 2 2 2" xfId="15471"/>
    <cellStyle name="Обычный 3 11 9 4 2 2 3" xfId="15472"/>
    <cellStyle name="Обычный 3 11 9 4 2 3" xfId="15473"/>
    <cellStyle name="Обычный 3 11 9 4 2 3 2" xfId="15474"/>
    <cellStyle name="Обычный 3 11 9 4 2 4" xfId="15475"/>
    <cellStyle name="Обычный 3 11 9 4 3" xfId="15476"/>
    <cellStyle name="Обычный 3 11 9 4 3 2" xfId="15477"/>
    <cellStyle name="Обычный 3 11 9 4 3 2 2" xfId="15478"/>
    <cellStyle name="Обычный 3 11 9 4 3 3" xfId="15479"/>
    <cellStyle name="Обычный 3 11 9 4 4" xfId="15480"/>
    <cellStyle name="Обычный 3 11 9 4 4 2" xfId="15481"/>
    <cellStyle name="Обычный 3 11 9 4 5" xfId="15482"/>
    <cellStyle name="Обычный 3 11 9 5" xfId="15483"/>
    <cellStyle name="Обычный 3 11 9 5 2" xfId="15484"/>
    <cellStyle name="Обычный 3 11 9 5 2 2" xfId="15485"/>
    <cellStyle name="Обычный 3 11 9 5 2 2 2" xfId="15486"/>
    <cellStyle name="Обычный 3 11 9 5 2 3" xfId="15487"/>
    <cellStyle name="Обычный 3 11 9 5 3" xfId="15488"/>
    <cellStyle name="Обычный 3 11 9 5 3 2" xfId="15489"/>
    <cellStyle name="Обычный 3 11 9 5 4" xfId="15490"/>
    <cellStyle name="Обычный 3 11 9 6" xfId="15491"/>
    <cellStyle name="Обычный 3 11 9 6 2" xfId="15492"/>
    <cellStyle name="Обычный 3 11 9 6 2 2" xfId="15493"/>
    <cellStyle name="Обычный 3 11 9 6 3" xfId="15494"/>
    <cellStyle name="Обычный 3 11 9 7" xfId="15495"/>
    <cellStyle name="Обычный 3 11 9 7 2" xfId="15496"/>
    <cellStyle name="Обычный 3 11 9 8" xfId="15497"/>
    <cellStyle name="Обычный 3 12" xfId="15498"/>
    <cellStyle name="Обычный 3 12 10" xfId="15499"/>
    <cellStyle name="Обычный 3 12 10 2" xfId="15500"/>
    <cellStyle name="Обычный 3 12 10 2 2" xfId="15501"/>
    <cellStyle name="Обычный 3 12 10 2 2 2" xfId="15502"/>
    <cellStyle name="Обычный 3 12 10 2 2 2 2" xfId="15503"/>
    <cellStyle name="Обычный 3 12 10 2 2 2 2 2" xfId="15504"/>
    <cellStyle name="Обычный 3 12 10 2 2 2 2 2 2" xfId="15505"/>
    <cellStyle name="Обычный 3 12 10 2 2 2 2 3" xfId="15506"/>
    <cellStyle name="Обычный 3 12 10 2 2 2 3" xfId="15507"/>
    <cellStyle name="Обычный 3 12 10 2 2 2 3 2" xfId="15508"/>
    <cellStyle name="Обычный 3 12 10 2 2 2 4" xfId="15509"/>
    <cellStyle name="Обычный 3 12 10 2 2 3" xfId="15510"/>
    <cellStyle name="Обычный 3 12 10 2 2 3 2" xfId="15511"/>
    <cellStyle name="Обычный 3 12 10 2 2 3 2 2" xfId="15512"/>
    <cellStyle name="Обычный 3 12 10 2 2 3 3" xfId="15513"/>
    <cellStyle name="Обычный 3 12 10 2 2 4" xfId="15514"/>
    <cellStyle name="Обычный 3 12 10 2 2 4 2" xfId="15515"/>
    <cellStyle name="Обычный 3 12 10 2 2 5" xfId="15516"/>
    <cellStyle name="Обычный 3 12 10 2 3" xfId="15517"/>
    <cellStyle name="Обычный 3 12 10 2 3 2" xfId="15518"/>
    <cellStyle name="Обычный 3 12 10 2 3 2 2" xfId="15519"/>
    <cellStyle name="Обычный 3 12 10 2 3 2 2 2" xfId="15520"/>
    <cellStyle name="Обычный 3 12 10 2 3 2 2 2 2" xfId="15521"/>
    <cellStyle name="Обычный 3 12 10 2 3 2 2 3" xfId="15522"/>
    <cellStyle name="Обычный 3 12 10 2 3 2 3" xfId="15523"/>
    <cellStyle name="Обычный 3 12 10 2 3 2 3 2" xfId="15524"/>
    <cellStyle name="Обычный 3 12 10 2 3 2 4" xfId="15525"/>
    <cellStyle name="Обычный 3 12 10 2 3 3" xfId="15526"/>
    <cellStyle name="Обычный 3 12 10 2 3 3 2" xfId="15527"/>
    <cellStyle name="Обычный 3 12 10 2 3 3 2 2" xfId="15528"/>
    <cellStyle name="Обычный 3 12 10 2 3 3 3" xfId="15529"/>
    <cellStyle name="Обычный 3 12 10 2 3 4" xfId="15530"/>
    <cellStyle name="Обычный 3 12 10 2 3 4 2" xfId="15531"/>
    <cellStyle name="Обычный 3 12 10 2 3 5" xfId="15532"/>
    <cellStyle name="Обычный 3 12 10 2 4" xfId="15533"/>
    <cellStyle name="Обычный 3 12 10 2 4 2" xfId="15534"/>
    <cellStyle name="Обычный 3 12 10 2 4 2 2" xfId="15535"/>
    <cellStyle name="Обычный 3 12 10 2 4 2 2 2" xfId="15536"/>
    <cellStyle name="Обычный 3 12 10 2 4 2 3" xfId="15537"/>
    <cellStyle name="Обычный 3 12 10 2 4 3" xfId="15538"/>
    <cellStyle name="Обычный 3 12 10 2 4 3 2" xfId="15539"/>
    <cellStyle name="Обычный 3 12 10 2 4 4" xfId="15540"/>
    <cellStyle name="Обычный 3 12 10 2 5" xfId="15541"/>
    <cellStyle name="Обычный 3 12 10 2 5 2" xfId="15542"/>
    <cellStyle name="Обычный 3 12 10 2 5 2 2" xfId="15543"/>
    <cellStyle name="Обычный 3 12 10 2 5 3" xfId="15544"/>
    <cellStyle name="Обычный 3 12 10 2 6" xfId="15545"/>
    <cellStyle name="Обычный 3 12 10 2 6 2" xfId="15546"/>
    <cellStyle name="Обычный 3 12 10 2 7" xfId="15547"/>
    <cellStyle name="Обычный 3 12 10 3" xfId="15548"/>
    <cellStyle name="Обычный 3 12 10 3 2" xfId="15549"/>
    <cellStyle name="Обычный 3 12 10 3 2 2" xfId="15550"/>
    <cellStyle name="Обычный 3 12 10 3 2 2 2" xfId="15551"/>
    <cellStyle name="Обычный 3 12 10 3 2 2 2 2" xfId="15552"/>
    <cellStyle name="Обычный 3 12 10 3 2 2 3" xfId="15553"/>
    <cellStyle name="Обычный 3 12 10 3 2 3" xfId="15554"/>
    <cellStyle name="Обычный 3 12 10 3 2 3 2" xfId="15555"/>
    <cellStyle name="Обычный 3 12 10 3 2 4" xfId="15556"/>
    <cellStyle name="Обычный 3 12 10 3 3" xfId="15557"/>
    <cellStyle name="Обычный 3 12 10 3 3 2" xfId="15558"/>
    <cellStyle name="Обычный 3 12 10 3 3 2 2" xfId="15559"/>
    <cellStyle name="Обычный 3 12 10 3 3 3" xfId="15560"/>
    <cellStyle name="Обычный 3 12 10 3 4" xfId="15561"/>
    <cellStyle name="Обычный 3 12 10 3 4 2" xfId="15562"/>
    <cellStyle name="Обычный 3 12 10 3 5" xfId="15563"/>
    <cellStyle name="Обычный 3 12 10 4" xfId="15564"/>
    <cellStyle name="Обычный 3 12 10 4 2" xfId="15565"/>
    <cellStyle name="Обычный 3 12 10 4 2 2" xfId="15566"/>
    <cellStyle name="Обычный 3 12 10 4 2 2 2" xfId="15567"/>
    <cellStyle name="Обычный 3 12 10 4 2 2 2 2" xfId="15568"/>
    <cellStyle name="Обычный 3 12 10 4 2 2 3" xfId="15569"/>
    <cellStyle name="Обычный 3 12 10 4 2 3" xfId="15570"/>
    <cellStyle name="Обычный 3 12 10 4 2 3 2" xfId="15571"/>
    <cellStyle name="Обычный 3 12 10 4 2 4" xfId="15572"/>
    <cellStyle name="Обычный 3 12 10 4 3" xfId="15573"/>
    <cellStyle name="Обычный 3 12 10 4 3 2" xfId="15574"/>
    <cellStyle name="Обычный 3 12 10 4 3 2 2" xfId="15575"/>
    <cellStyle name="Обычный 3 12 10 4 3 3" xfId="15576"/>
    <cellStyle name="Обычный 3 12 10 4 4" xfId="15577"/>
    <cellStyle name="Обычный 3 12 10 4 4 2" xfId="15578"/>
    <cellStyle name="Обычный 3 12 10 4 5" xfId="15579"/>
    <cellStyle name="Обычный 3 12 10 5" xfId="15580"/>
    <cellStyle name="Обычный 3 12 10 5 2" xfId="15581"/>
    <cellStyle name="Обычный 3 12 10 5 2 2" xfId="15582"/>
    <cellStyle name="Обычный 3 12 10 5 2 2 2" xfId="15583"/>
    <cellStyle name="Обычный 3 12 10 5 2 3" xfId="15584"/>
    <cellStyle name="Обычный 3 12 10 5 3" xfId="15585"/>
    <cellStyle name="Обычный 3 12 10 5 3 2" xfId="15586"/>
    <cellStyle name="Обычный 3 12 10 5 4" xfId="15587"/>
    <cellStyle name="Обычный 3 12 10 6" xfId="15588"/>
    <cellStyle name="Обычный 3 12 10 6 2" xfId="15589"/>
    <cellStyle name="Обычный 3 12 10 6 2 2" xfId="15590"/>
    <cellStyle name="Обычный 3 12 10 6 3" xfId="15591"/>
    <cellStyle name="Обычный 3 12 10 7" xfId="15592"/>
    <cellStyle name="Обычный 3 12 10 7 2" xfId="15593"/>
    <cellStyle name="Обычный 3 12 10 8" xfId="15594"/>
    <cellStyle name="Обычный 3 12 11" xfId="15595"/>
    <cellStyle name="Обычный 3 12 11 2" xfId="15596"/>
    <cellStyle name="Обычный 3 12 11 2 2" xfId="15597"/>
    <cellStyle name="Обычный 3 12 11 2 2 2" xfId="15598"/>
    <cellStyle name="Обычный 3 12 11 2 2 2 2" xfId="15599"/>
    <cellStyle name="Обычный 3 12 11 2 2 2 2 2" xfId="15600"/>
    <cellStyle name="Обычный 3 12 11 2 2 2 2 2 2" xfId="15601"/>
    <cellStyle name="Обычный 3 12 11 2 2 2 2 3" xfId="15602"/>
    <cellStyle name="Обычный 3 12 11 2 2 2 3" xfId="15603"/>
    <cellStyle name="Обычный 3 12 11 2 2 2 3 2" xfId="15604"/>
    <cellStyle name="Обычный 3 12 11 2 2 2 4" xfId="15605"/>
    <cellStyle name="Обычный 3 12 11 2 2 3" xfId="15606"/>
    <cellStyle name="Обычный 3 12 11 2 2 3 2" xfId="15607"/>
    <cellStyle name="Обычный 3 12 11 2 2 3 2 2" xfId="15608"/>
    <cellStyle name="Обычный 3 12 11 2 2 3 3" xfId="15609"/>
    <cellStyle name="Обычный 3 12 11 2 2 4" xfId="15610"/>
    <cellStyle name="Обычный 3 12 11 2 2 4 2" xfId="15611"/>
    <cellStyle name="Обычный 3 12 11 2 2 5" xfId="15612"/>
    <cellStyle name="Обычный 3 12 11 2 3" xfId="15613"/>
    <cellStyle name="Обычный 3 12 11 2 3 2" xfId="15614"/>
    <cellStyle name="Обычный 3 12 11 2 3 2 2" xfId="15615"/>
    <cellStyle name="Обычный 3 12 11 2 3 2 2 2" xfId="15616"/>
    <cellStyle name="Обычный 3 12 11 2 3 2 2 2 2" xfId="15617"/>
    <cellStyle name="Обычный 3 12 11 2 3 2 2 3" xfId="15618"/>
    <cellStyle name="Обычный 3 12 11 2 3 2 3" xfId="15619"/>
    <cellStyle name="Обычный 3 12 11 2 3 2 3 2" xfId="15620"/>
    <cellStyle name="Обычный 3 12 11 2 3 2 4" xfId="15621"/>
    <cellStyle name="Обычный 3 12 11 2 3 3" xfId="15622"/>
    <cellStyle name="Обычный 3 12 11 2 3 3 2" xfId="15623"/>
    <cellStyle name="Обычный 3 12 11 2 3 3 2 2" xfId="15624"/>
    <cellStyle name="Обычный 3 12 11 2 3 3 3" xfId="15625"/>
    <cellStyle name="Обычный 3 12 11 2 3 4" xfId="15626"/>
    <cellStyle name="Обычный 3 12 11 2 3 4 2" xfId="15627"/>
    <cellStyle name="Обычный 3 12 11 2 3 5" xfId="15628"/>
    <cellStyle name="Обычный 3 12 11 2 4" xfId="15629"/>
    <cellStyle name="Обычный 3 12 11 2 4 2" xfId="15630"/>
    <cellStyle name="Обычный 3 12 11 2 4 2 2" xfId="15631"/>
    <cellStyle name="Обычный 3 12 11 2 4 2 2 2" xfId="15632"/>
    <cellStyle name="Обычный 3 12 11 2 4 2 3" xfId="15633"/>
    <cellStyle name="Обычный 3 12 11 2 4 3" xfId="15634"/>
    <cellStyle name="Обычный 3 12 11 2 4 3 2" xfId="15635"/>
    <cellStyle name="Обычный 3 12 11 2 4 4" xfId="15636"/>
    <cellStyle name="Обычный 3 12 11 2 5" xfId="15637"/>
    <cellStyle name="Обычный 3 12 11 2 5 2" xfId="15638"/>
    <cellStyle name="Обычный 3 12 11 2 5 2 2" xfId="15639"/>
    <cellStyle name="Обычный 3 12 11 2 5 3" xfId="15640"/>
    <cellStyle name="Обычный 3 12 11 2 6" xfId="15641"/>
    <cellStyle name="Обычный 3 12 11 2 6 2" xfId="15642"/>
    <cellStyle name="Обычный 3 12 11 2 7" xfId="15643"/>
    <cellStyle name="Обычный 3 12 11 3" xfId="15644"/>
    <cellStyle name="Обычный 3 12 11 3 2" xfId="15645"/>
    <cellStyle name="Обычный 3 12 11 3 2 2" xfId="15646"/>
    <cellStyle name="Обычный 3 12 11 3 2 2 2" xfId="15647"/>
    <cellStyle name="Обычный 3 12 11 3 2 2 2 2" xfId="15648"/>
    <cellStyle name="Обычный 3 12 11 3 2 2 3" xfId="15649"/>
    <cellStyle name="Обычный 3 12 11 3 2 3" xfId="15650"/>
    <cellStyle name="Обычный 3 12 11 3 2 3 2" xfId="15651"/>
    <cellStyle name="Обычный 3 12 11 3 2 4" xfId="15652"/>
    <cellStyle name="Обычный 3 12 11 3 3" xfId="15653"/>
    <cellStyle name="Обычный 3 12 11 3 3 2" xfId="15654"/>
    <cellStyle name="Обычный 3 12 11 3 3 2 2" xfId="15655"/>
    <cellStyle name="Обычный 3 12 11 3 3 3" xfId="15656"/>
    <cellStyle name="Обычный 3 12 11 3 4" xfId="15657"/>
    <cellStyle name="Обычный 3 12 11 3 4 2" xfId="15658"/>
    <cellStyle name="Обычный 3 12 11 3 5" xfId="15659"/>
    <cellStyle name="Обычный 3 12 11 4" xfId="15660"/>
    <cellStyle name="Обычный 3 12 11 4 2" xfId="15661"/>
    <cellStyle name="Обычный 3 12 11 4 2 2" xfId="15662"/>
    <cellStyle name="Обычный 3 12 11 4 2 2 2" xfId="15663"/>
    <cellStyle name="Обычный 3 12 11 4 2 2 2 2" xfId="15664"/>
    <cellStyle name="Обычный 3 12 11 4 2 2 3" xfId="15665"/>
    <cellStyle name="Обычный 3 12 11 4 2 3" xfId="15666"/>
    <cellStyle name="Обычный 3 12 11 4 2 3 2" xfId="15667"/>
    <cellStyle name="Обычный 3 12 11 4 2 4" xfId="15668"/>
    <cellStyle name="Обычный 3 12 11 4 3" xfId="15669"/>
    <cellStyle name="Обычный 3 12 11 4 3 2" xfId="15670"/>
    <cellStyle name="Обычный 3 12 11 4 3 2 2" xfId="15671"/>
    <cellStyle name="Обычный 3 12 11 4 3 3" xfId="15672"/>
    <cellStyle name="Обычный 3 12 11 4 4" xfId="15673"/>
    <cellStyle name="Обычный 3 12 11 4 4 2" xfId="15674"/>
    <cellStyle name="Обычный 3 12 11 4 5" xfId="15675"/>
    <cellStyle name="Обычный 3 12 11 5" xfId="15676"/>
    <cellStyle name="Обычный 3 12 11 5 2" xfId="15677"/>
    <cellStyle name="Обычный 3 12 11 5 2 2" xfId="15678"/>
    <cellStyle name="Обычный 3 12 11 5 2 2 2" xfId="15679"/>
    <cellStyle name="Обычный 3 12 11 5 2 3" xfId="15680"/>
    <cellStyle name="Обычный 3 12 11 5 3" xfId="15681"/>
    <cellStyle name="Обычный 3 12 11 5 3 2" xfId="15682"/>
    <cellStyle name="Обычный 3 12 11 5 4" xfId="15683"/>
    <cellStyle name="Обычный 3 12 11 6" xfId="15684"/>
    <cellStyle name="Обычный 3 12 11 6 2" xfId="15685"/>
    <cellStyle name="Обычный 3 12 11 6 2 2" xfId="15686"/>
    <cellStyle name="Обычный 3 12 11 6 3" xfId="15687"/>
    <cellStyle name="Обычный 3 12 11 7" xfId="15688"/>
    <cellStyle name="Обычный 3 12 11 7 2" xfId="15689"/>
    <cellStyle name="Обычный 3 12 11 8" xfId="15690"/>
    <cellStyle name="Обычный 3 12 12" xfId="15691"/>
    <cellStyle name="Обычный 3 12 12 2" xfId="15692"/>
    <cellStyle name="Обычный 3 12 12 2 2" xfId="15693"/>
    <cellStyle name="Обычный 3 12 12 2 2 2" xfId="15694"/>
    <cellStyle name="Обычный 3 12 12 2 2 2 2" xfId="15695"/>
    <cellStyle name="Обычный 3 12 12 2 2 2 2 2" xfId="15696"/>
    <cellStyle name="Обычный 3 12 12 2 2 2 2 2 2" xfId="15697"/>
    <cellStyle name="Обычный 3 12 12 2 2 2 2 3" xfId="15698"/>
    <cellStyle name="Обычный 3 12 12 2 2 2 3" xfId="15699"/>
    <cellStyle name="Обычный 3 12 12 2 2 2 3 2" xfId="15700"/>
    <cellStyle name="Обычный 3 12 12 2 2 2 4" xfId="15701"/>
    <cellStyle name="Обычный 3 12 12 2 2 3" xfId="15702"/>
    <cellStyle name="Обычный 3 12 12 2 2 3 2" xfId="15703"/>
    <cellStyle name="Обычный 3 12 12 2 2 3 2 2" xfId="15704"/>
    <cellStyle name="Обычный 3 12 12 2 2 3 3" xfId="15705"/>
    <cellStyle name="Обычный 3 12 12 2 2 4" xfId="15706"/>
    <cellStyle name="Обычный 3 12 12 2 2 4 2" xfId="15707"/>
    <cellStyle name="Обычный 3 12 12 2 2 5" xfId="15708"/>
    <cellStyle name="Обычный 3 12 12 2 3" xfId="15709"/>
    <cellStyle name="Обычный 3 12 12 2 3 2" xfId="15710"/>
    <cellStyle name="Обычный 3 12 12 2 3 2 2" xfId="15711"/>
    <cellStyle name="Обычный 3 12 12 2 3 2 2 2" xfId="15712"/>
    <cellStyle name="Обычный 3 12 12 2 3 2 2 2 2" xfId="15713"/>
    <cellStyle name="Обычный 3 12 12 2 3 2 2 3" xfId="15714"/>
    <cellStyle name="Обычный 3 12 12 2 3 2 3" xfId="15715"/>
    <cellStyle name="Обычный 3 12 12 2 3 2 3 2" xfId="15716"/>
    <cellStyle name="Обычный 3 12 12 2 3 2 4" xfId="15717"/>
    <cellStyle name="Обычный 3 12 12 2 3 3" xfId="15718"/>
    <cellStyle name="Обычный 3 12 12 2 3 3 2" xfId="15719"/>
    <cellStyle name="Обычный 3 12 12 2 3 3 2 2" xfId="15720"/>
    <cellStyle name="Обычный 3 12 12 2 3 3 3" xfId="15721"/>
    <cellStyle name="Обычный 3 12 12 2 3 4" xfId="15722"/>
    <cellStyle name="Обычный 3 12 12 2 3 4 2" xfId="15723"/>
    <cellStyle name="Обычный 3 12 12 2 3 5" xfId="15724"/>
    <cellStyle name="Обычный 3 12 12 2 4" xfId="15725"/>
    <cellStyle name="Обычный 3 12 12 2 4 2" xfId="15726"/>
    <cellStyle name="Обычный 3 12 12 2 4 2 2" xfId="15727"/>
    <cellStyle name="Обычный 3 12 12 2 4 2 2 2" xfId="15728"/>
    <cellStyle name="Обычный 3 12 12 2 4 2 3" xfId="15729"/>
    <cellStyle name="Обычный 3 12 12 2 4 3" xfId="15730"/>
    <cellStyle name="Обычный 3 12 12 2 4 3 2" xfId="15731"/>
    <cellStyle name="Обычный 3 12 12 2 4 4" xfId="15732"/>
    <cellStyle name="Обычный 3 12 12 2 5" xfId="15733"/>
    <cellStyle name="Обычный 3 12 12 2 5 2" xfId="15734"/>
    <cellStyle name="Обычный 3 12 12 2 5 2 2" xfId="15735"/>
    <cellStyle name="Обычный 3 12 12 2 5 3" xfId="15736"/>
    <cellStyle name="Обычный 3 12 12 2 6" xfId="15737"/>
    <cellStyle name="Обычный 3 12 12 2 6 2" xfId="15738"/>
    <cellStyle name="Обычный 3 12 12 2 7" xfId="15739"/>
    <cellStyle name="Обычный 3 12 12 3" xfId="15740"/>
    <cellStyle name="Обычный 3 12 12 3 2" xfId="15741"/>
    <cellStyle name="Обычный 3 12 12 3 2 2" xfId="15742"/>
    <cellStyle name="Обычный 3 12 12 3 2 2 2" xfId="15743"/>
    <cellStyle name="Обычный 3 12 12 3 2 2 2 2" xfId="15744"/>
    <cellStyle name="Обычный 3 12 12 3 2 2 3" xfId="15745"/>
    <cellStyle name="Обычный 3 12 12 3 2 3" xfId="15746"/>
    <cellStyle name="Обычный 3 12 12 3 2 3 2" xfId="15747"/>
    <cellStyle name="Обычный 3 12 12 3 2 4" xfId="15748"/>
    <cellStyle name="Обычный 3 12 12 3 3" xfId="15749"/>
    <cellStyle name="Обычный 3 12 12 3 3 2" xfId="15750"/>
    <cellStyle name="Обычный 3 12 12 3 3 2 2" xfId="15751"/>
    <cellStyle name="Обычный 3 12 12 3 3 3" xfId="15752"/>
    <cellStyle name="Обычный 3 12 12 3 4" xfId="15753"/>
    <cellStyle name="Обычный 3 12 12 3 4 2" xfId="15754"/>
    <cellStyle name="Обычный 3 12 12 3 5" xfId="15755"/>
    <cellStyle name="Обычный 3 12 12 4" xfId="15756"/>
    <cellStyle name="Обычный 3 12 12 4 2" xfId="15757"/>
    <cellStyle name="Обычный 3 12 12 4 2 2" xfId="15758"/>
    <cellStyle name="Обычный 3 12 12 4 2 2 2" xfId="15759"/>
    <cellStyle name="Обычный 3 12 12 4 2 2 2 2" xfId="15760"/>
    <cellStyle name="Обычный 3 12 12 4 2 2 3" xfId="15761"/>
    <cellStyle name="Обычный 3 12 12 4 2 3" xfId="15762"/>
    <cellStyle name="Обычный 3 12 12 4 2 3 2" xfId="15763"/>
    <cellStyle name="Обычный 3 12 12 4 2 4" xfId="15764"/>
    <cellStyle name="Обычный 3 12 12 4 3" xfId="15765"/>
    <cellStyle name="Обычный 3 12 12 4 3 2" xfId="15766"/>
    <cellStyle name="Обычный 3 12 12 4 3 2 2" xfId="15767"/>
    <cellStyle name="Обычный 3 12 12 4 3 3" xfId="15768"/>
    <cellStyle name="Обычный 3 12 12 4 4" xfId="15769"/>
    <cellStyle name="Обычный 3 12 12 4 4 2" xfId="15770"/>
    <cellStyle name="Обычный 3 12 12 4 5" xfId="15771"/>
    <cellStyle name="Обычный 3 12 12 5" xfId="15772"/>
    <cellStyle name="Обычный 3 12 12 5 2" xfId="15773"/>
    <cellStyle name="Обычный 3 12 12 5 2 2" xfId="15774"/>
    <cellStyle name="Обычный 3 12 12 5 2 2 2" xfId="15775"/>
    <cellStyle name="Обычный 3 12 12 5 2 3" xfId="15776"/>
    <cellStyle name="Обычный 3 12 12 5 3" xfId="15777"/>
    <cellStyle name="Обычный 3 12 12 5 3 2" xfId="15778"/>
    <cellStyle name="Обычный 3 12 12 5 4" xfId="15779"/>
    <cellStyle name="Обычный 3 12 12 6" xfId="15780"/>
    <cellStyle name="Обычный 3 12 12 6 2" xfId="15781"/>
    <cellStyle name="Обычный 3 12 12 6 2 2" xfId="15782"/>
    <cellStyle name="Обычный 3 12 12 6 3" xfId="15783"/>
    <cellStyle name="Обычный 3 12 12 7" xfId="15784"/>
    <cellStyle name="Обычный 3 12 12 7 2" xfId="15785"/>
    <cellStyle name="Обычный 3 12 12 8" xfId="15786"/>
    <cellStyle name="Обычный 3 12 13" xfId="15787"/>
    <cellStyle name="Обычный 3 12 13 2" xfId="15788"/>
    <cellStyle name="Обычный 3 12 13 2 2" xfId="15789"/>
    <cellStyle name="Обычный 3 12 13 2 2 2" xfId="15790"/>
    <cellStyle name="Обычный 3 12 13 2 2 2 2" xfId="15791"/>
    <cellStyle name="Обычный 3 12 13 2 2 2 2 2" xfId="15792"/>
    <cellStyle name="Обычный 3 12 13 2 2 2 2 2 2" xfId="15793"/>
    <cellStyle name="Обычный 3 12 13 2 2 2 2 3" xfId="15794"/>
    <cellStyle name="Обычный 3 12 13 2 2 2 3" xfId="15795"/>
    <cellStyle name="Обычный 3 12 13 2 2 2 3 2" xfId="15796"/>
    <cellStyle name="Обычный 3 12 13 2 2 2 4" xfId="15797"/>
    <cellStyle name="Обычный 3 12 13 2 2 3" xfId="15798"/>
    <cellStyle name="Обычный 3 12 13 2 2 3 2" xfId="15799"/>
    <cellStyle name="Обычный 3 12 13 2 2 3 2 2" xfId="15800"/>
    <cellStyle name="Обычный 3 12 13 2 2 3 3" xfId="15801"/>
    <cellStyle name="Обычный 3 12 13 2 2 4" xfId="15802"/>
    <cellStyle name="Обычный 3 12 13 2 2 4 2" xfId="15803"/>
    <cellStyle name="Обычный 3 12 13 2 2 5" xfId="15804"/>
    <cellStyle name="Обычный 3 12 13 2 3" xfId="15805"/>
    <cellStyle name="Обычный 3 12 13 2 3 2" xfId="15806"/>
    <cellStyle name="Обычный 3 12 13 2 3 2 2" xfId="15807"/>
    <cellStyle name="Обычный 3 12 13 2 3 2 2 2" xfId="15808"/>
    <cellStyle name="Обычный 3 12 13 2 3 2 2 2 2" xfId="15809"/>
    <cellStyle name="Обычный 3 12 13 2 3 2 2 3" xfId="15810"/>
    <cellStyle name="Обычный 3 12 13 2 3 2 3" xfId="15811"/>
    <cellStyle name="Обычный 3 12 13 2 3 2 3 2" xfId="15812"/>
    <cellStyle name="Обычный 3 12 13 2 3 2 4" xfId="15813"/>
    <cellStyle name="Обычный 3 12 13 2 3 3" xfId="15814"/>
    <cellStyle name="Обычный 3 12 13 2 3 3 2" xfId="15815"/>
    <cellStyle name="Обычный 3 12 13 2 3 3 2 2" xfId="15816"/>
    <cellStyle name="Обычный 3 12 13 2 3 3 3" xfId="15817"/>
    <cellStyle name="Обычный 3 12 13 2 3 4" xfId="15818"/>
    <cellStyle name="Обычный 3 12 13 2 3 4 2" xfId="15819"/>
    <cellStyle name="Обычный 3 12 13 2 3 5" xfId="15820"/>
    <cellStyle name="Обычный 3 12 13 2 4" xfId="15821"/>
    <cellStyle name="Обычный 3 12 13 2 4 2" xfId="15822"/>
    <cellStyle name="Обычный 3 12 13 2 4 2 2" xfId="15823"/>
    <cellStyle name="Обычный 3 12 13 2 4 2 2 2" xfId="15824"/>
    <cellStyle name="Обычный 3 12 13 2 4 2 3" xfId="15825"/>
    <cellStyle name="Обычный 3 12 13 2 4 3" xfId="15826"/>
    <cellStyle name="Обычный 3 12 13 2 4 3 2" xfId="15827"/>
    <cellStyle name="Обычный 3 12 13 2 4 4" xfId="15828"/>
    <cellStyle name="Обычный 3 12 13 2 5" xfId="15829"/>
    <cellStyle name="Обычный 3 12 13 2 5 2" xfId="15830"/>
    <cellStyle name="Обычный 3 12 13 2 5 2 2" xfId="15831"/>
    <cellStyle name="Обычный 3 12 13 2 5 3" xfId="15832"/>
    <cellStyle name="Обычный 3 12 13 2 6" xfId="15833"/>
    <cellStyle name="Обычный 3 12 13 2 6 2" xfId="15834"/>
    <cellStyle name="Обычный 3 12 13 2 7" xfId="15835"/>
    <cellStyle name="Обычный 3 12 13 3" xfId="15836"/>
    <cellStyle name="Обычный 3 12 13 3 2" xfId="15837"/>
    <cellStyle name="Обычный 3 12 13 3 2 2" xfId="15838"/>
    <cellStyle name="Обычный 3 12 13 3 2 2 2" xfId="15839"/>
    <cellStyle name="Обычный 3 12 13 3 2 2 2 2" xfId="15840"/>
    <cellStyle name="Обычный 3 12 13 3 2 2 3" xfId="15841"/>
    <cellStyle name="Обычный 3 12 13 3 2 3" xfId="15842"/>
    <cellStyle name="Обычный 3 12 13 3 2 3 2" xfId="15843"/>
    <cellStyle name="Обычный 3 12 13 3 2 4" xfId="15844"/>
    <cellStyle name="Обычный 3 12 13 3 3" xfId="15845"/>
    <cellStyle name="Обычный 3 12 13 3 3 2" xfId="15846"/>
    <cellStyle name="Обычный 3 12 13 3 3 2 2" xfId="15847"/>
    <cellStyle name="Обычный 3 12 13 3 3 3" xfId="15848"/>
    <cellStyle name="Обычный 3 12 13 3 4" xfId="15849"/>
    <cellStyle name="Обычный 3 12 13 3 4 2" xfId="15850"/>
    <cellStyle name="Обычный 3 12 13 3 5" xfId="15851"/>
    <cellStyle name="Обычный 3 12 13 4" xfId="15852"/>
    <cellStyle name="Обычный 3 12 13 4 2" xfId="15853"/>
    <cellStyle name="Обычный 3 12 13 4 2 2" xfId="15854"/>
    <cellStyle name="Обычный 3 12 13 4 2 2 2" xfId="15855"/>
    <cellStyle name="Обычный 3 12 13 4 2 2 2 2" xfId="15856"/>
    <cellStyle name="Обычный 3 12 13 4 2 2 3" xfId="15857"/>
    <cellStyle name="Обычный 3 12 13 4 2 3" xfId="15858"/>
    <cellStyle name="Обычный 3 12 13 4 2 3 2" xfId="15859"/>
    <cellStyle name="Обычный 3 12 13 4 2 4" xfId="15860"/>
    <cellStyle name="Обычный 3 12 13 4 3" xfId="15861"/>
    <cellStyle name="Обычный 3 12 13 4 3 2" xfId="15862"/>
    <cellStyle name="Обычный 3 12 13 4 3 2 2" xfId="15863"/>
    <cellStyle name="Обычный 3 12 13 4 3 3" xfId="15864"/>
    <cellStyle name="Обычный 3 12 13 4 4" xfId="15865"/>
    <cellStyle name="Обычный 3 12 13 4 4 2" xfId="15866"/>
    <cellStyle name="Обычный 3 12 13 4 5" xfId="15867"/>
    <cellStyle name="Обычный 3 12 13 5" xfId="15868"/>
    <cellStyle name="Обычный 3 12 13 5 2" xfId="15869"/>
    <cellStyle name="Обычный 3 12 13 5 2 2" xfId="15870"/>
    <cellStyle name="Обычный 3 12 13 5 2 2 2" xfId="15871"/>
    <cellStyle name="Обычный 3 12 13 5 2 3" xfId="15872"/>
    <cellStyle name="Обычный 3 12 13 5 3" xfId="15873"/>
    <cellStyle name="Обычный 3 12 13 5 3 2" xfId="15874"/>
    <cellStyle name="Обычный 3 12 13 5 4" xfId="15875"/>
    <cellStyle name="Обычный 3 12 13 6" xfId="15876"/>
    <cellStyle name="Обычный 3 12 13 6 2" xfId="15877"/>
    <cellStyle name="Обычный 3 12 13 6 2 2" xfId="15878"/>
    <cellStyle name="Обычный 3 12 13 6 3" xfId="15879"/>
    <cellStyle name="Обычный 3 12 13 7" xfId="15880"/>
    <cellStyle name="Обычный 3 12 13 7 2" xfId="15881"/>
    <cellStyle name="Обычный 3 12 13 8" xfId="15882"/>
    <cellStyle name="Обычный 3 12 14" xfId="15883"/>
    <cellStyle name="Обычный 3 12 14 2" xfId="15884"/>
    <cellStyle name="Обычный 3 12 14 2 2" xfId="15885"/>
    <cellStyle name="Обычный 3 12 14 2 2 2" xfId="15886"/>
    <cellStyle name="Обычный 3 12 14 2 2 2 2" xfId="15887"/>
    <cellStyle name="Обычный 3 12 14 2 2 2 2 2" xfId="15888"/>
    <cellStyle name="Обычный 3 12 14 2 2 2 2 2 2" xfId="15889"/>
    <cellStyle name="Обычный 3 12 14 2 2 2 2 3" xfId="15890"/>
    <cellStyle name="Обычный 3 12 14 2 2 2 3" xfId="15891"/>
    <cellStyle name="Обычный 3 12 14 2 2 2 3 2" xfId="15892"/>
    <cellStyle name="Обычный 3 12 14 2 2 2 4" xfId="15893"/>
    <cellStyle name="Обычный 3 12 14 2 2 3" xfId="15894"/>
    <cellStyle name="Обычный 3 12 14 2 2 3 2" xfId="15895"/>
    <cellStyle name="Обычный 3 12 14 2 2 3 2 2" xfId="15896"/>
    <cellStyle name="Обычный 3 12 14 2 2 3 3" xfId="15897"/>
    <cellStyle name="Обычный 3 12 14 2 2 4" xfId="15898"/>
    <cellStyle name="Обычный 3 12 14 2 2 4 2" xfId="15899"/>
    <cellStyle name="Обычный 3 12 14 2 2 5" xfId="15900"/>
    <cellStyle name="Обычный 3 12 14 2 3" xfId="15901"/>
    <cellStyle name="Обычный 3 12 14 2 3 2" xfId="15902"/>
    <cellStyle name="Обычный 3 12 14 2 3 2 2" xfId="15903"/>
    <cellStyle name="Обычный 3 12 14 2 3 2 2 2" xfId="15904"/>
    <cellStyle name="Обычный 3 12 14 2 3 2 2 2 2" xfId="15905"/>
    <cellStyle name="Обычный 3 12 14 2 3 2 2 3" xfId="15906"/>
    <cellStyle name="Обычный 3 12 14 2 3 2 3" xfId="15907"/>
    <cellStyle name="Обычный 3 12 14 2 3 2 3 2" xfId="15908"/>
    <cellStyle name="Обычный 3 12 14 2 3 2 4" xfId="15909"/>
    <cellStyle name="Обычный 3 12 14 2 3 3" xfId="15910"/>
    <cellStyle name="Обычный 3 12 14 2 3 3 2" xfId="15911"/>
    <cellStyle name="Обычный 3 12 14 2 3 3 2 2" xfId="15912"/>
    <cellStyle name="Обычный 3 12 14 2 3 3 3" xfId="15913"/>
    <cellStyle name="Обычный 3 12 14 2 3 4" xfId="15914"/>
    <cellStyle name="Обычный 3 12 14 2 3 4 2" xfId="15915"/>
    <cellStyle name="Обычный 3 12 14 2 3 5" xfId="15916"/>
    <cellStyle name="Обычный 3 12 14 2 4" xfId="15917"/>
    <cellStyle name="Обычный 3 12 14 2 4 2" xfId="15918"/>
    <cellStyle name="Обычный 3 12 14 2 4 2 2" xfId="15919"/>
    <cellStyle name="Обычный 3 12 14 2 4 2 2 2" xfId="15920"/>
    <cellStyle name="Обычный 3 12 14 2 4 2 3" xfId="15921"/>
    <cellStyle name="Обычный 3 12 14 2 4 3" xfId="15922"/>
    <cellStyle name="Обычный 3 12 14 2 4 3 2" xfId="15923"/>
    <cellStyle name="Обычный 3 12 14 2 4 4" xfId="15924"/>
    <cellStyle name="Обычный 3 12 14 2 5" xfId="15925"/>
    <cellStyle name="Обычный 3 12 14 2 5 2" xfId="15926"/>
    <cellStyle name="Обычный 3 12 14 2 5 2 2" xfId="15927"/>
    <cellStyle name="Обычный 3 12 14 2 5 3" xfId="15928"/>
    <cellStyle name="Обычный 3 12 14 2 6" xfId="15929"/>
    <cellStyle name="Обычный 3 12 14 2 6 2" xfId="15930"/>
    <cellStyle name="Обычный 3 12 14 2 7" xfId="15931"/>
    <cellStyle name="Обычный 3 12 14 3" xfId="15932"/>
    <cellStyle name="Обычный 3 12 14 3 2" xfId="15933"/>
    <cellStyle name="Обычный 3 12 14 3 2 2" xfId="15934"/>
    <cellStyle name="Обычный 3 12 14 3 2 2 2" xfId="15935"/>
    <cellStyle name="Обычный 3 12 14 3 2 2 2 2" xfId="15936"/>
    <cellStyle name="Обычный 3 12 14 3 2 2 3" xfId="15937"/>
    <cellStyle name="Обычный 3 12 14 3 2 3" xfId="15938"/>
    <cellStyle name="Обычный 3 12 14 3 2 3 2" xfId="15939"/>
    <cellStyle name="Обычный 3 12 14 3 2 4" xfId="15940"/>
    <cellStyle name="Обычный 3 12 14 3 3" xfId="15941"/>
    <cellStyle name="Обычный 3 12 14 3 3 2" xfId="15942"/>
    <cellStyle name="Обычный 3 12 14 3 3 2 2" xfId="15943"/>
    <cellStyle name="Обычный 3 12 14 3 3 3" xfId="15944"/>
    <cellStyle name="Обычный 3 12 14 3 4" xfId="15945"/>
    <cellStyle name="Обычный 3 12 14 3 4 2" xfId="15946"/>
    <cellStyle name="Обычный 3 12 14 3 5" xfId="15947"/>
    <cellStyle name="Обычный 3 12 14 4" xfId="15948"/>
    <cellStyle name="Обычный 3 12 14 4 2" xfId="15949"/>
    <cellStyle name="Обычный 3 12 14 4 2 2" xfId="15950"/>
    <cellStyle name="Обычный 3 12 14 4 2 2 2" xfId="15951"/>
    <cellStyle name="Обычный 3 12 14 4 2 2 2 2" xfId="15952"/>
    <cellStyle name="Обычный 3 12 14 4 2 2 3" xfId="15953"/>
    <cellStyle name="Обычный 3 12 14 4 2 3" xfId="15954"/>
    <cellStyle name="Обычный 3 12 14 4 2 3 2" xfId="15955"/>
    <cellStyle name="Обычный 3 12 14 4 2 4" xfId="15956"/>
    <cellStyle name="Обычный 3 12 14 4 3" xfId="15957"/>
    <cellStyle name="Обычный 3 12 14 4 3 2" xfId="15958"/>
    <cellStyle name="Обычный 3 12 14 4 3 2 2" xfId="15959"/>
    <cellStyle name="Обычный 3 12 14 4 3 3" xfId="15960"/>
    <cellStyle name="Обычный 3 12 14 4 4" xfId="15961"/>
    <cellStyle name="Обычный 3 12 14 4 4 2" xfId="15962"/>
    <cellStyle name="Обычный 3 12 14 4 5" xfId="15963"/>
    <cellStyle name="Обычный 3 12 14 5" xfId="15964"/>
    <cellStyle name="Обычный 3 12 14 5 2" xfId="15965"/>
    <cellStyle name="Обычный 3 12 14 5 2 2" xfId="15966"/>
    <cellStyle name="Обычный 3 12 14 5 2 2 2" xfId="15967"/>
    <cellStyle name="Обычный 3 12 14 5 2 3" xfId="15968"/>
    <cellStyle name="Обычный 3 12 14 5 3" xfId="15969"/>
    <cellStyle name="Обычный 3 12 14 5 3 2" xfId="15970"/>
    <cellStyle name="Обычный 3 12 14 5 4" xfId="15971"/>
    <cellStyle name="Обычный 3 12 14 6" xfId="15972"/>
    <cellStyle name="Обычный 3 12 14 6 2" xfId="15973"/>
    <cellStyle name="Обычный 3 12 14 6 2 2" xfId="15974"/>
    <cellStyle name="Обычный 3 12 14 6 3" xfId="15975"/>
    <cellStyle name="Обычный 3 12 14 7" xfId="15976"/>
    <cellStyle name="Обычный 3 12 14 7 2" xfId="15977"/>
    <cellStyle name="Обычный 3 12 14 8" xfId="15978"/>
    <cellStyle name="Обычный 3 12 15" xfId="15979"/>
    <cellStyle name="Обычный 3 12 15 2" xfId="15980"/>
    <cellStyle name="Обычный 3 12 15 2 2" xfId="15981"/>
    <cellStyle name="Обычный 3 12 15 2 2 2" xfId="15982"/>
    <cellStyle name="Обычный 3 12 15 2 2 2 2" xfId="15983"/>
    <cellStyle name="Обычный 3 12 15 2 2 2 2 2" xfId="15984"/>
    <cellStyle name="Обычный 3 12 15 2 2 2 2 2 2" xfId="15985"/>
    <cellStyle name="Обычный 3 12 15 2 2 2 2 3" xfId="15986"/>
    <cellStyle name="Обычный 3 12 15 2 2 2 3" xfId="15987"/>
    <cellStyle name="Обычный 3 12 15 2 2 2 3 2" xfId="15988"/>
    <cellStyle name="Обычный 3 12 15 2 2 2 4" xfId="15989"/>
    <cellStyle name="Обычный 3 12 15 2 2 3" xfId="15990"/>
    <cellStyle name="Обычный 3 12 15 2 2 3 2" xfId="15991"/>
    <cellStyle name="Обычный 3 12 15 2 2 3 2 2" xfId="15992"/>
    <cellStyle name="Обычный 3 12 15 2 2 3 3" xfId="15993"/>
    <cellStyle name="Обычный 3 12 15 2 2 4" xfId="15994"/>
    <cellStyle name="Обычный 3 12 15 2 2 4 2" xfId="15995"/>
    <cellStyle name="Обычный 3 12 15 2 2 5" xfId="15996"/>
    <cellStyle name="Обычный 3 12 15 2 3" xfId="15997"/>
    <cellStyle name="Обычный 3 12 15 2 3 2" xfId="15998"/>
    <cellStyle name="Обычный 3 12 15 2 3 2 2" xfId="15999"/>
    <cellStyle name="Обычный 3 12 15 2 3 2 2 2" xfId="16000"/>
    <cellStyle name="Обычный 3 12 15 2 3 2 2 2 2" xfId="16001"/>
    <cellStyle name="Обычный 3 12 15 2 3 2 2 3" xfId="16002"/>
    <cellStyle name="Обычный 3 12 15 2 3 2 3" xfId="16003"/>
    <cellStyle name="Обычный 3 12 15 2 3 2 3 2" xfId="16004"/>
    <cellStyle name="Обычный 3 12 15 2 3 2 4" xfId="16005"/>
    <cellStyle name="Обычный 3 12 15 2 3 3" xfId="16006"/>
    <cellStyle name="Обычный 3 12 15 2 3 3 2" xfId="16007"/>
    <cellStyle name="Обычный 3 12 15 2 3 3 2 2" xfId="16008"/>
    <cellStyle name="Обычный 3 12 15 2 3 3 3" xfId="16009"/>
    <cellStyle name="Обычный 3 12 15 2 3 4" xfId="16010"/>
    <cellStyle name="Обычный 3 12 15 2 3 4 2" xfId="16011"/>
    <cellStyle name="Обычный 3 12 15 2 3 5" xfId="16012"/>
    <cellStyle name="Обычный 3 12 15 2 4" xfId="16013"/>
    <cellStyle name="Обычный 3 12 15 2 4 2" xfId="16014"/>
    <cellStyle name="Обычный 3 12 15 2 4 2 2" xfId="16015"/>
    <cellStyle name="Обычный 3 12 15 2 4 2 2 2" xfId="16016"/>
    <cellStyle name="Обычный 3 12 15 2 4 2 3" xfId="16017"/>
    <cellStyle name="Обычный 3 12 15 2 4 3" xfId="16018"/>
    <cellStyle name="Обычный 3 12 15 2 4 3 2" xfId="16019"/>
    <cellStyle name="Обычный 3 12 15 2 4 4" xfId="16020"/>
    <cellStyle name="Обычный 3 12 15 2 5" xfId="16021"/>
    <cellStyle name="Обычный 3 12 15 2 5 2" xfId="16022"/>
    <cellStyle name="Обычный 3 12 15 2 5 2 2" xfId="16023"/>
    <cellStyle name="Обычный 3 12 15 2 5 3" xfId="16024"/>
    <cellStyle name="Обычный 3 12 15 2 6" xfId="16025"/>
    <cellStyle name="Обычный 3 12 15 2 6 2" xfId="16026"/>
    <cellStyle name="Обычный 3 12 15 2 7" xfId="16027"/>
    <cellStyle name="Обычный 3 12 15 3" xfId="16028"/>
    <cellStyle name="Обычный 3 12 15 3 2" xfId="16029"/>
    <cellStyle name="Обычный 3 12 15 3 2 2" xfId="16030"/>
    <cellStyle name="Обычный 3 12 15 3 2 2 2" xfId="16031"/>
    <cellStyle name="Обычный 3 12 15 3 2 2 2 2" xfId="16032"/>
    <cellStyle name="Обычный 3 12 15 3 2 2 3" xfId="16033"/>
    <cellStyle name="Обычный 3 12 15 3 2 3" xfId="16034"/>
    <cellStyle name="Обычный 3 12 15 3 2 3 2" xfId="16035"/>
    <cellStyle name="Обычный 3 12 15 3 2 4" xfId="16036"/>
    <cellStyle name="Обычный 3 12 15 3 3" xfId="16037"/>
    <cellStyle name="Обычный 3 12 15 3 3 2" xfId="16038"/>
    <cellStyle name="Обычный 3 12 15 3 3 2 2" xfId="16039"/>
    <cellStyle name="Обычный 3 12 15 3 3 3" xfId="16040"/>
    <cellStyle name="Обычный 3 12 15 3 4" xfId="16041"/>
    <cellStyle name="Обычный 3 12 15 3 4 2" xfId="16042"/>
    <cellStyle name="Обычный 3 12 15 3 5" xfId="16043"/>
    <cellStyle name="Обычный 3 12 15 4" xfId="16044"/>
    <cellStyle name="Обычный 3 12 15 4 2" xfId="16045"/>
    <cellStyle name="Обычный 3 12 15 4 2 2" xfId="16046"/>
    <cellStyle name="Обычный 3 12 15 4 2 2 2" xfId="16047"/>
    <cellStyle name="Обычный 3 12 15 4 2 2 2 2" xfId="16048"/>
    <cellStyle name="Обычный 3 12 15 4 2 2 3" xfId="16049"/>
    <cellStyle name="Обычный 3 12 15 4 2 3" xfId="16050"/>
    <cellStyle name="Обычный 3 12 15 4 2 3 2" xfId="16051"/>
    <cellStyle name="Обычный 3 12 15 4 2 4" xfId="16052"/>
    <cellStyle name="Обычный 3 12 15 4 3" xfId="16053"/>
    <cellStyle name="Обычный 3 12 15 4 3 2" xfId="16054"/>
    <cellStyle name="Обычный 3 12 15 4 3 2 2" xfId="16055"/>
    <cellStyle name="Обычный 3 12 15 4 3 3" xfId="16056"/>
    <cellStyle name="Обычный 3 12 15 4 4" xfId="16057"/>
    <cellStyle name="Обычный 3 12 15 4 4 2" xfId="16058"/>
    <cellStyle name="Обычный 3 12 15 4 5" xfId="16059"/>
    <cellStyle name="Обычный 3 12 15 5" xfId="16060"/>
    <cellStyle name="Обычный 3 12 15 5 2" xfId="16061"/>
    <cellStyle name="Обычный 3 12 15 5 2 2" xfId="16062"/>
    <cellStyle name="Обычный 3 12 15 5 2 2 2" xfId="16063"/>
    <cellStyle name="Обычный 3 12 15 5 2 3" xfId="16064"/>
    <cellStyle name="Обычный 3 12 15 5 3" xfId="16065"/>
    <cellStyle name="Обычный 3 12 15 5 3 2" xfId="16066"/>
    <cellStyle name="Обычный 3 12 15 5 4" xfId="16067"/>
    <cellStyle name="Обычный 3 12 15 6" xfId="16068"/>
    <cellStyle name="Обычный 3 12 15 6 2" xfId="16069"/>
    <cellStyle name="Обычный 3 12 15 6 2 2" xfId="16070"/>
    <cellStyle name="Обычный 3 12 15 6 3" xfId="16071"/>
    <cellStyle name="Обычный 3 12 15 7" xfId="16072"/>
    <cellStyle name="Обычный 3 12 15 7 2" xfId="16073"/>
    <cellStyle name="Обычный 3 12 15 8" xfId="16074"/>
    <cellStyle name="Обычный 3 12 16" xfId="16075"/>
    <cellStyle name="Обычный 3 12 16 2" xfId="16076"/>
    <cellStyle name="Обычный 3 12 16 2 2" xfId="16077"/>
    <cellStyle name="Обычный 3 12 16 2 2 2" xfId="16078"/>
    <cellStyle name="Обычный 3 12 16 2 2 2 2" xfId="16079"/>
    <cellStyle name="Обычный 3 12 16 2 2 2 2 2" xfId="16080"/>
    <cellStyle name="Обычный 3 12 16 2 2 2 2 2 2" xfId="16081"/>
    <cellStyle name="Обычный 3 12 16 2 2 2 2 3" xfId="16082"/>
    <cellStyle name="Обычный 3 12 16 2 2 2 3" xfId="16083"/>
    <cellStyle name="Обычный 3 12 16 2 2 2 3 2" xfId="16084"/>
    <cellStyle name="Обычный 3 12 16 2 2 2 4" xfId="16085"/>
    <cellStyle name="Обычный 3 12 16 2 2 3" xfId="16086"/>
    <cellStyle name="Обычный 3 12 16 2 2 3 2" xfId="16087"/>
    <cellStyle name="Обычный 3 12 16 2 2 3 2 2" xfId="16088"/>
    <cellStyle name="Обычный 3 12 16 2 2 3 3" xfId="16089"/>
    <cellStyle name="Обычный 3 12 16 2 2 4" xfId="16090"/>
    <cellStyle name="Обычный 3 12 16 2 2 4 2" xfId="16091"/>
    <cellStyle name="Обычный 3 12 16 2 2 5" xfId="16092"/>
    <cellStyle name="Обычный 3 12 16 2 3" xfId="16093"/>
    <cellStyle name="Обычный 3 12 16 2 3 2" xfId="16094"/>
    <cellStyle name="Обычный 3 12 16 2 3 2 2" xfId="16095"/>
    <cellStyle name="Обычный 3 12 16 2 3 2 2 2" xfId="16096"/>
    <cellStyle name="Обычный 3 12 16 2 3 2 2 2 2" xfId="16097"/>
    <cellStyle name="Обычный 3 12 16 2 3 2 2 3" xfId="16098"/>
    <cellStyle name="Обычный 3 12 16 2 3 2 3" xfId="16099"/>
    <cellStyle name="Обычный 3 12 16 2 3 2 3 2" xfId="16100"/>
    <cellStyle name="Обычный 3 12 16 2 3 2 4" xfId="16101"/>
    <cellStyle name="Обычный 3 12 16 2 3 3" xfId="16102"/>
    <cellStyle name="Обычный 3 12 16 2 3 3 2" xfId="16103"/>
    <cellStyle name="Обычный 3 12 16 2 3 3 2 2" xfId="16104"/>
    <cellStyle name="Обычный 3 12 16 2 3 3 3" xfId="16105"/>
    <cellStyle name="Обычный 3 12 16 2 3 4" xfId="16106"/>
    <cellStyle name="Обычный 3 12 16 2 3 4 2" xfId="16107"/>
    <cellStyle name="Обычный 3 12 16 2 3 5" xfId="16108"/>
    <cellStyle name="Обычный 3 12 16 2 4" xfId="16109"/>
    <cellStyle name="Обычный 3 12 16 2 4 2" xfId="16110"/>
    <cellStyle name="Обычный 3 12 16 2 4 2 2" xfId="16111"/>
    <cellStyle name="Обычный 3 12 16 2 4 2 2 2" xfId="16112"/>
    <cellStyle name="Обычный 3 12 16 2 4 2 3" xfId="16113"/>
    <cellStyle name="Обычный 3 12 16 2 4 3" xfId="16114"/>
    <cellStyle name="Обычный 3 12 16 2 4 3 2" xfId="16115"/>
    <cellStyle name="Обычный 3 12 16 2 4 4" xfId="16116"/>
    <cellStyle name="Обычный 3 12 16 2 5" xfId="16117"/>
    <cellStyle name="Обычный 3 12 16 2 5 2" xfId="16118"/>
    <cellStyle name="Обычный 3 12 16 2 5 2 2" xfId="16119"/>
    <cellStyle name="Обычный 3 12 16 2 5 3" xfId="16120"/>
    <cellStyle name="Обычный 3 12 16 2 6" xfId="16121"/>
    <cellStyle name="Обычный 3 12 16 2 6 2" xfId="16122"/>
    <cellStyle name="Обычный 3 12 16 2 7" xfId="16123"/>
    <cellStyle name="Обычный 3 12 16 3" xfId="16124"/>
    <cellStyle name="Обычный 3 12 16 3 2" xfId="16125"/>
    <cellStyle name="Обычный 3 12 16 3 2 2" xfId="16126"/>
    <cellStyle name="Обычный 3 12 16 3 2 2 2" xfId="16127"/>
    <cellStyle name="Обычный 3 12 16 3 2 2 2 2" xfId="16128"/>
    <cellStyle name="Обычный 3 12 16 3 2 2 3" xfId="16129"/>
    <cellStyle name="Обычный 3 12 16 3 2 3" xfId="16130"/>
    <cellStyle name="Обычный 3 12 16 3 2 3 2" xfId="16131"/>
    <cellStyle name="Обычный 3 12 16 3 2 4" xfId="16132"/>
    <cellStyle name="Обычный 3 12 16 3 3" xfId="16133"/>
    <cellStyle name="Обычный 3 12 16 3 3 2" xfId="16134"/>
    <cellStyle name="Обычный 3 12 16 3 3 2 2" xfId="16135"/>
    <cellStyle name="Обычный 3 12 16 3 3 3" xfId="16136"/>
    <cellStyle name="Обычный 3 12 16 3 4" xfId="16137"/>
    <cellStyle name="Обычный 3 12 16 3 4 2" xfId="16138"/>
    <cellStyle name="Обычный 3 12 16 3 5" xfId="16139"/>
    <cellStyle name="Обычный 3 12 16 4" xfId="16140"/>
    <cellStyle name="Обычный 3 12 16 4 2" xfId="16141"/>
    <cellStyle name="Обычный 3 12 16 4 2 2" xfId="16142"/>
    <cellStyle name="Обычный 3 12 16 4 2 2 2" xfId="16143"/>
    <cellStyle name="Обычный 3 12 16 4 2 2 2 2" xfId="16144"/>
    <cellStyle name="Обычный 3 12 16 4 2 2 3" xfId="16145"/>
    <cellStyle name="Обычный 3 12 16 4 2 3" xfId="16146"/>
    <cellStyle name="Обычный 3 12 16 4 2 3 2" xfId="16147"/>
    <cellStyle name="Обычный 3 12 16 4 2 4" xfId="16148"/>
    <cellStyle name="Обычный 3 12 16 4 3" xfId="16149"/>
    <cellStyle name="Обычный 3 12 16 4 3 2" xfId="16150"/>
    <cellStyle name="Обычный 3 12 16 4 3 2 2" xfId="16151"/>
    <cellStyle name="Обычный 3 12 16 4 3 3" xfId="16152"/>
    <cellStyle name="Обычный 3 12 16 4 4" xfId="16153"/>
    <cellStyle name="Обычный 3 12 16 4 4 2" xfId="16154"/>
    <cellStyle name="Обычный 3 12 16 4 5" xfId="16155"/>
    <cellStyle name="Обычный 3 12 16 5" xfId="16156"/>
    <cellStyle name="Обычный 3 12 16 5 2" xfId="16157"/>
    <cellStyle name="Обычный 3 12 16 5 2 2" xfId="16158"/>
    <cellStyle name="Обычный 3 12 16 5 2 2 2" xfId="16159"/>
    <cellStyle name="Обычный 3 12 16 5 2 3" xfId="16160"/>
    <cellStyle name="Обычный 3 12 16 5 3" xfId="16161"/>
    <cellStyle name="Обычный 3 12 16 5 3 2" xfId="16162"/>
    <cellStyle name="Обычный 3 12 16 5 4" xfId="16163"/>
    <cellStyle name="Обычный 3 12 16 6" xfId="16164"/>
    <cellStyle name="Обычный 3 12 16 6 2" xfId="16165"/>
    <cellStyle name="Обычный 3 12 16 6 2 2" xfId="16166"/>
    <cellStyle name="Обычный 3 12 16 6 3" xfId="16167"/>
    <cellStyle name="Обычный 3 12 16 7" xfId="16168"/>
    <cellStyle name="Обычный 3 12 16 7 2" xfId="16169"/>
    <cellStyle name="Обычный 3 12 16 8" xfId="16170"/>
    <cellStyle name="Обычный 3 12 17" xfId="16171"/>
    <cellStyle name="Обычный 3 12 17 2" xfId="16172"/>
    <cellStyle name="Обычный 3 12 17 2 2" xfId="16173"/>
    <cellStyle name="Обычный 3 12 17 2 2 2" xfId="16174"/>
    <cellStyle name="Обычный 3 12 17 2 2 2 2" xfId="16175"/>
    <cellStyle name="Обычный 3 12 17 2 2 2 2 2" xfId="16176"/>
    <cellStyle name="Обычный 3 12 17 2 2 2 2 2 2" xfId="16177"/>
    <cellStyle name="Обычный 3 12 17 2 2 2 2 3" xfId="16178"/>
    <cellStyle name="Обычный 3 12 17 2 2 2 3" xfId="16179"/>
    <cellStyle name="Обычный 3 12 17 2 2 2 3 2" xfId="16180"/>
    <cellStyle name="Обычный 3 12 17 2 2 2 4" xfId="16181"/>
    <cellStyle name="Обычный 3 12 17 2 2 3" xfId="16182"/>
    <cellStyle name="Обычный 3 12 17 2 2 3 2" xfId="16183"/>
    <cellStyle name="Обычный 3 12 17 2 2 3 2 2" xfId="16184"/>
    <cellStyle name="Обычный 3 12 17 2 2 3 3" xfId="16185"/>
    <cellStyle name="Обычный 3 12 17 2 2 4" xfId="16186"/>
    <cellStyle name="Обычный 3 12 17 2 2 4 2" xfId="16187"/>
    <cellStyle name="Обычный 3 12 17 2 2 5" xfId="16188"/>
    <cellStyle name="Обычный 3 12 17 2 3" xfId="16189"/>
    <cellStyle name="Обычный 3 12 17 2 3 2" xfId="16190"/>
    <cellStyle name="Обычный 3 12 17 2 3 2 2" xfId="16191"/>
    <cellStyle name="Обычный 3 12 17 2 3 2 2 2" xfId="16192"/>
    <cellStyle name="Обычный 3 12 17 2 3 2 2 2 2" xfId="16193"/>
    <cellStyle name="Обычный 3 12 17 2 3 2 2 3" xfId="16194"/>
    <cellStyle name="Обычный 3 12 17 2 3 2 3" xfId="16195"/>
    <cellStyle name="Обычный 3 12 17 2 3 2 3 2" xfId="16196"/>
    <cellStyle name="Обычный 3 12 17 2 3 2 4" xfId="16197"/>
    <cellStyle name="Обычный 3 12 17 2 3 3" xfId="16198"/>
    <cellStyle name="Обычный 3 12 17 2 3 3 2" xfId="16199"/>
    <cellStyle name="Обычный 3 12 17 2 3 3 2 2" xfId="16200"/>
    <cellStyle name="Обычный 3 12 17 2 3 3 3" xfId="16201"/>
    <cellStyle name="Обычный 3 12 17 2 3 4" xfId="16202"/>
    <cellStyle name="Обычный 3 12 17 2 3 4 2" xfId="16203"/>
    <cellStyle name="Обычный 3 12 17 2 3 5" xfId="16204"/>
    <cellStyle name="Обычный 3 12 17 2 4" xfId="16205"/>
    <cellStyle name="Обычный 3 12 17 2 4 2" xfId="16206"/>
    <cellStyle name="Обычный 3 12 17 2 4 2 2" xfId="16207"/>
    <cellStyle name="Обычный 3 12 17 2 4 2 2 2" xfId="16208"/>
    <cellStyle name="Обычный 3 12 17 2 4 2 3" xfId="16209"/>
    <cellStyle name="Обычный 3 12 17 2 4 3" xfId="16210"/>
    <cellStyle name="Обычный 3 12 17 2 4 3 2" xfId="16211"/>
    <cellStyle name="Обычный 3 12 17 2 4 4" xfId="16212"/>
    <cellStyle name="Обычный 3 12 17 2 5" xfId="16213"/>
    <cellStyle name="Обычный 3 12 17 2 5 2" xfId="16214"/>
    <cellStyle name="Обычный 3 12 17 2 5 2 2" xfId="16215"/>
    <cellStyle name="Обычный 3 12 17 2 5 3" xfId="16216"/>
    <cellStyle name="Обычный 3 12 17 2 6" xfId="16217"/>
    <cellStyle name="Обычный 3 12 17 2 6 2" xfId="16218"/>
    <cellStyle name="Обычный 3 12 17 2 7" xfId="16219"/>
    <cellStyle name="Обычный 3 12 17 3" xfId="16220"/>
    <cellStyle name="Обычный 3 12 17 3 2" xfId="16221"/>
    <cellStyle name="Обычный 3 12 17 3 2 2" xfId="16222"/>
    <cellStyle name="Обычный 3 12 17 3 2 2 2" xfId="16223"/>
    <cellStyle name="Обычный 3 12 17 3 2 2 2 2" xfId="16224"/>
    <cellStyle name="Обычный 3 12 17 3 2 2 3" xfId="16225"/>
    <cellStyle name="Обычный 3 12 17 3 2 3" xfId="16226"/>
    <cellStyle name="Обычный 3 12 17 3 2 3 2" xfId="16227"/>
    <cellStyle name="Обычный 3 12 17 3 2 4" xfId="16228"/>
    <cellStyle name="Обычный 3 12 17 3 3" xfId="16229"/>
    <cellStyle name="Обычный 3 12 17 3 3 2" xfId="16230"/>
    <cellStyle name="Обычный 3 12 17 3 3 2 2" xfId="16231"/>
    <cellStyle name="Обычный 3 12 17 3 3 3" xfId="16232"/>
    <cellStyle name="Обычный 3 12 17 3 4" xfId="16233"/>
    <cellStyle name="Обычный 3 12 17 3 4 2" xfId="16234"/>
    <cellStyle name="Обычный 3 12 17 3 5" xfId="16235"/>
    <cellStyle name="Обычный 3 12 17 4" xfId="16236"/>
    <cellStyle name="Обычный 3 12 17 4 2" xfId="16237"/>
    <cellStyle name="Обычный 3 12 17 4 2 2" xfId="16238"/>
    <cellStyle name="Обычный 3 12 17 4 2 2 2" xfId="16239"/>
    <cellStyle name="Обычный 3 12 17 4 2 2 2 2" xfId="16240"/>
    <cellStyle name="Обычный 3 12 17 4 2 2 3" xfId="16241"/>
    <cellStyle name="Обычный 3 12 17 4 2 3" xfId="16242"/>
    <cellStyle name="Обычный 3 12 17 4 2 3 2" xfId="16243"/>
    <cellStyle name="Обычный 3 12 17 4 2 4" xfId="16244"/>
    <cellStyle name="Обычный 3 12 17 4 3" xfId="16245"/>
    <cellStyle name="Обычный 3 12 17 4 3 2" xfId="16246"/>
    <cellStyle name="Обычный 3 12 17 4 3 2 2" xfId="16247"/>
    <cellStyle name="Обычный 3 12 17 4 3 3" xfId="16248"/>
    <cellStyle name="Обычный 3 12 17 4 4" xfId="16249"/>
    <cellStyle name="Обычный 3 12 17 4 4 2" xfId="16250"/>
    <cellStyle name="Обычный 3 12 17 4 5" xfId="16251"/>
    <cellStyle name="Обычный 3 12 17 5" xfId="16252"/>
    <cellStyle name="Обычный 3 12 17 5 2" xfId="16253"/>
    <cellStyle name="Обычный 3 12 17 5 2 2" xfId="16254"/>
    <cellStyle name="Обычный 3 12 17 5 2 2 2" xfId="16255"/>
    <cellStyle name="Обычный 3 12 17 5 2 3" xfId="16256"/>
    <cellStyle name="Обычный 3 12 17 5 3" xfId="16257"/>
    <cellStyle name="Обычный 3 12 17 5 3 2" xfId="16258"/>
    <cellStyle name="Обычный 3 12 17 5 4" xfId="16259"/>
    <cellStyle name="Обычный 3 12 17 6" xfId="16260"/>
    <cellStyle name="Обычный 3 12 17 6 2" xfId="16261"/>
    <cellStyle name="Обычный 3 12 17 6 2 2" xfId="16262"/>
    <cellStyle name="Обычный 3 12 17 6 3" xfId="16263"/>
    <cellStyle name="Обычный 3 12 17 7" xfId="16264"/>
    <cellStyle name="Обычный 3 12 17 7 2" xfId="16265"/>
    <cellStyle name="Обычный 3 12 17 8" xfId="16266"/>
    <cellStyle name="Обычный 3 12 18" xfId="16267"/>
    <cellStyle name="Обычный 3 12 18 2" xfId="16268"/>
    <cellStyle name="Обычный 3 12 18 2 2" xfId="16269"/>
    <cellStyle name="Обычный 3 12 18 2 2 2" xfId="16270"/>
    <cellStyle name="Обычный 3 12 18 2 2 2 2" xfId="16271"/>
    <cellStyle name="Обычный 3 12 18 2 2 2 2 2" xfId="16272"/>
    <cellStyle name="Обычный 3 12 18 2 2 2 2 2 2" xfId="16273"/>
    <cellStyle name="Обычный 3 12 18 2 2 2 2 3" xfId="16274"/>
    <cellStyle name="Обычный 3 12 18 2 2 2 3" xfId="16275"/>
    <cellStyle name="Обычный 3 12 18 2 2 2 3 2" xfId="16276"/>
    <cellStyle name="Обычный 3 12 18 2 2 2 4" xfId="16277"/>
    <cellStyle name="Обычный 3 12 18 2 2 3" xfId="16278"/>
    <cellStyle name="Обычный 3 12 18 2 2 3 2" xfId="16279"/>
    <cellStyle name="Обычный 3 12 18 2 2 3 2 2" xfId="16280"/>
    <cellStyle name="Обычный 3 12 18 2 2 3 3" xfId="16281"/>
    <cellStyle name="Обычный 3 12 18 2 2 4" xfId="16282"/>
    <cellStyle name="Обычный 3 12 18 2 2 4 2" xfId="16283"/>
    <cellStyle name="Обычный 3 12 18 2 2 5" xfId="16284"/>
    <cellStyle name="Обычный 3 12 18 2 3" xfId="16285"/>
    <cellStyle name="Обычный 3 12 18 2 3 2" xfId="16286"/>
    <cellStyle name="Обычный 3 12 18 2 3 2 2" xfId="16287"/>
    <cellStyle name="Обычный 3 12 18 2 3 2 2 2" xfId="16288"/>
    <cellStyle name="Обычный 3 12 18 2 3 2 2 2 2" xfId="16289"/>
    <cellStyle name="Обычный 3 12 18 2 3 2 2 3" xfId="16290"/>
    <cellStyle name="Обычный 3 12 18 2 3 2 3" xfId="16291"/>
    <cellStyle name="Обычный 3 12 18 2 3 2 3 2" xfId="16292"/>
    <cellStyle name="Обычный 3 12 18 2 3 2 4" xfId="16293"/>
    <cellStyle name="Обычный 3 12 18 2 3 3" xfId="16294"/>
    <cellStyle name="Обычный 3 12 18 2 3 3 2" xfId="16295"/>
    <cellStyle name="Обычный 3 12 18 2 3 3 2 2" xfId="16296"/>
    <cellStyle name="Обычный 3 12 18 2 3 3 3" xfId="16297"/>
    <cellStyle name="Обычный 3 12 18 2 3 4" xfId="16298"/>
    <cellStyle name="Обычный 3 12 18 2 3 4 2" xfId="16299"/>
    <cellStyle name="Обычный 3 12 18 2 3 5" xfId="16300"/>
    <cellStyle name="Обычный 3 12 18 2 4" xfId="16301"/>
    <cellStyle name="Обычный 3 12 18 2 4 2" xfId="16302"/>
    <cellStyle name="Обычный 3 12 18 2 4 2 2" xfId="16303"/>
    <cellStyle name="Обычный 3 12 18 2 4 2 2 2" xfId="16304"/>
    <cellStyle name="Обычный 3 12 18 2 4 2 3" xfId="16305"/>
    <cellStyle name="Обычный 3 12 18 2 4 3" xfId="16306"/>
    <cellStyle name="Обычный 3 12 18 2 4 3 2" xfId="16307"/>
    <cellStyle name="Обычный 3 12 18 2 4 4" xfId="16308"/>
    <cellStyle name="Обычный 3 12 18 2 5" xfId="16309"/>
    <cellStyle name="Обычный 3 12 18 2 5 2" xfId="16310"/>
    <cellStyle name="Обычный 3 12 18 2 5 2 2" xfId="16311"/>
    <cellStyle name="Обычный 3 12 18 2 5 3" xfId="16312"/>
    <cellStyle name="Обычный 3 12 18 2 6" xfId="16313"/>
    <cellStyle name="Обычный 3 12 18 2 6 2" xfId="16314"/>
    <cellStyle name="Обычный 3 12 18 2 7" xfId="16315"/>
    <cellStyle name="Обычный 3 12 18 3" xfId="16316"/>
    <cellStyle name="Обычный 3 12 18 3 2" xfId="16317"/>
    <cellStyle name="Обычный 3 12 18 3 2 2" xfId="16318"/>
    <cellStyle name="Обычный 3 12 18 3 2 2 2" xfId="16319"/>
    <cellStyle name="Обычный 3 12 18 3 2 2 2 2" xfId="16320"/>
    <cellStyle name="Обычный 3 12 18 3 2 2 3" xfId="16321"/>
    <cellStyle name="Обычный 3 12 18 3 2 3" xfId="16322"/>
    <cellStyle name="Обычный 3 12 18 3 2 3 2" xfId="16323"/>
    <cellStyle name="Обычный 3 12 18 3 2 4" xfId="16324"/>
    <cellStyle name="Обычный 3 12 18 3 3" xfId="16325"/>
    <cellStyle name="Обычный 3 12 18 3 3 2" xfId="16326"/>
    <cellStyle name="Обычный 3 12 18 3 3 2 2" xfId="16327"/>
    <cellStyle name="Обычный 3 12 18 3 3 3" xfId="16328"/>
    <cellStyle name="Обычный 3 12 18 3 4" xfId="16329"/>
    <cellStyle name="Обычный 3 12 18 3 4 2" xfId="16330"/>
    <cellStyle name="Обычный 3 12 18 3 5" xfId="16331"/>
    <cellStyle name="Обычный 3 12 18 4" xfId="16332"/>
    <cellStyle name="Обычный 3 12 18 4 2" xfId="16333"/>
    <cellStyle name="Обычный 3 12 18 4 2 2" xfId="16334"/>
    <cellStyle name="Обычный 3 12 18 4 2 2 2" xfId="16335"/>
    <cellStyle name="Обычный 3 12 18 4 2 2 2 2" xfId="16336"/>
    <cellStyle name="Обычный 3 12 18 4 2 2 3" xfId="16337"/>
    <cellStyle name="Обычный 3 12 18 4 2 3" xfId="16338"/>
    <cellStyle name="Обычный 3 12 18 4 2 3 2" xfId="16339"/>
    <cellStyle name="Обычный 3 12 18 4 2 4" xfId="16340"/>
    <cellStyle name="Обычный 3 12 18 4 3" xfId="16341"/>
    <cellStyle name="Обычный 3 12 18 4 3 2" xfId="16342"/>
    <cellStyle name="Обычный 3 12 18 4 3 2 2" xfId="16343"/>
    <cellStyle name="Обычный 3 12 18 4 3 3" xfId="16344"/>
    <cellStyle name="Обычный 3 12 18 4 4" xfId="16345"/>
    <cellStyle name="Обычный 3 12 18 4 4 2" xfId="16346"/>
    <cellStyle name="Обычный 3 12 18 4 5" xfId="16347"/>
    <cellStyle name="Обычный 3 12 18 5" xfId="16348"/>
    <cellStyle name="Обычный 3 12 18 5 2" xfId="16349"/>
    <cellStyle name="Обычный 3 12 18 5 2 2" xfId="16350"/>
    <cellStyle name="Обычный 3 12 18 5 2 2 2" xfId="16351"/>
    <cellStyle name="Обычный 3 12 18 5 2 3" xfId="16352"/>
    <cellStyle name="Обычный 3 12 18 5 3" xfId="16353"/>
    <cellStyle name="Обычный 3 12 18 5 3 2" xfId="16354"/>
    <cellStyle name="Обычный 3 12 18 5 4" xfId="16355"/>
    <cellStyle name="Обычный 3 12 18 6" xfId="16356"/>
    <cellStyle name="Обычный 3 12 18 6 2" xfId="16357"/>
    <cellStyle name="Обычный 3 12 18 6 2 2" xfId="16358"/>
    <cellStyle name="Обычный 3 12 18 6 3" xfId="16359"/>
    <cellStyle name="Обычный 3 12 18 7" xfId="16360"/>
    <cellStyle name="Обычный 3 12 18 7 2" xfId="16361"/>
    <cellStyle name="Обычный 3 12 18 8" xfId="16362"/>
    <cellStyle name="Обычный 3 12 19" xfId="16363"/>
    <cellStyle name="Обычный 3 12 19 2" xfId="16364"/>
    <cellStyle name="Обычный 3 12 19 2 2" xfId="16365"/>
    <cellStyle name="Обычный 3 12 19 2 2 2" xfId="16366"/>
    <cellStyle name="Обычный 3 12 19 2 2 2 2" xfId="16367"/>
    <cellStyle name="Обычный 3 12 19 2 2 2 2 2" xfId="16368"/>
    <cellStyle name="Обычный 3 12 19 2 2 2 2 2 2" xfId="16369"/>
    <cellStyle name="Обычный 3 12 19 2 2 2 2 3" xfId="16370"/>
    <cellStyle name="Обычный 3 12 19 2 2 2 3" xfId="16371"/>
    <cellStyle name="Обычный 3 12 19 2 2 2 3 2" xfId="16372"/>
    <cellStyle name="Обычный 3 12 19 2 2 2 4" xfId="16373"/>
    <cellStyle name="Обычный 3 12 19 2 2 3" xfId="16374"/>
    <cellStyle name="Обычный 3 12 19 2 2 3 2" xfId="16375"/>
    <cellStyle name="Обычный 3 12 19 2 2 3 2 2" xfId="16376"/>
    <cellStyle name="Обычный 3 12 19 2 2 3 3" xfId="16377"/>
    <cellStyle name="Обычный 3 12 19 2 2 4" xfId="16378"/>
    <cellStyle name="Обычный 3 12 19 2 2 4 2" xfId="16379"/>
    <cellStyle name="Обычный 3 12 19 2 2 5" xfId="16380"/>
    <cellStyle name="Обычный 3 12 19 2 3" xfId="16381"/>
    <cellStyle name="Обычный 3 12 19 2 3 2" xfId="16382"/>
    <cellStyle name="Обычный 3 12 19 2 3 2 2" xfId="16383"/>
    <cellStyle name="Обычный 3 12 19 2 3 2 2 2" xfId="16384"/>
    <cellStyle name="Обычный 3 12 19 2 3 2 2 2 2" xfId="16385"/>
    <cellStyle name="Обычный 3 12 19 2 3 2 2 3" xfId="16386"/>
    <cellStyle name="Обычный 3 12 19 2 3 2 3" xfId="16387"/>
    <cellStyle name="Обычный 3 12 19 2 3 2 3 2" xfId="16388"/>
    <cellStyle name="Обычный 3 12 19 2 3 2 4" xfId="16389"/>
    <cellStyle name="Обычный 3 12 19 2 3 3" xfId="16390"/>
    <cellStyle name="Обычный 3 12 19 2 3 3 2" xfId="16391"/>
    <cellStyle name="Обычный 3 12 19 2 3 3 2 2" xfId="16392"/>
    <cellStyle name="Обычный 3 12 19 2 3 3 3" xfId="16393"/>
    <cellStyle name="Обычный 3 12 19 2 3 4" xfId="16394"/>
    <cellStyle name="Обычный 3 12 19 2 3 4 2" xfId="16395"/>
    <cellStyle name="Обычный 3 12 19 2 3 5" xfId="16396"/>
    <cellStyle name="Обычный 3 12 19 2 4" xfId="16397"/>
    <cellStyle name="Обычный 3 12 19 2 4 2" xfId="16398"/>
    <cellStyle name="Обычный 3 12 19 2 4 2 2" xfId="16399"/>
    <cellStyle name="Обычный 3 12 19 2 4 2 2 2" xfId="16400"/>
    <cellStyle name="Обычный 3 12 19 2 4 2 3" xfId="16401"/>
    <cellStyle name="Обычный 3 12 19 2 4 3" xfId="16402"/>
    <cellStyle name="Обычный 3 12 19 2 4 3 2" xfId="16403"/>
    <cellStyle name="Обычный 3 12 19 2 4 4" xfId="16404"/>
    <cellStyle name="Обычный 3 12 19 2 5" xfId="16405"/>
    <cellStyle name="Обычный 3 12 19 2 5 2" xfId="16406"/>
    <cellStyle name="Обычный 3 12 19 2 5 2 2" xfId="16407"/>
    <cellStyle name="Обычный 3 12 19 2 5 3" xfId="16408"/>
    <cellStyle name="Обычный 3 12 19 2 6" xfId="16409"/>
    <cellStyle name="Обычный 3 12 19 2 6 2" xfId="16410"/>
    <cellStyle name="Обычный 3 12 19 2 7" xfId="16411"/>
    <cellStyle name="Обычный 3 12 19 3" xfId="16412"/>
    <cellStyle name="Обычный 3 12 19 3 2" xfId="16413"/>
    <cellStyle name="Обычный 3 12 19 3 2 2" xfId="16414"/>
    <cellStyle name="Обычный 3 12 19 3 2 2 2" xfId="16415"/>
    <cellStyle name="Обычный 3 12 19 3 2 2 2 2" xfId="16416"/>
    <cellStyle name="Обычный 3 12 19 3 2 2 3" xfId="16417"/>
    <cellStyle name="Обычный 3 12 19 3 2 3" xfId="16418"/>
    <cellStyle name="Обычный 3 12 19 3 2 3 2" xfId="16419"/>
    <cellStyle name="Обычный 3 12 19 3 2 4" xfId="16420"/>
    <cellStyle name="Обычный 3 12 19 3 3" xfId="16421"/>
    <cellStyle name="Обычный 3 12 19 3 3 2" xfId="16422"/>
    <cellStyle name="Обычный 3 12 19 3 3 2 2" xfId="16423"/>
    <cellStyle name="Обычный 3 12 19 3 3 3" xfId="16424"/>
    <cellStyle name="Обычный 3 12 19 3 4" xfId="16425"/>
    <cellStyle name="Обычный 3 12 19 3 4 2" xfId="16426"/>
    <cellStyle name="Обычный 3 12 19 3 5" xfId="16427"/>
    <cellStyle name="Обычный 3 12 19 4" xfId="16428"/>
    <cellStyle name="Обычный 3 12 19 4 2" xfId="16429"/>
    <cellStyle name="Обычный 3 12 19 4 2 2" xfId="16430"/>
    <cellStyle name="Обычный 3 12 19 4 2 2 2" xfId="16431"/>
    <cellStyle name="Обычный 3 12 19 4 2 2 2 2" xfId="16432"/>
    <cellStyle name="Обычный 3 12 19 4 2 2 3" xfId="16433"/>
    <cellStyle name="Обычный 3 12 19 4 2 3" xfId="16434"/>
    <cellStyle name="Обычный 3 12 19 4 2 3 2" xfId="16435"/>
    <cellStyle name="Обычный 3 12 19 4 2 4" xfId="16436"/>
    <cellStyle name="Обычный 3 12 19 4 3" xfId="16437"/>
    <cellStyle name="Обычный 3 12 19 4 3 2" xfId="16438"/>
    <cellStyle name="Обычный 3 12 19 4 3 2 2" xfId="16439"/>
    <cellStyle name="Обычный 3 12 19 4 3 3" xfId="16440"/>
    <cellStyle name="Обычный 3 12 19 4 4" xfId="16441"/>
    <cellStyle name="Обычный 3 12 19 4 4 2" xfId="16442"/>
    <cellStyle name="Обычный 3 12 19 4 5" xfId="16443"/>
    <cellStyle name="Обычный 3 12 19 5" xfId="16444"/>
    <cellStyle name="Обычный 3 12 19 5 2" xfId="16445"/>
    <cellStyle name="Обычный 3 12 19 5 2 2" xfId="16446"/>
    <cellStyle name="Обычный 3 12 19 5 2 2 2" xfId="16447"/>
    <cellStyle name="Обычный 3 12 19 5 2 3" xfId="16448"/>
    <cellStyle name="Обычный 3 12 19 5 3" xfId="16449"/>
    <cellStyle name="Обычный 3 12 19 5 3 2" xfId="16450"/>
    <cellStyle name="Обычный 3 12 19 5 4" xfId="16451"/>
    <cellStyle name="Обычный 3 12 19 6" xfId="16452"/>
    <cellStyle name="Обычный 3 12 19 6 2" xfId="16453"/>
    <cellStyle name="Обычный 3 12 19 6 2 2" xfId="16454"/>
    <cellStyle name="Обычный 3 12 19 6 3" xfId="16455"/>
    <cellStyle name="Обычный 3 12 19 7" xfId="16456"/>
    <cellStyle name="Обычный 3 12 19 7 2" xfId="16457"/>
    <cellStyle name="Обычный 3 12 19 8" xfId="16458"/>
    <cellStyle name="Обычный 3 12 2" xfId="16459"/>
    <cellStyle name="Обычный 3 12 2 2" xfId="16460"/>
    <cellStyle name="Обычный 3 12 2 2 2" xfId="16461"/>
    <cellStyle name="Обычный 3 12 2 2 2 2" xfId="16462"/>
    <cellStyle name="Обычный 3 12 2 2 2 2 2" xfId="16463"/>
    <cellStyle name="Обычный 3 12 2 2 2 2 2 2" xfId="16464"/>
    <cellStyle name="Обычный 3 12 2 2 2 2 2 2 2" xfId="16465"/>
    <cellStyle name="Обычный 3 12 2 2 2 2 2 3" xfId="16466"/>
    <cellStyle name="Обычный 3 12 2 2 2 2 3" xfId="16467"/>
    <cellStyle name="Обычный 3 12 2 2 2 2 3 2" xfId="16468"/>
    <cellStyle name="Обычный 3 12 2 2 2 2 4" xfId="16469"/>
    <cellStyle name="Обычный 3 12 2 2 2 3" xfId="16470"/>
    <cellStyle name="Обычный 3 12 2 2 2 3 2" xfId="16471"/>
    <cellStyle name="Обычный 3 12 2 2 2 3 2 2" xfId="16472"/>
    <cellStyle name="Обычный 3 12 2 2 2 3 3" xfId="16473"/>
    <cellStyle name="Обычный 3 12 2 2 2 4" xfId="16474"/>
    <cellStyle name="Обычный 3 12 2 2 2 4 2" xfId="16475"/>
    <cellStyle name="Обычный 3 12 2 2 2 5" xfId="16476"/>
    <cellStyle name="Обычный 3 12 2 2 3" xfId="16477"/>
    <cellStyle name="Обычный 3 12 2 2 3 2" xfId="16478"/>
    <cellStyle name="Обычный 3 12 2 2 3 2 2" xfId="16479"/>
    <cellStyle name="Обычный 3 12 2 2 3 2 2 2" xfId="16480"/>
    <cellStyle name="Обычный 3 12 2 2 3 2 2 2 2" xfId="16481"/>
    <cellStyle name="Обычный 3 12 2 2 3 2 2 3" xfId="16482"/>
    <cellStyle name="Обычный 3 12 2 2 3 2 3" xfId="16483"/>
    <cellStyle name="Обычный 3 12 2 2 3 2 3 2" xfId="16484"/>
    <cellStyle name="Обычный 3 12 2 2 3 2 4" xfId="16485"/>
    <cellStyle name="Обычный 3 12 2 2 3 3" xfId="16486"/>
    <cellStyle name="Обычный 3 12 2 2 3 3 2" xfId="16487"/>
    <cellStyle name="Обычный 3 12 2 2 3 3 2 2" xfId="16488"/>
    <cellStyle name="Обычный 3 12 2 2 3 3 3" xfId="16489"/>
    <cellStyle name="Обычный 3 12 2 2 3 4" xfId="16490"/>
    <cellStyle name="Обычный 3 12 2 2 3 4 2" xfId="16491"/>
    <cellStyle name="Обычный 3 12 2 2 3 5" xfId="16492"/>
    <cellStyle name="Обычный 3 12 2 2 4" xfId="16493"/>
    <cellStyle name="Обычный 3 12 2 2 4 2" xfId="16494"/>
    <cellStyle name="Обычный 3 12 2 2 4 2 2" xfId="16495"/>
    <cellStyle name="Обычный 3 12 2 2 4 2 2 2" xfId="16496"/>
    <cellStyle name="Обычный 3 12 2 2 4 2 3" xfId="16497"/>
    <cellStyle name="Обычный 3 12 2 2 4 3" xfId="16498"/>
    <cellStyle name="Обычный 3 12 2 2 4 3 2" xfId="16499"/>
    <cellStyle name="Обычный 3 12 2 2 4 4" xfId="16500"/>
    <cellStyle name="Обычный 3 12 2 2 5" xfId="16501"/>
    <cellStyle name="Обычный 3 12 2 2 5 2" xfId="16502"/>
    <cellStyle name="Обычный 3 12 2 2 5 2 2" xfId="16503"/>
    <cellStyle name="Обычный 3 12 2 2 5 3" xfId="16504"/>
    <cellStyle name="Обычный 3 12 2 2 6" xfId="16505"/>
    <cellStyle name="Обычный 3 12 2 2 6 2" xfId="16506"/>
    <cellStyle name="Обычный 3 12 2 2 7" xfId="16507"/>
    <cellStyle name="Обычный 3 12 2 3" xfId="16508"/>
    <cellStyle name="Обычный 3 12 2 3 2" xfId="16509"/>
    <cellStyle name="Обычный 3 12 2 3 2 2" xfId="16510"/>
    <cellStyle name="Обычный 3 12 2 3 2 2 2" xfId="16511"/>
    <cellStyle name="Обычный 3 12 2 3 2 2 2 2" xfId="16512"/>
    <cellStyle name="Обычный 3 12 2 3 2 2 3" xfId="16513"/>
    <cellStyle name="Обычный 3 12 2 3 2 3" xfId="16514"/>
    <cellStyle name="Обычный 3 12 2 3 2 3 2" xfId="16515"/>
    <cellStyle name="Обычный 3 12 2 3 2 4" xfId="16516"/>
    <cellStyle name="Обычный 3 12 2 3 3" xfId="16517"/>
    <cellStyle name="Обычный 3 12 2 3 3 2" xfId="16518"/>
    <cellStyle name="Обычный 3 12 2 3 3 2 2" xfId="16519"/>
    <cellStyle name="Обычный 3 12 2 3 3 3" xfId="16520"/>
    <cellStyle name="Обычный 3 12 2 3 4" xfId="16521"/>
    <cellStyle name="Обычный 3 12 2 3 4 2" xfId="16522"/>
    <cellStyle name="Обычный 3 12 2 3 5" xfId="16523"/>
    <cellStyle name="Обычный 3 12 2 4" xfId="16524"/>
    <cellStyle name="Обычный 3 12 2 4 2" xfId="16525"/>
    <cellStyle name="Обычный 3 12 2 4 2 2" xfId="16526"/>
    <cellStyle name="Обычный 3 12 2 4 2 2 2" xfId="16527"/>
    <cellStyle name="Обычный 3 12 2 4 2 2 2 2" xfId="16528"/>
    <cellStyle name="Обычный 3 12 2 4 2 2 3" xfId="16529"/>
    <cellStyle name="Обычный 3 12 2 4 2 3" xfId="16530"/>
    <cellStyle name="Обычный 3 12 2 4 2 3 2" xfId="16531"/>
    <cellStyle name="Обычный 3 12 2 4 2 4" xfId="16532"/>
    <cellStyle name="Обычный 3 12 2 4 3" xfId="16533"/>
    <cellStyle name="Обычный 3 12 2 4 3 2" xfId="16534"/>
    <cellStyle name="Обычный 3 12 2 4 3 2 2" xfId="16535"/>
    <cellStyle name="Обычный 3 12 2 4 3 3" xfId="16536"/>
    <cellStyle name="Обычный 3 12 2 4 4" xfId="16537"/>
    <cellStyle name="Обычный 3 12 2 4 4 2" xfId="16538"/>
    <cellStyle name="Обычный 3 12 2 4 5" xfId="16539"/>
    <cellStyle name="Обычный 3 12 2 5" xfId="16540"/>
    <cellStyle name="Обычный 3 12 2 5 2" xfId="16541"/>
    <cellStyle name="Обычный 3 12 2 5 2 2" xfId="16542"/>
    <cellStyle name="Обычный 3 12 2 5 2 2 2" xfId="16543"/>
    <cellStyle name="Обычный 3 12 2 5 2 3" xfId="16544"/>
    <cellStyle name="Обычный 3 12 2 5 3" xfId="16545"/>
    <cellStyle name="Обычный 3 12 2 5 3 2" xfId="16546"/>
    <cellStyle name="Обычный 3 12 2 5 4" xfId="16547"/>
    <cellStyle name="Обычный 3 12 2 6" xfId="16548"/>
    <cellStyle name="Обычный 3 12 2 6 2" xfId="16549"/>
    <cellStyle name="Обычный 3 12 2 6 2 2" xfId="16550"/>
    <cellStyle name="Обычный 3 12 2 6 3" xfId="16551"/>
    <cellStyle name="Обычный 3 12 2 7" xfId="16552"/>
    <cellStyle name="Обычный 3 12 2 7 2" xfId="16553"/>
    <cellStyle name="Обычный 3 12 2 8" xfId="16554"/>
    <cellStyle name="Обычный 3 12 20" xfId="16555"/>
    <cellStyle name="Обычный 3 12 20 2" xfId="16556"/>
    <cellStyle name="Обычный 3 12 20 2 2" xfId="16557"/>
    <cellStyle name="Обычный 3 12 20 2 2 2" xfId="16558"/>
    <cellStyle name="Обычный 3 12 20 2 2 2 2" xfId="16559"/>
    <cellStyle name="Обычный 3 12 20 2 2 2 2 2" xfId="16560"/>
    <cellStyle name="Обычный 3 12 20 2 2 2 2 2 2" xfId="16561"/>
    <cellStyle name="Обычный 3 12 20 2 2 2 2 3" xfId="16562"/>
    <cellStyle name="Обычный 3 12 20 2 2 2 3" xfId="16563"/>
    <cellStyle name="Обычный 3 12 20 2 2 2 3 2" xfId="16564"/>
    <cellStyle name="Обычный 3 12 20 2 2 2 4" xfId="16565"/>
    <cellStyle name="Обычный 3 12 20 2 2 3" xfId="16566"/>
    <cellStyle name="Обычный 3 12 20 2 2 3 2" xfId="16567"/>
    <cellStyle name="Обычный 3 12 20 2 2 3 2 2" xfId="16568"/>
    <cellStyle name="Обычный 3 12 20 2 2 3 3" xfId="16569"/>
    <cellStyle name="Обычный 3 12 20 2 2 4" xfId="16570"/>
    <cellStyle name="Обычный 3 12 20 2 2 4 2" xfId="16571"/>
    <cellStyle name="Обычный 3 12 20 2 2 5" xfId="16572"/>
    <cellStyle name="Обычный 3 12 20 2 3" xfId="16573"/>
    <cellStyle name="Обычный 3 12 20 2 3 2" xfId="16574"/>
    <cellStyle name="Обычный 3 12 20 2 3 2 2" xfId="16575"/>
    <cellStyle name="Обычный 3 12 20 2 3 2 2 2" xfId="16576"/>
    <cellStyle name="Обычный 3 12 20 2 3 2 2 2 2" xfId="16577"/>
    <cellStyle name="Обычный 3 12 20 2 3 2 2 3" xfId="16578"/>
    <cellStyle name="Обычный 3 12 20 2 3 2 3" xfId="16579"/>
    <cellStyle name="Обычный 3 12 20 2 3 2 3 2" xfId="16580"/>
    <cellStyle name="Обычный 3 12 20 2 3 2 4" xfId="16581"/>
    <cellStyle name="Обычный 3 12 20 2 3 3" xfId="16582"/>
    <cellStyle name="Обычный 3 12 20 2 3 3 2" xfId="16583"/>
    <cellStyle name="Обычный 3 12 20 2 3 3 2 2" xfId="16584"/>
    <cellStyle name="Обычный 3 12 20 2 3 3 3" xfId="16585"/>
    <cellStyle name="Обычный 3 12 20 2 3 4" xfId="16586"/>
    <cellStyle name="Обычный 3 12 20 2 3 4 2" xfId="16587"/>
    <cellStyle name="Обычный 3 12 20 2 3 5" xfId="16588"/>
    <cellStyle name="Обычный 3 12 20 2 4" xfId="16589"/>
    <cellStyle name="Обычный 3 12 20 2 4 2" xfId="16590"/>
    <cellStyle name="Обычный 3 12 20 2 4 2 2" xfId="16591"/>
    <cellStyle name="Обычный 3 12 20 2 4 2 2 2" xfId="16592"/>
    <cellStyle name="Обычный 3 12 20 2 4 2 3" xfId="16593"/>
    <cellStyle name="Обычный 3 12 20 2 4 3" xfId="16594"/>
    <cellStyle name="Обычный 3 12 20 2 4 3 2" xfId="16595"/>
    <cellStyle name="Обычный 3 12 20 2 4 4" xfId="16596"/>
    <cellStyle name="Обычный 3 12 20 2 5" xfId="16597"/>
    <cellStyle name="Обычный 3 12 20 2 5 2" xfId="16598"/>
    <cellStyle name="Обычный 3 12 20 2 5 2 2" xfId="16599"/>
    <cellStyle name="Обычный 3 12 20 2 5 3" xfId="16600"/>
    <cellStyle name="Обычный 3 12 20 2 6" xfId="16601"/>
    <cellStyle name="Обычный 3 12 20 2 6 2" xfId="16602"/>
    <cellStyle name="Обычный 3 12 20 2 7" xfId="16603"/>
    <cellStyle name="Обычный 3 12 20 3" xfId="16604"/>
    <cellStyle name="Обычный 3 12 20 3 2" xfId="16605"/>
    <cellStyle name="Обычный 3 12 20 3 2 2" xfId="16606"/>
    <cellStyle name="Обычный 3 12 20 3 2 2 2" xfId="16607"/>
    <cellStyle name="Обычный 3 12 20 3 2 2 2 2" xfId="16608"/>
    <cellStyle name="Обычный 3 12 20 3 2 2 3" xfId="16609"/>
    <cellStyle name="Обычный 3 12 20 3 2 3" xfId="16610"/>
    <cellStyle name="Обычный 3 12 20 3 2 3 2" xfId="16611"/>
    <cellStyle name="Обычный 3 12 20 3 2 4" xfId="16612"/>
    <cellStyle name="Обычный 3 12 20 3 3" xfId="16613"/>
    <cellStyle name="Обычный 3 12 20 3 3 2" xfId="16614"/>
    <cellStyle name="Обычный 3 12 20 3 3 2 2" xfId="16615"/>
    <cellStyle name="Обычный 3 12 20 3 3 3" xfId="16616"/>
    <cellStyle name="Обычный 3 12 20 3 4" xfId="16617"/>
    <cellStyle name="Обычный 3 12 20 3 4 2" xfId="16618"/>
    <cellStyle name="Обычный 3 12 20 3 5" xfId="16619"/>
    <cellStyle name="Обычный 3 12 20 4" xfId="16620"/>
    <cellStyle name="Обычный 3 12 20 4 2" xfId="16621"/>
    <cellStyle name="Обычный 3 12 20 4 2 2" xfId="16622"/>
    <cellStyle name="Обычный 3 12 20 4 2 2 2" xfId="16623"/>
    <cellStyle name="Обычный 3 12 20 4 2 2 2 2" xfId="16624"/>
    <cellStyle name="Обычный 3 12 20 4 2 2 3" xfId="16625"/>
    <cellStyle name="Обычный 3 12 20 4 2 3" xfId="16626"/>
    <cellStyle name="Обычный 3 12 20 4 2 3 2" xfId="16627"/>
    <cellStyle name="Обычный 3 12 20 4 2 4" xfId="16628"/>
    <cellStyle name="Обычный 3 12 20 4 3" xfId="16629"/>
    <cellStyle name="Обычный 3 12 20 4 3 2" xfId="16630"/>
    <cellStyle name="Обычный 3 12 20 4 3 2 2" xfId="16631"/>
    <cellStyle name="Обычный 3 12 20 4 3 3" xfId="16632"/>
    <cellStyle name="Обычный 3 12 20 4 4" xfId="16633"/>
    <cellStyle name="Обычный 3 12 20 4 4 2" xfId="16634"/>
    <cellStyle name="Обычный 3 12 20 4 5" xfId="16635"/>
    <cellStyle name="Обычный 3 12 20 5" xfId="16636"/>
    <cellStyle name="Обычный 3 12 20 5 2" xfId="16637"/>
    <cellStyle name="Обычный 3 12 20 5 2 2" xfId="16638"/>
    <cellStyle name="Обычный 3 12 20 5 2 2 2" xfId="16639"/>
    <cellStyle name="Обычный 3 12 20 5 2 3" xfId="16640"/>
    <cellStyle name="Обычный 3 12 20 5 3" xfId="16641"/>
    <cellStyle name="Обычный 3 12 20 5 3 2" xfId="16642"/>
    <cellStyle name="Обычный 3 12 20 5 4" xfId="16643"/>
    <cellStyle name="Обычный 3 12 20 6" xfId="16644"/>
    <cellStyle name="Обычный 3 12 20 6 2" xfId="16645"/>
    <cellStyle name="Обычный 3 12 20 6 2 2" xfId="16646"/>
    <cellStyle name="Обычный 3 12 20 6 3" xfId="16647"/>
    <cellStyle name="Обычный 3 12 20 7" xfId="16648"/>
    <cellStyle name="Обычный 3 12 20 7 2" xfId="16649"/>
    <cellStyle name="Обычный 3 12 20 8" xfId="16650"/>
    <cellStyle name="Обычный 3 12 21" xfId="16651"/>
    <cellStyle name="Обычный 3 12 21 2" xfId="16652"/>
    <cellStyle name="Обычный 3 12 21 2 2" xfId="16653"/>
    <cellStyle name="Обычный 3 12 21 2 2 2" xfId="16654"/>
    <cellStyle name="Обычный 3 12 21 2 2 2 2" xfId="16655"/>
    <cellStyle name="Обычный 3 12 21 2 2 2 2 2" xfId="16656"/>
    <cellStyle name="Обычный 3 12 21 2 2 2 2 2 2" xfId="16657"/>
    <cellStyle name="Обычный 3 12 21 2 2 2 2 3" xfId="16658"/>
    <cellStyle name="Обычный 3 12 21 2 2 2 3" xfId="16659"/>
    <cellStyle name="Обычный 3 12 21 2 2 2 3 2" xfId="16660"/>
    <cellStyle name="Обычный 3 12 21 2 2 2 4" xfId="16661"/>
    <cellStyle name="Обычный 3 12 21 2 2 3" xfId="16662"/>
    <cellStyle name="Обычный 3 12 21 2 2 3 2" xfId="16663"/>
    <cellStyle name="Обычный 3 12 21 2 2 3 2 2" xfId="16664"/>
    <cellStyle name="Обычный 3 12 21 2 2 3 3" xfId="16665"/>
    <cellStyle name="Обычный 3 12 21 2 2 4" xfId="16666"/>
    <cellStyle name="Обычный 3 12 21 2 2 4 2" xfId="16667"/>
    <cellStyle name="Обычный 3 12 21 2 2 5" xfId="16668"/>
    <cellStyle name="Обычный 3 12 21 2 3" xfId="16669"/>
    <cellStyle name="Обычный 3 12 21 2 3 2" xfId="16670"/>
    <cellStyle name="Обычный 3 12 21 2 3 2 2" xfId="16671"/>
    <cellStyle name="Обычный 3 12 21 2 3 2 2 2" xfId="16672"/>
    <cellStyle name="Обычный 3 12 21 2 3 2 2 2 2" xfId="16673"/>
    <cellStyle name="Обычный 3 12 21 2 3 2 2 3" xfId="16674"/>
    <cellStyle name="Обычный 3 12 21 2 3 2 3" xfId="16675"/>
    <cellStyle name="Обычный 3 12 21 2 3 2 3 2" xfId="16676"/>
    <cellStyle name="Обычный 3 12 21 2 3 2 4" xfId="16677"/>
    <cellStyle name="Обычный 3 12 21 2 3 3" xfId="16678"/>
    <cellStyle name="Обычный 3 12 21 2 3 3 2" xfId="16679"/>
    <cellStyle name="Обычный 3 12 21 2 3 3 2 2" xfId="16680"/>
    <cellStyle name="Обычный 3 12 21 2 3 3 3" xfId="16681"/>
    <cellStyle name="Обычный 3 12 21 2 3 4" xfId="16682"/>
    <cellStyle name="Обычный 3 12 21 2 3 4 2" xfId="16683"/>
    <cellStyle name="Обычный 3 12 21 2 3 5" xfId="16684"/>
    <cellStyle name="Обычный 3 12 21 2 4" xfId="16685"/>
    <cellStyle name="Обычный 3 12 21 2 4 2" xfId="16686"/>
    <cellStyle name="Обычный 3 12 21 2 4 2 2" xfId="16687"/>
    <cellStyle name="Обычный 3 12 21 2 4 2 2 2" xfId="16688"/>
    <cellStyle name="Обычный 3 12 21 2 4 2 3" xfId="16689"/>
    <cellStyle name="Обычный 3 12 21 2 4 3" xfId="16690"/>
    <cellStyle name="Обычный 3 12 21 2 4 3 2" xfId="16691"/>
    <cellStyle name="Обычный 3 12 21 2 4 4" xfId="16692"/>
    <cellStyle name="Обычный 3 12 21 2 5" xfId="16693"/>
    <cellStyle name="Обычный 3 12 21 2 5 2" xfId="16694"/>
    <cellStyle name="Обычный 3 12 21 2 5 2 2" xfId="16695"/>
    <cellStyle name="Обычный 3 12 21 2 5 3" xfId="16696"/>
    <cellStyle name="Обычный 3 12 21 2 6" xfId="16697"/>
    <cellStyle name="Обычный 3 12 21 2 6 2" xfId="16698"/>
    <cellStyle name="Обычный 3 12 21 2 7" xfId="16699"/>
    <cellStyle name="Обычный 3 12 21 3" xfId="16700"/>
    <cellStyle name="Обычный 3 12 21 3 2" xfId="16701"/>
    <cellStyle name="Обычный 3 12 21 3 2 2" xfId="16702"/>
    <cellStyle name="Обычный 3 12 21 3 2 2 2" xfId="16703"/>
    <cellStyle name="Обычный 3 12 21 3 2 2 2 2" xfId="16704"/>
    <cellStyle name="Обычный 3 12 21 3 2 2 3" xfId="16705"/>
    <cellStyle name="Обычный 3 12 21 3 2 3" xfId="16706"/>
    <cellStyle name="Обычный 3 12 21 3 2 3 2" xfId="16707"/>
    <cellStyle name="Обычный 3 12 21 3 2 4" xfId="16708"/>
    <cellStyle name="Обычный 3 12 21 3 3" xfId="16709"/>
    <cellStyle name="Обычный 3 12 21 3 3 2" xfId="16710"/>
    <cellStyle name="Обычный 3 12 21 3 3 2 2" xfId="16711"/>
    <cellStyle name="Обычный 3 12 21 3 3 3" xfId="16712"/>
    <cellStyle name="Обычный 3 12 21 3 4" xfId="16713"/>
    <cellStyle name="Обычный 3 12 21 3 4 2" xfId="16714"/>
    <cellStyle name="Обычный 3 12 21 3 5" xfId="16715"/>
    <cellStyle name="Обычный 3 12 21 4" xfId="16716"/>
    <cellStyle name="Обычный 3 12 21 4 2" xfId="16717"/>
    <cellStyle name="Обычный 3 12 21 4 2 2" xfId="16718"/>
    <cellStyle name="Обычный 3 12 21 4 2 2 2" xfId="16719"/>
    <cellStyle name="Обычный 3 12 21 4 2 2 2 2" xfId="16720"/>
    <cellStyle name="Обычный 3 12 21 4 2 2 3" xfId="16721"/>
    <cellStyle name="Обычный 3 12 21 4 2 3" xfId="16722"/>
    <cellStyle name="Обычный 3 12 21 4 2 3 2" xfId="16723"/>
    <cellStyle name="Обычный 3 12 21 4 2 4" xfId="16724"/>
    <cellStyle name="Обычный 3 12 21 4 3" xfId="16725"/>
    <cellStyle name="Обычный 3 12 21 4 3 2" xfId="16726"/>
    <cellStyle name="Обычный 3 12 21 4 3 2 2" xfId="16727"/>
    <cellStyle name="Обычный 3 12 21 4 3 3" xfId="16728"/>
    <cellStyle name="Обычный 3 12 21 4 4" xfId="16729"/>
    <cellStyle name="Обычный 3 12 21 4 4 2" xfId="16730"/>
    <cellStyle name="Обычный 3 12 21 4 5" xfId="16731"/>
    <cellStyle name="Обычный 3 12 21 5" xfId="16732"/>
    <cellStyle name="Обычный 3 12 21 5 2" xfId="16733"/>
    <cellStyle name="Обычный 3 12 21 5 2 2" xfId="16734"/>
    <cellStyle name="Обычный 3 12 21 5 2 2 2" xfId="16735"/>
    <cellStyle name="Обычный 3 12 21 5 2 3" xfId="16736"/>
    <cellStyle name="Обычный 3 12 21 5 3" xfId="16737"/>
    <cellStyle name="Обычный 3 12 21 5 3 2" xfId="16738"/>
    <cellStyle name="Обычный 3 12 21 5 4" xfId="16739"/>
    <cellStyle name="Обычный 3 12 21 6" xfId="16740"/>
    <cellStyle name="Обычный 3 12 21 6 2" xfId="16741"/>
    <cellStyle name="Обычный 3 12 21 6 2 2" xfId="16742"/>
    <cellStyle name="Обычный 3 12 21 6 3" xfId="16743"/>
    <cellStyle name="Обычный 3 12 21 7" xfId="16744"/>
    <cellStyle name="Обычный 3 12 21 7 2" xfId="16745"/>
    <cellStyle name="Обычный 3 12 21 8" xfId="16746"/>
    <cellStyle name="Обычный 3 12 22" xfId="16747"/>
    <cellStyle name="Обычный 3 12 22 2" xfId="16748"/>
    <cellStyle name="Обычный 3 12 22 2 2" xfId="16749"/>
    <cellStyle name="Обычный 3 12 22 2 2 2" xfId="16750"/>
    <cellStyle name="Обычный 3 12 22 2 2 2 2" xfId="16751"/>
    <cellStyle name="Обычный 3 12 22 2 2 2 2 2" xfId="16752"/>
    <cellStyle name="Обычный 3 12 22 2 2 2 2 2 2" xfId="16753"/>
    <cellStyle name="Обычный 3 12 22 2 2 2 2 3" xfId="16754"/>
    <cellStyle name="Обычный 3 12 22 2 2 2 3" xfId="16755"/>
    <cellStyle name="Обычный 3 12 22 2 2 2 3 2" xfId="16756"/>
    <cellStyle name="Обычный 3 12 22 2 2 2 4" xfId="16757"/>
    <cellStyle name="Обычный 3 12 22 2 2 3" xfId="16758"/>
    <cellStyle name="Обычный 3 12 22 2 2 3 2" xfId="16759"/>
    <cellStyle name="Обычный 3 12 22 2 2 3 2 2" xfId="16760"/>
    <cellStyle name="Обычный 3 12 22 2 2 3 3" xfId="16761"/>
    <cellStyle name="Обычный 3 12 22 2 2 4" xfId="16762"/>
    <cellStyle name="Обычный 3 12 22 2 2 4 2" xfId="16763"/>
    <cellStyle name="Обычный 3 12 22 2 2 5" xfId="16764"/>
    <cellStyle name="Обычный 3 12 22 2 3" xfId="16765"/>
    <cellStyle name="Обычный 3 12 22 2 3 2" xfId="16766"/>
    <cellStyle name="Обычный 3 12 22 2 3 2 2" xfId="16767"/>
    <cellStyle name="Обычный 3 12 22 2 3 2 2 2" xfId="16768"/>
    <cellStyle name="Обычный 3 12 22 2 3 2 2 2 2" xfId="16769"/>
    <cellStyle name="Обычный 3 12 22 2 3 2 2 3" xfId="16770"/>
    <cellStyle name="Обычный 3 12 22 2 3 2 3" xfId="16771"/>
    <cellStyle name="Обычный 3 12 22 2 3 2 3 2" xfId="16772"/>
    <cellStyle name="Обычный 3 12 22 2 3 2 4" xfId="16773"/>
    <cellStyle name="Обычный 3 12 22 2 3 3" xfId="16774"/>
    <cellStyle name="Обычный 3 12 22 2 3 3 2" xfId="16775"/>
    <cellStyle name="Обычный 3 12 22 2 3 3 2 2" xfId="16776"/>
    <cellStyle name="Обычный 3 12 22 2 3 3 3" xfId="16777"/>
    <cellStyle name="Обычный 3 12 22 2 3 4" xfId="16778"/>
    <cellStyle name="Обычный 3 12 22 2 3 4 2" xfId="16779"/>
    <cellStyle name="Обычный 3 12 22 2 3 5" xfId="16780"/>
    <cellStyle name="Обычный 3 12 22 2 4" xfId="16781"/>
    <cellStyle name="Обычный 3 12 22 2 4 2" xfId="16782"/>
    <cellStyle name="Обычный 3 12 22 2 4 2 2" xfId="16783"/>
    <cellStyle name="Обычный 3 12 22 2 4 2 2 2" xfId="16784"/>
    <cellStyle name="Обычный 3 12 22 2 4 2 3" xfId="16785"/>
    <cellStyle name="Обычный 3 12 22 2 4 3" xfId="16786"/>
    <cellStyle name="Обычный 3 12 22 2 4 3 2" xfId="16787"/>
    <cellStyle name="Обычный 3 12 22 2 4 4" xfId="16788"/>
    <cellStyle name="Обычный 3 12 22 2 5" xfId="16789"/>
    <cellStyle name="Обычный 3 12 22 2 5 2" xfId="16790"/>
    <cellStyle name="Обычный 3 12 22 2 5 2 2" xfId="16791"/>
    <cellStyle name="Обычный 3 12 22 2 5 3" xfId="16792"/>
    <cellStyle name="Обычный 3 12 22 2 6" xfId="16793"/>
    <cellStyle name="Обычный 3 12 22 2 6 2" xfId="16794"/>
    <cellStyle name="Обычный 3 12 22 2 7" xfId="16795"/>
    <cellStyle name="Обычный 3 12 22 3" xfId="16796"/>
    <cellStyle name="Обычный 3 12 22 3 2" xfId="16797"/>
    <cellStyle name="Обычный 3 12 22 3 2 2" xfId="16798"/>
    <cellStyle name="Обычный 3 12 22 3 2 2 2" xfId="16799"/>
    <cellStyle name="Обычный 3 12 22 3 2 2 2 2" xfId="16800"/>
    <cellStyle name="Обычный 3 12 22 3 2 2 3" xfId="16801"/>
    <cellStyle name="Обычный 3 12 22 3 2 3" xfId="16802"/>
    <cellStyle name="Обычный 3 12 22 3 2 3 2" xfId="16803"/>
    <cellStyle name="Обычный 3 12 22 3 2 4" xfId="16804"/>
    <cellStyle name="Обычный 3 12 22 3 3" xfId="16805"/>
    <cellStyle name="Обычный 3 12 22 3 3 2" xfId="16806"/>
    <cellStyle name="Обычный 3 12 22 3 3 2 2" xfId="16807"/>
    <cellStyle name="Обычный 3 12 22 3 3 3" xfId="16808"/>
    <cellStyle name="Обычный 3 12 22 3 4" xfId="16809"/>
    <cellStyle name="Обычный 3 12 22 3 4 2" xfId="16810"/>
    <cellStyle name="Обычный 3 12 22 3 5" xfId="16811"/>
    <cellStyle name="Обычный 3 12 22 4" xfId="16812"/>
    <cellStyle name="Обычный 3 12 22 4 2" xfId="16813"/>
    <cellStyle name="Обычный 3 12 22 4 2 2" xfId="16814"/>
    <cellStyle name="Обычный 3 12 22 4 2 2 2" xfId="16815"/>
    <cellStyle name="Обычный 3 12 22 4 2 2 2 2" xfId="16816"/>
    <cellStyle name="Обычный 3 12 22 4 2 2 3" xfId="16817"/>
    <cellStyle name="Обычный 3 12 22 4 2 3" xfId="16818"/>
    <cellStyle name="Обычный 3 12 22 4 2 3 2" xfId="16819"/>
    <cellStyle name="Обычный 3 12 22 4 2 4" xfId="16820"/>
    <cellStyle name="Обычный 3 12 22 4 3" xfId="16821"/>
    <cellStyle name="Обычный 3 12 22 4 3 2" xfId="16822"/>
    <cellStyle name="Обычный 3 12 22 4 3 2 2" xfId="16823"/>
    <cellStyle name="Обычный 3 12 22 4 3 3" xfId="16824"/>
    <cellStyle name="Обычный 3 12 22 4 4" xfId="16825"/>
    <cellStyle name="Обычный 3 12 22 4 4 2" xfId="16826"/>
    <cellStyle name="Обычный 3 12 22 4 5" xfId="16827"/>
    <cellStyle name="Обычный 3 12 22 5" xfId="16828"/>
    <cellStyle name="Обычный 3 12 22 5 2" xfId="16829"/>
    <cellStyle name="Обычный 3 12 22 5 2 2" xfId="16830"/>
    <cellStyle name="Обычный 3 12 22 5 2 2 2" xfId="16831"/>
    <cellStyle name="Обычный 3 12 22 5 2 3" xfId="16832"/>
    <cellStyle name="Обычный 3 12 22 5 3" xfId="16833"/>
    <cellStyle name="Обычный 3 12 22 5 3 2" xfId="16834"/>
    <cellStyle name="Обычный 3 12 22 5 4" xfId="16835"/>
    <cellStyle name="Обычный 3 12 22 6" xfId="16836"/>
    <cellStyle name="Обычный 3 12 22 6 2" xfId="16837"/>
    <cellStyle name="Обычный 3 12 22 6 2 2" xfId="16838"/>
    <cellStyle name="Обычный 3 12 22 6 3" xfId="16839"/>
    <cellStyle name="Обычный 3 12 22 7" xfId="16840"/>
    <cellStyle name="Обычный 3 12 22 7 2" xfId="16841"/>
    <cellStyle name="Обычный 3 12 22 8" xfId="16842"/>
    <cellStyle name="Обычный 3 12 23" xfId="16843"/>
    <cellStyle name="Обычный 3 12 23 2" xfId="16844"/>
    <cellStyle name="Обычный 3 12 23 2 2" xfId="16845"/>
    <cellStyle name="Обычный 3 12 23 2 2 2" xfId="16846"/>
    <cellStyle name="Обычный 3 12 23 2 2 2 2" xfId="16847"/>
    <cellStyle name="Обычный 3 12 23 2 2 2 2 2" xfId="16848"/>
    <cellStyle name="Обычный 3 12 23 2 2 2 2 2 2" xfId="16849"/>
    <cellStyle name="Обычный 3 12 23 2 2 2 2 3" xfId="16850"/>
    <cellStyle name="Обычный 3 12 23 2 2 2 3" xfId="16851"/>
    <cellStyle name="Обычный 3 12 23 2 2 2 3 2" xfId="16852"/>
    <cellStyle name="Обычный 3 12 23 2 2 2 4" xfId="16853"/>
    <cellStyle name="Обычный 3 12 23 2 2 3" xfId="16854"/>
    <cellStyle name="Обычный 3 12 23 2 2 3 2" xfId="16855"/>
    <cellStyle name="Обычный 3 12 23 2 2 3 2 2" xfId="16856"/>
    <cellStyle name="Обычный 3 12 23 2 2 3 3" xfId="16857"/>
    <cellStyle name="Обычный 3 12 23 2 2 4" xfId="16858"/>
    <cellStyle name="Обычный 3 12 23 2 2 4 2" xfId="16859"/>
    <cellStyle name="Обычный 3 12 23 2 2 5" xfId="16860"/>
    <cellStyle name="Обычный 3 12 23 2 3" xfId="16861"/>
    <cellStyle name="Обычный 3 12 23 2 3 2" xfId="16862"/>
    <cellStyle name="Обычный 3 12 23 2 3 2 2" xfId="16863"/>
    <cellStyle name="Обычный 3 12 23 2 3 2 2 2" xfId="16864"/>
    <cellStyle name="Обычный 3 12 23 2 3 2 2 2 2" xfId="16865"/>
    <cellStyle name="Обычный 3 12 23 2 3 2 2 3" xfId="16866"/>
    <cellStyle name="Обычный 3 12 23 2 3 2 3" xfId="16867"/>
    <cellStyle name="Обычный 3 12 23 2 3 2 3 2" xfId="16868"/>
    <cellStyle name="Обычный 3 12 23 2 3 2 4" xfId="16869"/>
    <cellStyle name="Обычный 3 12 23 2 3 3" xfId="16870"/>
    <cellStyle name="Обычный 3 12 23 2 3 3 2" xfId="16871"/>
    <cellStyle name="Обычный 3 12 23 2 3 3 2 2" xfId="16872"/>
    <cellStyle name="Обычный 3 12 23 2 3 3 3" xfId="16873"/>
    <cellStyle name="Обычный 3 12 23 2 3 4" xfId="16874"/>
    <cellStyle name="Обычный 3 12 23 2 3 4 2" xfId="16875"/>
    <cellStyle name="Обычный 3 12 23 2 3 5" xfId="16876"/>
    <cellStyle name="Обычный 3 12 23 2 4" xfId="16877"/>
    <cellStyle name="Обычный 3 12 23 2 4 2" xfId="16878"/>
    <cellStyle name="Обычный 3 12 23 2 4 2 2" xfId="16879"/>
    <cellStyle name="Обычный 3 12 23 2 4 2 2 2" xfId="16880"/>
    <cellStyle name="Обычный 3 12 23 2 4 2 3" xfId="16881"/>
    <cellStyle name="Обычный 3 12 23 2 4 3" xfId="16882"/>
    <cellStyle name="Обычный 3 12 23 2 4 3 2" xfId="16883"/>
    <cellStyle name="Обычный 3 12 23 2 4 4" xfId="16884"/>
    <cellStyle name="Обычный 3 12 23 2 5" xfId="16885"/>
    <cellStyle name="Обычный 3 12 23 2 5 2" xfId="16886"/>
    <cellStyle name="Обычный 3 12 23 2 5 2 2" xfId="16887"/>
    <cellStyle name="Обычный 3 12 23 2 5 3" xfId="16888"/>
    <cellStyle name="Обычный 3 12 23 2 6" xfId="16889"/>
    <cellStyle name="Обычный 3 12 23 2 6 2" xfId="16890"/>
    <cellStyle name="Обычный 3 12 23 2 7" xfId="16891"/>
    <cellStyle name="Обычный 3 12 23 3" xfId="16892"/>
    <cellStyle name="Обычный 3 12 23 3 2" xfId="16893"/>
    <cellStyle name="Обычный 3 12 23 3 2 2" xfId="16894"/>
    <cellStyle name="Обычный 3 12 23 3 2 2 2" xfId="16895"/>
    <cellStyle name="Обычный 3 12 23 3 2 2 2 2" xfId="16896"/>
    <cellStyle name="Обычный 3 12 23 3 2 2 3" xfId="16897"/>
    <cellStyle name="Обычный 3 12 23 3 2 3" xfId="16898"/>
    <cellStyle name="Обычный 3 12 23 3 2 3 2" xfId="16899"/>
    <cellStyle name="Обычный 3 12 23 3 2 4" xfId="16900"/>
    <cellStyle name="Обычный 3 12 23 3 3" xfId="16901"/>
    <cellStyle name="Обычный 3 12 23 3 3 2" xfId="16902"/>
    <cellStyle name="Обычный 3 12 23 3 3 2 2" xfId="16903"/>
    <cellStyle name="Обычный 3 12 23 3 3 3" xfId="16904"/>
    <cellStyle name="Обычный 3 12 23 3 4" xfId="16905"/>
    <cellStyle name="Обычный 3 12 23 3 4 2" xfId="16906"/>
    <cellStyle name="Обычный 3 12 23 3 5" xfId="16907"/>
    <cellStyle name="Обычный 3 12 23 4" xfId="16908"/>
    <cellStyle name="Обычный 3 12 23 4 2" xfId="16909"/>
    <cellStyle name="Обычный 3 12 23 4 2 2" xfId="16910"/>
    <cellStyle name="Обычный 3 12 23 4 2 2 2" xfId="16911"/>
    <cellStyle name="Обычный 3 12 23 4 2 2 2 2" xfId="16912"/>
    <cellStyle name="Обычный 3 12 23 4 2 2 3" xfId="16913"/>
    <cellStyle name="Обычный 3 12 23 4 2 3" xfId="16914"/>
    <cellStyle name="Обычный 3 12 23 4 2 3 2" xfId="16915"/>
    <cellStyle name="Обычный 3 12 23 4 2 4" xfId="16916"/>
    <cellStyle name="Обычный 3 12 23 4 3" xfId="16917"/>
    <cellStyle name="Обычный 3 12 23 4 3 2" xfId="16918"/>
    <cellStyle name="Обычный 3 12 23 4 3 2 2" xfId="16919"/>
    <cellStyle name="Обычный 3 12 23 4 3 3" xfId="16920"/>
    <cellStyle name="Обычный 3 12 23 4 4" xfId="16921"/>
    <cellStyle name="Обычный 3 12 23 4 4 2" xfId="16922"/>
    <cellStyle name="Обычный 3 12 23 4 5" xfId="16923"/>
    <cellStyle name="Обычный 3 12 23 5" xfId="16924"/>
    <cellStyle name="Обычный 3 12 23 5 2" xfId="16925"/>
    <cellStyle name="Обычный 3 12 23 5 2 2" xfId="16926"/>
    <cellStyle name="Обычный 3 12 23 5 2 2 2" xfId="16927"/>
    <cellStyle name="Обычный 3 12 23 5 2 3" xfId="16928"/>
    <cellStyle name="Обычный 3 12 23 5 3" xfId="16929"/>
    <cellStyle name="Обычный 3 12 23 5 3 2" xfId="16930"/>
    <cellStyle name="Обычный 3 12 23 5 4" xfId="16931"/>
    <cellStyle name="Обычный 3 12 23 6" xfId="16932"/>
    <cellStyle name="Обычный 3 12 23 6 2" xfId="16933"/>
    <cellStyle name="Обычный 3 12 23 6 2 2" xfId="16934"/>
    <cellStyle name="Обычный 3 12 23 6 3" xfId="16935"/>
    <cellStyle name="Обычный 3 12 23 7" xfId="16936"/>
    <cellStyle name="Обычный 3 12 23 7 2" xfId="16937"/>
    <cellStyle name="Обычный 3 12 23 8" xfId="16938"/>
    <cellStyle name="Обычный 3 12 24" xfId="16939"/>
    <cellStyle name="Обычный 3 12 24 2" xfId="16940"/>
    <cellStyle name="Обычный 3 12 24 2 2" xfId="16941"/>
    <cellStyle name="Обычный 3 12 24 2 2 2" xfId="16942"/>
    <cellStyle name="Обычный 3 12 24 2 2 2 2" xfId="16943"/>
    <cellStyle name="Обычный 3 12 24 2 2 2 2 2" xfId="16944"/>
    <cellStyle name="Обычный 3 12 24 2 2 2 2 2 2" xfId="16945"/>
    <cellStyle name="Обычный 3 12 24 2 2 2 2 3" xfId="16946"/>
    <cellStyle name="Обычный 3 12 24 2 2 2 3" xfId="16947"/>
    <cellStyle name="Обычный 3 12 24 2 2 2 3 2" xfId="16948"/>
    <cellStyle name="Обычный 3 12 24 2 2 2 4" xfId="16949"/>
    <cellStyle name="Обычный 3 12 24 2 2 3" xfId="16950"/>
    <cellStyle name="Обычный 3 12 24 2 2 3 2" xfId="16951"/>
    <cellStyle name="Обычный 3 12 24 2 2 3 2 2" xfId="16952"/>
    <cellStyle name="Обычный 3 12 24 2 2 3 3" xfId="16953"/>
    <cellStyle name="Обычный 3 12 24 2 2 4" xfId="16954"/>
    <cellStyle name="Обычный 3 12 24 2 2 4 2" xfId="16955"/>
    <cellStyle name="Обычный 3 12 24 2 2 5" xfId="16956"/>
    <cellStyle name="Обычный 3 12 24 2 3" xfId="16957"/>
    <cellStyle name="Обычный 3 12 24 2 3 2" xfId="16958"/>
    <cellStyle name="Обычный 3 12 24 2 3 2 2" xfId="16959"/>
    <cellStyle name="Обычный 3 12 24 2 3 2 2 2" xfId="16960"/>
    <cellStyle name="Обычный 3 12 24 2 3 2 2 2 2" xfId="16961"/>
    <cellStyle name="Обычный 3 12 24 2 3 2 2 3" xfId="16962"/>
    <cellStyle name="Обычный 3 12 24 2 3 2 3" xfId="16963"/>
    <cellStyle name="Обычный 3 12 24 2 3 2 3 2" xfId="16964"/>
    <cellStyle name="Обычный 3 12 24 2 3 2 4" xfId="16965"/>
    <cellStyle name="Обычный 3 12 24 2 3 3" xfId="16966"/>
    <cellStyle name="Обычный 3 12 24 2 3 3 2" xfId="16967"/>
    <cellStyle name="Обычный 3 12 24 2 3 3 2 2" xfId="16968"/>
    <cellStyle name="Обычный 3 12 24 2 3 3 3" xfId="16969"/>
    <cellStyle name="Обычный 3 12 24 2 3 4" xfId="16970"/>
    <cellStyle name="Обычный 3 12 24 2 3 4 2" xfId="16971"/>
    <cellStyle name="Обычный 3 12 24 2 3 5" xfId="16972"/>
    <cellStyle name="Обычный 3 12 24 2 4" xfId="16973"/>
    <cellStyle name="Обычный 3 12 24 2 4 2" xfId="16974"/>
    <cellStyle name="Обычный 3 12 24 2 4 2 2" xfId="16975"/>
    <cellStyle name="Обычный 3 12 24 2 4 2 2 2" xfId="16976"/>
    <cellStyle name="Обычный 3 12 24 2 4 2 3" xfId="16977"/>
    <cellStyle name="Обычный 3 12 24 2 4 3" xfId="16978"/>
    <cellStyle name="Обычный 3 12 24 2 4 3 2" xfId="16979"/>
    <cellStyle name="Обычный 3 12 24 2 4 4" xfId="16980"/>
    <cellStyle name="Обычный 3 12 24 2 5" xfId="16981"/>
    <cellStyle name="Обычный 3 12 24 2 5 2" xfId="16982"/>
    <cellStyle name="Обычный 3 12 24 2 5 2 2" xfId="16983"/>
    <cellStyle name="Обычный 3 12 24 2 5 3" xfId="16984"/>
    <cellStyle name="Обычный 3 12 24 2 6" xfId="16985"/>
    <cellStyle name="Обычный 3 12 24 2 6 2" xfId="16986"/>
    <cellStyle name="Обычный 3 12 24 2 7" xfId="16987"/>
    <cellStyle name="Обычный 3 12 24 3" xfId="16988"/>
    <cellStyle name="Обычный 3 12 24 3 2" xfId="16989"/>
    <cellStyle name="Обычный 3 12 24 3 2 2" xfId="16990"/>
    <cellStyle name="Обычный 3 12 24 3 2 2 2" xfId="16991"/>
    <cellStyle name="Обычный 3 12 24 3 2 2 2 2" xfId="16992"/>
    <cellStyle name="Обычный 3 12 24 3 2 2 3" xfId="16993"/>
    <cellStyle name="Обычный 3 12 24 3 2 3" xfId="16994"/>
    <cellStyle name="Обычный 3 12 24 3 2 3 2" xfId="16995"/>
    <cellStyle name="Обычный 3 12 24 3 2 4" xfId="16996"/>
    <cellStyle name="Обычный 3 12 24 3 3" xfId="16997"/>
    <cellStyle name="Обычный 3 12 24 3 3 2" xfId="16998"/>
    <cellStyle name="Обычный 3 12 24 3 3 2 2" xfId="16999"/>
    <cellStyle name="Обычный 3 12 24 3 3 3" xfId="17000"/>
    <cellStyle name="Обычный 3 12 24 3 4" xfId="17001"/>
    <cellStyle name="Обычный 3 12 24 3 4 2" xfId="17002"/>
    <cellStyle name="Обычный 3 12 24 3 5" xfId="17003"/>
    <cellStyle name="Обычный 3 12 24 4" xfId="17004"/>
    <cellStyle name="Обычный 3 12 24 4 2" xfId="17005"/>
    <cellStyle name="Обычный 3 12 24 4 2 2" xfId="17006"/>
    <cellStyle name="Обычный 3 12 24 4 2 2 2" xfId="17007"/>
    <cellStyle name="Обычный 3 12 24 4 2 2 2 2" xfId="17008"/>
    <cellStyle name="Обычный 3 12 24 4 2 2 3" xfId="17009"/>
    <cellStyle name="Обычный 3 12 24 4 2 3" xfId="17010"/>
    <cellStyle name="Обычный 3 12 24 4 2 3 2" xfId="17011"/>
    <cellStyle name="Обычный 3 12 24 4 2 4" xfId="17012"/>
    <cellStyle name="Обычный 3 12 24 4 3" xfId="17013"/>
    <cellStyle name="Обычный 3 12 24 4 3 2" xfId="17014"/>
    <cellStyle name="Обычный 3 12 24 4 3 2 2" xfId="17015"/>
    <cellStyle name="Обычный 3 12 24 4 3 3" xfId="17016"/>
    <cellStyle name="Обычный 3 12 24 4 4" xfId="17017"/>
    <cellStyle name="Обычный 3 12 24 4 4 2" xfId="17018"/>
    <cellStyle name="Обычный 3 12 24 4 5" xfId="17019"/>
    <cellStyle name="Обычный 3 12 24 5" xfId="17020"/>
    <cellStyle name="Обычный 3 12 24 5 2" xfId="17021"/>
    <cellStyle name="Обычный 3 12 24 5 2 2" xfId="17022"/>
    <cellStyle name="Обычный 3 12 24 5 2 2 2" xfId="17023"/>
    <cellStyle name="Обычный 3 12 24 5 2 3" xfId="17024"/>
    <cellStyle name="Обычный 3 12 24 5 3" xfId="17025"/>
    <cellStyle name="Обычный 3 12 24 5 3 2" xfId="17026"/>
    <cellStyle name="Обычный 3 12 24 5 4" xfId="17027"/>
    <cellStyle name="Обычный 3 12 24 6" xfId="17028"/>
    <cellStyle name="Обычный 3 12 24 6 2" xfId="17029"/>
    <cellStyle name="Обычный 3 12 24 6 2 2" xfId="17030"/>
    <cellStyle name="Обычный 3 12 24 6 3" xfId="17031"/>
    <cellStyle name="Обычный 3 12 24 7" xfId="17032"/>
    <cellStyle name="Обычный 3 12 24 7 2" xfId="17033"/>
    <cellStyle name="Обычный 3 12 24 8" xfId="17034"/>
    <cellStyle name="Обычный 3 12 25" xfId="17035"/>
    <cellStyle name="Обычный 3 12 25 2" xfId="17036"/>
    <cellStyle name="Обычный 3 12 25 2 2" xfId="17037"/>
    <cellStyle name="Обычный 3 12 25 2 2 2" xfId="17038"/>
    <cellStyle name="Обычный 3 12 25 2 2 2 2" xfId="17039"/>
    <cellStyle name="Обычный 3 12 25 2 2 2 2 2" xfId="17040"/>
    <cellStyle name="Обычный 3 12 25 2 2 2 2 2 2" xfId="17041"/>
    <cellStyle name="Обычный 3 12 25 2 2 2 2 3" xfId="17042"/>
    <cellStyle name="Обычный 3 12 25 2 2 2 3" xfId="17043"/>
    <cellStyle name="Обычный 3 12 25 2 2 2 3 2" xfId="17044"/>
    <cellStyle name="Обычный 3 12 25 2 2 2 4" xfId="17045"/>
    <cellStyle name="Обычный 3 12 25 2 2 3" xfId="17046"/>
    <cellStyle name="Обычный 3 12 25 2 2 3 2" xfId="17047"/>
    <cellStyle name="Обычный 3 12 25 2 2 3 2 2" xfId="17048"/>
    <cellStyle name="Обычный 3 12 25 2 2 3 3" xfId="17049"/>
    <cellStyle name="Обычный 3 12 25 2 2 4" xfId="17050"/>
    <cellStyle name="Обычный 3 12 25 2 2 4 2" xfId="17051"/>
    <cellStyle name="Обычный 3 12 25 2 2 5" xfId="17052"/>
    <cellStyle name="Обычный 3 12 25 2 3" xfId="17053"/>
    <cellStyle name="Обычный 3 12 25 2 3 2" xfId="17054"/>
    <cellStyle name="Обычный 3 12 25 2 3 2 2" xfId="17055"/>
    <cellStyle name="Обычный 3 12 25 2 3 2 2 2" xfId="17056"/>
    <cellStyle name="Обычный 3 12 25 2 3 2 2 2 2" xfId="17057"/>
    <cellStyle name="Обычный 3 12 25 2 3 2 2 3" xfId="17058"/>
    <cellStyle name="Обычный 3 12 25 2 3 2 3" xfId="17059"/>
    <cellStyle name="Обычный 3 12 25 2 3 2 3 2" xfId="17060"/>
    <cellStyle name="Обычный 3 12 25 2 3 2 4" xfId="17061"/>
    <cellStyle name="Обычный 3 12 25 2 3 3" xfId="17062"/>
    <cellStyle name="Обычный 3 12 25 2 3 3 2" xfId="17063"/>
    <cellStyle name="Обычный 3 12 25 2 3 3 2 2" xfId="17064"/>
    <cellStyle name="Обычный 3 12 25 2 3 3 3" xfId="17065"/>
    <cellStyle name="Обычный 3 12 25 2 3 4" xfId="17066"/>
    <cellStyle name="Обычный 3 12 25 2 3 4 2" xfId="17067"/>
    <cellStyle name="Обычный 3 12 25 2 3 5" xfId="17068"/>
    <cellStyle name="Обычный 3 12 25 2 4" xfId="17069"/>
    <cellStyle name="Обычный 3 12 25 2 4 2" xfId="17070"/>
    <cellStyle name="Обычный 3 12 25 2 4 2 2" xfId="17071"/>
    <cellStyle name="Обычный 3 12 25 2 4 2 2 2" xfId="17072"/>
    <cellStyle name="Обычный 3 12 25 2 4 2 3" xfId="17073"/>
    <cellStyle name="Обычный 3 12 25 2 4 3" xfId="17074"/>
    <cellStyle name="Обычный 3 12 25 2 4 3 2" xfId="17075"/>
    <cellStyle name="Обычный 3 12 25 2 4 4" xfId="17076"/>
    <cellStyle name="Обычный 3 12 25 2 5" xfId="17077"/>
    <cellStyle name="Обычный 3 12 25 2 5 2" xfId="17078"/>
    <cellStyle name="Обычный 3 12 25 2 5 2 2" xfId="17079"/>
    <cellStyle name="Обычный 3 12 25 2 5 3" xfId="17080"/>
    <cellStyle name="Обычный 3 12 25 2 6" xfId="17081"/>
    <cellStyle name="Обычный 3 12 25 2 6 2" xfId="17082"/>
    <cellStyle name="Обычный 3 12 25 2 7" xfId="17083"/>
    <cellStyle name="Обычный 3 12 25 3" xfId="17084"/>
    <cellStyle name="Обычный 3 12 25 3 2" xfId="17085"/>
    <cellStyle name="Обычный 3 12 25 3 2 2" xfId="17086"/>
    <cellStyle name="Обычный 3 12 25 3 2 2 2" xfId="17087"/>
    <cellStyle name="Обычный 3 12 25 3 2 2 2 2" xfId="17088"/>
    <cellStyle name="Обычный 3 12 25 3 2 2 3" xfId="17089"/>
    <cellStyle name="Обычный 3 12 25 3 2 3" xfId="17090"/>
    <cellStyle name="Обычный 3 12 25 3 2 3 2" xfId="17091"/>
    <cellStyle name="Обычный 3 12 25 3 2 4" xfId="17092"/>
    <cellStyle name="Обычный 3 12 25 3 3" xfId="17093"/>
    <cellStyle name="Обычный 3 12 25 3 3 2" xfId="17094"/>
    <cellStyle name="Обычный 3 12 25 3 3 2 2" xfId="17095"/>
    <cellStyle name="Обычный 3 12 25 3 3 3" xfId="17096"/>
    <cellStyle name="Обычный 3 12 25 3 4" xfId="17097"/>
    <cellStyle name="Обычный 3 12 25 3 4 2" xfId="17098"/>
    <cellStyle name="Обычный 3 12 25 3 5" xfId="17099"/>
    <cellStyle name="Обычный 3 12 25 4" xfId="17100"/>
    <cellStyle name="Обычный 3 12 25 4 2" xfId="17101"/>
    <cellStyle name="Обычный 3 12 25 4 2 2" xfId="17102"/>
    <cellStyle name="Обычный 3 12 25 4 2 2 2" xfId="17103"/>
    <cellStyle name="Обычный 3 12 25 4 2 2 2 2" xfId="17104"/>
    <cellStyle name="Обычный 3 12 25 4 2 2 3" xfId="17105"/>
    <cellStyle name="Обычный 3 12 25 4 2 3" xfId="17106"/>
    <cellStyle name="Обычный 3 12 25 4 2 3 2" xfId="17107"/>
    <cellStyle name="Обычный 3 12 25 4 2 4" xfId="17108"/>
    <cellStyle name="Обычный 3 12 25 4 3" xfId="17109"/>
    <cellStyle name="Обычный 3 12 25 4 3 2" xfId="17110"/>
    <cellStyle name="Обычный 3 12 25 4 3 2 2" xfId="17111"/>
    <cellStyle name="Обычный 3 12 25 4 3 3" xfId="17112"/>
    <cellStyle name="Обычный 3 12 25 4 4" xfId="17113"/>
    <cellStyle name="Обычный 3 12 25 4 4 2" xfId="17114"/>
    <cellStyle name="Обычный 3 12 25 4 5" xfId="17115"/>
    <cellStyle name="Обычный 3 12 25 5" xfId="17116"/>
    <cellStyle name="Обычный 3 12 25 5 2" xfId="17117"/>
    <cellStyle name="Обычный 3 12 25 5 2 2" xfId="17118"/>
    <cellStyle name="Обычный 3 12 25 5 2 2 2" xfId="17119"/>
    <cellStyle name="Обычный 3 12 25 5 2 3" xfId="17120"/>
    <cellStyle name="Обычный 3 12 25 5 3" xfId="17121"/>
    <cellStyle name="Обычный 3 12 25 5 3 2" xfId="17122"/>
    <cellStyle name="Обычный 3 12 25 5 4" xfId="17123"/>
    <cellStyle name="Обычный 3 12 25 6" xfId="17124"/>
    <cellStyle name="Обычный 3 12 25 6 2" xfId="17125"/>
    <cellStyle name="Обычный 3 12 25 6 2 2" xfId="17126"/>
    <cellStyle name="Обычный 3 12 25 6 3" xfId="17127"/>
    <cellStyle name="Обычный 3 12 25 7" xfId="17128"/>
    <cellStyle name="Обычный 3 12 25 7 2" xfId="17129"/>
    <cellStyle name="Обычный 3 12 25 8" xfId="17130"/>
    <cellStyle name="Обычный 3 12 26" xfId="17131"/>
    <cellStyle name="Обычный 3 12 26 2" xfId="17132"/>
    <cellStyle name="Обычный 3 12 26 2 2" xfId="17133"/>
    <cellStyle name="Обычный 3 12 26 2 2 2" xfId="17134"/>
    <cellStyle name="Обычный 3 12 26 2 2 2 2" xfId="17135"/>
    <cellStyle name="Обычный 3 12 26 2 2 2 2 2" xfId="17136"/>
    <cellStyle name="Обычный 3 12 26 2 2 2 2 2 2" xfId="17137"/>
    <cellStyle name="Обычный 3 12 26 2 2 2 2 3" xfId="17138"/>
    <cellStyle name="Обычный 3 12 26 2 2 2 3" xfId="17139"/>
    <cellStyle name="Обычный 3 12 26 2 2 2 3 2" xfId="17140"/>
    <cellStyle name="Обычный 3 12 26 2 2 2 4" xfId="17141"/>
    <cellStyle name="Обычный 3 12 26 2 2 3" xfId="17142"/>
    <cellStyle name="Обычный 3 12 26 2 2 3 2" xfId="17143"/>
    <cellStyle name="Обычный 3 12 26 2 2 3 2 2" xfId="17144"/>
    <cellStyle name="Обычный 3 12 26 2 2 3 3" xfId="17145"/>
    <cellStyle name="Обычный 3 12 26 2 2 4" xfId="17146"/>
    <cellStyle name="Обычный 3 12 26 2 2 4 2" xfId="17147"/>
    <cellStyle name="Обычный 3 12 26 2 2 5" xfId="17148"/>
    <cellStyle name="Обычный 3 12 26 2 3" xfId="17149"/>
    <cellStyle name="Обычный 3 12 26 2 3 2" xfId="17150"/>
    <cellStyle name="Обычный 3 12 26 2 3 2 2" xfId="17151"/>
    <cellStyle name="Обычный 3 12 26 2 3 2 2 2" xfId="17152"/>
    <cellStyle name="Обычный 3 12 26 2 3 2 2 2 2" xfId="17153"/>
    <cellStyle name="Обычный 3 12 26 2 3 2 2 3" xfId="17154"/>
    <cellStyle name="Обычный 3 12 26 2 3 2 3" xfId="17155"/>
    <cellStyle name="Обычный 3 12 26 2 3 2 3 2" xfId="17156"/>
    <cellStyle name="Обычный 3 12 26 2 3 2 4" xfId="17157"/>
    <cellStyle name="Обычный 3 12 26 2 3 3" xfId="17158"/>
    <cellStyle name="Обычный 3 12 26 2 3 3 2" xfId="17159"/>
    <cellStyle name="Обычный 3 12 26 2 3 3 2 2" xfId="17160"/>
    <cellStyle name="Обычный 3 12 26 2 3 3 3" xfId="17161"/>
    <cellStyle name="Обычный 3 12 26 2 3 4" xfId="17162"/>
    <cellStyle name="Обычный 3 12 26 2 3 4 2" xfId="17163"/>
    <cellStyle name="Обычный 3 12 26 2 3 5" xfId="17164"/>
    <cellStyle name="Обычный 3 12 26 2 4" xfId="17165"/>
    <cellStyle name="Обычный 3 12 26 2 4 2" xfId="17166"/>
    <cellStyle name="Обычный 3 12 26 2 4 2 2" xfId="17167"/>
    <cellStyle name="Обычный 3 12 26 2 4 2 2 2" xfId="17168"/>
    <cellStyle name="Обычный 3 12 26 2 4 2 3" xfId="17169"/>
    <cellStyle name="Обычный 3 12 26 2 4 3" xfId="17170"/>
    <cellStyle name="Обычный 3 12 26 2 4 3 2" xfId="17171"/>
    <cellStyle name="Обычный 3 12 26 2 4 4" xfId="17172"/>
    <cellStyle name="Обычный 3 12 26 2 5" xfId="17173"/>
    <cellStyle name="Обычный 3 12 26 2 5 2" xfId="17174"/>
    <cellStyle name="Обычный 3 12 26 2 5 2 2" xfId="17175"/>
    <cellStyle name="Обычный 3 12 26 2 5 3" xfId="17176"/>
    <cellStyle name="Обычный 3 12 26 2 6" xfId="17177"/>
    <cellStyle name="Обычный 3 12 26 2 6 2" xfId="17178"/>
    <cellStyle name="Обычный 3 12 26 2 7" xfId="17179"/>
    <cellStyle name="Обычный 3 12 26 3" xfId="17180"/>
    <cellStyle name="Обычный 3 12 26 3 2" xfId="17181"/>
    <cellStyle name="Обычный 3 12 26 3 2 2" xfId="17182"/>
    <cellStyle name="Обычный 3 12 26 3 2 2 2" xfId="17183"/>
    <cellStyle name="Обычный 3 12 26 3 2 2 2 2" xfId="17184"/>
    <cellStyle name="Обычный 3 12 26 3 2 2 3" xfId="17185"/>
    <cellStyle name="Обычный 3 12 26 3 2 3" xfId="17186"/>
    <cellStyle name="Обычный 3 12 26 3 2 3 2" xfId="17187"/>
    <cellStyle name="Обычный 3 12 26 3 2 4" xfId="17188"/>
    <cellStyle name="Обычный 3 12 26 3 3" xfId="17189"/>
    <cellStyle name="Обычный 3 12 26 3 3 2" xfId="17190"/>
    <cellStyle name="Обычный 3 12 26 3 3 2 2" xfId="17191"/>
    <cellStyle name="Обычный 3 12 26 3 3 3" xfId="17192"/>
    <cellStyle name="Обычный 3 12 26 3 4" xfId="17193"/>
    <cellStyle name="Обычный 3 12 26 3 4 2" xfId="17194"/>
    <cellStyle name="Обычный 3 12 26 3 5" xfId="17195"/>
    <cellStyle name="Обычный 3 12 26 4" xfId="17196"/>
    <cellStyle name="Обычный 3 12 26 4 2" xfId="17197"/>
    <cellStyle name="Обычный 3 12 26 4 2 2" xfId="17198"/>
    <cellStyle name="Обычный 3 12 26 4 2 2 2" xfId="17199"/>
    <cellStyle name="Обычный 3 12 26 4 2 2 2 2" xfId="17200"/>
    <cellStyle name="Обычный 3 12 26 4 2 2 3" xfId="17201"/>
    <cellStyle name="Обычный 3 12 26 4 2 3" xfId="17202"/>
    <cellStyle name="Обычный 3 12 26 4 2 3 2" xfId="17203"/>
    <cellStyle name="Обычный 3 12 26 4 2 4" xfId="17204"/>
    <cellStyle name="Обычный 3 12 26 4 3" xfId="17205"/>
    <cellStyle name="Обычный 3 12 26 4 3 2" xfId="17206"/>
    <cellStyle name="Обычный 3 12 26 4 3 2 2" xfId="17207"/>
    <cellStyle name="Обычный 3 12 26 4 3 3" xfId="17208"/>
    <cellStyle name="Обычный 3 12 26 4 4" xfId="17209"/>
    <cellStyle name="Обычный 3 12 26 4 4 2" xfId="17210"/>
    <cellStyle name="Обычный 3 12 26 4 5" xfId="17211"/>
    <cellStyle name="Обычный 3 12 26 5" xfId="17212"/>
    <cellStyle name="Обычный 3 12 26 5 2" xfId="17213"/>
    <cellStyle name="Обычный 3 12 26 5 2 2" xfId="17214"/>
    <cellStyle name="Обычный 3 12 26 5 2 2 2" xfId="17215"/>
    <cellStyle name="Обычный 3 12 26 5 2 3" xfId="17216"/>
    <cellStyle name="Обычный 3 12 26 5 3" xfId="17217"/>
    <cellStyle name="Обычный 3 12 26 5 3 2" xfId="17218"/>
    <cellStyle name="Обычный 3 12 26 5 4" xfId="17219"/>
    <cellStyle name="Обычный 3 12 26 6" xfId="17220"/>
    <cellStyle name="Обычный 3 12 26 6 2" xfId="17221"/>
    <cellStyle name="Обычный 3 12 26 6 2 2" xfId="17222"/>
    <cellStyle name="Обычный 3 12 26 6 3" xfId="17223"/>
    <cellStyle name="Обычный 3 12 26 7" xfId="17224"/>
    <cellStyle name="Обычный 3 12 26 7 2" xfId="17225"/>
    <cellStyle name="Обычный 3 12 26 8" xfId="17226"/>
    <cellStyle name="Обычный 3 12 27" xfId="17227"/>
    <cellStyle name="Обычный 3 12 27 2" xfId="17228"/>
    <cellStyle name="Обычный 3 12 27 2 2" xfId="17229"/>
    <cellStyle name="Обычный 3 12 27 2 2 2" xfId="17230"/>
    <cellStyle name="Обычный 3 12 27 2 2 2 2" xfId="17231"/>
    <cellStyle name="Обычный 3 12 27 2 2 2 2 2" xfId="17232"/>
    <cellStyle name="Обычный 3 12 27 2 2 2 2 2 2" xfId="17233"/>
    <cellStyle name="Обычный 3 12 27 2 2 2 2 3" xfId="17234"/>
    <cellStyle name="Обычный 3 12 27 2 2 2 3" xfId="17235"/>
    <cellStyle name="Обычный 3 12 27 2 2 2 3 2" xfId="17236"/>
    <cellStyle name="Обычный 3 12 27 2 2 2 4" xfId="17237"/>
    <cellStyle name="Обычный 3 12 27 2 2 3" xfId="17238"/>
    <cellStyle name="Обычный 3 12 27 2 2 3 2" xfId="17239"/>
    <cellStyle name="Обычный 3 12 27 2 2 3 2 2" xfId="17240"/>
    <cellStyle name="Обычный 3 12 27 2 2 3 3" xfId="17241"/>
    <cellStyle name="Обычный 3 12 27 2 2 4" xfId="17242"/>
    <cellStyle name="Обычный 3 12 27 2 2 4 2" xfId="17243"/>
    <cellStyle name="Обычный 3 12 27 2 2 5" xfId="17244"/>
    <cellStyle name="Обычный 3 12 27 2 3" xfId="17245"/>
    <cellStyle name="Обычный 3 12 27 2 3 2" xfId="17246"/>
    <cellStyle name="Обычный 3 12 27 2 3 2 2" xfId="17247"/>
    <cellStyle name="Обычный 3 12 27 2 3 2 2 2" xfId="17248"/>
    <cellStyle name="Обычный 3 12 27 2 3 2 2 2 2" xfId="17249"/>
    <cellStyle name="Обычный 3 12 27 2 3 2 2 3" xfId="17250"/>
    <cellStyle name="Обычный 3 12 27 2 3 2 3" xfId="17251"/>
    <cellStyle name="Обычный 3 12 27 2 3 2 3 2" xfId="17252"/>
    <cellStyle name="Обычный 3 12 27 2 3 2 4" xfId="17253"/>
    <cellStyle name="Обычный 3 12 27 2 3 3" xfId="17254"/>
    <cellStyle name="Обычный 3 12 27 2 3 3 2" xfId="17255"/>
    <cellStyle name="Обычный 3 12 27 2 3 3 2 2" xfId="17256"/>
    <cellStyle name="Обычный 3 12 27 2 3 3 3" xfId="17257"/>
    <cellStyle name="Обычный 3 12 27 2 3 4" xfId="17258"/>
    <cellStyle name="Обычный 3 12 27 2 3 4 2" xfId="17259"/>
    <cellStyle name="Обычный 3 12 27 2 3 5" xfId="17260"/>
    <cellStyle name="Обычный 3 12 27 2 4" xfId="17261"/>
    <cellStyle name="Обычный 3 12 27 2 4 2" xfId="17262"/>
    <cellStyle name="Обычный 3 12 27 2 4 2 2" xfId="17263"/>
    <cellStyle name="Обычный 3 12 27 2 4 2 2 2" xfId="17264"/>
    <cellStyle name="Обычный 3 12 27 2 4 2 3" xfId="17265"/>
    <cellStyle name="Обычный 3 12 27 2 4 3" xfId="17266"/>
    <cellStyle name="Обычный 3 12 27 2 4 3 2" xfId="17267"/>
    <cellStyle name="Обычный 3 12 27 2 4 4" xfId="17268"/>
    <cellStyle name="Обычный 3 12 27 2 5" xfId="17269"/>
    <cellStyle name="Обычный 3 12 27 2 5 2" xfId="17270"/>
    <cellStyle name="Обычный 3 12 27 2 5 2 2" xfId="17271"/>
    <cellStyle name="Обычный 3 12 27 2 5 3" xfId="17272"/>
    <cellStyle name="Обычный 3 12 27 2 6" xfId="17273"/>
    <cellStyle name="Обычный 3 12 27 2 6 2" xfId="17274"/>
    <cellStyle name="Обычный 3 12 27 2 7" xfId="17275"/>
    <cellStyle name="Обычный 3 12 27 3" xfId="17276"/>
    <cellStyle name="Обычный 3 12 27 3 2" xfId="17277"/>
    <cellStyle name="Обычный 3 12 27 3 2 2" xfId="17278"/>
    <cellStyle name="Обычный 3 12 27 3 2 2 2" xfId="17279"/>
    <cellStyle name="Обычный 3 12 27 3 2 2 2 2" xfId="17280"/>
    <cellStyle name="Обычный 3 12 27 3 2 2 3" xfId="17281"/>
    <cellStyle name="Обычный 3 12 27 3 2 3" xfId="17282"/>
    <cellStyle name="Обычный 3 12 27 3 2 3 2" xfId="17283"/>
    <cellStyle name="Обычный 3 12 27 3 2 4" xfId="17284"/>
    <cellStyle name="Обычный 3 12 27 3 3" xfId="17285"/>
    <cellStyle name="Обычный 3 12 27 3 3 2" xfId="17286"/>
    <cellStyle name="Обычный 3 12 27 3 3 2 2" xfId="17287"/>
    <cellStyle name="Обычный 3 12 27 3 3 3" xfId="17288"/>
    <cellStyle name="Обычный 3 12 27 3 4" xfId="17289"/>
    <cellStyle name="Обычный 3 12 27 3 4 2" xfId="17290"/>
    <cellStyle name="Обычный 3 12 27 3 5" xfId="17291"/>
    <cellStyle name="Обычный 3 12 27 4" xfId="17292"/>
    <cellStyle name="Обычный 3 12 27 4 2" xfId="17293"/>
    <cellStyle name="Обычный 3 12 27 4 2 2" xfId="17294"/>
    <cellStyle name="Обычный 3 12 27 4 2 2 2" xfId="17295"/>
    <cellStyle name="Обычный 3 12 27 4 2 2 2 2" xfId="17296"/>
    <cellStyle name="Обычный 3 12 27 4 2 2 3" xfId="17297"/>
    <cellStyle name="Обычный 3 12 27 4 2 3" xfId="17298"/>
    <cellStyle name="Обычный 3 12 27 4 2 3 2" xfId="17299"/>
    <cellStyle name="Обычный 3 12 27 4 2 4" xfId="17300"/>
    <cellStyle name="Обычный 3 12 27 4 3" xfId="17301"/>
    <cellStyle name="Обычный 3 12 27 4 3 2" xfId="17302"/>
    <cellStyle name="Обычный 3 12 27 4 3 2 2" xfId="17303"/>
    <cellStyle name="Обычный 3 12 27 4 3 3" xfId="17304"/>
    <cellStyle name="Обычный 3 12 27 4 4" xfId="17305"/>
    <cellStyle name="Обычный 3 12 27 4 4 2" xfId="17306"/>
    <cellStyle name="Обычный 3 12 27 4 5" xfId="17307"/>
    <cellStyle name="Обычный 3 12 27 5" xfId="17308"/>
    <cellStyle name="Обычный 3 12 27 5 2" xfId="17309"/>
    <cellStyle name="Обычный 3 12 27 5 2 2" xfId="17310"/>
    <cellStyle name="Обычный 3 12 27 5 2 2 2" xfId="17311"/>
    <cellStyle name="Обычный 3 12 27 5 2 3" xfId="17312"/>
    <cellStyle name="Обычный 3 12 27 5 3" xfId="17313"/>
    <cellStyle name="Обычный 3 12 27 5 3 2" xfId="17314"/>
    <cellStyle name="Обычный 3 12 27 5 4" xfId="17315"/>
    <cellStyle name="Обычный 3 12 27 6" xfId="17316"/>
    <cellStyle name="Обычный 3 12 27 6 2" xfId="17317"/>
    <cellStyle name="Обычный 3 12 27 6 2 2" xfId="17318"/>
    <cellStyle name="Обычный 3 12 27 6 3" xfId="17319"/>
    <cellStyle name="Обычный 3 12 27 7" xfId="17320"/>
    <cellStyle name="Обычный 3 12 27 7 2" xfId="17321"/>
    <cellStyle name="Обычный 3 12 27 8" xfId="17322"/>
    <cellStyle name="Обычный 3 12 28" xfId="17323"/>
    <cellStyle name="Обычный 3 12 28 2" xfId="17324"/>
    <cellStyle name="Обычный 3 12 28 2 2" xfId="17325"/>
    <cellStyle name="Обычный 3 12 28 2 2 2" xfId="17326"/>
    <cellStyle name="Обычный 3 12 28 2 2 2 2" xfId="17327"/>
    <cellStyle name="Обычный 3 12 28 2 2 2 2 2" xfId="17328"/>
    <cellStyle name="Обычный 3 12 28 2 2 2 2 2 2" xfId="17329"/>
    <cellStyle name="Обычный 3 12 28 2 2 2 2 3" xfId="17330"/>
    <cellStyle name="Обычный 3 12 28 2 2 2 3" xfId="17331"/>
    <cellStyle name="Обычный 3 12 28 2 2 2 3 2" xfId="17332"/>
    <cellStyle name="Обычный 3 12 28 2 2 2 4" xfId="17333"/>
    <cellStyle name="Обычный 3 12 28 2 2 3" xfId="17334"/>
    <cellStyle name="Обычный 3 12 28 2 2 3 2" xfId="17335"/>
    <cellStyle name="Обычный 3 12 28 2 2 3 2 2" xfId="17336"/>
    <cellStyle name="Обычный 3 12 28 2 2 3 3" xfId="17337"/>
    <cellStyle name="Обычный 3 12 28 2 2 4" xfId="17338"/>
    <cellStyle name="Обычный 3 12 28 2 2 4 2" xfId="17339"/>
    <cellStyle name="Обычный 3 12 28 2 2 5" xfId="17340"/>
    <cellStyle name="Обычный 3 12 28 2 3" xfId="17341"/>
    <cellStyle name="Обычный 3 12 28 2 3 2" xfId="17342"/>
    <cellStyle name="Обычный 3 12 28 2 3 2 2" xfId="17343"/>
    <cellStyle name="Обычный 3 12 28 2 3 2 2 2" xfId="17344"/>
    <cellStyle name="Обычный 3 12 28 2 3 2 2 2 2" xfId="17345"/>
    <cellStyle name="Обычный 3 12 28 2 3 2 2 3" xfId="17346"/>
    <cellStyle name="Обычный 3 12 28 2 3 2 3" xfId="17347"/>
    <cellStyle name="Обычный 3 12 28 2 3 2 3 2" xfId="17348"/>
    <cellStyle name="Обычный 3 12 28 2 3 2 4" xfId="17349"/>
    <cellStyle name="Обычный 3 12 28 2 3 3" xfId="17350"/>
    <cellStyle name="Обычный 3 12 28 2 3 3 2" xfId="17351"/>
    <cellStyle name="Обычный 3 12 28 2 3 3 2 2" xfId="17352"/>
    <cellStyle name="Обычный 3 12 28 2 3 3 3" xfId="17353"/>
    <cellStyle name="Обычный 3 12 28 2 3 4" xfId="17354"/>
    <cellStyle name="Обычный 3 12 28 2 3 4 2" xfId="17355"/>
    <cellStyle name="Обычный 3 12 28 2 3 5" xfId="17356"/>
    <cellStyle name="Обычный 3 12 28 2 4" xfId="17357"/>
    <cellStyle name="Обычный 3 12 28 2 4 2" xfId="17358"/>
    <cellStyle name="Обычный 3 12 28 2 4 2 2" xfId="17359"/>
    <cellStyle name="Обычный 3 12 28 2 4 2 2 2" xfId="17360"/>
    <cellStyle name="Обычный 3 12 28 2 4 2 3" xfId="17361"/>
    <cellStyle name="Обычный 3 12 28 2 4 3" xfId="17362"/>
    <cellStyle name="Обычный 3 12 28 2 4 3 2" xfId="17363"/>
    <cellStyle name="Обычный 3 12 28 2 4 4" xfId="17364"/>
    <cellStyle name="Обычный 3 12 28 2 5" xfId="17365"/>
    <cellStyle name="Обычный 3 12 28 2 5 2" xfId="17366"/>
    <cellStyle name="Обычный 3 12 28 2 5 2 2" xfId="17367"/>
    <cellStyle name="Обычный 3 12 28 2 5 3" xfId="17368"/>
    <cellStyle name="Обычный 3 12 28 2 6" xfId="17369"/>
    <cellStyle name="Обычный 3 12 28 2 6 2" xfId="17370"/>
    <cellStyle name="Обычный 3 12 28 2 7" xfId="17371"/>
    <cellStyle name="Обычный 3 12 28 3" xfId="17372"/>
    <cellStyle name="Обычный 3 12 28 3 2" xfId="17373"/>
    <cellStyle name="Обычный 3 12 28 3 2 2" xfId="17374"/>
    <cellStyle name="Обычный 3 12 28 3 2 2 2" xfId="17375"/>
    <cellStyle name="Обычный 3 12 28 3 2 2 2 2" xfId="17376"/>
    <cellStyle name="Обычный 3 12 28 3 2 2 3" xfId="17377"/>
    <cellStyle name="Обычный 3 12 28 3 2 3" xfId="17378"/>
    <cellStyle name="Обычный 3 12 28 3 2 3 2" xfId="17379"/>
    <cellStyle name="Обычный 3 12 28 3 2 4" xfId="17380"/>
    <cellStyle name="Обычный 3 12 28 3 3" xfId="17381"/>
    <cellStyle name="Обычный 3 12 28 3 3 2" xfId="17382"/>
    <cellStyle name="Обычный 3 12 28 3 3 2 2" xfId="17383"/>
    <cellStyle name="Обычный 3 12 28 3 3 3" xfId="17384"/>
    <cellStyle name="Обычный 3 12 28 3 4" xfId="17385"/>
    <cellStyle name="Обычный 3 12 28 3 4 2" xfId="17386"/>
    <cellStyle name="Обычный 3 12 28 3 5" xfId="17387"/>
    <cellStyle name="Обычный 3 12 28 4" xfId="17388"/>
    <cellStyle name="Обычный 3 12 28 4 2" xfId="17389"/>
    <cellStyle name="Обычный 3 12 28 4 2 2" xfId="17390"/>
    <cellStyle name="Обычный 3 12 28 4 2 2 2" xfId="17391"/>
    <cellStyle name="Обычный 3 12 28 4 2 2 2 2" xfId="17392"/>
    <cellStyle name="Обычный 3 12 28 4 2 2 3" xfId="17393"/>
    <cellStyle name="Обычный 3 12 28 4 2 3" xfId="17394"/>
    <cellStyle name="Обычный 3 12 28 4 2 3 2" xfId="17395"/>
    <cellStyle name="Обычный 3 12 28 4 2 4" xfId="17396"/>
    <cellStyle name="Обычный 3 12 28 4 3" xfId="17397"/>
    <cellStyle name="Обычный 3 12 28 4 3 2" xfId="17398"/>
    <cellStyle name="Обычный 3 12 28 4 3 2 2" xfId="17399"/>
    <cellStyle name="Обычный 3 12 28 4 3 3" xfId="17400"/>
    <cellStyle name="Обычный 3 12 28 4 4" xfId="17401"/>
    <cellStyle name="Обычный 3 12 28 4 4 2" xfId="17402"/>
    <cellStyle name="Обычный 3 12 28 4 5" xfId="17403"/>
    <cellStyle name="Обычный 3 12 28 5" xfId="17404"/>
    <cellStyle name="Обычный 3 12 28 5 2" xfId="17405"/>
    <cellStyle name="Обычный 3 12 28 5 2 2" xfId="17406"/>
    <cellStyle name="Обычный 3 12 28 5 2 2 2" xfId="17407"/>
    <cellStyle name="Обычный 3 12 28 5 2 3" xfId="17408"/>
    <cellStyle name="Обычный 3 12 28 5 3" xfId="17409"/>
    <cellStyle name="Обычный 3 12 28 5 3 2" xfId="17410"/>
    <cellStyle name="Обычный 3 12 28 5 4" xfId="17411"/>
    <cellStyle name="Обычный 3 12 28 6" xfId="17412"/>
    <cellStyle name="Обычный 3 12 28 6 2" xfId="17413"/>
    <cellStyle name="Обычный 3 12 28 6 2 2" xfId="17414"/>
    <cellStyle name="Обычный 3 12 28 6 3" xfId="17415"/>
    <cellStyle name="Обычный 3 12 28 7" xfId="17416"/>
    <cellStyle name="Обычный 3 12 28 7 2" xfId="17417"/>
    <cellStyle name="Обычный 3 12 28 8" xfId="17418"/>
    <cellStyle name="Обычный 3 12 29" xfId="17419"/>
    <cellStyle name="Обычный 3 12 29 2" xfId="17420"/>
    <cellStyle name="Обычный 3 12 29 2 2" xfId="17421"/>
    <cellStyle name="Обычный 3 12 29 2 2 2" xfId="17422"/>
    <cellStyle name="Обычный 3 12 29 2 2 2 2" xfId="17423"/>
    <cellStyle name="Обычный 3 12 29 2 2 2 2 2" xfId="17424"/>
    <cellStyle name="Обычный 3 12 29 2 2 2 2 2 2" xfId="17425"/>
    <cellStyle name="Обычный 3 12 29 2 2 2 2 3" xfId="17426"/>
    <cellStyle name="Обычный 3 12 29 2 2 2 3" xfId="17427"/>
    <cellStyle name="Обычный 3 12 29 2 2 2 3 2" xfId="17428"/>
    <cellStyle name="Обычный 3 12 29 2 2 2 4" xfId="17429"/>
    <cellStyle name="Обычный 3 12 29 2 2 3" xfId="17430"/>
    <cellStyle name="Обычный 3 12 29 2 2 3 2" xfId="17431"/>
    <cellStyle name="Обычный 3 12 29 2 2 3 2 2" xfId="17432"/>
    <cellStyle name="Обычный 3 12 29 2 2 3 3" xfId="17433"/>
    <cellStyle name="Обычный 3 12 29 2 2 4" xfId="17434"/>
    <cellStyle name="Обычный 3 12 29 2 2 4 2" xfId="17435"/>
    <cellStyle name="Обычный 3 12 29 2 2 5" xfId="17436"/>
    <cellStyle name="Обычный 3 12 29 2 3" xfId="17437"/>
    <cellStyle name="Обычный 3 12 29 2 3 2" xfId="17438"/>
    <cellStyle name="Обычный 3 12 29 2 3 2 2" xfId="17439"/>
    <cellStyle name="Обычный 3 12 29 2 3 2 2 2" xfId="17440"/>
    <cellStyle name="Обычный 3 12 29 2 3 2 2 2 2" xfId="17441"/>
    <cellStyle name="Обычный 3 12 29 2 3 2 2 3" xfId="17442"/>
    <cellStyle name="Обычный 3 12 29 2 3 2 3" xfId="17443"/>
    <cellStyle name="Обычный 3 12 29 2 3 2 3 2" xfId="17444"/>
    <cellStyle name="Обычный 3 12 29 2 3 2 4" xfId="17445"/>
    <cellStyle name="Обычный 3 12 29 2 3 3" xfId="17446"/>
    <cellStyle name="Обычный 3 12 29 2 3 3 2" xfId="17447"/>
    <cellStyle name="Обычный 3 12 29 2 3 3 2 2" xfId="17448"/>
    <cellStyle name="Обычный 3 12 29 2 3 3 3" xfId="17449"/>
    <cellStyle name="Обычный 3 12 29 2 3 4" xfId="17450"/>
    <cellStyle name="Обычный 3 12 29 2 3 4 2" xfId="17451"/>
    <cellStyle name="Обычный 3 12 29 2 3 5" xfId="17452"/>
    <cellStyle name="Обычный 3 12 29 2 4" xfId="17453"/>
    <cellStyle name="Обычный 3 12 29 2 4 2" xfId="17454"/>
    <cellStyle name="Обычный 3 12 29 2 4 2 2" xfId="17455"/>
    <cellStyle name="Обычный 3 12 29 2 4 2 2 2" xfId="17456"/>
    <cellStyle name="Обычный 3 12 29 2 4 2 3" xfId="17457"/>
    <cellStyle name="Обычный 3 12 29 2 4 3" xfId="17458"/>
    <cellStyle name="Обычный 3 12 29 2 4 3 2" xfId="17459"/>
    <cellStyle name="Обычный 3 12 29 2 4 4" xfId="17460"/>
    <cellStyle name="Обычный 3 12 29 2 5" xfId="17461"/>
    <cellStyle name="Обычный 3 12 29 2 5 2" xfId="17462"/>
    <cellStyle name="Обычный 3 12 29 2 5 2 2" xfId="17463"/>
    <cellStyle name="Обычный 3 12 29 2 5 3" xfId="17464"/>
    <cellStyle name="Обычный 3 12 29 2 6" xfId="17465"/>
    <cellStyle name="Обычный 3 12 29 2 6 2" xfId="17466"/>
    <cellStyle name="Обычный 3 12 29 2 7" xfId="17467"/>
    <cellStyle name="Обычный 3 12 29 3" xfId="17468"/>
    <cellStyle name="Обычный 3 12 29 3 2" xfId="17469"/>
    <cellStyle name="Обычный 3 12 29 3 2 2" xfId="17470"/>
    <cellStyle name="Обычный 3 12 29 3 2 2 2" xfId="17471"/>
    <cellStyle name="Обычный 3 12 29 3 2 2 2 2" xfId="17472"/>
    <cellStyle name="Обычный 3 12 29 3 2 2 3" xfId="17473"/>
    <cellStyle name="Обычный 3 12 29 3 2 3" xfId="17474"/>
    <cellStyle name="Обычный 3 12 29 3 2 3 2" xfId="17475"/>
    <cellStyle name="Обычный 3 12 29 3 2 4" xfId="17476"/>
    <cellStyle name="Обычный 3 12 29 3 3" xfId="17477"/>
    <cellStyle name="Обычный 3 12 29 3 3 2" xfId="17478"/>
    <cellStyle name="Обычный 3 12 29 3 3 2 2" xfId="17479"/>
    <cellStyle name="Обычный 3 12 29 3 3 3" xfId="17480"/>
    <cellStyle name="Обычный 3 12 29 3 4" xfId="17481"/>
    <cellStyle name="Обычный 3 12 29 3 4 2" xfId="17482"/>
    <cellStyle name="Обычный 3 12 29 3 5" xfId="17483"/>
    <cellStyle name="Обычный 3 12 29 4" xfId="17484"/>
    <cellStyle name="Обычный 3 12 29 4 2" xfId="17485"/>
    <cellStyle name="Обычный 3 12 29 4 2 2" xfId="17486"/>
    <cellStyle name="Обычный 3 12 29 4 2 2 2" xfId="17487"/>
    <cellStyle name="Обычный 3 12 29 4 2 2 2 2" xfId="17488"/>
    <cellStyle name="Обычный 3 12 29 4 2 2 3" xfId="17489"/>
    <cellStyle name="Обычный 3 12 29 4 2 3" xfId="17490"/>
    <cellStyle name="Обычный 3 12 29 4 2 3 2" xfId="17491"/>
    <cellStyle name="Обычный 3 12 29 4 2 4" xfId="17492"/>
    <cellStyle name="Обычный 3 12 29 4 3" xfId="17493"/>
    <cellStyle name="Обычный 3 12 29 4 3 2" xfId="17494"/>
    <cellStyle name="Обычный 3 12 29 4 3 2 2" xfId="17495"/>
    <cellStyle name="Обычный 3 12 29 4 3 3" xfId="17496"/>
    <cellStyle name="Обычный 3 12 29 4 4" xfId="17497"/>
    <cellStyle name="Обычный 3 12 29 4 4 2" xfId="17498"/>
    <cellStyle name="Обычный 3 12 29 4 5" xfId="17499"/>
    <cellStyle name="Обычный 3 12 29 5" xfId="17500"/>
    <cellStyle name="Обычный 3 12 29 5 2" xfId="17501"/>
    <cellStyle name="Обычный 3 12 29 5 2 2" xfId="17502"/>
    <cellStyle name="Обычный 3 12 29 5 2 2 2" xfId="17503"/>
    <cellStyle name="Обычный 3 12 29 5 2 3" xfId="17504"/>
    <cellStyle name="Обычный 3 12 29 5 3" xfId="17505"/>
    <cellStyle name="Обычный 3 12 29 5 3 2" xfId="17506"/>
    <cellStyle name="Обычный 3 12 29 5 4" xfId="17507"/>
    <cellStyle name="Обычный 3 12 29 6" xfId="17508"/>
    <cellStyle name="Обычный 3 12 29 6 2" xfId="17509"/>
    <cellStyle name="Обычный 3 12 29 6 2 2" xfId="17510"/>
    <cellStyle name="Обычный 3 12 29 6 3" xfId="17511"/>
    <cellStyle name="Обычный 3 12 29 7" xfId="17512"/>
    <cellStyle name="Обычный 3 12 29 7 2" xfId="17513"/>
    <cellStyle name="Обычный 3 12 29 8" xfId="17514"/>
    <cellStyle name="Обычный 3 12 3" xfId="17515"/>
    <cellStyle name="Обычный 3 12 3 2" xfId="17516"/>
    <cellStyle name="Обычный 3 12 3 2 2" xfId="17517"/>
    <cellStyle name="Обычный 3 12 3 2 2 2" xfId="17518"/>
    <cellStyle name="Обычный 3 12 3 2 2 2 2" xfId="17519"/>
    <cellStyle name="Обычный 3 12 3 2 2 2 2 2" xfId="17520"/>
    <cellStyle name="Обычный 3 12 3 2 2 2 2 2 2" xfId="17521"/>
    <cellStyle name="Обычный 3 12 3 2 2 2 2 3" xfId="17522"/>
    <cellStyle name="Обычный 3 12 3 2 2 2 3" xfId="17523"/>
    <cellStyle name="Обычный 3 12 3 2 2 2 3 2" xfId="17524"/>
    <cellStyle name="Обычный 3 12 3 2 2 2 4" xfId="17525"/>
    <cellStyle name="Обычный 3 12 3 2 2 3" xfId="17526"/>
    <cellStyle name="Обычный 3 12 3 2 2 3 2" xfId="17527"/>
    <cellStyle name="Обычный 3 12 3 2 2 3 2 2" xfId="17528"/>
    <cellStyle name="Обычный 3 12 3 2 2 3 3" xfId="17529"/>
    <cellStyle name="Обычный 3 12 3 2 2 4" xfId="17530"/>
    <cellStyle name="Обычный 3 12 3 2 2 4 2" xfId="17531"/>
    <cellStyle name="Обычный 3 12 3 2 2 5" xfId="17532"/>
    <cellStyle name="Обычный 3 12 3 2 3" xfId="17533"/>
    <cellStyle name="Обычный 3 12 3 2 3 2" xfId="17534"/>
    <cellStyle name="Обычный 3 12 3 2 3 2 2" xfId="17535"/>
    <cellStyle name="Обычный 3 12 3 2 3 2 2 2" xfId="17536"/>
    <cellStyle name="Обычный 3 12 3 2 3 2 2 2 2" xfId="17537"/>
    <cellStyle name="Обычный 3 12 3 2 3 2 2 3" xfId="17538"/>
    <cellStyle name="Обычный 3 12 3 2 3 2 3" xfId="17539"/>
    <cellStyle name="Обычный 3 12 3 2 3 2 3 2" xfId="17540"/>
    <cellStyle name="Обычный 3 12 3 2 3 2 4" xfId="17541"/>
    <cellStyle name="Обычный 3 12 3 2 3 3" xfId="17542"/>
    <cellStyle name="Обычный 3 12 3 2 3 3 2" xfId="17543"/>
    <cellStyle name="Обычный 3 12 3 2 3 3 2 2" xfId="17544"/>
    <cellStyle name="Обычный 3 12 3 2 3 3 3" xfId="17545"/>
    <cellStyle name="Обычный 3 12 3 2 3 4" xfId="17546"/>
    <cellStyle name="Обычный 3 12 3 2 3 4 2" xfId="17547"/>
    <cellStyle name="Обычный 3 12 3 2 3 5" xfId="17548"/>
    <cellStyle name="Обычный 3 12 3 2 4" xfId="17549"/>
    <cellStyle name="Обычный 3 12 3 2 4 2" xfId="17550"/>
    <cellStyle name="Обычный 3 12 3 2 4 2 2" xfId="17551"/>
    <cellStyle name="Обычный 3 12 3 2 4 2 2 2" xfId="17552"/>
    <cellStyle name="Обычный 3 12 3 2 4 2 3" xfId="17553"/>
    <cellStyle name="Обычный 3 12 3 2 4 3" xfId="17554"/>
    <cellStyle name="Обычный 3 12 3 2 4 3 2" xfId="17555"/>
    <cellStyle name="Обычный 3 12 3 2 4 4" xfId="17556"/>
    <cellStyle name="Обычный 3 12 3 2 5" xfId="17557"/>
    <cellStyle name="Обычный 3 12 3 2 5 2" xfId="17558"/>
    <cellStyle name="Обычный 3 12 3 2 5 2 2" xfId="17559"/>
    <cellStyle name="Обычный 3 12 3 2 5 3" xfId="17560"/>
    <cellStyle name="Обычный 3 12 3 2 6" xfId="17561"/>
    <cellStyle name="Обычный 3 12 3 2 6 2" xfId="17562"/>
    <cellStyle name="Обычный 3 12 3 2 7" xfId="17563"/>
    <cellStyle name="Обычный 3 12 3 3" xfId="17564"/>
    <cellStyle name="Обычный 3 12 3 3 2" xfId="17565"/>
    <cellStyle name="Обычный 3 12 3 3 2 2" xfId="17566"/>
    <cellStyle name="Обычный 3 12 3 3 2 2 2" xfId="17567"/>
    <cellStyle name="Обычный 3 12 3 3 2 2 2 2" xfId="17568"/>
    <cellStyle name="Обычный 3 12 3 3 2 2 3" xfId="17569"/>
    <cellStyle name="Обычный 3 12 3 3 2 3" xfId="17570"/>
    <cellStyle name="Обычный 3 12 3 3 2 3 2" xfId="17571"/>
    <cellStyle name="Обычный 3 12 3 3 2 4" xfId="17572"/>
    <cellStyle name="Обычный 3 12 3 3 3" xfId="17573"/>
    <cellStyle name="Обычный 3 12 3 3 3 2" xfId="17574"/>
    <cellStyle name="Обычный 3 12 3 3 3 2 2" xfId="17575"/>
    <cellStyle name="Обычный 3 12 3 3 3 3" xfId="17576"/>
    <cellStyle name="Обычный 3 12 3 3 4" xfId="17577"/>
    <cellStyle name="Обычный 3 12 3 3 4 2" xfId="17578"/>
    <cellStyle name="Обычный 3 12 3 3 5" xfId="17579"/>
    <cellStyle name="Обычный 3 12 3 4" xfId="17580"/>
    <cellStyle name="Обычный 3 12 3 4 2" xfId="17581"/>
    <cellStyle name="Обычный 3 12 3 4 2 2" xfId="17582"/>
    <cellStyle name="Обычный 3 12 3 4 2 2 2" xfId="17583"/>
    <cellStyle name="Обычный 3 12 3 4 2 2 2 2" xfId="17584"/>
    <cellStyle name="Обычный 3 12 3 4 2 2 3" xfId="17585"/>
    <cellStyle name="Обычный 3 12 3 4 2 3" xfId="17586"/>
    <cellStyle name="Обычный 3 12 3 4 2 3 2" xfId="17587"/>
    <cellStyle name="Обычный 3 12 3 4 2 4" xfId="17588"/>
    <cellStyle name="Обычный 3 12 3 4 3" xfId="17589"/>
    <cellStyle name="Обычный 3 12 3 4 3 2" xfId="17590"/>
    <cellStyle name="Обычный 3 12 3 4 3 2 2" xfId="17591"/>
    <cellStyle name="Обычный 3 12 3 4 3 3" xfId="17592"/>
    <cellStyle name="Обычный 3 12 3 4 4" xfId="17593"/>
    <cellStyle name="Обычный 3 12 3 4 4 2" xfId="17594"/>
    <cellStyle name="Обычный 3 12 3 4 5" xfId="17595"/>
    <cellStyle name="Обычный 3 12 3 5" xfId="17596"/>
    <cellStyle name="Обычный 3 12 3 5 2" xfId="17597"/>
    <cellStyle name="Обычный 3 12 3 5 2 2" xfId="17598"/>
    <cellStyle name="Обычный 3 12 3 5 2 2 2" xfId="17599"/>
    <cellStyle name="Обычный 3 12 3 5 2 3" xfId="17600"/>
    <cellStyle name="Обычный 3 12 3 5 3" xfId="17601"/>
    <cellStyle name="Обычный 3 12 3 5 3 2" xfId="17602"/>
    <cellStyle name="Обычный 3 12 3 5 4" xfId="17603"/>
    <cellStyle name="Обычный 3 12 3 6" xfId="17604"/>
    <cellStyle name="Обычный 3 12 3 6 2" xfId="17605"/>
    <cellStyle name="Обычный 3 12 3 6 2 2" xfId="17606"/>
    <cellStyle name="Обычный 3 12 3 6 3" xfId="17607"/>
    <cellStyle name="Обычный 3 12 3 7" xfId="17608"/>
    <cellStyle name="Обычный 3 12 3 7 2" xfId="17609"/>
    <cellStyle name="Обычный 3 12 3 8" xfId="17610"/>
    <cellStyle name="Обычный 3 12 30" xfId="17611"/>
    <cellStyle name="Обычный 3 12 30 2" xfId="17612"/>
    <cellStyle name="Обычный 3 12 30 2 2" xfId="17613"/>
    <cellStyle name="Обычный 3 12 30 2 2 2" xfId="17614"/>
    <cellStyle name="Обычный 3 12 30 2 2 2 2" xfId="17615"/>
    <cellStyle name="Обычный 3 12 30 2 2 2 2 2" xfId="17616"/>
    <cellStyle name="Обычный 3 12 30 2 2 2 2 2 2" xfId="17617"/>
    <cellStyle name="Обычный 3 12 30 2 2 2 2 3" xfId="17618"/>
    <cellStyle name="Обычный 3 12 30 2 2 2 3" xfId="17619"/>
    <cellStyle name="Обычный 3 12 30 2 2 2 3 2" xfId="17620"/>
    <cellStyle name="Обычный 3 12 30 2 2 2 4" xfId="17621"/>
    <cellStyle name="Обычный 3 12 30 2 2 3" xfId="17622"/>
    <cellStyle name="Обычный 3 12 30 2 2 3 2" xfId="17623"/>
    <cellStyle name="Обычный 3 12 30 2 2 3 2 2" xfId="17624"/>
    <cellStyle name="Обычный 3 12 30 2 2 3 3" xfId="17625"/>
    <cellStyle name="Обычный 3 12 30 2 2 4" xfId="17626"/>
    <cellStyle name="Обычный 3 12 30 2 2 4 2" xfId="17627"/>
    <cellStyle name="Обычный 3 12 30 2 2 5" xfId="17628"/>
    <cellStyle name="Обычный 3 12 30 2 3" xfId="17629"/>
    <cellStyle name="Обычный 3 12 30 2 3 2" xfId="17630"/>
    <cellStyle name="Обычный 3 12 30 2 3 2 2" xfId="17631"/>
    <cellStyle name="Обычный 3 12 30 2 3 2 2 2" xfId="17632"/>
    <cellStyle name="Обычный 3 12 30 2 3 2 2 2 2" xfId="17633"/>
    <cellStyle name="Обычный 3 12 30 2 3 2 2 3" xfId="17634"/>
    <cellStyle name="Обычный 3 12 30 2 3 2 3" xfId="17635"/>
    <cellStyle name="Обычный 3 12 30 2 3 2 3 2" xfId="17636"/>
    <cellStyle name="Обычный 3 12 30 2 3 2 4" xfId="17637"/>
    <cellStyle name="Обычный 3 12 30 2 3 3" xfId="17638"/>
    <cellStyle name="Обычный 3 12 30 2 3 3 2" xfId="17639"/>
    <cellStyle name="Обычный 3 12 30 2 3 3 2 2" xfId="17640"/>
    <cellStyle name="Обычный 3 12 30 2 3 3 3" xfId="17641"/>
    <cellStyle name="Обычный 3 12 30 2 3 4" xfId="17642"/>
    <cellStyle name="Обычный 3 12 30 2 3 4 2" xfId="17643"/>
    <cellStyle name="Обычный 3 12 30 2 3 5" xfId="17644"/>
    <cellStyle name="Обычный 3 12 30 2 4" xfId="17645"/>
    <cellStyle name="Обычный 3 12 30 2 4 2" xfId="17646"/>
    <cellStyle name="Обычный 3 12 30 2 4 2 2" xfId="17647"/>
    <cellStyle name="Обычный 3 12 30 2 4 2 2 2" xfId="17648"/>
    <cellStyle name="Обычный 3 12 30 2 4 2 3" xfId="17649"/>
    <cellStyle name="Обычный 3 12 30 2 4 3" xfId="17650"/>
    <cellStyle name="Обычный 3 12 30 2 4 3 2" xfId="17651"/>
    <cellStyle name="Обычный 3 12 30 2 4 4" xfId="17652"/>
    <cellStyle name="Обычный 3 12 30 2 5" xfId="17653"/>
    <cellStyle name="Обычный 3 12 30 2 5 2" xfId="17654"/>
    <cellStyle name="Обычный 3 12 30 2 5 2 2" xfId="17655"/>
    <cellStyle name="Обычный 3 12 30 2 5 3" xfId="17656"/>
    <cellStyle name="Обычный 3 12 30 2 6" xfId="17657"/>
    <cellStyle name="Обычный 3 12 30 2 6 2" xfId="17658"/>
    <cellStyle name="Обычный 3 12 30 2 7" xfId="17659"/>
    <cellStyle name="Обычный 3 12 30 3" xfId="17660"/>
    <cellStyle name="Обычный 3 12 30 3 2" xfId="17661"/>
    <cellStyle name="Обычный 3 12 30 3 2 2" xfId="17662"/>
    <cellStyle name="Обычный 3 12 30 3 2 2 2" xfId="17663"/>
    <cellStyle name="Обычный 3 12 30 3 2 2 2 2" xfId="17664"/>
    <cellStyle name="Обычный 3 12 30 3 2 2 3" xfId="17665"/>
    <cellStyle name="Обычный 3 12 30 3 2 3" xfId="17666"/>
    <cellStyle name="Обычный 3 12 30 3 2 3 2" xfId="17667"/>
    <cellStyle name="Обычный 3 12 30 3 2 4" xfId="17668"/>
    <cellStyle name="Обычный 3 12 30 3 3" xfId="17669"/>
    <cellStyle name="Обычный 3 12 30 3 3 2" xfId="17670"/>
    <cellStyle name="Обычный 3 12 30 3 3 2 2" xfId="17671"/>
    <cellStyle name="Обычный 3 12 30 3 3 3" xfId="17672"/>
    <cellStyle name="Обычный 3 12 30 3 4" xfId="17673"/>
    <cellStyle name="Обычный 3 12 30 3 4 2" xfId="17674"/>
    <cellStyle name="Обычный 3 12 30 3 5" xfId="17675"/>
    <cellStyle name="Обычный 3 12 30 4" xfId="17676"/>
    <cellStyle name="Обычный 3 12 30 4 2" xfId="17677"/>
    <cellStyle name="Обычный 3 12 30 4 2 2" xfId="17678"/>
    <cellStyle name="Обычный 3 12 30 4 2 2 2" xfId="17679"/>
    <cellStyle name="Обычный 3 12 30 4 2 2 2 2" xfId="17680"/>
    <cellStyle name="Обычный 3 12 30 4 2 2 3" xfId="17681"/>
    <cellStyle name="Обычный 3 12 30 4 2 3" xfId="17682"/>
    <cellStyle name="Обычный 3 12 30 4 2 3 2" xfId="17683"/>
    <cellStyle name="Обычный 3 12 30 4 2 4" xfId="17684"/>
    <cellStyle name="Обычный 3 12 30 4 3" xfId="17685"/>
    <cellStyle name="Обычный 3 12 30 4 3 2" xfId="17686"/>
    <cellStyle name="Обычный 3 12 30 4 3 2 2" xfId="17687"/>
    <cellStyle name="Обычный 3 12 30 4 3 3" xfId="17688"/>
    <cellStyle name="Обычный 3 12 30 4 4" xfId="17689"/>
    <cellStyle name="Обычный 3 12 30 4 4 2" xfId="17690"/>
    <cellStyle name="Обычный 3 12 30 4 5" xfId="17691"/>
    <cellStyle name="Обычный 3 12 30 5" xfId="17692"/>
    <cellStyle name="Обычный 3 12 30 5 2" xfId="17693"/>
    <cellStyle name="Обычный 3 12 30 5 2 2" xfId="17694"/>
    <cellStyle name="Обычный 3 12 30 5 2 2 2" xfId="17695"/>
    <cellStyle name="Обычный 3 12 30 5 2 3" xfId="17696"/>
    <cellStyle name="Обычный 3 12 30 5 3" xfId="17697"/>
    <cellStyle name="Обычный 3 12 30 5 3 2" xfId="17698"/>
    <cellStyle name="Обычный 3 12 30 5 4" xfId="17699"/>
    <cellStyle name="Обычный 3 12 30 6" xfId="17700"/>
    <cellStyle name="Обычный 3 12 30 6 2" xfId="17701"/>
    <cellStyle name="Обычный 3 12 30 6 2 2" xfId="17702"/>
    <cellStyle name="Обычный 3 12 30 6 3" xfId="17703"/>
    <cellStyle name="Обычный 3 12 30 7" xfId="17704"/>
    <cellStyle name="Обычный 3 12 30 7 2" xfId="17705"/>
    <cellStyle name="Обычный 3 12 30 8" xfId="17706"/>
    <cellStyle name="Обычный 3 12 31" xfId="17707"/>
    <cellStyle name="Обычный 3 12 31 2" xfId="17708"/>
    <cellStyle name="Обычный 3 12 31 2 2" xfId="17709"/>
    <cellStyle name="Обычный 3 12 31 2 2 2" xfId="17710"/>
    <cellStyle name="Обычный 3 12 31 2 2 2 2" xfId="17711"/>
    <cellStyle name="Обычный 3 12 31 2 2 2 2 2" xfId="17712"/>
    <cellStyle name="Обычный 3 12 31 2 2 2 2 2 2" xfId="17713"/>
    <cellStyle name="Обычный 3 12 31 2 2 2 2 3" xfId="17714"/>
    <cellStyle name="Обычный 3 12 31 2 2 2 3" xfId="17715"/>
    <cellStyle name="Обычный 3 12 31 2 2 2 3 2" xfId="17716"/>
    <cellStyle name="Обычный 3 12 31 2 2 2 4" xfId="17717"/>
    <cellStyle name="Обычный 3 12 31 2 2 3" xfId="17718"/>
    <cellStyle name="Обычный 3 12 31 2 2 3 2" xfId="17719"/>
    <cellStyle name="Обычный 3 12 31 2 2 3 2 2" xfId="17720"/>
    <cellStyle name="Обычный 3 12 31 2 2 3 3" xfId="17721"/>
    <cellStyle name="Обычный 3 12 31 2 2 4" xfId="17722"/>
    <cellStyle name="Обычный 3 12 31 2 2 4 2" xfId="17723"/>
    <cellStyle name="Обычный 3 12 31 2 2 5" xfId="17724"/>
    <cellStyle name="Обычный 3 12 31 2 3" xfId="17725"/>
    <cellStyle name="Обычный 3 12 31 2 3 2" xfId="17726"/>
    <cellStyle name="Обычный 3 12 31 2 3 2 2" xfId="17727"/>
    <cellStyle name="Обычный 3 12 31 2 3 2 2 2" xfId="17728"/>
    <cellStyle name="Обычный 3 12 31 2 3 2 2 2 2" xfId="17729"/>
    <cellStyle name="Обычный 3 12 31 2 3 2 2 3" xfId="17730"/>
    <cellStyle name="Обычный 3 12 31 2 3 2 3" xfId="17731"/>
    <cellStyle name="Обычный 3 12 31 2 3 2 3 2" xfId="17732"/>
    <cellStyle name="Обычный 3 12 31 2 3 2 4" xfId="17733"/>
    <cellStyle name="Обычный 3 12 31 2 3 3" xfId="17734"/>
    <cellStyle name="Обычный 3 12 31 2 3 3 2" xfId="17735"/>
    <cellStyle name="Обычный 3 12 31 2 3 3 2 2" xfId="17736"/>
    <cellStyle name="Обычный 3 12 31 2 3 3 3" xfId="17737"/>
    <cellStyle name="Обычный 3 12 31 2 3 4" xfId="17738"/>
    <cellStyle name="Обычный 3 12 31 2 3 4 2" xfId="17739"/>
    <cellStyle name="Обычный 3 12 31 2 3 5" xfId="17740"/>
    <cellStyle name="Обычный 3 12 31 2 4" xfId="17741"/>
    <cellStyle name="Обычный 3 12 31 2 4 2" xfId="17742"/>
    <cellStyle name="Обычный 3 12 31 2 4 2 2" xfId="17743"/>
    <cellStyle name="Обычный 3 12 31 2 4 2 2 2" xfId="17744"/>
    <cellStyle name="Обычный 3 12 31 2 4 2 3" xfId="17745"/>
    <cellStyle name="Обычный 3 12 31 2 4 3" xfId="17746"/>
    <cellStyle name="Обычный 3 12 31 2 4 3 2" xfId="17747"/>
    <cellStyle name="Обычный 3 12 31 2 4 4" xfId="17748"/>
    <cellStyle name="Обычный 3 12 31 2 5" xfId="17749"/>
    <cellStyle name="Обычный 3 12 31 2 5 2" xfId="17750"/>
    <cellStyle name="Обычный 3 12 31 2 5 2 2" xfId="17751"/>
    <cellStyle name="Обычный 3 12 31 2 5 3" xfId="17752"/>
    <cellStyle name="Обычный 3 12 31 2 6" xfId="17753"/>
    <cellStyle name="Обычный 3 12 31 2 6 2" xfId="17754"/>
    <cellStyle name="Обычный 3 12 31 2 7" xfId="17755"/>
    <cellStyle name="Обычный 3 12 31 3" xfId="17756"/>
    <cellStyle name="Обычный 3 12 31 3 2" xfId="17757"/>
    <cellStyle name="Обычный 3 12 31 3 2 2" xfId="17758"/>
    <cellStyle name="Обычный 3 12 31 3 2 2 2" xfId="17759"/>
    <cellStyle name="Обычный 3 12 31 3 2 2 2 2" xfId="17760"/>
    <cellStyle name="Обычный 3 12 31 3 2 2 3" xfId="17761"/>
    <cellStyle name="Обычный 3 12 31 3 2 3" xfId="17762"/>
    <cellStyle name="Обычный 3 12 31 3 2 3 2" xfId="17763"/>
    <cellStyle name="Обычный 3 12 31 3 2 4" xfId="17764"/>
    <cellStyle name="Обычный 3 12 31 3 3" xfId="17765"/>
    <cellStyle name="Обычный 3 12 31 3 3 2" xfId="17766"/>
    <cellStyle name="Обычный 3 12 31 3 3 2 2" xfId="17767"/>
    <cellStyle name="Обычный 3 12 31 3 3 3" xfId="17768"/>
    <cellStyle name="Обычный 3 12 31 3 4" xfId="17769"/>
    <cellStyle name="Обычный 3 12 31 3 4 2" xfId="17770"/>
    <cellStyle name="Обычный 3 12 31 3 5" xfId="17771"/>
    <cellStyle name="Обычный 3 12 31 4" xfId="17772"/>
    <cellStyle name="Обычный 3 12 31 4 2" xfId="17773"/>
    <cellStyle name="Обычный 3 12 31 4 2 2" xfId="17774"/>
    <cellStyle name="Обычный 3 12 31 4 2 2 2" xfId="17775"/>
    <cellStyle name="Обычный 3 12 31 4 2 2 2 2" xfId="17776"/>
    <cellStyle name="Обычный 3 12 31 4 2 2 3" xfId="17777"/>
    <cellStyle name="Обычный 3 12 31 4 2 3" xfId="17778"/>
    <cellStyle name="Обычный 3 12 31 4 2 3 2" xfId="17779"/>
    <cellStyle name="Обычный 3 12 31 4 2 4" xfId="17780"/>
    <cellStyle name="Обычный 3 12 31 4 3" xfId="17781"/>
    <cellStyle name="Обычный 3 12 31 4 3 2" xfId="17782"/>
    <cellStyle name="Обычный 3 12 31 4 3 2 2" xfId="17783"/>
    <cellStyle name="Обычный 3 12 31 4 3 3" xfId="17784"/>
    <cellStyle name="Обычный 3 12 31 4 4" xfId="17785"/>
    <cellStyle name="Обычный 3 12 31 4 4 2" xfId="17786"/>
    <cellStyle name="Обычный 3 12 31 4 5" xfId="17787"/>
    <cellStyle name="Обычный 3 12 31 5" xfId="17788"/>
    <cellStyle name="Обычный 3 12 31 5 2" xfId="17789"/>
    <cellStyle name="Обычный 3 12 31 5 2 2" xfId="17790"/>
    <cellStyle name="Обычный 3 12 31 5 2 2 2" xfId="17791"/>
    <cellStyle name="Обычный 3 12 31 5 2 3" xfId="17792"/>
    <cellStyle name="Обычный 3 12 31 5 3" xfId="17793"/>
    <cellStyle name="Обычный 3 12 31 5 3 2" xfId="17794"/>
    <cellStyle name="Обычный 3 12 31 5 4" xfId="17795"/>
    <cellStyle name="Обычный 3 12 31 6" xfId="17796"/>
    <cellStyle name="Обычный 3 12 31 6 2" xfId="17797"/>
    <cellStyle name="Обычный 3 12 31 6 2 2" xfId="17798"/>
    <cellStyle name="Обычный 3 12 31 6 3" xfId="17799"/>
    <cellStyle name="Обычный 3 12 31 7" xfId="17800"/>
    <cellStyle name="Обычный 3 12 31 7 2" xfId="17801"/>
    <cellStyle name="Обычный 3 12 31 8" xfId="17802"/>
    <cellStyle name="Обычный 3 12 32" xfId="17803"/>
    <cellStyle name="Обычный 3 12 32 2" xfId="17804"/>
    <cellStyle name="Обычный 3 12 32 2 2" xfId="17805"/>
    <cellStyle name="Обычный 3 12 32 2 2 2" xfId="17806"/>
    <cellStyle name="Обычный 3 12 32 2 2 2 2" xfId="17807"/>
    <cellStyle name="Обычный 3 12 32 2 2 2 2 2" xfId="17808"/>
    <cellStyle name="Обычный 3 12 32 2 2 2 2 2 2" xfId="17809"/>
    <cellStyle name="Обычный 3 12 32 2 2 2 2 3" xfId="17810"/>
    <cellStyle name="Обычный 3 12 32 2 2 2 3" xfId="17811"/>
    <cellStyle name="Обычный 3 12 32 2 2 2 3 2" xfId="17812"/>
    <cellStyle name="Обычный 3 12 32 2 2 2 4" xfId="17813"/>
    <cellStyle name="Обычный 3 12 32 2 2 3" xfId="17814"/>
    <cellStyle name="Обычный 3 12 32 2 2 3 2" xfId="17815"/>
    <cellStyle name="Обычный 3 12 32 2 2 3 2 2" xfId="17816"/>
    <cellStyle name="Обычный 3 12 32 2 2 3 3" xfId="17817"/>
    <cellStyle name="Обычный 3 12 32 2 2 4" xfId="17818"/>
    <cellStyle name="Обычный 3 12 32 2 2 4 2" xfId="17819"/>
    <cellStyle name="Обычный 3 12 32 2 2 5" xfId="17820"/>
    <cellStyle name="Обычный 3 12 32 2 3" xfId="17821"/>
    <cellStyle name="Обычный 3 12 32 2 3 2" xfId="17822"/>
    <cellStyle name="Обычный 3 12 32 2 3 2 2" xfId="17823"/>
    <cellStyle name="Обычный 3 12 32 2 3 2 2 2" xfId="17824"/>
    <cellStyle name="Обычный 3 12 32 2 3 2 2 2 2" xfId="17825"/>
    <cellStyle name="Обычный 3 12 32 2 3 2 2 3" xfId="17826"/>
    <cellStyle name="Обычный 3 12 32 2 3 2 3" xfId="17827"/>
    <cellStyle name="Обычный 3 12 32 2 3 2 3 2" xfId="17828"/>
    <cellStyle name="Обычный 3 12 32 2 3 2 4" xfId="17829"/>
    <cellStyle name="Обычный 3 12 32 2 3 3" xfId="17830"/>
    <cellStyle name="Обычный 3 12 32 2 3 3 2" xfId="17831"/>
    <cellStyle name="Обычный 3 12 32 2 3 3 2 2" xfId="17832"/>
    <cellStyle name="Обычный 3 12 32 2 3 3 3" xfId="17833"/>
    <cellStyle name="Обычный 3 12 32 2 3 4" xfId="17834"/>
    <cellStyle name="Обычный 3 12 32 2 3 4 2" xfId="17835"/>
    <cellStyle name="Обычный 3 12 32 2 3 5" xfId="17836"/>
    <cellStyle name="Обычный 3 12 32 2 4" xfId="17837"/>
    <cellStyle name="Обычный 3 12 32 2 4 2" xfId="17838"/>
    <cellStyle name="Обычный 3 12 32 2 4 2 2" xfId="17839"/>
    <cellStyle name="Обычный 3 12 32 2 4 2 2 2" xfId="17840"/>
    <cellStyle name="Обычный 3 12 32 2 4 2 3" xfId="17841"/>
    <cellStyle name="Обычный 3 12 32 2 4 3" xfId="17842"/>
    <cellStyle name="Обычный 3 12 32 2 4 3 2" xfId="17843"/>
    <cellStyle name="Обычный 3 12 32 2 4 4" xfId="17844"/>
    <cellStyle name="Обычный 3 12 32 2 5" xfId="17845"/>
    <cellStyle name="Обычный 3 12 32 2 5 2" xfId="17846"/>
    <cellStyle name="Обычный 3 12 32 2 5 2 2" xfId="17847"/>
    <cellStyle name="Обычный 3 12 32 2 5 3" xfId="17848"/>
    <cellStyle name="Обычный 3 12 32 2 6" xfId="17849"/>
    <cellStyle name="Обычный 3 12 32 2 6 2" xfId="17850"/>
    <cellStyle name="Обычный 3 12 32 2 7" xfId="17851"/>
    <cellStyle name="Обычный 3 12 32 3" xfId="17852"/>
    <cellStyle name="Обычный 3 12 32 3 2" xfId="17853"/>
    <cellStyle name="Обычный 3 12 32 3 2 2" xfId="17854"/>
    <cellStyle name="Обычный 3 12 32 3 2 2 2" xfId="17855"/>
    <cellStyle name="Обычный 3 12 32 3 2 2 2 2" xfId="17856"/>
    <cellStyle name="Обычный 3 12 32 3 2 2 3" xfId="17857"/>
    <cellStyle name="Обычный 3 12 32 3 2 3" xfId="17858"/>
    <cellStyle name="Обычный 3 12 32 3 2 3 2" xfId="17859"/>
    <cellStyle name="Обычный 3 12 32 3 2 4" xfId="17860"/>
    <cellStyle name="Обычный 3 12 32 3 3" xfId="17861"/>
    <cellStyle name="Обычный 3 12 32 3 3 2" xfId="17862"/>
    <cellStyle name="Обычный 3 12 32 3 3 2 2" xfId="17863"/>
    <cellStyle name="Обычный 3 12 32 3 3 3" xfId="17864"/>
    <cellStyle name="Обычный 3 12 32 3 4" xfId="17865"/>
    <cellStyle name="Обычный 3 12 32 3 4 2" xfId="17866"/>
    <cellStyle name="Обычный 3 12 32 3 5" xfId="17867"/>
    <cellStyle name="Обычный 3 12 32 4" xfId="17868"/>
    <cellStyle name="Обычный 3 12 32 4 2" xfId="17869"/>
    <cellStyle name="Обычный 3 12 32 4 2 2" xfId="17870"/>
    <cellStyle name="Обычный 3 12 32 4 2 2 2" xfId="17871"/>
    <cellStyle name="Обычный 3 12 32 4 2 2 2 2" xfId="17872"/>
    <cellStyle name="Обычный 3 12 32 4 2 2 3" xfId="17873"/>
    <cellStyle name="Обычный 3 12 32 4 2 3" xfId="17874"/>
    <cellStyle name="Обычный 3 12 32 4 2 3 2" xfId="17875"/>
    <cellStyle name="Обычный 3 12 32 4 2 4" xfId="17876"/>
    <cellStyle name="Обычный 3 12 32 4 3" xfId="17877"/>
    <cellStyle name="Обычный 3 12 32 4 3 2" xfId="17878"/>
    <cellStyle name="Обычный 3 12 32 4 3 2 2" xfId="17879"/>
    <cellStyle name="Обычный 3 12 32 4 3 3" xfId="17880"/>
    <cellStyle name="Обычный 3 12 32 4 4" xfId="17881"/>
    <cellStyle name="Обычный 3 12 32 4 4 2" xfId="17882"/>
    <cellStyle name="Обычный 3 12 32 4 5" xfId="17883"/>
    <cellStyle name="Обычный 3 12 32 5" xfId="17884"/>
    <cellStyle name="Обычный 3 12 32 5 2" xfId="17885"/>
    <cellStyle name="Обычный 3 12 32 5 2 2" xfId="17886"/>
    <cellStyle name="Обычный 3 12 32 5 2 2 2" xfId="17887"/>
    <cellStyle name="Обычный 3 12 32 5 2 3" xfId="17888"/>
    <cellStyle name="Обычный 3 12 32 5 3" xfId="17889"/>
    <cellStyle name="Обычный 3 12 32 5 3 2" xfId="17890"/>
    <cellStyle name="Обычный 3 12 32 5 4" xfId="17891"/>
    <cellStyle name="Обычный 3 12 32 6" xfId="17892"/>
    <cellStyle name="Обычный 3 12 32 6 2" xfId="17893"/>
    <cellStyle name="Обычный 3 12 32 6 2 2" xfId="17894"/>
    <cellStyle name="Обычный 3 12 32 6 3" xfId="17895"/>
    <cellStyle name="Обычный 3 12 32 7" xfId="17896"/>
    <cellStyle name="Обычный 3 12 32 7 2" xfId="17897"/>
    <cellStyle name="Обычный 3 12 32 8" xfId="17898"/>
    <cellStyle name="Обычный 3 12 33" xfId="17899"/>
    <cellStyle name="Обычный 3 12 33 2" xfId="17900"/>
    <cellStyle name="Обычный 3 12 33 2 2" xfId="17901"/>
    <cellStyle name="Обычный 3 12 33 2 2 2" xfId="17902"/>
    <cellStyle name="Обычный 3 12 33 2 2 2 2" xfId="17903"/>
    <cellStyle name="Обычный 3 12 33 2 2 2 2 2" xfId="17904"/>
    <cellStyle name="Обычный 3 12 33 2 2 2 2 2 2" xfId="17905"/>
    <cellStyle name="Обычный 3 12 33 2 2 2 2 3" xfId="17906"/>
    <cellStyle name="Обычный 3 12 33 2 2 2 3" xfId="17907"/>
    <cellStyle name="Обычный 3 12 33 2 2 2 3 2" xfId="17908"/>
    <cellStyle name="Обычный 3 12 33 2 2 2 4" xfId="17909"/>
    <cellStyle name="Обычный 3 12 33 2 2 3" xfId="17910"/>
    <cellStyle name="Обычный 3 12 33 2 2 3 2" xfId="17911"/>
    <cellStyle name="Обычный 3 12 33 2 2 3 2 2" xfId="17912"/>
    <cellStyle name="Обычный 3 12 33 2 2 3 3" xfId="17913"/>
    <cellStyle name="Обычный 3 12 33 2 2 4" xfId="17914"/>
    <cellStyle name="Обычный 3 12 33 2 2 4 2" xfId="17915"/>
    <cellStyle name="Обычный 3 12 33 2 2 5" xfId="17916"/>
    <cellStyle name="Обычный 3 12 33 2 3" xfId="17917"/>
    <cellStyle name="Обычный 3 12 33 2 3 2" xfId="17918"/>
    <cellStyle name="Обычный 3 12 33 2 3 2 2" xfId="17919"/>
    <cellStyle name="Обычный 3 12 33 2 3 2 2 2" xfId="17920"/>
    <cellStyle name="Обычный 3 12 33 2 3 2 2 2 2" xfId="17921"/>
    <cellStyle name="Обычный 3 12 33 2 3 2 2 3" xfId="17922"/>
    <cellStyle name="Обычный 3 12 33 2 3 2 3" xfId="17923"/>
    <cellStyle name="Обычный 3 12 33 2 3 2 3 2" xfId="17924"/>
    <cellStyle name="Обычный 3 12 33 2 3 2 4" xfId="17925"/>
    <cellStyle name="Обычный 3 12 33 2 3 3" xfId="17926"/>
    <cellStyle name="Обычный 3 12 33 2 3 3 2" xfId="17927"/>
    <cellStyle name="Обычный 3 12 33 2 3 3 2 2" xfId="17928"/>
    <cellStyle name="Обычный 3 12 33 2 3 3 3" xfId="17929"/>
    <cellStyle name="Обычный 3 12 33 2 3 4" xfId="17930"/>
    <cellStyle name="Обычный 3 12 33 2 3 4 2" xfId="17931"/>
    <cellStyle name="Обычный 3 12 33 2 3 5" xfId="17932"/>
    <cellStyle name="Обычный 3 12 33 2 4" xfId="17933"/>
    <cellStyle name="Обычный 3 12 33 2 4 2" xfId="17934"/>
    <cellStyle name="Обычный 3 12 33 2 4 2 2" xfId="17935"/>
    <cellStyle name="Обычный 3 12 33 2 4 2 2 2" xfId="17936"/>
    <cellStyle name="Обычный 3 12 33 2 4 2 3" xfId="17937"/>
    <cellStyle name="Обычный 3 12 33 2 4 3" xfId="17938"/>
    <cellStyle name="Обычный 3 12 33 2 4 3 2" xfId="17939"/>
    <cellStyle name="Обычный 3 12 33 2 4 4" xfId="17940"/>
    <cellStyle name="Обычный 3 12 33 2 5" xfId="17941"/>
    <cellStyle name="Обычный 3 12 33 2 5 2" xfId="17942"/>
    <cellStyle name="Обычный 3 12 33 2 5 2 2" xfId="17943"/>
    <cellStyle name="Обычный 3 12 33 2 5 3" xfId="17944"/>
    <cellStyle name="Обычный 3 12 33 2 6" xfId="17945"/>
    <cellStyle name="Обычный 3 12 33 2 6 2" xfId="17946"/>
    <cellStyle name="Обычный 3 12 33 2 7" xfId="17947"/>
    <cellStyle name="Обычный 3 12 33 3" xfId="17948"/>
    <cellStyle name="Обычный 3 12 33 3 2" xfId="17949"/>
    <cellStyle name="Обычный 3 12 33 3 2 2" xfId="17950"/>
    <cellStyle name="Обычный 3 12 33 3 2 2 2" xfId="17951"/>
    <cellStyle name="Обычный 3 12 33 3 2 2 2 2" xfId="17952"/>
    <cellStyle name="Обычный 3 12 33 3 2 2 3" xfId="17953"/>
    <cellStyle name="Обычный 3 12 33 3 2 3" xfId="17954"/>
    <cellStyle name="Обычный 3 12 33 3 2 3 2" xfId="17955"/>
    <cellStyle name="Обычный 3 12 33 3 2 4" xfId="17956"/>
    <cellStyle name="Обычный 3 12 33 3 3" xfId="17957"/>
    <cellStyle name="Обычный 3 12 33 3 3 2" xfId="17958"/>
    <cellStyle name="Обычный 3 12 33 3 3 2 2" xfId="17959"/>
    <cellStyle name="Обычный 3 12 33 3 3 3" xfId="17960"/>
    <cellStyle name="Обычный 3 12 33 3 4" xfId="17961"/>
    <cellStyle name="Обычный 3 12 33 3 4 2" xfId="17962"/>
    <cellStyle name="Обычный 3 12 33 3 5" xfId="17963"/>
    <cellStyle name="Обычный 3 12 33 4" xfId="17964"/>
    <cellStyle name="Обычный 3 12 33 4 2" xfId="17965"/>
    <cellStyle name="Обычный 3 12 33 4 2 2" xfId="17966"/>
    <cellStyle name="Обычный 3 12 33 4 2 2 2" xfId="17967"/>
    <cellStyle name="Обычный 3 12 33 4 2 2 2 2" xfId="17968"/>
    <cellStyle name="Обычный 3 12 33 4 2 2 3" xfId="17969"/>
    <cellStyle name="Обычный 3 12 33 4 2 3" xfId="17970"/>
    <cellStyle name="Обычный 3 12 33 4 2 3 2" xfId="17971"/>
    <cellStyle name="Обычный 3 12 33 4 2 4" xfId="17972"/>
    <cellStyle name="Обычный 3 12 33 4 3" xfId="17973"/>
    <cellStyle name="Обычный 3 12 33 4 3 2" xfId="17974"/>
    <cellStyle name="Обычный 3 12 33 4 3 2 2" xfId="17975"/>
    <cellStyle name="Обычный 3 12 33 4 3 3" xfId="17976"/>
    <cellStyle name="Обычный 3 12 33 4 4" xfId="17977"/>
    <cellStyle name="Обычный 3 12 33 4 4 2" xfId="17978"/>
    <cellStyle name="Обычный 3 12 33 4 5" xfId="17979"/>
    <cellStyle name="Обычный 3 12 33 5" xfId="17980"/>
    <cellStyle name="Обычный 3 12 33 5 2" xfId="17981"/>
    <cellStyle name="Обычный 3 12 33 5 2 2" xfId="17982"/>
    <cellStyle name="Обычный 3 12 33 5 2 2 2" xfId="17983"/>
    <cellStyle name="Обычный 3 12 33 5 2 3" xfId="17984"/>
    <cellStyle name="Обычный 3 12 33 5 3" xfId="17985"/>
    <cellStyle name="Обычный 3 12 33 5 3 2" xfId="17986"/>
    <cellStyle name="Обычный 3 12 33 5 4" xfId="17987"/>
    <cellStyle name="Обычный 3 12 33 6" xfId="17988"/>
    <cellStyle name="Обычный 3 12 33 6 2" xfId="17989"/>
    <cellStyle name="Обычный 3 12 33 6 2 2" xfId="17990"/>
    <cellStyle name="Обычный 3 12 33 6 3" xfId="17991"/>
    <cellStyle name="Обычный 3 12 33 7" xfId="17992"/>
    <cellStyle name="Обычный 3 12 33 7 2" xfId="17993"/>
    <cellStyle name="Обычный 3 12 33 8" xfId="17994"/>
    <cellStyle name="Обычный 3 12 34" xfId="17995"/>
    <cellStyle name="Обычный 3 12 34 2" xfId="17996"/>
    <cellStyle name="Обычный 3 12 34 2 2" xfId="17997"/>
    <cellStyle name="Обычный 3 12 34 2 2 2" xfId="17998"/>
    <cellStyle name="Обычный 3 12 34 2 2 2 2" xfId="17999"/>
    <cellStyle name="Обычный 3 12 34 2 2 2 2 2" xfId="18000"/>
    <cellStyle name="Обычный 3 12 34 2 2 2 2 2 2" xfId="18001"/>
    <cellStyle name="Обычный 3 12 34 2 2 2 2 3" xfId="18002"/>
    <cellStyle name="Обычный 3 12 34 2 2 2 3" xfId="18003"/>
    <cellStyle name="Обычный 3 12 34 2 2 2 3 2" xfId="18004"/>
    <cellStyle name="Обычный 3 12 34 2 2 2 4" xfId="18005"/>
    <cellStyle name="Обычный 3 12 34 2 2 3" xfId="18006"/>
    <cellStyle name="Обычный 3 12 34 2 2 3 2" xfId="18007"/>
    <cellStyle name="Обычный 3 12 34 2 2 3 2 2" xfId="18008"/>
    <cellStyle name="Обычный 3 12 34 2 2 3 3" xfId="18009"/>
    <cellStyle name="Обычный 3 12 34 2 2 4" xfId="18010"/>
    <cellStyle name="Обычный 3 12 34 2 2 4 2" xfId="18011"/>
    <cellStyle name="Обычный 3 12 34 2 2 5" xfId="18012"/>
    <cellStyle name="Обычный 3 12 34 2 3" xfId="18013"/>
    <cellStyle name="Обычный 3 12 34 2 3 2" xfId="18014"/>
    <cellStyle name="Обычный 3 12 34 2 3 2 2" xfId="18015"/>
    <cellStyle name="Обычный 3 12 34 2 3 2 2 2" xfId="18016"/>
    <cellStyle name="Обычный 3 12 34 2 3 2 2 2 2" xfId="18017"/>
    <cellStyle name="Обычный 3 12 34 2 3 2 2 3" xfId="18018"/>
    <cellStyle name="Обычный 3 12 34 2 3 2 3" xfId="18019"/>
    <cellStyle name="Обычный 3 12 34 2 3 2 3 2" xfId="18020"/>
    <cellStyle name="Обычный 3 12 34 2 3 2 4" xfId="18021"/>
    <cellStyle name="Обычный 3 12 34 2 3 3" xfId="18022"/>
    <cellStyle name="Обычный 3 12 34 2 3 3 2" xfId="18023"/>
    <cellStyle name="Обычный 3 12 34 2 3 3 2 2" xfId="18024"/>
    <cellStyle name="Обычный 3 12 34 2 3 3 3" xfId="18025"/>
    <cellStyle name="Обычный 3 12 34 2 3 4" xfId="18026"/>
    <cellStyle name="Обычный 3 12 34 2 3 4 2" xfId="18027"/>
    <cellStyle name="Обычный 3 12 34 2 3 5" xfId="18028"/>
    <cellStyle name="Обычный 3 12 34 2 4" xfId="18029"/>
    <cellStyle name="Обычный 3 12 34 2 4 2" xfId="18030"/>
    <cellStyle name="Обычный 3 12 34 2 4 2 2" xfId="18031"/>
    <cellStyle name="Обычный 3 12 34 2 4 2 2 2" xfId="18032"/>
    <cellStyle name="Обычный 3 12 34 2 4 2 3" xfId="18033"/>
    <cellStyle name="Обычный 3 12 34 2 4 3" xfId="18034"/>
    <cellStyle name="Обычный 3 12 34 2 4 3 2" xfId="18035"/>
    <cellStyle name="Обычный 3 12 34 2 4 4" xfId="18036"/>
    <cellStyle name="Обычный 3 12 34 2 5" xfId="18037"/>
    <cellStyle name="Обычный 3 12 34 2 5 2" xfId="18038"/>
    <cellStyle name="Обычный 3 12 34 2 5 2 2" xfId="18039"/>
    <cellStyle name="Обычный 3 12 34 2 5 3" xfId="18040"/>
    <cellStyle name="Обычный 3 12 34 2 6" xfId="18041"/>
    <cellStyle name="Обычный 3 12 34 2 6 2" xfId="18042"/>
    <cellStyle name="Обычный 3 12 34 2 7" xfId="18043"/>
    <cellStyle name="Обычный 3 12 34 3" xfId="18044"/>
    <cellStyle name="Обычный 3 12 34 3 2" xfId="18045"/>
    <cellStyle name="Обычный 3 12 34 3 2 2" xfId="18046"/>
    <cellStyle name="Обычный 3 12 34 3 2 2 2" xfId="18047"/>
    <cellStyle name="Обычный 3 12 34 3 2 2 2 2" xfId="18048"/>
    <cellStyle name="Обычный 3 12 34 3 2 2 3" xfId="18049"/>
    <cellStyle name="Обычный 3 12 34 3 2 3" xfId="18050"/>
    <cellStyle name="Обычный 3 12 34 3 2 3 2" xfId="18051"/>
    <cellStyle name="Обычный 3 12 34 3 2 4" xfId="18052"/>
    <cellStyle name="Обычный 3 12 34 3 3" xfId="18053"/>
    <cellStyle name="Обычный 3 12 34 3 3 2" xfId="18054"/>
    <cellStyle name="Обычный 3 12 34 3 3 2 2" xfId="18055"/>
    <cellStyle name="Обычный 3 12 34 3 3 3" xfId="18056"/>
    <cellStyle name="Обычный 3 12 34 3 4" xfId="18057"/>
    <cellStyle name="Обычный 3 12 34 3 4 2" xfId="18058"/>
    <cellStyle name="Обычный 3 12 34 3 5" xfId="18059"/>
    <cellStyle name="Обычный 3 12 34 4" xfId="18060"/>
    <cellStyle name="Обычный 3 12 34 4 2" xfId="18061"/>
    <cellStyle name="Обычный 3 12 34 4 2 2" xfId="18062"/>
    <cellStyle name="Обычный 3 12 34 4 2 2 2" xfId="18063"/>
    <cellStyle name="Обычный 3 12 34 4 2 2 2 2" xfId="18064"/>
    <cellStyle name="Обычный 3 12 34 4 2 2 3" xfId="18065"/>
    <cellStyle name="Обычный 3 12 34 4 2 3" xfId="18066"/>
    <cellStyle name="Обычный 3 12 34 4 2 3 2" xfId="18067"/>
    <cellStyle name="Обычный 3 12 34 4 2 4" xfId="18068"/>
    <cellStyle name="Обычный 3 12 34 4 3" xfId="18069"/>
    <cellStyle name="Обычный 3 12 34 4 3 2" xfId="18070"/>
    <cellStyle name="Обычный 3 12 34 4 3 2 2" xfId="18071"/>
    <cellStyle name="Обычный 3 12 34 4 3 3" xfId="18072"/>
    <cellStyle name="Обычный 3 12 34 4 4" xfId="18073"/>
    <cellStyle name="Обычный 3 12 34 4 4 2" xfId="18074"/>
    <cellStyle name="Обычный 3 12 34 4 5" xfId="18075"/>
    <cellStyle name="Обычный 3 12 34 5" xfId="18076"/>
    <cellStyle name="Обычный 3 12 34 5 2" xfId="18077"/>
    <cellStyle name="Обычный 3 12 34 5 2 2" xfId="18078"/>
    <cellStyle name="Обычный 3 12 34 5 2 2 2" xfId="18079"/>
    <cellStyle name="Обычный 3 12 34 5 2 3" xfId="18080"/>
    <cellStyle name="Обычный 3 12 34 5 3" xfId="18081"/>
    <cellStyle name="Обычный 3 12 34 5 3 2" xfId="18082"/>
    <cellStyle name="Обычный 3 12 34 5 4" xfId="18083"/>
    <cellStyle name="Обычный 3 12 34 6" xfId="18084"/>
    <cellStyle name="Обычный 3 12 34 6 2" xfId="18085"/>
    <cellStyle name="Обычный 3 12 34 6 2 2" xfId="18086"/>
    <cellStyle name="Обычный 3 12 34 6 3" xfId="18087"/>
    <cellStyle name="Обычный 3 12 34 7" xfId="18088"/>
    <cellStyle name="Обычный 3 12 34 7 2" xfId="18089"/>
    <cellStyle name="Обычный 3 12 34 8" xfId="18090"/>
    <cellStyle name="Обычный 3 12 35" xfId="18091"/>
    <cellStyle name="Обычный 3 12 35 2" xfId="18092"/>
    <cellStyle name="Обычный 3 12 35 2 2" xfId="18093"/>
    <cellStyle name="Обычный 3 12 35 2 2 2" xfId="18094"/>
    <cellStyle name="Обычный 3 12 35 2 2 2 2" xfId="18095"/>
    <cellStyle name="Обычный 3 12 35 2 2 2 2 2" xfId="18096"/>
    <cellStyle name="Обычный 3 12 35 2 2 2 2 2 2" xfId="18097"/>
    <cellStyle name="Обычный 3 12 35 2 2 2 2 3" xfId="18098"/>
    <cellStyle name="Обычный 3 12 35 2 2 2 3" xfId="18099"/>
    <cellStyle name="Обычный 3 12 35 2 2 2 3 2" xfId="18100"/>
    <cellStyle name="Обычный 3 12 35 2 2 2 4" xfId="18101"/>
    <cellStyle name="Обычный 3 12 35 2 2 3" xfId="18102"/>
    <cellStyle name="Обычный 3 12 35 2 2 3 2" xfId="18103"/>
    <cellStyle name="Обычный 3 12 35 2 2 3 2 2" xfId="18104"/>
    <cellStyle name="Обычный 3 12 35 2 2 3 3" xfId="18105"/>
    <cellStyle name="Обычный 3 12 35 2 2 4" xfId="18106"/>
    <cellStyle name="Обычный 3 12 35 2 2 4 2" xfId="18107"/>
    <cellStyle name="Обычный 3 12 35 2 2 5" xfId="18108"/>
    <cellStyle name="Обычный 3 12 35 2 3" xfId="18109"/>
    <cellStyle name="Обычный 3 12 35 2 3 2" xfId="18110"/>
    <cellStyle name="Обычный 3 12 35 2 3 2 2" xfId="18111"/>
    <cellStyle name="Обычный 3 12 35 2 3 2 2 2" xfId="18112"/>
    <cellStyle name="Обычный 3 12 35 2 3 2 2 2 2" xfId="18113"/>
    <cellStyle name="Обычный 3 12 35 2 3 2 2 3" xfId="18114"/>
    <cellStyle name="Обычный 3 12 35 2 3 2 3" xfId="18115"/>
    <cellStyle name="Обычный 3 12 35 2 3 2 3 2" xfId="18116"/>
    <cellStyle name="Обычный 3 12 35 2 3 2 4" xfId="18117"/>
    <cellStyle name="Обычный 3 12 35 2 3 3" xfId="18118"/>
    <cellStyle name="Обычный 3 12 35 2 3 3 2" xfId="18119"/>
    <cellStyle name="Обычный 3 12 35 2 3 3 2 2" xfId="18120"/>
    <cellStyle name="Обычный 3 12 35 2 3 3 3" xfId="18121"/>
    <cellStyle name="Обычный 3 12 35 2 3 4" xfId="18122"/>
    <cellStyle name="Обычный 3 12 35 2 3 4 2" xfId="18123"/>
    <cellStyle name="Обычный 3 12 35 2 3 5" xfId="18124"/>
    <cellStyle name="Обычный 3 12 35 2 4" xfId="18125"/>
    <cellStyle name="Обычный 3 12 35 2 4 2" xfId="18126"/>
    <cellStyle name="Обычный 3 12 35 2 4 2 2" xfId="18127"/>
    <cellStyle name="Обычный 3 12 35 2 4 2 2 2" xfId="18128"/>
    <cellStyle name="Обычный 3 12 35 2 4 2 3" xfId="18129"/>
    <cellStyle name="Обычный 3 12 35 2 4 3" xfId="18130"/>
    <cellStyle name="Обычный 3 12 35 2 4 3 2" xfId="18131"/>
    <cellStyle name="Обычный 3 12 35 2 4 4" xfId="18132"/>
    <cellStyle name="Обычный 3 12 35 2 5" xfId="18133"/>
    <cellStyle name="Обычный 3 12 35 2 5 2" xfId="18134"/>
    <cellStyle name="Обычный 3 12 35 2 5 2 2" xfId="18135"/>
    <cellStyle name="Обычный 3 12 35 2 5 3" xfId="18136"/>
    <cellStyle name="Обычный 3 12 35 2 6" xfId="18137"/>
    <cellStyle name="Обычный 3 12 35 2 6 2" xfId="18138"/>
    <cellStyle name="Обычный 3 12 35 2 7" xfId="18139"/>
    <cellStyle name="Обычный 3 12 35 3" xfId="18140"/>
    <cellStyle name="Обычный 3 12 35 3 2" xfId="18141"/>
    <cellStyle name="Обычный 3 12 35 3 2 2" xfId="18142"/>
    <cellStyle name="Обычный 3 12 35 3 2 2 2" xfId="18143"/>
    <cellStyle name="Обычный 3 12 35 3 2 2 2 2" xfId="18144"/>
    <cellStyle name="Обычный 3 12 35 3 2 2 3" xfId="18145"/>
    <cellStyle name="Обычный 3 12 35 3 2 3" xfId="18146"/>
    <cellStyle name="Обычный 3 12 35 3 2 3 2" xfId="18147"/>
    <cellStyle name="Обычный 3 12 35 3 2 4" xfId="18148"/>
    <cellStyle name="Обычный 3 12 35 3 3" xfId="18149"/>
    <cellStyle name="Обычный 3 12 35 3 3 2" xfId="18150"/>
    <cellStyle name="Обычный 3 12 35 3 3 2 2" xfId="18151"/>
    <cellStyle name="Обычный 3 12 35 3 3 3" xfId="18152"/>
    <cellStyle name="Обычный 3 12 35 3 4" xfId="18153"/>
    <cellStyle name="Обычный 3 12 35 3 4 2" xfId="18154"/>
    <cellStyle name="Обычный 3 12 35 3 5" xfId="18155"/>
    <cellStyle name="Обычный 3 12 35 4" xfId="18156"/>
    <cellStyle name="Обычный 3 12 35 4 2" xfId="18157"/>
    <cellStyle name="Обычный 3 12 35 4 2 2" xfId="18158"/>
    <cellStyle name="Обычный 3 12 35 4 2 2 2" xfId="18159"/>
    <cellStyle name="Обычный 3 12 35 4 2 2 2 2" xfId="18160"/>
    <cellStyle name="Обычный 3 12 35 4 2 2 3" xfId="18161"/>
    <cellStyle name="Обычный 3 12 35 4 2 3" xfId="18162"/>
    <cellStyle name="Обычный 3 12 35 4 2 3 2" xfId="18163"/>
    <cellStyle name="Обычный 3 12 35 4 2 4" xfId="18164"/>
    <cellStyle name="Обычный 3 12 35 4 3" xfId="18165"/>
    <cellStyle name="Обычный 3 12 35 4 3 2" xfId="18166"/>
    <cellStyle name="Обычный 3 12 35 4 3 2 2" xfId="18167"/>
    <cellStyle name="Обычный 3 12 35 4 3 3" xfId="18168"/>
    <cellStyle name="Обычный 3 12 35 4 4" xfId="18169"/>
    <cellStyle name="Обычный 3 12 35 4 4 2" xfId="18170"/>
    <cellStyle name="Обычный 3 12 35 4 5" xfId="18171"/>
    <cellStyle name="Обычный 3 12 35 5" xfId="18172"/>
    <cellStyle name="Обычный 3 12 35 5 2" xfId="18173"/>
    <cellStyle name="Обычный 3 12 35 5 2 2" xfId="18174"/>
    <cellStyle name="Обычный 3 12 35 5 2 2 2" xfId="18175"/>
    <cellStyle name="Обычный 3 12 35 5 2 3" xfId="18176"/>
    <cellStyle name="Обычный 3 12 35 5 3" xfId="18177"/>
    <cellStyle name="Обычный 3 12 35 5 3 2" xfId="18178"/>
    <cellStyle name="Обычный 3 12 35 5 4" xfId="18179"/>
    <cellStyle name="Обычный 3 12 35 6" xfId="18180"/>
    <cellStyle name="Обычный 3 12 35 6 2" xfId="18181"/>
    <cellStyle name="Обычный 3 12 35 6 2 2" xfId="18182"/>
    <cellStyle name="Обычный 3 12 35 6 3" xfId="18183"/>
    <cellStyle name="Обычный 3 12 35 7" xfId="18184"/>
    <cellStyle name="Обычный 3 12 35 7 2" xfId="18185"/>
    <cellStyle name="Обычный 3 12 35 8" xfId="18186"/>
    <cellStyle name="Обычный 3 12 36" xfId="18187"/>
    <cellStyle name="Обычный 3 12 36 2" xfId="18188"/>
    <cellStyle name="Обычный 3 12 36 2 2" xfId="18189"/>
    <cellStyle name="Обычный 3 12 36 2 2 2" xfId="18190"/>
    <cellStyle name="Обычный 3 12 36 2 2 2 2" xfId="18191"/>
    <cellStyle name="Обычный 3 12 36 2 2 2 2 2" xfId="18192"/>
    <cellStyle name="Обычный 3 12 36 2 2 2 2 2 2" xfId="18193"/>
    <cellStyle name="Обычный 3 12 36 2 2 2 2 3" xfId="18194"/>
    <cellStyle name="Обычный 3 12 36 2 2 2 3" xfId="18195"/>
    <cellStyle name="Обычный 3 12 36 2 2 2 3 2" xfId="18196"/>
    <cellStyle name="Обычный 3 12 36 2 2 2 4" xfId="18197"/>
    <cellStyle name="Обычный 3 12 36 2 2 3" xfId="18198"/>
    <cellStyle name="Обычный 3 12 36 2 2 3 2" xfId="18199"/>
    <cellStyle name="Обычный 3 12 36 2 2 3 2 2" xfId="18200"/>
    <cellStyle name="Обычный 3 12 36 2 2 3 3" xfId="18201"/>
    <cellStyle name="Обычный 3 12 36 2 2 4" xfId="18202"/>
    <cellStyle name="Обычный 3 12 36 2 2 4 2" xfId="18203"/>
    <cellStyle name="Обычный 3 12 36 2 2 5" xfId="18204"/>
    <cellStyle name="Обычный 3 12 36 2 3" xfId="18205"/>
    <cellStyle name="Обычный 3 12 36 2 3 2" xfId="18206"/>
    <cellStyle name="Обычный 3 12 36 2 3 2 2" xfId="18207"/>
    <cellStyle name="Обычный 3 12 36 2 3 2 2 2" xfId="18208"/>
    <cellStyle name="Обычный 3 12 36 2 3 2 2 2 2" xfId="18209"/>
    <cellStyle name="Обычный 3 12 36 2 3 2 2 3" xfId="18210"/>
    <cellStyle name="Обычный 3 12 36 2 3 2 3" xfId="18211"/>
    <cellStyle name="Обычный 3 12 36 2 3 2 3 2" xfId="18212"/>
    <cellStyle name="Обычный 3 12 36 2 3 2 4" xfId="18213"/>
    <cellStyle name="Обычный 3 12 36 2 3 3" xfId="18214"/>
    <cellStyle name="Обычный 3 12 36 2 3 3 2" xfId="18215"/>
    <cellStyle name="Обычный 3 12 36 2 3 3 2 2" xfId="18216"/>
    <cellStyle name="Обычный 3 12 36 2 3 3 3" xfId="18217"/>
    <cellStyle name="Обычный 3 12 36 2 3 4" xfId="18218"/>
    <cellStyle name="Обычный 3 12 36 2 3 4 2" xfId="18219"/>
    <cellStyle name="Обычный 3 12 36 2 3 5" xfId="18220"/>
    <cellStyle name="Обычный 3 12 36 2 4" xfId="18221"/>
    <cellStyle name="Обычный 3 12 36 2 4 2" xfId="18222"/>
    <cellStyle name="Обычный 3 12 36 2 4 2 2" xfId="18223"/>
    <cellStyle name="Обычный 3 12 36 2 4 2 2 2" xfId="18224"/>
    <cellStyle name="Обычный 3 12 36 2 4 2 3" xfId="18225"/>
    <cellStyle name="Обычный 3 12 36 2 4 3" xfId="18226"/>
    <cellStyle name="Обычный 3 12 36 2 4 3 2" xfId="18227"/>
    <cellStyle name="Обычный 3 12 36 2 4 4" xfId="18228"/>
    <cellStyle name="Обычный 3 12 36 2 5" xfId="18229"/>
    <cellStyle name="Обычный 3 12 36 2 5 2" xfId="18230"/>
    <cellStyle name="Обычный 3 12 36 2 5 2 2" xfId="18231"/>
    <cellStyle name="Обычный 3 12 36 2 5 3" xfId="18232"/>
    <cellStyle name="Обычный 3 12 36 2 6" xfId="18233"/>
    <cellStyle name="Обычный 3 12 36 2 6 2" xfId="18234"/>
    <cellStyle name="Обычный 3 12 36 2 7" xfId="18235"/>
    <cellStyle name="Обычный 3 12 36 3" xfId="18236"/>
    <cellStyle name="Обычный 3 12 36 3 2" xfId="18237"/>
    <cellStyle name="Обычный 3 12 36 3 2 2" xfId="18238"/>
    <cellStyle name="Обычный 3 12 36 3 2 2 2" xfId="18239"/>
    <cellStyle name="Обычный 3 12 36 3 2 2 2 2" xfId="18240"/>
    <cellStyle name="Обычный 3 12 36 3 2 2 3" xfId="18241"/>
    <cellStyle name="Обычный 3 12 36 3 2 3" xfId="18242"/>
    <cellStyle name="Обычный 3 12 36 3 2 3 2" xfId="18243"/>
    <cellStyle name="Обычный 3 12 36 3 2 4" xfId="18244"/>
    <cellStyle name="Обычный 3 12 36 3 3" xfId="18245"/>
    <cellStyle name="Обычный 3 12 36 3 3 2" xfId="18246"/>
    <cellStyle name="Обычный 3 12 36 3 3 2 2" xfId="18247"/>
    <cellStyle name="Обычный 3 12 36 3 3 3" xfId="18248"/>
    <cellStyle name="Обычный 3 12 36 3 4" xfId="18249"/>
    <cellStyle name="Обычный 3 12 36 3 4 2" xfId="18250"/>
    <cellStyle name="Обычный 3 12 36 3 5" xfId="18251"/>
    <cellStyle name="Обычный 3 12 36 4" xfId="18252"/>
    <cellStyle name="Обычный 3 12 36 4 2" xfId="18253"/>
    <cellStyle name="Обычный 3 12 36 4 2 2" xfId="18254"/>
    <cellStyle name="Обычный 3 12 36 4 2 2 2" xfId="18255"/>
    <cellStyle name="Обычный 3 12 36 4 2 2 2 2" xfId="18256"/>
    <cellStyle name="Обычный 3 12 36 4 2 2 3" xfId="18257"/>
    <cellStyle name="Обычный 3 12 36 4 2 3" xfId="18258"/>
    <cellStyle name="Обычный 3 12 36 4 2 3 2" xfId="18259"/>
    <cellStyle name="Обычный 3 12 36 4 2 4" xfId="18260"/>
    <cellStyle name="Обычный 3 12 36 4 3" xfId="18261"/>
    <cellStyle name="Обычный 3 12 36 4 3 2" xfId="18262"/>
    <cellStyle name="Обычный 3 12 36 4 3 2 2" xfId="18263"/>
    <cellStyle name="Обычный 3 12 36 4 3 3" xfId="18264"/>
    <cellStyle name="Обычный 3 12 36 4 4" xfId="18265"/>
    <cellStyle name="Обычный 3 12 36 4 4 2" xfId="18266"/>
    <cellStyle name="Обычный 3 12 36 4 5" xfId="18267"/>
    <cellStyle name="Обычный 3 12 36 5" xfId="18268"/>
    <cellStyle name="Обычный 3 12 36 5 2" xfId="18269"/>
    <cellStyle name="Обычный 3 12 36 5 2 2" xfId="18270"/>
    <cellStyle name="Обычный 3 12 36 5 2 2 2" xfId="18271"/>
    <cellStyle name="Обычный 3 12 36 5 2 3" xfId="18272"/>
    <cellStyle name="Обычный 3 12 36 5 3" xfId="18273"/>
    <cellStyle name="Обычный 3 12 36 5 3 2" xfId="18274"/>
    <cellStyle name="Обычный 3 12 36 5 4" xfId="18275"/>
    <cellStyle name="Обычный 3 12 36 6" xfId="18276"/>
    <cellStyle name="Обычный 3 12 36 6 2" xfId="18277"/>
    <cellStyle name="Обычный 3 12 36 6 2 2" xfId="18278"/>
    <cellStyle name="Обычный 3 12 36 6 3" xfId="18279"/>
    <cellStyle name="Обычный 3 12 36 7" xfId="18280"/>
    <cellStyle name="Обычный 3 12 36 7 2" xfId="18281"/>
    <cellStyle name="Обычный 3 12 36 8" xfId="18282"/>
    <cellStyle name="Обычный 3 12 37" xfId="18283"/>
    <cellStyle name="Обычный 3 12 37 2" xfId="18284"/>
    <cellStyle name="Обычный 3 12 37 2 2" xfId="18285"/>
    <cellStyle name="Обычный 3 12 37 2 2 2" xfId="18286"/>
    <cellStyle name="Обычный 3 12 37 2 2 2 2" xfId="18287"/>
    <cellStyle name="Обычный 3 12 37 2 2 2 2 2" xfId="18288"/>
    <cellStyle name="Обычный 3 12 37 2 2 2 2 2 2" xfId="18289"/>
    <cellStyle name="Обычный 3 12 37 2 2 2 2 3" xfId="18290"/>
    <cellStyle name="Обычный 3 12 37 2 2 2 3" xfId="18291"/>
    <cellStyle name="Обычный 3 12 37 2 2 2 3 2" xfId="18292"/>
    <cellStyle name="Обычный 3 12 37 2 2 2 4" xfId="18293"/>
    <cellStyle name="Обычный 3 12 37 2 2 3" xfId="18294"/>
    <cellStyle name="Обычный 3 12 37 2 2 3 2" xfId="18295"/>
    <cellStyle name="Обычный 3 12 37 2 2 3 2 2" xfId="18296"/>
    <cellStyle name="Обычный 3 12 37 2 2 3 3" xfId="18297"/>
    <cellStyle name="Обычный 3 12 37 2 2 4" xfId="18298"/>
    <cellStyle name="Обычный 3 12 37 2 2 4 2" xfId="18299"/>
    <cellStyle name="Обычный 3 12 37 2 2 5" xfId="18300"/>
    <cellStyle name="Обычный 3 12 37 2 3" xfId="18301"/>
    <cellStyle name="Обычный 3 12 37 2 3 2" xfId="18302"/>
    <cellStyle name="Обычный 3 12 37 2 3 2 2" xfId="18303"/>
    <cellStyle name="Обычный 3 12 37 2 3 2 2 2" xfId="18304"/>
    <cellStyle name="Обычный 3 12 37 2 3 2 2 2 2" xfId="18305"/>
    <cellStyle name="Обычный 3 12 37 2 3 2 2 3" xfId="18306"/>
    <cellStyle name="Обычный 3 12 37 2 3 2 3" xfId="18307"/>
    <cellStyle name="Обычный 3 12 37 2 3 2 3 2" xfId="18308"/>
    <cellStyle name="Обычный 3 12 37 2 3 2 4" xfId="18309"/>
    <cellStyle name="Обычный 3 12 37 2 3 3" xfId="18310"/>
    <cellStyle name="Обычный 3 12 37 2 3 3 2" xfId="18311"/>
    <cellStyle name="Обычный 3 12 37 2 3 3 2 2" xfId="18312"/>
    <cellStyle name="Обычный 3 12 37 2 3 3 3" xfId="18313"/>
    <cellStyle name="Обычный 3 12 37 2 3 4" xfId="18314"/>
    <cellStyle name="Обычный 3 12 37 2 3 4 2" xfId="18315"/>
    <cellStyle name="Обычный 3 12 37 2 3 5" xfId="18316"/>
    <cellStyle name="Обычный 3 12 37 2 4" xfId="18317"/>
    <cellStyle name="Обычный 3 12 37 2 4 2" xfId="18318"/>
    <cellStyle name="Обычный 3 12 37 2 4 2 2" xfId="18319"/>
    <cellStyle name="Обычный 3 12 37 2 4 2 2 2" xfId="18320"/>
    <cellStyle name="Обычный 3 12 37 2 4 2 3" xfId="18321"/>
    <cellStyle name="Обычный 3 12 37 2 4 3" xfId="18322"/>
    <cellStyle name="Обычный 3 12 37 2 4 3 2" xfId="18323"/>
    <cellStyle name="Обычный 3 12 37 2 4 4" xfId="18324"/>
    <cellStyle name="Обычный 3 12 37 2 5" xfId="18325"/>
    <cellStyle name="Обычный 3 12 37 2 5 2" xfId="18326"/>
    <cellStyle name="Обычный 3 12 37 2 5 2 2" xfId="18327"/>
    <cellStyle name="Обычный 3 12 37 2 5 3" xfId="18328"/>
    <cellStyle name="Обычный 3 12 37 2 6" xfId="18329"/>
    <cellStyle name="Обычный 3 12 37 2 6 2" xfId="18330"/>
    <cellStyle name="Обычный 3 12 37 2 7" xfId="18331"/>
    <cellStyle name="Обычный 3 12 37 3" xfId="18332"/>
    <cellStyle name="Обычный 3 12 37 3 2" xfId="18333"/>
    <cellStyle name="Обычный 3 12 37 3 2 2" xfId="18334"/>
    <cellStyle name="Обычный 3 12 37 3 2 2 2" xfId="18335"/>
    <cellStyle name="Обычный 3 12 37 3 2 2 2 2" xfId="18336"/>
    <cellStyle name="Обычный 3 12 37 3 2 2 3" xfId="18337"/>
    <cellStyle name="Обычный 3 12 37 3 2 3" xfId="18338"/>
    <cellStyle name="Обычный 3 12 37 3 2 3 2" xfId="18339"/>
    <cellStyle name="Обычный 3 12 37 3 2 4" xfId="18340"/>
    <cellStyle name="Обычный 3 12 37 3 3" xfId="18341"/>
    <cellStyle name="Обычный 3 12 37 3 3 2" xfId="18342"/>
    <cellStyle name="Обычный 3 12 37 3 3 2 2" xfId="18343"/>
    <cellStyle name="Обычный 3 12 37 3 3 3" xfId="18344"/>
    <cellStyle name="Обычный 3 12 37 3 4" xfId="18345"/>
    <cellStyle name="Обычный 3 12 37 3 4 2" xfId="18346"/>
    <cellStyle name="Обычный 3 12 37 3 5" xfId="18347"/>
    <cellStyle name="Обычный 3 12 37 4" xfId="18348"/>
    <cellStyle name="Обычный 3 12 37 4 2" xfId="18349"/>
    <cellStyle name="Обычный 3 12 37 4 2 2" xfId="18350"/>
    <cellStyle name="Обычный 3 12 37 4 2 2 2" xfId="18351"/>
    <cellStyle name="Обычный 3 12 37 4 2 2 2 2" xfId="18352"/>
    <cellStyle name="Обычный 3 12 37 4 2 2 3" xfId="18353"/>
    <cellStyle name="Обычный 3 12 37 4 2 3" xfId="18354"/>
    <cellStyle name="Обычный 3 12 37 4 2 3 2" xfId="18355"/>
    <cellStyle name="Обычный 3 12 37 4 2 4" xfId="18356"/>
    <cellStyle name="Обычный 3 12 37 4 3" xfId="18357"/>
    <cellStyle name="Обычный 3 12 37 4 3 2" xfId="18358"/>
    <cellStyle name="Обычный 3 12 37 4 3 2 2" xfId="18359"/>
    <cellStyle name="Обычный 3 12 37 4 3 3" xfId="18360"/>
    <cellStyle name="Обычный 3 12 37 4 4" xfId="18361"/>
    <cellStyle name="Обычный 3 12 37 4 4 2" xfId="18362"/>
    <cellStyle name="Обычный 3 12 37 4 5" xfId="18363"/>
    <cellStyle name="Обычный 3 12 37 5" xfId="18364"/>
    <cellStyle name="Обычный 3 12 37 5 2" xfId="18365"/>
    <cellStyle name="Обычный 3 12 37 5 2 2" xfId="18366"/>
    <cellStyle name="Обычный 3 12 37 5 2 2 2" xfId="18367"/>
    <cellStyle name="Обычный 3 12 37 5 2 3" xfId="18368"/>
    <cellStyle name="Обычный 3 12 37 5 3" xfId="18369"/>
    <cellStyle name="Обычный 3 12 37 5 3 2" xfId="18370"/>
    <cellStyle name="Обычный 3 12 37 5 4" xfId="18371"/>
    <cellStyle name="Обычный 3 12 37 6" xfId="18372"/>
    <cellStyle name="Обычный 3 12 37 6 2" xfId="18373"/>
    <cellStyle name="Обычный 3 12 37 6 2 2" xfId="18374"/>
    <cellStyle name="Обычный 3 12 37 6 3" xfId="18375"/>
    <cellStyle name="Обычный 3 12 37 7" xfId="18376"/>
    <cellStyle name="Обычный 3 12 37 7 2" xfId="18377"/>
    <cellStyle name="Обычный 3 12 37 8" xfId="18378"/>
    <cellStyle name="Обычный 3 12 38" xfId="18379"/>
    <cellStyle name="Обычный 3 12 38 2" xfId="18380"/>
    <cellStyle name="Обычный 3 12 38 2 2" xfId="18381"/>
    <cellStyle name="Обычный 3 12 38 2 2 2" xfId="18382"/>
    <cellStyle name="Обычный 3 12 38 2 2 2 2" xfId="18383"/>
    <cellStyle name="Обычный 3 12 38 2 2 2 2 2" xfId="18384"/>
    <cellStyle name="Обычный 3 12 38 2 2 2 2 2 2" xfId="18385"/>
    <cellStyle name="Обычный 3 12 38 2 2 2 2 3" xfId="18386"/>
    <cellStyle name="Обычный 3 12 38 2 2 2 3" xfId="18387"/>
    <cellStyle name="Обычный 3 12 38 2 2 2 3 2" xfId="18388"/>
    <cellStyle name="Обычный 3 12 38 2 2 2 4" xfId="18389"/>
    <cellStyle name="Обычный 3 12 38 2 2 3" xfId="18390"/>
    <cellStyle name="Обычный 3 12 38 2 2 3 2" xfId="18391"/>
    <cellStyle name="Обычный 3 12 38 2 2 3 2 2" xfId="18392"/>
    <cellStyle name="Обычный 3 12 38 2 2 3 3" xfId="18393"/>
    <cellStyle name="Обычный 3 12 38 2 2 4" xfId="18394"/>
    <cellStyle name="Обычный 3 12 38 2 2 4 2" xfId="18395"/>
    <cellStyle name="Обычный 3 12 38 2 2 5" xfId="18396"/>
    <cellStyle name="Обычный 3 12 38 2 3" xfId="18397"/>
    <cellStyle name="Обычный 3 12 38 2 3 2" xfId="18398"/>
    <cellStyle name="Обычный 3 12 38 2 3 2 2" xfId="18399"/>
    <cellStyle name="Обычный 3 12 38 2 3 2 2 2" xfId="18400"/>
    <cellStyle name="Обычный 3 12 38 2 3 2 2 2 2" xfId="18401"/>
    <cellStyle name="Обычный 3 12 38 2 3 2 2 3" xfId="18402"/>
    <cellStyle name="Обычный 3 12 38 2 3 2 3" xfId="18403"/>
    <cellStyle name="Обычный 3 12 38 2 3 2 3 2" xfId="18404"/>
    <cellStyle name="Обычный 3 12 38 2 3 2 4" xfId="18405"/>
    <cellStyle name="Обычный 3 12 38 2 3 3" xfId="18406"/>
    <cellStyle name="Обычный 3 12 38 2 3 3 2" xfId="18407"/>
    <cellStyle name="Обычный 3 12 38 2 3 3 2 2" xfId="18408"/>
    <cellStyle name="Обычный 3 12 38 2 3 3 3" xfId="18409"/>
    <cellStyle name="Обычный 3 12 38 2 3 4" xfId="18410"/>
    <cellStyle name="Обычный 3 12 38 2 3 4 2" xfId="18411"/>
    <cellStyle name="Обычный 3 12 38 2 3 5" xfId="18412"/>
    <cellStyle name="Обычный 3 12 38 2 4" xfId="18413"/>
    <cellStyle name="Обычный 3 12 38 2 4 2" xfId="18414"/>
    <cellStyle name="Обычный 3 12 38 2 4 2 2" xfId="18415"/>
    <cellStyle name="Обычный 3 12 38 2 4 2 2 2" xfId="18416"/>
    <cellStyle name="Обычный 3 12 38 2 4 2 3" xfId="18417"/>
    <cellStyle name="Обычный 3 12 38 2 4 3" xfId="18418"/>
    <cellStyle name="Обычный 3 12 38 2 4 3 2" xfId="18419"/>
    <cellStyle name="Обычный 3 12 38 2 4 4" xfId="18420"/>
    <cellStyle name="Обычный 3 12 38 2 5" xfId="18421"/>
    <cellStyle name="Обычный 3 12 38 2 5 2" xfId="18422"/>
    <cellStyle name="Обычный 3 12 38 2 5 2 2" xfId="18423"/>
    <cellStyle name="Обычный 3 12 38 2 5 3" xfId="18424"/>
    <cellStyle name="Обычный 3 12 38 2 6" xfId="18425"/>
    <cellStyle name="Обычный 3 12 38 2 6 2" xfId="18426"/>
    <cellStyle name="Обычный 3 12 38 2 7" xfId="18427"/>
    <cellStyle name="Обычный 3 12 38 3" xfId="18428"/>
    <cellStyle name="Обычный 3 12 38 3 2" xfId="18429"/>
    <cellStyle name="Обычный 3 12 38 3 2 2" xfId="18430"/>
    <cellStyle name="Обычный 3 12 38 3 2 2 2" xfId="18431"/>
    <cellStyle name="Обычный 3 12 38 3 2 2 2 2" xfId="18432"/>
    <cellStyle name="Обычный 3 12 38 3 2 2 3" xfId="18433"/>
    <cellStyle name="Обычный 3 12 38 3 2 3" xfId="18434"/>
    <cellStyle name="Обычный 3 12 38 3 2 3 2" xfId="18435"/>
    <cellStyle name="Обычный 3 12 38 3 2 4" xfId="18436"/>
    <cellStyle name="Обычный 3 12 38 3 3" xfId="18437"/>
    <cellStyle name="Обычный 3 12 38 3 3 2" xfId="18438"/>
    <cellStyle name="Обычный 3 12 38 3 3 2 2" xfId="18439"/>
    <cellStyle name="Обычный 3 12 38 3 3 3" xfId="18440"/>
    <cellStyle name="Обычный 3 12 38 3 4" xfId="18441"/>
    <cellStyle name="Обычный 3 12 38 3 4 2" xfId="18442"/>
    <cellStyle name="Обычный 3 12 38 3 5" xfId="18443"/>
    <cellStyle name="Обычный 3 12 38 4" xfId="18444"/>
    <cellStyle name="Обычный 3 12 38 4 2" xfId="18445"/>
    <cellStyle name="Обычный 3 12 38 4 2 2" xfId="18446"/>
    <cellStyle name="Обычный 3 12 38 4 2 2 2" xfId="18447"/>
    <cellStyle name="Обычный 3 12 38 4 2 2 2 2" xfId="18448"/>
    <cellStyle name="Обычный 3 12 38 4 2 2 3" xfId="18449"/>
    <cellStyle name="Обычный 3 12 38 4 2 3" xfId="18450"/>
    <cellStyle name="Обычный 3 12 38 4 2 3 2" xfId="18451"/>
    <cellStyle name="Обычный 3 12 38 4 2 4" xfId="18452"/>
    <cellStyle name="Обычный 3 12 38 4 3" xfId="18453"/>
    <cellStyle name="Обычный 3 12 38 4 3 2" xfId="18454"/>
    <cellStyle name="Обычный 3 12 38 4 3 2 2" xfId="18455"/>
    <cellStyle name="Обычный 3 12 38 4 3 3" xfId="18456"/>
    <cellStyle name="Обычный 3 12 38 4 4" xfId="18457"/>
    <cellStyle name="Обычный 3 12 38 4 4 2" xfId="18458"/>
    <cellStyle name="Обычный 3 12 38 4 5" xfId="18459"/>
    <cellStyle name="Обычный 3 12 38 5" xfId="18460"/>
    <cellStyle name="Обычный 3 12 38 5 2" xfId="18461"/>
    <cellStyle name="Обычный 3 12 38 5 2 2" xfId="18462"/>
    <cellStyle name="Обычный 3 12 38 5 2 2 2" xfId="18463"/>
    <cellStyle name="Обычный 3 12 38 5 2 3" xfId="18464"/>
    <cellStyle name="Обычный 3 12 38 5 3" xfId="18465"/>
    <cellStyle name="Обычный 3 12 38 5 3 2" xfId="18466"/>
    <cellStyle name="Обычный 3 12 38 5 4" xfId="18467"/>
    <cellStyle name="Обычный 3 12 38 6" xfId="18468"/>
    <cellStyle name="Обычный 3 12 38 6 2" xfId="18469"/>
    <cellStyle name="Обычный 3 12 38 6 2 2" xfId="18470"/>
    <cellStyle name="Обычный 3 12 38 6 3" xfId="18471"/>
    <cellStyle name="Обычный 3 12 38 7" xfId="18472"/>
    <cellStyle name="Обычный 3 12 38 7 2" xfId="18473"/>
    <cellStyle name="Обычный 3 12 38 8" xfId="18474"/>
    <cellStyle name="Обычный 3 12 39" xfId="18475"/>
    <cellStyle name="Обычный 3 12 39 2" xfId="18476"/>
    <cellStyle name="Обычный 3 12 39 2 2" xfId="18477"/>
    <cellStyle name="Обычный 3 12 39 2 2 2" xfId="18478"/>
    <cellStyle name="Обычный 3 12 39 2 2 2 2" xfId="18479"/>
    <cellStyle name="Обычный 3 12 39 2 2 2 2 2" xfId="18480"/>
    <cellStyle name="Обычный 3 12 39 2 2 2 2 2 2" xfId="18481"/>
    <cellStyle name="Обычный 3 12 39 2 2 2 2 3" xfId="18482"/>
    <cellStyle name="Обычный 3 12 39 2 2 2 3" xfId="18483"/>
    <cellStyle name="Обычный 3 12 39 2 2 2 3 2" xfId="18484"/>
    <cellStyle name="Обычный 3 12 39 2 2 2 4" xfId="18485"/>
    <cellStyle name="Обычный 3 12 39 2 2 3" xfId="18486"/>
    <cellStyle name="Обычный 3 12 39 2 2 3 2" xfId="18487"/>
    <cellStyle name="Обычный 3 12 39 2 2 3 2 2" xfId="18488"/>
    <cellStyle name="Обычный 3 12 39 2 2 3 3" xfId="18489"/>
    <cellStyle name="Обычный 3 12 39 2 2 4" xfId="18490"/>
    <cellStyle name="Обычный 3 12 39 2 2 4 2" xfId="18491"/>
    <cellStyle name="Обычный 3 12 39 2 2 5" xfId="18492"/>
    <cellStyle name="Обычный 3 12 39 2 3" xfId="18493"/>
    <cellStyle name="Обычный 3 12 39 2 3 2" xfId="18494"/>
    <cellStyle name="Обычный 3 12 39 2 3 2 2" xfId="18495"/>
    <cellStyle name="Обычный 3 12 39 2 3 2 2 2" xfId="18496"/>
    <cellStyle name="Обычный 3 12 39 2 3 2 2 2 2" xfId="18497"/>
    <cellStyle name="Обычный 3 12 39 2 3 2 2 3" xfId="18498"/>
    <cellStyle name="Обычный 3 12 39 2 3 2 3" xfId="18499"/>
    <cellStyle name="Обычный 3 12 39 2 3 2 3 2" xfId="18500"/>
    <cellStyle name="Обычный 3 12 39 2 3 2 4" xfId="18501"/>
    <cellStyle name="Обычный 3 12 39 2 3 3" xfId="18502"/>
    <cellStyle name="Обычный 3 12 39 2 3 3 2" xfId="18503"/>
    <cellStyle name="Обычный 3 12 39 2 3 3 2 2" xfId="18504"/>
    <cellStyle name="Обычный 3 12 39 2 3 3 3" xfId="18505"/>
    <cellStyle name="Обычный 3 12 39 2 3 4" xfId="18506"/>
    <cellStyle name="Обычный 3 12 39 2 3 4 2" xfId="18507"/>
    <cellStyle name="Обычный 3 12 39 2 3 5" xfId="18508"/>
    <cellStyle name="Обычный 3 12 39 2 4" xfId="18509"/>
    <cellStyle name="Обычный 3 12 39 2 4 2" xfId="18510"/>
    <cellStyle name="Обычный 3 12 39 2 4 2 2" xfId="18511"/>
    <cellStyle name="Обычный 3 12 39 2 4 2 2 2" xfId="18512"/>
    <cellStyle name="Обычный 3 12 39 2 4 2 3" xfId="18513"/>
    <cellStyle name="Обычный 3 12 39 2 4 3" xfId="18514"/>
    <cellStyle name="Обычный 3 12 39 2 4 3 2" xfId="18515"/>
    <cellStyle name="Обычный 3 12 39 2 4 4" xfId="18516"/>
    <cellStyle name="Обычный 3 12 39 2 5" xfId="18517"/>
    <cellStyle name="Обычный 3 12 39 2 5 2" xfId="18518"/>
    <cellStyle name="Обычный 3 12 39 2 5 2 2" xfId="18519"/>
    <cellStyle name="Обычный 3 12 39 2 5 3" xfId="18520"/>
    <cellStyle name="Обычный 3 12 39 2 6" xfId="18521"/>
    <cellStyle name="Обычный 3 12 39 2 6 2" xfId="18522"/>
    <cellStyle name="Обычный 3 12 39 2 7" xfId="18523"/>
    <cellStyle name="Обычный 3 12 39 3" xfId="18524"/>
    <cellStyle name="Обычный 3 12 39 3 2" xfId="18525"/>
    <cellStyle name="Обычный 3 12 39 3 2 2" xfId="18526"/>
    <cellStyle name="Обычный 3 12 39 3 2 2 2" xfId="18527"/>
    <cellStyle name="Обычный 3 12 39 3 2 2 2 2" xfId="18528"/>
    <cellStyle name="Обычный 3 12 39 3 2 2 3" xfId="18529"/>
    <cellStyle name="Обычный 3 12 39 3 2 3" xfId="18530"/>
    <cellStyle name="Обычный 3 12 39 3 2 3 2" xfId="18531"/>
    <cellStyle name="Обычный 3 12 39 3 2 4" xfId="18532"/>
    <cellStyle name="Обычный 3 12 39 3 3" xfId="18533"/>
    <cellStyle name="Обычный 3 12 39 3 3 2" xfId="18534"/>
    <cellStyle name="Обычный 3 12 39 3 3 2 2" xfId="18535"/>
    <cellStyle name="Обычный 3 12 39 3 3 3" xfId="18536"/>
    <cellStyle name="Обычный 3 12 39 3 4" xfId="18537"/>
    <cellStyle name="Обычный 3 12 39 3 4 2" xfId="18538"/>
    <cellStyle name="Обычный 3 12 39 3 5" xfId="18539"/>
    <cellStyle name="Обычный 3 12 39 4" xfId="18540"/>
    <cellStyle name="Обычный 3 12 39 4 2" xfId="18541"/>
    <cellStyle name="Обычный 3 12 39 4 2 2" xfId="18542"/>
    <cellStyle name="Обычный 3 12 39 4 2 2 2" xfId="18543"/>
    <cellStyle name="Обычный 3 12 39 4 2 2 2 2" xfId="18544"/>
    <cellStyle name="Обычный 3 12 39 4 2 2 3" xfId="18545"/>
    <cellStyle name="Обычный 3 12 39 4 2 3" xfId="18546"/>
    <cellStyle name="Обычный 3 12 39 4 2 3 2" xfId="18547"/>
    <cellStyle name="Обычный 3 12 39 4 2 4" xfId="18548"/>
    <cellStyle name="Обычный 3 12 39 4 3" xfId="18549"/>
    <cellStyle name="Обычный 3 12 39 4 3 2" xfId="18550"/>
    <cellStyle name="Обычный 3 12 39 4 3 2 2" xfId="18551"/>
    <cellStyle name="Обычный 3 12 39 4 3 3" xfId="18552"/>
    <cellStyle name="Обычный 3 12 39 4 4" xfId="18553"/>
    <cellStyle name="Обычный 3 12 39 4 4 2" xfId="18554"/>
    <cellStyle name="Обычный 3 12 39 4 5" xfId="18555"/>
    <cellStyle name="Обычный 3 12 39 5" xfId="18556"/>
    <cellStyle name="Обычный 3 12 39 5 2" xfId="18557"/>
    <cellStyle name="Обычный 3 12 39 5 2 2" xfId="18558"/>
    <cellStyle name="Обычный 3 12 39 5 2 2 2" xfId="18559"/>
    <cellStyle name="Обычный 3 12 39 5 2 3" xfId="18560"/>
    <cellStyle name="Обычный 3 12 39 5 3" xfId="18561"/>
    <cellStyle name="Обычный 3 12 39 5 3 2" xfId="18562"/>
    <cellStyle name="Обычный 3 12 39 5 4" xfId="18563"/>
    <cellStyle name="Обычный 3 12 39 6" xfId="18564"/>
    <cellStyle name="Обычный 3 12 39 6 2" xfId="18565"/>
    <cellStyle name="Обычный 3 12 39 6 2 2" xfId="18566"/>
    <cellStyle name="Обычный 3 12 39 6 3" xfId="18567"/>
    <cellStyle name="Обычный 3 12 39 7" xfId="18568"/>
    <cellStyle name="Обычный 3 12 39 7 2" xfId="18569"/>
    <cellStyle name="Обычный 3 12 39 8" xfId="18570"/>
    <cellStyle name="Обычный 3 12 4" xfId="18571"/>
    <cellStyle name="Обычный 3 12 4 2" xfId="18572"/>
    <cellStyle name="Обычный 3 12 4 2 2" xfId="18573"/>
    <cellStyle name="Обычный 3 12 4 2 2 2" xfId="18574"/>
    <cellStyle name="Обычный 3 12 4 2 2 2 2" xfId="18575"/>
    <cellStyle name="Обычный 3 12 4 2 2 2 2 2" xfId="18576"/>
    <cellStyle name="Обычный 3 12 4 2 2 2 2 2 2" xfId="18577"/>
    <cellStyle name="Обычный 3 12 4 2 2 2 2 3" xfId="18578"/>
    <cellStyle name="Обычный 3 12 4 2 2 2 3" xfId="18579"/>
    <cellStyle name="Обычный 3 12 4 2 2 2 3 2" xfId="18580"/>
    <cellStyle name="Обычный 3 12 4 2 2 2 4" xfId="18581"/>
    <cellStyle name="Обычный 3 12 4 2 2 3" xfId="18582"/>
    <cellStyle name="Обычный 3 12 4 2 2 3 2" xfId="18583"/>
    <cellStyle name="Обычный 3 12 4 2 2 3 2 2" xfId="18584"/>
    <cellStyle name="Обычный 3 12 4 2 2 3 3" xfId="18585"/>
    <cellStyle name="Обычный 3 12 4 2 2 4" xfId="18586"/>
    <cellStyle name="Обычный 3 12 4 2 2 4 2" xfId="18587"/>
    <cellStyle name="Обычный 3 12 4 2 2 5" xfId="18588"/>
    <cellStyle name="Обычный 3 12 4 2 3" xfId="18589"/>
    <cellStyle name="Обычный 3 12 4 2 3 2" xfId="18590"/>
    <cellStyle name="Обычный 3 12 4 2 3 2 2" xfId="18591"/>
    <cellStyle name="Обычный 3 12 4 2 3 2 2 2" xfId="18592"/>
    <cellStyle name="Обычный 3 12 4 2 3 2 2 2 2" xfId="18593"/>
    <cellStyle name="Обычный 3 12 4 2 3 2 2 3" xfId="18594"/>
    <cellStyle name="Обычный 3 12 4 2 3 2 3" xfId="18595"/>
    <cellStyle name="Обычный 3 12 4 2 3 2 3 2" xfId="18596"/>
    <cellStyle name="Обычный 3 12 4 2 3 2 4" xfId="18597"/>
    <cellStyle name="Обычный 3 12 4 2 3 3" xfId="18598"/>
    <cellStyle name="Обычный 3 12 4 2 3 3 2" xfId="18599"/>
    <cellStyle name="Обычный 3 12 4 2 3 3 2 2" xfId="18600"/>
    <cellStyle name="Обычный 3 12 4 2 3 3 3" xfId="18601"/>
    <cellStyle name="Обычный 3 12 4 2 3 4" xfId="18602"/>
    <cellStyle name="Обычный 3 12 4 2 3 4 2" xfId="18603"/>
    <cellStyle name="Обычный 3 12 4 2 3 5" xfId="18604"/>
    <cellStyle name="Обычный 3 12 4 2 4" xfId="18605"/>
    <cellStyle name="Обычный 3 12 4 2 4 2" xfId="18606"/>
    <cellStyle name="Обычный 3 12 4 2 4 2 2" xfId="18607"/>
    <cellStyle name="Обычный 3 12 4 2 4 2 2 2" xfId="18608"/>
    <cellStyle name="Обычный 3 12 4 2 4 2 3" xfId="18609"/>
    <cellStyle name="Обычный 3 12 4 2 4 3" xfId="18610"/>
    <cellStyle name="Обычный 3 12 4 2 4 3 2" xfId="18611"/>
    <cellStyle name="Обычный 3 12 4 2 4 4" xfId="18612"/>
    <cellStyle name="Обычный 3 12 4 2 5" xfId="18613"/>
    <cellStyle name="Обычный 3 12 4 2 5 2" xfId="18614"/>
    <cellStyle name="Обычный 3 12 4 2 5 2 2" xfId="18615"/>
    <cellStyle name="Обычный 3 12 4 2 5 3" xfId="18616"/>
    <cellStyle name="Обычный 3 12 4 2 6" xfId="18617"/>
    <cellStyle name="Обычный 3 12 4 2 6 2" xfId="18618"/>
    <cellStyle name="Обычный 3 12 4 2 7" xfId="18619"/>
    <cellStyle name="Обычный 3 12 4 3" xfId="18620"/>
    <cellStyle name="Обычный 3 12 4 3 2" xfId="18621"/>
    <cellStyle name="Обычный 3 12 4 3 2 2" xfId="18622"/>
    <cellStyle name="Обычный 3 12 4 3 2 2 2" xfId="18623"/>
    <cellStyle name="Обычный 3 12 4 3 2 2 2 2" xfId="18624"/>
    <cellStyle name="Обычный 3 12 4 3 2 2 3" xfId="18625"/>
    <cellStyle name="Обычный 3 12 4 3 2 3" xfId="18626"/>
    <cellStyle name="Обычный 3 12 4 3 2 3 2" xfId="18627"/>
    <cellStyle name="Обычный 3 12 4 3 2 4" xfId="18628"/>
    <cellStyle name="Обычный 3 12 4 3 3" xfId="18629"/>
    <cellStyle name="Обычный 3 12 4 3 3 2" xfId="18630"/>
    <cellStyle name="Обычный 3 12 4 3 3 2 2" xfId="18631"/>
    <cellStyle name="Обычный 3 12 4 3 3 3" xfId="18632"/>
    <cellStyle name="Обычный 3 12 4 3 4" xfId="18633"/>
    <cellStyle name="Обычный 3 12 4 3 4 2" xfId="18634"/>
    <cellStyle name="Обычный 3 12 4 3 5" xfId="18635"/>
    <cellStyle name="Обычный 3 12 4 4" xfId="18636"/>
    <cellStyle name="Обычный 3 12 4 4 2" xfId="18637"/>
    <cellStyle name="Обычный 3 12 4 4 2 2" xfId="18638"/>
    <cellStyle name="Обычный 3 12 4 4 2 2 2" xfId="18639"/>
    <cellStyle name="Обычный 3 12 4 4 2 2 2 2" xfId="18640"/>
    <cellStyle name="Обычный 3 12 4 4 2 2 3" xfId="18641"/>
    <cellStyle name="Обычный 3 12 4 4 2 3" xfId="18642"/>
    <cellStyle name="Обычный 3 12 4 4 2 3 2" xfId="18643"/>
    <cellStyle name="Обычный 3 12 4 4 2 4" xfId="18644"/>
    <cellStyle name="Обычный 3 12 4 4 3" xfId="18645"/>
    <cellStyle name="Обычный 3 12 4 4 3 2" xfId="18646"/>
    <cellStyle name="Обычный 3 12 4 4 3 2 2" xfId="18647"/>
    <cellStyle name="Обычный 3 12 4 4 3 3" xfId="18648"/>
    <cellStyle name="Обычный 3 12 4 4 4" xfId="18649"/>
    <cellStyle name="Обычный 3 12 4 4 4 2" xfId="18650"/>
    <cellStyle name="Обычный 3 12 4 4 5" xfId="18651"/>
    <cellStyle name="Обычный 3 12 4 5" xfId="18652"/>
    <cellStyle name="Обычный 3 12 4 5 2" xfId="18653"/>
    <cellStyle name="Обычный 3 12 4 5 2 2" xfId="18654"/>
    <cellStyle name="Обычный 3 12 4 5 2 2 2" xfId="18655"/>
    <cellStyle name="Обычный 3 12 4 5 2 3" xfId="18656"/>
    <cellStyle name="Обычный 3 12 4 5 3" xfId="18657"/>
    <cellStyle name="Обычный 3 12 4 5 3 2" xfId="18658"/>
    <cellStyle name="Обычный 3 12 4 5 4" xfId="18659"/>
    <cellStyle name="Обычный 3 12 4 6" xfId="18660"/>
    <cellStyle name="Обычный 3 12 4 6 2" xfId="18661"/>
    <cellStyle name="Обычный 3 12 4 6 2 2" xfId="18662"/>
    <cellStyle name="Обычный 3 12 4 6 3" xfId="18663"/>
    <cellStyle name="Обычный 3 12 4 7" xfId="18664"/>
    <cellStyle name="Обычный 3 12 4 7 2" xfId="18665"/>
    <cellStyle name="Обычный 3 12 4 8" xfId="18666"/>
    <cellStyle name="Обычный 3 12 40" xfId="18667"/>
    <cellStyle name="Обычный 3 12 40 2" xfId="18668"/>
    <cellStyle name="Обычный 3 12 40 2 2" xfId="18669"/>
    <cellStyle name="Обычный 3 12 40 2 2 2" xfId="18670"/>
    <cellStyle name="Обычный 3 12 40 2 2 2 2" xfId="18671"/>
    <cellStyle name="Обычный 3 12 40 2 2 2 2 2" xfId="18672"/>
    <cellStyle name="Обычный 3 12 40 2 2 2 2 2 2" xfId="18673"/>
    <cellStyle name="Обычный 3 12 40 2 2 2 2 3" xfId="18674"/>
    <cellStyle name="Обычный 3 12 40 2 2 2 3" xfId="18675"/>
    <cellStyle name="Обычный 3 12 40 2 2 2 3 2" xfId="18676"/>
    <cellStyle name="Обычный 3 12 40 2 2 2 4" xfId="18677"/>
    <cellStyle name="Обычный 3 12 40 2 2 3" xfId="18678"/>
    <cellStyle name="Обычный 3 12 40 2 2 3 2" xfId="18679"/>
    <cellStyle name="Обычный 3 12 40 2 2 3 2 2" xfId="18680"/>
    <cellStyle name="Обычный 3 12 40 2 2 3 3" xfId="18681"/>
    <cellStyle name="Обычный 3 12 40 2 2 4" xfId="18682"/>
    <cellStyle name="Обычный 3 12 40 2 2 4 2" xfId="18683"/>
    <cellStyle name="Обычный 3 12 40 2 2 5" xfId="18684"/>
    <cellStyle name="Обычный 3 12 40 2 3" xfId="18685"/>
    <cellStyle name="Обычный 3 12 40 2 3 2" xfId="18686"/>
    <cellStyle name="Обычный 3 12 40 2 3 2 2" xfId="18687"/>
    <cellStyle name="Обычный 3 12 40 2 3 2 2 2" xfId="18688"/>
    <cellStyle name="Обычный 3 12 40 2 3 2 2 2 2" xfId="18689"/>
    <cellStyle name="Обычный 3 12 40 2 3 2 2 3" xfId="18690"/>
    <cellStyle name="Обычный 3 12 40 2 3 2 3" xfId="18691"/>
    <cellStyle name="Обычный 3 12 40 2 3 2 3 2" xfId="18692"/>
    <cellStyle name="Обычный 3 12 40 2 3 2 4" xfId="18693"/>
    <cellStyle name="Обычный 3 12 40 2 3 3" xfId="18694"/>
    <cellStyle name="Обычный 3 12 40 2 3 3 2" xfId="18695"/>
    <cellStyle name="Обычный 3 12 40 2 3 3 2 2" xfId="18696"/>
    <cellStyle name="Обычный 3 12 40 2 3 3 3" xfId="18697"/>
    <cellStyle name="Обычный 3 12 40 2 3 4" xfId="18698"/>
    <cellStyle name="Обычный 3 12 40 2 3 4 2" xfId="18699"/>
    <cellStyle name="Обычный 3 12 40 2 3 5" xfId="18700"/>
    <cellStyle name="Обычный 3 12 40 2 4" xfId="18701"/>
    <cellStyle name="Обычный 3 12 40 2 4 2" xfId="18702"/>
    <cellStyle name="Обычный 3 12 40 2 4 2 2" xfId="18703"/>
    <cellStyle name="Обычный 3 12 40 2 4 2 2 2" xfId="18704"/>
    <cellStyle name="Обычный 3 12 40 2 4 2 3" xfId="18705"/>
    <cellStyle name="Обычный 3 12 40 2 4 3" xfId="18706"/>
    <cellStyle name="Обычный 3 12 40 2 4 3 2" xfId="18707"/>
    <cellStyle name="Обычный 3 12 40 2 4 4" xfId="18708"/>
    <cellStyle name="Обычный 3 12 40 2 5" xfId="18709"/>
    <cellStyle name="Обычный 3 12 40 2 5 2" xfId="18710"/>
    <cellStyle name="Обычный 3 12 40 2 5 2 2" xfId="18711"/>
    <cellStyle name="Обычный 3 12 40 2 5 3" xfId="18712"/>
    <cellStyle name="Обычный 3 12 40 2 6" xfId="18713"/>
    <cellStyle name="Обычный 3 12 40 2 6 2" xfId="18714"/>
    <cellStyle name="Обычный 3 12 40 2 7" xfId="18715"/>
    <cellStyle name="Обычный 3 12 40 3" xfId="18716"/>
    <cellStyle name="Обычный 3 12 40 3 2" xfId="18717"/>
    <cellStyle name="Обычный 3 12 40 3 2 2" xfId="18718"/>
    <cellStyle name="Обычный 3 12 40 3 2 2 2" xfId="18719"/>
    <cellStyle name="Обычный 3 12 40 3 2 2 2 2" xfId="18720"/>
    <cellStyle name="Обычный 3 12 40 3 2 2 3" xfId="18721"/>
    <cellStyle name="Обычный 3 12 40 3 2 3" xfId="18722"/>
    <cellStyle name="Обычный 3 12 40 3 2 3 2" xfId="18723"/>
    <cellStyle name="Обычный 3 12 40 3 2 4" xfId="18724"/>
    <cellStyle name="Обычный 3 12 40 3 3" xfId="18725"/>
    <cellStyle name="Обычный 3 12 40 3 3 2" xfId="18726"/>
    <cellStyle name="Обычный 3 12 40 3 3 2 2" xfId="18727"/>
    <cellStyle name="Обычный 3 12 40 3 3 3" xfId="18728"/>
    <cellStyle name="Обычный 3 12 40 3 4" xfId="18729"/>
    <cellStyle name="Обычный 3 12 40 3 4 2" xfId="18730"/>
    <cellStyle name="Обычный 3 12 40 3 5" xfId="18731"/>
    <cellStyle name="Обычный 3 12 40 4" xfId="18732"/>
    <cellStyle name="Обычный 3 12 40 4 2" xfId="18733"/>
    <cellStyle name="Обычный 3 12 40 4 2 2" xfId="18734"/>
    <cellStyle name="Обычный 3 12 40 4 2 2 2" xfId="18735"/>
    <cellStyle name="Обычный 3 12 40 4 2 2 2 2" xfId="18736"/>
    <cellStyle name="Обычный 3 12 40 4 2 2 3" xfId="18737"/>
    <cellStyle name="Обычный 3 12 40 4 2 3" xfId="18738"/>
    <cellStyle name="Обычный 3 12 40 4 2 3 2" xfId="18739"/>
    <cellStyle name="Обычный 3 12 40 4 2 4" xfId="18740"/>
    <cellStyle name="Обычный 3 12 40 4 3" xfId="18741"/>
    <cellStyle name="Обычный 3 12 40 4 3 2" xfId="18742"/>
    <cellStyle name="Обычный 3 12 40 4 3 2 2" xfId="18743"/>
    <cellStyle name="Обычный 3 12 40 4 3 3" xfId="18744"/>
    <cellStyle name="Обычный 3 12 40 4 4" xfId="18745"/>
    <cellStyle name="Обычный 3 12 40 4 4 2" xfId="18746"/>
    <cellStyle name="Обычный 3 12 40 4 5" xfId="18747"/>
    <cellStyle name="Обычный 3 12 40 5" xfId="18748"/>
    <cellStyle name="Обычный 3 12 40 5 2" xfId="18749"/>
    <cellStyle name="Обычный 3 12 40 5 2 2" xfId="18750"/>
    <cellStyle name="Обычный 3 12 40 5 2 2 2" xfId="18751"/>
    <cellStyle name="Обычный 3 12 40 5 2 3" xfId="18752"/>
    <cellStyle name="Обычный 3 12 40 5 3" xfId="18753"/>
    <cellStyle name="Обычный 3 12 40 5 3 2" xfId="18754"/>
    <cellStyle name="Обычный 3 12 40 5 4" xfId="18755"/>
    <cellStyle name="Обычный 3 12 40 6" xfId="18756"/>
    <cellStyle name="Обычный 3 12 40 6 2" xfId="18757"/>
    <cellStyle name="Обычный 3 12 40 6 2 2" xfId="18758"/>
    <cellStyle name="Обычный 3 12 40 6 3" xfId="18759"/>
    <cellStyle name="Обычный 3 12 40 7" xfId="18760"/>
    <cellStyle name="Обычный 3 12 40 7 2" xfId="18761"/>
    <cellStyle name="Обычный 3 12 40 8" xfId="18762"/>
    <cellStyle name="Обычный 3 12 41" xfId="18763"/>
    <cellStyle name="Обычный 3 12 41 2" xfId="18764"/>
    <cellStyle name="Обычный 3 12 41 2 2" xfId="18765"/>
    <cellStyle name="Обычный 3 12 41 2 2 2" xfId="18766"/>
    <cellStyle name="Обычный 3 12 41 2 2 2 2" xfId="18767"/>
    <cellStyle name="Обычный 3 12 41 2 2 2 2 2" xfId="18768"/>
    <cellStyle name="Обычный 3 12 41 2 2 2 2 2 2" xfId="18769"/>
    <cellStyle name="Обычный 3 12 41 2 2 2 2 3" xfId="18770"/>
    <cellStyle name="Обычный 3 12 41 2 2 2 3" xfId="18771"/>
    <cellStyle name="Обычный 3 12 41 2 2 2 3 2" xfId="18772"/>
    <cellStyle name="Обычный 3 12 41 2 2 2 4" xfId="18773"/>
    <cellStyle name="Обычный 3 12 41 2 2 3" xfId="18774"/>
    <cellStyle name="Обычный 3 12 41 2 2 3 2" xfId="18775"/>
    <cellStyle name="Обычный 3 12 41 2 2 3 2 2" xfId="18776"/>
    <cellStyle name="Обычный 3 12 41 2 2 3 3" xfId="18777"/>
    <cellStyle name="Обычный 3 12 41 2 2 4" xfId="18778"/>
    <cellStyle name="Обычный 3 12 41 2 2 4 2" xfId="18779"/>
    <cellStyle name="Обычный 3 12 41 2 2 5" xfId="18780"/>
    <cellStyle name="Обычный 3 12 41 2 3" xfId="18781"/>
    <cellStyle name="Обычный 3 12 41 2 3 2" xfId="18782"/>
    <cellStyle name="Обычный 3 12 41 2 3 2 2" xfId="18783"/>
    <cellStyle name="Обычный 3 12 41 2 3 2 2 2" xfId="18784"/>
    <cellStyle name="Обычный 3 12 41 2 3 2 2 2 2" xfId="18785"/>
    <cellStyle name="Обычный 3 12 41 2 3 2 2 3" xfId="18786"/>
    <cellStyle name="Обычный 3 12 41 2 3 2 3" xfId="18787"/>
    <cellStyle name="Обычный 3 12 41 2 3 2 3 2" xfId="18788"/>
    <cellStyle name="Обычный 3 12 41 2 3 2 4" xfId="18789"/>
    <cellStyle name="Обычный 3 12 41 2 3 3" xfId="18790"/>
    <cellStyle name="Обычный 3 12 41 2 3 3 2" xfId="18791"/>
    <cellStyle name="Обычный 3 12 41 2 3 3 2 2" xfId="18792"/>
    <cellStyle name="Обычный 3 12 41 2 3 3 3" xfId="18793"/>
    <cellStyle name="Обычный 3 12 41 2 3 4" xfId="18794"/>
    <cellStyle name="Обычный 3 12 41 2 3 4 2" xfId="18795"/>
    <cellStyle name="Обычный 3 12 41 2 3 5" xfId="18796"/>
    <cellStyle name="Обычный 3 12 41 2 4" xfId="18797"/>
    <cellStyle name="Обычный 3 12 41 2 4 2" xfId="18798"/>
    <cellStyle name="Обычный 3 12 41 2 4 2 2" xfId="18799"/>
    <cellStyle name="Обычный 3 12 41 2 4 2 2 2" xfId="18800"/>
    <cellStyle name="Обычный 3 12 41 2 4 2 3" xfId="18801"/>
    <cellStyle name="Обычный 3 12 41 2 4 3" xfId="18802"/>
    <cellStyle name="Обычный 3 12 41 2 4 3 2" xfId="18803"/>
    <cellStyle name="Обычный 3 12 41 2 4 4" xfId="18804"/>
    <cellStyle name="Обычный 3 12 41 2 5" xfId="18805"/>
    <cellStyle name="Обычный 3 12 41 2 5 2" xfId="18806"/>
    <cellStyle name="Обычный 3 12 41 2 5 2 2" xfId="18807"/>
    <cellStyle name="Обычный 3 12 41 2 5 3" xfId="18808"/>
    <cellStyle name="Обычный 3 12 41 2 6" xfId="18809"/>
    <cellStyle name="Обычный 3 12 41 2 6 2" xfId="18810"/>
    <cellStyle name="Обычный 3 12 41 2 7" xfId="18811"/>
    <cellStyle name="Обычный 3 12 41 3" xfId="18812"/>
    <cellStyle name="Обычный 3 12 41 3 2" xfId="18813"/>
    <cellStyle name="Обычный 3 12 41 3 2 2" xfId="18814"/>
    <cellStyle name="Обычный 3 12 41 3 2 2 2" xfId="18815"/>
    <cellStyle name="Обычный 3 12 41 3 2 2 2 2" xfId="18816"/>
    <cellStyle name="Обычный 3 12 41 3 2 2 3" xfId="18817"/>
    <cellStyle name="Обычный 3 12 41 3 2 3" xfId="18818"/>
    <cellStyle name="Обычный 3 12 41 3 2 3 2" xfId="18819"/>
    <cellStyle name="Обычный 3 12 41 3 2 4" xfId="18820"/>
    <cellStyle name="Обычный 3 12 41 3 3" xfId="18821"/>
    <cellStyle name="Обычный 3 12 41 3 3 2" xfId="18822"/>
    <cellStyle name="Обычный 3 12 41 3 3 2 2" xfId="18823"/>
    <cellStyle name="Обычный 3 12 41 3 3 3" xfId="18824"/>
    <cellStyle name="Обычный 3 12 41 3 4" xfId="18825"/>
    <cellStyle name="Обычный 3 12 41 3 4 2" xfId="18826"/>
    <cellStyle name="Обычный 3 12 41 3 5" xfId="18827"/>
    <cellStyle name="Обычный 3 12 41 4" xfId="18828"/>
    <cellStyle name="Обычный 3 12 41 4 2" xfId="18829"/>
    <cellStyle name="Обычный 3 12 41 4 2 2" xfId="18830"/>
    <cellStyle name="Обычный 3 12 41 4 2 2 2" xfId="18831"/>
    <cellStyle name="Обычный 3 12 41 4 2 2 2 2" xfId="18832"/>
    <cellStyle name="Обычный 3 12 41 4 2 2 3" xfId="18833"/>
    <cellStyle name="Обычный 3 12 41 4 2 3" xfId="18834"/>
    <cellStyle name="Обычный 3 12 41 4 2 3 2" xfId="18835"/>
    <cellStyle name="Обычный 3 12 41 4 2 4" xfId="18836"/>
    <cellStyle name="Обычный 3 12 41 4 3" xfId="18837"/>
    <cellStyle name="Обычный 3 12 41 4 3 2" xfId="18838"/>
    <cellStyle name="Обычный 3 12 41 4 3 2 2" xfId="18839"/>
    <cellStyle name="Обычный 3 12 41 4 3 3" xfId="18840"/>
    <cellStyle name="Обычный 3 12 41 4 4" xfId="18841"/>
    <cellStyle name="Обычный 3 12 41 4 4 2" xfId="18842"/>
    <cellStyle name="Обычный 3 12 41 4 5" xfId="18843"/>
    <cellStyle name="Обычный 3 12 41 5" xfId="18844"/>
    <cellStyle name="Обычный 3 12 41 5 2" xfId="18845"/>
    <cellStyle name="Обычный 3 12 41 5 2 2" xfId="18846"/>
    <cellStyle name="Обычный 3 12 41 5 2 2 2" xfId="18847"/>
    <cellStyle name="Обычный 3 12 41 5 2 3" xfId="18848"/>
    <cellStyle name="Обычный 3 12 41 5 3" xfId="18849"/>
    <cellStyle name="Обычный 3 12 41 5 3 2" xfId="18850"/>
    <cellStyle name="Обычный 3 12 41 5 4" xfId="18851"/>
    <cellStyle name="Обычный 3 12 41 6" xfId="18852"/>
    <cellStyle name="Обычный 3 12 41 6 2" xfId="18853"/>
    <cellStyle name="Обычный 3 12 41 6 2 2" xfId="18854"/>
    <cellStyle name="Обычный 3 12 41 6 3" xfId="18855"/>
    <cellStyle name="Обычный 3 12 41 7" xfId="18856"/>
    <cellStyle name="Обычный 3 12 41 7 2" xfId="18857"/>
    <cellStyle name="Обычный 3 12 41 8" xfId="18858"/>
    <cellStyle name="Обычный 3 12 42" xfId="18859"/>
    <cellStyle name="Обычный 3 12 42 2" xfId="18860"/>
    <cellStyle name="Обычный 3 12 42 2 2" xfId="18861"/>
    <cellStyle name="Обычный 3 12 42 2 2 2" xfId="18862"/>
    <cellStyle name="Обычный 3 12 42 2 2 2 2" xfId="18863"/>
    <cellStyle name="Обычный 3 12 42 2 2 2 2 2" xfId="18864"/>
    <cellStyle name="Обычный 3 12 42 2 2 2 2 2 2" xfId="18865"/>
    <cellStyle name="Обычный 3 12 42 2 2 2 2 3" xfId="18866"/>
    <cellStyle name="Обычный 3 12 42 2 2 2 3" xfId="18867"/>
    <cellStyle name="Обычный 3 12 42 2 2 2 3 2" xfId="18868"/>
    <cellStyle name="Обычный 3 12 42 2 2 2 4" xfId="18869"/>
    <cellStyle name="Обычный 3 12 42 2 2 3" xfId="18870"/>
    <cellStyle name="Обычный 3 12 42 2 2 3 2" xfId="18871"/>
    <cellStyle name="Обычный 3 12 42 2 2 3 2 2" xfId="18872"/>
    <cellStyle name="Обычный 3 12 42 2 2 3 3" xfId="18873"/>
    <cellStyle name="Обычный 3 12 42 2 2 4" xfId="18874"/>
    <cellStyle name="Обычный 3 12 42 2 2 4 2" xfId="18875"/>
    <cellStyle name="Обычный 3 12 42 2 2 5" xfId="18876"/>
    <cellStyle name="Обычный 3 12 42 2 3" xfId="18877"/>
    <cellStyle name="Обычный 3 12 42 2 3 2" xfId="18878"/>
    <cellStyle name="Обычный 3 12 42 2 3 2 2" xfId="18879"/>
    <cellStyle name="Обычный 3 12 42 2 3 2 2 2" xfId="18880"/>
    <cellStyle name="Обычный 3 12 42 2 3 2 2 2 2" xfId="18881"/>
    <cellStyle name="Обычный 3 12 42 2 3 2 2 3" xfId="18882"/>
    <cellStyle name="Обычный 3 12 42 2 3 2 3" xfId="18883"/>
    <cellStyle name="Обычный 3 12 42 2 3 2 3 2" xfId="18884"/>
    <cellStyle name="Обычный 3 12 42 2 3 2 4" xfId="18885"/>
    <cellStyle name="Обычный 3 12 42 2 3 3" xfId="18886"/>
    <cellStyle name="Обычный 3 12 42 2 3 3 2" xfId="18887"/>
    <cellStyle name="Обычный 3 12 42 2 3 3 2 2" xfId="18888"/>
    <cellStyle name="Обычный 3 12 42 2 3 3 3" xfId="18889"/>
    <cellStyle name="Обычный 3 12 42 2 3 4" xfId="18890"/>
    <cellStyle name="Обычный 3 12 42 2 3 4 2" xfId="18891"/>
    <cellStyle name="Обычный 3 12 42 2 3 5" xfId="18892"/>
    <cellStyle name="Обычный 3 12 42 2 4" xfId="18893"/>
    <cellStyle name="Обычный 3 12 42 2 4 2" xfId="18894"/>
    <cellStyle name="Обычный 3 12 42 2 4 2 2" xfId="18895"/>
    <cellStyle name="Обычный 3 12 42 2 4 2 2 2" xfId="18896"/>
    <cellStyle name="Обычный 3 12 42 2 4 2 3" xfId="18897"/>
    <cellStyle name="Обычный 3 12 42 2 4 3" xfId="18898"/>
    <cellStyle name="Обычный 3 12 42 2 4 3 2" xfId="18899"/>
    <cellStyle name="Обычный 3 12 42 2 4 4" xfId="18900"/>
    <cellStyle name="Обычный 3 12 42 2 5" xfId="18901"/>
    <cellStyle name="Обычный 3 12 42 2 5 2" xfId="18902"/>
    <cellStyle name="Обычный 3 12 42 2 5 2 2" xfId="18903"/>
    <cellStyle name="Обычный 3 12 42 2 5 3" xfId="18904"/>
    <cellStyle name="Обычный 3 12 42 2 6" xfId="18905"/>
    <cellStyle name="Обычный 3 12 42 2 6 2" xfId="18906"/>
    <cellStyle name="Обычный 3 12 42 2 7" xfId="18907"/>
    <cellStyle name="Обычный 3 12 42 3" xfId="18908"/>
    <cellStyle name="Обычный 3 12 42 3 2" xfId="18909"/>
    <cellStyle name="Обычный 3 12 42 3 2 2" xfId="18910"/>
    <cellStyle name="Обычный 3 12 42 3 2 2 2" xfId="18911"/>
    <cellStyle name="Обычный 3 12 42 3 2 2 2 2" xfId="18912"/>
    <cellStyle name="Обычный 3 12 42 3 2 2 3" xfId="18913"/>
    <cellStyle name="Обычный 3 12 42 3 2 3" xfId="18914"/>
    <cellStyle name="Обычный 3 12 42 3 2 3 2" xfId="18915"/>
    <cellStyle name="Обычный 3 12 42 3 2 4" xfId="18916"/>
    <cellStyle name="Обычный 3 12 42 3 3" xfId="18917"/>
    <cellStyle name="Обычный 3 12 42 3 3 2" xfId="18918"/>
    <cellStyle name="Обычный 3 12 42 3 3 2 2" xfId="18919"/>
    <cellStyle name="Обычный 3 12 42 3 3 3" xfId="18920"/>
    <cellStyle name="Обычный 3 12 42 3 4" xfId="18921"/>
    <cellStyle name="Обычный 3 12 42 3 4 2" xfId="18922"/>
    <cellStyle name="Обычный 3 12 42 3 5" xfId="18923"/>
    <cellStyle name="Обычный 3 12 42 4" xfId="18924"/>
    <cellStyle name="Обычный 3 12 42 4 2" xfId="18925"/>
    <cellStyle name="Обычный 3 12 42 4 2 2" xfId="18926"/>
    <cellStyle name="Обычный 3 12 42 4 2 2 2" xfId="18927"/>
    <cellStyle name="Обычный 3 12 42 4 2 2 2 2" xfId="18928"/>
    <cellStyle name="Обычный 3 12 42 4 2 2 3" xfId="18929"/>
    <cellStyle name="Обычный 3 12 42 4 2 3" xfId="18930"/>
    <cellStyle name="Обычный 3 12 42 4 2 3 2" xfId="18931"/>
    <cellStyle name="Обычный 3 12 42 4 2 4" xfId="18932"/>
    <cellStyle name="Обычный 3 12 42 4 3" xfId="18933"/>
    <cellStyle name="Обычный 3 12 42 4 3 2" xfId="18934"/>
    <cellStyle name="Обычный 3 12 42 4 3 2 2" xfId="18935"/>
    <cellStyle name="Обычный 3 12 42 4 3 3" xfId="18936"/>
    <cellStyle name="Обычный 3 12 42 4 4" xfId="18937"/>
    <cellStyle name="Обычный 3 12 42 4 4 2" xfId="18938"/>
    <cellStyle name="Обычный 3 12 42 4 5" xfId="18939"/>
    <cellStyle name="Обычный 3 12 42 5" xfId="18940"/>
    <cellStyle name="Обычный 3 12 42 5 2" xfId="18941"/>
    <cellStyle name="Обычный 3 12 42 5 2 2" xfId="18942"/>
    <cellStyle name="Обычный 3 12 42 5 2 2 2" xfId="18943"/>
    <cellStyle name="Обычный 3 12 42 5 2 3" xfId="18944"/>
    <cellStyle name="Обычный 3 12 42 5 3" xfId="18945"/>
    <cellStyle name="Обычный 3 12 42 5 3 2" xfId="18946"/>
    <cellStyle name="Обычный 3 12 42 5 4" xfId="18947"/>
    <cellStyle name="Обычный 3 12 42 6" xfId="18948"/>
    <cellStyle name="Обычный 3 12 42 6 2" xfId="18949"/>
    <cellStyle name="Обычный 3 12 42 6 2 2" xfId="18950"/>
    <cellStyle name="Обычный 3 12 42 6 3" xfId="18951"/>
    <cellStyle name="Обычный 3 12 42 7" xfId="18952"/>
    <cellStyle name="Обычный 3 12 42 7 2" xfId="18953"/>
    <cellStyle name="Обычный 3 12 42 8" xfId="18954"/>
    <cellStyle name="Обычный 3 12 43" xfId="18955"/>
    <cellStyle name="Обычный 3 12 43 2" xfId="18956"/>
    <cellStyle name="Обычный 3 12 43 2 2" xfId="18957"/>
    <cellStyle name="Обычный 3 12 43 2 2 2" xfId="18958"/>
    <cellStyle name="Обычный 3 12 43 2 2 2 2" xfId="18959"/>
    <cellStyle name="Обычный 3 12 43 2 2 2 2 2" xfId="18960"/>
    <cellStyle name="Обычный 3 12 43 2 2 2 2 2 2" xfId="18961"/>
    <cellStyle name="Обычный 3 12 43 2 2 2 2 3" xfId="18962"/>
    <cellStyle name="Обычный 3 12 43 2 2 2 3" xfId="18963"/>
    <cellStyle name="Обычный 3 12 43 2 2 2 3 2" xfId="18964"/>
    <cellStyle name="Обычный 3 12 43 2 2 2 4" xfId="18965"/>
    <cellStyle name="Обычный 3 12 43 2 2 3" xfId="18966"/>
    <cellStyle name="Обычный 3 12 43 2 2 3 2" xfId="18967"/>
    <cellStyle name="Обычный 3 12 43 2 2 3 2 2" xfId="18968"/>
    <cellStyle name="Обычный 3 12 43 2 2 3 3" xfId="18969"/>
    <cellStyle name="Обычный 3 12 43 2 2 4" xfId="18970"/>
    <cellStyle name="Обычный 3 12 43 2 2 4 2" xfId="18971"/>
    <cellStyle name="Обычный 3 12 43 2 2 5" xfId="18972"/>
    <cellStyle name="Обычный 3 12 43 2 3" xfId="18973"/>
    <cellStyle name="Обычный 3 12 43 2 3 2" xfId="18974"/>
    <cellStyle name="Обычный 3 12 43 2 3 2 2" xfId="18975"/>
    <cellStyle name="Обычный 3 12 43 2 3 2 2 2" xfId="18976"/>
    <cellStyle name="Обычный 3 12 43 2 3 2 2 2 2" xfId="18977"/>
    <cellStyle name="Обычный 3 12 43 2 3 2 2 3" xfId="18978"/>
    <cellStyle name="Обычный 3 12 43 2 3 2 3" xfId="18979"/>
    <cellStyle name="Обычный 3 12 43 2 3 2 3 2" xfId="18980"/>
    <cellStyle name="Обычный 3 12 43 2 3 2 4" xfId="18981"/>
    <cellStyle name="Обычный 3 12 43 2 3 3" xfId="18982"/>
    <cellStyle name="Обычный 3 12 43 2 3 3 2" xfId="18983"/>
    <cellStyle name="Обычный 3 12 43 2 3 3 2 2" xfId="18984"/>
    <cellStyle name="Обычный 3 12 43 2 3 3 3" xfId="18985"/>
    <cellStyle name="Обычный 3 12 43 2 3 4" xfId="18986"/>
    <cellStyle name="Обычный 3 12 43 2 3 4 2" xfId="18987"/>
    <cellStyle name="Обычный 3 12 43 2 3 5" xfId="18988"/>
    <cellStyle name="Обычный 3 12 43 2 4" xfId="18989"/>
    <cellStyle name="Обычный 3 12 43 2 4 2" xfId="18990"/>
    <cellStyle name="Обычный 3 12 43 2 4 2 2" xfId="18991"/>
    <cellStyle name="Обычный 3 12 43 2 4 2 2 2" xfId="18992"/>
    <cellStyle name="Обычный 3 12 43 2 4 2 3" xfId="18993"/>
    <cellStyle name="Обычный 3 12 43 2 4 3" xfId="18994"/>
    <cellStyle name="Обычный 3 12 43 2 4 3 2" xfId="18995"/>
    <cellStyle name="Обычный 3 12 43 2 4 4" xfId="18996"/>
    <cellStyle name="Обычный 3 12 43 2 5" xfId="18997"/>
    <cellStyle name="Обычный 3 12 43 2 5 2" xfId="18998"/>
    <cellStyle name="Обычный 3 12 43 2 5 2 2" xfId="18999"/>
    <cellStyle name="Обычный 3 12 43 2 5 3" xfId="19000"/>
    <cellStyle name="Обычный 3 12 43 2 6" xfId="19001"/>
    <cellStyle name="Обычный 3 12 43 2 6 2" xfId="19002"/>
    <cellStyle name="Обычный 3 12 43 2 7" xfId="19003"/>
    <cellStyle name="Обычный 3 12 43 3" xfId="19004"/>
    <cellStyle name="Обычный 3 12 43 3 2" xfId="19005"/>
    <cellStyle name="Обычный 3 12 43 3 2 2" xfId="19006"/>
    <cellStyle name="Обычный 3 12 43 3 2 2 2" xfId="19007"/>
    <cellStyle name="Обычный 3 12 43 3 2 2 2 2" xfId="19008"/>
    <cellStyle name="Обычный 3 12 43 3 2 2 3" xfId="19009"/>
    <cellStyle name="Обычный 3 12 43 3 2 3" xfId="19010"/>
    <cellStyle name="Обычный 3 12 43 3 2 3 2" xfId="19011"/>
    <cellStyle name="Обычный 3 12 43 3 2 4" xfId="19012"/>
    <cellStyle name="Обычный 3 12 43 3 3" xfId="19013"/>
    <cellStyle name="Обычный 3 12 43 3 3 2" xfId="19014"/>
    <cellStyle name="Обычный 3 12 43 3 3 2 2" xfId="19015"/>
    <cellStyle name="Обычный 3 12 43 3 3 3" xfId="19016"/>
    <cellStyle name="Обычный 3 12 43 3 4" xfId="19017"/>
    <cellStyle name="Обычный 3 12 43 3 4 2" xfId="19018"/>
    <cellStyle name="Обычный 3 12 43 3 5" xfId="19019"/>
    <cellStyle name="Обычный 3 12 43 4" xfId="19020"/>
    <cellStyle name="Обычный 3 12 43 4 2" xfId="19021"/>
    <cellStyle name="Обычный 3 12 43 4 2 2" xfId="19022"/>
    <cellStyle name="Обычный 3 12 43 4 2 2 2" xfId="19023"/>
    <cellStyle name="Обычный 3 12 43 4 2 2 2 2" xfId="19024"/>
    <cellStyle name="Обычный 3 12 43 4 2 2 3" xfId="19025"/>
    <cellStyle name="Обычный 3 12 43 4 2 3" xfId="19026"/>
    <cellStyle name="Обычный 3 12 43 4 2 3 2" xfId="19027"/>
    <cellStyle name="Обычный 3 12 43 4 2 4" xfId="19028"/>
    <cellStyle name="Обычный 3 12 43 4 3" xfId="19029"/>
    <cellStyle name="Обычный 3 12 43 4 3 2" xfId="19030"/>
    <cellStyle name="Обычный 3 12 43 4 3 2 2" xfId="19031"/>
    <cellStyle name="Обычный 3 12 43 4 3 3" xfId="19032"/>
    <cellStyle name="Обычный 3 12 43 4 4" xfId="19033"/>
    <cellStyle name="Обычный 3 12 43 4 4 2" xfId="19034"/>
    <cellStyle name="Обычный 3 12 43 4 5" xfId="19035"/>
    <cellStyle name="Обычный 3 12 43 5" xfId="19036"/>
    <cellStyle name="Обычный 3 12 43 5 2" xfId="19037"/>
    <cellStyle name="Обычный 3 12 43 5 2 2" xfId="19038"/>
    <cellStyle name="Обычный 3 12 43 5 2 2 2" xfId="19039"/>
    <cellStyle name="Обычный 3 12 43 5 2 3" xfId="19040"/>
    <cellStyle name="Обычный 3 12 43 5 3" xfId="19041"/>
    <cellStyle name="Обычный 3 12 43 5 3 2" xfId="19042"/>
    <cellStyle name="Обычный 3 12 43 5 4" xfId="19043"/>
    <cellStyle name="Обычный 3 12 43 6" xfId="19044"/>
    <cellStyle name="Обычный 3 12 43 6 2" xfId="19045"/>
    <cellStyle name="Обычный 3 12 43 6 2 2" xfId="19046"/>
    <cellStyle name="Обычный 3 12 43 6 3" xfId="19047"/>
    <cellStyle name="Обычный 3 12 43 7" xfId="19048"/>
    <cellStyle name="Обычный 3 12 43 7 2" xfId="19049"/>
    <cellStyle name="Обычный 3 12 43 8" xfId="19050"/>
    <cellStyle name="Обычный 3 12 44" xfId="19051"/>
    <cellStyle name="Обычный 3 12 44 2" xfId="19052"/>
    <cellStyle name="Обычный 3 12 44 2 2" xfId="19053"/>
    <cellStyle name="Обычный 3 12 44 2 2 2" xfId="19054"/>
    <cellStyle name="Обычный 3 12 44 2 2 2 2" xfId="19055"/>
    <cellStyle name="Обычный 3 12 44 2 2 2 2 2" xfId="19056"/>
    <cellStyle name="Обычный 3 12 44 2 2 2 2 2 2" xfId="19057"/>
    <cellStyle name="Обычный 3 12 44 2 2 2 2 3" xfId="19058"/>
    <cellStyle name="Обычный 3 12 44 2 2 2 3" xfId="19059"/>
    <cellStyle name="Обычный 3 12 44 2 2 2 3 2" xfId="19060"/>
    <cellStyle name="Обычный 3 12 44 2 2 2 4" xfId="19061"/>
    <cellStyle name="Обычный 3 12 44 2 2 3" xfId="19062"/>
    <cellStyle name="Обычный 3 12 44 2 2 3 2" xfId="19063"/>
    <cellStyle name="Обычный 3 12 44 2 2 3 2 2" xfId="19064"/>
    <cellStyle name="Обычный 3 12 44 2 2 3 3" xfId="19065"/>
    <cellStyle name="Обычный 3 12 44 2 2 4" xfId="19066"/>
    <cellStyle name="Обычный 3 12 44 2 2 4 2" xfId="19067"/>
    <cellStyle name="Обычный 3 12 44 2 2 5" xfId="19068"/>
    <cellStyle name="Обычный 3 12 44 2 3" xfId="19069"/>
    <cellStyle name="Обычный 3 12 44 2 3 2" xfId="19070"/>
    <cellStyle name="Обычный 3 12 44 2 3 2 2" xfId="19071"/>
    <cellStyle name="Обычный 3 12 44 2 3 2 2 2" xfId="19072"/>
    <cellStyle name="Обычный 3 12 44 2 3 2 2 2 2" xfId="19073"/>
    <cellStyle name="Обычный 3 12 44 2 3 2 2 3" xfId="19074"/>
    <cellStyle name="Обычный 3 12 44 2 3 2 3" xfId="19075"/>
    <cellStyle name="Обычный 3 12 44 2 3 2 3 2" xfId="19076"/>
    <cellStyle name="Обычный 3 12 44 2 3 2 4" xfId="19077"/>
    <cellStyle name="Обычный 3 12 44 2 3 3" xfId="19078"/>
    <cellStyle name="Обычный 3 12 44 2 3 3 2" xfId="19079"/>
    <cellStyle name="Обычный 3 12 44 2 3 3 2 2" xfId="19080"/>
    <cellStyle name="Обычный 3 12 44 2 3 3 3" xfId="19081"/>
    <cellStyle name="Обычный 3 12 44 2 3 4" xfId="19082"/>
    <cellStyle name="Обычный 3 12 44 2 3 4 2" xfId="19083"/>
    <cellStyle name="Обычный 3 12 44 2 3 5" xfId="19084"/>
    <cellStyle name="Обычный 3 12 44 2 4" xfId="19085"/>
    <cellStyle name="Обычный 3 12 44 2 4 2" xfId="19086"/>
    <cellStyle name="Обычный 3 12 44 2 4 2 2" xfId="19087"/>
    <cellStyle name="Обычный 3 12 44 2 4 2 2 2" xfId="19088"/>
    <cellStyle name="Обычный 3 12 44 2 4 2 3" xfId="19089"/>
    <cellStyle name="Обычный 3 12 44 2 4 3" xfId="19090"/>
    <cellStyle name="Обычный 3 12 44 2 4 3 2" xfId="19091"/>
    <cellStyle name="Обычный 3 12 44 2 4 4" xfId="19092"/>
    <cellStyle name="Обычный 3 12 44 2 5" xfId="19093"/>
    <cellStyle name="Обычный 3 12 44 2 5 2" xfId="19094"/>
    <cellStyle name="Обычный 3 12 44 2 5 2 2" xfId="19095"/>
    <cellStyle name="Обычный 3 12 44 2 5 3" xfId="19096"/>
    <cellStyle name="Обычный 3 12 44 2 6" xfId="19097"/>
    <cellStyle name="Обычный 3 12 44 2 6 2" xfId="19098"/>
    <cellStyle name="Обычный 3 12 44 2 7" xfId="19099"/>
    <cellStyle name="Обычный 3 12 44 3" xfId="19100"/>
    <cellStyle name="Обычный 3 12 44 3 2" xfId="19101"/>
    <cellStyle name="Обычный 3 12 44 3 2 2" xfId="19102"/>
    <cellStyle name="Обычный 3 12 44 3 2 2 2" xfId="19103"/>
    <cellStyle name="Обычный 3 12 44 3 2 2 2 2" xfId="19104"/>
    <cellStyle name="Обычный 3 12 44 3 2 2 3" xfId="19105"/>
    <cellStyle name="Обычный 3 12 44 3 2 3" xfId="19106"/>
    <cellStyle name="Обычный 3 12 44 3 2 3 2" xfId="19107"/>
    <cellStyle name="Обычный 3 12 44 3 2 4" xfId="19108"/>
    <cellStyle name="Обычный 3 12 44 3 3" xfId="19109"/>
    <cellStyle name="Обычный 3 12 44 3 3 2" xfId="19110"/>
    <cellStyle name="Обычный 3 12 44 3 3 2 2" xfId="19111"/>
    <cellStyle name="Обычный 3 12 44 3 3 3" xfId="19112"/>
    <cellStyle name="Обычный 3 12 44 3 4" xfId="19113"/>
    <cellStyle name="Обычный 3 12 44 3 4 2" xfId="19114"/>
    <cellStyle name="Обычный 3 12 44 3 5" xfId="19115"/>
    <cellStyle name="Обычный 3 12 44 4" xfId="19116"/>
    <cellStyle name="Обычный 3 12 44 4 2" xfId="19117"/>
    <cellStyle name="Обычный 3 12 44 4 2 2" xfId="19118"/>
    <cellStyle name="Обычный 3 12 44 4 2 2 2" xfId="19119"/>
    <cellStyle name="Обычный 3 12 44 4 2 2 2 2" xfId="19120"/>
    <cellStyle name="Обычный 3 12 44 4 2 2 3" xfId="19121"/>
    <cellStyle name="Обычный 3 12 44 4 2 3" xfId="19122"/>
    <cellStyle name="Обычный 3 12 44 4 2 3 2" xfId="19123"/>
    <cellStyle name="Обычный 3 12 44 4 2 4" xfId="19124"/>
    <cellStyle name="Обычный 3 12 44 4 3" xfId="19125"/>
    <cellStyle name="Обычный 3 12 44 4 3 2" xfId="19126"/>
    <cellStyle name="Обычный 3 12 44 4 3 2 2" xfId="19127"/>
    <cellStyle name="Обычный 3 12 44 4 3 3" xfId="19128"/>
    <cellStyle name="Обычный 3 12 44 4 4" xfId="19129"/>
    <cellStyle name="Обычный 3 12 44 4 4 2" xfId="19130"/>
    <cellStyle name="Обычный 3 12 44 4 5" xfId="19131"/>
    <cellStyle name="Обычный 3 12 44 5" xfId="19132"/>
    <cellStyle name="Обычный 3 12 44 5 2" xfId="19133"/>
    <cellStyle name="Обычный 3 12 44 5 2 2" xfId="19134"/>
    <cellStyle name="Обычный 3 12 44 5 2 2 2" xfId="19135"/>
    <cellStyle name="Обычный 3 12 44 5 2 3" xfId="19136"/>
    <cellStyle name="Обычный 3 12 44 5 3" xfId="19137"/>
    <cellStyle name="Обычный 3 12 44 5 3 2" xfId="19138"/>
    <cellStyle name="Обычный 3 12 44 5 4" xfId="19139"/>
    <cellStyle name="Обычный 3 12 44 6" xfId="19140"/>
    <cellStyle name="Обычный 3 12 44 6 2" xfId="19141"/>
    <cellStyle name="Обычный 3 12 44 6 2 2" xfId="19142"/>
    <cellStyle name="Обычный 3 12 44 6 3" xfId="19143"/>
    <cellStyle name="Обычный 3 12 44 7" xfId="19144"/>
    <cellStyle name="Обычный 3 12 44 7 2" xfId="19145"/>
    <cellStyle name="Обычный 3 12 44 8" xfId="19146"/>
    <cellStyle name="Обычный 3 12 45" xfId="19147"/>
    <cellStyle name="Обычный 3 12 45 2" xfId="19148"/>
    <cellStyle name="Обычный 3 12 45 2 2" xfId="19149"/>
    <cellStyle name="Обычный 3 12 45 2 2 2" xfId="19150"/>
    <cellStyle name="Обычный 3 12 45 2 2 2 2" xfId="19151"/>
    <cellStyle name="Обычный 3 12 45 2 2 2 2 2" xfId="19152"/>
    <cellStyle name="Обычный 3 12 45 2 2 2 2 2 2" xfId="19153"/>
    <cellStyle name="Обычный 3 12 45 2 2 2 2 3" xfId="19154"/>
    <cellStyle name="Обычный 3 12 45 2 2 2 3" xfId="19155"/>
    <cellStyle name="Обычный 3 12 45 2 2 2 3 2" xfId="19156"/>
    <cellStyle name="Обычный 3 12 45 2 2 2 4" xfId="19157"/>
    <cellStyle name="Обычный 3 12 45 2 2 3" xfId="19158"/>
    <cellStyle name="Обычный 3 12 45 2 2 3 2" xfId="19159"/>
    <cellStyle name="Обычный 3 12 45 2 2 3 2 2" xfId="19160"/>
    <cellStyle name="Обычный 3 12 45 2 2 3 3" xfId="19161"/>
    <cellStyle name="Обычный 3 12 45 2 2 4" xfId="19162"/>
    <cellStyle name="Обычный 3 12 45 2 2 4 2" xfId="19163"/>
    <cellStyle name="Обычный 3 12 45 2 2 5" xfId="19164"/>
    <cellStyle name="Обычный 3 12 45 2 3" xfId="19165"/>
    <cellStyle name="Обычный 3 12 45 2 3 2" xfId="19166"/>
    <cellStyle name="Обычный 3 12 45 2 3 2 2" xfId="19167"/>
    <cellStyle name="Обычный 3 12 45 2 3 2 2 2" xfId="19168"/>
    <cellStyle name="Обычный 3 12 45 2 3 2 2 2 2" xfId="19169"/>
    <cellStyle name="Обычный 3 12 45 2 3 2 2 3" xfId="19170"/>
    <cellStyle name="Обычный 3 12 45 2 3 2 3" xfId="19171"/>
    <cellStyle name="Обычный 3 12 45 2 3 2 3 2" xfId="19172"/>
    <cellStyle name="Обычный 3 12 45 2 3 2 4" xfId="19173"/>
    <cellStyle name="Обычный 3 12 45 2 3 3" xfId="19174"/>
    <cellStyle name="Обычный 3 12 45 2 3 3 2" xfId="19175"/>
    <cellStyle name="Обычный 3 12 45 2 3 3 2 2" xfId="19176"/>
    <cellStyle name="Обычный 3 12 45 2 3 3 3" xfId="19177"/>
    <cellStyle name="Обычный 3 12 45 2 3 4" xfId="19178"/>
    <cellStyle name="Обычный 3 12 45 2 3 4 2" xfId="19179"/>
    <cellStyle name="Обычный 3 12 45 2 3 5" xfId="19180"/>
    <cellStyle name="Обычный 3 12 45 2 4" xfId="19181"/>
    <cellStyle name="Обычный 3 12 45 2 4 2" xfId="19182"/>
    <cellStyle name="Обычный 3 12 45 2 4 2 2" xfId="19183"/>
    <cellStyle name="Обычный 3 12 45 2 4 2 2 2" xfId="19184"/>
    <cellStyle name="Обычный 3 12 45 2 4 2 3" xfId="19185"/>
    <cellStyle name="Обычный 3 12 45 2 4 3" xfId="19186"/>
    <cellStyle name="Обычный 3 12 45 2 4 3 2" xfId="19187"/>
    <cellStyle name="Обычный 3 12 45 2 4 4" xfId="19188"/>
    <cellStyle name="Обычный 3 12 45 2 5" xfId="19189"/>
    <cellStyle name="Обычный 3 12 45 2 5 2" xfId="19190"/>
    <cellStyle name="Обычный 3 12 45 2 5 2 2" xfId="19191"/>
    <cellStyle name="Обычный 3 12 45 2 5 3" xfId="19192"/>
    <cellStyle name="Обычный 3 12 45 2 6" xfId="19193"/>
    <cellStyle name="Обычный 3 12 45 2 6 2" xfId="19194"/>
    <cellStyle name="Обычный 3 12 45 2 7" xfId="19195"/>
    <cellStyle name="Обычный 3 12 45 3" xfId="19196"/>
    <cellStyle name="Обычный 3 12 45 3 2" xfId="19197"/>
    <cellStyle name="Обычный 3 12 45 3 2 2" xfId="19198"/>
    <cellStyle name="Обычный 3 12 45 3 2 2 2" xfId="19199"/>
    <cellStyle name="Обычный 3 12 45 3 2 2 2 2" xfId="19200"/>
    <cellStyle name="Обычный 3 12 45 3 2 2 3" xfId="19201"/>
    <cellStyle name="Обычный 3 12 45 3 2 3" xfId="19202"/>
    <cellStyle name="Обычный 3 12 45 3 2 3 2" xfId="19203"/>
    <cellStyle name="Обычный 3 12 45 3 2 4" xfId="19204"/>
    <cellStyle name="Обычный 3 12 45 3 3" xfId="19205"/>
    <cellStyle name="Обычный 3 12 45 3 3 2" xfId="19206"/>
    <cellStyle name="Обычный 3 12 45 3 3 2 2" xfId="19207"/>
    <cellStyle name="Обычный 3 12 45 3 3 3" xfId="19208"/>
    <cellStyle name="Обычный 3 12 45 3 4" xfId="19209"/>
    <cellStyle name="Обычный 3 12 45 3 4 2" xfId="19210"/>
    <cellStyle name="Обычный 3 12 45 3 5" xfId="19211"/>
    <cellStyle name="Обычный 3 12 45 4" xfId="19212"/>
    <cellStyle name="Обычный 3 12 45 4 2" xfId="19213"/>
    <cellStyle name="Обычный 3 12 45 4 2 2" xfId="19214"/>
    <cellStyle name="Обычный 3 12 45 4 2 2 2" xfId="19215"/>
    <cellStyle name="Обычный 3 12 45 4 2 2 2 2" xfId="19216"/>
    <cellStyle name="Обычный 3 12 45 4 2 2 3" xfId="19217"/>
    <cellStyle name="Обычный 3 12 45 4 2 3" xfId="19218"/>
    <cellStyle name="Обычный 3 12 45 4 2 3 2" xfId="19219"/>
    <cellStyle name="Обычный 3 12 45 4 2 4" xfId="19220"/>
    <cellStyle name="Обычный 3 12 45 4 3" xfId="19221"/>
    <cellStyle name="Обычный 3 12 45 4 3 2" xfId="19222"/>
    <cellStyle name="Обычный 3 12 45 4 3 2 2" xfId="19223"/>
    <cellStyle name="Обычный 3 12 45 4 3 3" xfId="19224"/>
    <cellStyle name="Обычный 3 12 45 4 4" xfId="19225"/>
    <cellStyle name="Обычный 3 12 45 4 4 2" xfId="19226"/>
    <cellStyle name="Обычный 3 12 45 4 5" xfId="19227"/>
    <cellStyle name="Обычный 3 12 45 5" xfId="19228"/>
    <cellStyle name="Обычный 3 12 45 5 2" xfId="19229"/>
    <cellStyle name="Обычный 3 12 45 5 2 2" xfId="19230"/>
    <cellStyle name="Обычный 3 12 45 5 2 2 2" xfId="19231"/>
    <cellStyle name="Обычный 3 12 45 5 2 3" xfId="19232"/>
    <cellStyle name="Обычный 3 12 45 5 3" xfId="19233"/>
    <cellStyle name="Обычный 3 12 45 5 3 2" xfId="19234"/>
    <cellStyle name="Обычный 3 12 45 5 4" xfId="19235"/>
    <cellStyle name="Обычный 3 12 45 6" xfId="19236"/>
    <cellStyle name="Обычный 3 12 45 6 2" xfId="19237"/>
    <cellStyle name="Обычный 3 12 45 6 2 2" xfId="19238"/>
    <cellStyle name="Обычный 3 12 45 6 3" xfId="19239"/>
    <cellStyle name="Обычный 3 12 45 7" xfId="19240"/>
    <cellStyle name="Обычный 3 12 45 7 2" xfId="19241"/>
    <cellStyle name="Обычный 3 12 45 8" xfId="19242"/>
    <cellStyle name="Обычный 3 12 46" xfId="19243"/>
    <cellStyle name="Обычный 3 12 46 2" xfId="19244"/>
    <cellStyle name="Обычный 3 12 46 2 2" xfId="19245"/>
    <cellStyle name="Обычный 3 12 46 2 2 2" xfId="19246"/>
    <cellStyle name="Обычный 3 12 46 2 2 2 2" xfId="19247"/>
    <cellStyle name="Обычный 3 12 46 2 2 2 2 2" xfId="19248"/>
    <cellStyle name="Обычный 3 12 46 2 2 2 2 2 2" xfId="19249"/>
    <cellStyle name="Обычный 3 12 46 2 2 2 2 3" xfId="19250"/>
    <cellStyle name="Обычный 3 12 46 2 2 2 3" xfId="19251"/>
    <cellStyle name="Обычный 3 12 46 2 2 2 3 2" xfId="19252"/>
    <cellStyle name="Обычный 3 12 46 2 2 2 4" xfId="19253"/>
    <cellStyle name="Обычный 3 12 46 2 2 3" xfId="19254"/>
    <cellStyle name="Обычный 3 12 46 2 2 3 2" xfId="19255"/>
    <cellStyle name="Обычный 3 12 46 2 2 3 2 2" xfId="19256"/>
    <cellStyle name="Обычный 3 12 46 2 2 3 3" xfId="19257"/>
    <cellStyle name="Обычный 3 12 46 2 2 4" xfId="19258"/>
    <cellStyle name="Обычный 3 12 46 2 2 4 2" xfId="19259"/>
    <cellStyle name="Обычный 3 12 46 2 2 5" xfId="19260"/>
    <cellStyle name="Обычный 3 12 46 2 3" xfId="19261"/>
    <cellStyle name="Обычный 3 12 46 2 3 2" xfId="19262"/>
    <cellStyle name="Обычный 3 12 46 2 3 2 2" xfId="19263"/>
    <cellStyle name="Обычный 3 12 46 2 3 2 2 2" xfId="19264"/>
    <cellStyle name="Обычный 3 12 46 2 3 2 2 2 2" xfId="19265"/>
    <cellStyle name="Обычный 3 12 46 2 3 2 2 3" xfId="19266"/>
    <cellStyle name="Обычный 3 12 46 2 3 2 3" xfId="19267"/>
    <cellStyle name="Обычный 3 12 46 2 3 2 3 2" xfId="19268"/>
    <cellStyle name="Обычный 3 12 46 2 3 2 4" xfId="19269"/>
    <cellStyle name="Обычный 3 12 46 2 3 3" xfId="19270"/>
    <cellStyle name="Обычный 3 12 46 2 3 3 2" xfId="19271"/>
    <cellStyle name="Обычный 3 12 46 2 3 3 2 2" xfId="19272"/>
    <cellStyle name="Обычный 3 12 46 2 3 3 3" xfId="19273"/>
    <cellStyle name="Обычный 3 12 46 2 3 4" xfId="19274"/>
    <cellStyle name="Обычный 3 12 46 2 3 4 2" xfId="19275"/>
    <cellStyle name="Обычный 3 12 46 2 3 5" xfId="19276"/>
    <cellStyle name="Обычный 3 12 46 2 4" xfId="19277"/>
    <cellStyle name="Обычный 3 12 46 2 4 2" xfId="19278"/>
    <cellStyle name="Обычный 3 12 46 2 4 2 2" xfId="19279"/>
    <cellStyle name="Обычный 3 12 46 2 4 2 2 2" xfId="19280"/>
    <cellStyle name="Обычный 3 12 46 2 4 2 3" xfId="19281"/>
    <cellStyle name="Обычный 3 12 46 2 4 3" xfId="19282"/>
    <cellStyle name="Обычный 3 12 46 2 4 3 2" xfId="19283"/>
    <cellStyle name="Обычный 3 12 46 2 4 4" xfId="19284"/>
    <cellStyle name="Обычный 3 12 46 2 5" xfId="19285"/>
    <cellStyle name="Обычный 3 12 46 2 5 2" xfId="19286"/>
    <cellStyle name="Обычный 3 12 46 2 5 2 2" xfId="19287"/>
    <cellStyle name="Обычный 3 12 46 2 5 3" xfId="19288"/>
    <cellStyle name="Обычный 3 12 46 2 6" xfId="19289"/>
    <cellStyle name="Обычный 3 12 46 2 6 2" xfId="19290"/>
    <cellStyle name="Обычный 3 12 46 2 7" xfId="19291"/>
    <cellStyle name="Обычный 3 12 46 3" xfId="19292"/>
    <cellStyle name="Обычный 3 12 46 3 2" xfId="19293"/>
    <cellStyle name="Обычный 3 12 46 3 2 2" xfId="19294"/>
    <cellStyle name="Обычный 3 12 46 3 2 2 2" xfId="19295"/>
    <cellStyle name="Обычный 3 12 46 3 2 2 2 2" xfId="19296"/>
    <cellStyle name="Обычный 3 12 46 3 2 2 3" xfId="19297"/>
    <cellStyle name="Обычный 3 12 46 3 2 3" xfId="19298"/>
    <cellStyle name="Обычный 3 12 46 3 2 3 2" xfId="19299"/>
    <cellStyle name="Обычный 3 12 46 3 2 4" xfId="19300"/>
    <cellStyle name="Обычный 3 12 46 3 3" xfId="19301"/>
    <cellStyle name="Обычный 3 12 46 3 3 2" xfId="19302"/>
    <cellStyle name="Обычный 3 12 46 3 3 2 2" xfId="19303"/>
    <cellStyle name="Обычный 3 12 46 3 3 3" xfId="19304"/>
    <cellStyle name="Обычный 3 12 46 3 4" xfId="19305"/>
    <cellStyle name="Обычный 3 12 46 3 4 2" xfId="19306"/>
    <cellStyle name="Обычный 3 12 46 3 5" xfId="19307"/>
    <cellStyle name="Обычный 3 12 46 4" xfId="19308"/>
    <cellStyle name="Обычный 3 12 46 4 2" xfId="19309"/>
    <cellStyle name="Обычный 3 12 46 4 2 2" xfId="19310"/>
    <cellStyle name="Обычный 3 12 46 4 2 2 2" xfId="19311"/>
    <cellStyle name="Обычный 3 12 46 4 2 2 2 2" xfId="19312"/>
    <cellStyle name="Обычный 3 12 46 4 2 2 3" xfId="19313"/>
    <cellStyle name="Обычный 3 12 46 4 2 3" xfId="19314"/>
    <cellStyle name="Обычный 3 12 46 4 2 3 2" xfId="19315"/>
    <cellStyle name="Обычный 3 12 46 4 2 4" xfId="19316"/>
    <cellStyle name="Обычный 3 12 46 4 3" xfId="19317"/>
    <cellStyle name="Обычный 3 12 46 4 3 2" xfId="19318"/>
    <cellStyle name="Обычный 3 12 46 4 3 2 2" xfId="19319"/>
    <cellStyle name="Обычный 3 12 46 4 3 3" xfId="19320"/>
    <cellStyle name="Обычный 3 12 46 4 4" xfId="19321"/>
    <cellStyle name="Обычный 3 12 46 4 4 2" xfId="19322"/>
    <cellStyle name="Обычный 3 12 46 4 5" xfId="19323"/>
    <cellStyle name="Обычный 3 12 46 5" xfId="19324"/>
    <cellStyle name="Обычный 3 12 46 5 2" xfId="19325"/>
    <cellStyle name="Обычный 3 12 46 5 2 2" xfId="19326"/>
    <cellStyle name="Обычный 3 12 46 5 2 2 2" xfId="19327"/>
    <cellStyle name="Обычный 3 12 46 5 2 3" xfId="19328"/>
    <cellStyle name="Обычный 3 12 46 5 3" xfId="19329"/>
    <cellStyle name="Обычный 3 12 46 5 3 2" xfId="19330"/>
    <cellStyle name="Обычный 3 12 46 5 4" xfId="19331"/>
    <cellStyle name="Обычный 3 12 46 6" xfId="19332"/>
    <cellStyle name="Обычный 3 12 46 6 2" xfId="19333"/>
    <cellStyle name="Обычный 3 12 46 6 2 2" xfId="19334"/>
    <cellStyle name="Обычный 3 12 46 6 3" xfId="19335"/>
    <cellStyle name="Обычный 3 12 46 7" xfId="19336"/>
    <cellStyle name="Обычный 3 12 46 7 2" xfId="19337"/>
    <cellStyle name="Обычный 3 12 46 8" xfId="19338"/>
    <cellStyle name="Обычный 3 12 47" xfId="19339"/>
    <cellStyle name="Обычный 3 12 47 2" xfId="19340"/>
    <cellStyle name="Обычный 3 12 47 2 2" xfId="19341"/>
    <cellStyle name="Обычный 3 12 47 2 2 2" xfId="19342"/>
    <cellStyle name="Обычный 3 12 47 2 2 2 2" xfId="19343"/>
    <cellStyle name="Обычный 3 12 47 2 2 2 2 2" xfId="19344"/>
    <cellStyle name="Обычный 3 12 47 2 2 2 2 2 2" xfId="19345"/>
    <cellStyle name="Обычный 3 12 47 2 2 2 2 3" xfId="19346"/>
    <cellStyle name="Обычный 3 12 47 2 2 2 3" xfId="19347"/>
    <cellStyle name="Обычный 3 12 47 2 2 2 3 2" xfId="19348"/>
    <cellStyle name="Обычный 3 12 47 2 2 2 4" xfId="19349"/>
    <cellStyle name="Обычный 3 12 47 2 2 3" xfId="19350"/>
    <cellStyle name="Обычный 3 12 47 2 2 3 2" xfId="19351"/>
    <cellStyle name="Обычный 3 12 47 2 2 3 2 2" xfId="19352"/>
    <cellStyle name="Обычный 3 12 47 2 2 3 3" xfId="19353"/>
    <cellStyle name="Обычный 3 12 47 2 2 4" xfId="19354"/>
    <cellStyle name="Обычный 3 12 47 2 2 4 2" xfId="19355"/>
    <cellStyle name="Обычный 3 12 47 2 2 5" xfId="19356"/>
    <cellStyle name="Обычный 3 12 47 2 3" xfId="19357"/>
    <cellStyle name="Обычный 3 12 47 2 3 2" xfId="19358"/>
    <cellStyle name="Обычный 3 12 47 2 3 2 2" xfId="19359"/>
    <cellStyle name="Обычный 3 12 47 2 3 2 2 2" xfId="19360"/>
    <cellStyle name="Обычный 3 12 47 2 3 2 2 2 2" xfId="19361"/>
    <cellStyle name="Обычный 3 12 47 2 3 2 2 3" xfId="19362"/>
    <cellStyle name="Обычный 3 12 47 2 3 2 3" xfId="19363"/>
    <cellStyle name="Обычный 3 12 47 2 3 2 3 2" xfId="19364"/>
    <cellStyle name="Обычный 3 12 47 2 3 2 4" xfId="19365"/>
    <cellStyle name="Обычный 3 12 47 2 3 3" xfId="19366"/>
    <cellStyle name="Обычный 3 12 47 2 3 3 2" xfId="19367"/>
    <cellStyle name="Обычный 3 12 47 2 3 3 2 2" xfId="19368"/>
    <cellStyle name="Обычный 3 12 47 2 3 3 3" xfId="19369"/>
    <cellStyle name="Обычный 3 12 47 2 3 4" xfId="19370"/>
    <cellStyle name="Обычный 3 12 47 2 3 4 2" xfId="19371"/>
    <cellStyle name="Обычный 3 12 47 2 3 5" xfId="19372"/>
    <cellStyle name="Обычный 3 12 47 2 4" xfId="19373"/>
    <cellStyle name="Обычный 3 12 47 2 4 2" xfId="19374"/>
    <cellStyle name="Обычный 3 12 47 2 4 2 2" xfId="19375"/>
    <cellStyle name="Обычный 3 12 47 2 4 2 2 2" xfId="19376"/>
    <cellStyle name="Обычный 3 12 47 2 4 2 3" xfId="19377"/>
    <cellStyle name="Обычный 3 12 47 2 4 3" xfId="19378"/>
    <cellStyle name="Обычный 3 12 47 2 4 3 2" xfId="19379"/>
    <cellStyle name="Обычный 3 12 47 2 4 4" xfId="19380"/>
    <cellStyle name="Обычный 3 12 47 2 5" xfId="19381"/>
    <cellStyle name="Обычный 3 12 47 2 5 2" xfId="19382"/>
    <cellStyle name="Обычный 3 12 47 2 5 2 2" xfId="19383"/>
    <cellStyle name="Обычный 3 12 47 2 5 3" xfId="19384"/>
    <cellStyle name="Обычный 3 12 47 2 6" xfId="19385"/>
    <cellStyle name="Обычный 3 12 47 2 6 2" xfId="19386"/>
    <cellStyle name="Обычный 3 12 47 2 7" xfId="19387"/>
    <cellStyle name="Обычный 3 12 47 3" xfId="19388"/>
    <cellStyle name="Обычный 3 12 47 3 2" xfId="19389"/>
    <cellStyle name="Обычный 3 12 47 3 2 2" xfId="19390"/>
    <cellStyle name="Обычный 3 12 47 3 2 2 2" xfId="19391"/>
    <cellStyle name="Обычный 3 12 47 3 2 2 2 2" xfId="19392"/>
    <cellStyle name="Обычный 3 12 47 3 2 2 3" xfId="19393"/>
    <cellStyle name="Обычный 3 12 47 3 2 3" xfId="19394"/>
    <cellStyle name="Обычный 3 12 47 3 2 3 2" xfId="19395"/>
    <cellStyle name="Обычный 3 12 47 3 2 4" xfId="19396"/>
    <cellStyle name="Обычный 3 12 47 3 3" xfId="19397"/>
    <cellStyle name="Обычный 3 12 47 3 3 2" xfId="19398"/>
    <cellStyle name="Обычный 3 12 47 3 3 2 2" xfId="19399"/>
    <cellStyle name="Обычный 3 12 47 3 3 3" xfId="19400"/>
    <cellStyle name="Обычный 3 12 47 3 4" xfId="19401"/>
    <cellStyle name="Обычный 3 12 47 3 4 2" xfId="19402"/>
    <cellStyle name="Обычный 3 12 47 3 5" xfId="19403"/>
    <cellStyle name="Обычный 3 12 47 4" xfId="19404"/>
    <cellStyle name="Обычный 3 12 47 4 2" xfId="19405"/>
    <cellStyle name="Обычный 3 12 47 4 2 2" xfId="19406"/>
    <cellStyle name="Обычный 3 12 47 4 2 2 2" xfId="19407"/>
    <cellStyle name="Обычный 3 12 47 4 2 2 2 2" xfId="19408"/>
    <cellStyle name="Обычный 3 12 47 4 2 2 3" xfId="19409"/>
    <cellStyle name="Обычный 3 12 47 4 2 3" xfId="19410"/>
    <cellStyle name="Обычный 3 12 47 4 2 3 2" xfId="19411"/>
    <cellStyle name="Обычный 3 12 47 4 2 4" xfId="19412"/>
    <cellStyle name="Обычный 3 12 47 4 3" xfId="19413"/>
    <cellStyle name="Обычный 3 12 47 4 3 2" xfId="19414"/>
    <cellStyle name="Обычный 3 12 47 4 3 2 2" xfId="19415"/>
    <cellStyle name="Обычный 3 12 47 4 3 3" xfId="19416"/>
    <cellStyle name="Обычный 3 12 47 4 4" xfId="19417"/>
    <cellStyle name="Обычный 3 12 47 4 4 2" xfId="19418"/>
    <cellStyle name="Обычный 3 12 47 4 5" xfId="19419"/>
    <cellStyle name="Обычный 3 12 47 5" xfId="19420"/>
    <cellStyle name="Обычный 3 12 47 5 2" xfId="19421"/>
    <cellStyle name="Обычный 3 12 47 5 2 2" xfId="19422"/>
    <cellStyle name="Обычный 3 12 47 5 2 2 2" xfId="19423"/>
    <cellStyle name="Обычный 3 12 47 5 2 3" xfId="19424"/>
    <cellStyle name="Обычный 3 12 47 5 3" xfId="19425"/>
    <cellStyle name="Обычный 3 12 47 5 3 2" xfId="19426"/>
    <cellStyle name="Обычный 3 12 47 5 4" xfId="19427"/>
    <cellStyle name="Обычный 3 12 47 6" xfId="19428"/>
    <cellStyle name="Обычный 3 12 47 6 2" xfId="19429"/>
    <cellStyle name="Обычный 3 12 47 6 2 2" xfId="19430"/>
    <cellStyle name="Обычный 3 12 47 6 3" xfId="19431"/>
    <cellStyle name="Обычный 3 12 47 7" xfId="19432"/>
    <cellStyle name="Обычный 3 12 47 7 2" xfId="19433"/>
    <cellStyle name="Обычный 3 12 47 8" xfId="19434"/>
    <cellStyle name="Обычный 3 12 48" xfId="19435"/>
    <cellStyle name="Обычный 3 12 48 2" xfId="19436"/>
    <cellStyle name="Обычный 3 12 48 2 2" xfId="19437"/>
    <cellStyle name="Обычный 3 12 48 2 2 2" xfId="19438"/>
    <cellStyle name="Обычный 3 12 48 2 2 2 2" xfId="19439"/>
    <cellStyle name="Обычный 3 12 48 2 2 2 2 2" xfId="19440"/>
    <cellStyle name="Обычный 3 12 48 2 2 2 3" xfId="19441"/>
    <cellStyle name="Обычный 3 12 48 2 2 3" xfId="19442"/>
    <cellStyle name="Обычный 3 12 48 2 2 3 2" xfId="19443"/>
    <cellStyle name="Обычный 3 12 48 2 2 4" xfId="19444"/>
    <cellStyle name="Обычный 3 12 48 2 3" xfId="19445"/>
    <cellStyle name="Обычный 3 12 48 2 3 2" xfId="19446"/>
    <cellStyle name="Обычный 3 12 48 2 3 2 2" xfId="19447"/>
    <cellStyle name="Обычный 3 12 48 2 3 3" xfId="19448"/>
    <cellStyle name="Обычный 3 12 48 2 4" xfId="19449"/>
    <cellStyle name="Обычный 3 12 48 2 4 2" xfId="19450"/>
    <cellStyle name="Обычный 3 12 48 2 5" xfId="19451"/>
    <cellStyle name="Обычный 3 12 48 3" xfId="19452"/>
    <cellStyle name="Обычный 3 12 48 3 2" xfId="19453"/>
    <cellStyle name="Обычный 3 12 48 3 2 2" xfId="19454"/>
    <cellStyle name="Обычный 3 12 48 3 2 2 2" xfId="19455"/>
    <cellStyle name="Обычный 3 12 48 3 2 2 2 2" xfId="19456"/>
    <cellStyle name="Обычный 3 12 48 3 2 2 3" xfId="19457"/>
    <cellStyle name="Обычный 3 12 48 3 2 3" xfId="19458"/>
    <cellStyle name="Обычный 3 12 48 3 2 3 2" xfId="19459"/>
    <cellStyle name="Обычный 3 12 48 3 2 4" xfId="19460"/>
    <cellStyle name="Обычный 3 12 48 3 3" xfId="19461"/>
    <cellStyle name="Обычный 3 12 48 3 3 2" xfId="19462"/>
    <cellStyle name="Обычный 3 12 48 3 3 2 2" xfId="19463"/>
    <cellStyle name="Обычный 3 12 48 3 3 3" xfId="19464"/>
    <cellStyle name="Обычный 3 12 48 3 4" xfId="19465"/>
    <cellStyle name="Обычный 3 12 48 3 4 2" xfId="19466"/>
    <cellStyle name="Обычный 3 12 48 3 5" xfId="19467"/>
    <cellStyle name="Обычный 3 12 48 4" xfId="19468"/>
    <cellStyle name="Обычный 3 12 48 4 2" xfId="19469"/>
    <cellStyle name="Обычный 3 12 48 4 2 2" xfId="19470"/>
    <cellStyle name="Обычный 3 12 48 4 2 2 2" xfId="19471"/>
    <cellStyle name="Обычный 3 12 48 4 2 3" xfId="19472"/>
    <cellStyle name="Обычный 3 12 48 4 3" xfId="19473"/>
    <cellStyle name="Обычный 3 12 48 4 3 2" xfId="19474"/>
    <cellStyle name="Обычный 3 12 48 4 4" xfId="19475"/>
    <cellStyle name="Обычный 3 12 48 5" xfId="19476"/>
    <cellStyle name="Обычный 3 12 48 5 2" xfId="19477"/>
    <cellStyle name="Обычный 3 12 48 5 2 2" xfId="19478"/>
    <cellStyle name="Обычный 3 12 48 5 3" xfId="19479"/>
    <cellStyle name="Обычный 3 12 48 6" xfId="19480"/>
    <cellStyle name="Обычный 3 12 48 6 2" xfId="19481"/>
    <cellStyle name="Обычный 3 12 48 7" xfId="19482"/>
    <cellStyle name="Обычный 3 12 49" xfId="19483"/>
    <cellStyle name="Обычный 3 12 49 2" xfId="19484"/>
    <cellStyle name="Обычный 3 12 49 2 2" xfId="19485"/>
    <cellStyle name="Обычный 3 12 49 2 2 2" xfId="19486"/>
    <cellStyle name="Обычный 3 12 49 2 2 2 2" xfId="19487"/>
    <cellStyle name="Обычный 3 12 49 2 2 3" xfId="19488"/>
    <cellStyle name="Обычный 3 12 49 2 3" xfId="19489"/>
    <cellStyle name="Обычный 3 12 49 2 3 2" xfId="19490"/>
    <cellStyle name="Обычный 3 12 49 2 4" xfId="19491"/>
    <cellStyle name="Обычный 3 12 49 3" xfId="19492"/>
    <cellStyle name="Обычный 3 12 49 3 2" xfId="19493"/>
    <cellStyle name="Обычный 3 12 49 3 2 2" xfId="19494"/>
    <cellStyle name="Обычный 3 12 49 3 3" xfId="19495"/>
    <cellStyle name="Обычный 3 12 49 4" xfId="19496"/>
    <cellStyle name="Обычный 3 12 49 4 2" xfId="19497"/>
    <cellStyle name="Обычный 3 12 49 5" xfId="19498"/>
    <cellStyle name="Обычный 3 12 5" xfId="19499"/>
    <cellStyle name="Обычный 3 12 5 2" xfId="19500"/>
    <cellStyle name="Обычный 3 12 5 2 2" xfId="19501"/>
    <cellStyle name="Обычный 3 12 5 2 2 2" xfId="19502"/>
    <cellStyle name="Обычный 3 12 5 2 2 2 2" xfId="19503"/>
    <cellStyle name="Обычный 3 12 5 2 2 2 2 2" xfId="19504"/>
    <cellStyle name="Обычный 3 12 5 2 2 2 2 2 2" xfId="19505"/>
    <cellStyle name="Обычный 3 12 5 2 2 2 2 3" xfId="19506"/>
    <cellStyle name="Обычный 3 12 5 2 2 2 3" xfId="19507"/>
    <cellStyle name="Обычный 3 12 5 2 2 2 3 2" xfId="19508"/>
    <cellStyle name="Обычный 3 12 5 2 2 2 4" xfId="19509"/>
    <cellStyle name="Обычный 3 12 5 2 2 3" xfId="19510"/>
    <cellStyle name="Обычный 3 12 5 2 2 3 2" xfId="19511"/>
    <cellStyle name="Обычный 3 12 5 2 2 3 2 2" xfId="19512"/>
    <cellStyle name="Обычный 3 12 5 2 2 3 3" xfId="19513"/>
    <cellStyle name="Обычный 3 12 5 2 2 4" xfId="19514"/>
    <cellStyle name="Обычный 3 12 5 2 2 4 2" xfId="19515"/>
    <cellStyle name="Обычный 3 12 5 2 2 5" xfId="19516"/>
    <cellStyle name="Обычный 3 12 5 2 3" xfId="19517"/>
    <cellStyle name="Обычный 3 12 5 2 3 2" xfId="19518"/>
    <cellStyle name="Обычный 3 12 5 2 3 2 2" xfId="19519"/>
    <cellStyle name="Обычный 3 12 5 2 3 2 2 2" xfId="19520"/>
    <cellStyle name="Обычный 3 12 5 2 3 2 2 2 2" xfId="19521"/>
    <cellStyle name="Обычный 3 12 5 2 3 2 2 3" xfId="19522"/>
    <cellStyle name="Обычный 3 12 5 2 3 2 3" xfId="19523"/>
    <cellStyle name="Обычный 3 12 5 2 3 2 3 2" xfId="19524"/>
    <cellStyle name="Обычный 3 12 5 2 3 2 4" xfId="19525"/>
    <cellStyle name="Обычный 3 12 5 2 3 3" xfId="19526"/>
    <cellStyle name="Обычный 3 12 5 2 3 3 2" xfId="19527"/>
    <cellStyle name="Обычный 3 12 5 2 3 3 2 2" xfId="19528"/>
    <cellStyle name="Обычный 3 12 5 2 3 3 3" xfId="19529"/>
    <cellStyle name="Обычный 3 12 5 2 3 4" xfId="19530"/>
    <cellStyle name="Обычный 3 12 5 2 3 4 2" xfId="19531"/>
    <cellStyle name="Обычный 3 12 5 2 3 5" xfId="19532"/>
    <cellStyle name="Обычный 3 12 5 2 4" xfId="19533"/>
    <cellStyle name="Обычный 3 12 5 2 4 2" xfId="19534"/>
    <cellStyle name="Обычный 3 12 5 2 4 2 2" xfId="19535"/>
    <cellStyle name="Обычный 3 12 5 2 4 2 2 2" xfId="19536"/>
    <cellStyle name="Обычный 3 12 5 2 4 2 3" xfId="19537"/>
    <cellStyle name="Обычный 3 12 5 2 4 3" xfId="19538"/>
    <cellStyle name="Обычный 3 12 5 2 4 3 2" xfId="19539"/>
    <cellStyle name="Обычный 3 12 5 2 4 4" xfId="19540"/>
    <cellStyle name="Обычный 3 12 5 2 5" xfId="19541"/>
    <cellStyle name="Обычный 3 12 5 2 5 2" xfId="19542"/>
    <cellStyle name="Обычный 3 12 5 2 5 2 2" xfId="19543"/>
    <cellStyle name="Обычный 3 12 5 2 5 3" xfId="19544"/>
    <cellStyle name="Обычный 3 12 5 2 6" xfId="19545"/>
    <cellStyle name="Обычный 3 12 5 2 6 2" xfId="19546"/>
    <cellStyle name="Обычный 3 12 5 2 7" xfId="19547"/>
    <cellStyle name="Обычный 3 12 5 3" xfId="19548"/>
    <cellStyle name="Обычный 3 12 5 3 2" xfId="19549"/>
    <cellStyle name="Обычный 3 12 5 3 2 2" xfId="19550"/>
    <cellStyle name="Обычный 3 12 5 3 2 2 2" xfId="19551"/>
    <cellStyle name="Обычный 3 12 5 3 2 2 2 2" xfId="19552"/>
    <cellStyle name="Обычный 3 12 5 3 2 2 3" xfId="19553"/>
    <cellStyle name="Обычный 3 12 5 3 2 3" xfId="19554"/>
    <cellStyle name="Обычный 3 12 5 3 2 3 2" xfId="19555"/>
    <cellStyle name="Обычный 3 12 5 3 2 4" xfId="19556"/>
    <cellStyle name="Обычный 3 12 5 3 3" xfId="19557"/>
    <cellStyle name="Обычный 3 12 5 3 3 2" xfId="19558"/>
    <cellStyle name="Обычный 3 12 5 3 3 2 2" xfId="19559"/>
    <cellStyle name="Обычный 3 12 5 3 3 3" xfId="19560"/>
    <cellStyle name="Обычный 3 12 5 3 4" xfId="19561"/>
    <cellStyle name="Обычный 3 12 5 3 4 2" xfId="19562"/>
    <cellStyle name="Обычный 3 12 5 3 5" xfId="19563"/>
    <cellStyle name="Обычный 3 12 5 4" xfId="19564"/>
    <cellStyle name="Обычный 3 12 5 4 2" xfId="19565"/>
    <cellStyle name="Обычный 3 12 5 4 2 2" xfId="19566"/>
    <cellStyle name="Обычный 3 12 5 4 2 2 2" xfId="19567"/>
    <cellStyle name="Обычный 3 12 5 4 2 2 2 2" xfId="19568"/>
    <cellStyle name="Обычный 3 12 5 4 2 2 3" xfId="19569"/>
    <cellStyle name="Обычный 3 12 5 4 2 3" xfId="19570"/>
    <cellStyle name="Обычный 3 12 5 4 2 3 2" xfId="19571"/>
    <cellStyle name="Обычный 3 12 5 4 2 4" xfId="19572"/>
    <cellStyle name="Обычный 3 12 5 4 3" xfId="19573"/>
    <cellStyle name="Обычный 3 12 5 4 3 2" xfId="19574"/>
    <cellStyle name="Обычный 3 12 5 4 3 2 2" xfId="19575"/>
    <cellStyle name="Обычный 3 12 5 4 3 3" xfId="19576"/>
    <cellStyle name="Обычный 3 12 5 4 4" xfId="19577"/>
    <cellStyle name="Обычный 3 12 5 4 4 2" xfId="19578"/>
    <cellStyle name="Обычный 3 12 5 4 5" xfId="19579"/>
    <cellStyle name="Обычный 3 12 5 5" xfId="19580"/>
    <cellStyle name="Обычный 3 12 5 5 2" xfId="19581"/>
    <cellStyle name="Обычный 3 12 5 5 2 2" xfId="19582"/>
    <cellStyle name="Обычный 3 12 5 5 2 2 2" xfId="19583"/>
    <cellStyle name="Обычный 3 12 5 5 2 3" xfId="19584"/>
    <cellStyle name="Обычный 3 12 5 5 3" xfId="19585"/>
    <cellStyle name="Обычный 3 12 5 5 3 2" xfId="19586"/>
    <cellStyle name="Обычный 3 12 5 5 4" xfId="19587"/>
    <cellStyle name="Обычный 3 12 5 6" xfId="19588"/>
    <cellStyle name="Обычный 3 12 5 6 2" xfId="19589"/>
    <cellStyle name="Обычный 3 12 5 6 2 2" xfId="19590"/>
    <cellStyle name="Обычный 3 12 5 6 3" xfId="19591"/>
    <cellStyle name="Обычный 3 12 5 7" xfId="19592"/>
    <cellStyle name="Обычный 3 12 5 7 2" xfId="19593"/>
    <cellStyle name="Обычный 3 12 5 8" xfId="19594"/>
    <cellStyle name="Обычный 3 12 50" xfId="19595"/>
    <cellStyle name="Обычный 3 12 50 2" xfId="19596"/>
    <cellStyle name="Обычный 3 12 50 2 2" xfId="19597"/>
    <cellStyle name="Обычный 3 12 50 2 2 2" xfId="19598"/>
    <cellStyle name="Обычный 3 12 50 2 2 2 2" xfId="19599"/>
    <cellStyle name="Обычный 3 12 50 2 2 3" xfId="19600"/>
    <cellStyle name="Обычный 3 12 50 2 3" xfId="19601"/>
    <cellStyle name="Обычный 3 12 50 2 3 2" xfId="19602"/>
    <cellStyle name="Обычный 3 12 50 2 4" xfId="19603"/>
    <cellStyle name="Обычный 3 12 50 3" xfId="19604"/>
    <cellStyle name="Обычный 3 12 50 3 2" xfId="19605"/>
    <cellStyle name="Обычный 3 12 50 3 2 2" xfId="19606"/>
    <cellStyle name="Обычный 3 12 50 3 3" xfId="19607"/>
    <cellStyle name="Обычный 3 12 50 4" xfId="19608"/>
    <cellStyle name="Обычный 3 12 50 4 2" xfId="19609"/>
    <cellStyle name="Обычный 3 12 50 5" xfId="19610"/>
    <cellStyle name="Обычный 3 12 51" xfId="19611"/>
    <cellStyle name="Обычный 3 12 51 2" xfId="19612"/>
    <cellStyle name="Обычный 3 12 51 2 2" xfId="19613"/>
    <cellStyle name="Обычный 3 12 51 2 2 2" xfId="19614"/>
    <cellStyle name="Обычный 3 12 51 2 3" xfId="19615"/>
    <cellStyle name="Обычный 3 12 51 3" xfId="19616"/>
    <cellStyle name="Обычный 3 12 51 3 2" xfId="19617"/>
    <cellStyle name="Обычный 3 12 51 4" xfId="19618"/>
    <cellStyle name="Обычный 3 12 52" xfId="19619"/>
    <cellStyle name="Обычный 3 12 52 2" xfId="19620"/>
    <cellStyle name="Обычный 3 12 52 2 2" xfId="19621"/>
    <cellStyle name="Обычный 3 12 52 3" xfId="19622"/>
    <cellStyle name="Обычный 3 12 53" xfId="19623"/>
    <cellStyle name="Обычный 3 12 53 2" xfId="19624"/>
    <cellStyle name="Обычный 3 12 54" xfId="19625"/>
    <cellStyle name="Обычный 3 12 6" xfId="19626"/>
    <cellStyle name="Обычный 3 12 6 2" xfId="19627"/>
    <cellStyle name="Обычный 3 12 6 2 2" xfId="19628"/>
    <cellStyle name="Обычный 3 12 6 2 2 2" xfId="19629"/>
    <cellStyle name="Обычный 3 12 6 2 2 2 2" xfId="19630"/>
    <cellStyle name="Обычный 3 12 6 2 2 2 2 2" xfId="19631"/>
    <cellStyle name="Обычный 3 12 6 2 2 2 2 2 2" xfId="19632"/>
    <cellStyle name="Обычный 3 12 6 2 2 2 2 3" xfId="19633"/>
    <cellStyle name="Обычный 3 12 6 2 2 2 3" xfId="19634"/>
    <cellStyle name="Обычный 3 12 6 2 2 2 3 2" xfId="19635"/>
    <cellStyle name="Обычный 3 12 6 2 2 2 4" xfId="19636"/>
    <cellStyle name="Обычный 3 12 6 2 2 3" xfId="19637"/>
    <cellStyle name="Обычный 3 12 6 2 2 3 2" xfId="19638"/>
    <cellStyle name="Обычный 3 12 6 2 2 3 2 2" xfId="19639"/>
    <cellStyle name="Обычный 3 12 6 2 2 3 3" xfId="19640"/>
    <cellStyle name="Обычный 3 12 6 2 2 4" xfId="19641"/>
    <cellStyle name="Обычный 3 12 6 2 2 4 2" xfId="19642"/>
    <cellStyle name="Обычный 3 12 6 2 2 5" xfId="19643"/>
    <cellStyle name="Обычный 3 12 6 2 3" xfId="19644"/>
    <cellStyle name="Обычный 3 12 6 2 3 2" xfId="19645"/>
    <cellStyle name="Обычный 3 12 6 2 3 2 2" xfId="19646"/>
    <cellStyle name="Обычный 3 12 6 2 3 2 2 2" xfId="19647"/>
    <cellStyle name="Обычный 3 12 6 2 3 2 2 2 2" xfId="19648"/>
    <cellStyle name="Обычный 3 12 6 2 3 2 2 3" xfId="19649"/>
    <cellStyle name="Обычный 3 12 6 2 3 2 3" xfId="19650"/>
    <cellStyle name="Обычный 3 12 6 2 3 2 3 2" xfId="19651"/>
    <cellStyle name="Обычный 3 12 6 2 3 2 4" xfId="19652"/>
    <cellStyle name="Обычный 3 12 6 2 3 3" xfId="19653"/>
    <cellStyle name="Обычный 3 12 6 2 3 3 2" xfId="19654"/>
    <cellStyle name="Обычный 3 12 6 2 3 3 2 2" xfId="19655"/>
    <cellStyle name="Обычный 3 12 6 2 3 3 3" xfId="19656"/>
    <cellStyle name="Обычный 3 12 6 2 3 4" xfId="19657"/>
    <cellStyle name="Обычный 3 12 6 2 3 4 2" xfId="19658"/>
    <cellStyle name="Обычный 3 12 6 2 3 5" xfId="19659"/>
    <cellStyle name="Обычный 3 12 6 2 4" xfId="19660"/>
    <cellStyle name="Обычный 3 12 6 2 4 2" xfId="19661"/>
    <cellStyle name="Обычный 3 12 6 2 4 2 2" xfId="19662"/>
    <cellStyle name="Обычный 3 12 6 2 4 2 2 2" xfId="19663"/>
    <cellStyle name="Обычный 3 12 6 2 4 2 3" xfId="19664"/>
    <cellStyle name="Обычный 3 12 6 2 4 3" xfId="19665"/>
    <cellStyle name="Обычный 3 12 6 2 4 3 2" xfId="19666"/>
    <cellStyle name="Обычный 3 12 6 2 4 4" xfId="19667"/>
    <cellStyle name="Обычный 3 12 6 2 5" xfId="19668"/>
    <cellStyle name="Обычный 3 12 6 2 5 2" xfId="19669"/>
    <cellStyle name="Обычный 3 12 6 2 5 2 2" xfId="19670"/>
    <cellStyle name="Обычный 3 12 6 2 5 3" xfId="19671"/>
    <cellStyle name="Обычный 3 12 6 2 6" xfId="19672"/>
    <cellStyle name="Обычный 3 12 6 2 6 2" xfId="19673"/>
    <cellStyle name="Обычный 3 12 6 2 7" xfId="19674"/>
    <cellStyle name="Обычный 3 12 6 3" xfId="19675"/>
    <cellStyle name="Обычный 3 12 6 3 2" xfId="19676"/>
    <cellStyle name="Обычный 3 12 6 3 2 2" xfId="19677"/>
    <cellStyle name="Обычный 3 12 6 3 2 2 2" xfId="19678"/>
    <cellStyle name="Обычный 3 12 6 3 2 2 2 2" xfId="19679"/>
    <cellStyle name="Обычный 3 12 6 3 2 2 3" xfId="19680"/>
    <cellStyle name="Обычный 3 12 6 3 2 3" xfId="19681"/>
    <cellStyle name="Обычный 3 12 6 3 2 3 2" xfId="19682"/>
    <cellStyle name="Обычный 3 12 6 3 2 4" xfId="19683"/>
    <cellStyle name="Обычный 3 12 6 3 3" xfId="19684"/>
    <cellStyle name="Обычный 3 12 6 3 3 2" xfId="19685"/>
    <cellStyle name="Обычный 3 12 6 3 3 2 2" xfId="19686"/>
    <cellStyle name="Обычный 3 12 6 3 3 3" xfId="19687"/>
    <cellStyle name="Обычный 3 12 6 3 4" xfId="19688"/>
    <cellStyle name="Обычный 3 12 6 3 4 2" xfId="19689"/>
    <cellStyle name="Обычный 3 12 6 3 5" xfId="19690"/>
    <cellStyle name="Обычный 3 12 6 4" xfId="19691"/>
    <cellStyle name="Обычный 3 12 6 4 2" xfId="19692"/>
    <cellStyle name="Обычный 3 12 6 4 2 2" xfId="19693"/>
    <cellStyle name="Обычный 3 12 6 4 2 2 2" xfId="19694"/>
    <cellStyle name="Обычный 3 12 6 4 2 2 2 2" xfId="19695"/>
    <cellStyle name="Обычный 3 12 6 4 2 2 3" xfId="19696"/>
    <cellStyle name="Обычный 3 12 6 4 2 3" xfId="19697"/>
    <cellStyle name="Обычный 3 12 6 4 2 3 2" xfId="19698"/>
    <cellStyle name="Обычный 3 12 6 4 2 4" xfId="19699"/>
    <cellStyle name="Обычный 3 12 6 4 3" xfId="19700"/>
    <cellStyle name="Обычный 3 12 6 4 3 2" xfId="19701"/>
    <cellStyle name="Обычный 3 12 6 4 3 2 2" xfId="19702"/>
    <cellStyle name="Обычный 3 12 6 4 3 3" xfId="19703"/>
    <cellStyle name="Обычный 3 12 6 4 4" xfId="19704"/>
    <cellStyle name="Обычный 3 12 6 4 4 2" xfId="19705"/>
    <cellStyle name="Обычный 3 12 6 4 5" xfId="19706"/>
    <cellStyle name="Обычный 3 12 6 5" xfId="19707"/>
    <cellStyle name="Обычный 3 12 6 5 2" xfId="19708"/>
    <cellStyle name="Обычный 3 12 6 5 2 2" xfId="19709"/>
    <cellStyle name="Обычный 3 12 6 5 2 2 2" xfId="19710"/>
    <cellStyle name="Обычный 3 12 6 5 2 3" xfId="19711"/>
    <cellStyle name="Обычный 3 12 6 5 3" xfId="19712"/>
    <cellStyle name="Обычный 3 12 6 5 3 2" xfId="19713"/>
    <cellStyle name="Обычный 3 12 6 5 4" xfId="19714"/>
    <cellStyle name="Обычный 3 12 6 6" xfId="19715"/>
    <cellStyle name="Обычный 3 12 6 6 2" xfId="19716"/>
    <cellStyle name="Обычный 3 12 6 6 2 2" xfId="19717"/>
    <cellStyle name="Обычный 3 12 6 6 3" xfId="19718"/>
    <cellStyle name="Обычный 3 12 6 7" xfId="19719"/>
    <cellStyle name="Обычный 3 12 6 7 2" xfId="19720"/>
    <cellStyle name="Обычный 3 12 6 8" xfId="19721"/>
    <cellStyle name="Обычный 3 12 7" xfId="19722"/>
    <cellStyle name="Обычный 3 12 7 2" xfId="19723"/>
    <cellStyle name="Обычный 3 12 7 2 2" xfId="19724"/>
    <cellStyle name="Обычный 3 12 7 2 2 2" xfId="19725"/>
    <cellStyle name="Обычный 3 12 7 2 2 2 2" xfId="19726"/>
    <cellStyle name="Обычный 3 12 7 2 2 2 2 2" xfId="19727"/>
    <cellStyle name="Обычный 3 12 7 2 2 2 2 2 2" xfId="19728"/>
    <cellStyle name="Обычный 3 12 7 2 2 2 2 3" xfId="19729"/>
    <cellStyle name="Обычный 3 12 7 2 2 2 3" xfId="19730"/>
    <cellStyle name="Обычный 3 12 7 2 2 2 3 2" xfId="19731"/>
    <cellStyle name="Обычный 3 12 7 2 2 2 4" xfId="19732"/>
    <cellStyle name="Обычный 3 12 7 2 2 3" xfId="19733"/>
    <cellStyle name="Обычный 3 12 7 2 2 3 2" xfId="19734"/>
    <cellStyle name="Обычный 3 12 7 2 2 3 2 2" xfId="19735"/>
    <cellStyle name="Обычный 3 12 7 2 2 3 3" xfId="19736"/>
    <cellStyle name="Обычный 3 12 7 2 2 4" xfId="19737"/>
    <cellStyle name="Обычный 3 12 7 2 2 4 2" xfId="19738"/>
    <cellStyle name="Обычный 3 12 7 2 2 5" xfId="19739"/>
    <cellStyle name="Обычный 3 12 7 2 3" xfId="19740"/>
    <cellStyle name="Обычный 3 12 7 2 3 2" xfId="19741"/>
    <cellStyle name="Обычный 3 12 7 2 3 2 2" xfId="19742"/>
    <cellStyle name="Обычный 3 12 7 2 3 2 2 2" xfId="19743"/>
    <cellStyle name="Обычный 3 12 7 2 3 2 2 2 2" xfId="19744"/>
    <cellStyle name="Обычный 3 12 7 2 3 2 2 3" xfId="19745"/>
    <cellStyle name="Обычный 3 12 7 2 3 2 3" xfId="19746"/>
    <cellStyle name="Обычный 3 12 7 2 3 2 3 2" xfId="19747"/>
    <cellStyle name="Обычный 3 12 7 2 3 2 4" xfId="19748"/>
    <cellStyle name="Обычный 3 12 7 2 3 3" xfId="19749"/>
    <cellStyle name="Обычный 3 12 7 2 3 3 2" xfId="19750"/>
    <cellStyle name="Обычный 3 12 7 2 3 3 2 2" xfId="19751"/>
    <cellStyle name="Обычный 3 12 7 2 3 3 3" xfId="19752"/>
    <cellStyle name="Обычный 3 12 7 2 3 4" xfId="19753"/>
    <cellStyle name="Обычный 3 12 7 2 3 4 2" xfId="19754"/>
    <cellStyle name="Обычный 3 12 7 2 3 5" xfId="19755"/>
    <cellStyle name="Обычный 3 12 7 2 4" xfId="19756"/>
    <cellStyle name="Обычный 3 12 7 2 4 2" xfId="19757"/>
    <cellStyle name="Обычный 3 12 7 2 4 2 2" xfId="19758"/>
    <cellStyle name="Обычный 3 12 7 2 4 2 2 2" xfId="19759"/>
    <cellStyle name="Обычный 3 12 7 2 4 2 3" xfId="19760"/>
    <cellStyle name="Обычный 3 12 7 2 4 3" xfId="19761"/>
    <cellStyle name="Обычный 3 12 7 2 4 3 2" xfId="19762"/>
    <cellStyle name="Обычный 3 12 7 2 4 4" xfId="19763"/>
    <cellStyle name="Обычный 3 12 7 2 5" xfId="19764"/>
    <cellStyle name="Обычный 3 12 7 2 5 2" xfId="19765"/>
    <cellStyle name="Обычный 3 12 7 2 5 2 2" xfId="19766"/>
    <cellStyle name="Обычный 3 12 7 2 5 3" xfId="19767"/>
    <cellStyle name="Обычный 3 12 7 2 6" xfId="19768"/>
    <cellStyle name="Обычный 3 12 7 2 6 2" xfId="19769"/>
    <cellStyle name="Обычный 3 12 7 2 7" xfId="19770"/>
    <cellStyle name="Обычный 3 12 7 3" xfId="19771"/>
    <cellStyle name="Обычный 3 12 7 3 2" xfId="19772"/>
    <cellStyle name="Обычный 3 12 7 3 2 2" xfId="19773"/>
    <cellStyle name="Обычный 3 12 7 3 2 2 2" xfId="19774"/>
    <cellStyle name="Обычный 3 12 7 3 2 2 2 2" xfId="19775"/>
    <cellStyle name="Обычный 3 12 7 3 2 2 3" xfId="19776"/>
    <cellStyle name="Обычный 3 12 7 3 2 3" xfId="19777"/>
    <cellStyle name="Обычный 3 12 7 3 2 3 2" xfId="19778"/>
    <cellStyle name="Обычный 3 12 7 3 2 4" xfId="19779"/>
    <cellStyle name="Обычный 3 12 7 3 3" xfId="19780"/>
    <cellStyle name="Обычный 3 12 7 3 3 2" xfId="19781"/>
    <cellStyle name="Обычный 3 12 7 3 3 2 2" xfId="19782"/>
    <cellStyle name="Обычный 3 12 7 3 3 3" xfId="19783"/>
    <cellStyle name="Обычный 3 12 7 3 4" xfId="19784"/>
    <cellStyle name="Обычный 3 12 7 3 4 2" xfId="19785"/>
    <cellStyle name="Обычный 3 12 7 3 5" xfId="19786"/>
    <cellStyle name="Обычный 3 12 7 4" xfId="19787"/>
    <cellStyle name="Обычный 3 12 7 4 2" xfId="19788"/>
    <cellStyle name="Обычный 3 12 7 4 2 2" xfId="19789"/>
    <cellStyle name="Обычный 3 12 7 4 2 2 2" xfId="19790"/>
    <cellStyle name="Обычный 3 12 7 4 2 2 2 2" xfId="19791"/>
    <cellStyle name="Обычный 3 12 7 4 2 2 3" xfId="19792"/>
    <cellStyle name="Обычный 3 12 7 4 2 3" xfId="19793"/>
    <cellStyle name="Обычный 3 12 7 4 2 3 2" xfId="19794"/>
    <cellStyle name="Обычный 3 12 7 4 2 4" xfId="19795"/>
    <cellStyle name="Обычный 3 12 7 4 3" xfId="19796"/>
    <cellStyle name="Обычный 3 12 7 4 3 2" xfId="19797"/>
    <cellStyle name="Обычный 3 12 7 4 3 2 2" xfId="19798"/>
    <cellStyle name="Обычный 3 12 7 4 3 3" xfId="19799"/>
    <cellStyle name="Обычный 3 12 7 4 4" xfId="19800"/>
    <cellStyle name="Обычный 3 12 7 4 4 2" xfId="19801"/>
    <cellStyle name="Обычный 3 12 7 4 5" xfId="19802"/>
    <cellStyle name="Обычный 3 12 7 5" xfId="19803"/>
    <cellStyle name="Обычный 3 12 7 5 2" xfId="19804"/>
    <cellStyle name="Обычный 3 12 7 5 2 2" xfId="19805"/>
    <cellStyle name="Обычный 3 12 7 5 2 2 2" xfId="19806"/>
    <cellStyle name="Обычный 3 12 7 5 2 3" xfId="19807"/>
    <cellStyle name="Обычный 3 12 7 5 3" xfId="19808"/>
    <cellStyle name="Обычный 3 12 7 5 3 2" xfId="19809"/>
    <cellStyle name="Обычный 3 12 7 5 4" xfId="19810"/>
    <cellStyle name="Обычный 3 12 7 6" xfId="19811"/>
    <cellStyle name="Обычный 3 12 7 6 2" xfId="19812"/>
    <cellStyle name="Обычный 3 12 7 6 2 2" xfId="19813"/>
    <cellStyle name="Обычный 3 12 7 6 3" xfId="19814"/>
    <cellStyle name="Обычный 3 12 7 7" xfId="19815"/>
    <cellStyle name="Обычный 3 12 7 7 2" xfId="19816"/>
    <cellStyle name="Обычный 3 12 7 8" xfId="19817"/>
    <cellStyle name="Обычный 3 12 8" xfId="19818"/>
    <cellStyle name="Обычный 3 12 8 2" xfId="19819"/>
    <cellStyle name="Обычный 3 12 8 2 2" xfId="19820"/>
    <cellStyle name="Обычный 3 12 8 2 2 2" xfId="19821"/>
    <cellStyle name="Обычный 3 12 8 2 2 2 2" xfId="19822"/>
    <cellStyle name="Обычный 3 12 8 2 2 2 2 2" xfId="19823"/>
    <cellStyle name="Обычный 3 12 8 2 2 2 2 2 2" xfId="19824"/>
    <cellStyle name="Обычный 3 12 8 2 2 2 2 3" xfId="19825"/>
    <cellStyle name="Обычный 3 12 8 2 2 2 3" xfId="19826"/>
    <cellStyle name="Обычный 3 12 8 2 2 2 3 2" xfId="19827"/>
    <cellStyle name="Обычный 3 12 8 2 2 2 4" xfId="19828"/>
    <cellStyle name="Обычный 3 12 8 2 2 3" xfId="19829"/>
    <cellStyle name="Обычный 3 12 8 2 2 3 2" xfId="19830"/>
    <cellStyle name="Обычный 3 12 8 2 2 3 2 2" xfId="19831"/>
    <cellStyle name="Обычный 3 12 8 2 2 3 3" xfId="19832"/>
    <cellStyle name="Обычный 3 12 8 2 2 4" xfId="19833"/>
    <cellStyle name="Обычный 3 12 8 2 2 4 2" xfId="19834"/>
    <cellStyle name="Обычный 3 12 8 2 2 5" xfId="19835"/>
    <cellStyle name="Обычный 3 12 8 2 3" xfId="19836"/>
    <cellStyle name="Обычный 3 12 8 2 3 2" xfId="19837"/>
    <cellStyle name="Обычный 3 12 8 2 3 2 2" xfId="19838"/>
    <cellStyle name="Обычный 3 12 8 2 3 2 2 2" xfId="19839"/>
    <cellStyle name="Обычный 3 12 8 2 3 2 2 2 2" xfId="19840"/>
    <cellStyle name="Обычный 3 12 8 2 3 2 2 3" xfId="19841"/>
    <cellStyle name="Обычный 3 12 8 2 3 2 3" xfId="19842"/>
    <cellStyle name="Обычный 3 12 8 2 3 2 3 2" xfId="19843"/>
    <cellStyle name="Обычный 3 12 8 2 3 2 4" xfId="19844"/>
    <cellStyle name="Обычный 3 12 8 2 3 3" xfId="19845"/>
    <cellStyle name="Обычный 3 12 8 2 3 3 2" xfId="19846"/>
    <cellStyle name="Обычный 3 12 8 2 3 3 2 2" xfId="19847"/>
    <cellStyle name="Обычный 3 12 8 2 3 3 3" xfId="19848"/>
    <cellStyle name="Обычный 3 12 8 2 3 4" xfId="19849"/>
    <cellStyle name="Обычный 3 12 8 2 3 4 2" xfId="19850"/>
    <cellStyle name="Обычный 3 12 8 2 3 5" xfId="19851"/>
    <cellStyle name="Обычный 3 12 8 2 4" xfId="19852"/>
    <cellStyle name="Обычный 3 12 8 2 4 2" xfId="19853"/>
    <cellStyle name="Обычный 3 12 8 2 4 2 2" xfId="19854"/>
    <cellStyle name="Обычный 3 12 8 2 4 2 2 2" xfId="19855"/>
    <cellStyle name="Обычный 3 12 8 2 4 2 3" xfId="19856"/>
    <cellStyle name="Обычный 3 12 8 2 4 3" xfId="19857"/>
    <cellStyle name="Обычный 3 12 8 2 4 3 2" xfId="19858"/>
    <cellStyle name="Обычный 3 12 8 2 4 4" xfId="19859"/>
    <cellStyle name="Обычный 3 12 8 2 5" xfId="19860"/>
    <cellStyle name="Обычный 3 12 8 2 5 2" xfId="19861"/>
    <cellStyle name="Обычный 3 12 8 2 5 2 2" xfId="19862"/>
    <cellStyle name="Обычный 3 12 8 2 5 3" xfId="19863"/>
    <cellStyle name="Обычный 3 12 8 2 6" xfId="19864"/>
    <cellStyle name="Обычный 3 12 8 2 6 2" xfId="19865"/>
    <cellStyle name="Обычный 3 12 8 2 7" xfId="19866"/>
    <cellStyle name="Обычный 3 12 8 3" xfId="19867"/>
    <cellStyle name="Обычный 3 12 8 3 2" xfId="19868"/>
    <cellStyle name="Обычный 3 12 8 3 2 2" xfId="19869"/>
    <cellStyle name="Обычный 3 12 8 3 2 2 2" xfId="19870"/>
    <cellStyle name="Обычный 3 12 8 3 2 2 2 2" xfId="19871"/>
    <cellStyle name="Обычный 3 12 8 3 2 2 3" xfId="19872"/>
    <cellStyle name="Обычный 3 12 8 3 2 3" xfId="19873"/>
    <cellStyle name="Обычный 3 12 8 3 2 3 2" xfId="19874"/>
    <cellStyle name="Обычный 3 12 8 3 2 4" xfId="19875"/>
    <cellStyle name="Обычный 3 12 8 3 3" xfId="19876"/>
    <cellStyle name="Обычный 3 12 8 3 3 2" xfId="19877"/>
    <cellStyle name="Обычный 3 12 8 3 3 2 2" xfId="19878"/>
    <cellStyle name="Обычный 3 12 8 3 3 3" xfId="19879"/>
    <cellStyle name="Обычный 3 12 8 3 4" xfId="19880"/>
    <cellStyle name="Обычный 3 12 8 3 4 2" xfId="19881"/>
    <cellStyle name="Обычный 3 12 8 3 5" xfId="19882"/>
    <cellStyle name="Обычный 3 12 8 4" xfId="19883"/>
    <cellStyle name="Обычный 3 12 8 4 2" xfId="19884"/>
    <cellStyle name="Обычный 3 12 8 4 2 2" xfId="19885"/>
    <cellStyle name="Обычный 3 12 8 4 2 2 2" xfId="19886"/>
    <cellStyle name="Обычный 3 12 8 4 2 2 2 2" xfId="19887"/>
    <cellStyle name="Обычный 3 12 8 4 2 2 3" xfId="19888"/>
    <cellStyle name="Обычный 3 12 8 4 2 3" xfId="19889"/>
    <cellStyle name="Обычный 3 12 8 4 2 3 2" xfId="19890"/>
    <cellStyle name="Обычный 3 12 8 4 2 4" xfId="19891"/>
    <cellStyle name="Обычный 3 12 8 4 3" xfId="19892"/>
    <cellStyle name="Обычный 3 12 8 4 3 2" xfId="19893"/>
    <cellStyle name="Обычный 3 12 8 4 3 2 2" xfId="19894"/>
    <cellStyle name="Обычный 3 12 8 4 3 3" xfId="19895"/>
    <cellStyle name="Обычный 3 12 8 4 4" xfId="19896"/>
    <cellStyle name="Обычный 3 12 8 4 4 2" xfId="19897"/>
    <cellStyle name="Обычный 3 12 8 4 5" xfId="19898"/>
    <cellStyle name="Обычный 3 12 8 5" xfId="19899"/>
    <cellStyle name="Обычный 3 12 8 5 2" xfId="19900"/>
    <cellStyle name="Обычный 3 12 8 5 2 2" xfId="19901"/>
    <cellStyle name="Обычный 3 12 8 5 2 2 2" xfId="19902"/>
    <cellStyle name="Обычный 3 12 8 5 2 3" xfId="19903"/>
    <cellStyle name="Обычный 3 12 8 5 3" xfId="19904"/>
    <cellStyle name="Обычный 3 12 8 5 3 2" xfId="19905"/>
    <cellStyle name="Обычный 3 12 8 5 4" xfId="19906"/>
    <cellStyle name="Обычный 3 12 8 6" xfId="19907"/>
    <cellStyle name="Обычный 3 12 8 6 2" xfId="19908"/>
    <cellStyle name="Обычный 3 12 8 6 2 2" xfId="19909"/>
    <cellStyle name="Обычный 3 12 8 6 3" xfId="19910"/>
    <cellStyle name="Обычный 3 12 8 7" xfId="19911"/>
    <cellStyle name="Обычный 3 12 8 7 2" xfId="19912"/>
    <cellStyle name="Обычный 3 12 8 8" xfId="19913"/>
    <cellStyle name="Обычный 3 12 9" xfId="19914"/>
    <cellStyle name="Обычный 3 12 9 2" xfId="19915"/>
    <cellStyle name="Обычный 3 12 9 2 2" xfId="19916"/>
    <cellStyle name="Обычный 3 12 9 2 2 2" xfId="19917"/>
    <cellStyle name="Обычный 3 12 9 2 2 2 2" xfId="19918"/>
    <cellStyle name="Обычный 3 12 9 2 2 2 2 2" xfId="19919"/>
    <cellStyle name="Обычный 3 12 9 2 2 2 2 2 2" xfId="19920"/>
    <cellStyle name="Обычный 3 12 9 2 2 2 2 3" xfId="19921"/>
    <cellStyle name="Обычный 3 12 9 2 2 2 3" xfId="19922"/>
    <cellStyle name="Обычный 3 12 9 2 2 2 3 2" xfId="19923"/>
    <cellStyle name="Обычный 3 12 9 2 2 2 4" xfId="19924"/>
    <cellStyle name="Обычный 3 12 9 2 2 3" xfId="19925"/>
    <cellStyle name="Обычный 3 12 9 2 2 3 2" xfId="19926"/>
    <cellStyle name="Обычный 3 12 9 2 2 3 2 2" xfId="19927"/>
    <cellStyle name="Обычный 3 12 9 2 2 3 3" xfId="19928"/>
    <cellStyle name="Обычный 3 12 9 2 2 4" xfId="19929"/>
    <cellStyle name="Обычный 3 12 9 2 2 4 2" xfId="19930"/>
    <cellStyle name="Обычный 3 12 9 2 2 5" xfId="19931"/>
    <cellStyle name="Обычный 3 12 9 2 3" xfId="19932"/>
    <cellStyle name="Обычный 3 12 9 2 3 2" xfId="19933"/>
    <cellStyle name="Обычный 3 12 9 2 3 2 2" xfId="19934"/>
    <cellStyle name="Обычный 3 12 9 2 3 2 2 2" xfId="19935"/>
    <cellStyle name="Обычный 3 12 9 2 3 2 2 2 2" xfId="19936"/>
    <cellStyle name="Обычный 3 12 9 2 3 2 2 3" xfId="19937"/>
    <cellStyle name="Обычный 3 12 9 2 3 2 3" xfId="19938"/>
    <cellStyle name="Обычный 3 12 9 2 3 2 3 2" xfId="19939"/>
    <cellStyle name="Обычный 3 12 9 2 3 2 4" xfId="19940"/>
    <cellStyle name="Обычный 3 12 9 2 3 3" xfId="19941"/>
    <cellStyle name="Обычный 3 12 9 2 3 3 2" xfId="19942"/>
    <cellStyle name="Обычный 3 12 9 2 3 3 2 2" xfId="19943"/>
    <cellStyle name="Обычный 3 12 9 2 3 3 3" xfId="19944"/>
    <cellStyle name="Обычный 3 12 9 2 3 4" xfId="19945"/>
    <cellStyle name="Обычный 3 12 9 2 3 4 2" xfId="19946"/>
    <cellStyle name="Обычный 3 12 9 2 3 5" xfId="19947"/>
    <cellStyle name="Обычный 3 12 9 2 4" xfId="19948"/>
    <cellStyle name="Обычный 3 12 9 2 4 2" xfId="19949"/>
    <cellStyle name="Обычный 3 12 9 2 4 2 2" xfId="19950"/>
    <cellStyle name="Обычный 3 12 9 2 4 2 2 2" xfId="19951"/>
    <cellStyle name="Обычный 3 12 9 2 4 2 3" xfId="19952"/>
    <cellStyle name="Обычный 3 12 9 2 4 3" xfId="19953"/>
    <cellStyle name="Обычный 3 12 9 2 4 3 2" xfId="19954"/>
    <cellStyle name="Обычный 3 12 9 2 4 4" xfId="19955"/>
    <cellStyle name="Обычный 3 12 9 2 5" xfId="19956"/>
    <cellStyle name="Обычный 3 12 9 2 5 2" xfId="19957"/>
    <cellStyle name="Обычный 3 12 9 2 5 2 2" xfId="19958"/>
    <cellStyle name="Обычный 3 12 9 2 5 3" xfId="19959"/>
    <cellStyle name="Обычный 3 12 9 2 6" xfId="19960"/>
    <cellStyle name="Обычный 3 12 9 2 6 2" xfId="19961"/>
    <cellStyle name="Обычный 3 12 9 2 7" xfId="19962"/>
    <cellStyle name="Обычный 3 12 9 3" xfId="19963"/>
    <cellStyle name="Обычный 3 12 9 3 2" xfId="19964"/>
    <cellStyle name="Обычный 3 12 9 3 2 2" xfId="19965"/>
    <cellStyle name="Обычный 3 12 9 3 2 2 2" xfId="19966"/>
    <cellStyle name="Обычный 3 12 9 3 2 2 2 2" xfId="19967"/>
    <cellStyle name="Обычный 3 12 9 3 2 2 3" xfId="19968"/>
    <cellStyle name="Обычный 3 12 9 3 2 3" xfId="19969"/>
    <cellStyle name="Обычный 3 12 9 3 2 3 2" xfId="19970"/>
    <cellStyle name="Обычный 3 12 9 3 2 4" xfId="19971"/>
    <cellStyle name="Обычный 3 12 9 3 3" xfId="19972"/>
    <cellStyle name="Обычный 3 12 9 3 3 2" xfId="19973"/>
    <cellStyle name="Обычный 3 12 9 3 3 2 2" xfId="19974"/>
    <cellStyle name="Обычный 3 12 9 3 3 3" xfId="19975"/>
    <cellStyle name="Обычный 3 12 9 3 4" xfId="19976"/>
    <cellStyle name="Обычный 3 12 9 3 4 2" xfId="19977"/>
    <cellStyle name="Обычный 3 12 9 3 5" xfId="19978"/>
    <cellStyle name="Обычный 3 12 9 4" xfId="19979"/>
    <cellStyle name="Обычный 3 12 9 4 2" xfId="19980"/>
    <cellStyle name="Обычный 3 12 9 4 2 2" xfId="19981"/>
    <cellStyle name="Обычный 3 12 9 4 2 2 2" xfId="19982"/>
    <cellStyle name="Обычный 3 12 9 4 2 2 2 2" xfId="19983"/>
    <cellStyle name="Обычный 3 12 9 4 2 2 3" xfId="19984"/>
    <cellStyle name="Обычный 3 12 9 4 2 3" xfId="19985"/>
    <cellStyle name="Обычный 3 12 9 4 2 3 2" xfId="19986"/>
    <cellStyle name="Обычный 3 12 9 4 2 4" xfId="19987"/>
    <cellStyle name="Обычный 3 12 9 4 3" xfId="19988"/>
    <cellStyle name="Обычный 3 12 9 4 3 2" xfId="19989"/>
    <cellStyle name="Обычный 3 12 9 4 3 2 2" xfId="19990"/>
    <cellStyle name="Обычный 3 12 9 4 3 3" xfId="19991"/>
    <cellStyle name="Обычный 3 12 9 4 4" xfId="19992"/>
    <cellStyle name="Обычный 3 12 9 4 4 2" xfId="19993"/>
    <cellStyle name="Обычный 3 12 9 4 5" xfId="19994"/>
    <cellStyle name="Обычный 3 12 9 5" xfId="19995"/>
    <cellStyle name="Обычный 3 12 9 5 2" xfId="19996"/>
    <cellStyle name="Обычный 3 12 9 5 2 2" xfId="19997"/>
    <cellStyle name="Обычный 3 12 9 5 2 2 2" xfId="19998"/>
    <cellStyle name="Обычный 3 12 9 5 2 3" xfId="19999"/>
    <cellStyle name="Обычный 3 12 9 5 3" xfId="20000"/>
    <cellStyle name="Обычный 3 12 9 5 3 2" xfId="20001"/>
    <cellStyle name="Обычный 3 12 9 5 4" xfId="20002"/>
    <cellStyle name="Обычный 3 12 9 6" xfId="20003"/>
    <cellStyle name="Обычный 3 12 9 6 2" xfId="20004"/>
    <cellStyle name="Обычный 3 12 9 6 2 2" xfId="20005"/>
    <cellStyle name="Обычный 3 12 9 6 3" xfId="20006"/>
    <cellStyle name="Обычный 3 12 9 7" xfId="20007"/>
    <cellStyle name="Обычный 3 12 9 7 2" xfId="20008"/>
    <cellStyle name="Обычный 3 12 9 8" xfId="20009"/>
    <cellStyle name="Обычный 3 13" xfId="20010"/>
    <cellStyle name="Обычный 3 13 10" xfId="20011"/>
    <cellStyle name="Обычный 3 13 10 2" xfId="20012"/>
    <cellStyle name="Обычный 3 13 10 2 2" xfId="20013"/>
    <cellStyle name="Обычный 3 13 10 2 2 2" xfId="20014"/>
    <cellStyle name="Обычный 3 13 10 2 2 2 2" xfId="20015"/>
    <cellStyle name="Обычный 3 13 10 2 2 2 2 2" xfId="20016"/>
    <cellStyle name="Обычный 3 13 10 2 2 2 2 2 2" xfId="20017"/>
    <cellStyle name="Обычный 3 13 10 2 2 2 2 3" xfId="20018"/>
    <cellStyle name="Обычный 3 13 10 2 2 2 3" xfId="20019"/>
    <cellStyle name="Обычный 3 13 10 2 2 2 3 2" xfId="20020"/>
    <cellStyle name="Обычный 3 13 10 2 2 2 4" xfId="20021"/>
    <cellStyle name="Обычный 3 13 10 2 2 3" xfId="20022"/>
    <cellStyle name="Обычный 3 13 10 2 2 3 2" xfId="20023"/>
    <cellStyle name="Обычный 3 13 10 2 2 3 2 2" xfId="20024"/>
    <cellStyle name="Обычный 3 13 10 2 2 3 3" xfId="20025"/>
    <cellStyle name="Обычный 3 13 10 2 2 4" xfId="20026"/>
    <cellStyle name="Обычный 3 13 10 2 2 4 2" xfId="20027"/>
    <cellStyle name="Обычный 3 13 10 2 2 5" xfId="20028"/>
    <cellStyle name="Обычный 3 13 10 2 3" xfId="20029"/>
    <cellStyle name="Обычный 3 13 10 2 3 2" xfId="20030"/>
    <cellStyle name="Обычный 3 13 10 2 3 2 2" xfId="20031"/>
    <cellStyle name="Обычный 3 13 10 2 3 2 2 2" xfId="20032"/>
    <cellStyle name="Обычный 3 13 10 2 3 2 2 2 2" xfId="20033"/>
    <cellStyle name="Обычный 3 13 10 2 3 2 2 3" xfId="20034"/>
    <cellStyle name="Обычный 3 13 10 2 3 2 3" xfId="20035"/>
    <cellStyle name="Обычный 3 13 10 2 3 2 3 2" xfId="20036"/>
    <cellStyle name="Обычный 3 13 10 2 3 2 4" xfId="20037"/>
    <cellStyle name="Обычный 3 13 10 2 3 3" xfId="20038"/>
    <cellStyle name="Обычный 3 13 10 2 3 3 2" xfId="20039"/>
    <cellStyle name="Обычный 3 13 10 2 3 3 2 2" xfId="20040"/>
    <cellStyle name="Обычный 3 13 10 2 3 3 3" xfId="20041"/>
    <cellStyle name="Обычный 3 13 10 2 3 4" xfId="20042"/>
    <cellStyle name="Обычный 3 13 10 2 3 4 2" xfId="20043"/>
    <cellStyle name="Обычный 3 13 10 2 3 5" xfId="20044"/>
    <cellStyle name="Обычный 3 13 10 2 4" xfId="20045"/>
    <cellStyle name="Обычный 3 13 10 2 4 2" xfId="20046"/>
    <cellStyle name="Обычный 3 13 10 2 4 2 2" xfId="20047"/>
    <cellStyle name="Обычный 3 13 10 2 4 2 2 2" xfId="20048"/>
    <cellStyle name="Обычный 3 13 10 2 4 2 3" xfId="20049"/>
    <cellStyle name="Обычный 3 13 10 2 4 3" xfId="20050"/>
    <cellStyle name="Обычный 3 13 10 2 4 3 2" xfId="20051"/>
    <cellStyle name="Обычный 3 13 10 2 4 4" xfId="20052"/>
    <cellStyle name="Обычный 3 13 10 2 5" xfId="20053"/>
    <cellStyle name="Обычный 3 13 10 2 5 2" xfId="20054"/>
    <cellStyle name="Обычный 3 13 10 2 5 2 2" xfId="20055"/>
    <cellStyle name="Обычный 3 13 10 2 5 3" xfId="20056"/>
    <cellStyle name="Обычный 3 13 10 2 6" xfId="20057"/>
    <cellStyle name="Обычный 3 13 10 2 6 2" xfId="20058"/>
    <cellStyle name="Обычный 3 13 10 2 7" xfId="20059"/>
    <cellStyle name="Обычный 3 13 10 3" xfId="20060"/>
    <cellStyle name="Обычный 3 13 10 3 2" xfId="20061"/>
    <cellStyle name="Обычный 3 13 10 3 2 2" xfId="20062"/>
    <cellStyle name="Обычный 3 13 10 3 2 2 2" xfId="20063"/>
    <cellStyle name="Обычный 3 13 10 3 2 2 2 2" xfId="20064"/>
    <cellStyle name="Обычный 3 13 10 3 2 2 3" xfId="20065"/>
    <cellStyle name="Обычный 3 13 10 3 2 3" xfId="20066"/>
    <cellStyle name="Обычный 3 13 10 3 2 3 2" xfId="20067"/>
    <cellStyle name="Обычный 3 13 10 3 2 4" xfId="20068"/>
    <cellStyle name="Обычный 3 13 10 3 3" xfId="20069"/>
    <cellStyle name="Обычный 3 13 10 3 3 2" xfId="20070"/>
    <cellStyle name="Обычный 3 13 10 3 3 2 2" xfId="20071"/>
    <cellStyle name="Обычный 3 13 10 3 3 3" xfId="20072"/>
    <cellStyle name="Обычный 3 13 10 3 4" xfId="20073"/>
    <cellStyle name="Обычный 3 13 10 3 4 2" xfId="20074"/>
    <cellStyle name="Обычный 3 13 10 3 5" xfId="20075"/>
    <cellStyle name="Обычный 3 13 10 4" xfId="20076"/>
    <cellStyle name="Обычный 3 13 10 4 2" xfId="20077"/>
    <cellStyle name="Обычный 3 13 10 4 2 2" xfId="20078"/>
    <cellStyle name="Обычный 3 13 10 4 2 2 2" xfId="20079"/>
    <cellStyle name="Обычный 3 13 10 4 2 2 2 2" xfId="20080"/>
    <cellStyle name="Обычный 3 13 10 4 2 2 3" xfId="20081"/>
    <cellStyle name="Обычный 3 13 10 4 2 3" xfId="20082"/>
    <cellStyle name="Обычный 3 13 10 4 2 3 2" xfId="20083"/>
    <cellStyle name="Обычный 3 13 10 4 2 4" xfId="20084"/>
    <cellStyle name="Обычный 3 13 10 4 3" xfId="20085"/>
    <cellStyle name="Обычный 3 13 10 4 3 2" xfId="20086"/>
    <cellStyle name="Обычный 3 13 10 4 3 2 2" xfId="20087"/>
    <cellStyle name="Обычный 3 13 10 4 3 3" xfId="20088"/>
    <cellStyle name="Обычный 3 13 10 4 4" xfId="20089"/>
    <cellStyle name="Обычный 3 13 10 4 4 2" xfId="20090"/>
    <cellStyle name="Обычный 3 13 10 4 5" xfId="20091"/>
    <cellStyle name="Обычный 3 13 10 5" xfId="20092"/>
    <cellStyle name="Обычный 3 13 10 5 2" xfId="20093"/>
    <cellStyle name="Обычный 3 13 10 5 2 2" xfId="20094"/>
    <cellStyle name="Обычный 3 13 10 5 2 2 2" xfId="20095"/>
    <cellStyle name="Обычный 3 13 10 5 2 3" xfId="20096"/>
    <cellStyle name="Обычный 3 13 10 5 3" xfId="20097"/>
    <cellStyle name="Обычный 3 13 10 5 3 2" xfId="20098"/>
    <cellStyle name="Обычный 3 13 10 5 4" xfId="20099"/>
    <cellStyle name="Обычный 3 13 10 6" xfId="20100"/>
    <cellStyle name="Обычный 3 13 10 6 2" xfId="20101"/>
    <cellStyle name="Обычный 3 13 10 6 2 2" xfId="20102"/>
    <cellStyle name="Обычный 3 13 10 6 3" xfId="20103"/>
    <cellStyle name="Обычный 3 13 10 7" xfId="20104"/>
    <cellStyle name="Обычный 3 13 10 7 2" xfId="20105"/>
    <cellStyle name="Обычный 3 13 10 8" xfId="20106"/>
    <cellStyle name="Обычный 3 13 11" xfId="20107"/>
    <cellStyle name="Обычный 3 13 11 2" xfId="20108"/>
    <cellStyle name="Обычный 3 13 11 2 2" xfId="20109"/>
    <cellStyle name="Обычный 3 13 11 2 2 2" xfId="20110"/>
    <cellStyle name="Обычный 3 13 11 2 2 2 2" xfId="20111"/>
    <cellStyle name="Обычный 3 13 11 2 2 2 2 2" xfId="20112"/>
    <cellStyle name="Обычный 3 13 11 2 2 2 2 2 2" xfId="20113"/>
    <cellStyle name="Обычный 3 13 11 2 2 2 2 3" xfId="20114"/>
    <cellStyle name="Обычный 3 13 11 2 2 2 3" xfId="20115"/>
    <cellStyle name="Обычный 3 13 11 2 2 2 3 2" xfId="20116"/>
    <cellStyle name="Обычный 3 13 11 2 2 2 4" xfId="20117"/>
    <cellStyle name="Обычный 3 13 11 2 2 3" xfId="20118"/>
    <cellStyle name="Обычный 3 13 11 2 2 3 2" xfId="20119"/>
    <cellStyle name="Обычный 3 13 11 2 2 3 2 2" xfId="20120"/>
    <cellStyle name="Обычный 3 13 11 2 2 3 3" xfId="20121"/>
    <cellStyle name="Обычный 3 13 11 2 2 4" xfId="20122"/>
    <cellStyle name="Обычный 3 13 11 2 2 4 2" xfId="20123"/>
    <cellStyle name="Обычный 3 13 11 2 2 5" xfId="20124"/>
    <cellStyle name="Обычный 3 13 11 2 3" xfId="20125"/>
    <cellStyle name="Обычный 3 13 11 2 3 2" xfId="20126"/>
    <cellStyle name="Обычный 3 13 11 2 3 2 2" xfId="20127"/>
    <cellStyle name="Обычный 3 13 11 2 3 2 2 2" xfId="20128"/>
    <cellStyle name="Обычный 3 13 11 2 3 2 2 2 2" xfId="20129"/>
    <cellStyle name="Обычный 3 13 11 2 3 2 2 3" xfId="20130"/>
    <cellStyle name="Обычный 3 13 11 2 3 2 3" xfId="20131"/>
    <cellStyle name="Обычный 3 13 11 2 3 2 3 2" xfId="20132"/>
    <cellStyle name="Обычный 3 13 11 2 3 2 4" xfId="20133"/>
    <cellStyle name="Обычный 3 13 11 2 3 3" xfId="20134"/>
    <cellStyle name="Обычный 3 13 11 2 3 3 2" xfId="20135"/>
    <cellStyle name="Обычный 3 13 11 2 3 3 2 2" xfId="20136"/>
    <cellStyle name="Обычный 3 13 11 2 3 3 3" xfId="20137"/>
    <cellStyle name="Обычный 3 13 11 2 3 4" xfId="20138"/>
    <cellStyle name="Обычный 3 13 11 2 3 4 2" xfId="20139"/>
    <cellStyle name="Обычный 3 13 11 2 3 5" xfId="20140"/>
    <cellStyle name="Обычный 3 13 11 2 4" xfId="20141"/>
    <cellStyle name="Обычный 3 13 11 2 4 2" xfId="20142"/>
    <cellStyle name="Обычный 3 13 11 2 4 2 2" xfId="20143"/>
    <cellStyle name="Обычный 3 13 11 2 4 2 2 2" xfId="20144"/>
    <cellStyle name="Обычный 3 13 11 2 4 2 3" xfId="20145"/>
    <cellStyle name="Обычный 3 13 11 2 4 3" xfId="20146"/>
    <cellStyle name="Обычный 3 13 11 2 4 3 2" xfId="20147"/>
    <cellStyle name="Обычный 3 13 11 2 4 4" xfId="20148"/>
    <cellStyle name="Обычный 3 13 11 2 5" xfId="20149"/>
    <cellStyle name="Обычный 3 13 11 2 5 2" xfId="20150"/>
    <cellStyle name="Обычный 3 13 11 2 5 2 2" xfId="20151"/>
    <cellStyle name="Обычный 3 13 11 2 5 3" xfId="20152"/>
    <cellStyle name="Обычный 3 13 11 2 6" xfId="20153"/>
    <cellStyle name="Обычный 3 13 11 2 6 2" xfId="20154"/>
    <cellStyle name="Обычный 3 13 11 2 7" xfId="20155"/>
    <cellStyle name="Обычный 3 13 11 3" xfId="20156"/>
    <cellStyle name="Обычный 3 13 11 3 2" xfId="20157"/>
    <cellStyle name="Обычный 3 13 11 3 2 2" xfId="20158"/>
    <cellStyle name="Обычный 3 13 11 3 2 2 2" xfId="20159"/>
    <cellStyle name="Обычный 3 13 11 3 2 2 2 2" xfId="20160"/>
    <cellStyle name="Обычный 3 13 11 3 2 2 3" xfId="20161"/>
    <cellStyle name="Обычный 3 13 11 3 2 3" xfId="20162"/>
    <cellStyle name="Обычный 3 13 11 3 2 3 2" xfId="20163"/>
    <cellStyle name="Обычный 3 13 11 3 2 4" xfId="20164"/>
    <cellStyle name="Обычный 3 13 11 3 3" xfId="20165"/>
    <cellStyle name="Обычный 3 13 11 3 3 2" xfId="20166"/>
    <cellStyle name="Обычный 3 13 11 3 3 2 2" xfId="20167"/>
    <cellStyle name="Обычный 3 13 11 3 3 3" xfId="20168"/>
    <cellStyle name="Обычный 3 13 11 3 4" xfId="20169"/>
    <cellStyle name="Обычный 3 13 11 3 4 2" xfId="20170"/>
    <cellStyle name="Обычный 3 13 11 3 5" xfId="20171"/>
    <cellStyle name="Обычный 3 13 11 4" xfId="20172"/>
    <cellStyle name="Обычный 3 13 11 4 2" xfId="20173"/>
    <cellStyle name="Обычный 3 13 11 4 2 2" xfId="20174"/>
    <cellStyle name="Обычный 3 13 11 4 2 2 2" xfId="20175"/>
    <cellStyle name="Обычный 3 13 11 4 2 2 2 2" xfId="20176"/>
    <cellStyle name="Обычный 3 13 11 4 2 2 3" xfId="20177"/>
    <cellStyle name="Обычный 3 13 11 4 2 3" xfId="20178"/>
    <cellStyle name="Обычный 3 13 11 4 2 3 2" xfId="20179"/>
    <cellStyle name="Обычный 3 13 11 4 2 4" xfId="20180"/>
    <cellStyle name="Обычный 3 13 11 4 3" xfId="20181"/>
    <cellStyle name="Обычный 3 13 11 4 3 2" xfId="20182"/>
    <cellStyle name="Обычный 3 13 11 4 3 2 2" xfId="20183"/>
    <cellStyle name="Обычный 3 13 11 4 3 3" xfId="20184"/>
    <cellStyle name="Обычный 3 13 11 4 4" xfId="20185"/>
    <cellStyle name="Обычный 3 13 11 4 4 2" xfId="20186"/>
    <cellStyle name="Обычный 3 13 11 4 5" xfId="20187"/>
    <cellStyle name="Обычный 3 13 11 5" xfId="20188"/>
    <cellStyle name="Обычный 3 13 11 5 2" xfId="20189"/>
    <cellStyle name="Обычный 3 13 11 5 2 2" xfId="20190"/>
    <cellStyle name="Обычный 3 13 11 5 2 2 2" xfId="20191"/>
    <cellStyle name="Обычный 3 13 11 5 2 3" xfId="20192"/>
    <cellStyle name="Обычный 3 13 11 5 3" xfId="20193"/>
    <cellStyle name="Обычный 3 13 11 5 3 2" xfId="20194"/>
    <cellStyle name="Обычный 3 13 11 5 4" xfId="20195"/>
    <cellStyle name="Обычный 3 13 11 6" xfId="20196"/>
    <cellStyle name="Обычный 3 13 11 6 2" xfId="20197"/>
    <cellStyle name="Обычный 3 13 11 6 2 2" xfId="20198"/>
    <cellStyle name="Обычный 3 13 11 6 3" xfId="20199"/>
    <cellStyle name="Обычный 3 13 11 7" xfId="20200"/>
    <cellStyle name="Обычный 3 13 11 7 2" xfId="20201"/>
    <cellStyle name="Обычный 3 13 11 8" xfId="20202"/>
    <cellStyle name="Обычный 3 13 12" xfId="20203"/>
    <cellStyle name="Обычный 3 13 12 2" xfId="20204"/>
    <cellStyle name="Обычный 3 13 12 2 2" xfId="20205"/>
    <cellStyle name="Обычный 3 13 12 2 2 2" xfId="20206"/>
    <cellStyle name="Обычный 3 13 12 2 2 2 2" xfId="20207"/>
    <cellStyle name="Обычный 3 13 12 2 2 2 2 2" xfId="20208"/>
    <cellStyle name="Обычный 3 13 12 2 2 2 2 2 2" xfId="20209"/>
    <cellStyle name="Обычный 3 13 12 2 2 2 2 3" xfId="20210"/>
    <cellStyle name="Обычный 3 13 12 2 2 2 3" xfId="20211"/>
    <cellStyle name="Обычный 3 13 12 2 2 2 3 2" xfId="20212"/>
    <cellStyle name="Обычный 3 13 12 2 2 2 4" xfId="20213"/>
    <cellStyle name="Обычный 3 13 12 2 2 3" xfId="20214"/>
    <cellStyle name="Обычный 3 13 12 2 2 3 2" xfId="20215"/>
    <cellStyle name="Обычный 3 13 12 2 2 3 2 2" xfId="20216"/>
    <cellStyle name="Обычный 3 13 12 2 2 3 3" xfId="20217"/>
    <cellStyle name="Обычный 3 13 12 2 2 4" xfId="20218"/>
    <cellStyle name="Обычный 3 13 12 2 2 4 2" xfId="20219"/>
    <cellStyle name="Обычный 3 13 12 2 2 5" xfId="20220"/>
    <cellStyle name="Обычный 3 13 12 2 3" xfId="20221"/>
    <cellStyle name="Обычный 3 13 12 2 3 2" xfId="20222"/>
    <cellStyle name="Обычный 3 13 12 2 3 2 2" xfId="20223"/>
    <cellStyle name="Обычный 3 13 12 2 3 2 2 2" xfId="20224"/>
    <cellStyle name="Обычный 3 13 12 2 3 2 2 2 2" xfId="20225"/>
    <cellStyle name="Обычный 3 13 12 2 3 2 2 3" xfId="20226"/>
    <cellStyle name="Обычный 3 13 12 2 3 2 3" xfId="20227"/>
    <cellStyle name="Обычный 3 13 12 2 3 2 3 2" xfId="20228"/>
    <cellStyle name="Обычный 3 13 12 2 3 2 4" xfId="20229"/>
    <cellStyle name="Обычный 3 13 12 2 3 3" xfId="20230"/>
    <cellStyle name="Обычный 3 13 12 2 3 3 2" xfId="20231"/>
    <cellStyle name="Обычный 3 13 12 2 3 3 2 2" xfId="20232"/>
    <cellStyle name="Обычный 3 13 12 2 3 3 3" xfId="20233"/>
    <cellStyle name="Обычный 3 13 12 2 3 4" xfId="20234"/>
    <cellStyle name="Обычный 3 13 12 2 3 4 2" xfId="20235"/>
    <cellStyle name="Обычный 3 13 12 2 3 5" xfId="20236"/>
    <cellStyle name="Обычный 3 13 12 2 4" xfId="20237"/>
    <cellStyle name="Обычный 3 13 12 2 4 2" xfId="20238"/>
    <cellStyle name="Обычный 3 13 12 2 4 2 2" xfId="20239"/>
    <cellStyle name="Обычный 3 13 12 2 4 2 2 2" xfId="20240"/>
    <cellStyle name="Обычный 3 13 12 2 4 2 3" xfId="20241"/>
    <cellStyle name="Обычный 3 13 12 2 4 3" xfId="20242"/>
    <cellStyle name="Обычный 3 13 12 2 4 3 2" xfId="20243"/>
    <cellStyle name="Обычный 3 13 12 2 4 4" xfId="20244"/>
    <cellStyle name="Обычный 3 13 12 2 5" xfId="20245"/>
    <cellStyle name="Обычный 3 13 12 2 5 2" xfId="20246"/>
    <cellStyle name="Обычный 3 13 12 2 5 2 2" xfId="20247"/>
    <cellStyle name="Обычный 3 13 12 2 5 3" xfId="20248"/>
    <cellStyle name="Обычный 3 13 12 2 6" xfId="20249"/>
    <cellStyle name="Обычный 3 13 12 2 6 2" xfId="20250"/>
    <cellStyle name="Обычный 3 13 12 2 7" xfId="20251"/>
    <cellStyle name="Обычный 3 13 12 3" xfId="20252"/>
    <cellStyle name="Обычный 3 13 12 3 2" xfId="20253"/>
    <cellStyle name="Обычный 3 13 12 3 2 2" xfId="20254"/>
    <cellStyle name="Обычный 3 13 12 3 2 2 2" xfId="20255"/>
    <cellStyle name="Обычный 3 13 12 3 2 2 2 2" xfId="20256"/>
    <cellStyle name="Обычный 3 13 12 3 2 2 3" xfId="20257"/>
    <cellStyle name="Обычный 3 13 12 3 2 3" xfId="20258"/>
    <cellStyle name="Обычный 3 13 12 3 2 3 2" xfId="20259"/>
    <cellStyle name="Обычный 3 13 12 3 2 4" xfId="20260"/>
    <cellStyle name="Обычный 3 13 12 3 3" xfId="20261"/>
    <cellStyle name="Обычный 3 13 12 3 3 2" xfId="20262"/>
    <cellStyle name="Обычный 3 13 12 3 3 2 2" xfId="20263"/>
    <cellStyle name="Обычный 3 13 12 3 3 3" xfId="20264"/>
    <cellStyle name="Обычный 3 13 12 3 4" xfId="20265"/>
    <cellStyle name="Обычный 3 13 12 3 4 2" xfId="20266"/>
    <cellStyle name="Обычный 3 13 12 3 5" xfId="20267"/>
    <cellStyle name="Обычный 3 13 12 4" xfId="20268"/>
    <cellStyle name="Обычный 3 13 12 4 2" xfId="20269"/>
    <cellStyle name="Обычный 3 13 12 4 2 2" xfId="20270"/>
    <cellStyle name="Обычный 3 13 12 4 2 2 2" xfId="20271"/>
    <cellStyle name="Обычный 3 13 12 4 2 2 2 2" xfId="20272"/>
    <cellStyle name="Обычный 3 13 12 4 2 2 3" xfId="20273"/>
    <cellStyle name="Обычный 3 13 12 4 2 3" xfId="20274"/>
    <cellStyle name="Обычный 3 13 12 4 2 3 2" xfId="20275"/>
    <cellStyle name="Обычный 3 13 12 4 2 4" xfId="20276"/>
    <cellStyle name="Обычный 3 13 12 4 3" xfId="20277"/>
    <cellStyle name="Обычный 3 13 12 4 3 2" xfId="20278"/>
    <cellStyle name="Обычный 3 13 12 4 3 2 2" xfId="20279"/>
    <cellStyle name="Обычный 3 13 12 4 3 3" xfId="20280"/>
    <cellStyle name="Обычный 3 13 12 4 4" xfId="20281"/>
    <cellStyle name="Обычный 3 13 12 4 4 2" xfId="20282"/>
    <cellStyle name="Обычный 3 13 12 4 5" xfId="20283"/>
    <cellStyle name="Обычный 3 13 12 5" xfId="20284"/>
    <cellStyle name="Обычный 3 13 12 5 2" xfId="20285"/>
    <cellStyle name="Обычный 3 13 12 5 2 2" xfId="20286"/>
    <cellStyle name="Обычный 3 13 12 5 2 2 2" xfId="20287"/>
    <cellStyle name="Обычный 3 13 12 5 2 3" xfId="20288"/>
    <cellStyle name="Обычный 3 13 12 5 3" xfId="20289"/>
    <cellStyle name="Обычный 3 13 12 5 3 2" xfId="20290"/>
    <cellStyle name="Обычный 3 13 12 5 4" xfId="20291"/>
    <cellStyle name="Обычный 3 13 12 6" xfId="20292"/>
    <cellStyle name="Обычный 3 13 12 6 2" xfId="20293"/>
    <cellStyle name="Обычный 3 13 12 6 2 2" xfId="20294"/>
    <cellStyle name="Обычный 3 13 12 6 3" xfId="20295"/>
    <cellStyle name="Обычный 3 13 12 7" xfId="20296"/>
    <cellStyle name="Обычный 3 13 12 7 2" xfId="20297"/>
    <cellStyle name="Обычный 3 13 12 8" xfId="20298"/>
    <cellStyle name="Обычный 3 13 13" xfId="20299"/>
    <cellStyle name="Обычный 3 13 13 2" xfId="20300"/>
    <cellStyle name="Обычный 3 13 13 2 2" xfId="20301"/>
    <cellStyle name="Обычный 3 13 13 2 2 2" xfId="20302"/>
    <cellStyle name="Обычный 3 13 13 2 2 2 2" xfId="20303"/>
    <cellStyle name="Обычный 3 13 13 2 2 2 2 2" xfId="20304"/>
    <cellStyle name="Обычный 3 13 13 2 2 2 2 2 2" xfId="20305"/>
    <cellStyle name="Обычный 3 13 13 2 2 2 2 3" xfId="20306"/>
    <cellStyle name="Обычный 3 13 13 2 2 2 3" xfId="20307"/>
    <cellStyle name="Обычный 3 13 13 2 2 2 3 2" xfId="20308"/>
    <cellStyle name="Обычный 3 13 13 2 2 2 4" xfId="20309"/>
    <cellStyle name="Обычный 3 13 13 2 2 3" xfId="20310"/>
    <cellStyle name="Обычный 3 13 13 2 2 3 2" xfId="20311"/>
    <cellStyle name="Обычный 3 13 13 2 2 3 2 2" xfId="20312"/>
    <cellStyle name="Обычный 3 13 13 2 2 3 3" xfId="20313"/>
    <cellStyle name="Обычный 3 13 13 2 2 4" xfId="20314"/>
    <cellStyle name="Обычный 3 13 13 2 2 4 2" xfId="20315"/>
    <cellStyle name="Обычный 3 13 13 2 2 5" xfId="20316"/>
    <cellStyle name="Обычный 3 13 13 2 3" xfId="20317"/>
    <cellStyle name="Обычный 3 13 13 2 3 2" xfId="20318"/>
    <cellStyle name="Обычный 3 13 13 2 3 2 2" xfId="20319"/>
    <cellStyle name="Обычный 3 13 13 2 3 2 2 2" xfId="20320"/>
    <cellStyle name="Обычный 3 13 13 2 3 2 2 2 2" xfId="20321"/>
    <cellStyle name="Обычный 3 13 13 2 3 2 2 3" xfId="20322"/>
    <cellStyle name="Обычный 3 13 13 2 3 2 3" xfId="20323"/>
    <cellStyle name="Обычный 3 13 13 2 3 2 3 2" xfId="20324"/>
    <cellStyle name="Обычный 3 13 13 2 3 2 4" xfId="20325"/>
    <cellStyle name="Обычный 3 13 13 2 3 3" xfId="20326"/>
    <cellStyle name="Обычный 3 13 13 2 3 3 2" xfId="20327"/>
    <cellStyle name="Обычный 3 13 13 2 3 3 2 2" xfId="20328"/>
    <cellStyle name="Обычный 3 13 13 2 3 3 3" xfId="20329"/>
    <cellStyle name="Обычный 3 13 13 2 3 4" xfId="20330"/>
    <cellStyle name="Обычный 3 13 13 2 3 4 2" xfId="20331"/>
    <cellStyle name="Обычный 3 13 13 2 3 5" xfId="20332"/>
    <cellStyle name="Обычный 3 13 13 2 4" xfId="20333"/>
    <cellStyle name="Обычный 3 13 13 2 4 2" xfId="20334"/>
    <cellStyle name="Обычный 3 13 13 2 4 2 2" xfId="20335"/>
    <cellStyle name="Обычный 3 13 13 2 4 2 2 2" xfId="20336"/>
    <cellStyle name="Обычный 3 13 13 2 4 2 3" xfId="20337"/>
    <cellStyle name="Обычный 3 13 13 2 4 3" xfId="20338"/>
    <cellStyle name="Обычный 3 13 13 2 4 3 2" xfId="20339"/>
    <cellStyle name="Обычный 3 13 13 2 4 4" xfId="20340"/>
    <cellStyle name="Обычный 3 13 13 2 5" xfId="20341"/>
    <cellStyle name="Обычный 3 13 13 2 5 2" xfId="20342"/>
    <cellStyle name="Обычный 3 13 13 2 5 2 2" xfId="20343"/>
    <cellStyle name="Обычный 3 13 13 2 5 3" xfId="20344"/>
    <cellStyle name="Обычный 3 13 13 2 6" xfId="20345"/>
    <cellStyle name="Обычный 3 13 13 2 6 2" xfId="20346"/>
    <cellStyle name="Обычный 3 13 13 2 7" xfId="20347"/>
    <cellStyle name="Обычный 3 13 13 3" xfId="20348"/>
    <cellStyle name="Обычный 3 13 13 3 2" xfId="20349"/>
    <cellStyle name="Обычный 3 13 13 3 2 2" xfId="20350"/>
    <cellStyle name="Обычный 3 13 13 3 2 2 2" xfId="20351"/>
    <cellStyle name="Обычный 3 13 13 3 2 2 2 2" xfId="20352"/>
    <cellStyle name="Обычный 3 13 13 3 2 2 3" xfId="20353"/>
    <cellStyle name="Обычный 3 13 13 3 2 3" xfId="20354"/>
    <cellStyle name="Обычный 3 13 13 3 2 3 2" xfId="20355"/>
    <cellStyle name="Обычный 3 13 13 3 2 4" xfId="20356"/>
    <cellStyle name="Обычный 3 13 13 3 3" xfId="20357"/>
    <cellStyle name="Обычный 3 13 13 3 3 2" xfId="20358"/>
    <cellStyle name="Обычный 3 13 13 3 3 2 2" xfId="20359"/>
    <cellStyle name="Обычный 3 13 13 3 3 3" xfId="20360"/>
    <cellStyle name="Обычный 3 13 13 3 4" xfId="20361"/>
    <cellStyle name="Обычный 3 13 13 3 4 2" xfId="20362"/>
    <cellStyle name="Обычный 3 13 13 3 5" xfId="20363"/>
    <cellStyle name="Обычный 3 13 13 4" xfId="20364"/>
    <cellStyle name="Обычный 3 13 13 4 2" xfId="20365"/>
    <cellStyle name="Обычный 3 13 13 4 2 2" xfId="20366"/>
    <cellStyle name="Обычный 3 13 13 4 2 2 2" xfId="20367"/>
    <cellStyle name="Обычный 3 13 13 4 2 2 2 2" xfId="20368"/>
    <cellStyle name="Обычный 3 13 13 4 2 2 3" xfId="20369"/>
    <cellStyle name="Обычный 3 13 13 4 2 3" xfId="20370"/>
    <cellStyle name="Обычный 3 13 13 4 2 3 2" xfId="20371"/>
    <cellStyle name="Обычный 3 13 13 4 2 4" xfId="20372"/>
    <cellStyle name="Обычный 3 13 13 4 3" xfId="20373"/>
    <cellStyle name="Обычный 3 13 13 4 3 2" xfId="20374"/>
    <cellStyle name="Обычный 3 13 13 4 3 2 2" xfId="20375"/>
    <cellStyle name="Обычный 3 13 13 4 3 3" xfId="20376"/>
    <cellStyle name="Обычный 3 13 13 4 4" xfId="20377"/>
    <cellStyle name="Обычный 3 13 13 4 4 2" xfId="20378"/>
    <cellStyle name="Обычный 3 13 13 4 5" xfId="20379"/>
    <cellStyle name="Обычный 3 13 13 5" xfId="20380"/>
    <cellStyle name="Обычный 3 13 13 5 2" xfId="20381"/>
    <cellStyle name="Обычный 3 13 13 5 2 2" xfId="20382"/>
    <cellStyle name="Обычный 3 13 13 5 2 2 2" xfId="20383"/>
    <cellStyle name="Обычный 3 13 13 5 2 3" xfId="20384"/>
    <cellStyle name="Обычный 3 13 13 5 3" xfId="20385"/>
    <cellStyle name="Обычный 3 13 13 5 3 2" xfId="20386"/>
    <cellStyle name="Обычный 3 13 13 5 4" xfId="20387"/>
    <cellStyle name="Обычный 3 13 13 6" xfId="20388"/>
    <cellStyle name="Обычный 3 13 13 6 2" xfId="20389"/>
    <cellStyle name="Обычный 3 13 13 6 2 2" xfId="20390"/>
    <cellStyle name="Обычный 3 13 13 6 3" xfId="20391"/>
    <cellStyle name="Обычный 3 13 13 7" xfId="20392"/>
    <cellStyle name="Обычный 3 13 13 7 2" xfId="20393"/>
    <cellStyle name="Обычный 3 13 13 8" xfId="20394"/>
    <cellStyle name="Обычный 3 13 14" xfId="20395"/>
    <cellStyle name="Обычный 3 13 14 2" xfId="20396"/>
    <cellStyle name="Обычный 3 13 14 2 2" xfId="20397"/>
    <cellStyle name="Обычный 3 13 14 2 2 2" xfId="20398"/>
    <cellStyle name="Обычный 3 13 14 2 2 2 2" xfId="20399"/>
    <cellStyle name="Обычный 3 13 14 2 2 2 2 2" xfId="20400"/>
    <cellStyle name="Обычный 3 13 14 2 2 2 2 2 2" xfId="20401"/>
    <cellStyle name="Обычный 3 13 14 2 2 2 2 3" xfId="20402"/>
    <cellStyle name="Обычный 3 13 14 2 2 2 3" xfId="20403"/>
    <cellStyle name="Обычный 3 13 14 2 2 2 3 2" xfId="20404"/>
    <cellStyle name="Обычный 3 13 14 2 2 2 4" xfId="20405"/>
    <cellStyle name="Обычный 3 13 14 2 2 3" xfId="20406"/>
    <cellStyle name="Обычный 3 13 14 2 2 3 2" xfId="20407"/>
    <cellStyle name="Обычный 3 13 14 2 2 3 2 2" xfId="20408"/>
    <cellStyle name="Обычный 3 13 14 2 2 3 3" xfId="20409"/>
    <cellStyle name="Обычный 3 13 14 2 2 4" xfId="20410"/>
    <cellStyle name="Обычный 3 13 14 2 2 4 2" xfId="20411"/>
    <cellStyle name="Обычный 3 13 14 2 2 5" xfId="20412"/>
    <cellStyle name="Обычный 3 13 14 2 3" xfId="20413"/>
    <cellStyle name="Обычный 3 13 14 2 3 2" xfId="20414"/>
    <cellStyle name="Обычный 3 13 14 2 3 2 2" xfId="20415"/>
    <cellStyle name="Обычный 3 13 14 2 3 2 2 2" xfId="20416"/>
    <cellStyle name="Обычный 3 13 14 2 3 2 2 2 2" xfId="20417"/>
    <cellStyle name="Обычный 3 13 14 2 3 2 2 3" xfId="20418"/>
    <cellStyle name="Обычный 3 13 14 2 3 2 3" xfId="20419"/>
    <cellStyle name="Обычный 3 13 14 2 3 2 3 2" xfId="20420"/>
    <cellStyle name="Обычный 3 13 14 2 3 2 4" xfId="20421"/>
    <cellStyle name="Обычный 3 13 14 2 3 3" xfId="20422"/>
    <cellStyle name="Обычный 3 13 14 2 3 3 2" xfId="20423"/>
    <cellStyle name="Обычный 3 13 14 2 3 3 2 2" xfId="20424"/>
    <cellStyle name="Обычный 3 13 14 2 3 3 3" xfId="20425"/>
    <cellStyle name="Обычный 3 13 14 2 3 4" xfId="20426"/>
    <cellStyle name="Обычный 3 13 14 2 3 4 2" xfId="20427"/>
    <cellStyle name="Обычный 3 13 14 2 3 5" xfId="20428"/>
    <cellStyle name="Обычный 3 13 14 2 4" xfId="20429"/>
    <cellStyle name="Обычный 3 13 14 2 4 2" xfId="20430"/>
    <cellStyle name="Обычный 3 13 14 2 4 2 2" xfId="20431"/>
    <cellStyle name="Обычный 3 13 14 2 4 2 2 2" xfId="20432"/>
    <cellStyle name="Обычный 3 13 14 2 4 2 3" xfId="20433"/>
    <cellStyle name="Обычный 3 13 14 2 4 3" xfId="20434"/>
    <cellStyle name="Обычный 3 13 14 2 4 3 2" xfId="20435"/>
    <cellStyle name="Обычный 3 13 14 2 4 4" xfId="20436"/>
    <cellStyle name="Обычный 3 13 14 2 5" xfId="20437"/>
    <cellStyle name="Обычный 3 13 14 2 5 2" xfId="20438"/>
    <cellStyle name="Обычный 3 13 14 2 5 2 2" xfId="20439"/>
    <cellStyle name="Обычный 3 13 14 2 5 3" xfId="20440"/>
    <cellStyle name="Обычный 3 13 14 2 6" xfId="20441"/>
    <cellStyle name="Обычный 3 13 14 2 6 2" xfId="20442"/>
    <cellStyle name="Обычный 3 13 14 2 7" xfId="20443"/>
    <cellStyle name="Обычный 3 13 14 3" xfId="20444"/>
    <cellStyle name="Обычный 3 13 14 3 2" xfId="20445"/>
    <cellStyle name="Обычный 3 13 14 3 2 2" xfId="20446"/>
    <cellStyle name="Обычный 3 13 14 3 2 2 2" xfId="20447"/>
    <cellStyle name="Обычный 3 13 14 3 2 2 2 2" xfId="20448"/>
    <cellStyle name="Обычный 3 13 14 3 2 2 3" xfId="20449"/>
    <cellStyle name="Обычный 3 13 14 3 2 3" xfId="20450"/>
    <cellStyle name="Обычный 3 13 14 3 2 3 2" xfId="20451"/>
    <cellStyle name="Обычный 3 13 14 3 2 4" xfId="20452"/>
    <cellStyle name="Обычный 3 13 14 3 3" xfId="20453"/>
    <cellStyle name="Обычный 3 13 14 3 3 2" xfId="20454"/>
    <cellStyle name="Обычный 3 13 14 3 3 2 2" xfId="20455"/>
    <cellStyle name="Обычный 3 13 14 3 3 3" xfId="20456"/>
    <cellStyle name="Обычный 3 13 14 3 4" xfId="20457"/>
    <cellStyle name="Обычный 3 13 14 3 4 2" xfId="20458"/>
    <cellStyle name="Обычный 3 13 14 3 5" xfId="20459"/>
    <cellStyle name="Обычный 3 13 14 4" xfId="20460"/>
    <cellStyle name="Обычный 3 13 14 4 2" xfId="20461"/>
    <cellStyle name="Обычный 3 13 14 4 2 2" xfId="20462"/>
    <cellStyle name="Обычный 3 13 14 4 2 2 2" xfId="20463"/>
    <cellStyle name="Обычный 3 13 14 4 2 2 2 2" xfId="20464"/>
    <cellStyle name="Обычный 3 13 14 4 2 2 3" xfId="20465"/>
    <cellStyle name="Обычный 3 13 14 4 2 3" xfId="20466"/>
    <cellStyle name="Обычный 3 13 14 4 2 3 2" xfId="20467"/>
    <cellStyle name="Обычный 3 13 14 4 2 4" xfId="20468"/>
    <cellStyle name="Обычный 3 13 14 4 3" xfId="20469"/>
    <cellStyle name="Обычный 3 13 14 4 3 2" xfId="20470"/>
    <cellStyle name="Обычный 3 13 14 4 3 2 2" xfId="20471"/>
    <cellStyle name="Обычный 3 13 14 4 3 3" xfId="20472"/>
    <cellStyle name="Обычный 3 13 14 4 4" xfId="20473"/>
    <cellStyle name="Обычный 3 13 14 4 4 2" xfId="20474"/>
    <cellStyle name="Обычный 3 13 14 4 5" xfId="20475"/>
    <cellStyle name="Обычный 3 13 14 5" xfId="20476"/>
    <cellStyle name="Обычный 3 13 14 5 2" xfId="20477"/>
    <cellStyle name="Обычный 3 13 14 5 2 2" xfId="20478"/>
    <cellStyle name="Обычный 3 13 14 5 2 2 2" xfId="20479"/>
    <cellStyle name="Обычный 3 13 14 5 2 3" xfId="20480"/>
    <cellStyle name="Обычный 3 13 14 5 3" xfId="20481"/>
    <cellStyle name="Обычный 3 13 14 5 3 2" xfId="20482"/>
    <cellStyle name="Обычный 3 13 14 5 4" xfId="20483"/>
    <cellStyle name="Обычный 3 13 14 6" xfId="20484"/>
    <cellStyle name="Обычный 3 13 14 6 2" xfId="20485"/>
    <cellStyle name="Обычный 3 13 14 6 2 2" xfId="20486"/>
    <cellStyle name="Обычный 3 13 14 6 3" xfId="20487"/>
    <cellStyle name="Обычный 3 13 14 7" xfId="20488"/>
    <cellStyle name="Обычный 3 13 14 7 2" xfId="20489"/>
    <cellStyle name="Обычный 3 13 14 8" xfId="20490"/>
    <cellStyle name="Обычный 3 13 15" xfId="20491"/>
    <cellStyle name="Обычный 3 13 15 2" xfId="20492"/>
    <cellStyle name="Обычный 3 13 15 2 2" xfId="20493"/>
    <cellStyle name="Обычный 3 13 15 2 2 2" xfId="20494"/>
    <cellStyle name="Обычный 3 13 15 2 2 2 2" xfId="20495"/>
    <cellStyle name="Обычный 3 13 15 2 2 2 2 2" xfId="20496"/>
    <cellStyle name="Обычный 3 13 15 2 2 2 2 2 2" xfId="20497"/>
    <cellStyle name="Обычный 3 13 15 2 2 2 2 3" xfId="20498"/>
    <cellStyle name="Обычный 3 13 15 2 2 2 3" xfId="20499"/>
    <cellStyle name="Обычный 3 13 15 2 2 2 3 2" xfId="20500"/>
    <cellStyle name="Обычный 3 13 15 2 2 2 4" xfId="20501"/>
    <cellStyle name="Обычный 3 13 15 2 2 3" xfId="20502"/>
    <cellStyle name="Обычный 3 13 15 2 2 3 2" xfId="20503"/>
    <cellStyle name="Обычный 3 13 15 2 2 3 2 2" xfId="20504"/>
    <cellStyle name="Обычный 3 13 15 2 2 3 3" xfId="20505"/>
    <cellStyle name="Обычный 3 13 15 2 2 4" xfId="20506"/>
    <cellStyle name="Обычный 3 13 15 2 2 4 2" xfId="20507"/>
    <cellStyle name="Обычный 3 13 15 2 2 5" xfId="20508"/>
    <cellStyle name="Обычный 3 13 15 2 3" xfId="20509"/>
    <cellStyle name="Обычный 3 13 15 2 3 2" xfId="20510"/>
    <cellStyle name="Обычный 3 13 15 2 3 2 2" xfId="20511"/>
    <cellStyle name="Обычный 3 13 15 2 3 2 2 2" xfId="20512"/>
    <cellStyle name="Обычный 3 13 15 2 3 2 2 2 2" xfId="20513"/>
    <cellStyle name="Обычный 3 13 15 2 3 2 2 3" xfId="20514"/>
    <cellStyle name="Обычный 3 13 15 2 3 2 3" xfId="20515"/>
    <cellStyle name="Обычный 3 13 15 2 3 2 3 2" xfId="20516"/>
    <cellStyle name="Обычный 3 13 15 2 3 2 4" xfId="20517"/>
    <cellStyle name="Обычный 3 13 15 2 3 3" xfId="20518"/>
    <cellStyle name="Обычный 3 13 15 2 3 3 2" xfId="20519"/>
    <cellStyle name="Обычный 3 13 15 2 3 3 2 2" xfId="20520"/>
    <cellStyle name="Обычный 3 13 15 2 3 3 3" xfId="20521"/>
    <cellStyle name="Обычный 3 13 15 2 3 4" xfId="20522"/>
    <cellStyle name="Обычный 3 13 15 2 3 4 2" xfId="20523"/>
    <cellStyle name="Обычный 3 13 15 2 3 5" xfId="20524"/>
    <cellStyle name="Обычный 3 13 15 2 4" xfId="20525"/>
    <cellStyle name="Обычный 3 13 15 2 4 2" xfId="20526"/>
    <cellStyle name="Обычный 3 13 15 2 4 2 2" xfId="20527"/>
    <cellStyle name="Обычный 3 13 15 2 4 2 2 2" xfId="20528"/>
    <cellStyle name="Обычный 3 13 15 2 4 2 3" xfId="20529"/>
    <cellStyle name="Обычный 3 13 15 2 4 3" xfId="20530"/>
    <cellStyle name="Обычный 3 13 15 2 4 3 2" xfId="20531"/>
    <cellStyle name="Обычный 3 13 15 2 4 4" xfId="20532"/>
    <cellStyle name="Обычный 3 13 15 2 5" xfId="20533"/>
    <cellStyle name="Обычный 3 13 15 2 5 2" xfId="20534"/>
    <cellStyle name="Обычный 3 13 15 2 5 2 2" xfId="20535"/>
    <cellStyle name="Обычный 3 13 15 2 5 3" xfId="20536"/>
    <cellStyle name="Обычный 3 13 15 2 6" xfId="20537"/>
    <cellStyle name="Обычный 3 13 15 2 6 2" xfId="20538"/>
    <cellStyle name="Обычный 3 13 15 2 7" xfId="20539"/>
    <cellStyle name="Обычный 3 13 15 3" xfId="20540"/>
    <cellStyle name="Обычный 3 13 15 3 2" xfId="20541"/>
    <cellStyle name="Обычный 3 13 15 3 2 2" xfId="20542"/>
    <cellStyle name="Обычный 3 13 15 3 2 2 2" xfId="20543"/>
    <cellStyle name="Обычный 3 13 15 3 2 2 2 2" xfId="20544"/>
    <cellStyle name="Обычный 3 13 15 3 2 2 3" xfId="20545"/>
    <cellStyle name="Обычный 3 13 15 3 2 3" xfId="20546"/>
    <cellStyle name="Обычный 3 13 15 3 2 3 2" xfId="20547"/>
    <cellStyle name="Обычный 3 13 15 3 2 4" xfId="20548"/>
    <cellStyle name="Обычный 3 13 15 3 3" xfId="20549"/>
    <cellStyle name="Обычный 3 13 15 3 3 2" xfId="20550"/>
    <cellStyle name="Обычный 3 13 15 3 3 2 2" xfId="20551"/>
    <cellStyle name="Обычный 3 13 15 3 3 3" xfId="20552"/>
    <cellStyle name="Обычный 3 13 15 3 4" xfId="20553"/>
    <cellStyle name="Обычный 3 13 15 3 4 2" xfId="20554"/>
    <cellStyle name="Обычный 3 13 15 3 5" xfId="20555"/>
    <cellStyle name="Обычный 3 13 15 4" xfId="20556"/>
    <cellStyle name="Обычный 3 13 15 4 2" xfId="20557"/>
    <cellStyle name="Обычный 3 13 15 4 2 2" xfId="20558"/>
    <cellStyle name="Обычный 3 13 15 4 2 2 2" xfId="20559"/>
    <cellStyle name="Обычный 3 13 15 4 2 2 2 2" xfId="20560"/>
    <cellStyle name="Обычный 3 13 15 4 2 2 3" xfId="20561"/>
    <cellStyle name="Обычный 3 13 15 4 2 3" xfId="20562"/>
    <cellStyle name="Обычный 3 13 15 4 2 3 2" xfId="20563"/>
    <cellStyle name="Обычный 3 13 15 4 2 4" xfId="20564"/>
    <cellStyle name="Обычный 3 13 15 4 3" xfId="20565"/>
    <cellStyle name="Обычный 3 13 15 4 3 2" xfId="20566"/>
    <cellStyle name="Обычный 3 13 15 4 3 2 2" xfId="20567"/>
    <cellStyle name="Обычный 3 13 15 4 3 3" xfId="20568"/>
    <cellStyle name="Обычный 3 13 15 4 4" xfId="20569"/>
    <cellStyle name="Обычный 3 13 15 4 4 2" xfId="20570"/>
    <cellStyle name="Обычный 3 13 15 4 5" xfId="20571"/>
    <cellStyle name="Обычный 3 13 15 5" xfId="20572"/>
    <cellStyle name="Обычный 3 13 15 5 2" xfId="20573"/>
    <cellStyle name="Обычный 3 13 15 5 2 2" xfId="20574"/>
    <cellStyle name="Обычный 3 13 15 5 2 2 2" xfId="20575"/>
    <cellStyle name="Обычный 3 13 15 5 2 3" xfId="20576"/>
    <cellStyle name="Обычный 3 13 15 5 3" xfId="20577"/>
    <cellStyle name="Обычный 3 13 15 5 3 2" xfId="20578"/>
    <cellStyle name="Обычный 3 13 15 5 4" xfId="20579"/>
    <cellStyle name="Обычный 3 13 15 6" xfId="20580"/>
    <cellStyle name="Обычный 3 13 15 6 2" xfId="20581"/>
    <cellStyle name="Обычный 3 13 15 6 2 2" xfId="20582"/>
    <cellStyle name="Обычный 3 13 15 6 3" xfId="20583"/>
    <cellStyle name="Обычный 3 13 15 7" xfId="20584"/>
    <cellStyle name="Обычный 3 13 15 7 2" xfId="20585"/>
    <cellStyle name="Обычный 3 13 15 8" xfId="20586"/>
    <cellStyle name="Обычный 3 13 16" xfId="20587"/>
    <cellStyle name="Обычный 3 13 16 2" xfId="20588"/>
    <cellStyle name="Обычный 3 13 16 2 2" xfId="20589"/>
    <cellStyle name="Обычный 3 13 16 2 2 2" xfId="20590"/>
    <cellStyle name="Обычный 3 13 16 2 2 2 2" xfId="20591"/>
    <cellStyle name="Обычный 3 13 16 2 2 2 2 2" xfId="20592"/>
    <cellStyle name="Обычный 3 13 16 2 2 2 2 2 2" xfId="20593"/>
    <cellStyle name="Обычный 3 13 16 2 2 2 2 3" xfId="20594"/>
    <cellStyle name="Обычный 3 13 16 2 2 2 3" xfId="20595"/>
    <cellStyle name="Обычный 3 13 16 2 2 2 3 2" xfId="20596"/>
    <cellStyle name="Обычный 3 13 16 2 2 2 4" xfId="20597"/>
    <cellStyle name="Обычный 3 13 16 2 2 3" xfId="20598"/>
    <cellStyle name="Обычный 3 13 16 2 2 3 2" xfId="20599"/>
    <cellStyle name="Обычный 3 13 16 2 2 3 2 2" xfId="20600"/>
    <cellStyle name="Обычный 3 13 16 2 2 3 3" xfId="20601"/>
    <cellStyle name="Обычный 3 13 16 2 2 4" xfId="20602"/>
    <cellStyle name="Обычный 3 13 16 2 2 4 2" xfId="20603"/>
    <cellStyle name="Обычный 3 13 16 2 2 5" xfId="20604"/>
    <cellStyle name="Обычный 3 13 16 2 3" xfId="20605"/>
    <cellStyle name="Обычный 3 13 16 2 3 2" xfId="20606"/>
    <cellStyle name="Обычный 3 13 16 2 3 2 2" xfId="20607"/>
    <cellStyle name="Обычный 3 13 16 2 3 2 2 2" xfId="20608"/>
    <cellStyle name="Обычный 3 13 16 2 3 2 2 2 2" xfId="20609"/>
    <cellStyle name="Обычный 3 13 16 2 3 2 2 3" xfId="20610"/>
    <cellStyle name="Обычный 3 13 16 2 3 2 3" xfId="20611"/>
    <cellStyle name="Обычный 3 13 16 2 3 2 3 2" xfId="20612"/>
    <cellStyle name="Обычный 3 13 16 2 3 2 4" xfId="20613"/>
    <cellStyle name="Обычный 3 13 16 2 3 3" xfId="20614"/>
    <cellStyle name="Обычный 3 13 16 2 3 3 2" xfId="20615"/>
    <cellStyle name="Обычный 3 13 16 2 3 3 2 2" xfId="20616"/>
    <cellStyle name="Обычный 3 13 16 2 3 3 3" xfId="20617"/>
    <cellStyle name="Обычный 3 13 16 2 3 4" xfId="20618"/>
    <cellStyle name="Обычный 3 13 16 2 3 4 2" xfId="20619"/>
    <cellStyle name="Обычный 3 13 16 2 3 5" xfId="20620"/>
    <cellStyle name="Обычный 3 13 16 2 4" xfId="20621"/>
    <cellStyle name="Обычный 3 13 16 2 4 2" xfId="20622"/>
    <cellStyle name="Обычный 3 13 16 2 4 2 2" xfId="20623"/>
    <cellStyle name="Обычный 3 13 16 2 4 2 2 2" xfId="20624"/>
    <cellStyle name="Обычный 3 13 16 2 4 2 3" xfId="20625"/>
    <cellStyle name="Обычный 3 13 16 2 4 3" xfId="20626"/>
    <cellStyle name="Обычный 3 13 16 2 4 3 2" xfId="20627"/>
    <cellStyle name="Обычный 3 13 16 2 4 4" xfId="20628"/>
    <cellStyle name="Обычный 3 13 16 2 5" xfId="20629"/>
    <cellStyle name="Обычный 3 13 16 2 5 2" xfId="20630"/>
    <cellStyle name="Обычный 3 13 16 2 5 2 2" xfId="20631"/>
    <cellStyle name="Обычный 3 13 16 2 5 3" xfId="20632"/>
    <cellStyle name="Обычный 3 13 16 2 6" xfId="20633"/>
    <cellStyle name="Обычный 3 13 16 2 6 2" xfId="20634"/>
    <cellStyle name="Обычный 3 13 16 2 7" xfId="20635"/>
    <cellStyle name="Обычный 3 13 16 3" xfId="20636"/>
    <cellStyle name="Обычный 3 13 16 3 2" xfId="20637"/>
    <cellStyle name="Обычный 3 13 16 3 2 2" xfId="20638"/>
    <cellStyle name="Обычный 3 13 16 3 2 2 2" xfId="20639"/>
    <cellStyle name="Обычный 3 13 16 3 2 2 2 2" xfId="20640"/>
    <cellStyle name="Обычный 3 13 16 3 2 2 3" xfId="20641"/>
    <cellStyle name="Обычный 3 13 16 3 2 3" xfId="20642"/>
    <cellStyle name="Обычный 3 13 16 3 2 3 2" xfId="20643"/>
    <cellStyle name="Обычный 3 13 16 3 2 4" xfId="20644"/>
    <cellStyle name="Обычный 3 13 16 3 3" xfId="20645"/>
    <cellStyle name="Обычный 3 13 16 3 3 2" xfId="20646"/>
    <cellStyle name="Обычный 3 13 16 3 3 2 2" xfId="20647"/>
    <cellStyle name="Обычный 3 13 16 3 3 3" xfId="20648"/>
    <cellStyle name="Обычный 3 13 16 3 4" xfId="20649"/>
    <cellStyle name="Обычный 3 13 16 3 4 2" xfId="20650"/>
    <cellStyle name="Обычный 3 13 16 3 5" xfId="20651"/>
    <cellStyle name="Обычный 3 13 16 4" xfId="20652"/>
    <cellStyle name="Обычный 3 13 16 4 2" xfId="20653"/>
    <cellStyle name="Обычный 3 13 16 4 2 2" xfId="20654"/>
    <cellStyle name="Обычный 3 13 16 4 2 2 2" xfId="20655"/>
    <cellStyle name="Обычный 3 13 16 4 2 2 2 2" xfId="20656"/>
    <cellStyle name="Обычный 3 13 16 4 2 2 3" xfId="20657"/>
    <cellStyle name="Обычный 3 13 16 4 2 3" xfId="20658"/>
    <cellStyle name="Обычный 3 13 16 4 2 3 2" xfId="20659"/>
    <cellStyle name="Обычный 3 13 16 4 2 4" xfId="20660"/>
    <cellStyle name="Обычный 3 13 16 4 3" xfId="20661"/>
    <cellStyle name="Обычный 3 13 16 4 3 2" xfId="20662"/>
    <cellStyle name="Обычный 3 13 16 4 3 2 2" xfId="20663"/>
    <cellStyle name="Обычный 3 13 16 4 3 3" xfId="20664"/>
    <cellStyle name="Обычный 3 13 16 4 4" xfId="20665"/>
    <cellStyle name="Обычный 3 13 16 4 4 2" xfId="20666"/>
    <cellStyle name="Обычный 3 13 16 4 5" xfId="20667"/>
    <cellStyle name="Обычный 3 13 16 5" xfId="20668"/>
    <cellStyle name="Обычный 3 13 16 5 2" xfId="20669"/>
    <cellStyle name="Обычный 3 13 16 5 2 2" xfId="20670"/>
    <cellStyle name="Обычный 3 13 16 5 2 2 2" xfId="20671"/>
    <cellStyle name="Обычный 3 13 16 5 2 3" xfId="20672"/>
    <cellStyle name="Обычный 3 13 16 5 3" xfId="20673"/>
    <cellStyle name="Обычный 3 13 16 5 3 2" xfId="20674"/>
    <cellStyle name="Обычный 3 13 16 5 4" xfId="20675"/>
    <cellStyle name="Обычный 3 13 16 6" xfId="20676"/>
    <cellStyle name="Обычный 3 13 16 6 2" xfId="20677"/>
    <cellStyle name="Обычный 3 13 16 6 2 2" xfId="20678"/>
    <cellStyle name="Обычный 3 13 16 6 3" xfId="20679"/>
    <cellStyle name="Обычный 3 13 16 7" xfId="20680"/>
    <cellStyle name="Обычный 3 13 16 7 2" xfId="20681"/>
    <cellStyle name="Обычный 3 13 16 8" xfId="20682"/>
    <cellStyle name="Обычный 3 13 17" xfId="20683"/>
    <cellStyle name="Обычный 3 13 17 2" xfId="20684"/>
    <cellStyle name="Обычный 3 13 17 2 2" xfId="20685"/>
    <cellStyle name="Обычный 3 13 17 2 2 2" xfId="20686"/>
    <cellStyle name="Обычный 3 13 17 2 2 2 2" xfId="20687"/>
    <cellStyle name="Обычный 3 13 17 2 2 2 2 2" xfId="20688"/>
    <cellStyle name="Обычный 3 13 17 2 2 2 2 2 2" xfId="20689"/>
    <cellStyle name="Обычный 3 13 17 2 2 2 2 3" xfId="20690"/>
    <cellStyle name="Обычный 3 13 17 2 2 2 3" xfId="20691"/>
    <cellStyle name="Обычный 3 13 17 2 2 2 3 2" xfId="20692"/>
    <cellStyle name="Обычный 3 13 17 2 2 2 4" xfId="20693"/>
    <cellStyle name="Обычный 3 13 17 2 2 3" xfId="20694"/>
    <cellStyle name="Обычный 3 13 17 2 2 3 2" xfId="20695"/>
    <cellStyle name="Обычный 3 13 17 2 2 3 2 2" xfId="20696"/>
    <cellStyle name="Обычный 3 13 17 2 2 3 3" xfId="20697"/>
    <cellStyle name="Обычный 3 13 17 2 2 4" xfId="20698"/>
    <cellStyle name="Обычный 3 13 17 2 2 4 2" xfId="20699"/>
    <cellStyle name="Обычный 3 13 17 2 2 5" xfId="20700"/>
    <cellStyle name="Обычный 3 13 17 2 3" xfId="20701"/>
    <cellStyle name="Обычный 3 13 17 2 3 2" xfId="20702"/>
    <cellStyle name="Обычный 3 13 17 2 3 2 2" xfId="20703"/>
    <cellStyle name="Обычный 3 13 17 2 3 2 2 2" xfId="20704"/>
    <cellStyle name="Обычный 3 13 17 2 3 2 2 2 2" xfId="20705"/>
    <cellStyle name="Обычный 3 13 17 2 3 2 2 3" xfId="20706"/>
    <cellStyle name="Обычный 3 13 17 2 3 2 3" xfId="20707"/>
    <cellStyle name="Обычный 3 13 17 2 3 2 3 2" xfId="20708"/>
    <cellStyle name="Обычный 3 13 17 2 3 2 4" xfId="20709"/>
    <cellStyle name="Обычный 3 13 17 2 3 3" xfId="20710"/>
    <cellStyle name="Обычный 3 13 17 2 3 3 2" xfId="20711"/>
    <cellStyle name="Обычный 3 13 17 2 3 3 2 2" xfId="20712"/>
    <cellStyle name="Обычный 3 13 17 2 3 3 3" xfId="20713"/>
    <cellStyle name="Обычный 3 13 17 2 3 4" xfId="20714"/>
    <cellStyle name="Обычный 3 13 17 2 3 4 2" xfId="20715"/>
    <cellStyle name="Обычный 3 13 17 2 3 5" xfId="20716"/>
    <cellStyle name="Обычный 3 13 17 2 4" xfId="20717"/>
    <cellStyle name="Обычный 3 13 17 2 4 2" xfId="20718"/>
    <cellStyle name="Обычный 3 13 17 2 4 2 2" xfId="20719"/>
    <cellStyle name="Обычный 3 13 17 2 4 2 2 2" xfId="20720"/>
    <cellStyle name="Обычный 3 13 17 2 4 2 3" xfId="20721"/>
    <cellStyle name="Обычный 3 13 17 2 4 3" xfId="20722"/>
    <cellStyle name="Обычный 3 13 17 2 4 3 2" xfId="20723"/>
    <cellStyle name="Обычный 3 13 17 2 4 4" xfId="20724"/>
    <cellStyle name="Обычный 3 13 17 2 5" xfId="20725"/>
    <cellStyle name="Обычный 3 13 17 2 5 2" xfId="20726"/>
    <cellStyle name="Обычный 3 13 17 2 5 2 2" xfId="20727"/>
    <cellStyle name="Обычный 3 13 17 2 5 3" xfId="20728"/>
    <cellStyle name="Обычный 3 13 17 2 6" xfId="20729"/>
    <cellStyle name="Обычный 3 13 17 2 6 2" xfId="20730"/>
    <cellStyle name="Обычный 3 13 17 2 7" xfId="20731"/>
    <cellStyle name="Обычный 3 13 17 3" xfId="20732"/>
    <cellStyle name="Обычный 3 13 17 3 2" xfId="20733"/>
    <cellStyle name="Обычный 3 13 17 3 2 2" xfId="20734"/>
    <cellStyle name="Обычный 3 13 17 3 2 2 2" xfId="20735"/>
    <cellStyle name="Обычный 3 13 17 3 2 2 2 2" xfId="20736"/>
    <cellStyle name="Обычный 3 13 17 3 2 2 3" xfId="20737"/>
    <cellStyle name="Обычный 3 13 17 3 2 3" xfId="20738"/>
    <cellStyle name="Обычный 3 13 17 3 2 3 2" xfId="20739"/>
    <cellStyle name="Обычный 3 13 17 3 2 4" xfId="20740"/>
    <cellStyle name="Обычный 3 13 17 3 3" xfId="20741"/>
    <cellStyle name="Обычный 3 13 17 3 3 2" xfId="20742"/>
    <cellStyle name="Обычный 3 13 17 3 3 2 2" xfId="20743"/>
    <cellStyle name="Обычный 3 13 17 3 3 3" xfId="20744"/>
    <cellStyle name="Обычный 3 13 17 3 4" xfId="20745"/>
    <cellStyle name="Обычный 3 13 17 3 4 2" xfId="20746"/>
    <cellStyle name="Обычный 3 13 17 3 5" xfId="20747"/>
    <cellStyle name="Обычный 3 13 17 4" xfId="20748"/>
    <cellStyle name="Обычный 3 13 17 4 2" xfId="20749"/>
    <cellStyle name="Обычный 3 13 17 4 2 2" xfId="20750"/>
    <cellStyle name="Обычный 3 13 17 4 2 2 2" xfId="20751"/>
    <cellStyle name="Обычный 3 13 17 4 2 2 2 2" xfId="20752"/>
    <cellStyle name="Обычный 3 13 17 4 2 2 3" xfId="20753"/>
    <cellStyle name="Обычный 3 13 17 4 2 3" xfId="20754"/>
    <cellStyle name="Обычный 3 13 17 4 2 3 2" xfId="20755"/>
    <cellStyle name="Обычный 3 13 17 4 2 4" xfId="20756"/>
    <cellStyle name="Обычный 3 13 17 4 3" xfId="20757"/>
    <cellStyle name="Обычный 3 13 17 4 3 2" xfId="20758"/>
    <cellStyle name="Обычный 3 13 17 4 3 2 2" xfId="20759"/>
    <cellStyle name="Обычный 3 13 17 4 3 3" xfId="20760"/>
    <cellStyle name="Обычный 3 13 17 4 4" xfId="20761"/>
    <cellStyle name="Обычный 3 13 17 4 4 2" xfId="20762"/>
    <cellStyle name="Обычный 3 13 17 4 5" xfId="20763"/>
    <cellStyle name="Обычный 3 13 17 5" xfId="20764"/>
    <cellStyle name="Обычный 3 13 17 5 2" xfId="20765"/>
    <cellStyle name="Обычный 3 13 17 5 2 2" xfId="20766"/>
    <cellStyle name="Обычный 3 13 17 5 2 2 2" xfId="20767"/>
    <cellStyle name="Обычный 3 13 17 5 2 3" xfId="20768"/>
    <cellStyle name="Обычный 3 13 17 5 3" xfId="20769"/>
    <cellStyle name="Обычный 3 13 17 5 3 2" xfId="20770"/>
    <cellStyle name="Обычный 3 13 17 5 4" xfId="20771"/>
    <cellStyle name="Обычный 3 13 17 6" xfId="20772"/>
    <cellStyle name="Обычный 3 13 17 6 2" xfId="20773"/>
    <cellStyle name="Обычный 3 13 17 6 2 2" xfId="20774"/>
    <cellStyle name="Обычный 3 13 17 6 3" xfId="20775"/>
    <cellStyle name="Обычный 3 13 17 7" xfId="20776"/>
    <cellStyle name="Обычный 3 13 17 7 2" xfId="20777"/>
    <cellStyle name="Обычный 3 13 17 8" xfId="20778"/>
    <cellStyle name="Обычный 3 13 18" xfId="20779"/>
    <cellStyle name="Обычный 3 13 18 2" xfId="20780"/>
    <cellStyle name="Обычный 3 13 18 2 2" xfId="20781"/>
    <cellStyle name="Обычный 3 13 18 2 2 2" xfId="20782"/>
    <cellStyle name="Обычный 3 13 18 2 2 2 2" xfId="20783"/>
    <cellStyle name="Обычный 3 13 18 2 2 2 2 2" xfId="20784"/>
    <cellStyle name="Обычный 3 13 18 2 2 2 2 2 2" xfId="20785"/>
    <cellStyle name="Обычный 3 13 18 2 2 2 2 3" xfId="20786"/>
    <cellStyle name="Обычный 3 13 18 2 2 2 3" xfId="20787"/>
    <cellStyle name="Обычный 3 13 18 2 2 2 3 2" xfId="20788"/>
    <cellStyle name="Обычный 3 13 18 2 2 2 4" xfId="20789"/>
    <cellStyle name="Обычный 3 13 18 2 2 3" xfId="20790"/>
    <cellStyle name="Обычный 3 13 18 2 2 3 2" xfId="20791"/>
    <cellStyle name="Обычный 3 13 18 2 2 3 2 2" xfId="20792"/>
    <cellStyle name="Обычный 3 13 18 2 2 3 3" xfId="20793"/>
    <cellStyle name="Обычный 3 13 18 2 2 4" xfId="20794"/>
    <cellStyle name="Обычный 3 13 18 2 2 4 2" xfId="20795"/>
    <cellStyle name="Обычный 3 13 18 2 2 5" xfId="20796"/>
    <cellStyle name="Обычный 3 13 18 2 3" xfId="20797"/>
    <cellStyle name="Обычный 3 13 18 2 3 2" xfId="20798"/>
    <cellStyle name="Обычный 3 13 18 2 3 2 2" xfId="20799"/>
    <cellStyle name="Обычный 3 13 18 2 3 2 2 2" xfId="20800"/>
    <cellStyle name="Обычный 3 13 18 2 3 2 2 2 2" xfId="20801"/>
    <cellStyle name="Обычный 3 13 18 2 3 2 2 3" xfId="20802"/>
    <cellStyle name="Обычный 3 13 18 2 3 2 3" xfId="20803"/>
    <cellStyle name="Обычный 3 13 18 2 3 2 3 2" xfId="20804"/>
    <cellStyle name="Обычный 3 13 18 2 3 2 4" xfId="20805"/>
    <cellStyle name="Обычный 3 13 18 2 3 3" xfId="20806"/>
    <cellStyle name="Обычный 3 13 18 2 3 3 2" xfId="20807"/>
    <cellStyle name="Обычный 3 13 18 2 3 3 2 2" xfId="20808"/>
    <cellStyle name="Обычный 3 13 18 2 3 3 3" xfId="20809"/>
    <cellStyle name="Обычный 3 13 18 2 3 4" xfId="20810"/>
    <cellStyle name="Обычный 3 13 18 2 3 4 2" xfId="20811"/>
    <cellStyle name="Обычный 3 13 18 2 3 5" xfId="20812"/>
    <cellStyle name="Обычный 3 13 18 2 4" xfId="20813"/>
    <cellStyle name="Обычный 3 13 18 2 4 2" xfId="20814"/>
    <cellStyle name="Обычный 3 13 18 2 4 2 2" xfId="20815"/>
    <cellStyle name="Обычный 3 13 18 2 4 2 2 2" xfId="20816"/>
    <cellStyle name="Обычный 3 13 18 2 4 2 3" xfId="20817"/>
    <cellStyle name="Обычный 3 13 18 2 4 3" xfId="20818"/>
    <cellStyle name="Обычный 3 13 18 2 4 3 2" xfId="20819"/>
    <cellStyle name="Обычный 3 13 18 2 4 4" xfId="20820"/>
    <cellStyle name="Обычный 3 13 18 2 5" xfId="20821"/>
    <cellStyle name="Обычный 3 13 18 2 5 2" xfId="20822"/>
    <cellStyle name="Обычный 3 13 18 2 5 2 2" xfId="20823"/>
    <cellStyle name="Обычный 3 13 18 2 5 3" xfId="20824"/>
    <cellStyle name="Обычный 3 13 18 2 6" xfId="20825"/>
    <cellStyle name="Обычный 3 13 18 2 6 2" xfId="20826"/>
    <cellStyle name="Обычный 3 13 18 2 7" xfId="20827"/>
    <cellStyle name="Обычный 3 13 18 3" xfId="20828"/>
    <cellStyle name="Обычный 3 13 18 3 2" xfId="20829"/>
    <cellStyle name="Обычный 3 13 18 3 2 2" xfId="20830"/>
    <cellStyle name="Обычный 3 13 18 3 2 2 2" xfId="20831"/>
    <cellStyle name="Обычный 3 13 18 3 2 2 2 2" xfId="20832"/>
    <cellStyle name="Обычный 3 13 18 3 2 2 3" xfId="20833"/>
    <cellStyle name="Обычный 3 13 18 3 2 3" xfId="20834"/>
    <cellStyle name="Обычный 3 13 18 3 2 3 2" xfId="20835"/>
    <cellStyle name="Обычный 3 13 18 3 2 4" xfId="20836"/>
    <cellStyle name="Обычный 3 13 18 3 3" xfId="20837"/>
    <cellStyle name="Обычный 3 13 18 3 3 2" xfId="20838"/>
    <cellStyle name="Обычный 3 13 18 3 3 2 2" xfId="20839"/>
    <cellStyle name="Обычный 3 13 18 3 3 3" xfId="20840"/>
    <cellStyle name="Обычный 3 13 18 3 4" xfId="20841"/>
    <cellStyle name="Обычный 3 13 18 3 4 2" xfId="20842"/>
    <cellStyle name="Обычный 3 13 18 3 5" xfId="20843"/>
    <cellStyle name="Обычный 3 13 18 4" xfId="20844"/>
    <cellStyle name="Обычный 3 13 18 4 2" xfId="20845"/>
    <cellStyle name="Обычный 3 13 18 4 2 2" xfId="20846"/>
    <cellStyle name="Обычный 3 13 18 4 2 2 2" xfId="20847"/>
    <cellStyle name="Обычный 3 13 18 4 2 2 2 2" xfId="20848"/>
    <cellStyle name="Обычный 3 13 18 4 2 2 3" xfId="20849"/>
    <cellStyle name="Обычный 3 13 18 4 2 3" xfId="20850"/>
    <cellStyle name="Обычный 3 13 18 4 2 3 2" xfId="20851"/>
    <cellStyle name="Обычный 3 13 18 4 2 4" xfId="20852"/>
    <cellStyle name="Обычный 3 13 18 4 3" xfId="20853"/>
    <cellStyle name="Обычный 3 13 18 4 3 2" xfId="20854"/>
    <cellStyle name="Обычный 3 13 18 4 3 2 2" xfId="20855"/>
    <cellStyle name="Обычный 3 13 18 4 3 3" xfId="20856"/>
    <cellStyle name="Обычный 3 13 18 4 4" xfId="20857"/>
    <cellStyle name="Обычный 3 13 18 4 4 2" xfId="20858"/>
    <cellStyle name="Обычный 3 13 18 4 5" xfId="20859"/>
    <cellStyle name="Обычный 3 13 18 5" xfId="20860"/>
    <cellStyle name="Обычный 3 13 18 5 2" xfId="20861"/>
    <cellStyle name="Обычный 3 13 18 5 2 2" xfId="20862"/>
    <cellStyle name="Обычный 3 13 18 5 2 2 2" xfId="20863"/>
    <cellStyle name="Обычный 3 13 18 5 2 3" xfId="20864"/>
    <cellStyle name="Обычный 3 13 18 5 3" xfId="20865"/>
    <cellStyle name="Обычный 3 13 18 5 3 2" xfId="20866"/>
    <cellStyle name="Обычный 3 13 18 5 4" xfId="20867"/>
    <cellStyle name="Обычный 3 13 18 6" xfId="20868"/>
    <cellStyle name="Обычный 3 13 18 6 2" xfId="20869"/>
    <cellStyle name="Обычный 3 13 18 6 2 2" xfId="20870"/>
    <cellStyle name="Обычный 3 13 18 6 3" xfId="20871"/>
    <cellStyle name="Обычный 3 13 18 7" xfId="20872"/>
    <cellStyle name="Обычный 3 13 18 7 2" xfId="20873"/>
    <cellStyle name="Обычный 3 13 18 8" xfId="20874"/>
    <cellStyle name="Обычный 3 13 19" xfId="20875"/>
    <cellStyle name="Обычный 3 13 19 2" xfId="20876"/>
    <cellStyle name="Обычный 3 13 19 2 2" xfId="20877"/>
    <cellStyle name="Обычный 3 13 19 2 2 2" xfId="20878"/>
    <cellStyle name="Обычный 3 13 19 2 2 2 2" xfId="20879"/>
    <cellStyle name="Обычный 3 13 19 2 2 2 2 2" xfId="20880"/>
    <cellStyle name="Обычный 3 13 19 2 2 2 2 2 2" xfId="20881"/>
    <cellStyle name="Обычный 3 13 19 2 2 2 2 3" xfId="20882"/>
    <cellStyle name="Обычный 3 13 19 2 2 2 3" xfId="20883"/>
    <cellStyle name="Обычный 3 13 19 2 2 2 3 2" xfId="20884"/>
    <cellStyle name="Обычный 3 13 19 2 2 2 4" xfId="20885"/>
    <cellStyle name="Обычный 3 13 19 2 2 3" xfId="20886"/>
    <cellStyle name="Обычный 3 13 19 2 2 3 2" xfId="20887"/>
    <cellStyle name="Обычный 3 13 19 2 2 3 2 2" xfId="20888"/>
    <cellStyle name="Обычный 3 13 19 2 2 3 3" xfId="20889"/>
    <cellStyle name="Обычный 3 13 19 2 2 4" xfId="20890"/>
    <cellStyle name="Обычный 3 13 19 2 2 4 2" xfId="20891"/>
    <cellStyle name="Обычный 3 13 19 2 2 5" xfId="20892"/>
    <cellStyle name="Обычный 3 13 19 2 3" xfId="20893"/>
    <cellStyle name="Обычный 3 13 19 2 3 2" xfId="20894"/>
    <cellStyle name="Обычный 3 13 19 2 3 2 2" xfId="20895"/>
    <cellStyle name="Обычный 3 13 19 2 3 2 2 2" xfId="20896"/>
    <cellStyle name="Обычный 3 13 19 2 3 2 2 2 2" xfId="20897"/>
    <cellStyle name="Обычный 3 13 19 2 3 2 2 3" xfId="20898"/>
    <cellStyle name="Обычный 3 13 19 2 3 2 3" xfId="20899"/>
    <cellStyle name="Обычный 3 13 19 2 3 2 3 2" xfId="20900"/>
    <cellStyle name="Обычный 3 13 19 2 3 2 4" xfId="20901"/>
    <cellStyle name="Обычный 3 13 19 2 3 3" xfId="20902"/>
    <cellStyle name="Обычный 3 13 19 2 3 3 2" xfId="20903"/>
    <cellStyle name="Обычный 3 13 19 2 3 3 2 2" xfId="20904"/>
    <cellStyle name="Обычный 3 13 19 2 3 3 3" xfId="20905"/>
    <cellStyle name="Обычный 3 13 19 2 3 4" xfId="20906"/>
    <cellStyle name="Обычный 3 13 19 2 3 4 2" xfId="20907"/>
    <cellStyle name="Обычный 3 13 19 2 3 5" xfId="20908"/>
    <cellStyle name="Обычный 3 13 19 2 4" xfId="20909"/>
    <cellStyle name="Обычный 3 13 19 2 4 2" xfId="20910"/>
    <cellStyle name="Обычный 3 13 19 2 4 2 2" xfId="20911"/>
    <cellStyle name="Обычный 3 13 19 2 4 2 2 2" xfId="20912"/>
    <cellStyle name="Обычный 3 13 19 2 4 2 3" xfId="20913"/>
    <cellStyle name="Обычный 3 13 19 2 4 3" xfId="20914"/>
    <cellStyle name="Обычный 3 13 19 2 4 3 2" xfId="20915"/>
    <cellStyle name="Обычный 3 13 19 2 4 4" xfId="20916"/>
    <cellStyle name="Обычный 3 13 19 2 5" xfId="20917"/>
    <cellStyle name="Обычный 3 13 19 2 5 2" xfId="20918"/>
    <cellStyle name="Обычный 3 13 19 2 5 2 2" xfId="20919"/>
    <cellStyle name="Обычный 3 13 19 2 5 3" xfId="20920"/>
    <cellStyle name="Обычный 3 13 19 2 6" xfId="20921"/>
    <cellStyle name="Обычный 3 13 19 2 6 2" xfId="20922"/>
    <cellStyle name="Обычный 3 13 19 2 7" xfId="20923"/>
    <cellStyle name="Обычный 3 13 19 3" xfId="20924"/>
    <cellStyle name="Обычный 3 13 19 3 2" xfId="20925"/>
    <cellStyle name="Обычный 3 13 19 3 2 2" xfId="20926"/>
    <cellStyle name="Обычный 3 13 19 3 2 2 2" xfId="20927"/>
    <cellStyle name="Обычный 3 13 19 3 2 2 2 2" xfId="20928"/>
    <cellStyle name="Обычный 3 13 19 3 2 2 3" xfId="20929"/>
    <cellStyle name="Обычный 3 13 19 3 2 3" xfId="20930"/>
    <cellStyle name="Обычный 3 13 19 3 2 3 2" xfId="20931"/>
    <cellStyle name="Обычный 3 13 19 3 2 4" xfId="20932"/>
    <cellStyle name="Обычный 3 13 19 3 3" xfId="20933"/>
    <cellStyle name="Обычный 3 13 19 3 3 2" xfId="20934"/>
    <cellStyle name="Обычный 3 13 19 3 3 2 2" xfId="20935"/>
    <cellStyle name="Обычный 3 13 19 3 3 3" xfId="20936"/>
    <cellStyle name="Обычный 3 13 19 3 4" xfId="20937"/>
    <cellStyle name="Обычный 3 13 19 3 4 2" xfId="20938"/>
    <cellStyle name="Обычный 3 13 19 3 5" xfId="20939"/>
    <cellStyle name="Обычный 3 13 19 4" xfId="20940"/>
    <cellStyle name="Обычный 3 13 19 4 2" xfId="20941"/>
    <cellStyle name="Обычный 3 13 19 4 2 2" xfId="20942"/>
    <cellStyle name="Обычный 3 13 19 4 2 2 2" xfId="20943"/>
    <cellStyle name="Обычный 3 13 19 4 2 2 2 2" xfId="20944"/>
    <cellStyle name="Обычный 3 13 19 4 2 2 3" xfId="20945"/>
    <cellStyle name="Обычный 3 13 19 4 2 3" xfId="20946"/>
    <cellStyle name="Обычный 3 13 19 4 2 3 2" xfId="20947"/>
    <cellStyle name="Обычный 3 13 19 4 2 4" xfId="20948"/>
    <cellStyle name="Обычный 3 13 19 4 3" xfId="20949"/>
    <cellStyle name="Обычный 3 13 19 4 3 2" xfId="20950"/>
    <cellStyle name="Обычный 3 13 19 4 3 2 2" xfId="20951"/>
    <cellStyle name="Обычный 3 13 19 4 3 3" xfId="20952"/>
    <cellStyle name="Обычный 3 13 19 4 4" xfId="20953"/>
    <cellStyle name="Обычный 3 13 19 4 4 2" xfId="20954"/>
    <cellStyle name="Обычный 3 13 19 4 5" xfId="20955"/>
    <cellStyle name="Обычный 3 13 19 5" xfId="20956"/>
    <cellStyle name="Обычный 3 13 19 5 2" xfId="20957"/>
    <cellStyle name="Обычный 3 13 19 5 2 2" xfId="20958"/>
    <cellStyle name="Обычный 3 13 19 5 2 2 2" xfId="20959"/>
    <cellStyle name="Обычный 3 13 19 5 2 3" xfId="20960"/>
    <cellStyle name="Обычный 3 13 19 5 3" xfId="20961"/>
    <cellStyle name="Обычный 3 13 19 5 3 2" xfId="20962"/>
    <cellStyle name="Обычный 3 13 19 5 4" xfId="20963"/>
    <cellStyle name="Обычный 3 13 19 6" xfId="20964"/>
    <cellStyle name="Обычный 3 13 19 6 2" xfId="20965"/>
    <cellStyle name="Обычный 3 13 19 6 2 2" xfId="20966"/>
    <cellStyle name="Обычный 3 13 19 6 3" xfId="20967"/>
    <cellStyle name="Обычный 3 13 19 7" xfId="20968"/>
    <cellStyle name="Обычный 3 13 19 7 2" xfId="20969"/>
    <cellStyle name="Обычный 3 13 19 8" xfId="20970"/>
    <cellStyle name="Обычный 3 13 2" xfId="20971"/>
    <cellStyle name="Обычный 3 13 2 2" xfId="20972"/>
    <cellStyle name="Обычный 3 13 2 2 2" xfId="20973"/>
    <cellStyle name="Обычный 3 13 2 2 2 2" xfId="20974"/>
    <cellStyle name="Обычный 3 13 2 2 2 2 2" xfId="20975"/>
    <cellStyle name="Обычный 3 13 2 2 2 2 2 2" xfId="20976"/>
    <cellStyle name="Обычный 3 13 2 2 2 2 2 2 2" xfId="20977"/>
    <cellStyle name="Обычный 3 13 2 2 2 2 2 3" xfId="20978"/>
    <cellStyle name="Обычный 3 13 2 2 2 2 3" xfId="20979"/>
    <cellStyle name="Обычный 3 13 2 2 2 2 3 2" xfId="20980"/>
    <cellStyle name="Обычный 3 13 2 2 2 2 4" xfId="20981"/>
    <cellStyle name="Обычный 3 13 2 2 2 3" xfId="20982"/>
    <cellStyle name="Обычный 3 13 2 2 2 3 2" xfId="20983"/>
    <cellStyle name="Обычный 3 13 2 2 2 3 2 2" xfId="20984"/>
    <cellStyle name="Обычный 3 13 2 2 2 3 3" xfId="20985"/>
    <cellStyle name="Обычный 3 13 2 2 2 4" xfId="20986"/>
    <cellStyle name="Обычный 3 13 2 2 2 4 2" xfId="20987"/>
    <cellStyle name="Обычный 3 13 2 2 2 5" xfId="20988"/>
    <cellStyle name="Обычный 3 13 2 2 3" xfId="20989"/>
    <cellStyle name="Обычный 3 13 2 2 3 2" xfId="20990"/>
    <cellStyle name="Обычный 3 13 2 2 3 2 2" xfId="20991"/>
    <cellStyle name="Обычный 3 13 2 2 3 2 2 2" xfId="20992"/>
    <cellStyle name="Обычный 3 13 2 2 3 2 2 2 2" xfId="20993"/>
    <cellStyle name="Обычный 3 13 2 2 3 2 2 3" xfId="20994"/>
    <cellStyle name="Обычный 3 13 2 2 3 2 3" xfId="20995"/>
    <cellStyle name="Обычный 3 13 2 2 3 2 3 2" xfId="20996"/>
    <cellStyle name="Обычный 3 13 2 2 3 2 4" xfId="20997"/>
    <cellStyle name="Обычный 3 13 2 2 3 3" xfId="20998"/>
    <cellStyle name="Обычный 3 13 2 2 3 3 2" xfId="20999"/>
    <cellStyle name="Обычный 3 13 2 2 3 3 2 2" xfId="21000"/>
    <cellStyle name="Обычный 3 13 2 2 3 3 3" xfId="21001"/>
    <cellStyle name="Обычный 3 13 2 2 3 4" xfId="21002"/>
    <cellStyle name="Обычный 3 13 2 2 3 4 2" xfId="21003"/>
    <cellStyle name="Обычный 3 13 2 2 3 5" xfId="21004"/>
    <cellStyle name="Обычный 3 13 2 2 4" xfId="21005"/>
    <cellStyle name="Обычный 3 13 2 2 4 2" xfId="21006"/>
    <cellStyle name="Обычный 3 13 2 2 4 2 2" xfId="21007"/>
    <cellStyle name="Обычный 3 13 2 2 4 2 2 2" xfId="21008"/>
    <cellStyle name="Обычный 3 13 2 2 4 2 3" xfId="21009"/>
    <cellStyle name="Обычный 3 13 2 2 4 3" xfId="21010"/>
    <cellStyle name="Обычный 3 13 2 2 4 3 2" xfId="21011"/>
    <cellStyle name="Обычный 3 13 2 2 4 4" xfId="21012"/>
    <cellStyle name="Обычный 3 13 2 2 5" xfId="21013"/>
    <cellStyle name="Обычный 3 13 2 2 5 2" xfId="21014"/>
    <cellStyle name="Обычный 3 13 2 2 5 2 2" xfId="21015"/>
    <cellStyle name="Обычный 3 13 2 2 5 3" xfId="21016"/>
    <cellStyle name="Обычный 3 13 2 2 6" xfId="21017"/>
    <cellStyle name="Обычный 3 13 2 2 6 2" xfId="21018"/>
    <cellStyle name="Обычный 3 13 2 2 7" xfId="21019"/>
    <cellStyle name="Обычный 3 13 2 3" xfId="21020"/>
    <cellStyle name="Обычный 3 13 2 3 2" xfId="21021"/>
    <cellStyle name="Обычный 3 13 2 3 2 2" xfId="21022"/>
    <cellStyle name="Обычный 3 13 2 3 2 2 2" xfId="21023"/>
    <cellStyle name="Обычный 3 13 2 3 2 2 2 2" xfId="21024"/>
    <cellStyle name="Обычный 3 13 2 3 2 2 3" xfId="21025"/>
    <cellStyle name="Обычный 3 13 2 3 2 3" xfId="21026"/>
    <cellStyle name="Обычный 3 13 2 3 2 3 2" xfId="21027"/>
    <cellStyle name="Обычный 3 13 2 3 2 4" xfId="21028"/>
    <cellStyle name="Обычный 3 13 2 3 3" xfId="21029"/>
    <cellStyle name="Обычный 3 13 2 3 3 2" xfId="21030"/>
    <cellStyle name="Обычный 3 13 2 3 3 2 2" xfId="21031"/>
    <cellStyle name="Обычный 3 13 2 3 3 3" xfId="21032"/>
    <cellStyle name="Обычный 3 13 2 3 4" xfId="21033"/>
    <cellStyle name="Обычный 3 13 2 3 4 2" xfId="21034"/>
    <cellStyle name="Обычный 3 13 2 3 5" xfId="21035"/>
    <cellStyle name="Обычный 3 13 2 4" xfId="21036"/>
    <cellStyle name="Обычный 3 13 2 4 2" xfId="21037"/>
    <cellStyle name="Обычный 3 13 2 4 2 2" xfId="21038"/>
    <cellStyle name="Обычный 3 13 2 4 2 2 2" xfId="21039"/>
    <cellStyle name="Обычный 3 13 2 4 2 2 2 2" xfId="21040"/>
    <cellStyle name="Обычный 3 13 2 4 2 2 3" xfId="21041"/>
    <cellStyle name="Обычный 3 13 2 4 2 3" xfId="21042"/>
    <cellStyle name="Обычный 3 13 2 4 2 3 2" xfId="21043"/>
    <cellStyle name="Обычный 3 13 2 4 2 4" xfId="21044"/>
    <cellStyle name="Обычный 3 13 2 4 3" xfId="21045"/>
    <cellStyle name="Обычный 3 13 2 4 3 2" xfId="21046"/>
    <cellStyle name="Обычный 3 13 2 4 3 2 2" xfId="21047"/>
    <cellStyle name="Обычный 3 13 2 4 3 3" xfId="21048"/>
    <cellStyle name="Обычный 3 13 2 4 4" xfId="21049"/>
    <cellStyle name="Обычный 3 13 2 4 4 2" xfId="21050"/>
    <cellStyle name="Обычный 3 13 2 4 5" xfId="21051"/>
    <cellStyle name="Обычный 3 13 2 5" xfId="21052"/>
    <cellStyle name="Обычный 3 13 2 5 2" xfId="21053"/>
    <cellStyle name="Обычный 3 13 2 5 2 2" xfId="21054"/>
    <cellStyle name="Обычный 3 13 2 5 2 2 2" xfId="21055"/>
    <cellStyle name="Обычный 3 13 2 5 2 3" xfId="21056"/>
    <cellStyle name="Обычный 3 13 2 5 3" xfId="21057"/>
    <cellStyle name="Обычный 3 13 2 5 3 2" xfId="21058"/>
    <cellStyle name="Обычный 3 13 2 5 4" xfId="21059"/>
    <cellStyle name="Обычный 3 13 2 6" xfId="21060"/>
    <cellStyle name="Обычный 3 13 2 6 2" xfId="21061"/>
    <cellStyle name="Обычный 3 13 2 6 2 2" xfId="21062"/>
    <cellStyle name="Обычный 3 13 2 6 3" xfId="21063"/>
    <cellStyle name="Обычный 3 13 2 7" xfId="21064"/>
    <cellStyle name="Обычный 3 13 2 7 2" xfId="21065"/>
    <cellStyle name="Обычный 3 13 2 8" xfId="21066"/>
    <cellStyle name="Обычный 3 13 20" xfId="21067"/>
    <cellStyle name="Обычный 3 13 20 2" xfId="21068"/>
    <cellStyle name="Обычный 3 13 20 2 2" xfId="21069"/>
    <cellStyle name="Обычный 3 13 20 2 2 2" xfId="21070"/>
    <cellStyle name="Обычный 3 13 20 2 2 2 2" xfId="21071"/>
    <cellStyle name="Обычный 3 13 20 2 2 2 2 2" xfId="21072"/>
    <cellStyle name="Обычный 3 13 20 2 2 2 2 2 2" xfId="21073"/>
    <cellStyle name="Обычный 3 13 20 2 2 2 2 3" xfId="21074"/>
    <cellStyle name="Обычный 3 13 20 2 2 2 3" xfId="21075"/>
    <cellStyle name="Обычный 3 13 20 2 2 2 3 2" xfId="21076"/>
    <cellStyle name="Обычный 3 13 20 2 2 2 4" xfId="21077"/>
    <cellStyle name="Обычный 3 13 20 2 2 3" xfId="21078"/>
    <cellStyle name="Обычный 3 13 20 2 2 3 2" xfId="21079"/>
    <cellStyle name="Обычный 3 13 20 2 2 3 2 2" xfId="21080"/>
    <cellStyle name="Обычный 3 13 20 2 2 3 3" xfId="21081"/>
    <cellStyle name="Обычный 3 13 20 2 2 4" xfId="21082"/>
    <cellStyle name="Обычный 3 13 20 2 2 4 2" xfId="21083"/>
    <cellStyle name="Обычный 3 13 20 2 2 5" xfId="21084"/>
    <cellStyle name="Обычный 3 13 20 2 3" xfId="21085"/>
    <cellStyle name="Обычный 3 13 20 2 3 2" xfId="21086"/>
    <cellStyle name="Обычный 3 13 20 2 3 2 2" xfId="21087"/>
    <cellStyle name="Обычный 3 13 20 2 3 2 2 2" xfId="21088"/>
    <cellStyle name="Обычный 3 13 20 2 3 2 2 2 2" xfId="21089"/>
    <cellStyle name="Обычный 3 13 20 2 3 2 2 3" xfId="21090"/>
    <cellStyle name="Обычный 3 13 20 2 3 2 3" xfId="21091"/>
    <cellStyle name="Обычный 3 13 20 2 3 2 3 2" xfId="21092"/>
    <cellStyle name="Обычный 3 13 20 2 3 2 4" xfId="21093"/>
    <cellStyle name="Обычный 3 13 20 2 3 3" xfId="21094"/>
    <cellStyle name="Обычный 3 13 20 2 3 3 2" xfId="21095"/>
    <cellStyle name="Обычный 3 13 20 2 3 3 2 2" xfId="21096"/>
    <cellStyle name="Обычный 3 13 20 2 3 3 3" xfId="21097"/>
    <cellStyle name="Обычный 3 13 20 2 3 4" xfId="21098"/>
    <cellStyle name="Обычный 3 13 20 2 3 4 2" xfId="21099"/>
    <cellStyle name="Обычный 3 13 20 2 3 5" xfId="21100"/>
    <cellStyle name="Обычный 3 13 20 2 4" xfId="21101"/>
    <cellStyle name="Обычный 3 13 20 2 4 2" xfId="21102"/>
    <cellStyle name="Обычный 3 13 20 2 4 2 2" xfId="21103"/>
    <cellStyle name="Обычный 3 13 20 2 4 2 2 2" xfId="21104"/>
    <cellStyle name="Обычный 3 13 20 2 4 2 3" xfId="21105"/>
    <cellStyle name="Обычный 3 13 20 2 4 3" xfId="21106"/>
    <cellStyle name="Обычный 3 13 20 2 4 3 2" xfId="21107"/>
    <cellStyle name="Обычный 3 13 20 2 4 4" xfId="21108"/>
    <cellStyle name="Обычный 3 13 20 2 5" xfId="21109"/>
    <cellStyle name="Обычный 3 13 20 2 5 2" xfId="21110"/>
    <cellStyle name="Обычный 3 13 20 2 5 2 2" xfId="21111"/>
    <cellStyle name="Обычный 3 13 20 2 5 3" xfId="21112"/>
    <cellStyle name="Обычный 3 13 20 2 6" xfId="21113"/>
    <cellStyle name="Обычный 3 13 20 2 6 2" xfId="21114"/>
    <cellStyle name="Обычный 3 13 20 2 7" xfId="21115"/>
    <cellStyle name="Обычный 3 13 20 3" xfId="21116"/>
    <cellStyle name="Обычный 3 13 20 3 2" xfId="21117"/>
    <cellStyle name="Обычный 3 13 20 3 2 2" xfId="21118"/>
    <cellStyle name="Обычный 3 13 20 3 2 2 2" xfId="21119"/>
    <cellStyle name="Обычный 3 13 20 3 2 2 2 2" xfId="21120"/>
    <cellStyle name="Обычный 3 13 20 3 2 2 3" xfId="21121"/>
    <cellStyle name="Обычный 3 13 20 3 2 3" xfId="21122"/>
    <cellStyle name="Обычный 3 13 20 3 2 3 2" xfId="21123"/>
    <cellStyle name="Обычный 3 13 20 3 2 4" xfId="21124"/>
    <cellStyle name="Обычный 3 13 20 3 3" xfId="21125"/>
    <cellStyle name="Обычный 3 13 20 3 3 2" xfId="21126"/>
    <cellStyle name="Обычный 3 13 20 3 3 2 2" xfId="21127"/>
    <cellStyle name="Обычный 3 13 20 3 3 3" xfId="21128"/>
    <cellStyle name="Обычный 3 13 20 3 4" xfId="21129"/>
    <cellStyle name="Обычный 3 13 20 3 4 2" xfId="21130"/>
    <cellStyle name="Обычный 3 13 20 3 5" xfId="21131"/>
    <cellStyle name="Обычный 3 13 20 4" xfId="21132"/>
    <cellStyle name="Обычный 3 13 20 4 2" xfId="21133"/>
    <cellStyle name="Обычный 3 13 20 4 2 2" xfId="21134"/>
    <cellStyle name="Обычный 3 13 20 4 2 2 2" xfId="21135"/>
    <cellStyle name="Обычный 3 13 20 4 2 2 2 2" xfId="21136"/>
    <cellStyle name="Обычный 3 13 20 4 2 2 3" xfId="21137"/>
    <cellStyle name="Обычный 3 13 20 4 2 3" xfId="21138"/>
    <cellStyle name="Обычный 3 13 20 4 2 3 2" xfId="21139"/>
    <cellStyle name="Обычный 3 13 20 4 2 4" xfId="21140"/>
    <cellStyle name="Обычный 3 13 20 4 3" xfId="21141"/>
    <cellStyle name="Обычный 3 13 20 4 3 2" xfId="21142"/>
    <cellStyle name="Обычный 3 13 20 4 3 2 2" xfId="21143"/>
    <cellStyle name="Обычный 3 13 20 4 3 3" xfId="21144"/>
    <cellStyle name="Обычный 3 13 20 4 4" xfId="21145"/>
    <cellStyle name="Обычный 3 13 20 4 4 2" xfId="21146"/>
    <cellStyle name="Обычный 3 13 20 4 5" xfId="21147"/>
    <cellStyle name="Обычный 3 13 20 5" xfId="21148"/>
    <cellStyle name="Обычный 3 13 20 5 2" xfId="21149"/>
    <cellStyle name="Обычный 3 13 20 5 2 2" xfId="21150"/>
    <cellStyle name="Обычный 3 13 20 5 2 2 2" xfId="21151"/>
    <cellStyle name="Обычный 3 13 20 5 2 3" xfId="21152"/>
    <cellStyle name="Обычный 3 13 20 5 3" xfId="21153"/>
    <cellStyle name="Обычный 3 13 20 5 3 2" xfId="21154"/>
    <cellStyle name="Обычный 3 13 20 5 4" xfId="21155"/>
    <cellStyle name="Обычный 3 13 20 6" xfId="21156"/>
    <cellStyle name="Обычный 3 13 20 6 2" xfId="21157"/>
    <cellStyle name="Обычный 3 13 20 6 2 2" xfId="21158"/>
    <cellStyle name="Обычный 3 13 20 6 3" xfId="21159"/>
    <cellStyle name="Обычный 3 13 20 7" xfId="21160"/>
    <cellStyle name="Обычный 3 13 20 7 2" xfId="21161"/>
    <cellStyle name="Обычный 3 13 20 8" xfId="21162"/>
    <cellStyle name="Обычный 3 13 21" xfId="21163"/>
    <cellStyle name="Обычный 3 13 21 2" xfId="21164"/>
    <cellStyle name="Обычный 3 13 21 2 2" xfId="21165"/>
    <cellStyle name="Обычный 3 13 21 2 2 2" xfId="21166"/>
    <cellStyle name="Обычный 3 13 21 2 2 2 2" xfId="21167"/>
    <cellStyle name="Обычный 3 13 21 2 2 2 2 2" xfId="21168"/>
    <cellStyle name="Обычный 3 13 21 2 2 2 2 2 2" xfId="21169"/>
    <cellStyle name="Обычный 3 13 21 2 2 2 2 3" xfId="21170"/>
    <cellStyle name="Обычный 3 13 21 2 2 2 3" xfId="21171"/>
    <cellStyle name="Обычный 3 13 21 2 2 2 3 2" xfId="21172"/>
    <cellStyle name="Обычный 3 13 21 2 2 2 4" xfId="21173"/>
    <cellStyle name="Обычный 3 13 21 2 2 3" xfId="21174"/>
    <cellStyle name="Обычный 3 13 21 2 2 3 2" xfId="21175"/>
    <cellStyle name="Обычный 3 13 21 2 2 3 2 2" xfId="21176"/>
    <cellStyle name="Обычный 3 13 21 2 2 3 3" xfId="21177"/>
    <cellStyle name="Обычный 3 13 21 2 2 4" xfId="21178"/>
    <cellStyle name="Обычный 3 13 21 2 2 4 2" xfId="21179"/>
    <cellStyle name="Обычный 3 13 21 2 2 5" xfId="21180"/>
    <cellStyle name="Обычный 3 13 21 2 3" xfId="21181"/>
    <cellStyle name="Обычный 3 13 21 2 3 2" xfId="21182"/>
    <cellStyle name="Обычный 3 13 21 2 3 2 2" xfId="21183"/>
    <cellStyle name="Обычный 3 13 21 2 3 2 2 2" xfId="21184"/>
    <cellStyle name="Обычный 3 13 21 2 3 2 2 2 2" xfId="21185"/>
    <cellStyle name="Обычный 3 13 21 2 3 2 2 3" xfId="21186"/>
    <cellStyle name="Обычный 3 13 21 2 3 2 3" xfId="21187"/>
    <cellStyle name="Обычный 3 13 21 2 3 2 3 2" xfId="21188"/>
    <cellStyle name="Обычный 3 13 21 2 3 2 4" xfId="21189"/>
    <cellStyle name="Обычный 3 13 21 2 3 3" xfId="21190"/>
    <cellStyle name="Обычный 3 13 21 2 3 3 2" xfId="21191"/>
    <cellStyle name="Обычный 3 13 21 2 3 3 2 2" xfId="21192"/>
    <cellStyle name="Обычный 3 13 21 2 3 3 3" xfId="21193"/>
    <cellStyle name="Обычный 3 13 21 2 3 4" xfId="21194"/>
    <cellStyle name="Обычный 3 13 21 2 3 4 2" xfId="21195"/>
    <cellStyle name="Обычный 3 13 21 2 3 5" xfId="21196"/>
    <cellStyle name="Обычный 3 13 21 2 4" xfId="21197"/>
    <cellStyle name="Обычный 3 13 21 2 4 2" xfId="21198"/>
    <cellStyle name="Обычный 3 13 21 2 4 2 2" xfId="21199"/>
    <cellStyle name="Обычный 3 13 21 2 4 2 2 2" xfId="21200"/>
    <cellStyle name="Обычный 3 13 21 2 4 2 3" xfId="21201"/>
    <cellStyle name="Обычный 3 13 21 2 4 3" xfId="21202"/>
    <cellStyle name="Обычный 3 13 21 2 4 3 2" xfId="21203"/>
    <cellStyle name="Обычный 3 13 21 2 4 4" xfId="21204"/>
    <cellStyle name="Обычный 3 13 21 2 5" xfId="21205"/>
    <cellStyle name="Обычный 3 13 21 2 5 2" xfId="21206"/>
    <cellStyle name="Обычный 3 13 21 2 5 2 2" xfId="21207"/>
    <cellStyle name="Обычный 3 13 21 2 5 3" xfId="21208"/>
    <cellStyle name="Обычный 3 13 21 2 6" xfId="21209"/>
    <cellStyle name="Обычный 3 13 21 2 6 2" xfId="21210"/>
    <cellStyle name="Обычный 3 13 21 2 7" xfId="21211"/>
    <cellStyle name="Обычный 3 13 21 3" xfId="21212"/>
    <cellStyle name="Обычный 3 13 21 3 2" xfId="21213"/>
    <cellStyle name="Обычный 3 13 21 3 2 2" xfId="21214"/>
    <cellStyle name="Обычный 3 13 21 3 2 2 2" xfId="21215"/>
    <cellStyle name="Обычный 3 13 21 3 2 2 2 2" xfId="21216"/>
    <cellStyle name="Обычный 3 13 21 3 2 2 3" xfId="21217"/>
    <cellStyle name="Обычный 3 13 21 3 2 3" xfId="21218"/>
    <cellStyle name="Обычный 3 13 21 3 2 3 2" xfId="21219"/>
    <cellStyle name="Обычный 3 13 21 3 2 4" xfId="21220"/>
    <cellStyle name="Обычный 3 13 21 3 3" xfId="21221"/>
    <cellStyle name="Обычный 3 13 21 3 3 2" xfId="21222"/>
    <cellStyle name="Обычный 3 13 21 3 3 2 2" xfId="21223"/>
    <cellStyle name="Обычный 3 13 21 3 3 3" xfId="21224"/>
    <cellStyle name="Обычный 3 13 21 3 4" xfId="21225"/>
    <cellStyle name="Обычный 3 13 21 3 4 2" xfId="21226"/>
    <cellStyle name="Обычный 3 13 21 3 5" xfId="21227"/>
    <cellStyle name="Обычный 3 13 21 4" xfId="21228"/>
    <cellStyle name="Обычный 3 13 21 4 2" xfId="21229"/>
    <cellStyle name="Обычный 3 13 21 4 2 2" xfId="21230"/>
    <cellStyle name="Обычный 3 13 21 4 2 2 2" xfId="21231"/>
    <cellStyle name="Обычный 3 13 21 4 2 2 2 2" xfId="21232"/>
    <cellStyle name="Обычный 3 13 21 4 2 2 3" xfId="21233"/>
    <cellStyle name="Обычный 3 13 21 4 2 3" xfId="21234"/>
    <cellStyle name="Обычный 3 13 21 4 2 3 2" xfId="21235"/>
    <cellStyle name="Обычный 3 13 21 4 2 4" xfId="21236"/>
    <cellStyle name="Обычный 3 13 21 4 3" xfId="21237"/>
    <cellStyle name="Обычный 3 13 21 4 3 2" xfId="21238"/>
    <cellStyle name="Обычный 3 13 21 4 3 2 2" xfId="21239"/>
    <cellStyle name="Обычный 3 13 21 4 3 3" xfId="21240"/>
    <cellStyle name="Обычный 3 13 21 4 4" xfId="21241"/>
    <cellStyle name="Обычный 3 13 21 4 4 2" xfId="21242"/>
    <cellStyle name="Обычный 3 13 21 4 5" xfId="21243"/>
    <cellStyle name="Обычный 3 13 21 5" xfId="21244"/>
    <cellStyle name="Обычный 3 13 21 5 2" xfId="21245"/>
    <cellStyle name="Обычный 3 13 21 5 2 2" xfId="21246"/>
    <cellStyle name="Обычный 3 13 21 5 2 2 2" xfId="21247"/>
    <cellStyle name="Обычный 3 13 21 5 2 3" xfId="21248"/>
    <cellStyle name="Обычный 3 13 21 5 3" xfId="21249"/>
    <cellStyle name="Обычный 3 13 21 5 3 2" xfId="21250"/>
    <cellStyle name="Обычный 3 13 21 5 4" xfId="21251"/>
    <cellStyle name="Обычный 3 13 21 6" xfId="21252"/>
    <cellStyle name="Обычный 3 13 21 6 2" xfId="21253"/>
    <cellStyle name="Обычный 3 13 21 6 2 2" xfId="21254"/>
    <cellStyle name="Обычный 3 13 21 6 3" xfId="21255"/>
    <cellStyle name="Обычный 3 13 21 7" xfId="21256"/>
    <cellStyle name="Обычный 3 13 21 7 2" xfId="21257"/>
    <cellStyle name="Обычный 3 13 21 8" xfId="21258"/>
    <cellStyle name="Обычный 3 13 22" xfId="21259"/>
    <cellStyle name="Обычный 3 13 22 2" xfId="21260"/>
    <cellStyle name="Обычный 3 13 22 2 2" xfId="21261"/>
    <cellStyle name="Обычный 3 13 22 2 2 2" xfId="21262"/>
    <cellStyle name="Обычный 3 13 22 2 2 2 2" xfId="21263"/>
    <cellStyle name="Обычный 3 13 22 2 2 2 2 2" xfId="21264"/>
    <cellStyle name="Обычный 3 13 22 2 2 2 2 2 2" xfId="21265"/>
    <cellStyle name="Обычный 3 13 22 2 2 2 2 3" xfId="21266"/>
    <cellStyle name="Обычный 3 13 22 2 2 2 3" xfId="21267"/>
    <cellStyle name="Обычный 3 13 22 2 2 2 3 2" xfId="21268"/>
    <cellStyle name="Обычный 3 13 22 2 2 2 4" xfId="21269"/>
    <cellStyle name="Обычный 3 13 22 2 2 3" xfId="21270"/>
    <cellStyle name="Обычный 3 13 22 2 2 3 2" xfId="21271"/>
    <cellStyle name="Обычный 3 13 22 2 2 3 2 2" xfId="21272"/>
    <cellStyle name="Обычный 3 13 22 2 2 3 3" xfId="21273"/>
    <cellStyle name="Обычный 3 13 22 2 2 4" xfId="21274"/>
    <cellStyle name="Обычный 3 13 22 2 2 4 2" xfId="21275"/>
    <cellStyle name="Обычный 3 13 22 2 2 5" xfId="21276"/>
    <cellStyle name="Обычный 3 13 22 2 3" xfId="21277"/>
    <cellStyle name="Обычный 3 13 22 2 3 2" xfId="21278"/>
    <cellStyle name="Обычный 3 13 22 2 3 2 2" xfId="21279"/>
    <cellStyle name="Обычный 3 13 22 2 3 2 2 2" xfId="21280"/>
    <cellStyle name="Обычный 3 13 22 2 3 2 2 2 2" xfId="21281"/>
    <cellStyle name="Обычный 3 13 22 2 3 2 2 3" xfId="21282"/>
    <cellStyle name="Обычный 3 13 22 2 3 2 3" xfId="21283"/>
    <cellStyle name="Обычный 3 13 22 2 3 2 3 2" xfId="21284"/>
    <cellStyle name="Обычный 3 13 22 2 3 2 4" xfId="21285"/>
    <cellStyle name="Обычный 3 13 22 2 3 3" xfId="21286"/>
    <cellStyle name="Обычный 3 13 22 2 3 3 2" xfId="21287"/>
    <cellStyle name="Обычный 3 13 22 2 3 3 2 2" xfId="21288"/>
    <cellStyle name="Обычный 3 13 22 2 3 3 3" xfId="21289"/>
    <cellStyle name="Обычный 3 13 22 2 3 4" xfId="21290"/>
    <cellStyle name="Обычный 3 13 22 2 3 4 2" xfId="21291"/>
    <cellStyle name="Обычный 3 13 22 2 3 5" xfId="21292"/>
    <cellStyle name="Обычный 3 13 22 2 4" xfId="21293"/>
    <cellStyle name="Обычный 3 13 22 2 4 2" xfId="21294"/>
    <cellStyle name="Обычный 3 13 22 2 4 2 2" xfId="21295"/>
    <cellStyle name="Обычный 3 13 22 2 4 2 2 2" xfId="21296"/>
    <cellStyle name="Обычный 3 13 22 2 4 2 3" xfId="21297"/>
    <cellStyle name="Обычный 3 13 22 2 4 3" xfId="21298"/>
    <cellStyle name="Обычный 3 13 22 2 4 3 2" xfId="21299"/>
    <cellStyle name="Обычный 3 13 22 2 4 4" xfId="21300"/>
    <cellStyle name="Обычный 3 13 22 2 5" xfId="21301"/>
    <cellStyle name="Обычный 3 13 22 2 5 2" xfId="21302"/>
    <cellStyle name="Обычный 3 13 22 2 5 2 2" xfId="21303"/>
    <cellStyle name="Обычный 3 13 22 2 5 3" xfId="21304"/>
    <cellStyle name="Обычный 3 13 22 2 6" xfId="21305"/>
    <cellStyle name="Обычный 3 13 22 2 6 2" xfId="21306"/>
    <cellStyle name="Обычный 3 13 22 2 7" xfId="21307"/>
    <cellStyle name="Обычный 3 13 22 3" xfId="21308"/>
    <cellStyle name="Обычный 3 13 22 3 2" xfId="21309"/>
    <cellStyle name="Обычный 3 13 22 3 2 2" xfId="21310"/>
    <cellStyle name="Обычный 3 13 22 3 2 2 2" xfId="21311"/>
    <cellStyle name="Обычный 3 13 22 3 2 2 2 2" xfId="21312"/>
    <cellStyle name="Обычный 3 13 22 3 2 2 3" xfId="21313"/>
    <cellStyle name="Обычный 3 13 22 3 2 3" xfId="21314"/>
    <cellStyle name="Обычный 3 13 22 3 2 3 2" xfId="21315"/>
    <cellStyle name="Обычный 3 13 22 3 2 4" xfId="21316"/>
    <cellStyle name="Обычный 3 13 22 3 3" xfId="21317"/>
    <cellStyle name="Обычный 3 13 22 3 3 2" xfId="21318"/>
    <cellStyle name="Обычный 3 13 22 3 3 2 2" xfId="21319"/>
    <cellStyle name="Обычный 3 13 22 3 3 3" xfId="21320"/>
    <cellStyle name="Обычный 3 13 22 3 4" xfId="21321"/>
    <cellStyle name="Обычный 3 13 22 3 4 2" xfId="21322"/>
    <cellStyle name="Обычный 3 13 22 3 5" xfId="21323"/>
    <cellStyle name="Обычный 3 13 22 4" xfId="21324"/>
    <cellStyle name="Обычный 3 13 22 4 2" xfId="21325"/>
    <cellStyle name="Обычный 3 13 22 4 2 2" xfId="21326"/>
    <cellStyle name="Обычный 3 13 22 4 2 2 2" xfId="21327"/>
    <cellStyle name="Обычный 3 13 22 4 2 2 2 2" xfId="21328"/>
    <cellStyle name="Обычный 3 13 22 4 2 2 3" xfId="21329"/>
    <cellStyle name="Обычный 3 13 22 4 2 3" xfId="21330"/>
    <cellStyle name="Обычный 3 13 22 4 2 3 2" xfId="21331"/>
    <cellStyle name="Обычный 3 13 22 4 2 4" xfId="21332"/>
    <cellStyle name="Обычный 3 13 22 4 3" xfId="21333"/>
    <cellStyle name="Обычный 3 13 22 4 3 2" xfId="21334"/>
    <cellStyle name="Обычный 3 13 22 4 3 2 2" xfId="21335"/>
    <cellStyle name="Обычный 3 13 22 4 3 3" xfId="21336"/>
    <cellStyle name="Обычный 3 13 22 4 4" xfId="21337"/>
    <cellStyle name="Обычный 3 13 22 4 4 2" xfId="21338"/>
    <cellStyle name="Обычный 3 13 22 4 5" xfId="21339"/>
    <cellStyle name="Обычный 3 13 22 5" xfId="21340"/>
    <cellStyle name="Обычный 3 13 22 5 2" xfId="21341"/>
    <cellStyle name="Обычный 3 13 22 5 2 2" xfId="21342"/>
    <cellStyle name="Обычный 3 13 22 5 2 2 2" xfId="21343"/>
    <cellStyle name="Обычный 3 13 22 5 2 3" xfId="21344"/>
    <cellStyle name="Обычный 3 13 22 5 3" xfId="21345"/>
    <cellStyle name="Обычный 3 13 22 5 3 2" xfId="21346"/>
    <cellStyle name="Обычный 3 13 22 5 4" xfId="21347"/>
    <cellStyle name="Обычный 3 13 22 6" xfId="21348"/>
    <cellStyle name="Обычный 3 13 22 6 2" xfId="21349"/>
    <cellStyle name="Обычный 3 13 22 6 2 2" xfId="21350"/>
    <cellStyle name="Обычный 3 13 22 6 3" xfId="21351"/>
    <cellStyle name="Обычный 3 13 22 7" xfId="21352"/>
    <cellStyle name="Обычный 3 13 22 7 2" xfId="21353"/>
    <cellStyle name="Обычный 3 13 22 8" xfId="21354"/>
    <cellStyle name="Обычный 3 13 23" xfId="21355"/>
    <cellStyle name="Обычный 3 13 23 2" xfId="21356"/>
    <cellStyle name="Обычный 3 13 23 2 2" xfId="21357"/>
    <cellStyle name="Обычный 3 13 23 2 2 2" xfId="21358"/>
    <cellStyle name="Обычный 3 13 23 2 2 2 2" xfId="21359"/>
    <cellStyle name="Обычный 3 13 23 2 2 2 2 2" xfId="21360"/>
    <cellStyle name="Обычный 3 13 23 2 2 2 2 2 2" xfId="21361"/>
    <cellStyle name="Обычный 3 13 23 2 2 2 2 3" xfId="21362"/>
    <cellStyle name="Обычный 3 13 23 2 2 2 3" xfId="21363"/>
    <cellStyle name="Обычный 3 13 23 2 2 2 3 2" xfId="21364"/>
    <cellStyle name="Обычный 3 13 23 2 2 2 4" xfId="21365"/>
    <cellStyle name="Обычный 3 13 23 2 2 3" xfId="21366"/>
    <cellStyle name="Обычный 3 13 23 2 2 3 2" xfId="21367"/>
    <cellStyle name="Обычный 3 13 23 2 2 3 2 2" xfId="21368"/>
    <cellStyle name="Обычный 3 13 23 2 2 3 3" xfId="21369"/>
    <cellStyle name="Обычный 3 13 23 2 2 4" xfId="21370"/>
    <cellStyle name="Обычный 3 13 23 2 2 4 2" xfId="21371"/>
    <cellStyle name="Обычный 3 13 23 2 2 5" xfId="21372"/>
    <cellStyle name="Обычный 3 13 23 2 3" xfId="21373"/>
    <cellStyle name="Обычный 3 13 23 2 3 2" xfId="21374"/>
    <cellStyle name="Обычный 3 13 23 2 3 2 2" xfId="21375"/>
    <cellStyle name="Обычный 3 13 23 2 3 2 2 2" xfId="21376"/>
    <cellStyle name="Обычный 3 13 23 2 3 2 2 2 2" xfId="21377"/>
    <cellStyle name="Обычный 3 13 23 2 3 2 2 3" xfId="21378"/>
    <cellStyle name="Обычный 3 13 23 2 3 2 3" xfId="21379"/>
    <cellStyle name="Обычный 3 13 23 2 3 2 3 2" xfId="21380"/>
    <cellStyle name="Обычный 3 13 23 2 3 2 4" xfId="21381"/>
    <cellStyle name="Обычный 3 13 23 2 3 3" xfId="21382"/>
    <cellStyle name="Обычный 3 13 23 2 3 3 2" xfId="21383"/>
    <cellStyle name="Обычный 3 13 23 2 3 3 2 2" xfId="21384"/>
    <cellStyle name="Обычный 3 13 23 2 3 3 3" xfId="21385"/>
    <cellStyle name="Обычный 3 13 23 2 3 4" xfId="21386"/>
    <cellStyle name="Обычный 3 13 23 2 3 4 2" xfId="21387"/>
    <cellStyle name="Обычный 3 13 23 2 3 5" xfId="21388"/>
    <cellStyle name="Обычный 3 13 23 2 4" xfId="21389"/>
    <cellStyle name="Обычный 3 13 23 2 4 2" xfId="21390"/>
    <cellStyle name="Обычный 3 13 23 2 4 2 2" xfId="21391"/>
    <cellStyle name="Обычный 3 13 23 2 4 2 2 2" xfId="21392"/>
    <cellStyle name="Обычный 3 13 23 2 4 2 3" xfId="21393"/>
    <cellStyle name="Обычный 3 13 23 2 4 3" xfId="21394"/>
    <cellStyle name="Обычный 3 13 23 2 4 3 2" xfId="21395"/>
    <cellStyle name="Обычный 3 13 23 2 4 4" xfId="21396"/>
    <cellStyle name="Обычный 3 13 23 2 5" xfId="21397"/>
    <cellStyle name="Обычный 3 13 23 2 5 2" xfId="21398"/>
    <cellStyle name="Обычный 3 13 23 2 5 2 2" xfId="21399"/>
    <cellStyle name="Обычный 3 13 23 2 5 3" xfId="21400"/>
    <cellStyle name="Обычный 3 13 23 2 6" xfId="21401"/>
    <cellStyle name="Обычный 3 13 23 2 6 2" xfId="21402"/>
    <cellStyle name="Обычный 3 13 23 2 7" xfId="21403"/>
    <cellStyle name="Обычный 3 13 23 3" xfId="21404"/>
    <cellStyle name="Обычный 3 13 23 3 2" xfId="21405"/>
    <cellStyle name="Обычный 3 13 23 3 2 2" xfId="21406"/>
    <cellStyle name="Обычный 3 13 23 3 2 2 2" xfId="21407"/>
    <cellStyle name="Обычный 3 13 23 3 2 2 2 2" xfId="21408"/>
    <cellStyle name="Обычный 3 13 23 3 2 2 3" xfId="21409"/>
    <cellStyle name="Обычный 3 13 23 3 2 3" xfId="21410"/>
    <cellStyle name="Обычный 3 13 23 3 2 3 2" xfId="21411"/>
    <cellStyle name="Обычный 3 13 23 3 2 4" xfId="21412"/>
    <cellStyle name="Обычный 3 13 23 3 3" xfId="21413"/>
    <cellStyle name="Обычный 3 13 23 3 3 2" xfId="21414"/>
    <cellStyle name="Обычный 3 13 23 3 3 2 2" xfId="21415"/>
    <cellStyle name="Обычный 3 13 23 3 3 3" xfId="21416"/>
    <cellStyle name="Обычный 3 13 23 3 4" xfId="21417"/>
    <cellStyle name="Обычный 3 13 23 3 4 2" xfId="21418"/>
    <cellStyle name="Обычный 3 13 23 3 5" xfId="21419"/>
    <cellStyle name="Обычный 3 13 23 4" xfId="21420"/>
    <cellStyle name="Обычный 3 13 23 4 2" xfId="21421"/>
    <cellStyle name="Обычный 3 13 23 4 2 2" xfId="21422"/>
    <cellStyle name="Обычный 3 13 23 4 2 2 2" xfId="21423"/>
    <cellStyle name="Обычный 3 13 23 4 2 2 2 2" xfId="21424"/>
    <cellStyle name="Обычный 3 13 23 4 2 2 3" xfId="21425"/>
    <cellStyle name="Обычный 3 13 23 4 2 3" xfId="21426"/>
    <cellStyle name="Обычный 3 13 23 4 2 3 2" xfId="21427"/>
    <cellStyle name="Обычный 3 13 23 4 2 4" xfId="21428"/>
    <cellStyle name="Обычный 3 13 23 4 3" xfId="21429"/>
    <cellStyle name="Обычный 3 13 23 4 3 2" xfId="21430"/>
    <cellStyle name="Обычный 3 13 23 4 3 2 2" xfId="21431"/>
    <cellStyle name="Обычный 3 13 23 4 3 3" xfId="21432"/>
    <cellStyle name="Обычный 3 13 23 4 4" xfId="21433"/>
    <cellStyle name="Обычный 3 13 23 4 4 2" xfId="21434"/>
    <cellStyle name="Обычный 3 13 23 4 5" xfId="21435"/>
    <cellStyle name="Обычный 3 13 23 5" xfId="21436"/>
    <cellStyle name="Обычный 3 13 23 5 2" xfId="21437"/>
    <cellStyle name="Обычный 3 13 23 5 2 2" xfId="21438"/>
    <cellStyle name="Обычный 3 13 23 5 2 2 2" xfId="21439"/>
    <cellStyle name="Обычный 3 13 23 5 2 3" xfId="21440"/>
    <cellStyle name="Обычный 3 13 23 5 3" xfId="21441"/>
    <cellStyle name="Обычный 3 13 23 5 3 2" xfId="21442"/>
    <cellStyle name="Обычный 3 13 23 5 4" xfId="21443"/>
    <cellStyle name="Обычный 3 13 23 6" xfId="21444"/>
    <cellStyle name="Обычный 3 13 23 6 2" xfId="21445"/>
    <cellStyle name="Обычный 3 13 23 6 2 2" xfId="21446"/>
    <cellStyle name="Обычный 3 13 23 6 3" xfId="21447"/>
    <cellStyle name="Обычный 3 13 23 7" xfId="21448"/>
    <cellStyle name="Обычный 3 13 23 7 2" xfId="21449"/>
    <cellStyle name="Обычный 3 13 23 8" xfId="21450"/>
    <cellStyle name="Обычный 3 13 24" xfId="21451"/>
    <cellStyle name="Обычный 3 13 24 2" xfId="21452"/>
    <cellStyle name="Обычный 3 13 24 2 2" xfId="21453"/>
    <cellStyle name="Обычный 3 13 24 2 2 2" xfId="21454"/>
    <cellStyle name="Обычный 3 13 24 2 2 2 2" xfId="21455"/>
    <cellStyle name="Обычный 3 13 24 2 2 2 2 2" xfId="21456"/>
    <cellStyle name="Обычный 3 13 24 2 2 2 2 2 2" xfId="21457"/>
    <cellStyle name="Обычный 3 13 24 2 2 2 2 3" xfId="21458"/>
    <cellStyle name="Обычный 3 13 24 2 2 2 3" xfId="21459"/>
    <cellStyle name="Обычный 3 13 24 2 2 2 3 2" xfId="21460"/>
    <cellStyle name="Обычный 3 13 24 2 2 2 4" xfId="21461"/>
    <cellStyle name="Обычный 3 13 24 2 2 3" xfId="21462"/>
    <cellStyle name="Обычный 3 13 24 2 2 3 2" xfId="21463"/>
    <cellStyle name="Обычный 3 13 24 2 2 3 2 2" xfId="21464"/>
    <cellStyle name="Обычный 3 13 24 2 2 3 3" xfId="21465"/>
    <cellStyle name="Обычный 3 13 24 2 2 4" xfId="21466"/>
    <cellStyle name="Обычный 3 13 24 2 2 4 2" xfId="21467"/>
    <cellStyle name="Обычный 3 13 24 2 2 5" xfId="21468"/>
    <cellStyle name="Обычный 3 13 24 2 3" xfId="21469"/>
    <cellStyle name="Обычный 3 13 24 2 3 2" xfId="21470"/>
    <cellStyle name="Обычный 3 13 24 2 3 2 2" xfId="21471"/>
    <cellStyle name="Обычный 3 13 24 2 3 2 2 2" xfId="21472"/>
    <cellStyle name="Обычный 3 13 24 2 3 2 2 2 2" xfId="21473"/>
    <cellStyle name="Обычный 3 13 24 2 3 2 2 3" xfId="21474"/>
    <cellStyle name="Обычный 3 13 24 2 3 2 3" xfId="21475"/>
    <cellStyle name="Обычный 3 13 24 2 3 2 3 2" xfId="21476"/>
    <cellStyle name="Обычный 3 13 24 2 3 2 4" xfId="21477"/>
    <cellStyle name="Обычный 3 13 24 2 3 3" xfId="21478"/>
    <cellStyle name="Обычный 3 13 24 2 3 3 2" xfId="21479"/>
    <cellStyle name="Обычный 3 13 24 2 3 3 2 2" xfId="21480"/>
    <cellStyle name="Обычный 3 13 24 2 3 3 3" xfId="21481"/>
    <cellStyle name="Обычный 3 13 24 2 3 4" xfId="21482"/>
    <cellStyle name="Обычный 3 13 24 2 3 4 2" xfId="21483"/>
    <cellStyle name="Обычный 3 13 24 2 3 5" xfId="21484"/>
    <cellStyle name="Обычный 3 13 24 2 4" xfId="21485"/>
    <cellStyle name="Обычный 3 13 24 2 4 2" xfId="21486"/>
    <cellStyle name="Обычный 3 13 24 2 4 2 2" xfId="21487"/>
    <cellStyle name="Обычный 3 13 24 2 4 2 2 2" xfId="21488"/>
    <cellStyle name="Обычный 3 13 24 2 4 2 3" xfId="21489"/>
    <cellStyle name="Обычный 3 13 24 2 4 3" xfId="21490"/>
    <cellStyle name="Обычный 3 13 24 2 4 3 2" xfId="21491"/>
    <cellStyle name="Обычный 3 13 24 2 4 4" xfId="21492"/>
    <cellStyle name="Обычный 3 13 24 2 5" xfId="21493"/>
    <cellStyle name="Обычный 3 13 24 2 5 2" xfId="21494"/>
    <cellStyle name="Обычный 3 13 24 2 5 2 2" xfId="21495"/>
    <cellStyle name="Обычный 3 13 24 2 5 3" xfId="21496"/>
    <cellStyle name="Обычный 3 13 24 2 6" xfId="21497"/>
    <cellStyle name="Обычный 3 13 24 2 6 2" xfId="21498"/>
    <cellStyle name="Обычный 3 13 24 2 7" xfId="21499"/>
    <cellStyle name="Обычный 3 13 24 3" xfId="21500"/>
    <cellStyle name="Обычный 3 13 24 3 2" xfId="21501"/>
    <cellStyle name="Обычный 3 13 24 3 2 2" xfId="21502"/>
    <cellStyle name="Обычный 3 13 24 3 2 2 2" xfId="21503"/>
    <cellStyle name="Обычный 3 13 24 3 2 2 2 2" xfId="21504"/>
    <cellStyle name="Обычный 3 13 24 3 2 2 3" xfId="21505"/>
    <cellStyle name="Обычный 3 13 24 3 2 3" xfId="21506"/>
    <cellStyle name="Обычный 3 13 24 3 2 3 2" xfId="21507"/>
    <cellStyle name="Обычный 3 13 24 3 2 4" xfId="21508"/>
    <cellStyle name="Обычный 3 13 24 3 3" xfId="21509"/>
    <cellStyle name="Обычный 3 13 24 3 3 2" xfId="21510"/>
    <cellStyle name="Обычный 3 13 24 3 3 2 2" xfId="21511"/>
    <cellStyle name="Обычный 3 13 24 3 3 3" xfId="21512"/>
    <cellStyle name="Обычный 3 13 24 3 4" xfId="21513"/>
    <cellStyle name="Обычный 3 13 24 3 4 2" xfId="21514"/>
    <cellStyle name="Обычный 3 13 24 3 5" xfId="21515"/>
    <cellStyle name="Обычный 3 13 24 4" xfId="21516"/>
    <cellStyle name="Обычный 3 13 24 4 2" xfId="21517"/>
    <cellStyle name="Обычный 3 13 24 4 2 2" xfId="21518"/>
    <cellStyle name="Обычный 3 13 24 4 2 2 2" xfId="21519"/>
    <cellStyle name="Обычный 3 13 24 4 2 2 2 2" xfId="21520"/>
    <cellStyle name="Обычный 3 13 24 4 2 2 3" xfId="21521"/>
    <cellStyle name="Обычный 3 13 24 4 2 3" xfId="21522"/>
    <cellStyle name="Обычный 3 13 24 4 2 3 2" xfId="21523"/>
    <cellStyle name="Обычный 3 13 24 4 2 4" xfId="21524"/>
    <cellStyle name="Обычный 3 13 24 4 3" xfId="21525"/>
    <cellStyle name="Обычный 3 13 24 4 3 2" xfId="21526"/>
    <cellStyle name="Обычный 3 13 24 4 3 2 2" xfId="21527"/>
    <cellStyle name="Обычный 3 13 24 4 3 3" xfId="21528"/>
    <cellStyle name="Обычный 3 13 24 4 4" xfId="21529"/>
    <cellStyle name="Обычный 3 13 24 4 4 2" xfId="21530"/>
    <cellStyle name="Обычный 3 13 24 4 5" xfId="21531"/>
    <cellStyle name="Обычный 3 13 24 5" xfId="21532"/>
    <cellStyle name="Обычный 3 13 24 5 2" xfId="21533"/>
    <cellStyle name="Обычный 3 13 24 5 2 2" xfId="21534"/>
    <cellStyle name="Обычный 3 13 24 5 2 2 2" xfId="21535"/>
    <cellStyle name="Обычный 3 13 24 5 2 3" xfId="21536"/>
    <cellStyle name="Обычный 3 13 24 5 3" xfId="21537"/>
    <cellStyle name="Обычный 3 13 24 5 3 2" xfId="21538"/>
    <cellStyle name="Обычный 3 13 24 5 4" xfId="21539"/>
    <cellStyle name="Обычный 3 13 24 6" xfId="21540"/>
    <cellStyle name="Обычный 3 13 24 6 2" xfId="21541"/>
    <cellStyle name="Обычный 3 13 24 6 2 2" xfId="21542"/>
    <cellStyle name="Обычный 3 13 24 6 3" xfId="21543"/>
    <cellStyle name="Обычный 3 13 24 7" xfId="21544"/>
    <cellStyle name="Обычный 3 13 24 7 2" xfId="21545"/>
    <cellStyle name="Обычный 3 13 24 8" xfId="21546"/>
    <cellStyle name="Обычный 3 13 25" xfId="21547"/>
    <cellStyle name="Обычный 3 13 25 2" xfId="21548"/>
    <cellStyle name="Обычный 3 13 25 2 2" xfId="21549"/>
    <cellStyle name="Обычный 3 13 25 2 2 2" xfId="21550"/>
    <cellStyle name="Обычный 3 13 25 2 2 2 2" xfId="21551"/>
    <cellStyle name="Обычный 3 13 25 2 2 2 2 2" xfId="21552"/>
    <cellStyle name="Обычный 3 13 25 2 2 2 2 2 2" xfId="21553"/>
    <cellStyle name="Обычный 3 13 25 2 2 2 2 3" xfId="21554"/>
    <cellStyle name="Обычный 3 13 25 2 2 2 3" xfId="21555"/>
    <cellStyle name="Обычный 3 13 25 2 2 2 3 2" xfId="21556"/>
    <cellStyle name="Обычный 3 13 25 2 2 2 4" xfId="21557"/>
    <cellStyle name="Обычный 3 13 25 2 2 3" xfId="21558"/>
    <cellStyle name="Обычный 3 13 25 2 2 3 2" xfId="21559"/>
    <cellStyle name="Обычный 3 13 25 2 2 3 2 2" xfId="21560"/>
    <cellStyle name="Обычный 3 13 25 2 2 3 3" xfId="21561"/>
    <cellStyle name="Обычный 3 13 25 2 2 4" xfId="21562"/>
    <cellStyle name="Обычный 3 13 25 2 2 4 2" xfId="21563"/>
    <cellStyle name="Обычный 3 13 25 2 2 5" xfId="21564"/>
    <cellStyle name="Обычный 3 13 25 2 3" xfId="21565"/>
    <cellStyle name="Обычный 3 13 25 2 3 2" xfId="21566"/>
    <cellStyle name="Обычный 3 13 25 2 3 2 2" xfId="21567"/>
    <cellStyle name="Обычный 3 13 25 2 3 2 2 2" xfId="21568"/>
    <cellStyle name="Обычный 3 13 25 2 3 2 2 2 2" xfId="21569"/>
    <cellStyle name="Обычный 3 13 25 2 3 2 2 3" xfId="21570"/>
    <cellStyle name="Обычный 3 13 25 2 3 2 3" xfId="21571"/>
    <cellStyle name="Обычный 3 13 25 2 3 2 3 2" xfId="21572"/>
    <cellStyle name="Обычный 3 13 25 2 3 2 4" xfId="21573"/>
    <cellStyle name="Обычный 3 13 25 2 3 3" xfId="21574"/>
    <cellStyle name="Обычный 3 13 25 2 3 3 2" xfId="21575"/>
    <cellStyle name="Обычный 3 13 25 2 3 3 2 2" xfId="21576"/>
    <cellStyle name="Обычный 3 13 25 2 3 3 3" xfId="21577"/>
    <cellStyle name="Обычный 3 13 25 2 3 4" xfId="21578"/>
    <cellStyle name="Обычный 3 13 25 2 3 4 2" xfId="21579"/>
    <cellStyle name="Обычный 3 13 25 2 3 5" xfId="21580"/>
    <cellStyle name="Обычный 3 13 25 2 4" xfId="21581"/>
    <cellStyle name="Обычный 3 13 25 2 4 2" xfId="21582"/>
    <cellStyle name="Обычный 3 13 25 2 4 2 2" xfId="21583"/>
    <cellStyle name="Обычный 3 13 25 2 4 2 2 2" xfId="21584"/>
    <cellStyle name="Обычный 3 13 25 2 4 2 3" xfId="21585"/>
    <cellStyle name="Обычный 3 13 25 2 4 3" xfId="21586"/>
    <cellStyle name="Обычный 3 13 25 2 4 3 2" xfId="21587"/>
    <cellStyle name="Обычный 3 13 25 2 4 4" xfId="21588"/>
    <cellStyle name="Обычный 3 13 25 2 5" xfId="21589"/>
    <cellStyle name="Обычный 3 13 25 2 5 2" xfId="21590"/>
    <cellStyle name="Обычный 3 13 25 2 5 2 2" xfId="21591"/>
    <cellStyle name="Обычный 3 13 25 2 5 3" xfId="21592"/>
    <cellStyle name="Обычный 3 13 25 2 6" xfId="21593"/>
    <cellStyle name="Обычный 3 13 25 2 6 2" xfId="21594"/>
    <cellStyle name="Обычный 3 13 25 2 7" xfId="21595"/>
    <cellStyle name="Обычный 3 13 25 3" xfId="21596"/>
    <cellStyle name="Обычный 3 13 25 3 2" xfId="21597"/>
    <cellStyle name="Обычный 3 13 25 3 2 2" xfId="21598"/>
    <cellStyle name="Обычный 3 13 25 3 2 2 2" xfId="21599"/>
    <cellStyle name="Обычный 3 13 25 3 2 2 2 2" xfId="21600"/>
    <cellStyle name="Обычный 3 13 25 3 2 2 3" xfId="21601"/>
    <cellStyle name="Обычный 3 13 25 3 2 3" xfId="21602"/>
    <cellStyle name="Обычный 3 13 25 3 2 3 2" xfId="21603"/>
    <cellStyle name="Обычный 3 13 25 3 2 4" xfId="21604"/>
    <cellStyle name="Обычный 3 13 25 3 3" xfId="21605"/>
    <cellStyle name="Обычный 3 13 25 3 3 2" xfId="21606"/>
    <cellStyle name="Обычный 3 13 25 3 3 2 2" xfId="21607"/>
    <cellStyle name="Обычный 3 13 25 3 3 3" xfId="21608"/>
    <cellStyle name="Обычный 3 13 25 3 4" xfId="21609"/>
    <cellStyle name="Обычный 3 13 25 3 4 2" xfId="21610"/>
    <cellStyle name="Обычный 3 13 25 3 5" xfId="21611"/>
    <cellStyle name="Обычный 3 13 25 4" xfId="21612"/>
    <cellStyle name="Обычный 3 13 25 4 2" xfId="21613"/>
    <cellStyle name="Обычный 3 13 25 4 2 2" xfId="21614"/>
    <cellStyle name="Обычный 3 13 25 4 2 2 2" xfId="21615"/>
    <cellStyle name="Обычный 3 13 25 4 2 2 2 2" xfId="21616"/>
    <cellStyle name="Обычный 3 13 25 4 2 2 3" xfId="21617"/>
    <cellStyle name="Обычный 3 13 25 4 2 3" xfId="21618"/>
    <cellStyle name="Обычный 3 13 25 4 2 3 2" xfId="21619"/>
    <cellStyle name="Обычный 3 13 25 4 2 4" xfId="21620"/>
    <cellStyle name="Обычный 3 13 25 4 3" xfId="21621"/>
    <cellStyle name="Обычный 3 13 25 4 3 2" xfId="21622"/>
    <cellStyle name="Обычный 3 13 25 4 3 2 2" xfId="21623"/>
    <cellStyle name="Обычный 3 13 25 4 3 3" xfId="21624"/>
    <cellStyle name="Обычный 3 13 25 4 4" xfId="21625"/>
    <cellStyle name="Обычный 3 13 25 4 4 2" xfId="21626"/>
    <cellStyle name="Обычный 3 13 25 4 5" xfId="21627"/>
    <cellStyle name="Обычный 3 13 25 5" xfId="21628"/>
    <cellStyle name="Обычный 3 13 25 5 2" xfId="21629"/>
    <cellStyle name="Обычный 3 13 25 5 2 2" xfId="21630"/>
    <cellStyle name="Обычный 3 13 25 5 2 2 2" xfId="21631"/>
    <cellStyle name="Обычный 3 13 25 5 2 3" xfId="21632"/>
    <cellStyle name="Обычный 3 13 25 5 3" xfId="21633"/>
    <cellStyle name="Обычный 3 13 25 5 3 2" xfId="21634"/>
    <cellStyle name="Обычный 3 13 25 5 4" xfId="21635"/>
    <cellStyle name="Обычный 3 13 25 6" xfId="21636"/>
    <cellStyle name="Обычный 3 13 25 6 2" xfId="21637"/>
    <cellStyle name="Обычный 3 13 25 6 2 2" xfId="21638"/>
    <cellStyle name="Обычный 3 13 25 6 3" xfId="21639"/>
    <cellStyle name="Обычный 3 13 25 7" xfId="21640"/>
    <cellStyle name="Обычный 3 13 25 7 2" xfId="21641"/>
    <cellStyle name="Обычный 3 13 25 8" xfId="21642"/>
    <cellStyle name="Обычный 3 13 26" xfId="21643"/>
    <cellStyle name="Обычный 3 13 26 2" xfId="21644"/>
    <cellStyle name="Обычный 3 13 26 2 2" xfId="21645"/>
    <cellStyle name="Обычный 3 13 26 2 2 2" xfId="21646"/>
    <cellStyle name="Обычный 3 13 26 2 2 2 2" xfId="21647"/>
    <cellStyle name="Обычный 3 13 26 2 2 2 2 2" xfId="21648"/>
    <cellStyle name="Обычный 3 13 26 2 2 2 2 2 2" xfId="21649"/>
    <cellStyle name="Обычный 3 13 26 2 2 2 2 3" xfId="21650"/>
    <cellStyle name="Обычный 3 13 26 2 2 2 3" xfId="21651"/>
    <cellStyle name="Обычный 3 13 26 2 2 2 3 2" xfId="21652"/>
    <cellStyle name="Обычный 3 13 26 2 2 2 4" xfId="21653"/>
    <cellStyle name="Обычный 3 13 26 2 2 3" xfId="21654"/>
    <cellStyle name="Обычный 3 13 26 2 2 3 2" xfId="21655"/>
    <cellStyle name="Обычный 3 13 26 2 2 3 2 2" xfId="21656"/>
    <cellStyle name="Обычный 3 13 26 2 2 3 3" xfId="21657"/>
    <cellStyle name="Обычный 3 13 26 2 2 4" xfId="21658"/>
    <cellStyle name="Обычный 3 13 26 2 2 4 2" xfId="21659"/>
    <cellStyle name="Обычный 3 13 26 2 2 5" xfId="21660"/>
    <cellStyle name="Обычный 3 13 26 2 3" xfId="21661"/>
    <cellStyle name="Обычный 3 13 26 2 3 2" xfId="21662"/>
    <cellStyle name="Обычный 3 13 26 2 3 2 2" xfId="21663"/>
    <cellStyle name="Обычный 3 13 26 2 3 2 2 2" xfId="21664"/>
    <cellStyle name="Обычный 3 13 26 2 3 2 2 2 2" xfId="21665"/>
    <cellStyle name="Обычный 3 13 26 2 3 2 2 3" xfId="21666"/>
    <cellStyle name="Обычный 3 13 26 2 3 2 3" xfId="21667"/>
    <cellStyle name="Обычный 3 13 26 2 3 2 3 2" xfId="21668"/>
    <cellStyle name="Обычный 3 13 26 2 3 2 4" xfId="21669"/>
    <cellStyle name="Обычный 3 13 26 2 3 3" xfId="21670"/>
    <cellStyle name="Обычный 3 13 26 2 3 3 2" xfId="21671"/>
    <cellStyle name="Обычный 3 13 26 2 3 3 2 2" xfId="21672"/>
    <cellStyle name="Обычный 3 13 26 2 3 3 3" xfId="21673"/>
    <cellStyle name="Обычный 3 13 26 2 3 4" xfId="21674"/>
    <cellStyle name="Обычный 3 13 26 2 3 4 2" xfId="21675"/>
    <cellStyle name="Обычный 3 13 26 2 3 5" xfId="21676"/>
    <cellStyle name="Обычный 3 13 26 2 4" xfId="21677"/>
    <cellStyle name="Обычный 3 13 26 2 4 2" xfId="21678"/>
    <cellStyle name="Обычный 3 13 26 2 4 2 2" xfId="21679"/>
    <cellStyle name="Обычный 3 13 26 2 4 2 2 2" xfId="21680"/>
    <cellStyle name="Обычный 3 13 26 2 4 2 3" xfId="21681"/>
    <cellStyle name="Обычный 3 13 26 2 4 3" xfId="21682"/>
    <cellStyle name="Обычный 3 13 26 2 4 3 2" xfId="21683"/>
    <cellStyle name="Обычный 3 13 26 2 4 4" xfId="21684"/>
    <cellStyle name="Обычный 3 13 26 2 5" xfId="21685"/>
    <cellStyle name="Обычный 3 13 26 2 5 2" xfId="21686"/>
    <cellStyle name="Обычный 3 13 26 2 5 2 2" xfId="21687"/>
    <cellStyle name="Обычный 3 13 26 2 5 3" xfId="21688"/>
    <cellStyle name="Обычный 3 13 26 2 6" xfId="21689"/>
    <cellStyle name="Обычный 3 13 26 2 6 2" xfId="21690"/>
    <cellStyle name="Обычный 3 13 26 2 7" xfId="21691"/>
    <cellStyle name="Обычный 3 13 26 3" xfId="21692"/>
    <cellStyle name="Обычный 3 13 26 3 2" xfId="21693"/>
    <cellStyle name="Обычный 3 13 26 3 2 2" xfId="21694"/>
    <cellStyle name="Обычный 3 13 26 3 2 2 2" xfId="21695"/>
    <cellStyle name="Обычный 3 13 26 3 2 2 2 2" xfId="21696"/>
    <cellStyle name="Обычный 3 13 26 3 2 2 3" xfId="21697"/>
    <cellStyle name="Обычный 3 13 26 3 2 3" xfId="21698"/>
    <cellStyle name="Обычный 3 13 26 3 2 3 2" xfId="21699"/>
    <cellStyle name="Обычный 3 13 26 3 2 4" xfId="21700"/>
    <cellStyle name="Обычный 3 13 26 3 3" xfId="21701"/>
    <cellStyle name="Обычный 3 13 26 3 3 2" xfId="21702"/>
    <cellStyle name="Обычный 3 13 26 3 3 2 2" xfId="21703"/>
    <cellStyle name="Обычный 3 13 26 3 3 3" xfId="21704"/>
    <cellStyle name="Обычный 3 13 26 3 4" xfId="21705"/>
    <cellStyle name="Обычный 3 13 26 3 4 2" xfId="21706"/>
    <cellStyle name="Обычный 3 13 26 3 5" xfId="21707"/>
    <cellStyle name="Обычный 3 13 26 4" xfId="21708"/>
    <cellStyle name="Обычный 3 13 26 4 2" xfId="21709"/>
    <cellStyle name="Обычный 3 13 26 4 2 2" xfId="21710"/>
    <cellStyle name="Обычный 3 13 26 4 2 2 2" xfId="21711"/>
    <cellStyle name="Обычный 3 13 26 4 2 2 2 2" xfId="21712"/>
    <cellStyle name="Обычный 3 13 26 4 2 2 3" xfId="21713"/>
    <cellStyle name="Обычный 3 13 26 4 2 3" xfId="21714"/>
    <cellStyle name="Обычный 3 13 26 4 2 3 2" xfId="21715"/>
    <cellStyle name="Обычный 3 13 26 4 2 4" xfId="21716"/>
    <cellStyle name="Обычный 3 13 26 4 3" xfId="21717"/>
    <cellStyle name="Обычный 3 13 26 4 3 2" xfId="21718"/>
    <cellStyle name="Обычный 3 13 26 4 3 2 2" xfId="21719"/>
    <cellStyle name="Обычный 3 13 26 4 3 3" xfId="21720"/>
    <cellStyle name="Обычный 3 13 26 4 4" xfId="21721"/>
    <cellStyle name="Обычный 3 13 26 4 4 2" xfId="21722"/>
    <cellStyle name="Обычный 3 13 26 4 5" xfId="21723"/>
    <cellStyle name="Обычный 3 13 26 5" xfId="21724"/>
    <cellStyle name="Обычный 3 13 26 5 2" xfId="21725"/>
    <cellStyle name="Обычный 3 13 26 5 2 2" xfId="21726"/>
    <cellStyle name="Обычный 3 13 26 5 2 2 2" xfId="21727"/>
    <cellStyle name="Обычный 3 13 26 5 2 3" xfId="21728"/>
    <cellStyle name="Обычный 3 13 26 5 3" xfId="21729"/>
    <cellStyle name="Обычный 3 13 26 5 3 2" xfId="21730"/>
    <cellStyle name="Обычный 3 13 26 5 4" xfId="21731"/>
    <cellStyle name="Обычный 3 13 26 6" xfId="21732"/>
    <cellStyle name="Обычный 3 13 26 6 2" xfId="21733"/>
    <cellStyle name="Обычный 3 13 26 6 2 2" xfId="21734"/>
    <cellStyle name="Обычный 3 13 26 6 3" xfId="21735"/>
    <cellStyle name="Обычный 3 13 26 7" xfId="21736"/>
    <cellStyle name="Обычный 3 13 26 7 2" xfId="21737"/>
    <cellStyle name="Обычный 3 13 26 8" xfId="21738"/>
    <cellStyle name="Обычный 3 13 27" xfId="21739"/>
    <cellStyle name="Обычный 3 13 27 2" xfId="21740"/>
    <cellStyle name="Обычный 3 13 27 2 2" xfId="21741"/>
    <cellStyle name="Обычный 3 13 27 2 2 2" xfId="21742"/>
    <cellStyle name="Обычный 3 13 27 2 2 2 2" xfId="21743"/>
    <cellStyle name="Обычный 3 13 27 2 2 2 2 2" xfId="21744"/>
    <cellStyle name="Обычный 3 13 27 2 2 2 2 2 2" xfId="21745"/>
    <cellStyle name="Обычный 3 13 27 2 2 2 2 3" xfId="21746"/>
    <cellStyle name="Обычный 3 13 27 2 2 2 3" xfId="21747"/>
    <cellStyle name="Обычный 3 13 27 2 2 2 3 2" xfId="21748"/>
    <cellStyle name="Обычный 3 13 27 2 2 2 4" xfId="21749"/>
    <cellStyle name="Обычный 3 13 27 2 2 3" xfId="21750"/>
    <cellStyle name="Обычный 3 13 27 2 2 3 2" xfId="21751"/>
    <cellStyle name="Обычный 3 13 27 2 2 3 2 2" xfId="21752"/>
    <cellStyle name="Обычный 3 13 27 2 2 3 3" xfId="21753"/>
    <cellStyle name="Обычный 3 13 27 2 2 4" xfId="21754"/>
    <cellStyle name="Обычный 3 13 27 2 2 4 2" xfId="21755"/>
    <cellStyle name="Обычный 3 13 27 2 2 5" xfId="21756"/>
    <cellStyle name="Обычный 3 13 27 2 3" xfId="21757"/>
    <cellStyle name="Обычный 3 13 27 2 3 2" xfId="21758"/>
    <cellStyle name="Обычный 3 13 27 2 3 2 2" xfId="21759"/>
    <cellStyle name="Обычный 3 13 27 2 3 2 2 2" xfId="21760"/>
    <cellStyle name="Обычный 3 13 27 2 3 2 2 2 2" xfId="21761"/>
    <cellStyle name="Обычный 3 13 27 2 3 2 2 3" xfId="21762"/>
    <cellStyle name="Обычный 3 13 27 2 3 2 3" xfId="21763"/>
    <cellStyle name="Обычный 3 13 27 2 3 2 3 2" xfId="21764"/>
    <cellStyle name="Обычный 3 13 27 2 3 2 4" xfId="21765"/>
    <cellStyle name="Обычный 3 13 27 2 3 3" xfId="21766"/>
    <cellStyle name="Обычный 3 13 27 2 3 3 2" xfId="21767"/>
    <cellStyle name="Обычный 3 13 27 2 3 3 2 2" xfId="21768"/>
    <cellStyle name="Обычный 3 13 27 2 3 3 3" xfId="21769"/>
    <cellStyle name="Обычный 3 13 27 2 3 4" xfId="21770"/>
    <cellStyle name="Обычный 3 13 27 2 3 4 2" xfId="21771"/>
    <cellStyle name="Обычный 3 13 27 2 3 5" xfId="21772"/>
    <cellStyle name="Обычный 3 13 27 2 4" xfId="21773"/>
    <cellStyle name="Обычный 3 13 27 2 4 2" xfId="21774"/>
    <cellStyle name="Обычный 3 13 27 2 4 2 2" xfId="21775"/>
    <cellStyle name="Обычный 3 13 27 2 4 2 2 2" xfId="21776"/>
    <cellStyle name="Обычный 3 13 27 2 4 2 3" xfId="21777"/>
    <cellStyle name="Обычный 3 13 27 2 4 3" xfId="21778"/>
    <cellStyle name="Обычный 3 13 27 2 4 3 2" xfId="21779"/>
    <cellStyle name="Обычный 3 13 27 2 4 4" xfId="21780"/>
    <cellStyle name="Обычный 3 13 27 2 5" xfId="21781"/>
    <cellStyle name="Обычный 3 13 27 2 5 2" xfId="21782"/>
    <cellStyle name="Обычный 3 13 27 2 5 2 2" xfId="21783"/>
    <cellStyle name="Обычный 3 13 27 2 5 3" xfId="21784"/>
    <cellStyle name="Обычный 3 13 27 2 6" xfId="21785"/>
    <cellStyle name="Обычный 3 13 27 2 6 2" xfId="21786"/>
    <cellStyle name="Обычный 3 13 27 2 7" xfId="21787"/>
    <cellStyle name="Обычный 3 13 27 3" xfId="21788"/>
    <cellStyle name="Обычный 3 13 27 3 2" xfId="21789"/>
    <cellStyle name="Обычный 3 13 27 3 2 2" xfId="21790"/>
    <cellStyle name="Обычный 3 13 27 3 2 2 2" xfId="21791"/>
    <cellStyle name="Обычный 3 13 27 3 2 2 2 2" xfId="21792"/>
    <cellStyle name="Обычный 3 13 27 3 2 2 3" xfId="21793"/>
    <cellStyle name="Обычный 3 13 27 3 2 3" xfId="21794"/>
    <cellStyle name="Обычный 3 13 27 3 2 3 2" xfId="21795"/>
    <cellStyle name="Обычный 3 13 27 3 2 4" xfId="21796"/>
    <cellStyle name="Обычный 3 13 27 3 3" xfId="21797"/>
    <cellStyle name="Обычный 3 13 27 3 3 2" xfId="21798"/>
    <cellStyle name="Обычный 3 13 27 3 3 2 2" xfId="21799"/>
    <cellStyle name="Обычный 3 13 27 3 3 3" xfId="21800"/>
    <cellStyle name="Обычный 3 13 27 3 4" xfId="21801"/>
    <cellStyle name="Обычный 3 13 27 3 4 2" xfId="21802"/>
    <cellStyle name="Обычный 3 13 27 3 5" xfId="21803"/>
    <cellStyle name="Обычный 3 13 27 4" xfId="21804"/>
    <cellStyle name="Обычный 3 13 27 4 2" xfId="21805"/>
    <cellStyle name="Обычный 3 13 27 4 2 2" xfId="21806"/>
    <cellStyle name="Обычный 3 13 27 4 2 2 2" xfId="21807"/>
    <cellStyle name="Обычный 3 13 27 4 2 2 2 2" xfId="21808"/>
    <cellStyle name="Обычный 3 13 27 4 2 2 3" xfId="21809"/>
    <cellStyle name="Обычный 3 13 27 4 2 3" xfId="21810"/>
    <cellStyle name="Обычный 3 13 27 4 2 3 2" xfId="21811"/>
    <cellStyle name="Обычный 3 13 27 4 2 4" xfId="21812"/>
    <cellStyle name="Обычный 3 13 27 4 3" xfId="21813"/>
    <cellStyle name="Обычный 3 13 27 4 3 2" xfId="21814"/>
    <cellStyle name="Обычный 3 13 27 4 3 2 2" xfId="21815"/>
    <cellStyle name="Обычный 3 13 27 4 3 3" xfId="21816"/>
    <cellStyle name="Обычный 3 13 27 4 4" xfId="21817"/>
    <cellStyle name="Обычный 3 13 27 4 4 2" xfId="21818"/>
    <cellStyle name="Обычный 3 13 27 4 5" xfId="21819"/>
    <cellStyle name="Обычный 3 13 27 5" xfId="21820"/>
    <cellStyle name="Обычный 3 13 27 5 2" xfId="21821"/>
    <cellStyle name="Обычный 3 13 27 5 2 2" xfId="21822"/>
    <cellStyle name="Обычный 3 13 27 5 2 2 2" xfId="21823"/>
    <cellStyle name="Обычный 3 13 27 5 2 3" xfId="21824"/>
    <cellStyle name="Обычный 3 13 27 5 3" xfId="21825"/>
    <cellStyle name="Обычный 3 13 27 5 3 2" xfId="21826"/>
    <cellStyle name="Обычный 3 13 27 5 4" xfId="21827"/>
    <cellStyle name="Обычный 3 13 27 6" xfId="21828"/>
    <cellStyle name="Обычный 3 13 27 6 2" xfId="21829"/>
    <cellStyle name="Обычный 3 13 27 6 2 2" xfId="21830"/>
    <cellStyle name="Обычный 3 13 27 6 3" xfId="21831"/>
    <cellStyle name="Обычный 3 13 27 7" xfId="21832"/>
    <cellStyle name="Обычный 3 13 27 7 2" xfId="21833"/>
    <cellStyle name="Обычный 3 13 27 8" xfId="21834"/>
    <cellStyle name="Обычный 3 13 28" xfId="21835"/>
    <cellStyle name="Обычный 3 13 28 2" xfId="21836"/>
    <cellStyle name="Обычный 3 13 28 2 2" xfId="21837"/>
    <cellStyle name="Обычный 3 13 28 2 2 2" xfId="21838"/>
    <cellStyle name="Обычный 3 13 28 2 2 2 2" xfId="21839"/>
    <cellStyle name="Обычный 3 13 28 2 2 2 2 2" xfId="21840"/>
    <cellStyle name="Обычный 3 13 28 2 2 2 2 2 2" xfId="21841"/>
    <cellStyle name="Обычный 3 13 28 2 2 2 2 3" xfId="21842"/>
    <cellStyle name="Обычный 3 13 28 2 2 2 3" xfId="21843"/>
    <cellStyle name="Обычный 3 13 28 2 2 2 3 2" xfId="21844"/>
    <cellStyle name="Обычный 3 13 28 2 2 2 4" xfId="21845"/>
    <cellStyle name="Обычный 3 13 28 2 2 3" xfId="21846"/>
    <cellStyle name="Обычный 3 13 28 2 2 3 2" xfId="21847"/>
    <cellStyle name="Обычный 3 13 28 2 2 3 2 2" xfId="21848"/>
    <cellStyle name="Обычный 3 13 28 2 2 3 3" xfId="21849"/>
    <cellStyle name="Обычный 3 13 28 2 2 4" xfId="21850"/>
    <cellStyle name="Обычный 3 13 28 2 2 4 2" xfId="21851"/>
    <cellStyle name="Обычный 3 13 28 2 2 5" xfId="21852"/>
    <cellStyle name="Обычный 3 13 28 2 3" xfId="21853"/>
    <cellStyle name="Обычный 3 13 28 2 3 2" xfId="21854"/>
    <cellStyle name="Обычный 3 13 28 2 3 2 2" xfId="21855"/>
    <cellStyle name="Обычный 3 13 28 2 3 2 2 2" xfId="21856"/>
    <cellStyle name="Обычный 3 13 28 2 3 2 2 2 2" xfId="21857"/>
    <cellStyle name="Обычный 3 13 28 2 3 2 2 3" xfId="21858"/>
    <cellStyle name="Обычный 3 13 28 2 3 2 3" xfId="21859"/>
    <cellStyle name="Обычный 3 13 28 2 3 2 3 2" xfId="21860"/>
    <cellStyle name="Обычный 3 13 28 2 3 2 4" xfId="21861"/>
    <cellStyle name="Обычный 3 13 28 2 3 3" xfId="21862"/>
    <cellStyle name="Обычный 3 13 28 2 3 3 2" xfId="21863"/>
    <cellStyle name="Обычный 3 13 28 2 3 3 2 2" xfId="21864"/>
    <cellStyle name="Обычный 3 13 28 2 3 3 3" xfId="21865"/>
    <cellStyle name="Обычный 3 13 28 2 3 4" xfId="21866"/>
    <cellStyle name="Обычный 3 13 28 2 3 4 2" xfId="21867"/>
    <cellStyle name="Обычный 3 13 28 2 3 5" xfId="21868"/>
    <cellStyle name="Обычный 3 13 28 2 4" xfId="21869"/>
    <cellStyle name="Обычный 3 13 28 2 4 2" xfId="21870"/>
    <cellStyle name="Обычный 3 13 28 2 4 2 2" xfId="21871"/>
    <cellStyle name="Обычный 3 13 28 2 4 2 2 2" xfId="21872"/>
    <cellStyle name="Обычный 3 13 28 2 4 2 3" xfId="21873"/>
    <cellStyle name="Обычный 3 13 28 2 4 3" xfId="21874"/>
    <cellStyle name="Обычный 3 13 28 2 4 3 2" xfId="21875"/>
    <cellStyle name="Обычный 3 13 28 2 4 4" xfId="21876"/>
    <cellStyle name="Обычный 3 13 28 2 5" xfId="21877"/>
    <cellStyle name="Обычный 3 13 28 2 5 2" xfId="21878"/>
    <cellStyle name="Обычный 3 13 28 2 5 2 2" xfId="21879"/>
    <cellStyle name="Обычный 3 13 28 2 5 3" xfId="21880"/>
    <cellStyle name="Обычный 3 13 28 2 6" xfId="21881"/>
    <cellStyle name="Обычный 3 13 28 2 6 2" xfId="21882"/>
    <cellStyle name="Обычный 3 13 28 2 7" xfId="21883"/>
    <cellStyle name="Обычный 3 13 28 3" xfId="21884"/>
    <cellStyle name="Обычный 3 13 28 3 2" xfId="21885"/>
    <cellStyle name="Обычный 3 13 28 3 2 2" xfId="21886"/>
    <cellStyle name="Обычный 3 13 28 3 2 2 2" xfId="21887"/>
    <cellStyle name="Обычный 3 13 28 3 2 2 2 2" xfId="21888"/>
    <cellStyle name="Обычный 3 13 28 3 2 2 3" xfId="21889"/>
    <cellStyle name="Обычный 3 13 28 3 2 3" xfId="21890"/>
    <cellStyle name="Обычный 3 13 28 3 2 3 2" xfId="21891"/>
    <cellStyle name="Обычный 3 13 28 3 2 4" xfId="21892"/>
    <cellStyle name="Обычный 3 13 28 3 3" xfId="21893"/>
    <cellStyle name="Обычный 3 13 28 3 3 2" xfId="21894"/>
    <cellStyle name="Обычный 3 13 28 3 3 2 2" xfId="21895"/>
    <cellStyle name="Обычный 3 13 28 3 3 3" xfId="21896"/>
    <cellStyle name="Обычный 3 13 28 3 4" xfId="21897"/>
    <cellStyle name="Обычный 3 13 28 3 4 2" xfId="21898"/>
    <cellStyle name="Обычный 3 13 28 3 5" xfId="21899"/>
    <cellStyle name="Обычный 3 13 28 4" xfId="21900"/>
    <cellStyle name="Обычный 3 13 28 4 2" xfId="21901"/>
    <cellStyle name="Обычный 3 13 28 4 2 2" xfId="21902"/>
    <cellStyle name="Обычный 3 13 28 4 2 2 2" xfId="21903"/>
    <cellStyle name="Обычный 3 13 28 4 2 2 2 2" xfId="21904"/>
    <cellStyle name="Обычный 3 13 28 4 2 2 3" xfId="21905"/>
    <cellStyle name="Обычный 3 13 28 4 2 3" xfId="21906"/>
    <cellStyle name="Обычный 3 13 28 4 2 3 2" xfId="21907"/>
    <cellStyle name="Обычный 3 13 28 4 2 4" xfId="21908"/>
    <cellStyle name="Обычный 3 13 28 4 3" xfId="21909"/>
    <cellStyle name="Обычный 3 13 28 4 3 2" xfId="21910"/>
    <cellStyle name="Обычный 3 13 28 4 3 2 2" xfId="21911"/>
    <cellStyle name="Обычный 3 13 28 4 3 3" xfId="21912"/>
    <cellStyle name="Обычный 3 13 28 4 4" xfId="21913"/>
    <cellStyle name="Обычный 3 13 28 4 4 2" xfId="21914"/>
    <cellStyle name="Обычный 3 13 28 4 5" xfId="21915"/>
    <cellStyle name="Обычный 3 13 28 5" xfId="21916"/>
    <cellStyle name="Обычный 3 13 28 5 2" xfId="21917"/>
    <cellStyle name="Обычный 3 13 28 5 2 2" xfId="21918"/>
    <cellStyle name="Обычный 3 13 28 5 2 2 2" xfId="21919"/>
    <cellStyle name="Обычный 3 13 28 5 2 3" xfId="21920"/>
    <cellStyle name="Обычный 3 13 28 5 3" xfId="21921"/>
    <cellStyle name="Обычный 3 13 28 5 3 2" xfId="21922"/>
    <cellStyle name="Обычный 3 13 28 5 4" xfId="21923"/>
    <cellStyle name="Обычный 3 13 28 6" xfId="21924"/>
    <cellStyle name="Обычный 3 13 28 6 2" xfId="21925"/>
    <cellStyle name="Обычный 3 13 28 6 2 2" xfId="21926"/>
    <cellStyle name="Обычный 3 13 28 6 3" xfId="21927"/>
    <cellStyle name="Обычный 3 13 28 7" xfId="21928"/>
    <cellStyle name="Обычный 3 13 28 7 2" xfId="21929"/>
    <cellStyle name="Обычный 3 13 28 8" xfId="21930"/>
    <cellStyle name="Обычный 3 13 29" xfId="21931"/>
    <cellStyle name="Обычный 3 13 29 2" xfId="21932"/>
    <cellStyle name="Обычный 3 13 29 2 2" xfId="21933"/>
    <cellStyle name="Обычный 3 13 29 2 2 2" xfId="21934"/>
    <cellStyle name="Обычный 3 13 29 2 2 2 2" xfId="21935"/>
    <cellStyle name="Обычный 3 13 29 2 2 2 2 2" xfId="21936"/>
    <cellStyle name="Обычный 3 13 29 2 2 2 2 2 2" xfId="21937"/>
    <cellStyle name="Обычный 3 13 29 2 2 2 2 3" xfId="21938"/>
    <cellStyle name="Обычный 3 13 29 2 2 2 3" xfId="21939"/>
    <cellStyle name="Обычный 3 13 29 2 2 2 3 2" xfId="21940"/>
    <cellStyle name="Обычный 3 13 29 2 2 2 4" xfId="21941"/>
    <cellStyle name="Обычный 3 13 29 2 2 3" xfId="21942"/>
    <cellStyle name="Обычный 3 13 29 2 2 3 2" xfId="21943"/>
    <cellStyle name="Обычный 3 13 29 2 2 3 2 2" xfId="21944"/>
    <cellStyle name="Обычный 3 13 29 2 2 3 3" xfId="21945"/>
    <cellStyle name="Обычный 3 13 29 2 2 4" xfId="21946"/>
    <cellStyle name="Обычный 3 13 29 2 2 4 2" xfId="21947"/>
    <cellStyle name="Обычный 3 13 29 2 2 5" xfId="21948"/>
    <cellStyle name="Обычный 3 13 29 2 3" xfId="21949"/>
    <cellStyle name="Обычный 3 13 29 2 3 2" xfId="21950"/>
    <cellStyle name="Обычный 3 13 29 2 3 2 2" xfId="21951"/>
    <cellStyle name="Обычный 3 13 29 2 3 2 2 2" xfId="21952"/>
    <cellStyle name="Обычный 3 13 29 2 3 2 2 2 2" xfId="21953"/>
    <cellStyle name="Обычный 3 13 29 2 3 2 2 3" xfId="21954"/>
    <cellStyle name="Обычный 3 13 29 2 3 2 3" xfId="21955"/>
    <cellStyle name="Обычный 3 13 29 2 3 2 3 2" xfId="21956"/>
    <cellStyle name="Обычный 3 13 29 2 3 2 4" xfId="21957"/>
    <cellStyle name="Обычный 3 13 29 2 3 3" xfId="21958"/>
    <cellStyle name="Обычный 3 13 29 2 3 3 2" xfId="21959"/>
    <cellStyle name="Обычный 3 13 29 2 3 3 2 2" xfId="21960"/>
    <cellStyle name="Обычный 3 13 29 2 3 3 3" xfId="21961"/>
    <cellStyle name="Обычный 3 13 29 2 3 4" xfId="21962"/>
    <cellStyle name="Обычный 3 13 29 2 3 4 2" xfId="21963"/>
    <cellStyle name="Обычный 3 13 29 2 3 5" xfId="21964"/>
    <cellStyle name="Обычный 3 13 29 2 4" xfId="21965"/>
    <cellStyle name="Обычный 3 13 29 2 4 2" xfId="21966"/>
    <cellStyle name="Обычный 3 13 29 2 4 2 2" xfId="21967"/>
    <cellStyle name="Обычный 3 13 29 2 4 2 2 2" xfId="21968"/>
    <cellStyle name="Обычный 3 13 29 2 4 2 3" xfId="21969"/>
    <cellStyle name="Обычный 3 13 29 2 4 3" xfId="21970"/>
    <cellStyle name="Обычный 3 13 29 2 4 3 2" xfId="21971"/>
    <cellStyle name="Обычный 3 13 29 2 4 4" xfId="21972"/>
    <cellStyle name="Обычный 3 13 29 2 5" xfId="21973"/>
    <cellStyle name="Обычный 3 13 29 2 5 2" xfId="21974"/>
    <cellStyle name="Обычный 3 13 29 2 5 2 2" xfId="21975"/>
    <cellStyle name="Обычный 3 13 29 2 5 3" xfId="21976"/>
    <cellStyle name="Обычный 3 13 29 2 6" xfId="21977"/>
    <cellStyle name="Обычный 3 13 29 2 6 2" xfId="21978"/>
    <cellStyle name="Обычный 3 13 29 2 7" xfId="21979"/>
    <cellStyle name="Обычный 3 13 29 3" xfId="21980"/>
    <cellStyle name="Обычный 3 13 29 3 2" xfId="21981"/>
    <cellStyle name="Обычный 3 13 29 3 2 2" xfId="21982"/>
    <cellStyle name="Обычный 3 13 29 3 2 2 2" xfId="21983"/>
    <cellStyle name="Обычный 3 13 29 3 2 2 2 2" xfId="21984"/>
    <cellStyle name="Обычный 3 13 29 3 2 2 3" xfId="21985"/>
    <cellStyle name="Обычный 3 13 29 3 2 3" xfId="21986"/>
    <cellStyle name="Обычный 3 13 29 3 2 3 2" xfId="21987"/>
    <cellStyle name="Обычный 3 13 29 3 2 4" xfId="21988"/>
    <cellStyle name="Обычный 3 13 29 3 3" xfId="21989"/>
    <cellStyle name="Обычный 3 13 29 3 3 2" xfId="21990"/>
    <cellStyle name="Обычный 3 13 29 3 3 2 2" xfId="21991"/>
    <cellStyle name="Обычный 3 13 29 3 3 3" xfId="21992"/>
    <cellStyle name="Обычный 3 13 29 3 4" xfId="21993"/>
    <cellStyle name="Обычный 3 13 29 3 4 2" xfId="21994"/>
    <cellStyle name="Обычный 3 13 29 3 5" xfId="21995"/>
    <cellStyle name="Обычный 3 13 29 4" xfId="21996"/>
    <cellStyle name="Обычный 3 13 29 4 2" xfId="21997"/>
    <cellStyle name="Обычный 3 13 29 4 2 2" xfId="21998"/>
    <cellStyle name="Обычный 3 13 29 4 2 2 2" xfId="21999"/>
    <cellStyle name="Обычный 3 13 29 4 2 2 2 2" xfId="22000"/>
    <cellStyle name="Обычный 3 13 29 4 2 2 3" xfId="22001"/>
    <cellStyle name="Обычный 3 13 29 4 2 3" xfId="22002"/>
    <cellStyle name="Обычный 3 13 29 4 2 3 2" xfId="22003"/>
    <cellStyle name="Обычный 3 13 29 4 2 4" xfId="22004"/>
    <cellStyle name="Обычный 3 13 29 4 3" xfId="22005"/>
    <cellStyle name="Обычный 3 13 29 4 3 2" xfId="22006"/>
    <cellStyle name="Обычный 3 13 29 4 3 2 2" xfId="22007"/>
    <cellStyle name="Обычный 3 13 29 4 3 3" xfId="22008"/>
    <cellStyle name="Обычный 3 13 29 4 4" xfId="22009"/>
    <cellStyle name="Обычный 3 13 29 4 4 2" xfId="22010"/>
    <cellStyle name="Обычный 3 13 29 4 5" xfId="22011"/>
    <cellStyle name="Обычный 3 13 29 5" xfId="22012"/>
    <cellStyle name="Обычный 3 13 29 5 2" xfId="22013"/>
    <cellStyle name="Обычный 3 13 29 5 2 2" xfId="22014"/>
    <cellStyle name="Обычный 3 13 29 5 2 2 2" xfId="22015"/>
    <cellStyle name="Обычный 3 13 29 5 2 3" xfId="22016"/>
    <cellStyle name="Обычный 3 13 29 5 3" xfId="22017"/>
    <cellStyle name="Обычный 3 13 29 5 3 2" xfId="22018"/>
    <cellStyle name="Обычный 3 13 29 5 4" xfId="22019"/>
    <cellStyle name="Обычный 3 13 29 6" xfId="22020"/>
    <cellStyle name="Обычный 3 13 29 6 2" xfId="22021"/>
    <cellStyle name="Обычный 3 13 29 6 2 2" xfId="22022"/>
    <cellStyle name="Обычный 3 13 29 6 3" xfId="22023"/>
    <cellStyle name="Обычный 3 13 29 7" xfId="22024"/>
    <cellStyle name="Обычный 3 13 29 7 2" xfId="22025"/>
    <cellStyle name="Обычный 3 13 29 8" xfId="22026"/>
    <cellStyle name="Обычный 3 13 3" xfId="22027"/>
    <cellStyle name="Обычный 3 13 3 2" xfId="22028"/>
    <cellStyle name="Обычный 3 13 3 2 2" xfId="22029"/>
    <cellStyle name="Обычный 3 13 3 2 2 2" xfId="22030"/>
    <cellStyle name="Обычный 3 13 3 2 2 2 2" xfId="22031"/>
    <cellStyle name="Обычный 3 13 3 2 2 2 2 2" xfId="22032"/>
    <cellStyle name="Обычный 3 13 3 2 2 2 2 2 2" xfId="22033"/>
    <cellStyle name="Обычный 3 13 3 2 2 2 2 3" xfId="22034"/>
    <cellStyle name="Обычный 3 13 3 2 2 2 3" xfId="22035"/>
    <cellStyle name="Обычный 3 13 3 2 2 2 3 2" xfId="22036"/>
    <cellStyle name="Обычный 3 13 3 2 2 2 4" xfId="22037"/>
    <cellStyle name="Обычный 3 13 3 2 2 3" xfId="22038"/>
    <cellStyle name="Обычный 3 13 3 2 2 3 2" xfId="22039"/>
    <cellStyle name="Обычный 3 13 3 2 2 3 2 2" xfId="22040"/>
    <cellStyle name="Обычный 3 13 3 2 2 3 3" xfId="22041"/>
    <cellStyle name="Обычный 3 13 3 2 2 4" xfId="22042"/>
    <cellStyle name="Обычный 3 13 3 2 2 4 2" xfId="22043"/>
    <cellStyle name="Обычный 3 13 3 2 2 5" xfId="22044"/>
    <cellStyle name="Обычный 3 13 3 2 3" xfId="22045"/>
    <cellStyle name="Обычный 3 13 3 2 3 2" xfId="22046"/>
    <cellStyle name="Обычный 3 13 3 2 3 2 2" xfId="22047"/>
    <cellStyle name="Обычный 3 13 3 2 3 2 2 2" xfId="22048"/>
    <cellStyle name="Обычный 3 13 3 2 3 2 2 2 2" xfId="22049"/>
    <cellStyle name="Обычный 3 13 3 2 3 2 2 3" xfId="22050"/>
    <cellStyle name="Обычный 3 13 3 2 3 2 3" xfId="22051"/>
    <cellStyle name="Обычный 3 13 3 2 3 2 3 2" xfId="22052"/>
    <cellStyle name="Обычный 3 13 3 2 3 2 4" xfId="22053"/>
    <cellStyle name="Обычный 3 13 3 2 3 3" xfId="22054"/>
    <cellStyle name="Обычный 3 13 3 2 3 3 2" xfId="22055"/>
    <cellStyle name="Обычный 3 13 3 2 3 3 2 2" xfId="22056"/>
    <cellStyle name="Обычный 3 13 3 2 3 3 3" xfId="22057"/>
    <cellStyle name="Обычный 3 13 3 2 3 4" xfId="22058"/>
    <cellStyle name="Обычный 3 13 3 2 3 4 2" xfId="22059"/>
    <cellStyle name="Обычный 3 13 3 2 3 5" xfId="22060"/>
    <cellStyle name="Обычный 3 13 3 2 4" xfId="22061"/>
    <cellStyle name="Обычный 3 13 3 2 4 2" xfId="22062"/>
    <cellStyle name="Обычный 3 13 3 2 4 2 2" xfId="22063"/>
    <cellStyle name="Обычный 3 13 3 2 4 2 2 2" xfId="22064"/>
    <cellStyle name="Обычный 3 13 3 2 4 2 3" xfId="22065"/>
    <cellStyle name="Обычный 3 13 3 2 4 3" xfId="22066"/>
    <cellStyle name="Обычный 3 13 3 2 4 3 2" xfId="22067"/>
    <cellStyle name="Обычный 3 13 3 2 4 4" xfId="22068"/>
    <cellStyle name="Обычный 3 13 3 2 5" xfId="22069"/>
    <cellStyle name="Обычный 3 13 3 2 5 2" xfId="22070"/>
    <cellStyle name="Обычный 3 13 3 2 5 2 2" xfId="22071"/>
    <cellStyle name="Обычный 3 13 3 2 5 3" xfId="22072"/>
    <cellStyle name="Обычный 3 13 3 2 6" xfId="22073"/>
    <cellStyle name="Обычный 3 13 3 2 6 2" xfId="22074"/>
    <cellStyle name="Обычный 3 13 3 2 7" xfId="22075"/>
    <cellStyle name="Обычный 3 13 3 3" xfId="22076"/>
    <cellStyle name="Обычный 3 13 3 3 2" xfId="22077"/>
    <cellStyle name="Обычный 3 13 3 3 2 2" xfId="22078"/>
    <cellStyle name="Обычный 3 13 3 3 2 2 2" xfId="22079"/>
    <cellStyle name="Обычный 3 13 3 3 2 2 2 2" xfId="22080"/>
    <cellStyle name="Обычный 3 13 3 3 2 2 3" xfId="22081"/>
    <cellStyle name="Обычный 3 13 3 3 2 3" xfId="22082"/>
    <cellStyle name="Обычный 3 13 3 3 2 3 2" xfId="22083"/>
    <cellStyle name="Обычный 3 13 3 3 2 4" xfId="22084"/>
    <cellStyle name="Обычный 3 13 3 3 3" xfId="22085"/>
    <cellStyle name="Обычный 3 13 3 3 3 2" xfId="22086"/>
    <cellStyle name="Обычный 3 13 3 3 3 2 2" xfId="22087"/>
    <cellStyle name="Обычный 3 13 3 3 3 3" xfId="22088"/>
    <cellStyle name="Обычный 3 13 3 3 4" xfId="22089"/>
    <cellStyle name="Обычный 3 13 3 3 4 2" xfId="22090"/>
    <cellStyle name="Обычный 3 13 3 3 5" xfId="22091"/>
    <cellStyle name="Обычный 3 13 3 4" xfId="22092"/>
    <cellStyle name="Обычный 3 13 3 4 2" xfId="22093"/>
    <cellStyle name="Обычный 3 13 3 4 2 2" xfId="22094"/>
    <cellStyle name="Обычный 3 13 3 4 2 2 2" xfId="22095"/>
    <cellStyle name="Обычный 3 13 3 4 2 2 2 2" xfId="22096"/>
    <cellStyle name="Обычный 3 13 3 4 2 2 3" xfId="22097"/>
    <cellStyle name="Обычный 3 13 3 4 2 3" xfId="22098"/>
    <cellStyle name="Обычный 3 13 3 4 2 3 2" xfId="22099"/>
    <cellStyle name="Обычный 3 13 3 4 2 4" xfId="22100"/>
    <cellStyle name="Обычный 3 13 3 4 3" xfId="22101"/>
    <cellStyle name="Обычный 3 13 3 4 3 2" xfId="22102"/>
    <cellStyle name="Обычный 3 13 3 4 3 2 2" xfId="22103"/>
    <cellStyle name="Обычный 3 13 3 4 3 3" xfId="22104"/>
    <cellStyle name="Обычный 3 13 3 4 4" xfId="22105"/>
    <cellStyle name="Обычный 3 13 3 4 4 2" xfId="22106"/>
    <cellStyle name="Обычный 3 13 3 4 5" xfId="22107"/>
    <cellStyle name="Обычный 3 13 3 5" xfId="22108"/>
    <cellStyle name="Обычный 3 13 3 5 2" xfId="22109"/>
    <cellStyle name="Обычный 3 13 3 5 2 2" xfId="22110"/>
    <cellStyle name="Обычный 3 13 3 5 2 2 2" xfId="22111"/>
    <cellStyle name="Обычный 3 13 3 5 2 3" xfId="22112"/>
    <cellStyle name="Обычный 3 13 3 5 3" xfId="22113"/>
    <cellStyle name="Обычный 3 13 3 5 3 2" xfId="22114"/>
    <cellStyle name="Обычный 3 13 3 5 4" xfId="22115"/>
    <cellStyle name="Обычный 3 13 3 6" xfId="22116"/>
    <cellStyle name="Обычный 3 13 3 6 2" xfId="22117"/>
    <cellStyle name="Обычный 3 13 3 6 2 2" xfId="22118"/>
    <cellStyle name="Обычный 3 13 3 6 3" xfId="22119"/>
    <cellStyle name="Обычный 3 13 3 7" xfId="22120"/>
    <cellStyle name="Обычный 3 13 3 7 2" xfId="22121"/>
    <cellStyle name="Обычный 3 13 3 8" xfId="22122"/>
    <cellStyle name="Обычный 3 13 30" xfId="22123"/>
    <cellStyle name="Обычный 3 13 30 2" xfId="22124"/>
    <cellStyle name="Обычный 3 13 30 2 2" xfId="22125"/>
    <cellStyle name="Обычный 3 13 30 2 2 2" xfId="22126"/>
    <cellStyle name="Обычный 3 13 30 2 2 2 2" xfId="22127"/>
    <cellStyle name="Обычный 3 13 30 2 2 2 2 2" xfId="22128"/>
    <cellStyle name="Обычный 3 13 30 2 2 2 2 2 2" xfId="22129"/>
    <cellStyle name="Обычный 3 13 30 2 2 2 2 3" xfId="22130"/>
    <cellStyle name="Обычный 3 13 30 2 2 2 3" xfId="22131"/>
    <cellStyle name="Обычный 3 13 30 2 2 2 3 2" xfId="22132"/>
    <cellStyle name="Обычный 3 13 30 2 2 2 4" xfId="22133"/>
    <cellStyle name="Обычный 3 13 30 2 2 3" xfId="22134"/>
    <cellStyle name="Обычный 3 13 30 2 2 3 2" xfId="22135"/>
    <cellStyle name="Обычный 3 13 30 2 2 3 2 2" xfId="22136"/>
    <cellStyle name="Обычный 3 13 30 2 2 3 3" xfId="22137"/>
    <cellStyle name="Обычный 3 13 30 2 2 4" xfId="22138"/>
    <cellStyle name="Обычный 3 13 30 2 2 4 2" xfId="22139"/>
    <cellStyle name="Обычный 3 13 30 2 2 5" xfId="22140"/>
    <cellStyle name="Обычный 3 13 30 2 3" xfId="22141"/>
    <cellStyle name="Обычный 3 13 30 2 3 2" xfId="22142"/>
    <cellStyle name="Обычный 3 13 30 2 3 2 2" xfId="22143"/>
    <cellStyle name="Обычный 3 13 30 2 3 2 2 2" xfId="22144"/>
    <cellStyle name="Обычный 3 13 30 2 3 2 2 2 2" xfId="22145"/>
    <cellStyle name="Обычный 3 13 30 2 3 2 2 3" xfId="22146"/>
    <cellStyle name="Обычный 3 13 30 2 3 2 3" xfId="22147"/>
    <cellStyle name="Обычный 3 13 30 2 3 2 3 2" xfId="22148"/>
    <cellStyle name="Обычный 3 13 30 2 3 2 4" xfId="22149"/>
    <cellStyle name="Обычный 3 13 30 2 3 3" xfId="22150"/>
    <cellStyle name="Обычный 3 13 30 2 3 3 2" xfId="22151"/>
    <cellStyle name="Обычный 3 13 30 2 3 3 2 2" xfId="22152"/>
    <cellStyle name="Обычный 3 13 30 2 3 3 3" xfId="22153"/>
    <cellStyle name="Обычный 3 13 30 2 3 4" xfId="22154"/>
    <cellStyle name="Обычный 3 13 30 2 3 4 2" xfId="22155"/>
    <cellStyle name="Обычный 3 13 30 2 3 5" xfId="22156"/>
    <cellStyle name="Обычный 3 13 30 2 4" xfId="22157"/>
    <cellStyle name="Обычный 3 13 30 2 4 2" xfId="22158"/>
    <cellStyle name="Обычный 3 13 30 2 4 2 2" xfId="22159"/>
    <cellStyle name="Обычный 3 13 30 2 4 2 2 2" xfId="22160"/>
    <cellStyle name="Обычный 3 13 30 2 4 2 3" xfId="22161"/>
    <cellStyle name="Обычный 3 13 30 2 4 3" xfId="22162"/>
    <cellStyle name="Обычный 3 13 30 2 4 3 2" xfId="22163"/>
    <cellStyle name="Обычный 3 13 30 2 4 4" xfId="22164"/>
    <cellStyle name="Обычный 3 13 30 2 5" xfId="22165"/>
    <cellStyle name="Обычный 3 13 30 2 5 2" xfId="22166"/>
    <cellStyle name="Обычный 3 13 30 2 5 2 2" xfId="22167"/>
    <cellStyle name="Обычный 3 13 30 2 5 3" xfId="22168"/>
    <cellStyle name="Обычный 3 13 30 2 6" xfId="22169"/>
    <cellStyle name="Обычный 3 13 30 2 6 2" xfId="22170"/>
    <cellStyle name="Обычный 3 13 30 2 7" xfId="22171"/>
    <cellStyle name="Обычный 3 13 30 3" xfId="22172"/>
    <cellStyle name="Обычный 3 13 30 3 2" xfId="22173"/>
    <cellStyle name="Обычный 3 13 30 3 2 2" xfId="22174"/>
    <cellStyle name="Обычный 3 13 30 3 2 2 2" xfId="22175"/>
    <cellStyle name="Обычный 3 13 30 3 2 2 2 2" xfId="22176"/>
    <cellStyle name="Обычный 3 13 30 3 2 2 3" xfId="22177"/>
    <cellStyle name="Обычный 3 13 30 3 2 3" xfId="22178"/>
    <cellStyle name="Обычный 3 13 30 3 2 3 2" xfId="22179"/>
    <cellStyle name="Обычный 3 13 30 3 2 4" xfId="22180"/>
    <cellStyle name="Обычный 3 13 30 3 3" xfId="22181"/>
    <cellStyle name="Обычный 3 13 30 3 3 2" xfId="22182"/>
    <cellStyle name="Обычный 3 13 30 3 3 2 2" xfId="22183"/>
    <cellStyle name="Обычный 3 13 30 3 3 3" xfId="22184"/>
    <cellStyle name="Обычный 3 13 30 3 4" xfId="22185"/>
    <cellStyle name="Обычный 3 13 30 3 4 2" xfId="22186"/>
    <cellStyle name="Обычный 3 13 30 3 5" xfId="22187"/>
    <cellStyle name="Обычный 3 13 30 4" xfId="22188"/>
    <cellStyle name="Обычный 3 13 30 4 2" xfId="22189"/>
    <cellStyle name="Обычный 3 13 30 4 2 2" xfId="22190"/>
    <cellStyle name="Обычный 3 13 30 4 2 2 2" xfId="22191"/>
    <cellStyle name="Обычный 3 13 30 4 2 2 2 2" xfId="22192"/>
    <cellStyle name="Обычный 3 13 30 4 2 2 3" xfId="22193"/>
    <cellStyle name="Обычный 3 13 30 4 2 3" xfId="22194"/>
    <cellStyle name="Обычный 3 13 30 4 2 3 2" xfId="22195"/>
    <cellStyle name="Обычный 3 13 30 4 2 4" xfId="22196"/>
    <cellStyle name="Обычный 3 13 30 4 3" xfId="22197"/>
    <cellStyle name="Обычный 3 13 30 4 3 2" xfId="22198"/>
    <cellStyle name="Обычный 3 13 30 4 3 2 2" xfId="22199"/>
    <cellStyle name="Обычный 3 13 30 4 3 3" xfId="22200"/>
    <cellStyle name="Обычный 3 13 30 4 4" xfId="22201"/>
    <cellStyle name="Обычный 3 13 30 4 4 2" xfId="22202"/>
    <cellStyle name="Обычный 3 13 30 4 5" xfId="22203"/>
    <cellStyle name="Обычный 3 13 30 5" xfId="22204"/>
    <cellStyle name="Обычный 3 13 30 5 2" xfId="22205"/>
    <cellStyle name="Обычный 3 13 30 5 2 2" xfId="22206"/>
    <cellStyle name="Обычный 3 13 30 5 2 2 2" xfId="22207"/>
    <cellStyle name="Обычный 3 13 30 5 2 3" xfId="22208"/>
    <cellStyle name="Обычный 3 13 30 5 3" xfId="22209"/>
    <cellStyle name="Обычный 3 13 30 5 3 2" xfId="22210"/>
    <cellStyle name="Обычный 3 13 30 5 4" xfId="22211"/>
    <cellStyle name="Обычный 3 13 30 6" xfId="22212"/>
    <cellStyle name="Обычный 3 13 30 6 2" xfId="22213"/>
    <cellStyle name="Обычный 3 13 30 6 2 2" xfId="22214"/>
    <cellStyle name="Обычный 3 13 30 6 3" xfId="22215"/>
    <cellStyle name="Обычный 3 13 30 7" xfId="22216"/>
    <cellStyle name="Обычный 3 13 30 7 2" xfId="22217"/>
    <cellStyle name="Обычный 3 13 30 8" xfId="22218"/>
    <cellStyle name="Обычный 3 13 31" xfId="22219"/>
    <cellStyle name="Обычный 3 13 31 2" xfId="22220"/>
    <cellStyle name="Обычный 3 13 31 2 2" xfId="22221"/>
    <cellStyle name="Обычный 3 13 31 2 2 2" xfId="22222"/>
    <cellStyle name="Обычный 3 13 31 2 2 2 2" xfId="22223"/>
    <cellStyle name="Обычный 3 13 31 2 2 2 2 2" xfId="22224"/>
    <cellStyle name="Обычный 3 13 31 2 2 2 2 2 2" xfId="22225"/>
    <cellStyle name="Обычный 3 13 31 2 2 2 2 3" xfId="22226"/>
    <cellStyle name="Обычный 3 13 31 2 2 2 3" xfId="22227"/>
    <cellStyle name="Обычный 3 13 31 2 2 2 3 2" xfId="22228"/>
    <cellStyle name="Обычный 3 13 31 2 2 2 4" xfId="22229"/>
    <cellStyle name="Обычный 3 13 31 2 2 3" xfId="22230"/>
    <cellStyle name="Обычный 3 13 31 2 2 3 2" xfId="22231"/>
    <cellStyle name="Обычный 3 13 31 2 2 3 2 2" xfId="22232"/>
    <cellStyle name="Обычный 3 13 31 2 2 3 3" xfId="22233"/>
    <cellStyle name="Обычный 3 13 31 2 2 4" xfId="22234"/>
    <cellStyle name="Обычный 3 13 31 2 2 4 2" xfId="22235"/>
    <cellStyle name="Обычный 3 13 31 2 2 5" xfId="22236"/>
    <cellStyle name="Обычный 3 13 31 2 3" xfId="22237"/>
    <cellStyle name="Обычный 3 13 31 2 3 2" xfId="22238"/>
    <cellStyle name="Обычный 3 13 31 2 3 2 2" xfId="22239"/>
    <cellStyle name="Обычный 3 13 31 2 3 2 2 2" xfId="22240"/>
    <cellStyle name="Обычный 3 13 31 2 3 2 2 2 2" xfId="22241"/>
    <cellStyle name="Обычный 3 13 31 2 3 2 2 3" xfId="22242"/>
    <cellStyle name="Обычный 3 13 31 2 3 2 3" xfId="22243"/>
    <cellStyle name="Обычный 3 13 31 2 3 2 3 2" xfId="22244"/>
    <cellStyle name="Обычный 3 13 31 2 3 2 4" xfId="22245"/>
    <cellStyle name="Обычный 3 13 31 2 3 3" xfId="22246"/>
    <cellStyle name="Обычный 3 13 31 2 3 3 2" xfId="22247"/>
    <cellStyle name="Обычный 3 13 31 2 3 3 2 2" xfId="22248"/>
    <cellStyle name="Обычный 3 13 31 2 3 3 3" xfId="22249"/>
    <cellStyle name="Обычный 3 13 31 2 3 4" xfId="22250"/>
    <cellStyle name="Обычный 3 13 31 2 3 4 2" xfId="22251"/>
    <cellStyle name="Обычный 3 13 31 2 3 5" xfId="22252"/>
    <cellStyle name="Обычный 3 13 31 2 4" xfId="22253"/>
    <cellStyle name="Обычный 3 13 31 2 4 2" xfId="22254"/>
    <cellStyle name="Обычный 3 13 31 2 4 2 2" xfId="22255"/>
    <cellStyle name="Обычный 3 13 31 2 4 2 2 2" xfId="22256"/>
    <cellStyle name="Обычный 3 13 31 2 4 2 3" xfId="22257"/>
    <cellStyle name="Обычный 3 13 31 2 4 3" xfId="22258"/>
    <cellStyle name="Обычный 3 13 31 2 4 3 2" xfId="22259"/>
    <cellStyle name="Обычный 3 13 31 2 4 4" xfId="22260"/>
    <cellStyle name="Обычный 3 13 31 2 5" xfId="22261"/>
    <cellStyle name="Обычный 3 13 31 2 5 2" xfId="22262"/>
    <cellStyle name="Обычный 3 13 31 2 5 2 2" xfId="22263"/>
    <cellStyle name="Обычный 3 13 31 2 5 3" xfId="22264"/>
    <cellStyle name="Обычный 3 13 31 2 6" xfId="22265"/>
    <cellStyle name="Обычный 3 13 31 2 6 2" xfId="22266"/>
    <cellStyle name="Обычный 3 13 31 2 7" xfId="22267"/>
    <cellStyle name="Обычный 3 13 31 3" xfId="22268"/>
    <cellStyle name="Обычный 3 13 31 3 2" xfId="22269"/>
    <cellStyle name="Обычный 3 13 31 3 2 2" xfId="22270"/>
    <cellStyle name="Обычный 3 13 31 3 2 2 2" xfId="22271"/>
    <cellStyle name="Обычный 3 13 31 3 2 2 2 2" xfId="22272"/>
    <cellStyle name="Обычный 3 13 31 3 2 2 3" xfId="22273"/>
    <cellStyle name="Обычный 3 13 31 3 2 3" xfId="22274"/>
    <cellStyle name="Обычный 3 13 31 3 2 3 2" xfId="22275"/>
    <cellStyle name="Обычный 3 13 31 3 2 4" xfId="22276"/>
    <cellStyle name="Обычный 3 13 31 3 3" xfId="22277"/>
    <cellStyle name="Обычный 3 13 31 3 3 2" xfId="22278"/>
    <cellStyle name="Обычный 3 13 31 3 3 2 2" xfId="22279"/>
    <cellStyle name="Обычный 3 13 31 3 3 3" xfId="22280"/>
    <cellStyle name="Обычный 3 13 31 3 4" xfId="22281"/>
    <cellStyle name="Обычный 3 13 31 3 4 2" xfId="22282"/>
    <cellStyle name="Обычный 3 13 31 3 5" xfId="22283"/>
    <cellStyle name="Обычный 3 13 31 4" xfId="22284"/>
    <cellStyle name="Обычный 3 13 31 4 2" xfId="22285"/>
    <cellStyle name="Обычный 3 13 31 4 2 2" xfId="22286"/>
    <cellStyle name="Обычный 3 13 31 4 2 2 2" xfId="22287"/>
    <cellStyle name="Обычный 3 13 31 4 2 2 2 2" xfId="22288"/>
    <cellStyle name="Обычный 3 13 31 4 2 2 3" xfId="22289"/>
    <cellStyle name="Обычный 3 13 31 4 2 3" xfId="22290"/>
    <cellStyle name="Обычный 3 13 31 4 2 3 2" xfId="22291"/>
    <cellStyle name="Обычный 3 13 31 4 2 4" xfId="22292"/>
    <cellStyle name="Обычный 3 13 31 4 3" xfId="22293"/>
    <cellStyle name="Обычный 3 13 31 4 3 2" xfId="22294"/>
    <cellStyle name="Обычный 3 13 31 4 3 2 2" xfId="22295"/>
    <cellStyle name="Обычный 3 13 31 4 3 3" xfId="22296"/>
    <cellStyle name="Обычный 3 13 31 4 4" xfId="22297"/>
    <cellStyle name="Обычный 3 13 31 4 4 2" xfId="22298"/>
    <cellStyle name="Обычный 3 13 31 4 5" xfId="22299"/>
    <cellStyle name="Обычный 3 13 31 5" xfId="22300"/>
    <cellStyle name="Обычный 3 13 31 5 2" xfId="22301"/>
    <cellStyle name="Обычный 3 13 31 5 2 2" xfId="22302"/>
    <cellStyle name="Обычный 3 13 31 5 2 2 2" xfId="22303"/>
    <cellStyle name="Обычный 3 13 31 5 2 3" xfId="22304"/>
    <cellStyle name="Обычный 3 13 31 5 3" xfId="22305"/>
    <cellStyle name="Обычный 3 13 31 5 3 2" xfId="22306"/>
    <cellStyle name="Обычный 3 13 31 5 4" xfId="22307"/>
    <cellStyle name="Обычный 3 13 31 6" xfId="22308"/>
    <cellStyle name="Обычный 3 13 31 6 2" xfId="22309"/>
    <cellStyle name="Обычный 3 13 31 6 2 2" xfId="22310"/>
    <cellStyle name="Обычный 3 13 31 6 3" xfId="22311"/>
    <cellStyle name="Обычный 3 13 31 7" xfId="22312"/>
    <cellStyle name="Обычный 3 13 31 7 2" xfId="22313"/>
    <cellStyle name="Обычный 3 13 31 8" xfId="22314"/>
    <cellStyle name="Обычный 3 13 32" xfId="22315"/>
    <cellStyle name="Обычный 3 13 32 2" xfId="22316"/>
    <cellStyle name="Обычный 3 13 32 2 2" xfId="22317"/>
    <cellStyle name="Обычный 3 13 32 2 2 2" xfId="22318"/>
    <cellStyle name="Обычный 3 13 32 2 2 2 2" xfId="22319"/>
    <cellStyle name="Обычный 3 13 32 2 2 2 2 2" xfId="22320"/>
    <cellStyle name="Обычный 3 13 32 2 2 2 2 2 2" xfId="22321"/>
    <cellStyle name="Обычный 3 13 32 2 2 2 2 3" xfId="22322"/>
    <cellStyle name="Обычный 3 13 32 2 2 2 3" xfId="22323"/>
    <cellStyle name="Обычный 3 13 32 2 2 2 3 2" xfId="22324"/>
    <cellStyle name="Обычный 3 13 32 2 2 2 4" xfId="22325"/>
    <cellStyle name="Обычный 3 13 32 2 2 3" xfId="22326"/>
    <cellStyle name="Обычный 3 13 32 2 2 3 2" xfId="22327"/>
    <cellStyle name="Обычный 3 13 32 2 2 3 2 2" xfId="22328"/>
    <cellStyle name="Обычный 3 13 32 2 2 3 3" xfId="22329"/>
    <cellStyle name="Обычный 3 13 32 2 2 4" xfId="22330"/>
    <cellStyle name="Обычный 3 13 32 2 2 4 2" xfId="22331"/>
    <cellStyle name="Обычный 3 13 32 2 2 5" xfId="22332"/>
    <cellStyle name="Обычный 3 13 32 2 3" xfId="22333"/>
    <cellStyle name="Обычный 3 13 32 2 3 2" xfId="22334"/>
    <cellStyle name="Обычный 3 13 32 2 3 2 2" xfId="22335"/>
    <cellStyle name="Обычный 3 13 32 2 3 2 2 2" xfId="22336"/>
    <cellStyle name="Обычный 3 13 32 2 3 2 2 2 2" xfId="22337"/>
    <cellStyle name="Обычный 3 13 32 2 3 2 2 3" xfId="22338"/>
    <cellStyle name="Обычный 3 13 32 2 3 2 3" xfId="22339"/>
    <cellStyle name="Обычный 3 13 32 2 3 2 3 2" xfId="22340"/>
    <cellStyle name="Обычный 3 13 32 2 3 2 4" xfId="22341"/>
    <cellStyle name="Обычный 3 13 32 2 3 3" xfId="22342"/>
    <cellStyle name="Обычный 3 13 32 2 3 3 2" xfId="22343"/>
    <cellStyle name="Обычный 3 13 32 2 3 3 2 2" xfId="22344"/>
    <cellStyle name="Обычный 3 13 32 2 3 3 3" xfId="22345"/>
    <cellStyle name="Обычный 3 13 32 2 3 4" xfId="22346"/>
    <cellStyle name="Обычный 3 13 32 2 3 4 2" xfId="22347"/>
    <cellStyle name="Обычный 3 13 32 2 3 5" xfId="22348"/>
    <cellStyle name="Обычный 3 13 32 2 4" xfId="22349"/>
    <cellStyle name="Обычный 3 13 32 2 4 2" xfId="22350"/>
    <cellStyle name="Обычный 3 13 32 2 4 2 2" xfId="22351"/>
    <cellStyle name="Обычный 3 13 32 2 4 2 2 2" xfId="22352"/>
    <cellStyle name="Обычный 3 13 32 2 4 2 3" xfId="22353"/>
    <cellStyle name="Обычный 3 13 32 2 4 3" xfId="22354"/>
    <cellStyle name="Обычный 3 13 32 2 4 3 2" xfId="22355"/>
    <cellStyle name="Обычный 3 13 32 2 4 4" xfId="22356"/>
    <cellStyle name="Обычный 3 13 32 2 5" xfId="22357"/>
    <cellStyle name="Обычный 3 13 32 2 5 2" xfId="22358"/>
    <cellStyle name="Обычный 3 13 32 2 5 2 2" xfId="22359"/>
    <cellStyle name="Обычный 3 13 32 2 5 3" xfId="22360"/>
    <cellStyle name="Обычный 3 13 32 2 6" xfId="22361"/>
    <cellStyle name="Обычный 3 13 32 2 6 2" xfId="22362"/>
    <cellStyle name="Обычный 3 13 32 2 7" xfId="22363"/>
    <cellStyle name="Обычный 3 13 32 3" xfId="22364"/>
    <cellStyle name="Обычный 3 13 32 3 2" xfId="22365"/>
    <cellStyle name="Обычный 3 13 32 3 2 2" xfId="22366"/>
    <cellStyle name="Обычный 3 13 32 3 2 2 2" xfId="22367"/>
    <cellStyle name="Обычный 3 13 32 3 2 2 2 2" xfId="22368"/>
    <cellStyle name="Обычный 3 13 32 3 2 2 3" xfId="22369"/>
    <cellStyle name="Обычный 3 13 32 3 2 3" xfId="22370"/>
    <cellStyle name="Обычный 3 13 32 3 2 3 2" xfId="22371"/>
    <cellStyle name="Обычный 3 13 32 3 2 4" xfId="22372"/>
    <cellStyle name="Обычный 3 13 32 3 3" xfId="22373"/>
    <cellStyle name="Обычный 3 13 32 3 3 2" xfId="22374"/>
    <cellStyle name="Обычный 3 13 32 3 3 2 2" xfId="22375"/>
    <cellStyle name="Обычный 3 13 32 3 3 3" xfId="22376"/>
    <cellStyle name="Обычный 3 13 32 3 4" xfId="22377"/>
    <cellStyle name="Обычный 3 13 32 3 4 2" xfId="22378"/>
    <cellStyle name="Обычный 3 13 32 3 5" xfId="22379"/>
    <cellStyle name="Обычный 3 13 32 4" xfId="22380"/>
    <cellStyle name="Обычный 3 13 32 4 2" xfId="22381"/>
    <cellStyle name="Обычный 3 13 32 4 2 2" xfId="22382"/>
    <cellStyle name="Обычный 3 13 32 4 2 2 2" xfId="22383"/>
    <cellStyle name="Обычный 3 13 32 4 2 2 2 2" xfId="22384"/>
    <cellStyle name="Обычный 3 13 32 4 2 2 3" xfId="22385"/>
    <cellStyle name="Обычный 3 13 32 4 2 3" xfId="22386"/>
    <cellStyle name="Обычный 3 13 32 4 2 3 2" xfId="22387"/>
    <cellStyle name="Обычный 3 13 32 4 2 4" xfId="22388"/>
    <cellStyle name="Обычный 3 13 32 4 3" xfId="22389"/>
    <cellStyle name="Обычный 3 13 32 4 3 2" xfId="22390"/>
    <cellStyle name="Обычный 3 13 32 4 3 2 2" xfId="22391"/>
    <cellStyle name="Обычный 3 13 32 4 3 3" xfId="22392"/>
    <cellStyle name="Обычный 3 13 32 4 4" xfId="22393"/>
    <cellStyle name="Обычный 3 13 32 4 4 2" xfId="22394"/>
    <cellStyle name="Обычный 3 13 32 4 5" xfId="22395"/>
    <cellStyle name="Обычный 3 13 32 5" xfId="22396"/>
    <cellStyle name="Обычный 3 13 32 5 2" xfId="22397"/>
    <cellStyle name="Обычный 3 13 32 5 2 2" xfId="22398"/>
    <cellStyle name="Обычный 3 13 32 5 2 2 2" xfId="22399"/>
    <cellStyle name="Обычный 3 13 32 5 2 3" xfId="22400"/>
    <cellStyle name="Обычный 3 13 32 5 3" xfId="22401"/>
    <cellStyle name="Обычный 3 13 32 5 3 2" xfId="22402"/>
    <cellStyle name="Обычный 3 13 32 5 4" xfId="22403"/>
    <cellStyle name="Обычный 3 13 32 6" xfId="22404"/>
    <cellStyle name="Обычный 3 13 32 6 2" xfId="22405"/>
    <cellStyle name="Обычный 3 13 32 6 2 2" xfId="22406"/>
    <cellStyle name="Обычный 3 13 32 6 3" xfId="22407"/>
    <cellStyle name="Обычный 3 13 32 7" xfId="22408"/>
    <cellStyle name="Обычный 3 13 32 7 2" xfId="22409"/>
    <cellStyle name="Обычный 3 13 32 8" xfId="22410"/>
    <cellStyle name="Обычный 3 13 33" xfId="22411"/>
    <cellStyle name="Обычный 3 13 33 2" xfId="22412"/>
    <cellStyle name="Обычный 3 13 33 2 2" xfId="22413"/>
    <cellStyle name="Обычный 3 13 33 2 2 2" xfId="22414"/>
    <cellStyle name="Обычный 3 13 33 2 2 2 2" xfId="22415"/>
    <cellStyle name="Обычный 3 13 33 2 2 2 2 2" xfId="22416"/>
    <cellStyle name="Обычный 3 13 33 2 2 2 2 2 2" xfId="22417"/>
    <cellStyle name="Обычный 3 13 33 2 2 2 2 3" xfId="22418"/>
    <cellStyle name="Обычный 3 13 33 2 2 2 3" xfId="22419"/>
    <cellStyle name="Обычный 3 13 33 2 2 2 3 2" xfId="22420"/>
    <cellStyle name="Обычный 3 13 33 2 2 2 4" xfId="22421"/>
    <cellStyle name="Обычный 3 13 33 2 2 3" xfId="22422"/>
    <cellStyle name="Обычный 3 13 33 2 2 3 2" xfId="22423"/>
    <cellStyle name="Обычный 3 13 33 2 2 3 2 2" xfId="22424"/>
    <cellStyle name="Обычный 3 13 33 2 2 3 3" xfId="22425"/>
    <cellStyle name="Обычный 3 13 33 2 2 4" xfId="22426"/>
    <cellStyle name="Обычный 3 13 33 2 2 4 2" xfId="22427"/>
    <cellStyle name="Обычный 3 13 33 2 2 5" xfId="22428"/>
    <cellStyle name="Обычный 3 13 33 2 3" xfId="22429"/>
    <cellStyle name="Обычный 3 13 33 2 3 2" xfId="22430"/>
    <cellStyle name="Обычный 3 13 33 2 3 2 2" xfId="22431"/>
    <cellStyle name="Обычный 3 13 33 2 3 2 2 2" xfId="22432"/>
    <cellStyle name="Обычный 3 13 33 2 3 2 2 2 2" xfId="22433"/>
    <cellStyle name="Обычный 3 13 33 2 3 2 2 3" xfId="22434"/>
    <cellStyle name="Обычный 3 13 33 2 3 2 3" xfId="22435"/>
    <cellStyle name="Обычный 3 13 33 2 3 2 3 2" xfId="22436"/>
    <cellStyle name="Обычный 3 13 33 2 3 2 4" xfId="22437"/>
    <cellStyle name="Обычный 3 13 33 2 3 3" xfId="22438"/>
    <cellStyle name="Обычный 3 13 33 2 3 3 2" xfId="22439"/>
    <cellStyle name="Обычный 3 13 33 2 3 3 2 2" xfId="22440"/>
    <cellStyle name="Обычный 3 13 33 2 3 3 3" xfId="22441"/>
    <cellStyle name="Обычный 3 13 33 2 3 4" xfId="22442"/>
    <cellStyle name="Обычный 3 13 33 2 3 4 2" xfId="22443"/>
    <cellStyle name="Обычный 3 13 33 2 3 5" xfId="22444"/>
    <cellStyle name="Обычный 3 13 33 2 4" xfId="22445"/>
    <cellStyle name="Обычный 3 13 33 2 4 2" xfId="22446"/>
    <cellStyle name="Обычный 3 13 33 2 4 2 2" xfId="22447"/>
    <cellStyle name="Обычный 3 13 33 2 4 2 2 2" xfId="22448"/>
    <cellStyle name="Обычный 3 13 33 2 4 2 3" xfId="22449"/>
    <cellStyle name="Обычный 3 13 33 2 4 3" xfId="22450"/>
    <cellStyle name="Обычный 3 13 33 2 4 3 2" xfId="22451"/>
    <cellStyle name="Обычный 3 13 33 2 4 4" xfId="22452"/>
    <cellStyle name="Обычный 3 13 33 2 5" xfId="22453"/>
    <cellStyle name="Обычный 3 13 33 2 5 2" xfId="22454"/>
    <cellStyle name="Обычный 3 13 33 2 5 2 2" xfId="22455"/>
    <cellStyle name="Обычный 3 13 33 2 5 3" xfId="22456"/>
    <cellStyle name="Обычный 3 13 33 2 6" xfId="22457"/>
    <cellStyle name="Обычный 3 13 33 2 6 2" xfId="22458"/>
    <cellStyle name="Обычный 3 13 33 2 7" xfId="22459"/>
    <cellStyle name="Обычный 3 13 33 3" xfId="22460"/>
    <cellStyle name="Обычный 3 13 33 3 2" xfId="22461"/>
    <cellStyle name="Обычный 3 13 33 3 2 2" xfId="22462"/>
    <cellStyle name="Обычный 3 13 33 3 2 2 2" xfId="22463"/>
    <cellStyle name="Обычный 3 13 33 3 2 2 2 2" xfId="22464"/>
    <cellStyle name="Обычный 3 13 33 3 2 2 3" xfId="22465"/>
    <cellStyle name="Обычный 3 13 33 3 2 3" xfId="22466"/>
    <cellStyle name="Обычный 3 13 33 3 2 3 2" xfId="22467"/>
    <cellStyle name="Обычный 3 13 33 3 2 4" xfId="22468"/>
    <cellStyle name="Обычный 3 13 33 3 3" xfId="22469"/>
    <cellStyle name="Обычный 3 13 33 3 3 2" xfId="22470"/>
    <cellStyle name="Обычный 3 13 33 3 3 2 2" xfId="22471"/>
    <cellStyle name="Обычный 3 13 33 3 3 3" xfId="22472"/>
    <cellStyle name="Обычный 3 13 33 3 4" xfId="22473"/>
    <cellStyle name="Обычный 3 13 33 3 4 2" xfId="22474"/>
    <cellStyle name="Обычный 3 13 33 3 5" xfId="22475"/>
    <cellStyle name="Обычный 3 13 33 4" xfId="22476"/>
    <cellStyle name="Обычный 3 13 33 4 2" xfId="22477"/>
    <cellStyle name="Обычный 3 13 33 4 2 2" xfId="22478"/>
    <cellStyle name="Обычный 3 13 33 4 2 2 2" xfId="22479"/>
    <cellStyle name="Обычный 3 13 33 4 2 2 2 2" xfId="22480"/>
    <cellStyle name="Обычный 3 13 33 4 2 2 3" xfId="22481"/>
    <cellStyle name="Обычный 3 13 33 4 2 3" xfId="22482"/>
    <cellStyle name="Обычный 3 13 33 4 2 3 2" xfId="22483"/>
    <cellStyle name="Обычный 3 13 33 4 2 4" xfId="22484"/>
    <cellStyle name="Обычный 3 13 33 4 3" xfId="22485"/>
    <cellStyle name="Обычный 3 13 33 4 3 2" xfId="22486"/>
    <cellStyle name="Обычный 3 13 33 4 3 2 2" xfId="22487"/>
    <cellStyle name="Обычный 3 13 33 4 3 3" xfId="22488"/>
    <cellStyle name="Обычный 3 13 33 4 4" xfId="22489"/>
    <cellStyle name="Обычный 3 13 33 4 4 2" xfId="22490"/>
    <cellStyle name="Обычный 3 13 33 4 5" xfId="22491"/>
    <cellStyle name="Обычный 3 13 33 5" xfId="22492"/>
    <cellStyle name="Обычный 3 13 33 5 2" xfId="22493"/>
    <cellStyle name="Обычный 3 13 33 5 2 2" xfId="22494"/>
    <cellStyle name="Обычный 3 13 33 5 2 2 2" xfId="22495"/>
    <cellStyle name="Обычный 3 13 33 5 2 3" xfId="22496"/>
    <cellStyle name="Обычный 3 13 33 5 3" xfId="22497"/>
    <cellStyle name="Обычный 3 13 33 5 3 2" xfId="22498"/>
    <cellStyle name="Обычный 3 13 33 5 4" xfId="22499"/>
    <cellStyle name="Обычный 3 13 33 6" xfId="22500"/>
    <cellStyle name="Обычный 3 13 33 6 2" xfId="22501"/>
    <cellStyle name="Обычный 3 13 33 6 2 2" xfId="22502"/>
    <cellStyle name="Обычный 3 13 33 6 3" xfId="22503"/>
    <cellStyle name="Обычный 3 13 33 7" xfId="22504"/>
    <cellStyle name="Обычный 3 13 33 7 2" xfId="22505"/>
    <cellStyle name="Обычный 3 13 33 8" xfId="22506"/>
    <cellStyle name="Обычный 3 13 34" xfId="22507"/>
    <cellStyle name="Обычный 3 13 34 2" xfId="22508"/>
    <cellStyle name="Обычный 3 13 34 2 2" xfId="22509"/>
    <cellStyle name="Обычный 3 13 34 2 2 2" xfId="22510"/>
    <cellStyle name="Обычный 3 13 34 2 2 2 2" xfId="22511"/>
    <cellStyle name="Обычный 3 13 34 2 2 2 2 2" xfId="22512"/>
    <cellStyle name="Обычный 3 13 34 2 2 2 2 2 2" xfId="22513"/>
    <cellStyle name="Обычный 3 13 34 2 2 2 2 3" xfId="22514"/>
    <cellStyle name="Обычный 3 13 34 2 2 2 3" xfId="22515"/>
    <cellStyle name="Обычный 3 13 34 2 2 2 3 2" xfId="22516"/>
    <cellStyle name="Обычный 3 13 34 2 2 2 4" xfId="22517"/>
    <cellStyle name="Обычный 3 13 34 2 2 3" xfId="22518"/>
    <cellStyle name="Обычный 3 13 34 2 2 3 2" xfId="22519"/>
    <cellStyle name="Обычный 3 13 34 2 2 3 2 2" xfId="22520"/>
    <cellStyle name="Обычный 3 13 34 2 2 3 3" xfId="22521"/>
    <cellStyle name="Обычный 3 13 34 2 2 4" xfId="22522"/>
    <cellStyle name="Обычный 3 13 34 2 2 4 2" xfId="22523"/>
    <cellStyle name="Обычный 3 13 34 2 2 5" xfId="22524"/>
    <cellStyle name="Обычный 3 13 34 2 3" xfId="22525"/>
    <cellStyle name="Обычный 3 13 34 2 3 2" xfId="22526"/>
    <cellStyle name="Обычный 3 13 34 2 3 2 2" xfId="22527"/>
    <cellStyle name="Обычный 3 13 34 2 3 2 2 2" xfId="22528"/>
    <cellStyle name="Обычный 3 13 34 2 3 2 2 2 2" xfId="22529"/>
    <cellStyle name="Обычный 3 13 34 2 3 2 2 3" xfId="22530"/>
    <cellStyle name="Обычный 3 13 34 2 3 2 3" xfId="22531"/>
    <cellStyle name="Обычный 3 13 34 2 3 2 3 2" xfId="22532"/>
    <cellStyle name="Обычный 3 13 34 2 3 2 4" xfId="22533"/>
    <cellStyle name="Обычный 3 13 34 2 3 3" xfId="22534"/>
    <cellStyle name="Обычный 3 13 34 2 3 3 2" xfId="22535"/>
    <cellStyle name="Обычный 3 13 34 2 3 3 2 2" xfId="22536"/>
    <cellStyle name="Обычный 3 13 34 2 3 3 3" xfId="22537"/>
    <cellStyle name="Обычный 3 13 34 2 3 4" xfId="22538"/>
    <cellStyle name="Обычный 3 13 34 2 3 4 2" xfId="22539"/>
    <cellStyle name="Обычный 3 13 34 2 3 5" xfId="22540"/>
    <cellStyle name="Обычный 3 13 34 2 4" xfId="22541"/>
    <cellStyle name="Обычный 3 13 34 2 4 2" xfId="22542"/>
    <cellStyle name="Обычный 3 13 34 2 4 2 2" xfId="22543"/>
    <cellStyle name="Обычный 3 13 34 2 4 2 2 2" xfId="22544"/>
    <cellStyle name="Обычный 3 13 34 2 4 2 3" xfId="22545"/>
    <cellStyle name="Обычный 3 13 34 2 4 3" xfId="22546"/>
    <cellStyle name="Обычный 3 13 34 2 4 3 2" xfId="22547"/>
    <cellStyle name="Обычный 3 13 34 2 4 4" xfId="22548"/>
    <cellStyle name="Обычный 3 13 34 2 5" xfId="22549"/>
    <cellStyle name="Обычный 3 13 34 2 5 2" xfId="22550"/>
    <cellStyle name="Обычный 3 13 34 2 5 2 2" xfId="22551"/>
    <cellStyle name="Обычный 3 13 34 2 5 3" xfId="22552"/>
    <cellStyle name="Обычный 3 13 34 2 6" xfId="22553"/>
    <cellStyle name="Обычный 3 13 34 2 6 2" xfId="22554"/>
    <cellStyle name="Обычный 3 13 34 2 7" xfId="22555"/>
    <cellStyle name="Обычный 3 13 34 3" xfId="22556"/>
    <cellStyle name="Обычный 3 13 34 3 2" xfId="22557"/>
    <cellStyle name="Обычный 3 13 34 3 2 2" xfId="22558"/>
    <cellStyle name="Обычный 3 13 34 3 2 2 2" xfId="22559"/>
    <cellStyle name="Обычный 3 13 34 3 2 2 2 2" xfId="22560"/>
    <cellStyle name="Обычный 3 13 34 3 2 2 3" xfId="22561"/>
    <cellStyle name="Обычный 3 13 34 3 2 3" xfId="22562"/>
    <cellStyle name="Обычный 3 13 34 3 2 3 2" xfId="22563"/>
    <cellStyle name="Обычный 3 13 34 3 2 4" xfId="22564"/>
    <cellStyle name="Обычный 3 13 34 3 3" xfId="22565"/>
    <cellStyle name="Обычный 3 13 34 3 3 2" xfId="22566"/>
    <cellStyle name="Обычный 3 13 34 3 3 2 2" xfId="22567"/>
    <cellStyle name="Обычный 3 13 34 3 3 3" xfId="22568"/>
    <cellStyle name="Обычный 3 13 34 3 4" xfId="22569"/>
    <cellStyle name="Обычный 3 13 34 3 4 2" xfId="22570"/>
    <cellStyle name="Обычный 3 13 34 3 5" xfId="22571"/>
    <cellStyle name="Обычный 3 13 34 4" xfId="22572"/>
    <cellStyle name="Обычный 3 13 34 4 2" xfId="22573"/>
    <cellStyle name="Обычный 3 13 34 4 2 2" xfId="22574"/>
    <cellStyle name="Обычный 3 13 34 4 2 2 2" xfId="22575"/>
    <cellStyle name="Обычный 3 13 34 4 2 2 2 2" xfId="22576"/>
    <cellStyle name="Обычный 3 13 34 4 2 2 3" xfId="22577"/>
    <cellStyle name="Обычный 3 13 34 4 2 3" xfId="22578"/>
    <cellStyle name="Обычный 3 13 34 4 2 3 2" xfId="22579"/>
    <cellStyle name="Обычный 3 13 34 4 2 4" xfId="22580"/>
    <cellStyle name="Обычный 3 13 34 4 3" xfId="22581"/>
    <cellStyle name="Обычный 3 13 34 4 3 2" xfId="22582"/>
    <cellStyle name="Обычный 3 13 34 4 3 2 2" xfId="22583"/>
    <cellStyle name="Обычный 3 13 34 4 3 3" xfId="22584"/>
    <cellStyle name="Обычный 3 13 34 4 4" xfId="22585"/>
    <cellStyle name="Обычный 3 13 34 4 4 2" xfId="22586"/>
    <cellStyle name="Обычный 3 13 34 4 5" xfId="22587"/>
    <cellStyle name="Обычный 3 13 34 5" xfId="22588"/>
    <cellStyle name="Обычный 3 13 34 5 2" xfId="22589"/>
    <cellStyle name="Обычный 3 13 34 5 2 2" xfId="22590"/>
    <cellStyle name="Обычный 3 13 34 5 2 2 2" xfId="22591"/>
    <cellStyle name="Обычный 3 13 34 5 2 3" xfId="22592"/>
    <cellStyle name="Обычный 3 13 34 5 3" xfId="22593"/>
    <cellStyle name="Обычный 3 13 34 5 3 2" xfId="22594"/>
    <cellStyle name="Обычный 3 13 34 5 4" xfId="22595"/>
    <cellStyle name="Обычный 3 13 34 6" xfId="22596"/>
    <cellStyle name="Обычный 3 13 34 6 2" xfId="22597"/>
    <cellStyle name="Обычный 3 13 34 6 2 2" xfId="22598"/>
    <cellStyle name="Обычный 3 13 34 6 3" xfId="22599"/>
    <cellStyle name="Обычный 3 13 34 7" xfId="22600"/>
    <cellStyle name="Обычный 3 13 34 7 2" xfId="22601"/>
    <cellStyle name="Обычный 3 13 34 8" xfId="22602"/>
    <cellStyle name="Обычный 3 13 35" xfId="22603"/>
    <cellStyle name="Обычный 3 13 35 2" xfId="22604"/>
    <cellStyle name="Обычный 3 13 35 2 2" xfId="22605"/>
    <cellStyle name="Обычный 3 13 35 2 2 2" xfId="22606"/>
    <cellStyle name="Обычный 3 13 35 2 2 2 2" xfId="22607"/>
    <cellStyle name="Обычный 3 13 35 2 2 2 2 2" xfId="22608"/>
    <cellStyle name="Обычный 3 13 35 2 2 2 2 2 2" xfId="22609"/>
    <cellStyle name="Обычный 3 13 35 2 2 2 2 3" xfId="22610"/>
    <cellStyle name="Обычный 3 13 35 2 2 2 3" xfId="22611"/>
    <cellStyle name="Обычный 3 13 35 2 2 2 3 2" xfId="22612"/>
    <cellStyle name="Обычный 3 13 35 2 2 2 4" xfId="22613"/>
    <cellStyle name="Обычный 3 13 35 2 2 3" xfId="22614"/>
    <cellStyle name="Обычный 3 13 35 2 2 3 2" xfId="22615"/>
    <cellStyle name="Обычный 3 13 35 2 2 3 2 2" xfId="22616"/>
    <cellStyle name="Обычный 3 13 35 2 2 3 3" xfId="22617"/>
    <cellStyle name="Обычный 3 13 35 2 2 4" xfId="22618"/>
    <cellStyle name="Обычный 3 13 35 2 2 4 2" xfId="22619"/>
    <cellStyle name="Обычный 3 13 35 2 2 5" xfId="22620"/>
    <cellStyle name="Обычный 3 13 35 2 3" xfId="22621"/>
    <cellStyle name="Обычный 3 13 35 2 3 2" xfId="22622"/>
    <cellStyle name="Обычный 3 13 35 2 3 2 2" xfId="22623"/>
    <cellStyle name="Обычный 3 13 35 2 3 2 2 2" xfId="22624"/>
    <cellStyle name="Обычный 3 13 35 2 3 2 2 2 2" xfId="22625"/>
    <cellStyle name="Обычный 3 13 35 2 3 2 2 3" xfId="22626"/>
    <cellStyle name="Обычный 3 13 35 2 3 2 3" xfId="22627"/>
    <cellStyle name="Обычный 3 13 35 2 3 2 3 2" xfId="22628"/>
    <cellStyle name="Обычный 3 13 35 2 3 2 4" xfId="22629"/>
    <cellStyle name="Обычный 3 13 35 2 3 3" xfId="22630"/>
    <cellStyle name="Обычный 3 13 35 2 3 3 2" xfId="22631"/>
    <cellStyle name="Обычный 3 13 35 2 3 3 2 2" xfId="22632"/>
    <cellStyle name="Обычный 3 13 35 2 3 3 3" xfId="22633"/>
    <cellStyle name="Обычный 3 13 35 2 3 4" xfId="22634"/>
    <cellStyle name="Обычный 3 13 35 2 3 4 2" xfId="22635"/>
    <cellStyle name="Обычный 3 13 35 2 3 5" xfId="22636"/>
    <cellStyle name="Обычный 3 13 35 2 4" xfId="22637"/>
    <cellStyle name="Обычный 3 13 35 2 4 2" xfId="22638"/>
    <cellStyle name="Обычный 3 13 35 2 4 2 2" xfId="22639"/>
    <cellStyle name="Обычный 3 13 35 2 4 2 2 2" xfId="22640"/>
    <cellStyle name="Обычный 3 13 35 2 4 2 3" xfId="22641"/>
    <cellStyle name="Обычный 3 13 35 2 4 3" xfId="22642"/>
    <cellStyle name="Обычный 3 13 35 2 4 3 2" xfId="22643"/>
    <cellStyle name="Обычный 3 13 35 2 4 4" xfId="22644"/>
    <cellStyle name="Обычный 3 13 35 2 5" xfId="22645"/>
    <cellStyle name="Обычный 3 13 35 2 5 2" xfId="22646"/>
    <cellStyle name="Обычный 3 13 35 2 5 2 2" xfId="22647"/>
    <cellStyle name="Обычный 3 13 35 2 5 3" xfId="22648"/>
    <cellStyle name="Обычный 3 13 35 2 6" xfId="22649"/>
    <cellStyle name="Обычный 3 13 35 2 6 2" xfId="22650"/>
    <cellStyle name="Обычный 3 13 35 2 7" xfId="22651"/>
    <cellStyle name="Обычный 3 13 35 3" xfId="22652"/>
    <cellStyle name="Обычный 3 13 35 3 2" xfId="22653"/>
    <cellStyle name="Обычный 3 13 35 3 2 2" xfId="22654"/>
    <cellStyle name="Обычный 3 13 35 3 2 2 2" xfId="22655"/>
    <cellStyle name="Обычный 3 13 35 3 2 2 2 2" xfId="22656"/>
    <cellStyle name="Обычный 3 13 35 3 2 2 3" xfId="22657"/>
    <cellStyle name="Обычный 3 13 35 3 2 3" xfId="22658"/>
    <cellStyle name="Обычный 3 13 35 3 2 3 2" xfId="22659"/>
    <cellStyle name="Обычный 3 13 35 3 2 4" xfId="22660"/>
    <cellStyle name="Обычный 3 13 35 3 3" xfId="22661"/>
    <cellStyle name="Обычный 3 13 35 3 3 2" xfId="22662"/>
    <cellStyle name="Обычный 3 13 35 3 3 2 2" xfId="22663"/>
    <cellStyle name="Обычный 3 13 35 3 3 3" xfId="22664"/>
    <cellStyle name="Обычный 3 13 35 3 4" xfId="22665"/>
    <cellStyle name="Обычный 3 13 35 3 4 2" xfId="22666"/>
    <cellStyle name="Обычный 3 13 35 3 5" xfId="22667"/>
    <cellStyle name="Обычный 3 13 35 4" xfId="22668"/>
    <cellStyle name="Обычный 3 13 35 4 2" xfId="22669"/>
    <cellStyle name="Обычный 3 13 35 4 2 2" xfId="22670"/>
    <cellStyle name="Обычный 3 13 35 4 2 2 2" xfId="22671"/>
    <cellStyle name="Обычный 3 13 35 4 2 2 2 2" xfId="22672"/>
    <cellStyle name="Обычный 3 13 35 4 2 2 3" xfId="22673"/>
    <cellStyle name="Обычный 3 13 35 4 2 3" xfId="22674"/>
    <cellStyle name="Обычный 3 13 35 4 2 3 2" xfId="22675"/>
    <cellStyle name="Обычный 3 13 35 4 2 4" xfId="22676"/>
    <cellStyle name="Обычный 3 13 35 4 3" xfId="22677"/>
    <cellStyle name="Обычный 3 13 35 4 3 2" xfId="22678"/>
    <cellStyle name="Обычный 3 13 35 4 3 2 2" xfId="22679"/>
    <cellStyle name="Обычный 3 13 35 4 3 3" xfId="22680"/>
    <cellStyle name="Обычный 3 13 35 4 4" xfId="22681"/>
    <cellStyle name="Обычный 3 13 35 4 4 2" xfId="22682"/>
    <cellStyle name="Обычный 3 13 35 4 5" xfId="22683"/>
    <cellStyle name="Обычный 3 13 35 5" xfId="22684"/>
    <cellStyle name="Обычный 3 13 35 5 2" xfId="22685"/>
    <cellStyle name="Обычный 3 13 35 5 2 2" xfId="22686"/>
    <cellStyle name="Обычный 3 13 35 5 2 2 2" xfId="22687"/>
    <cellStyle name="Обычный 3 13 35 5 2 3" xfId="22688"/>
    <cellStyle name="Обычный 3 13 35 5 3" xfId="22689"/>
    <cellStyle name="Обычный 3 13 35 5 3 2" xfId="22690"/>
    <cellStyle name="Обычный 3 13 35 5 4" xfId="22691"/>
    <cellStyle name="Обычный 3 13 35 6" xfId="22692"/>
    <cellStyle name="Обычный 3 13 35 6 2" xfId="22693"/>
    <cellStyle name="Обычный 3 13 35 6 2 2" xfId="22694"/>
    <cellStyle name="Обычный 3 13 35 6 3" xfId="22695"/>
    <cellStyle name="Обычный 3 13 35 7" xfId="22696"/>
    <cellStyle name="Обычный 3 13 35 7 2" xfId="22697"/>
    <cellStyle name="Обычный 3 13 35 8" xfId="22698"/>
    <cellStyle name="Обычный 3 13 36" xfId="22699"/>
    <cellStyle name="Обычный 3 13 36 2" xfId="22700"/>
    <cellStyle name="Обычный 3 13 36 2 2" xfId="22701"/>
    <cellStyle name="Обычный 3 13 36 2 2 2" xfId="22702"/>
    <cellStyle name="Обычный 3 13 36 2 2 2 2" xfId="22703"/>
    <cellStyle name="Обычный 3 13 36 2 2 2 2 2" xfId="22704"/>
    <cellStyle name="Обычный 3 13 36 2 2 2 2 2 2" xfId="22705"/>
    <cellStyle name="Обычный 3 13 36 2 2 2 2 3" xfId="22706"/>
    <cellStyle name="Обычный 3 13 36 2 2 2 3" xfId="22707"/>
    <cellStyle name="Обычный 3 13 36 2 2 2 3 2" xfId="22708"/>
    <cellStyle name="Обычный 3 13 36 2 2 2 4" xfId="22709"/>
    <cellStyle name="Обычный 3 13 36 2 2 3" xfId="22710"/>
    <cellStyle name="Обычный 3 13 36 2 2 3 2" xfId="22711"/>
    <cellStyle name="Обычный 3 13 36 2 2 3 2 2" xfId="22712"/>
    <cellStyle name="Обычный 3 13 36 2 2 3 3" xfId="22713"/>
    <cellStyle name="Обычный 3 13 36 2 2 4" xfId="22714"/>
    <cellStyle name="Обычный 3 13 36 2 2 4 2" xfId="22715"/>
    <cellStyle name="Обычный 3 13 36 2 2 5" xfId="22716"/>
    <cellStyle name="Обычный 3 13 36 2 3" xfId="22717"/>
    <cellStyle name="Обычный 3 13 36 2 3 2" xfId="22718"/>
    <cellStyle name="Обычный 3 13 36 2 3 2 2" xfId="22719"/>
    <cellStyle name="Обычный 3 13 36 2 3 2 2 2" xfId="22720"/>
    <cellStyle name="Обычный 3 13 36 2 3 2 2 2 2" xfId="22721"/>
    <cellStyle name="Обычный 3 13 36 2 3 2 2 3" xfId="22722"/>
    <cellStyle name="Обычный 3 13 36 2 3 2 3" xfId="22723"/>
    <cellStyle name="Обычный 3 13 36 2 3 2 3 2" xfId="22724"/>
    <cellStyle name="Обычный 3 13 36 2 3 2 4" xfId="22725"/>
    <cellStyle name="Обычный 3 13 36 2 3 3" xfId="22726"/>
    <cellStyle name="Обычный 3 13 36 2 3 3 2" xfId="22727"/>
    <cellStyle name="Обычный 3 13 36 2 3 3 2 2" xfId="22728"/>
    <cellStyle name="Обычный 3 13 36 2 3 3 3" xfId="22729"/>
    <cellStyle name="Обычный 3 13 36 2 3 4" xfId="22730"/>
    <cellStyle name="Обычный 3 13 36 2 3 4 2" xfId="22731"/>
    <cellStyle name="Обычный 3 13 36 2 3 5" xfId="22732"/>
    <cellStyle name="Обычный 3 13 36 2 4" xfId="22733"/>
    <cellStyle name="Обычный 3 13 36 2 4 2" xfId="22734"/>
    <cellStyle name="Обычный 3 13 36 2 4 2 2" xfId="22735"/>
    <cellStyle name="Обычный 3 13 36 2 4 2 2 2" xfId="22736"/>
    <cellStyle name="Обычный 3 13 36 2 4 2 3" xfId="22737"/>
    <cellStyle name="Обычный 3 13 36 2 4 3" xfId="22738"/>
    <cellStyle name="Обычный 3 13 36 2 4 3 2" xfId="22739"/>
    <cellStyle name="Обычный 3 13 36 2 4 4" xfId="22740"/>
    <cellStyle name="Обычный 3 13 36 2 5" xfId="22741"/>
    <cellStyle name="Обычный 3 13 36 2 5 2" xfId="22742"/>
    <cellStyle name="Обычный 3 13 36 2 5 2 2" xfId="22743"/>
    <cellStyle name="Обычный 3 13 36 2 5 3" xfId="22744"/>
    <cellStyle name="Обычный 3 13 36 2 6" xfId="22745"/>
    <cellStyle name="Обычный 3 13 36 2 6 2" xfId="22746"/>
    <cellStyle name="Обычный 3 13 36 2 7" xfId="22747"/>
    <cellStyle name="Обычный 3 13 36 3" xfId="22748"/>
    <cellStyle name="Обычный 3 13 36 3 2" xfId="22749"/>
    <cellStyle name="Обычный 3 13 36 3 2 2" xfId="22750"/>
    <cellStyle name="Обычный 3 13 36 3 2 2 2" xfId="22751"/>
    <cellStyle name="Обычный 3 13 36 3 2 2 2 2" xfId="22752"/>
    <cellStyle name="Обычный 3 13 36 3 2 2 3" xfId="22753"/>
    <cellStyle name="Обычный 3 13 36 3 2 3" xfId="22754"/>
    <cellStyle name="Обычный 3 13 36 3 2 3 2" xfId="22755"/>
    <cellStyle name="Обычный 3 13 36 3 2 4" xfId="22756"/>
    <cellStyle name="Обычный 3 13 36 3 3" xfId="22757"/>
    <cellStyle name="Обычный 3 13 36 3 3 2" xfId="22758"/>
    <cellStyle name="Обычный 3 13 36 3 3 2 2" xfId="22759"/>
    <cellStyle name="Обычный 3 13 36 3 3 3" xfId="22760"/>
    <cellStyle name="Обычный 3 13 36 3 4" xfId="22761"/>
    <cellStyle name="Обычный 3 13 36 3 4 2" xfId="22762"/>
    <cellStyle name="Обычный 3 13 36 3 5" xfId="22763"/>
    <cellStyle name="Обычный 3 13 36 4" xfId="22764"/>
    <cellStyle name="Обычный 3 13 36 4 2" xfId="22765"/>
    <cellStyle name="Обычный 3 13 36 4 2 2" xfId="22766"/>
    <cellStyle name="Обычный 3 13 36 4 2 2 2" xfId="22767"/>
    <cellStyle name="Обычный 3 13 36 4 2 2 2 2" xfId="22768"/>
    <cellStyle name="Обычный 3 13 36 4 2 2 3" xfId="22769"/>
    <cellStyle name="Обычный 3 13 36 4 2 3" xfId="22770"/>
    <cellStyle name="Обычный 3 13 36 4 2 3 2" xfId="22771"/>
    <cellStyle name="Обычный 3 13 36 4 2 4" xfId="22772"/>
    <cellStyle name="Обычный 3 13 36 4 3" xfId="22773"/>
    <cellStyle name="Обычный 3 13 36 4 3 2" xfId="22774"/>
    <cellStyle name="Обычный 3 13 36 4 3 2 2" xfId="22775"/>
    <cellStyle name="Обычный 3 13 36 4 3 3" xfId="22776"/>
    <cellStyle name="Обычный 3 13 36 4 4" xfId="22777"/>
    <cellStyle name="Обычный 3 13 36 4 4 2" xfId="22778"/>
    <cellStyle name="Обычный 3 13 36 4 5" xfId="22779"/>
    <cellStyle name="Обычный 3 13 36 5" xfId="22780"/>
    <cellStyle name="Обычный 3 13 36 5 2" xfId="22781"/>
    <cellStyle name="Обычный 3 13 36 5 2 2" xfId="22782"/>
    <cellStyle name="Обычный 3 13 36 5 2 2 2" xfId="22783"/>
    <cellStyle name="Обычный 3 13 36 5 2 3" xfId="22784"/>
    <cellStyle name="Обычный 3 13 36 5 3" xfId="22785"/>
    <cellStyle name="Обычный 3 13 36 5 3 2" xfId="22786"/>
    <cellStyle name="Обычный 3 13 36 5 4" xfId="22787"/>
    <cellStyle name="Обычный 3 13 36 6" xfId="22788"/>
    <cellStyle name="Обычный 3 13 36 6 2" xfId="22789"/>
    <cellStyle name="Обычный 3 13 36 6 2 2" xfId="22790"/>
    <cellStyle name="Обычный 3 13 36 6 3" xfId="22791"/>
    <cellStyle name="Обычный 3 13 36 7" xfId="22792"/>
    <cellStyle name="Обычный 3 13 36 7 2" xfId="22793"/>
    <cellStyle name="Обычный 3 13 36 8" xfId="22794"/>
    <cellStyle name="Обычный 3 13 37" xfId="22795"/>
    <cellStyle name="Обычный 3 13 37 2" xfId="22796"/>
    <cellStyle name="Обычный 3 13 37 2 2" xfId="22797"/>
    <cellStyle name="Обычный 3 13 37 2 2 2" xfId="22798"/>
    <cellStyle name="Обычный 3 13 37 2 2 2 2" xfId="22799"/>
    <cellStyle name="Обычный 3 13 37 2 2 2 2 2" xfId="22800"/>
    <cellStyle name="Обычный 3 13 37 2 2 2 2 2 2" xfId="22801"/>
    <cellStyle name="Обычный 3 13 37 2 2 2 2 3" xfId="22802"/>
    <cellStyle name="Обычный 3 13 37 2 2 2 3" xfId="22803"/>
    <cellStyle name="Обычный 3 13 37 2 2 2 3 2" xfId="22804"/>
    <cellStyle name="Обычный 3 13 37 2 2 2 4" xfId="22805"/>
    <cellStyle name="Обычный 3 13 37 2 2 3" xfId="22806"/>
    <cellStyle name="Обычный 3 13 37 2 2 3 2" xfId="22807"/>
    <cellStyle name="Обычный 3 13 37 2 2 3 2 2" xfId="22808"/>
    <cellStyle name="Обычный 3 13 37 2 2 3 3" xfId="22809"/>
    <cellStyle name="Обычный 3 13 37 2 2 4" xfId="22810"/>
    <cellStyle name="Обычный 3 13 37 2 2 4 2" xfId="22811"/>
    <cellStyle name="Обычный 3 13 37 2 2 5" xfId="22812"/>
    <cellStyle name="Обычный 3 13 37 2 3" xfId="22813"/>
    <cellStyle name="Обычный 3 13 37 2 3 2" xfId="22814"/>
    <cellStyle name="Обычный 3 13 37 2 3 2 2" xfId="22815"/>
    <cellStyle name="Обычный 3 13 37 2 3 2 2 2" xfId="22816"/>
    <cellStyle name="Обычный 3 13 37 2 3 2 2 2 2" xfId="22817"/>
    <cellStyle name="Обычный 3 13 37 2 3 2 2 3" xfId="22818"/>
    <cellStyle name="Обычный 3 13 37 2 3 2 3" xfId="22819"/>
    <cellStyle name="Обычный 3 13 37 2 3 2 3 2" xfId="22820"/>
    <cellStyle name="Обычный 3 13 37 2 3 2 4" xfId="22821"/>
    <cellStyle name="Обычный 3 13 37 2 3 3" xfId="22822"/>
    <cellStyle name="Обычный 3 13 37 2 3 3 2" xfId="22823"/>
    <cellStyle name="Обычный 3 13 37 2 3 3 2 2" xfId="22824"/>
    <cellStyle name="Обычный 3 13 37 2 3 3 3" xfId="22825"/>
    <cellStyle name="Обычный 3 13 37 2 3 4" xfId="22826"/>
    <cellStyle name="Обычный 3 13 37 2 3 4 2" xfId="22827"/>
    <cellStyle name="Обычный 3 13 37 2 3 5" xfId="22828"/>
    <cellStyle name="Обычный 3 13 37 2 4" xfId="22829"/>
    <cellStyle name="Обычный 3 13 37 2 4 2" xfId="22830"/>
    <cellStyle name="Обычный 3 13 37 2 4 2 2" xfId="22831"/>
    <cellStyle name="Обычный 3 13 37 2 4 2 2 2" xfId="22832"/>
    <cellStyle name="Обычный 3 13 37 2 4 2 3" xfId="22833"/>
    <cellStyle name="Обычный 3 13 37 2 4 3" xfId="22834"/>
    <cellStyle name="Обычный 3 13 37 2 4 3 2" xfId="22835"/>
    <cellStyle name="Обычный 3 13 37 2 4 4" xfId="22836"/>
    <cellStyle name="Обычный 3 13 37 2 5" xfId="22837"/>
    <cellStyle name="Обычный 3 13 37 2 5 2" xfId="22838"/>
    <cellStyle name="Обычный 3 13 37 2 5 2 2" xfId="22839"/>
    <cellStyle name="Обычный 3 13 37 2 5 3" xfId="22840"/>
    <cellStyle name="Обычный 3 13 37 2 6" xfId="22841"/>
    <cellStyle name="Обычный 3 13 37 2 6 2" xfId="22842"/>
    <cellStyle name="Обычный 3 13 37 2 7" xfId="22843"/>
    <cellStyle name="Обычный 3 13 37 3" xfId="22844"/>
    <cellStyle name="Обычный 3 13 37 3 2" xfId="22845"/>
    <cellStyle name="Обычный 3 13 37 3 2 2" xfId="22846"/>
    <cellStyle name="Обычный 3 13 37 3 2 2 2" xfId="22847"/>
    <cellStyle name="Обычный 3 13 37 3 2 2 2 2" xfId="22848"/>
    <cellStyle name="Обычный 3 13 37 3 2 2 3" xfId="22849"/>
    <cellStyle name="Обычный 3 13 37 3 2 3" xfId="22850"/>
    <cellStyle name="Обычный 3 13 37 3 2 3 2" xfId="22851"/>
    <cellStyle name="Обычный 3 13 37 3 2 4" xfId="22852"/>
    <cellStyle name="Обычный 3 13 37 3 3" xfId="22853"/>
    <cellStyle name="Обычный 3 13 37 3 3 2" xfId="22854"/>
    <cellStyle name="Обычный 3 13 37 3 3 2 2" xfId="22855"/>
    <cellStyle name="Обычный 3 13 37 3 3 3" xfId="22856"/>
    <cellStyle name="Обычный 3 13 37 3 4" xfId="22857"/>
    <cellStyle name="Обычный 3 13 37 3 4 2" xfId="22858"/>
    <cellStyle name="Обычный 3 13 37 3 5" xfId="22859"/>
    <cellStyle name="Обычный 3 13 37 4" xfId="22860"/>
    <cellStyle name="Обычный 3 13 37 4 2" xfId="22861"/>
    <cellStyle name="Обычный 3 13 37 4 2 2" xfId="22862"/>
    <cellStyle name="Обычный 3 13 37 4 2 2 2" xfId="22863"/>
    <cellStyle name="Обычный 3 13 37 4 2 2 2 2" xfId="22864"/>
    <cellStyle name="Обычный 3 13 37 4 2 2 3" xfId="22865"/>
    <cellStyle name="Обычный 3 13 37 4 2 3" xfId="22866"/>
    <cellStyle name="Обычный 3 13 37 4 2 3 2" xfId="22867"/>
    <cellStyle name="Обычный 3 13 37 4 2 4" xfId="22868"/>
    <cellStyle name="Обычный 3 13 37 4 3" xfId="22869"/>
    <cellStyle name="Обычный 3 13 37 4 3 2" xfId="22870"/>
    <cellStyle name="Обычный 3 13 37 4 3 2 2" xfId="22871"/>
    <cellStyle name="Обычный 3 13 37 4 3 3" xfId="22872"/>
    <cellStyle name="Обычный 3 13 37 4 4" xfId="22873"/>
    <cellStyle name="Обычный 3 13 37 4 4 2" xfId="22874"/>
    <cellStyle name="Обычный 3 13 37 4 5" xfId="22875"/>
    <cellStyle name="Обычный 3 13 37 5" xfId="22876"/>
    <cellStyle name="Обычный 3 13 37 5 2" xfId="22877"/>
    <cellStyle name="Обычный 3 13 37 5 2 2" xfId="22878"/>
    <cellStyle name="Обычный 3 13 37 5 2 2 2" xfId="22879"/>
    <cellStyle name="Обычный 3 13 37 5 2 3" xfId="22880"/>
    <cellStyle name="Обычный 3 13 37 5 3" xfId="22881"/>
    <cellStyle name="Обычный 3 13 37 5 3 2" xfId="22882"/>
    <cellStyle name="Обычный 3 13 37 5 4" xfId="22883"/>
    <cellStyle name="Обычный 3 13 37 6" xfId="22884"/>
    <cellStyle name="Обычный 3 13 37 6 2" xfId="22885"/>
    <cellStyle name="Обычный 3 13 37 6 2 2" xfId="22886"/>
    <cellStyle name="Обычный 3 13 37 6 3" xfId="22887"/>
    <cellStyle name="Обычный 3 13 37 7" xfId="22888"/>
    <cellStyle name="Обычный 3 13 37 7 2" xfId="22889"/>
    <cellStyle name="Обычный 3 13 37 8" xfId="22890"/>
    <cellStyle name="Обычный 3 13 38" xfId="22891"/>
    <cellStyle name="Обычный 3 13 38 2" xfId="22892"/>
    <cellStyle name="Обычный 3 13 38 2 2" xfId="22893"/>
    <cellStyle name="Обычный 3 13 38 2 2 2" xfId="22894"/>
    <cellStyle name="Обычный 3 13 38 2 2 2 2" xfId="22895"/>
    <cellStyle name="Обычный 3 13 38 2 2 2 2 2" xfId="22896"/>
    <cellStyle name="Обычный 3 13 38 2 2 2 2 2 2" xfId="22897"/>
    <cellStyle name="Обычный 3 13 38 2 2 2 2 3" xfId="22898"/>
    <cellStyle name="Обычный 3 13 38 2 2 2 3" xfId="22899"/>
    <cellStyle name="Обычный 3 13 38 2 2 2 3 2" xfId="22900"/>
    <cellStyle name="Обычный 3 13 38 2 2 2 4" xfId="22901"/>
    <cellStyle name="Обычный 3 13 38 2 2 3" xfId="22902"/>
    <cellStyle name="Обычный 3 13 38 2 2 3 2" xfId="22903"/>
    <cellStyle name="Обычный 3 13 38 2 2 3 2 2" xfId="22904"/>
    <cellStyle name="Обычный 3 13 38 2 2 3 3" xfId="22905"/>
    <cellStyle name="Обычный 3 13 38 2 2 4" xfId="22906"/>
    <cellStyle name="Обычный 3 13 38 2 2 4 2" xfId="22907"/>
    <cellStyle name="Обычный 3 13 38 2 2 5" xfId="22908"/>
    <cellStyle name="Обычный 3 13 38 2 3" xfId="22909"/>
    <cellStyle name="Обычный 3 13 38 2 3 2" xfId="22910"/>
    <cellStyle name="Обычный 3 13 38 2 3 2 2" xfId="22911"/>
    <cellStyle name="Обычный 3 13 38 2 3 2 2 2" xfId="22912"/>
    <cellStyle name="Обычный 3 13 38 2 3 2 2 2 2" xfId="22913"/>
    <cellStyle name="Обычный 3 13 38 2 3 2 2 3" xfId="22914"/>
    <cellStyle name="Обычный 3 13 38 2 3 2 3" xfId="22915"/>
    <cellStyle name="Обычный 3 13 38 2 3 2 3 2" xfId="22916"/>
    <cellStyle name="Обычный 3 13 38 2 3 2 4" xfId="22917"/>
    <cellStyle name="Обычный 3 13 38 2 3 3" xfId="22918"/>
    <cellStyle name="Обычный 3 13 38 2 3 3 2" xfId="22919"/>
    <cellStyle name="Обычный 3 13 38 2 3 3 2 2" xfId="22920"/>
    <cellStyle name="Обычный 3 13 38 2 3 3 3" xfId="22921"/>
    <cellStyle name="Обычный 3 13 38 2 3 4" xfId="22922"/>
    <cellStyle name="Обычный 3 13 38 2 3 4 2" xfId="22923"/>
    <cellStyle name="Обычный 3 13 38 2 3 5" xfId="22924"/>
    <cellStyle name="Обычный 3 13 38 2 4" xfId="22925"/>
    <cellStyle name="Обычный 3 13 38 2 4 2" xfId="22926"/>
    <cellStyle name="Обычный 3 13 38 2 4 2 2" xfId="22927"/>
    <cellStyle name="Обычный 3 13 38 2 4 2 2 2" xfId="22928"/>
    <cellStyle name="Обычный 3 13 38 2 4 2 3" xfId="22929"/>
    <cellStyle name="Обычный 3 13 38 2 4 3" xfId="22930"/>
    <cellStyle name="Обычный 3 13 38 2 4 3 2" xfId="22931"/>
    <cellStyle name="Обычный 3 13 38 2 4 4" xfId="22932"/>
    <cellStyle name="Обычный 3 13 38 2 5" xfId="22933"/>
    <cellStyle name="Обычный 3 13 38 2 5 2" xfId="22934"/>
    <cellStyle name="Обычный 3 13 38 2 5 2 2" xfId="22935"/>
    <cellStyle name="Обычный 3 13 38 2 5 3" xfId="22936"/>
    <cellStyle name="Обычный 3 13 38 2 6" xfId="22937"/>
    <cellStyle name="Обычный 3 13 38 2 6 2" xfId="22938"/>
    <cellStyle name="Обычный 3 13 38 2 7" xfId="22939"/>
    <cellStyle name="Обычный 3 13 38 3" xfId="22940"/>
    <cellStyle name="Обычный 3 13 38 3 2" xfId="22941"/>
    <cellStyle name="Обычный 3 13 38 3 2 2" xfId="22942"/>
    <cellStyle name="Обычный 3 13 38 3 2 2 2" xfId="22943"/>
    <cellStyle name="Обычный 3 13 38 3 2 2 2 2" xfId="22944"/>
    <cellStyle name="Обычный 3 13 38 3 2 2 3" xfId="22945"/>
    <cellStyle name="Обычный 3 13 38 3 2 3" xfId="22946"/>
    <cellStyle name="Обычный 3 13 38 3 2 3 2" xfId="22947"/>
    <cellStyle name="Обычный 3 13 38 3 2 4" xfId="22948"/>
    <cellStyle name="Обычный 3 13 38 3 3" xfId="22949"/>
    <cellStyle name="Обычный 3 13 38 3 3 2" xfId="22950"/>
    <cellStyle name="Обычный 3 13 38 3 3 2 2" xfId="22951"/>
    <cellStyle name="Обычный 3 13 38 3 3 3" xfId="22952"/>
    <cellStyle name="Обычный 3 13 38 3 4" xfId="22953"/>
    <cellStyle name="Обычный 3 13 38 3 4 2" xfId="22954"/>
    <cellStyle name="Обычный 3 13 38 3 5" xfId="22955"/>
    <cellStyle name="Обычный 3 13 38 4" xfId="22956"/>
    <cellStyle name="Обычный 3 13 38 4 2" xfId="22957"/>
    <cellStyle name="Обычный 3 13 38 4 2 2" xfId="22958"/>
    <cellStyle name="Обычный 3 13 38 4 2 2 2" xfId="22959"/>
    <cellStyle name="Обычный 3 13 38 4 2 2 2 2" xfId="22960"/>
    <cellStyle name="Обычный 3 13 38 4 2 2 3" xfId="22961"/>
    <cellStyle name="Обычный 3 13 38 4 2 3" xfId="22962"/>
    <cellStyle name="Обычный 3 13 38 4 2 3 2" xfId="22963"/>
    <cellStyle name="Обычный 3 13 38 4 2 4" xfId="22964"/>
    <cellStyle name="Обычный 3 13 38 4 3" xfId="22965"/>
    <cellStyle name="Обычный 3 13 38 4 3 2" xfId="22966"/>
    <cellStyle name="Обычный 3 13 38 4 3 2 2" xfId="22967"/>
    <cellStyle name="Обычный 3 13 38 4 3 3" xfId="22968"/>
    <cellStyle name="Обычный 3 13 38 4 4" xfId="22969"/>
    <cellStyle name="Обычный 3 13 38 4 4 2" xfId="22970"/>
    <cellStyle name="Обычный 3 13 38 4 5" xfId="22971"/>
    <cellStyle name="Обычный 3 13 38 5" xfId="22972"/>
    <cellStyle name="Обычный 3 13 38 5 2" xfId="22973"/>
    <cellStyle name="Обычный 3 13 38 5 2 2" xfId="22974"/>
    <cellStyle name="Обычный 3 13 38 5 2 2 2" xfId="22975"/>
    <cellStyle name="Обычный 3 13 38 5 2 3" xfId="22976"/>
    <cellStyle name="Обычный 3 13 38 5 3" xfId="22977"/>
    <cellStyle name="Обычный 3 13 38 5 3 2" xfId="22978"/>
    <cellStyle name="Обычный 3 13 38 5 4" xfId="22979"/>
    <cellStyle name="Обычный 3 13 38 6" xfId="22980"/>
    <cellStyle name="Обычный 3 13 38 6 2" xfId="22981"/>
    <cellStyle name="Обычный 3 13 38 6 2 2" xfId="22982"/>
    <cellStyle name="Обычный 3 13 38 6 3" xfId="22983"/>
    <cellStyle name="Обычный 3 13 38 7" xfId="22984"/>
    <cellStyle name="Обычный 3 13 38 7 2" xfId="22985"/>
    <cellStyle name="Обычный 3 13 38 8" xfId="22986"/>
    <cellStyle name="Обычный 3 13 39" xfId="22987"/>
    <cellStyle name="Обычный 3 13 39 2" xfId="22988"/>
    <cellStyle name="Обычный 3 13 39 2 2" xfId="22989"/>
    <cellStyle name="Обычный 3 13 39 2 2 2" xfId="22990"/>
    <cellStyle name="Обычный 3 13 39 2 2 2 2" xfId="22991"/>
    <cellStyle name="Обычный 3 13 39 2 2 2 2 2" xfId="22992"/>
    <cellStyle name="Обычный 3 13 39 2 2 2 2 2 2" xfId="22993"/>
    <cellStyle name="Обычный 3 13 39 2 2 2 2 3" xfId="22994"/>
    <cellStyle name="Обычный 3 13 39 2 2 2 3" xfId="22995"/>
    <cellStyle name="Обычный 3 13 39 2 2 2 3 2" xfId="22996"/>
    <cellStyle name="Обычный 3 13 39 2 2 2 4" xfId="22997"/>
    <cellStyle name="Обычный 3 13 39 2 2 3" xfId="22998"/>
    <cellStyle name="Обычный 3 13 39 2 2 3 2" xfId="22999"/>
    <cellStyle name="Обычный 3 13 39 2 2 3 2 2" xfId="23000"/>
    <cellStyle name="Обычный 3 13 39 2 2 3 3" xfId="23001"/>
    <cellStyle name="Обычный 3 13 39 2 2 4" xfId="23002"/>
    <cellStyle name="Обычный 3 13 39 2 2 4 2" xfId="23003"/>
    <cellStyle name="Обычный 3 13 39 2 2 5" xfId="23004"/>
    <cellStyle name="Обычный 3 13 39 2 3" xfId="23005"/>
    <cellStyle name="Обычный 3 13 39 2 3 2" xfId="23006"/>
    <cellStyle name="Обычный 3 13 39 2 3 2 2" xfId="23007"/>
    <cellStyle name="Обычный 3 13 39 2 3 2 2 2" xfId="23008"/>
    <cellStyle name="Обычный 3 13 39 2 3 2 2 2 2" xfId="23009"/>
    <cellStyle name="Обычный 3 13 39 2 3 2 2 3" xfId="23010"/>
    <cellStyle name="Обычный 3 13 39 2 3 2 3" xfId="23011"/>
    <cellStyle name="Обычный 3 13 39 2 3 2 3 2" xfId="23012"/>
    <cellStyle name="Обычный 3 13 39 2 3 2 4" xfId="23013"/>
    <cellStyle name="Обычный 3 13 39 2 3 3" xfId="23014"/>
    <cellStyle name="Обычный 3 13 39 2 3 3 2" xfId="23015"/>
    <cellStyle name="Обычный 3 13 39 2 3 3 2 2" xfId="23016"/>
    <cellStyle name="Обычный 3 13 39 2 3 3 3" xfId="23017"/>
    <cellStyle name="Обычный 3 13 39 2 3 4" xfId="23018"/>
    <cellStyle name="Обычный 3 13 39 2 3 4 2" xfId="23019"/>
    <cellStyle name="Обычный 3 13 39 2 3 5" xfId="23020"/>
    <cellStyle name="Обычный 3 13 39 2 4" xfId="23021"/>
    <cellStyle name="Обычный 3 13 39 2 4 2" xfId="23022"/>
    <cellStyle name="Обычный 3 13 39 2 4 2 2" xfId="23023"/>
    <cellStyle name="Обычный 3 13 39 2 4 2 2 2" xfId="23024"/>
    <cellStyle name="Обычный 3 13 39 2 4 2 3" xfId="23025"/>
    <cellStyle name="Обычный 3 13 39 2 4 3" xfId="23026"/>
    <cellStyle name="Обычный 3 13 39 2 4 3 2" xfId="23027"/>
    <cellStyle name="Обычный 3 13 39 2 4 4" xfId="23028"/>
    <cellStyle name="Обычный 3 13 39 2 5" xfId="23029"/>
    <cellStyle name="Обычный 3 13 39 2 5 2" xfId="23030"/>
    <cellStyle name="Обычный 3 13 39 2 5 2 2" xfId="23031"/>
    <cellStyle name="Обычный 3 13 39 2 5 3" xfId="23032"/>
    <cellStyle name="Обычный 3 13 39 2 6" xfId="23033"/>
    <cellStyle name="Обычный 3 13 39 2 6 2" xfId="23034"/>
    <cellStyle name="Обычный 3 13 39 2 7" xfId="23035"/>
    <cellStyle name="Обычный 3 13 39 3" xfId="23036"/>
    <cellStyle name="Обычный 3 13 39 3 2" xfId="23037"/>
    <cellStyle name="Обычный 3 13 39 3 2 2" xfId="23038"/>
    <cellStyle name="Обычный 3 13 39 3 2 2 2" xfId="23039"/>
    <cellStyle name="Обычный 3 13 39 3 2 2 2 2" xfId="23040"/>
    <cellStyle name="Обычный 3 13 39 3 2 2 3" xfId="23041"/>
    <cellStyle name="Обычный 3 13 39 3 2 3" xfId="23042"/>
    <cellStyle name="Обычный 3 13 39 3 2 3 2" xfId="23043"/>
    <cellStyle name="Обычный 3 13 39 3 2 4" xfId="23044"/>
    <cellStyle name="Обычный 3 13 39 3 3" xfId="23045"/>
    <cellStyle name="Обычный 3 13 39 3 3 2" xfId="23046"/>
    <cellStyle name="Обычный 3 13 39 3 3 2 2" xfId="23047"/>
    <cellStyle name="Обычный 3 13 39 3 3 3" xfId="23048"/>
    <cellStyle name="Обычный 3 13 39 3 4" xfId="23049"/>
    <cellStyle name="Обычный 3 13 39 3 4 2" xfId="23050"/>
    <cellStyle name="Обычный 3 13 39 3 5" xfId="23051"/>
    <cellStyle name="Обычный 3 13 39 4" xfId="23052"/>
    <cellStyle name="Обычный 3 13 39 4 2" xfId="23053"/>
    <cellStyle name="Обычный 3 13 39 4 2 2" xfId="23054"/>
    <cellStyle name="Обычный 3 13 39 4 2 2 2" xfId="23055"/>
    <cellStyle name="Обычный 3 13 39 4 2 2 2 2" xfId="23056"/>
    <cellStyle name="Обычный 3 13 39 4 2 2 3" xfId="23057"/>
    <cellStyle name="Обычный 3 13 39 4 2 3" xfId="23058"/>
    <cellStyle name="Обычный 3 13 39 4 2 3 2" xfId="23059"/>
    <cellStyle name="Обычный 3 13 39 4 2 4" xfId="23060"/>
    <cellStyle name="Обычный 3 13 39 4 3" xfId="23061"/>
    <cellStyle name="Обычный 3 13 39 4 3 2" xfId="23062"/>
    <cellStyle name="Обычный 3 13 39 4 3 2 2" xfId="23063"/>
    <cellStyle name="Обычный 3 13 39 4 3 3" xfId="23064"/>
    <cellStyle name="Обычный 3 13 39 4 4" xfId="23065"/>
    <cellStyle name="Обычный 3 13 39 4 4 2" xfId="23066"/>
    <cellStyle name="Обычный 3 13 39 4 5" xfId="23067"/>
    <cellStyle name="Обычный 3 13 39 5" xfId="23068"/>
    <cellStyle name="Обычный 3 13 39 5 2" xfId="23069"/>
    <cellStyle name="Обычный 3 13 39 5 2 2" xfId="23070"/>
    <cellStyle name="Обычный 3 13 39 5 2 2 2" xfId="23071"/>
    <cellStyle name="Обычный 3 13 39 5 2 3" xfId="23072"/>
    <cellStyle name="Обычный 3 13 39 5 3" xfId="23073"/>
    <cellStyle name="Обычный 3 13 39 5 3 2" xfId="23074"/>
    <cellStyle name="Обычный 3 13 39 5 4" xfId="23075"/>
    <cellStyle name="Обычный 3 13 39 6" xfId="23076"/>
    <cellStyle name="Обычный 3 13 39 6 2" xfId="23077"/>
    <cellStyle name="Обычный 3 13 39 6 2 2" xfId="23078"/>
    <cellStyle name="Обычный 3 13 39 6 3" xfId="23079"/>
    <cellStyle name="Обычный 3 13 39 7" xfId="23080"/>
    <cellStyle name="Обычный 3 13 39 7 2" xfId="23081"/>
    <cellStyle name="Обычный 3 13 39 8" xfId="23082"/>
    <cellStyle name="Обычный 3 13 4" xfId="23083"/>
    <cellStyle name="Обычный 3 13 4 2" xfId="23084"/>
    <cellStyle name="Обычный 3 13 4 2 2" xfId="23085"/>
    <cellStyle name="Обычный 3 13 4 2 2 2" xfId="23086"/>
    <cellStyle name="Обычный 3 13 4 2 2 2 2" xfId="23087"/>
    <cellStyle name="Обычный 3 13 4 2 2 2 2 2" xfId="23088"/>
    <cellStyle name="Обычный 3 13 4 2 2 2 2 2 2" xfId="23089"/>
    <cellStyle name="Обычный 3 13 4 2 2 2 2 3" xfId="23090"/>
    <cellStyle name="Обычный 3 13 4 2 2 2 3" xfId="23091"/>
    <cellStyle name="Обычный 3 13 4 2 2 2 3 2" xfId="23092"/>
    <cellStyle name="Обычный 3 13 4 2 2 2 4" xfId="23093"/>
    <cellStyle name="Обычный 3 13 4 2 2 3" xfId="23094"/>
    <cellStyle name="Обычный 3 13 4 2 2 3 2" xfId="23095"/>
    <cellStyle name="Обычный 3 13 4 2 2 3 2 2" xfId="23096"/>
    <cellStyle name="Обычный 3 13 4 2 2 3 3" xfId="23097"/>
    <cellStyle name="Обычный 3 13 4 2 2 4" xfId="23098"/>
    <cellStyle name="Обычный 3 13 4 2 2 4 2" xfId="23099"/>
    <cellStyle name="Обычный 3 13 4 2 2 5" xfId="23100"/>
    <cellStyle name="Обычный 3 13 4 2 3" xfId="23101"/>
    <cellStyle name="Обычный 3 13 4 2 3 2" xfId="23102"/>
    <cellStyle name="Обычный 3 13 4 2 3 2 2" xfId="23103"/>
    <cellStyle name="Обычный 3 13 4 2 3 2 2 2" xfId="23104"/>
    <cellStyle name="Обычный 3 13 4 2 3 2 2 2 2" xfId="23105"/>
    <cellStyle name="Обычный 3 13 4 2 3 2 2 3" xfId="23106"/>
    <cellStyle name="Обычный 3 13 4 2 3 2 3" xfId="23107"/>
    <cellStyle name="Обычный 3 13 4 2 3 2 3 2" xfId="23108"/>
    <cellStyle name="Обычный 3 13 4 2 3 2 4" xfId="23109"/>
    <cellStyle name="Обычный 3 13 4 2 3 3" xfId="23110"/>
    <cellStyle name="Обычный 3 13 4 2 3 3 2" xfId="23111"/>
    <cellStyle name="Обычный 3 13 4 2 3 3 2 2" xfId="23112"/>
    <cellStyle name="Обычный 3 13 4 2 3 3 3" xfId="23113"/>
    <cellStyle name="Обычный 3 13 4 2 3 4" xfId="23114"/>
    <cellStyle name="Обычный 3 13 4 2 3 4 2" xfId="23115"/>
    <cellStyle name="Обычный 3 13 4 2 3 5" xfId="23116"/>
    <cellStyle name="Обычный 3 13 4 2 4" xfId="23117"/>
    <cellStyle name="Обычный 3 13 4 2 4 2" xfId="23118"/>
    <cellStyle name="Обычный 3 13 4 2 4 2 2" xfId="23119"/>
    <cellStyle name="Обычный 3 13 4 2 4 2 2 2" xfId="23120"/>
    <cellStyle name="Обычный 3 13 4 2 4 2 3" xfId="23121"/>
    <cellStyle name="Обычный 3 13 4 2 4 3" xfId="23122"/>
    <cellStyle name="Обычный 3 13 4 2 4 3 2" xfId="23123"/>
    <cellStyle name="Обычный 3 13 4 2 4 4" xfId="23124"/>
    <cellStyle name="Обычный 3 13 4 2 5" xfId="23125"/>
    <cellStyle name="Обычный 3 13 4 2 5 2" xfId="23126"/>
    <cellStyle name="Обычный 3 13 4 2 5 2 2" xfId="23127"/>
    <cellStyle name="Обычный 3 13 4 2 5 3" xfId="23128"/>
    <cellStyle name="Обычный 3 13 4 2 6" xfId="23129"/>
    <cellStyle name="Обычный 3 13 4 2 6 2" xfId="23130"/>
    <cellStyle name="Обычный 3 13 4 2 7" xfId="23131"/>
    <cellStyle name="Обычный 3 13 4 3" xfId="23132"/>
    <cellStyle name="Обычный 3 13 4 3 2" xfId="23133"/>
    <cellStyle name="Обычный 3 13 4 3 2 2" xfId="23134"/>
    <cellStyle name="Обычный 3 13 4 3 2 2 2" xfId="23135"/>
    <cellStyle name="Обычный 3 13 4 3 2 2 2 2" xfId="23136"/>
    <cellStyle name="Обычный 3 13 4 3 2 2 3" xfId="23137"/>
    <cellStyle name="Обычный 3 13 4 3 2 3" xfId="23138"/>
    <cellStyle name="Обычный 3 13 4 3 2 3 2" xfId="23139"/>
    <cellStyle name="Обычный 3 13 4 3 2 4" xfId="23140"/>
    <cellStyle name="Обычный 3 13 4 3 3" xfId="23141"/>
    <cellStyle name="Обычный 3 13 4 3 3 2" xfId="23142"/>
    <cellStyle name="Обычный 3 13 4 3 3 2 2" xfId="23143"/>
    <cellStyle name="Обычный 3 13 4 3 3 3" xfId="23144"/>
    <cellStyle name="Обычный 3 13 4 3 4" xfId="23145"/>
    <cellStyle name="Обычный 3 13 4 3 4 2" xfId="23146"/>
    <cellStyle name="Обычный 3 13 4 3 5" xfId="23147"/>
    <cellStyle name="Обычный 3 13 4 4" xfId="23148"/>
    <cellStyle name="Обычный 3 13 4 4 2" xfId="23149"/>
    <cellStyle name="Обычный 3 13 4 4 2 2" xfId="23150"/>
    <cellStyle name="Обычный 3 13 4 4 2 2 2" xfId="23151"/>
    <cellStyle name="Обычный 3 13 4 4 2 2 2 2" xfId="23152"/>
    <cellStyle name="Обычный 3 13 4 4 2 2 3" xfId="23153"/>
    <cellStyle name="Обычный 3 13 4 4 2 3" xfId="23154"/>
    <cellStyle name="Обычный 3 13 4 4 2 3 2" xfId="23155"/>
    <cellStyle name="Обычный 3 13 4 4 2 4" xfId="23156"/>
    <cellStyle name="Обычный 3 13 4 4 3" xfId="23157"/>
    <cellStyle name="Обычный 3 13 4 4 3 2" xfId="23158"/>
    <cellStyle name="Обычный 3 13 4 4 3 2 2" xfId="23159"/>
    <cellStyle name="Обычный 3 13 4 4 3 3" xfId="23160"/>
    <cellStyle name="Обычный 3 13 4 4 4" xfId="23161"/>
    <cellStyle name="Обычный 3 13 4 4 4 2" xfId="23162"/>
    <cellStyle name="Обычный 3 13 4 4 5" xfId="23163"/>
    <cellStyle name="Обычный 3 13 4 5" xfId="23164"/>
    <cellStyle name="Обычный 3 13 4 5 2" xfId="23165"/>
    <cellStyle name="Обычный 3 13 4 5 2 2" xfId="23166"/>
    <cellStyle name="Обычный 3 13 4 5 2 2 2" xfId="23167"/>
    <cellStyle name="Обычный 3 13 4 5 2 3" xfId="23168"/>
    <cellStyle name="Обычный 3 13 4 5 3" xfId="23169"/>
    <cellStyle name="Обычный 3 13 4 5 3 2" xfId="23170"/>
    <cellStyle name="Обычный 3 13 4 5 4" xfId="23171"/>
    <cellStyle name="Обычный 3 13 4 6" xfId="23172"/>
    <cellStyle name="Обычный 3 13 4 6 2" xfId="23173"/>
    <cellStyle name="Обычный 3 13 4 6 2 2" xfId="23174"/>
    <cellStyle name="Обычный 3 13 4 6 3" xfId="23175"/>
    <cellStyle name="Обычный 3 13 4 7" xfId="23176"/>
    <cellStyle name="Обычный 3 13 4 7 2" xfId="23177"/>
    <cellStyle name="Обычный 3 13 4 8" xfId="23178"/>
    <cellStyle name="Обычный 3 13 40" xfId="23179"/>
    <cellStyle name="Обычный 3 13 40 2" xfId="23180"/>
    <cellStyle name="Обычный 3 13 40 2 2" xfId="23181"/>
    <cellStyle name="Обычный 3 13 40 2 2 2" xfId="23182"/>
    <cellStyle name="Обычный 3 13 40 2 2 2 2" xfId="23183"/>
    <cellStyle name="Обычный 3 13 40 2 2 2 2 2" xfId="23184"/>
    <cellStyle name="Обычный 3 13 40 2 2 2 2 2 2" xfId="23185"/>
    <cellStyle name="Обычный 3 13 40 2 2 2 2 3" xfId="23186"/>
    <cellStyle name="Обычный 3 13 40 2 2 2 3" xfId="23187"/>
    <cellStyle name="Обычный 3 13 40 2 2 2 3 2" xfId="23188"/>
    <cellStyle name="Обычный 3 13 40 2 2 2 4" xfId="23189"/>
    <cellStyle name="Обычный 3 13 40 2 2 3" xfId="23190"/>
    <cellStyle name="Обычный 3 13 40 2 2 3 2" xfId="23191"/>
    <cellStyle name="Обычный 3 13 40 2 2 3 2 2" xfId="23192"/>
    <cellStyle name="Обычный 3 13 40 2 2 3 3" xfId="23193"/>
    <cellStyle name="Обычный 3 13 40 2 2 4" xfId="23194"/>
    <cellStyle name="Обычный 3 13 40 2 2 4 2" xfId="23195"/>
    <cellStyle name="Обычный 3 13 40 2 2 5" xfId="23196"/>
    <cellStyle name="Обычный 3 13 40 2 3" xfId="23197"/>
    <cellStyle name="Обычный 3 13 40 2 3 2" xfId="23198"/>
    <cellStyle name="Обычный 3 13 40 2 3 2 2" xfId="23199"/>
    <cellStyle name="Обычный 3 13 40 2 3 2 2 2" xfId="23200"/>
    <cellStyle name="Обычный 3 13 40 2 3 2 2 2 2" xfId="23201"/>
    <cellStyle name="Обычный 3 13 40 2 3 2 2 3" xfId="23202"/>
    <cellStyle name="Обычный 3 13 40 2 3 2 3" xfId="23203"/>
    <cellStyle name="Обычный 3 13 40 2 3 2 3 2" xfId="23204"/>
    <cellStyle name="Обычный 3 13 40 2 3 2 4" xfId="23205"/>
    <cellStyle name="Обычный 3 13 40 2 3 3" xfId="23206"/>
    <cellStyle name="Обычный 3 13 40 2 3 3 2" xfId="23207"/>
    <cellStyle name="Обычный 3 13 40 2 3 3 2 2" xfId="23208"/>
    <cellStyle name="Обычный 3 13 40 2 3 3 3" xfId="23209"/>
    <cellStyle name="Обычный 3 13 40 2 3 4" xfId="23210"/>
    <cellStyle name="Обычный 3 13 40 2 3 4 2" xfId="23211"/>
    <cellStyle name="Обычный 3 13 40 2 3 5" xfId="23212"/>
    <cellStyle name="Обычный 3 13 40 2 4" xfId="23213"/>
    <cellStyle name="Обычный 3 13 40 2 4 2" xfId="23214"/>
    <cellStyle name="Обычный 3 13 40 2 4 2 2" xfId="23215"/>
    <cellStyle name="Обычный 3 13 40 2 4 2 2 2" xfId="23216"/>
    <cellStyle name="Обычный 3 13 40 2 4 2 3" xfId="23217"/>
    <cellStyle name="Обычный 3 13 40 2 4 3" xfId="23218"/>
    <cellStyle name="Обычный 3 13 40 2 4 3 2" xfId="23219"/>
    <cellStyle name="Обычный 3 13 40 2 4 4" xfId="23220"/>
    <cellStyle name="Обычный 3 13 40 2 5" xfId="23221"/>
    <cellStyle name="Обычный 3 13 40 2 5 2" xfId="23222"/>
    <cellStyle name="Обычный 3 13 40 2 5 2 2" xfId="23223"/>
    <cellStyle name="Обычный 3 13 40 2 5 3" xfId="23224"/>
    <cellStyle name="Обычный 3 13 40 2 6" xfId="23225"/>
    <cellStyle name="Обычный 3 13 40 2 6 2" xfId="23226"/>
    <cellStyle name="Обычный 3 13 40 2 7" xfId="23227"/>
    <cellStyle name="Обычный 3 13 40 3" xfId="23228"/>
    <cellStyle name="Обычный 3 13 40 3 2" xfId="23229"/>
    <cellStyle name="Обычный 3 13 40 3 2 2" xfId="23230"/>
    <cellStyle name="Обычный 3 13 40 3 2 2 2" xfId="23231"/>
    <cellStyle name="Обычный 3 13 40 3 2 2 2 2" xfId="23232"/>
    <cellStyle name="Обычный 3 13 40 3 2 2 3" xfId="23233"/>
    <cellStyle name="Обычный 3 13 40 3 2 3" xfId="23234"/>
    <cellStyle name="Обычный 3 13 40 3 2 3 2" xfId="23235"/>
    <cellStyle name="Обычный 3 13 40 3 2 4" xfId="23236"/>
    <cellStyle name="Обычный 3 13 40 3 3" xfId="23237"/>
    <cellStyle name="Обычный 3 13 40 3 3 2" xfId="23238"/>
    <cellStyle name="Обычный 3 13 40 3 3 2 2" xfId="23239"/>
    <cellStyle name="Обычный 3 13 40 3 3 3" xfId="23240"/>
    <cellStyle name="Обычный 3 13 40 3 4" xfId="23241"/>
    <cellStyle name="Обычный 3 13 40 3 4 2" xfId="23242"/>
    <cellStyle name="Обычный 3 13 40 3 5" xfId="23243"/>
    <cellStyle name="Обычный 3 13 40 4" xfId="23244"/>
    <cellStyle name="Обычный 3 13 40 4 2" xfId="23245"/>
    <cellStyle name="Обычный 3 13 40 4 2 2" xfId="23246"/>
    <cellStyle name="Обычный 3 13 40 4 2 2 2" xfId="23247"/>
    <cellStyle name="Обычный 3 13 40 4 2 2 2 2" xfId="23248"/>
    <cellStyle name="Обычный 3 13 40 4 2 2 3" xfId="23249"/>
    <cellStyle name="Обычный 3 13 40 4 2 3" xfId="23250"/>
    <cellStyle name="Обычный 3 13 40 4 2 3 2" xfId="23251"/>
    <cellStyle name="Обычный 3 13 40 4 2 4" xfId="23252"/>
    <cellStyle name="Обычный 3 13 40 4 3" xfId="23253"/>
    <cellStyle name="Обычный 3 13 40 4 3 2" xfId="23254"/>
    <cellStyle name="Обычный 3 13 40 4 3 2 2" xfId="23255"/>
    <cellStyle name="Обычный 3 13 40 4 3 3" xfId="23256"/>
    <cellStyle name="Обычный 3 13 40 4 4" xfId="23257"/>
    <cellStyle name="Обычный 3 13 40 4 4 2" xfId="23258"/>
    <cellStyle name="Обычный 3 13 40 4 5" xfId="23259"/>
    <cellStyle name="Обычный 3 13 40 5" xfId="23260"/>
    <cellStyle name="Обычный 3 13 40 5 2" xfId="23261"/>
    <cellStyle name="Обычный 3 13 40 5 2 2" xfId="23262"/>
    <cellStyle name="Обычный 3 13 40 5 2 2 2" xfId="23263"/>
    <cellStyle name="Обычный 3 13 40 5 2 3" xfId="23264"/>
    <cellStyle name="Обычный 3 13 40 5 3" xfId="23265"/>
    <cellStyle name="Обычный 3 13 40 5 3 2" xfId="23266"/>
    <cellStyle name="Обычный 3 13 40 5 4" xfId="23267"/>
    <cellStyle name="Обычный 3 13 40 6" xfId="23268"/>
    <cellStyle name="Обычный 3 13 40 6 2" xfId="23269"/>
    <cellStyle name="Обычный 3 13 40 6 2 2" xfId="23270"/>
    <cellStyle name="Обычный 3 13 40 6 3" xfId="23271"/>
    <cellStyle name="Обычный 3 13 40 7" xfId="23272"/>
    <cellStyle name="Обычный 3 13 40 7 2" xfId="23273"/>
    <cellStyle name="Обычный 3 13 40 8" xfId="23274"/>
    <cellStyle name="Обычный 3 13 41" xfId="23275"/>
    <cellStyle name="Обычный 3 13 41 2" xfId="23276"/>
    <cellStyle name="Обычный 3 13 41 2 2" xfId="23277"/>
    <cellStyle name="Обычный 3 13 41 2 2 2" xfId="23278"/>
    <cellStyle name="Обычный 3 13 41 2 2 2 2" xfId="23279"/>
    <cellStyle name="Обычный 3 13 41 2 2 2 2 2" xfId="23280"/>
    <cellStyle name="Обычный 3 13 41 2 2 2 2 2 2" xfId="23281"/>
    <cellStyle name="Обычный 3 13 41 2 2 2 2 3" xfId="23282"/>
    <cellStyle name="Обычный 3 13 41 2 2 2 3" xfId="23283"/>
    <cellStyle name="Обычный 3 13 41 2 2 2 3 2" xfId="23284"/>
    <cellStyle name="Обычный 3 13 41 2 2 2 4" xfId="23285"/>
    <cellStyle name="Обычный 3 13 41 2 2 3" xfId="23286"/>
    <cellStyle name="Обычный 3 13 41 2 2 3 2" xfId="23287"/>
    <cellStyle name="Обычный 3 13 41 2 2 3 2 2" xfId="23288"/>
    <cellStyle name="Обычный 3 13 41 2 2 3 3" xfId="23289"/>
    <cellStyle name="Обычный 3 13 41 2 2 4" xfId="23290"/>
    <cellStyle name="Обычный 3 13 41 2 2 4 2" xfId="23291"/>
    <cellStyle name="Обычный 3 13 41 2 2 5" xfId="23292"/>
    <cellStyle name="Обычный 3 13 41 2 3" xfId="23293"/>
    <cellStyle name="Обычный 3 13 41 2 3 2" xfId="23294"/>
    <cellStyle name="Обычный 3 13 41 2 3 2 2" xfId="23295"/>
    <cellStyle name="Обычный 3 13 41 2 3 2 2 2" xfId="23296"/>
    <cellStyle name="Обычный 3 13 41 2 3 2 2 2 2" xfId="23297"/>
    <cellStyle name="Обычный 3 13 41 2 3 2 2 3" xfId="23298"/>
    <cellStyle name="Обычный 3 13 41 2 3 2 3" xfId="23299"/>
    <cellStyle name="Обычный 3 13 41 2 3 2 3 2" xfId="23300"/>
    <cellStyle name="Обычный 3 13 41 2 3 2 4" xfId="23301"/>
    <cellStyle name="Обычный 3 13 41 2 3 3" xfId="23302"/>
    <cellStyle name="Обычный 3 13 41 2 3 3 2" xfId="23303"/>
    <cellStyle name="Обычный 3 13 41 2 3 3 2 2" xfId="23304"/>
    <cellStyle name="Обычный 3 13 41 2 3 3 3" xfId="23305"/>
    <cellStyle name="Обычный 3 13 41 2 3 4" xfId="23306"/>
    <cellStyle name="Обычный 3 13 41 2 3 4 2" xfId="23307"/>
    <cellStyle name="Обычный 3 13 41 2 3 5" xfId="23308"/>
    <cellStyle name="Обычный 3 13 41 2 4" xfId="23309"/>
    <cellStyle name="Обычный 3 13 41 2 4 2" xfId="23310"/>
    <cellStyle name="Обычный 3 13 41 2 4 2 2" xfId="23311"/>
    <cellStyle name="Обычный 3 13 41 2 4 2 2 2" xfId="23312"/>
    <cellStyle name="Обычный 3 13 41 2 4 2 3" xfId="23313"/>
    <cellStyle name="Обычный 3 13 41 2 4 3" xfId="23314"/>
    <cellStyle name="Обычный 3 13 41 2 4 3 2" xfId="23315"/>
    <cellStyle name="Обычный 3 13 41 2 4 4" xfId="23316"/>
    <cellStyle name="Обычный 3 13 41 2 5" xfId="23317"/>
    <cellStyle name="Обычный 3 13 41 2 5 2" xfId="23318"/>
    <cellStyle name="Обычный 3 13 41 2 5 2 2" xfId="23319"/>
    <cellStyle name="Обычный 3 13 41 2 5 3" xfId="23320"/>
    <cellStyle name="Обычный 3 13 41 2 6" xfId="23321"/>
    <cellStyle name="Обычный 3 13 41 2 6 2" xfId="23322"/>
    <cellStyle name="Обычный 3 13 41 2 7" xfId="23323"/>
    <cellStyle name="Обычный 3 13 41 3" xfId="23324"/>
    <cellStyle name="Обычный 3 13 41 3 2" xfId="23325"/>
    <cellStyle name="Обычный 3 13 41 3 2 2" xfId="23326"/>
    <cellStyle name="Обычный 3 13 41 3 2 2 2" xfId="23327"/>
    <cellStyle name="Обычный 3 13 41 3 2 2 2 2" xfId="23328"/>
    <cellStyle name="Обычный 3 13 41 3 2 2 3" xfId="23329"/>
    <cellStyle name="Обычный 3 13 41 3 2 3" xfId="23330"/>
    <cellStyle name="Обычный 3 13 41 3 2 3 2" xfId="23331"/>
    <cellStyle name="Обычный 3 13 41 3 2 4" xfId="23332"/>
    <cellStyle name="Обычный 3 13 41 3 3" xfId="23333"/>
    <cellStyle name="Обычный 3 13 41 3 3 2" xfId="23334"/>
    <cellStyle name="Обычный 3 13 41 3 3 2 2" xfId="23335"/>
    <cellStyle name="Обычный 3 13 41 3 3 3" xfId="23336"/>
    <cellStyle name="Обычный 3 13 41 3 4" xfId="23337"/>
    <cellStyle name="Обычный 3 13 41 3 4 2" xfId="23338"/>
    <cellStyle name="Обычный 3 13 41 3 5" xfId="23339"/>
    <cellStyle name="Обычный 3 13 41 4" xfId="23340"/>
    <cellStyle name="Обычный 3 13 41 4 2" xfId="23341"/>
    <cellStyle name="Обычный 3 13 41 4 2 2" xfId="23342"/>
    <cellStyle name="Обычный 3 13 41 4 2 2 2" xfId="23343"/>
    <cellStyle name="Обычный 3 13 41 4 2 2 2 2" xfId="23344"/>
    <cellStyle name="Обычный 3 13 41 4 2 2 3" xfId="23345"/>
    <cellStyle name="Обычный 3 13 41 4 2 3" xfId="23346"/>
    <cellStyle name="Обычный 3 13 41 4 2 3 2" xfId="23347"/>
    <cellStyle name="Обычный 3 13 41 4 2 4" xfId="23348"/>
    <cellStyle name="Обычный 3 13 41 4 3" xfId="23349"/>
    <cellStyle name="Обычный 3 13 41 4 3 2" xfId="23350"/>
    <cellStyle name="Обычный 3 13 41 4 3 2 2" xfId="23351"/>
    <cellStyle name="Обычный 3 13 41 4 3 3" xfId="23352"/>
    <cellStyle name="Обычный 3 13 41 4 4" xfId="23353"/>
    <cellStyle name="Обычный 3 13 41 4 4 2" xfId="23354"/>
    <cellStyle name="Обычный 3 13 41 4 5" xfId="23355"/>
    <cellStyle name="Обычный 3 13 41 5" xfId="23356"/>
    <cellStyle name="Обычный 3 13 41 5 2" xfId="23357"/>
    <cellStyle name="Обычный 3 13 41 5 2 2" xfId="23358"/>
    <cellStyle name="Обычный 3 13 41 5 2 2 2" xfId="23359"/>
    <cellStyle name="Обычный 3 13 41 5 2 3" xfId="23360"/>
    <cellStyle name="Обычный 3 13 41 5 3" xfId="23361"/>
    <cellStyle name="Обычный 3 13 41 5 3 2" xfId="23362"/>
    <cellStyle name="Обычный 3 13 41 5 4" xfId="23363"/>
    <cellStyle name="Обычный 3 13 41 6" xfId="23364"/>
    <cellStyle name="Обычный 3 13 41 6 2" xfId="23365"/>
    <cellStyle name="Обычный 3 13 41 6 2 2" xfId="23366"/>
    <cellStyle name="Обычный 3 13 41 6 3" xfId="23367"/>
    <cellStyle name="Обычный 3 13 41 7" xfId="23368"/>
    <cellStyle name="Обычный 3 13 41 7 2" xfId="23369"/>
    <cellStyle name="Обычный 3 13 41 8" xfId="23370"/>
    <cellStyle name="Обычный 3 13 42" xfId="23371"/>
    <cellStyle name="Обычный 3 13 42 2" xfId="23372"/>
    <cellStyle name="Обычный 3 13 42 2 2" xfId="23373"/>
    <cellStyle name="Обычный 3 13 42 2 2 2" xfId="23374"/>
    <cellStyle name="Обычный 3 13 42 2 2 2 2" xfId="23375"/>
    <cellStyle name="Обычный 3 13 42 2 2 2 2 2" xfId="23376"/>
    <cellStyle name="Обычный 3 13 42 2 2 2 2 2 2" xfId="23377"/>
    <cellStyle name="Обычный 3 13 42 2 2 2 2 3" xfId="23378"/>
    <cellStyle name="Обычный 3 13 42 2 2 2 3" xfId="23379"/>
    <cellStyle name="Обычный 3 13 42 2 2 2 3 2" xfId="23380"/>
    <cellStyle name="Обычный 3 13 42 2 2 2 4" xfId="23381"/>
    <cellStyle name="Обычный 3 13 42 2 2 3" xfId="23382"/>
    <cellStyle name="Обычный 3 13 42 2 2 3 2" xfId="23383"/>
    <cellStyle name="Обычный 3 13 42 2 2 3 2 2" xfId="23384"/>
    <cellStyle name="Обычный 3 13 42 2 2 3 3" xfId="23385"/>
    <cellStyle name="Обычный 3 13 42 2 2 4" xfId="23386"/>
    <cellStyle name="Обычный 3 13 42 2 2 4 2" xfId="23387"/>
    <cellStyle name="Обычный 3 13 42 2 2 5" xfId="23388"/>
    <cellStyle name="Обычный 3 13 42 2 3" xfId="23389"/>
    <cellStyle name="Обычный 3 13 42 2 3 2" xfId="23390"/>
    <cellStyle name="Обычный 3 13 42 2 3 2 2" xfId="23391"/>
    <cellStyle name="Обычный 3 13 42 2 3 2 2 2" xfId="23392"/>
    <cellStyle name="Обычный 3 13 42 2 3 2 2 2 2" xfId="23393"/>
    <cellStyle name="Обычный 3 13 42 2 3 2 2 3" xfId="23394"/>
    <cellStyle name="Обычный 3 13 42 2 3 2 3" xfId="23395"/>
    <cellStyle name="Обычный 3 13 42 2 3 2 3 2" xfId="23396"/>
    <cellStyle name="Обычный 3 13 42 2 3 2 4" xfId="23397"/>
    <cellStyle name="Обычный 3 13 42 2 3 3" xfId="23398"/>
    <cellStyle name="Обычный 3 13 42 2 3 3 2" xfId="23399"/>
    <cellStyle name="Обычный 3 13 42 2 3 3 2 2" xfId="23400"/>
    <cellStyle name="Обычный 3 13 42 2 3 3 3" xfId="23401"/>
    <cellStyle name="Обычный 3 13 42 2 3 4" xfId="23402"/>
    <cellStyle name="Обычный 3 13 42 2 3 4 2" xfId="23403"/>
    <cellStyle name="Обычный 3 13 42 2 3 5" xfId="23404"/>
    <cellStyle name="Обычный 3 13 42 2 4" xfId="23405"/>
    <cellStyle name="Обычный 3 13 42 2 4 2" xfId="23406"/>
    <cellStyle name="Обычный 3 13 42 2 4 2 2" xfId="23407"/>
    <cellStyle name="Обычный 3 13 42 2 4 2 2 2" xfId="23408"/>
    <cellStyle name="Обычный 3 13 42 2 4 2 3" xfId="23409"/>
    <cellStyle name="Обычный 3 13 42 2 4 3" xfId="23410"/>
    <cellStyle name="Обычный 3 13 42 2 4 3 2" xfId="23411"/>
    <cellStyle name="Обычный 3 13 42 2 4 4" xfId="23412"/>
    <cellStyle name="Обычный 3 13 42 2 5" xfId="23413"/>
    <cellStyle name="Обычный 3 13 42 2 5 2" xfId="23414"/>
    <cellStyle name="Обычный 3 13 42 2 5 2 2" xfId="23415"/>
    <cellStyle name="Обычный 3 13 42 2 5 3" xfId="23416"/>
    <cellStyle name="Обычный 3 13 42 2 6" xfId="23417"/>
    <cellStyle name="Обычный 3 13 42 2 6 2" xfId="23418"/>
    <cellStyle name="Обычный 3 13 42 2 7" xfId="23419"/>
    <cellStyle name="Обычный 3 13 42 3" xfId="23420"/>
    <cellStyle name="Обычный 3 13 42 3 2" xfId="23421"/>
    <cellStyle name="Обычный 3 13 42 3 2 2" xfId="23422"/>
    <cellStyle name="Обычный 3 13 42 3 2 2 2" xfId="23423"/>
    <cellStyle name="Обычный 3 13 42 3 2 2 2 2" xfId="23424"/>
    <cellStyle name="Обычный 3 13 42 3 2 2 3" xfId="23425"/>
    <cellStyle name="Обычный 3 13 42 3 2 3" xfId="23426"/>
    <cellStyle name="Обычный 3 13 42 3 2 3 2" xfId="23427"/>
    <cellStyle name="Обычный 3 13 42 3 2 4" xfId="23428"/>
    <cellStyle name="Обычный 3 13 42 3 3" xfId="23429"/>
    <cellStyle name="Обычный 3 13 42 3 3 2" xfId="23430"/>
    <cellStyle name="Обычный 3 13 42 3 3 2 2" xfId="23431"/>
    <cellStyle name="Обычный 3 13 42 3 3 3" xfId="23432"/>
    <cellStyle name="Обычный 3 13 42 3 4" xfId="23433"/>
    <cellStyle name="Обычный 3 13 42 3 4 2" xfId="23434"/>
    <cellStyle name="Обычный 3 13 42 3 5" xfId="23435"/>
    <cellStyle name="Обычный 3 13 42 4" xfId="23436"/>
    <cellStyle name="Обычный 3 13 42 4 2" xfId="23437"/>
    <cellStyle name="Обычный 3 13 42 4 2 2" xfId="23438"/>
    <cellStyle name="Обычный 3 13 42 4 2 2 2" xfId="23439"/>
    <cellStyle name="Обычный 3 13 42 4 2 2 2 2" xfId="23440"/>
    <cellStyle name="Обычный 3 13 42 4 2 2 3" xfId="23441"/>
    <cellStyle name="Обычный 3 13 42 4 2 3" xfId="23442"/>
    <cellStyle name="Обычный 3 13 42 4 2 3 2" xfId="23443"/>
    <cellStyle name="Обычный 3 13 42 4 2 4" xfId="23444"/>
    <cellStyle name="Обычный 3 13 42 4 3" xfId="23445"/>
    <cellStyle name="Обычный 3 13 42 4 3 2" xfId="23446"/>
    <cellStyle name="Обычный 3 13 42 4 3 2 2" xfId="23447"/>
    <cellStyle name="Обычный 3 13 42 4 3 3" xfId="23448"/>
    <cellStyle name="Обычный 3 13 42 4 4" xfId="23449"/>
    <cellStyle name="Обычный 3 13 42 4 4 2" xfId="23450"/>
    <cellStyle name="Обычный 3 13 42 4 5" xfId="23451"/>
    <cellStyle name="Обычный 3 13 42 5" xfId="23452"/>
    <cellStyle name="Обычный 3 13 42 5 2" xfId="23453"/>
    <cellStyle name="Обычный 3 13 42 5 2 2" xfId="23454"/>
    <cellStyle name="Обычный 3 13 42 5 2 2 2" xfId="23455"/>
    <cellStyle name="Обычный 3 13 42 5 2 3" xfId="23456"/>
    <cellStyle name="Обычный 3 13 42 5 3" xfId="23457"/>
    <cellStyle name="Обычный 3 13 42 5 3 2" xfId="23458"/>
    <cellStyle name="Обычный 3 13 42 5 4" xfId="23459"/>
    <cellStyle name="Обычный 3 13 42 6" xfId="23460"/>
    <cellStyle name="Обычный 3 13 42 6 2" xfId="23461"/>
    <cellStyle name="Обычный 3 13 42 6 2 2" xfId="23462"/>
    <cellStyle name="Обычный 3 13 42 6 3" xfId="23463"/>
    <cellStyle name="Обычный 3 13 42 7" xfId="23464"/>
    <cellStyle name="Обычный 3 13 42 7 2" xfId="23465"/>
    <cellStyle name="Обычный 3 13 42 8" xfId="23466"/>
    <cellStyle name="Обычный 3 13 43" xfId="23467"/>
    <cellStyle name="Обычный 3 13 43 2" xfId="23468"/>
    <cellStyle name="Обычный 3 13 43 2 2" xfId="23469"/>
    <cellStyle name="Обычный 3 13 43 2 2 2" xfId="23470"/>
    <cellStyle name="Обычный 3 13 43 2 2 2 2" xfId="23471"/>
    <cellStyle name="Обычный 3 13 43 2 2 2 2 2" xfId="23472"/>
    <cellStyle name="Обычный 3 13 43 2 2 2 2 2 2" xfId="23473"/>
    <cellStyle name="Обычный 3 13 43 2 2 2 2 3" xfId="23474"/>
    <cellStyle name="Обычный 3 13 43 2 2 2 3" xfId="23475"/>
    <cellStyle name="Обычный 3 13 43 2 2 2 3 2" xfId="23476"/>
    <cellStyle name="Обычный 3 13 43 2 2 2 4" xfId="23477"/>
    <cellStyle name="Обычный 3 13 43 2 2 3" xfId="23478"/>
    <cellStyle name="Обычный 3 13 43 2 2 3 2" xfId="23479"/>
    <cellStyle name="Обычный 3 13 43 2 2 3 2 2" xfId="23480"/>
    <cellStyle name="Обычный 3 13 43 2 2 3 3" xfId="23481"/>
    <cellStyle name="Обычный 3 13 43 2 2 4" xfId="23482"/>
    <cellStyle name="Обычный 3 13 43 2 2 4 2" xfId="23483"/>
    <cellStyle name="Обычный 3 13 43 2 2 5" xfId="23484"/>
    <cellStyle name="Обычный 3 13 43 2 3" xfId="23485"/>
    <cellStyle name="Обычный 3 13 43 2 3 2" xfId="23486"/>
    <cellStyle name="Обычный 3 13 43 2 3 2 2" xfId="23487"/>
    <cellStyle name="Обычный 3 13 43 2 3 2 2 2" xfId="23488"/>
    <cellStyle name="Обычный 3 13 43 2 3 2 2 2 2" xfId="23489"/>
    <cellStyle name="Обычный 3 13 43 2 3 2 2 3" xfId="23490"/>
    <cellStyle name="Обычный 3 13 43 2 3 2 3" xfId="23491"/>
    <cellStyle name="Обычный 3 13 43 2 3 2 3 2" xfId="23492"/>
    <cellStyle name="Обычный 3 13 43 2 3 2 4" xfId="23493"/>
    <cellStyle name="Обычный 3 13 43 2 3 3" xfId="23494"/>
    <cellStyle name="Обычный 3 13 43 2 3 3 2" xfId="23495"/>
    <cellStyle name="Обычный 3 13 43 2 3 3 2 2" xfId="23496"/>
    <cellStyle name="Обычный 3 13 43 2 3 3 3" xfId="23497"/>
    <cellStyle name="Обычный 3 13 43 2 3 4" xfId="23498"/>
    <cellStyle name="Обычный 3 13 43 2 3 4 2" xfId="23499"/>
    <cellStyle name="Обычный 3 13 43 2 3 5" xfId="23500"/>
    <cellStyle name="Обычный 3 13 43 2 4" xfId="23501"/>
    <cellStyle name="Обычный 3 13 43 2 4 2" xfId="23502"/>
    <cellStyle name="Обычный 3 13 43 2 4 2 2" xfId="23503"/>
    <cellStyle name="Обычный 3 13 43 2 4 2 2 2" xfId="23504"/>
    <cellStyle name="Обычный 3 13 43 2 4 2 3" xfId="23505"/>
    <cellStyle name="Обычный 3 13 43 2 4 3" xfId="23506"/>
    <cellStyle name="Обычный 3 13 43 2 4 3 2" xfId="23507"/>
    <cellStyle name="Обычный 3 13 43 2 4 4" xfId="23508"/>
    <cellStyle name="Обычный 3 13 43 2 5" xfId="23509"/>
    <cellStyle name="Обычный 3 13 43 2 5 2" xfId="23510"/>
    <cellStyle name="Обычный 3 13 43 2 5 2 2" xfId="23511"/>
    <cellStyle name="Обычный 3 13 43 2 5 3" xfId="23512"/>
    <cellStyle name="Обычный 3 13 43 2 6" xfId="23513"/>
    <cellStyle name="Обычный 3 13 43 2 6 2" xfId="23514"/>
    <cellStyle name="Обычный 3 13 43 2 7" xfId="23515"/>
    <cellStyle name="Обычный 3 13 43 3" xfId="23516"/>
    <cellStyle name="Обычный 3 13 43 3 2" xfId="23517"/>
    <cellStyle name="Обычный 3 13 43 3 2 2" xfId="23518"/>
    <cellStyle name="Обычный 3 13 43 3 2 2 2" xfId="23519"/>
    <cellStyle name="Обычный 3 13 43 3 2 2 2 2" xfId="23520"/>
    <cellStyle name="Обычный 3 13 43 3 2 2 3" xfId="23521"/>
    <cellStyle name="Обычный 3 13 43 3 2 3" xfId="23522"/>
    <cellStyle name="Обычный 3 13 43 3 2 3 2" xfId="23523"/>
    <cellStyle name="Обычный 3 13 43 3 2 4" xfId="23524"/>
    <cellStyle name="Обычный 3 13 43 3 3" xfId="23525"/>
    <cellStyle name="Обычный 3 13 43 3 3 2" xfId="23526"/>
    <cellStyle name="Обычный 3 13 43 3 3 2 2" xfId="23527"/>
    <cellStyle name="Обычный 3 13 43 3 3 3" xfId="23528"/>
    <cellStyle name="Обычный 3 13 43 3 4" xfId="23529"/>
    <cellStyle name="Обычный 3 13 43 3 4 2" xfId="23530"/>
    <cellStyle name="Обычный 3 13 43 3 5" xfId="23531"/>
    <cellStyle name="Обычный 3 13 43 4" xfId="23532"/>
    <cellStyle name="Обычный 3 13 43 4 2" xfId="23533"/>
    <cellStyle name="Обычный 3 13 43 4 2 2" xfId="23534"/>
    <cellStyle name="Обычный 3 13 43 4 2 2 2" xfId="23535"/>
    <cellStyle name="Обычный 3 13 43 4 2 2 2 2" xfId="23536"/>
    <cellStyle name="Обычный 3 13 43 4 2 2 3" xfId="23537"/>
    <cellStyle name="Обычный 3 13 43 4 2 3" xfId="23538"/>
    <cellStyle name="Обычный 3 13 43 4 2 3 2" xfId="23539"/>
    <cellStyle name="Обычный 3 13 43 4 2 4" xfId="23540"/>
    <cellStyle name="Обычный 3 13 43 4 3" xfId="23541"/>
    <cellStyle name="Обычный 3 13 43 4 3 2" xfId="23542"/>
    <cellStyle name="Обычный 3 13 43 4 3 2 2" xfId="23543"/>
    <cellStyle name="Обычный 3 13 43 4 3 3" xfId="23544"/>
    <cellStyle name="Обычный 3 13 43 4 4" xfId="23545"/>
    <cellStyle name="Обычный 3 13 43 4 4 2" xfId="23546"/>
    <cellStyle name="Обычный 3 13 43 4 5" xfId="23547"/>
    <cellStyle name="Обычный 3 13 43 5" xfId="23548"/>
    <cellStyle name="Обычный 3 13 43 5 2" xfId="23549"/>
    <cellStyle name="Обычный 3 13 43 5 2 2" xfId="23550"/>
    <cellStyle name="Обычный 3 13 43 5 2 2 2" xfId="23551"/>
    <cellStyle name="Обычный 3 13 43 5 2 3" xfId="23552"/>
    <cellStyle name="Обычный 3 13 43 5 3" xfId="23553"/>
    <cellStyle name="Обычный 3 13 43 5 3 2" xfId="23554"/>
    <cellStyle name="Обычный 3 13 43 5 4" xfId="23555"/>
    <cellStyle name="Обычный 3 13 43 6" xfId="23556"/>
    <cellStyle name="Обычный 3 13 43 6 2" xfId="23557"/>
    <cellStyle name="Обычный 3 13 43 6 2 2" xfId="23558"/>
    <cellStyle name="Обычный 3 13 43 6 3" xfId="23559"/>
    <cellStyle name="Обычный 3 13 43 7" xfId="23560"/>
    <cellStyle name="Обычный 3 13 43 7 2" xfId="23561"/>
    <cellStyle name="Обычный 3 13 43 8" xfId="23562"/>
    <cellStyle name="Обычный 3 13 44" xfId="23563"/>
    <cellStyle name="Обычный 3 13 44 2" xfId="23564"/>
    <cellStyle name="Обычный 3 13 44 2 2" xfId="23565"/>
    <cellStyle name="Обычный 3 13 44 2 2 2" xfId="23566"/>
    <cellStyle name="Обычный 3 13 44 2 2 2 2" xfId="23567"/>
    <cellStyle name="Обычный 3 13 44 2 2 2 2 2" xfId="23568"/>
    <cellStyle name="Обычный 3 13 44 2 2 2 2 2 2" xfId="23569"/>
    <cellStyle name="Обычный 3 13 44 2 2 2 2 3" xfId="23570"/>
    <cellStyle name="Обычный 3 13 44 2 2 2 3" xfId="23571"/>
    <cellStyle name="Обычный 3 13 44 2 2 2 3 2" xfId="23572"/>
    <cellStyle name="Обычный 3 13 44 2 2 2 4" xfId="23573"/>
    <cellStyle name="Обычный 3 13 44 2 2 3" xfId="23574"/>
    <cellStyle name="Обычный 3 13 44 2 2 3 2" xfId="23575"/>
    <cellStyle name="Обычный 3 13 44 2 2 3 2 2" xfId="23576"/>
    <cellStyle name="Обычный 3 13 44 2 2 3 3" xfId="23577"/>
    <cellStyle name="Обычный 3 13 44 2 2 4" xfId="23578"/>
    <cellStyle name="Обычный 3 13 44 2 2 4 2" xfId="23579"/>
    <cellStyle name="Обычный 3 13 44 2 2 5" xfId="23580"/>
    <cellStyle name="Обычный 3 13 44 2 3" xfId="23581"/>
    <cellStyle name="Обычный 3 13 44 2 3 2" xfId="23582"/>
    <cellStyle name="Обычный 3 13 44 2 3 2 2" xfId="23583"/>
    <cellStyle name="Обычный 3 13 44 2 3 2 2 2" xfId="23584"/>
    <cellStyle name="Обычный 3 13 44 2 3 2 2 2 2" xfId="23585"/>
    <cellStyle name="Обычный 3 13 44 2 3 2 2 3" xfId="23586"/>
    <cellStyle name="Обычный 3 13 44 2 3 2 3" xfId="23587"/>
    <cellStyle name="Обычный 3 13 44 2 3 2 3 2" xfId="23588"/>
    <cellStyle name="Обычный 3 13 44 2 3 2 4" xfId="23589"/>
    <cellStyle name="Обычный 3 13 44 2 3 3" xfId="23590"/>
    <cellStyle name="Обычный 3 13 44 2 3 3 2" xfId="23591"/>
    <cellStyle name="Обычный 3 13 44 2 3 3 2 2" xfId="23592"/>
    <cellStyle name="Обычный 3 13 44 2 3 3 3" xfId="23593"/>
    <cellStyle name="Обычный 3 13 44 2 3 4" xfId="23594"/>
    <cellStyle name="Обычный 3 13 44 2 3 4 2" xfId="23595"/>
    <cellStyle name="Обычный 3 13 44 2 3 5" xfId="23596"/>
    <cellStyle name="Обычный 3 13 44 2 4" xfId="23597"/>
    <cellStyle name="Обычный 3 13 44 2 4 2" xfId="23598"/>
    <cellStyle name="Обычный 3 13 44 2 4 2 2" xfId="23599"/>
    <cellStyle name="Обычный 3 13 44 2 4 2 2 2" xfId="23600"/>
    <cellStyle name="Обычный 3 13 44 2 4 2 3" xfId="23601"/>
    <cellStyle name="Обычный 3 13 44 2 4 3" xfId="23602"/>
    <cellStyle name="Обычный 3 13 44 2 4 3 2" xfId="23603"/>
    <cellStyle name="Обычный 3 13 44 2 4 4" xfId="23604"/>
    <cellStyle name="Обычный 3 13 44 2 5" xfId="23605"/>
    <cellStyle name="Обычный 3 13 44 2 5 2" xfId="23606"/>
    <cellStyle name="Обычный 3 13 44 2 5 2 2" xfId="23607"/>
    <cellStyle name="Обычный 3 13 44 2 5 3" xfId="23608"/>
    <cellStyle name="Обычный 3 13 44 2 6" xfId="23609"/>
    <cellStyle name="Обычный 3 13 44 2 6 2" xfId="23610"/>
    <cellStyle name="Обычный 3 13 44 2 7" xfId="23611"/>
    <cellStyle name="Обычный 3 13 44 3" xfId="23612"/>
    <cellStyle name="Обычный 3 13 44 3 2" xfId="23613"/>
    <cellStyle name="Обычный 3 13 44 3 2 2" xfId="23614"/>
    <cellStyle name="Обычный 3 13 44 3 2 2 2" xfId="23615"/>
    <cellStyle name="Обычный 3 13 44 3 2 2 2 2" xfId="23616"/>
    <cellStyle name="Обычный 3 13 44 3 2 2 3" xfId="23617"/>
    <cellStyle name="Обычный 3 13 44 3 2 3" xfId="23618"/>
    <cellStyle name="Обычный 3 13 44 3 2 3 2" xfId="23619"/>
    <cellStyle name="Обычный 3 13 44 3 2 4" xfId="23620"/>
    <cellStyle name="Обычный 3 13 44 3 3" xfId="23621"/>
    <cellStyle name="Обычный 3 13 44 3 3 2" xfId="23622"/>
    <cellStyle name="Обычный 3 13 44 3 3 2 2" xfId="23623"/>
    <cellStyle name="Обычный 3 13 44 3 3 3" xfId="23624"/>
    <cellStyle name="Обычный 3 13 44 3 4" xfId="23625"/>
    <cellStyle name="Обычный 3 13 44 3 4 2" xfId="23626"/>
    <cellStyle name="Обычный 3 13 44 3 5" xfId="23627"/>
    <cellStyle name="Обычный 3 13 44 4" xfId="23628"/>
    <cellStyle name="Обычный 3 13 44 4 2" xfId="23629"/>
    <cellStyle name="Обычный 3 13 44 4 2 2" xfId="23630"/>
    <cellStyle name="Обычный 3 13 44 4 2 2 2" xfId="23631"/>
    <cellStyle name="Обычный 3 13 44 4 2 2 2 2" xfId="23632"/>
    <cellStyle name="Обычный 3 13 44 4 2 2 3" xfId="23633"/>
    <cellStyle name="Обычный 3 13 44 4 2 3" xfId="23634"/>
    <cellStyle name="Обычный 3 13 44 4 2 3 2" xfId="23635"/>
    <cellStyle name="Обычный 3 13 44 4 2 4" xfId="23636"/>
    <cellStyle name="Обычный 3 13 44 4 3" xfId="23637"/>
    <cellStyle name="Обычный 3 13 44 4 3 2" xfId="23638"/>
    <cellStyle name="Обычный 3 13 44 4 3 2 2" xfId="23639"/>
    <cellStyle name="Обычный 3 13 44 4 3 3" xfId="23640"/>
    <cellStyle name="Обычный 3 13 44 4 4" xfId="23641"/>
    <cellStyle name="Обычный 3 13 44 4 4 2" xfId="23642"/>
    <cellStyle name="Обычный 3 13 44 4 5" xfId="23643"/>
    <cellStyle name="Обычный 3 13 44 5" xfId="23644"/>
    <cellStyle name="Обычный 3 13 44 5 2" xfId="23645"/>
    <cellStyle name="Обычный 3 13 44 5 2 2" xfId="23646"/>
    <cellStyle name="Обычный 3 13 44 5 2 2 2" xfId="23647"/>
    <cellStyle name="Обычный 3 13 44 5 2 3" xfId="23648"/>
    <cellStyle name="Обычный 3 13 44 5 3" xfId="23649"/>
    <cellStyle name="Обычный 3 13 44 5 3 2" xfId="23650"/>
    <cellStyle name="Обычный 3 13 44 5 4" xfId="23651"/>
    <cellStyle name="Обычный 3 13 44 6" xfId="23652"/>
    <cellStyle name="Обычный 3 13 44 6 2" xfId="23653"/>
    <cellStyle name="Обычный 3 13 44 6 2 2" xfId="23654"/>
    <cellStyle name="Обычный 3 13 44 6 3" xfId="23655"/>
    <cellStyle name="Обычный 3 13 44 7" xfId="23656"/>
    <cellStyle name="Обычный 3 13 44 7 2" xfId="23657"/>
    <cellStyle name="Обычный 3 13 44 8" xfId="23658"/>
    <cellStyle name="Обычный 3 13 45" xfId="23659"/>
    <cellStyle name="Обычный 3 13 45 2" xfId="23660"/>
    <cellStyle name="Обычный 3 13 45 2 2" xfId="23661"/>
    <cellStyle name="Обычный 3 13 45 2 2 2" xfId="23662"/>
    <cellStyle name="Обычный 3 13 45 2 2 2 2" xfId="23663"/>
    <cellStyle name="Обычный 3 13 45 2 2 2 2 2" xfId="23664"/>
    <cellStyle name="Обычный 3 13 45 2 2 2 2 2 2" xfId="23665"/>
    <cellStyle name="Обычный 3 13 45 2 2 2 2 3" xfId="23666"/>
    <cellStyle name="Обычный 3 13 45 2 2 2 3" xfId="23667"/>
    <cellStyle name="Обычный 3 13 45 2 2 2 3 2" xfId="23668"/>
    <cellStyle name="Обычный 3 13 45 2 2 2 4" xfId="23669"/>
    <cellStyle name="Обычный 3 13 45 2 2 3" xfId="23670"/>
    <cellStyle name="Обычный 3 13 45 2 2 3 2" xfId="23671"/>
    <cellStyle name="Обычный 3 13 45 2 2 3 2 2" xfId="23672"/>
    <cellStyle name="Обычный 3 13 45 2 2 3 3" xfId="23673"/>
    <cellStyle name="Обычный 3 13 45 2 2 4" xfId="23674"/>
    <cellStyle name="Обычный 3 13 45 2 2 4 2" xfId="23675"/>
    <cellStyle name="Обычный 3 13 45 2 2 5" xfId="23676"/>
    <cellStyle name="Обычный 3 13 45 2 3" xfId="23677"/>
    <cellStyle name="Обычный 3 13 45 2 3 2" xfId="23678"/>
    <cellStyle name="Обычный 3 13 45 2 3 2 2" xfId="23679"/>
    <cellStyle name="Обычный 3 13 45 2 3 2 2 2" xfId="23680"/>
    <cellStyle name="Обычный 3 13 45 2 3 2 2 2 2" xfId="23681"/>
    <cellStyle name="Обычный 3 13 45 2 3 2 2 3" xfId="23682"/>
    <cellStyle name="Обычный 3 13 45 2 3 2 3" xfId="23683"/>
    <cellStyle name="Обычный 3 13 45 2 3 2 3 2" xfId="23684"/>
    <cellStyle name="Обычный 3 13 45 2 3 2 4" xfId="23685"/>
    <cellStyle name="Обычный 3 13 45 2 3 3" xfId="23686"/>
    <cellStyle name="Обычный 3 13 45 2 3 3 2" xfId="23687"/>
    <cellStyle name="Обычный 3 13 45 2 3 3 2 2" xfId="23688"/>
    <cellStyle name="Обычный 3 13 45 2 3 3 3" xfId="23689"/>
    <cellStyle name="Обычный 3 13 45 2 3 4" xfId="23690"/>
    <cellStyle name="Обычный 3 13 45 2 3 4 2" xfId="23691"/>
    <cellStyle name="Обычный 3 13 45 2 3 5" xfId="23692"/>
    <cellStyle name="Обычный 3 13 45 2 4" xfId="23693"/>
    <cellStyle name="Обычный 3 13 45 2 4 2" xfId="23694"/>
    <cellStyle name="Обычный 3 13 45 2 4 2 2" xfId="23695"/>
    <cellStyle name="Обычный 3 13 45 2 4 2 2 2" xfId="23696"/>
    <cellStyle name="Обычный 3 13 45 2 4 2 3" xfId="23697"/>
    <cellStyle name="Обычный 3 13 45 2 4 3" xfId="23698"/>
    <cellStyle name="Обычный 3 13 45 2 4 3 2" xfId="23699"/>
    <cellStyle name="Обычный 3 13 45 2 4 4" xfId="23700"/>
    <cellStyle name="Обычный 3 13 45 2 5" xfId="23701"/>
    <cellStyle name="Обычный 3 13 45 2 5 2" xfId="23702"/>
    <cellStyle name="Обычный 3 13 45 2 5 2 2" xfId="23703"/>
    <cellStyle name="Обычный 3 13 45 2 5 3" xfId="23704"/>
    <cellStyle name="Обычный 3 13 45 2 6" xfId="23705"/>
    <cellStyle name="Обычный 3 13 45 2 6 2" xfId="23706"/>
    <cellStyle name="Обычный 3 13 45 2 7" xfId="23707"/>
    <cellStyle name="Обычный 3 13 45 3" xfId="23708"/>
    <cellStyle name="Обычный 3 13 45 3 2" xfId="23709"/>
    <cellStyle name="Обычный 3 13 45 3 2 2" xfId="23710"/>
    <cellStyle name="Обычный 3 13 45 3 2 2 2" xfId="23711"/>
    <cellStyle name="Обычный 3 13 45 3 2 2 2 2" xfId="23712"/>
    <cellStyle name="Обычный 3 13 45 3 2 2 3" xfId="23713"/>
    <cellStyle name="Обычный 3 13 45 3 2 3" xfId="23714"/>
    <cellStyle name="Обычный 3 13 45 3 2 3 2" xfId="23715"/>
    <cellStyle name="Обычный 3 13 45 3 2 4" xfId="23716"/>
    <cellStyle name="Обычный 3 13 45 3 3" xfId="23717"/>
    <cellStyle name="Обычный 3 13 45 3 3 2" xfId="23718"/>
    <cellStyle name="Обычный 3 13 45 3 3 2 2" xfId="23719"/>
    <cellStyle name="Обычный 3 13 45 3 3 3" xfId="23720"/>
    <cellStyle name="Обычный 3 13 45 3 4" xfId="23721"/>
    <cellStyle name="Обычный 3 13 45 3 4 2" xfId="23722"/>
    <cellStyle name="Обычный 3 13 45 3 5" xfId="23723"/>
    <cellStyle name="Обычный 3 13 45 4" xfId="23724"/>
    <cellStyle name="Обычный 3 13 45 4 2" xfId="23725"/>
    <cellStyle name="Обычный 3 13 45 4 2 2" xfId="23726"/>
    <cellStyle name="Обычный 3 13 45 4 2 2 2" xfId="23727"/>
    <cellStyle name="Обычный 3 13 45 4 2 2 2 2" xfId="23728"/>
    <cellStyle name="Обычный 3 13 45 4 2 2 3" xfId="23729"/>
    <cellStyle name="Обычный 3 13 45 4 2 3" xfId="23730"/>
    <cellStyle name="Обычный 3 13 45 4 2 3 2" xfId="23731"/>
    <cellStyle name="Обычный 3 13 45 4 2 4" xfId="23732"/>
    <cellStyle name="Обычный 3 13 45 4 3" xfId="23733"/>
    <cellStyle name="Обычный 3 13 45 4 3 2" xfId="23734"/>
    <cellStyle name="Обычный 3 13 45 4 3 2 2" xfId="23735"/>
    <cellStyle name="Обычный 3 13 45 4 3 3" xfId="23736"/>
    <cellStyle name="Обычный 3 13 45 4 4" xfId="23737"/>
    <cellStyle name="Обычный 3 13 45 4 4 2" xfId="23738"/>
    <cellStyle name="Обычный 3 13 45 4 5" xfId="23739"/>
    <cellStyle name="Обычный 3 13 45 5" xfId="23740"/>
    <cellStyle name="Обычный 3 13 45 5 2" xfId="23741"/>
    <cellStyle name="Обычный 3 13 45 5 2 2" xfId="23742"/>
    <cellStyle name="Обычный 3 13 45 5 2 2 2" xfId="23743"/>
    <cellStyle name="Обычный 3 13 45 5 2 3" xfId="23744"/>
    <cellStyle name="Обычный 3 13 45 5 3" xfId="23745"/>
    <cellStyle name="Обычный 3 13 45 5 3 2" xfId="23746"/>
    <cellStyle name="Обычный 3 13 45 5 4" xfId="23747"/>
    <cellStyle name="Обычный 3 13 45 6" xfId="23748"/>
    <cellStyle name="Обычный 3 13 45 6 2" xfId="23749"/>
    <cellStyle name="Обычный 3 13 45 6 2 2" xfId="23750"/>
    <cellStyle name="Обычный 3 13 45 6 3" xfId="23751"/>
    <cellStyle name="Обычный 3 13 45 7" xfId="23752"/>
    <cellStyle name="Обычный 3 13 45 7 2" xfId="23753"/>
    <cellStyle name="Обычный 3 13 45 8" xfId="23754"/>
    <cellStyle name="Обычный 3 13 46" xfId="23755"/>
    <cellStyle name="Обычный 3 13 46 2" xfId="23756"/>
    <cellStyle name="Обычный 3 13 46 2 2" xfId="23757"/>
    <cellStyle name="Обычный 3 13 46 2 2 2" xfId="23758"/>
    <cellStyle name="Обычный 3 13 46 2 2 2 2" xfId="23759"/>
    <cellStyle name="Обычный 3 13 46 2 2 2 2 2" xfId="23760"/>
    <cellStyle name="Обычный 3 13 46 2 2 2 2 2 2" xfId="23761"/>
    <cellStyle name="Обычный 3 13 46 2 2 2 2 3" xfId="23762"/>
    <cellStyle name="Обычный 3 13 46 2 2 2 3" xfId="23763"/>
    <cellStyle name="Обычный 3 13 46 2 2 2 3 2" xfId="23764"/>
    <cellStyle name="Обычный 3 13 46 2 2 2 4" xfId="23765"/>
    <cellStyle name="Обычный 3 13 46 2 2 3" xfId="23766"/>
    <cellStyle name="Обычный 3 13 46 2 2 3 2" xfId="23767"/>
    <cellStyle name="Обычный 3 13 46 2 2 3 2 2" xfId="23768"/>
    <cellStyle name="Обычный 3 13 46 2 2 3 3" xfId="23769"/>
    <cellStyle name="Обычный 3 13 46 2 2 4" xfId="23770"/>
    <cellStyle name="Обычный 3 13 46 2 2 4 2" xfId="23771"/>
    <cellStyle name="Обычный 3 13 46 2 2 5" xfId="23772"/>
    <cellStyle name="Обычный 3 13 46 2 3" xfId="23773"/>
    <cellStyle name="Обычный 3 13 46 2 3 2" xfId="23774"/>
    <cellStyle name="Обычный 3 13 46 2 3 2 2" xfId="23775"/>
    <cellStyle name="Обычный 3 13 46 2 3 2 2 2" xfId="23776"/>
    <cellStyle name="Обычный 3 13 46 2 3 2 2 2 2" xfId="23777"/>
    <cellStyle name="Обычный 3 13 46 2 3 2 2 3" xfId="23778"/>
    <cellStyle name="Обычный 3 13 46 2 3 2 3" xfId="23779"/>
    <cellStyle name="Обычный 3 13 46 2 3 2 3 2" xfId="23780"/>
    <cellStyle name="Обычный 3 13 46 2 3 2 4" xfId="23781"/>
    <cellStyle name="Обычный 3 13 46 2 3 3" xfId="23782"/>
    <cellStyle name="Обычный 3 13 46 2 3 3 2" xfId="23783"/>
    <cellStyle name="Обычный 3 13 46 2 3 3 2 2" xfId="23784"/>
    <cellStyle name="Обычный 3 13 46 2 3 3 3" xfId="23785"/>
    <cellStyle name="Обычный 3 13 46 2 3 4" xfId="23786"/>
    <cellStyle name="Обычный 3 13 46 2 3 4 2" xfId="23787"/>
    <cellStyle name="Обычный 3 13 46 2 3 5" xfId="23788"/>
    <cellStyle name="Обычный 3 13 46 2 4" xfId="23789"/>
    <cellStyle name="Обычный 3 13 46 2 4 2" xfId="23790"/>
    <cellStyle name="Обычный 3 13 46 2 4 2 2" xfId="23791"/>
    <cellStyle name="Обычный 3 13 46 2 4 2 2 2" xfId="23792"/>
    <cellStyle name="Обычный 3 13 46 2 4 2 3" xfId="23793"/>
    <cellStyle name="Обычный 3 13 46 2 4 3" xfId="23794"/>
    <cellStyle name="Обычный 3 13 46 2 4 3 2" xfId="23795"/>
    <cellStyle name="Обычный 3 13 46 2 4 4" xfId="23796"/>
    <cellStyle name="Обычный 3 13 46 2 5" xfId="23797"/>
    <cellStyle name="Обычный 3 13 46 2 5 2" xfId="23798"/>
    <cellStyle name="Обычный 3 13 46 2 5 2 2" xfId="23799"/>
    <cellStyle name="Обычный 3 13 46 2 5 3" xfId="23800"/>
    <cellStyle name="Обычный 3 13 46 2 6" xfId="23801"/>
    <cellStyle name="Обычный 3 13 46 2 6 2" xfId="23802"/>
    <cellStyle name="Обычный 3 13 46 2 7" xfId="23803"/>
    <cellStyle name="Обычный 3 13 46 3" xfId="23804"/>
    <cellStyle name="Обычный 3 13 46 3 2" xfId="23805"/>
    <cellStyle name="Обычный 3 13 46 3 2 2" xfId="23806"/>
    <cellStyle name="Обычный 3 13 46 3 2 2 2" xfId="23807"/>
    <cellStyle name="Обычный 3 13 46 3 2 2 2 2" xfId="23808"/>
    <cellStyle name="Обычный 3 13 46 3 2 2 3" xfId="23809"/>
    <cellStyle name="Обычный 3 13 46 3 2 3" xfId="23810"/>
    <cellStyle name="Обычный 3 13 46 3 2 3 2" xfId="23811"/>
    <cellStyle name="Обычный 3 13 46 3 2 4" xfId="23812"/>
    <cellStyle name="Обычный 3 13 46 3 3" xfId="23813"/>
    <cellStyle name="Обычный 3 13 46 3 3 2" xfId="23814"/>
    <cellStyle name="Обычный 3 13 46 3 3 2 2" xfId="23815"/>
    <cellStyle name="Обычный 3 13 46 3 3 3" xfId="23816"/>
    <cellStyle name="Обычный 3 13 46 3 4" xfId="23817"/>
    <cellStyle name="Обычный 3 13 46 3 4 2" xfId="23818"/>
    <cellStyle name="Обычный 3 13 46 3 5" xfId="23819"/>
    <cellStyle name="Обычный 3 13 46 4" xfId="23820"/>
    <cellStyle name="Обычный 3 13 46 4 2" xfId="23821"/>
    <cellStyle name="Обычный 3 13 46 4 2 2" xfId="23822"/>
    <cellStyle name="Обычный 3 13 46 4 2 2 2" xfId="23823"/>
    <cellStyle name="Обычный 3 13 46 4 2 2 2 2" xfId="23824"/>
    <cellStyle name="Обычный 3 13 46 4 2 2 3" xfId="23825"/>
    <cellStyle name="Обычный 3 13 46 4 2 3" xfId="23826"/>
    <cellStyle name="Обычный 3 13 46 4 2 3 2" xfId="23827"/>
    <cellStyle name="Обычный 3 13 46 4 2 4" xfId="23828"/>
    <cellStyle name="Обычный 3 13 46 4 3" xfId="23829"/>
    <cellStyle name="Обычный 3 13 46 4 3 2" xfId="23830"/>
    <cellStyle name="Обычный 3 13 46 4 3 2 2" xfId="23831"/>
    <cellStyle name="Обычный 3 13 46 4 3 3" xfId="23832"/>
    <cellStyle name="Обычный 3 13 46 4 4" xfId="23833"/>
    <cellStyle name="Обычный 3 13 46 4 4 2" xfId="23834"/>
    <cellStyle name="Обычный 3 13 46 4 5" xfId="23835"/>
    <cellStyle name="Обычный 3 13 46 5" xfId="23836"/>
    <cellStyle name="Обычный 3 13 46 5 2" xfId="23837"/>
    <cellStyle name="Обычный 3 13 46 5 2 2" xfId="23838"/>
    <cellStyle name="Обычный 3 13 46 5 2 2 2" xfId="23839"/>
    <cellStyle name="Обычный 3 13 46 5 2 3" xfId="23840"/>
    <cellStyle name="Обычный 3 13 46 5 3" xfId="23841"/>
    <cellStyle name="Обычный 3 13 46 5 3 2" xfId="23842"/>
    <cellStyle name="Обычный 3 13 46 5 4" xfId="23843"/>
    <cellStyle name="Обычный 3 13 46 6" xfId="23844"/>
    <cellStyle name="Обычный 3 13 46 6 2" xfId="23845"/>
    <cellStyle name="Обычный 3 13 46 6 2 2" xfId="23846"/>
    <cellStyle name="Обычный 3 13 46 6 3" xfId="23847"/>
    <cellStyle name="Обычный 3 13 46 7" xfId="23848"/>
    <cellStyle name="Обычный 3 13 46 7 2" xfId="23849"/>
    <cellStyle name="Обычный 3 13 46 8" xfId="23850"/>
    <cellStyle name="Обычный 3 13 47" xfId="23851"/>
    <cellStyle name="Обычный 3 13 47 2" xfId="23852"/>
    <cellStyle name="Обычный 3 13 47 2 2" xfId="23853"/>
    <cellStyle name="Обычный 3 13 47 2 2 2" xfId="23854"/>
    <cellStyle name="Обычный 3 13 47 2 2 2 2" xfId="23855"/>
    <cellStyle name="Обычный 3 13 47 2 2 2 2 2" xfId="23856"/>
    <cellStyle name="Обычный 3 13 47 2 2 2 2 2 2" xfId="23857"/>
    <cellStyle name="Обычный 3 13 47 2 2 2 2 3" xfId="23858"/>
    <cellStyle name="Обычный 3 13 47 2 2 2 3" xfId="23859"/>
    <cellStyle name="Обычный 3 13 47 2 2 2 3 2" xfId="23860"/>
    <cellStyle name="Обычный 3 13 47 2 2 2 4" xfId="23861"/>
    <cellStyle name="Обычный 3 13 47 2 2 3" xfId="23862"/>
    <cellStyle name="Обычный 3 13 47 2 2 3 2" xfId="23863"/>
    <cellStyle name="Обычный 3 13 47 2 2 3 2 2" xfId="23864"/>
    <cellStyle name="Обычный 3 13 47 2 2 3 3" xfId="23865"/>
    <cellStyle name="Обычный 3 13 47 2 2 4" xfId="23866"/>
    <cellStyle name="Обычный 3 13 47 2 2 4 2" xfId="23867"/>
    <cellStyle name="Обычный 3 13 47 2 2 5" xfId="23868"/>
    <cellStyle name="Обычный 3 13 47 2 3" xfId="23869"/>
    <cellStyle name="Обычный 3 13 47 2 3 2" xfId="23870"/>
    <cellStyle name="Обычный 3 13 47 2 3 2 2" xfId="23871"/>
    <cellStyle name="Обычный 3 13 47 2 3 2 2 2" xfId="23872"/>
    <cellStyle name="Обычный 3 13 47 2 3 2 2 2 2" xfId="23873"/>
    <cellStyle name="Обычный 3 13 47 2 3 2 2 3" xfId="23874"/>
    <cellStyle name="Обычный 3 13 47 2 3 2 3" xfId="23875"/>
    <cellStyle name="Обычный 3 13 47 2 3 2 3 2" xfId="23876"/>
    <cellStyle name="Обычный 3 13 47 2 3 2 4" xfId="23877"/>
    <cellStyle name="Обычный 3 13 47 2 3 3" xfId="23878"/>
    <cellStyle name="Обычный 3 13 47 2 3 3 2" xfId="23879"/>
    <cellStyle name="Обычный 3 13 47 2 3 3 2 2" xfId="23880"/>
    <cellStyle name="Обычный 3 13 47 2 3 3 3" xfId="23881"/>
    <cellStyle name="Обычный 3 13 47 2 3 4" xfId="23882"/>
    <cellStyle name="Обычный 3 13 47 2 3 4 2" xfId="23883"/>
    <cellStyle name="Обычный 3 13 47 2 3 5" xfId="23884"/>
    <cellStyle name="Обычный 3 13 47 2 4" xfId="23885"/>
    <cellStyle name="Обычный 3 13 47 2 4 2" xfId="23886"/>
    <cellStyle name="Обычный 3 13 47 2 4 2 2" xfId="23887"/>
    <cellStyle name="Обычный 3 13 47 2 4 2 2 2" xfId="23888"/>
    <cellStyle name="Обычный 3 13 47 2 4 2 3" xfId="23889"/>
    <cellStyle name="Обычный 3 13 47 2 4 3" xfId="23890"/>
    <cellStyle name="Обычный 3 13 47 2 4 3 2" xfId="23891"/>
    <cellStyle name="Обычный 3 13 47 2 4 4" xfId="23892"/>
    <cellStyle name="Обычный 3 13 47 2 5" xfId="23893"/>
    <cellStyle name="Обычный 3 13 47 2 5 2" xfId="23894"/>
    <cellStyle name="Обычный 3 13 47 2 5 2 2" xfId="23895"/>
    <cellStyle name="Обычный 3 13 47 2 5 3" xfId="23896"/>
    <cellStyle name="Обычный 3 13 47 2 6" xfId="23897"/>
    <cellStyle name="Обычный 3 13 47 2 6 2" xfId="23898"/>
    <cellStyle name="Обычный 3 13 47 2 7" xfId="23899"/>
    <cellStyle name="Обычный 3 13 47 3" xfId="23900"/>
    <cellStyle name="Обычный 3 13 47 3 2" xfId="23901"/>
    <cellStyle name="Обычный 3 13 47 3 2 2" xfId="23902"/>
    <cellStyle name="Обычный 3 13 47 3 2 2 2" xfId="23903"/>
    <cellStyle name="Обычный 3 13 47 3 2 2 2 2" xfId="23904"/>
    <cellStyle name="Обычный 3 13 47 3 2 2 3" xfId="23905"/>
    <cellStyle name="Обычный 3 13 47 3 2 3" xfId="23906"/>
    <cellStyle name="Обычный 3 13 47 3 2 3 2" xfId="23907"/>
    <cellStyle name="Обычный 3 13 47 3 2 4" xfId="23908"/>
    <cellStyle name="Обычный 3 13 47 3 3" xfId="23909"/>
    <cellStyle name="Обычный 3 13 47 3 3 2" xfId="23910"/>
    <cellStyle name="Обычный 3 13 47 3 3 2 2" xfId="23911"/>
    <cellStyle name="Обычный 3 13 47 3 3 3" xfId="23912"/>
    <cellStyle name="Обычный 3 13 47 3 4" xfId="23913"/>
    <cellStyle name="Обычный 3 13 47 3 4 2" xfId="23914"/>
    <cellStyle name="Обычный 3 13 47 3 5" xfId="23915"/>
    <cellStyle name="Обычный 3 13 47 4" xfId="23916"/>
    <cellStyle name="Обычный 3 13 47 4 2" xfId="23917"/>
    <cellStyle name="Обычный 3 13 47 4 2 2" xfId="23918"/>
    <cellStyle name="Обычный 3 13 47 4 2 2 2" xfId="23919"/>
    <cellStyle name="Обычный 3 13 47 4 2 2 2 2" xfId="23920"/>
    <cellStyle name="Обычный 3 13 47 4 2 2 3" xfId="23921"/>
    <cellStyle name="Обычный 3 13 47 4 2 3" xfId="23922"/>
    <cellStyle name="Обычный 3 13 47 4 2 3 2" xfId="23923"/>
    <cellStyle name="Обычный 3 13 47 4 2 4" xfId="23924"/>
    <cellStyle name="Обычный 3 13 47 4 3" xfId="23925"/>
    <cellStyle name="Обычный 3 13 47 4 3 2" xfId="23926"/>
    <cellStyle name="Обычный 3 13 47 4 3 2 2" xfId="23927"/>
    <cellStyle name="Обычный 3 13 47 4 3 3" xfId="23928"/>
    <cellStyle name="Обычный 3 13 47 4 4" xfId="23929"/>
    <cellStyle name="Обычный 3 13 47 4 4 2" xfId="23930"/>
    <cellStyle name="Обычный 3 13 47 4 5" xfId="23931"/>
    <cellStyle name="Обычный 3 13 47 5" xfId="23932"/>
    <cellStyle name="Обычный 3 13 47 5 2" xfId="23933"/>
    <cellStyle name="Обычный 3 13 47 5 2 2" xfId="23934"/>
    <cellStyle name="Обычный 3 13 47 5 2 2 2" xfId="23935"/>
    <cellStyle name="Обычный 3 13 47 5 2 3" xfId="23936"/>
    <cellStyle name="Обычный 3 13 47 5 3" xfId="23937"/>
    <cellStyle name="Обычный 3 13 47 5 3 2" xfId="23938"/>
    <cellStyle name="Обычный 3 13 47 5 4" xfId="23939"/>
    <cellStyle name="Обычный 3 13 47 6" xfId="23940"/>
    <cellStyle name="Обычный 3 13 47 6 2" xfId="23941"/>
    <cellStyle name="Обычный 3 13 47 6 2 2" xfId="23942"/>
    <cellStyle name="Обычный 3 13 47 6 3" xfId="23943"/>
    <cellStyle name="Обычный 3 13 47 7" xfId="23944"/>
    <cellStyle name="Обычный 3 13 47 7 2" xfId="23945"/>
    <cellStyle name="Обычный 3 13 47 8" xfId="23946"/>
    <cellStyle name="Обычный 3 13 48" xfId="23947"/>
    <cellStyle name="Обычный 3 13 48 2" xfId="23948"/>
    <cellStyle name="Обычный 3 13 48 2 2" xfId="23949"/>
    <cellStyle name="Обычный 3 13 48 2 2 2" xfId="23950"/>
    <cellStyle name="Обычный 3 13 48 2 2 2 2" xfId="23951"/>
    <cellStyle name="Обычный 3 13 48 2 2 2 2 2" xfId="23952"/>
    <cellStyle name="Обычный 3 13 48 2 2 2 3" xfId="23953"/>
    <cellStyle name="Обычный 3 13 48 2 2 3" xfId="23954"/>
    <cellStyle name="Обычный 3 13 48 2 2 3 2" xfId="23955"/>
    <cellStyle name="Обычный 3 13 48 2 2 4" xfId="23956"/>
    <cellStyle name="Обычный 3 13 48 2 3" xfId="23957"/>
    <cellStyle name="Обычный 3 13 48 2 3 2" xfId="23958"/>
    <cellStyle name="Обычный 3 13 48 2 3 2 2" xfId="23959"/>
    <cellStyle name="Обычный 3 13 48 2 3 3" xfId="23960"/>
    <cellStyle name="Обычный 3 13 48 2 4" xfId="23961"/>
    <cellStyle name="Обычный 3 13 48 2 4 2" xfId="23962"/>
    <cellStyle name="Обычный 3 13 48 2 5" xfId="23963"/>
    <cellStyle name="Обычный 3 13 48 3" xfId="23964"/>
    <cellStyle name="Обычный 3 13 48 3 2" xfId="23965"/>
    <cellStyle name="Обычный 3 13 48 3 2 2" xfId="23966"/>
    <cellStyle name="Обычный 3 13 48 3 2 2 2" xfId="23967"/>
    <cellStyle name="Обычный 3 13 48 3 2 2 2 2" xfId="23968"/>
    <cellStyle name="Обычный 3 13 48 3 2 2 3" xfId="23969"/>
    <cellStyle name="Обычный 3 13 48 3 2 3" xfId="23970"/>
    <cellStyle name="Обычный 3 13 48 3 2 3 2" xfId="23971"/>
    <cellStyle name="Обычный 3 13 48 3 2 4" xfId="23972"/>
    <cellStyle name="Обычный 3 13 48 3 3" xfId="23973"/>
    <cellStyle name="Обычный 3 13 48 3 3 2" xfId="23974"/>
    <cellStyle name="Обычный 3 13 48 3 3 2 2" xfId="23975"/>
    <cellStyle name="Обычный 3 13 48 3 3 3" xfId="23976"/>
    <cellStyle name="Обычный 3 13 48 3 4" xfId="23977"/>
    <cellStyle name="Обычный 3 13 48 3 4 2" xfId="23978"/>
    <cellStyle name="Обычный 3 13 48 3 5" xfId="23979"/>
    <cellStyle name="Обычный 3 13 48 4" xfId="23980"/>
    <cellStyle name="Обычный 3 13 48 4 2" xfId="23981"/>
    <cellStyle name="Обычный 3 13 48 4 2 2" xfId="23982"/>
    <cellStyle name="Обычный 3 13 48 4 2 2 2" xfId="23983"/>
    <cellStyle name="Обычный 3 13 48 4 2 3" xfId="23984"/>
    <cellStyle name="Обычный 3 13 48 4 3" xfId="23985"/>
    <cellStyle name="Обычный 3 13 48 4 3 2" xfId="23986"/>
    <cellStyle name="Обычный 3 13 48 4 4" xfId="23987"/>
    <cellStyle name="Обычный 3 13 48 5" xfId="23988"/>
    <cellStyle name="Обычный 3 13 48 5 2" xfId="23989"/>
    <cellStyle name="Обычный 3 13 48 5 2 2" xfId="23990"/>
    <cellStyle name="Обычный 3 13 48 5 3" xfId="23991"/>
    <cellStyle name="Обычный 3 13 48 6" xfId="23992"/>
    <cellStyle name="Обычный 3 13 48 6 2" xfId="23993"/>
    <cellStyle name="Обычный 3 13 48 7" xfId="23994"/>
    <cellStyle name="Обычный 3 13 49" xfId="23995"/>
    <cellStyle name="Обычный 3 13 49 2" xfId="23996"/>
    <cellStyle name="Обычный 3 13 49 2 2" xfId="23997"/>
    <cellStyle name="Обычный 3 13 49 2 2 2" xfId="23998"/>
    <cellStyle name="Обычный 3 13 49 2 2 2 2" xfId="23999"/>
    <cellStyle name="Обычный 3 13 49 2 2 3" xfId="24000"/>
    <cellStyle name="Обычный 3 13 49 2 3" xfId="24001"/>
    <cellStyle name="Обычный 3 13 49 2 3 2" xfId="24002"/>
    <cellStyle name="Обычный 3 13 49 2 4" xfId="24003"/>
    <cellStyle name="Обычный 3 13 49 3" xfId="24004"/>
    <cellStyle name="Обычный 3 13 49 3 2" xfId="24005"/>
    <cellStyle name="Обычный 3 13 49 3 2 2" xfId="24006"/>
    <cellStyle name="Обычный 3 13 49 3 3" xfId="24007"/>
    <cellStyle name="Обычный 3 13 49 4" xfId="24008"/>
    <cellStyle name="Обычный 3 13 49 4 2" xfId="24009"/>
    <cellStyle name="Обычный 3 13 49 5" xfId="24010"/>
    <cellStyle name="Обычный 3 13 5" xfId="24011"/>
    <cellStyle name="Обычный 3 13 5 2" xfId="24012"/>
    <cellStyle name="Обычный 3 13 5 2 2" xfId="24013"/>
    <cellStyle name="Обычный 3 13 5 2 2 2" xfId="24014"/>
    <cellStyle name="Обычный 3 13 5 2 2 2 2" xfId="24015"/>
    <cellStyle name="Обычный 3 13 5 2 2 2 2 2" xfId="24016"/>
    <cellStyle name="Обычный 3 13 5 2 2 2 2 2 2" xfId="24017"/>
    <cellStyle name="Обычный 3 13 5 2 2 2 2 3" xfId="24018"/>
    <cellStyle name="Обычный 3 13 5 2 2 2 3" xfId="24019"/>
    <cellStyle name="Обычный 3 13 5 2 2 2 3 2" xfId="24020"/>
    <cellStyle name="Обычный 3 13 5 2 2 2 4" xfId="24021"/>
    <cellStyle name="Обычный 3 13 5 2 2 3" xfId="24022"/>
    <cellStyle name="Обычный 3 13 5 2 2 3 2" xfId="24023"/>
    <cellStyle name="Обычный 3 13 5 2 2 3 2 2" xfId="24024"/>
    <cellStyle name="Обычный 3 13 5 2 2 3 3" xfId="24025"/>
    <cellStyle name="Обычный 3 13 5 2 2 4" xfId="24026"/>
    <cellStyle name="Обычный 3 13 5 2 2 4 2" xfId="24027"/>
    <cellStyle name="Обычный 3 13 5 2 2 5" xfId="24028"/>
    <cellStyle name="Обычный 3 13 5 2 3" xfId="24029"/>
    <cellStyle name="Обычный 3 13 5 2 3 2" xfId="24030"/>
    <cellStyle name="Обычный 3 13 5 2 3 2 2" xfId="24031"/>
    <cellStyle name="Обычный 3 13 5 2 3 2 2 2" xfId="24032"/>
    <cellStyle name="Обычный 3 13 5 2 3 2 2 2 2" xfId="24033"/>
    <cellStyle name="Обычный 3 13 5 2 3 2 2 3" xfId="24034"/>
    <cellStyle name="Обычный 3 13 5 2 3 2 3" xfId="24035"/>
    <cellStyle name="Обычный 3 13 5 2 3 2 3 2" xfId="24036"/>
    <cellStyle name="Обычный 3 13 5 2 3 2 4" xfId="24037"/>
    <cellStyle name="Обычный 3 13 5 2 3 3" xfId="24038"/>
    <cellStyle name="Обычный 3 13 5 2 3 3 2" xfId="24039"/>
    <cellStyle name="Обычный 3 13 5 2 3 3 2 2" xfId="24040"/>
    <cellStyle name="Обычный 3 13 5 2 3 3 3" xfId="24041"/>
    <cellStyle name="Обычный 3 13 5 2 3 4" xfId="24042"/>
    <cellStyle name="Обычный 3 13 5 2 3 4 2" xfId="24043"/>
    <cellStyle name="Обычный 3 13 5 2 3 5" xfId="24044"/>
    <cellStyle name="Обычный 3 13 5 2 4" xfId="24045"/>
    <cellStyle name="Обычный 3 13 5 2 4 2" xfId="24046"/>
    <cellStyle name="Обычный 3 13 5 2 4 2 2" xfId="24047"/>
    <cellStyle name="Обычный 3 13 5 2 4 2 2 2" xfId="24048"/>
    <cellStyle name="Обычный 3 13 5 2 4 2 3" xfId="24049"/>
    <cellStyle name="Обычный 3 13 5 2 4 3" xfId="24050"/>
    <cellStyle name="Обычный 3 13 5 2 4 3 2" xfId="24051"/>
    <cellStyle name="Обычный 3 13 5 2 4 4" xfId="24052"/>
    <cellStyle name="Обычный 3 13 5 2 5" xfId="24053"/>
    <cellStyle name="Обычный 3 13 5 2 5 2" xfId="24054"/>
    <cellStyle name="Обычный 3 13 5 2 5 2 2" xfId="24055"/>
    <cellStyle name="Обычный 3 13 5 2 5 3" xfId="24056"/>
    <cellStyle name="Обычный 3 13 5 2 6" xfId="24057"/>
    <cellStyle name="Обычный 3 13 5 2 6 2" xfId="24058"/>
    <cellStyle name="Обычный 3 13 5 2 7" xfId="24059"/>
    <cellStyle name="Обычный 3 13 5 3" xfId="24060"/>
    <cellStyle name="Обычный 3 13 5 3 2" xfId="24061"/>
    <cellStyle name="Обычный 3 13 5 3 2 2" xfId="24062"/>
    <cellStyle name="Обычный 3 13 5 3 2 2 2" xfId="24063"/>
    <cellStyle name="Обычный 3 13 5 3 2 2 2 2" xfId="24064"/>
    <cellStyle name="Обычный 3 13 5 3 2 2 3" xfId="24065"/>
    <cellStyle name="Обычный 3 13 5 3 2 3" xfId="24066"/>
    <cellStyle name="Обычный 3 13 5 3 2 3 2" xfId="24067"/>
    <cellStyle name="Обычный 3 13 5 3 2 4" xfId="24068"/>
    <cellStyle name="Обычный 3 13 5 3 3" xfId="24069"/>
    <cellStyle name="Обычный 3 13 5 3 3 2" xfId="24070"/>
    <cellStyle name="Обычный 3 13 5 3 3 2 2" xfId="24071"/>
    <cellStyle name="Обычный 3 13 5 3 3 3" xfId="24072"/>
    <cellStyle name="Обычный 3 13 5 3 4" xfId="24073"/>
    <cellStyle name="Обычный 3 13 5 3 4 2" xfId="24074"/>
    <cellStyle name="Обычный 3 13 5 3 5" xfId="24075"/>
    <cellStyle name="Обычный 3 13 5 4" xfId="24076"/>
    <cellStyle name="Обычный 3 13 5 4 2" xfId="24077"/>
    <cellStyle name="Обычный 3 13 5 4 2 2" xfId="24078"/>
    <cellStyle name="Обычный 3 13 5 4 2 2 2" xfId="24079"/>
    <cellStyle name="Обычный 3 13 5 4 2 2 2 2" xfId="24080"/>
    <cellStyle name="Обычный 3 13 5 4 2 2 3" xfId="24081"/>
    <cellStyle name="Обычный 3 13 5 4 2 3" xfId="24082"/>
    <cellStyle name="Обычный 3 13 5 4 2 3 2" xfId="24083"/>
    <cellStyle name="Обычный 3 13 5 4 2 4" xfId="24084"/>
    <cellStyle name="Обычный 3 13 5 4 3" xfId="24085"/>
    <cellStyle name="Обычный 3 13 5 4 3 2" xfId="24086"/>
    <cellStyle name="Обычный 3 13 5 4 3 2 2" xfId="24087"/>
    <cellStyle name="Обычный 3 13 5 4 3 3" xfId="24088"/>
    <cellStyle name="Обычный 3 13 5 4 4" xfId="24089"/>
    <cellStyle name="Обычный 3 13 5 4 4 2" xfId="24090"/>
    <cellStyle name="Обычный 3 13 5 4 5" xfId="24091"/>
    <cellStyle name="Обычный 3 13 5 5" xfId="24092"/>
    <cellStyle name="Обычный 3 13 5 5 2" xfId="24093"/>
    <cellStyle name="Обычный 3 13 5 5 2 2" xfId="24094"/>
    <cellStyle name="Обычный 3 13 5 5 2 2 2" xfId="24095"/>
    <cellStyle name="Обычный 3 13 5 5 2 3" xfId="24096"/>
    <cellStyle name="Обычный 3 13 5 5 3" xfId="24097"/>
    <cellStyle name="Обычный 3 13 5 5 3 2" xfId="24098"/>
    <cellStyle name="Обычный 3 13 5 5 4" xfId="24099"/>
    <cellStyle name="Обычный 3 13 5 6" xfId="24100"/>
    <cellStyle name="Обычный 3 13 5 6 2" xfId="24101"/>
    <cellStyle name="Обычный 3 13 5 6 2 2" xfId="24102"/>
    <cellStyle name="Обычный 3 13 5 6 3" xfId="24103"/>
    <cellStyle name="Обычный 3 13 5 7" xfId="24104"/>
    <cellStyle name="Обычный 3 13 5 7 2" xfId="24105"/>
    <cellStyle name="Обычный 3 13 5 8" xfId="24106"/>
    <cellStyle name="Обычный 3 13 50" xfId="24107"/>
    <cellStyle name="Обычный 3 13 50 2" xfId="24108"/>
    <cellStyle name="Обычный 3 13 50 2 2" xfId="24109"/>
    <cellStyle name="Обычный 3 13 50 2 2 2" xfId="24110"/>
    <cellStyle name="Обычный 3 13 50 2 2 2 2" xfId="24111"/>
    <cellStyle name="Обычный 3 13 50 2 2 3" xfId="24112"/>
    <cellStyle name="Обычный 3 13 50 2 3" xfId="24113"/>
    <cellStyle name="Обычный 3 13 50 2 3 2" xfId="24114"/>
    <cellStyle name="Обычный 3 13 50 2 4" xfId="24115"/>
    <cellStyle name="Обычный 3 13 50 3" xfId="24116"/>
    <cellStyle name="Обычный 3 13 50 3 2" xfId="24117"/>
    <cellStyle name="Обычный 3 13 50 3 2 2" xfId="24118"/>
    <cellStyle name="Обычный 3 13 50 3 3" xfId="24119"/>
    <cellStyle name="Обычный 3 13 50 4" xfId="24120"/>
    <cellStyle name="Обычный 3 13 50 4 2" xfId="24121"/>
    <cellStyle name="Обычный 3 13 50 5" xfId="24122"/>
    <cellStyle name="Обычный 3 13 51" xfId="24123"/>
    <cellStyle name="Обычный 3 13 51 2" xfId="24124"/>
    <cellStyle name="Обычный 3 13 51 2 2" xfId="24125"/>
    <cellStyle name="Обычный 3 13 51 2 2 2" xfId="24126"/>
    <cellStyle name="Обычный 3 13 51 2 3" xfId="24127"/>
    <cellStyle name="Обычный 3 13 51 3" xfId="24128"/>
    <cellStyle name="Обычный 3 13 51 3 2" xfId="24129"/>
    <cellStyle name="Обычный 3 13 51 4" xfId="24130"/>
    <cellStyle name="Обычный 3 13 52" xfId="24131"/>
    <cellStyle name="Обычный 3 13 52 2" xfId="24132"/>
    <cellStyle name="Обычный 3 13 52 2 2" xfId="24133"/>
    <cellStyle name="Обычный 3 13 52 3" xfId="24134"/>
    <cellStyle name="Обычный 3 13 53" xfId="24135"/>
    <cellStyle name="Обычный 3 13 53 2" xfId="24136"/>
    <cellStyle name="Обычный 3 13 54" xfId="24137"/>
    <cellStyle name="Обычный 3 13 6" xfId="24138"/>
    <cellStyle name="Обычный 3 13 6 2" xfId="24139"/>
    <cellStyle name="Обычный 3 13 6 2 2" xfId="24140"/>
    <cellStyle name="Обычный 3 13 6 2 2 2" xfId="24141"/>
    <cellStyle name="Обычный 3 13 6 2 2 2 2" xfId="24142"/>
    <cellStyle name="Обычный 3 13 6 2 2 2 2 2" xfId="24143"/>
    <cellStyle name="Обычный 3 13 6 2 2 2 2 2 2" xfId="24144"/>
    <cellStyle name="Обычный 3 13 6 2 2 2 2 3" xfId="24145"/>
    <cellStyle name="Обычный 3 13 6 2 2 2 3" xfId="24146"/>
    <cellStyle name="Обычный 3 13 6 2 2 2 3 2" xfId="24147"/>
    <cellStyle name="Обычный 3 13 6 2 2 2 4" xfId="24148"/>
    <cellStyle name="Обычный 3 13 6 2 2 3" xfId="24149"/>
    <cellStyle name="Обычный 3 13 6 2 2 3 2" xfId="24150"/>
    <cellStyle name="Обычный 3 13 6 2 2 3 2 2" xfId="24151"/>
    <cellStyle name="Обычный 3 13 6 2 2 3 3" xfId="24152"/>
    <cellStyle name="Обычный 3 13 6 2 2 4" xfId="24153"/>
    <cellStyle name="Обычный 3 13 6 2 2 4 2" xfId="24154"/>
    <cellStyle name="Обычный 3 13 6 2 2 5" xfId="24155"/>
    <cellStyle name="Обычный 3 13 6 2 3" xfId="24156"/>
    <cellStyle name="Обычный 3 13 6 2 3 2" xfId="24157"/>
    <cellStyle name="Обычный 3 13 6 2 3 2 2" xfId="24158"/>
    <cellStyle name="Обычный 3 13 6 2 3 2 2 2" xfId="24159"/>
    <cellStyle name="Обычный 3 13 6 2 3 2 2 2 2" xfId="24160"/>
    <cellStyle name="Обычный 3 13 6 2 3 2 2 3" xfId="24161"/>
    <cellStyle name="Обычный 3 13 6 2 3 2 3" xfId="24162"/>
    <cellStyle name="Обычный 3 13 6 2 3 2 3 2" xfId="24163"/>
    <cellStyle name="Обычный 3 13 6 2 3 2 4" xfId="24164"/>
    <cellStyle name="Обычный 3 13 6 2 3 3" xfId="24165"/>
    <cellStyle name="Обычный 3 13 6 2 3 3 2" xfId="24166"/>
    <cellStyle name="Обычный 3 13 6 2 3 3 2 2" xfId="24167"/>
    <cellStyle name="Обычный 3 13 6 2 3 3 3" xfId="24168"/>
    <cellStyle name="Обычный 3 13 6 2 3 4" xfId="24169"/>
    <cellStyle name="Обычный 3 13 6 2 3 4 2" xfId="24170"/>
    <cellStyle name="Обычный 3 13 6 2 3 5" xfId="24171"/>
    <cellStyle name="Обычный 3 13 6 2 4" xfId="24172"/>
    <cellStyle name="Обычный 3 13 6 2 4 2" xfId="24173"/>
    <cellStyle name="Обычный 3 13 6 2 4 2 2" xfId="24174"/>
    <cellStyle name="Обычный 3 13 6 2 4 2 2 2" xfId="24175"/>
    <cellStyle name="Обычный 3 13 6 2 4 2 3" xfId="24176"/>
    <cellStyle name="Обычный 3 13 6 2 4 3" xfId="24177"/>
    <cellStyle name="Обычный 3 13 6 2 4 3 2" xfId="24178"/>
    <cellStyle name="Обычный 3 13 6 2 4 4" xfId="24179"/>
    <cellStyle name="Обычный 3 13 6 2 5" xfId="24180"/>
    <cellStyle name="Обычный 3 13 6 2 5 2" xfId="24181"/>
    <cellStyle name="Обычный 3 13 6 2 5 2 2" xfId="24182"/>
    <cellStyle name="Обычный 3 13 6 2 5 3" xfId="24183"/>
    <cellStyle name="Обычный 3 13 6 2 6" xfId="24184"/>
    <cellStyle name="Обычный 3 13 6 2 6 2" xfId="24185"/>
    <cellStyle name="Обычный 3 13 6 2 7" xfId="24186"/>
    <cellStyle name="Обычный 3 13 6 3" xfId="24187"/>
    <cellStyle name="Обычный 3 13 6 3 2" xfId="24188"/>
    <cellStyle name="Обычный 3 13 6 3 2 2" xfId="24189"/>
    <cellStyle name="Обычный 3 13 6 3 2 2 2" xfId="24190"/>
    <cellStyle name="Обычный 3 13 6 3 2 2 2 2" xfId="24191"/>
    <cellStyle name="Обычный 3 13 6 3 2 2 3" xfId="24192"/>
    <cellStyle name="Обычный 3 13 6 3 2 3" xfId="24193"/>
    <cellStyle name="Обычный 3 13 6 3 2 3 2" xfId="24194"/>
    <cellStyle name="Обычный 3 13 6 3 2 4" xfId="24195"/>
    <cellStyle name="Обычный 3 13 6 3 3" xfId="24196"/>
    <cellStyle name="Обычный 3 13 6 3 3 2" xfId="24197"/>
    <cellStyle name="Обычный 3 13 6 3 3 2 2" xfId="24198"/>
    <cellStyle name="Обычный 3 13 6 3 3 3" xfId="24199"/>
    <cellStyle name="Обычный 3 13 6 3 4" xfId="24200"/>
    <cellStyle name="Обычный 3 13 6 3 4 2" xfId="24201"/>
    <cellStyle name="Обычный 3 13 6 3 5" xfId="24202"/>
    <cellStyle name="Обычный 3 13 6 4" xfId="24203"/>
    <cellStyle name="Обычный 3 13 6 4 2" xfId="24204"/>
    <cellStyle name="Обычный 3 13 6 4 2 2" xfId="24205"/>
    <cellStyle name="Обычный 3 13 6 4 2 2 2" xfId="24206"/>
    <cellStyle name="Обычный 3 13 6 4 2 2 2 2" xfId="24207"/>
    <cellStyle name="Обычный 3 13 6 4 2 2 3" xfId="24208"/>
    <cellStyle name="Обычный 3 13 6 4 2 3" xfId="24209"/>
    <cellStyle name="Обычный 3 13 6 4 2 3 2" xfId="24210"/>
    <cellStyle name="Обычный 3 13 6 4 2 4" xfId="24211"/>
    <cellStyle name="Обычный 3 13 6 4 3" xfId="24212"/>
    <cellStyle name="Обычный 3 13 6 4 3 2" xfId="24213"/>
    <cellStyle name="Обычный 3 13 6 4 3 2 2" xfId="24214"/>
    <cellStyle name="Обычный 3 13 6 4 3 3" xfId="24215"/>
    <cellStyle name="Обычный 3 13 6 4 4" xfId="24216"/>
    <cellStyle name="Обычный 3 13 6 4 4 2" xfId="24217"/>
    <cellStyle name="Обычный 3 13 6 4 5" xfId="24218"/>
    <cellStyle name="Обычный 3 13 6 5" xfId="24219"/>
    <cellStyle name="Обычный 3 13 6 5 2" xfId="24220"/>
    <cellStyle name="Обычный 3 13 6 5 2 2" xfId="24221"/>
    <cellStyle name="Обычный 3 13 6 5 2 2 2" xfId="24222"/>
    <cellStyle name="Обычный 3 13 6 5 2 3" xfId="24223"/>
    <cellStyle name="Обычный 3 13 6 5 3" xfId="24224"/>
    <cellStyle name="Обычный 3 13 6 5 3 2" xfId="24225"/>
    <cellStyle name="Обычный 3 13 6 5 4" xfId="24226"/>
    <cellStyle name="Обычный 3 13 6 6" xfId="24227"/>
    <cellStyle name="Обычный 3 13 6 6 2" xfId="24228"/>
    <cellStyle name="Обычный 3 13 6 6 2 2" xfId="24229"/>
    <cellStyle name="Обычный 3 13 6 6 3" xfId="24230"/>
    <cellStyle name="Обычный 3 13 6 7" xfId="24231"/>
    <cellStyle name="Обычный 3 13 6 7 2" xfId="24232"/>
    <cellStyle name="Обычный 3 13 6 8" xfId="24233"/>
    <cellStyle name="Обычный 3 13 7" xfId="24234"/>
    <cellStyle name="Обычный 3 13 7 2" xfId="24235"/>
    <cellStyle name="Обычный 3 13 7 2 2" xfId="24236"/>
    <cellStyle name="Обычный 3 13 7 2 2 2" xfId="24237"/>
    <cellStyle name="Обычный 3 13 7 2 2 2 2" xfId="24238"/>
    <cellStyle name="Обычный 3 13 7 2 2 2 2 2" xfId="24239"/>
    <cellStyle name="Обычный 3 13 7 2 2 2 2 2 2" xfId="24240"/>
    <cellStyle name="Обычный 3 13 7 2 2 2 2 3" xfId="24241"/>
    <cellStyle name="Обычный 3 13 7 2 2 2 3" xfId="24242"/>
    <cellStyle name="Обычный 3 13 7 2 2 2 3 2" xfId="24243"/>
    <cellStyle name="Обычный 3 13 7 2 2 2 4" xfId="24244"/>
    <cellStyle name="Обычный 3 13 7 2 2 3" xfId="24245"/>
    <cellStyle name="Обычный 3 13 7 2 2 3 2" xfId="24246"/>
    <cellStyle name="Обычный 3 13 7 2 2 3 2 2" xfId="24247"/>
    <cellStyle name="Обычный 3 13 7 2 2 3 3" xfId="24248"/>
    <cellStyle name="Обычный 3 13 7 2 2 4" xfId="24249"/>
    <cellStyle name="Обычный 3 13 7 2 2 4 2" xfId="24250"/>
    <cellStyle name="Обычный 3 13 7 2 2 5" xfId="24251"/>
    <cellStyle name="Обычный 3 13 7 2 3" xfId="24252"/>
    <cellStyle name="Обычный 3 13 7 2 3 2" xfId="24253"/>
    <cellStyle name="Обычный 3 13 7 2 3 2 2" xfId="24254"/>
    <cellStyle name="Обычный 3 13 7 2 3 2 2 2" xfId="24255"/>
    <cellStyle name="Обычный 3 13 7 2 3 2 2 2 2" xfId="24256"/>
    <cellStyle name="Обычный 3 13 7 2 3 2 2 3" xfId="24257"/>
    <cellStyle name="Обычный 3 13 7 2 3 2 3" xfId="24258"/>
    <cellStyle name="Обычный 3 13 7 2 3 2 3 2" xfId="24259"/>
    <cellStyle name="Обычный 3 13 7 2 3 2 4" xfId="24260"/>
    <cellStyle name="Обычный 3 13 7 2 3 3" xfId="24261"/>
    <cellStyle name="Обычный 3 13 7 2 3 3 2" xfId="24262"/>
    <cellStyle name="Обычный 3 13 7 2 3 3 2 2" xfId="24263"/>
    <cellStyle name="Обычный 3 13 7 2 3 3 3" xfId="24264"/>
    <cellStyle name="Обычный 3 13 7 2 3 4" xfId="24265"/>
    <cellStyle name="Обычный 3 13 7 2 3 4 2" xfId="24266"/>
    <cellStyle name="Обычный 3 13 7 2 3 5" xfId="24267"/>
    <cellStyle name="Обычный 3 13 7 2 4" xfId="24268"/>
    <cellStyle name="Обычный 3 13 7 2 4 2" xfId="24269"/>
    <cellStyle name="Обычный 3 13 7 2 4 2 2" xfId="24270"/>
    <cellStyle name="Обычный 3 13 7 2 4 2 2 2" xfId="24271"/>
    <cellStyle name="Обычный 3 13 7 2 4 2 3" xfId="24272"/>
    <cellStyle name="Обычный 3 13 7 2 4 3" xfId="24273"/>
    <cellStyle name="Обычный 3 13 7 2 4 3 2" xfId="24274"/>
    <cellStyle name="Обычный 3 13 7 2 4 4" xfId="24275"/>
    <cellStyle name="Обычный 3 13 7 2 5" xfId="24276"/>
    <cellStyle name="Обычный 3 13 7 2 5 2" xfId="24277"/>
    <cellStyle name="Обычный 3 13 7 2 5 2 2" xfId="24278"/>
    <cellStyle name="Обычный 3 13 7 2 5 3" xfId="24279"/>
    <cellStyle name="Обычный 3 13 7 2 6" xfId="24280"/>
    <cellStyle name="Обычный 3 13 7 2 6 2" xfId="24281"/>
    <cellStyle name="Обычный 3 13 7 2 7" xfId="24282"/>
    <cellStyle name="Обычный 3 13 7 3" xfId="24283"/>
    <cellStyle name="Обычный 3 13 7 3 2" xfId="24284"/>
    <cellStyle name="Обычный 3 13 7 3 2 2" xfId="24285"/>
    <cellStyle name="Обычный 3 13 7 3 2 2 2" xfId="24286"/>
    <cellStyle name="Обычный 3 13 7 3 2 2 2 2" xfId="24287"/>
    <cellStyle name="Обычный 3 13 7 3 2 2 3" xfId="24288"/>
    <cellStyle name="Обычный 3 13 7 3 2 3" xfId="24289"/>
    <cellStyle name="Обычный 3 13 7 3 2 3 2" xfId="24290"/>
    <cellStyle name="Обычный 3 13 7 3 2 4" xfId="24291"/>
    <cellStyle name="Обычный 3 13 7 3 3" xfId="24292"/>
    <cellStyle name="Обычный 3 13 7 3 3 2" xfId="24293"/>
    <cellStyle name="Обычный 3 13 7 3 3 2 2" xfId="24294"/>
    <cellStyle name="Обычный 3 13 7 3 3 3" xfId="24295"/>
    <cellStyle name="Обычный 3 13 7 3 4" xfId="24296"/>
    <cellStyle name="Обычный 3 13 7 3 4 2" xfId="24297"/>
    <cellStyle name="Обычный 3 13 7 3 5" xfId="24298"/>
    <cellStyle name="Обычный 3 13 7 4" xfId="24299"/>
    <cellStyle name="Обычный 3 13 7 4 2" xfId="24300"/>
    <cellStyle name="Обычный 3 13 7 4 2 2" xfId="24301"/>
    <cellStyle name="Обычный 3 13 7 4 2 2 2" xfId="24302"/>
    <cellStyle name="Обычный 3 13 7 4 2 2 2 2" xfId="24303"/>
    <cellStyle name="Обычный 3 13 7 4 2 2 3" xfId="24304"/>
    <cellStyle name="Обычный 3 13 7 4 2 3" xfId="24305"/>
    <cellStyle name="Обычный 3 13 7 4 2 3 2" xfId="24306"/>
    <cellStyle name="Обычный 3 13 7 4 2 4" xfId="24307"/>
    <cellStyle name="Обычный 3 13 7 4 3" xfId="24308"/>
    <cellStyle name="Обычный 3 13 7 4 3 2" xfId="24309"/>
    <cellStyle name="Обычный 3 13 7 4 3 2 2" xfId="24310"/>
    <cellStyle name="Обычный 3 13 7 4 3 3" xfId="24311"/>
    <cellStyle name="Обычный 3 13 7 4 4" xfId="24312"/>
    <cellStyle name="Обычный 3 13 7 4 4 2" xfId="24313"/>
    <cellStyle name="Обычный 3 13 7 4 5" xfId="24314"/>
    <cellStyle name="Обычный 3 13 7 5" xfId="24315"/>
    <cellStyle name="Обычный 3 13 7 5 2" xfId="24316"/>
    <cellStyle name="Обычный 3 13 7 5 2 2" xfId="24317"/>
    <cellStyle name="Обычный 3 13 7 5 2 2 2" xfId="24318"/>
    <cellStyle name="Обычный 3 13 7 5 2 3" xfId="24319"/>
    <cellStyle name="Обычный 3 13 7 5 3" xfId="24320"/>
    <cellStyle name="Обычный 3 13 7 5 3 2" xfId="24321"/>
    <cellStyle name="Обычный 3 13 7 5 4" xfId="24322"/>
    <cellStyle name="Обычный 3 13 7 6" xfId="24323"/>
    <cellStyle name="Обычный 3 13 7 6 2" xfId="24324"/>
    <cellStyle name="Обычный 3 13 7 6 2 2" xfId="24325"/>
    <cellStyle name="Обычный 3 13 7 6 3" xfId="24326"/>
    <cellStyle name="Обычный 3 13 7 7" xfId="24327"/>
    <cellStyle name="Обычный 3 13 7 7 2" xfId="24328"/>
    <cellStyle name="Обычный 3 13 7 8" xfId="24329"/>
    <cellStyle name="Обычный 3 13 8" xfId="24330"/>
    <cellStyle name="Обычный 3 13 8 2" xfId="24331"/>
    <cellStyle name="Обычный 3 13 8 2 2" xfId="24332"/>
    <cellStyle name="Обычный 3 13 8 2 2 2" xfId="24333"/>
    <cellStyle name="Обычный 3 13 8 2 2 2 2" xfId="24334"/>
    <cellStyle name="Обычный 3 13 8 2 2 2 2 2" xfId="24335"/>
    <cellStyle name="Обычный 3 13 8 2 2 2 2 2 2" xfId="24336"/>
    <cellStyle name="Обычный 3 13 8 2 2 2 2 3" xfId="24337"/>
    <cellStyle name="Обычный 3 13 8 2 2 2 3" xfId="24338"/>
    <cellStyle name="Обычный 3 13 8 2 2 2 3 2" xfId="24339"/>
    <cellStyle name="Обычный 3 13 8 2 2 2 4" xfId="24340"/>
    <cellStyle name="Обычный 3 13 8 2 2 3" xfId="24341"/>
    <cellStyle name="Обычный 3 13 8 2 2 3 2" xfId="24342"/>
    <cellStyle name="Обычный 3 13 8 2 2 3 2 2" xfId="24343"/>
    <cellStyle name="Обычный 3 13 8 2 2 3 3" xfId="24344"/>
    <cellStyle name="Обычный 3 13 8 2 2 4" xfId="24345"/>
    <cellStyle name="Обычный 3 13 8 2 2 4 2" xfId="24346"/>
    <cellStyle name="Обычный 3 13 8 2 2 5" xfId="24347"/>
    <cellStyle name="Обычный 3 13 8 2 3" xfId="24348"/>
    <cellStyle name="Обычный 3 13 8 2 3 2" xfId="24349"/>
    <cellStyle name="Обычный 3 13 8 2 3 2 2" xfId="24350"/>
    <cellStyle name="Обычный 3 13 8 2 3 2 2 2" xfId="24351"/>
    <cellStyle name="Обычный 3 13 8 2 3 2 2 2 2" xfId="24352"/>
    <cellStyle name="Обычный 3 13 8 2 3 2 2 3" xfId="24353"/>
    <cellStyle name="Обычный 3 13 8 2 3 2 3" xfId="24354"/>
    <cellStyle name="Обычный 3 13 8 2 3 2 3 2" xfId="24355"/>
    <cellStyle name="Обычный 3 13 8 2 3 2 4" xfId="24356"/>
    <cellStyle name="Обычный 3 13 8 2 3 3" xfId="24357"/>
    <cellStyle name="Обычный 3 13 8 2 3 3 2" xfId="24358"/>
    <cellStyle name="Обычный 3 13 8 2 3 3 2 2" xfId="24359"/>
    <cellStyle name="Обычный 3 13 8 2 3 3 3" xfId="24360"/>
    <cellStyle name="Обычный 3 13 8 2 3 4" xfId="24361"/>
    <cellStyle name="Обычный 3 13 8 2 3 4 2" xfId="24362"/>
    <cellStyle name="Обычный 3 13 8 2 3 5" xfId="24363"/>
    <cellStyle name="Обычный 3 13 8 2 4" xfId="24364"/>
    <cellStyle name="Обычный 3 13 8 2 4 2" xfId="24365"/>
    <cellStyle name="Обычный 3 13 8 2 4 2 2" xfId="24366"/>
    <cellStyle name="Обычный 3 13 8 2 4 2 2 2" xfId="24367"/>
    <cellStyle name="Обычный 3 13 8 2 4 2 3" xfId="24368"/>
    <cellStyle name="Обычный 3 13 8 2 4 3" xfId="24369"/>
    <cellStyle name="Обычный 3 13 8 2 4 3 2" xfId="24370"/>
    <cellStyle name="Обычный 3 13 8 2 4 4" xfId="24371"/>
    <cellStyle name="Обычный 3 13 8 2 5" xfId="24372"/>
    <cellStyle name="Обычный 3 13 8 2 5 2" xfId="24373"/>
    <cellStyle name="Обычный 3 13 8 2 5 2 2" xfId="24374"/>
    <cellStyle name="Обычный 3 13 8 2 5 3" xfId="24375"/>
    <cellStyle name="Обычный 3 13 8 2 6" xfId="24376"/>
    <cellStyle name="Обычный 3 13 8 2 6 2" xfId="24377"/>
    <cellStyle name="Обычный 3 13 8 2 7" xfId="24378"/>
    <cellStyle name="Обычный 3 13 8 3" xfId="24379"/>
    <cellStyle name="Обычный 3 13 8 3 2" xfId="24380"/>
    <cellStyle name="Обычный 3 13 8 3 2 2" xfId="24381"/>
    <cellStyle name="Обычный 3 13 8 3 2 2 2" xfId="24382"/>
    <cellStyle name="Обычный 3 13 8 3 2 2 2 2" xfId="24383"/>
    <cellStyle name="Обычный 3 13 8 3 2 2 3" xfId="24384"/>
    <cellStyle name="Обычный 3 13 8 3 2 3" xfId="24385"/>
    <cellStyle name="Обычный 3 13 8 3 2 3 2" xfId="24386"/>
    <cellStyle name="Обычный 3 13 8 3 2 4" xfId="24387"/>
    <cellStyle name="Обычный 3 13 8 3 3" xfId="24388"/>
    <cellStyle name="Обычный 3 13 8 3 3 2" xfId="24389"/>
    <cellStyle name="Обычный 3 13 8 3 3 2 2" xfId="24390"/>
    <cellStyle name="Обычный 3 13 8 3 3 3" xfId="24391"/>
    <cellStyle name="Обычный 3 13 8 3 4" xfId="24392"/>
    <cellStyle name="Обычный 3 13 8 3 4 2" xfId="24393"/>
    <cellStyle name="Обычный 3 13 8 3 5" xfId="24394"/>
    <cellStyle name="Обычный 3 13 8 4" xfId="24395"/>
    <cellStyle name="Обычный 3 13 8 4 2" xfId="24396"/>
    <cellStyle name="Обычный 3 13 8 4 2 2" xfId="24397"/>
    <cellStyle name="Обычный 3 13 8 4 2 2 2" xfId="24398"/>
    <cellStyle name="Обычный 3 13 8 4 2 2 2 2" xfId="24399"/>
    <cellStyle name="Обычный 3 13 8 4 2 2 3" xfId="24400"/>
    <cellStyle name="Обычный 3 13 8 4 2 3" xfId="24401"/>
    <cellStyle name="Обычный 3 13 8 4 2 3 2" xfId="24402"/>
    <cellStyle name="Обычный 3 13 8 4 2 4" xfId="24403"/>
    <cellStyle name="Обычный 3 13 8 4 3" xfId="24404"/>
    <cellStyle name="Обычный 3 13 8 4 3 2" xfId="24405"/>
    <cellStyle name="Обычный 3 13 8 4 3 2 2" xfId="24406"/>
    <cellStyle name="Обычный 3 13 8 4 3 3" xfId="24407"/>
    <cellStyle name="Обычный 3 13 8 4 4" xfId="24408"/>
    <cellStyle name="Обычный 3 13 8 4 4 2" xfId="24409"/>
    <cellStyle name="Обычный 3 13 8 4 5" xfId="24410"/>
    <cellStyle name="Обычный 3 13 8 5" xfId="24411"/>
    <cellStyle name="Обычный 3 13 8 5 2" xfId="24412"/>
    <cellStyle name="Обычный 3 13 8 5 2 2" xfId="24413"/>
    <cellStyle name="Обычный 3 13 8 5 2 2 2" xfId="24414"/>
    <cellStyle name="Обычный 3 13 8 5 2 3" xfId="24415"/>
    <cellStyle name="Обычный 3 13 8 5 3" xfId="24416"/>
    <cellStyle name="Обычный 3 13 8 5 3 2" xfId="24417"/>
    <cellStyle name="Обычный 3 13 8 5 4" xfId="24418"/>
    <cellStyle name="Обычный 3 13 8 6" xfId="24419"/>
    <cellStyle name="Обычный 3 13 8 6 2" xfId="24420"/>
    <cellStyle name="Обычный 3 13 8 6 2 2" xfId="24421"/>
    <cellStyle name="Обычный 3 13 8 6 3" xfId="24422"/>
    <cellStyle name="Обычный 3 13 8 7" xfId="24423"/>
    <cellStyle name="Обычный 3 13 8 7 2" xfId="24424"/>
    <cellStyle name="Обычный 3 13 8 8" xfId="24425"/>
    <cellStyle name="Обычный 3 13 9" xfId="24426"/>
    <cellStyle name="Обычный 3 13 9 2" xfId="24427"/>
    <cellStyle name="Обычный 3 13 9 2 2" xfId="24428"/>
    <cellStyle name="Обычный 3 13 9 2 2 2" xfId="24429"/>
    <cellStyle name="Обычный 3 13 9 2 2 2 2" xfId="24430"/>
    <cellStyle name="Обычный 3 13 9 2 2 2 2 2" xfId="24431"/>
    <cellStyle name="Обычный 3 13 9 2 2 2 2 2 2" xfId="24432"/>
    <cellStyle name="Обычный 3 13 9 2 2 2 2 3" xfId="24433"/>
    <cellStyle name="Обычный 3 13 9 2 2 2 3" xfId="24434"/>
    <cellStyle name="Обычный 3 13 9 2 2 2 3 2" xfId="24435"/>
    <cellStyle name="Обычный 3 13 9 2 2 2 4" xfId="24436"/>
    <cellStyle name="Обычный 3 13 9 2 2 3" xfId="24437"/>
    <cellStyle name="Обычный 3 13 9 2 2 3 2" xfId="24438"/>
    <cellStyle name="Обычный 3 13 9 2 2 3 2 2" xfId="24439"/>
    <cellStyle name="Обычный 3 13 9 2 2 3 3" xfId="24440"/>
    <cellStyle name="Обычный 3 13 9 2 2 4" xfId="24441"/>
    <cellStyle name="Обычный 3 13 9 2 2 4 2" xfId="24442"/>
    <cellStyle name="Обычный 3 13 9 2 2 5" xfId="24443"/>
    <cellStyle name="Обычный 3 13 9 2 3" xfId="24444"/>
    <cellStyle name="Обычный 3 13 9 2 3 2" xfId="24445"/>
    <cellStyle name="Обычный 3 13 9 2 3 2 2" xfId="24446"/>
    <cellStyle name="Обычный 3 13 9 2 3 2 2 2" xfId="24447"/>
    <cellStyle name="Обычный 3 13 9 2 3 2 2 2 2" xfId="24448"/>
    <cellStyle name="Обычный 3 13 9 2 3 2 2 3" xfId="24449"/>
    <cellStyle name="Обычный 3 13 9 2 3 2 3" xfId="24450"/>
    <cellStyle name="Обычный 3 13 9 2 3 2 3 2" xfId="24451"/>
    <cellStyle name="Обычный 3 13 9 2 3 2 4" xfId="24452"/>
    <cellStyle name="Обычный 3 13 9 2 3 3" xfId="24453"/>
    <cellStyle name="Обычный 3 13 9 2 3 3 2" xfId="24454"/>
    <cellStyle name="Обычный 3 13 9 2 3 3 2 2" xfId="24455"/>
    <cellStyle name="Обычный 3 13 9 2 3 3 3" xfId="24456"/>
    <cellStyle name="Обычный 3 13 9 2 3 4" xfId="24457"/>
    <cellStyle name="Обычный 3 13 9 2 3 4 2" xfId="24458"/>
    <cellStyle name="Обычный 3 13 9 2 3 5" xfId="24459"/>
    <cellStyle name="Обычный 3 13 9 2 4" xfId="24460"/>
    <cellStyle name="Обычный 3 13 9 2 4 2" xfId="24461"/>
    <cellStyle name="Обычный 3 13 9 2 4 2 2" xfId="24462"/>
    <cellStyle name="Обычный 3 13 9 2 4 2 2 2" xfId="24463"/>
    <cellStyle name="Обычный 3 13 9 2 4 2 3" xfId="24464"/>
    <cellStyle name="Обычный 3 13 9 2 4 3" xfId="24465"/>
    <cellStyle name="Обычный 3 13 9 2 4 3 2" xfId="24466"/>
    <cellStyle name="Обычный 3 13 9 2 4 4" xfId="24467"/>
    <cellStyle name="Обычный 3 13 9 2 5" xfId="24468"/>
    <cellStyle name="Обычный 3 13 9 2 5 2" xfId="24469"/>
    <cellStyle name="Обычный 3 13 9 2 5 2 2" xfId="24470"/>
    <cellStyle name="Обычный 3 13 9 2 5 3" xfId="24471"/>
    <cellStyle name="Обычный 3 13 9 2 6" xfId="24472"/>
    <cellStyle name="Обычный 3 13 9 2 6 2" xfId="24473"/>
    <cellStyle name="Обычный 3 13 9 2 7" xfId="24474"/>
    <cellStyle name="Обычный 3 13 9 3" xfId="24475"/>
    <cellStyle name="Обычный 3 13 9 3 2" xfId="24476"/>
    <cellStyle name="Обычный 3 13 9 3 2 2" xfId="24477"/>
    <cellStyle name="Обычный 3 13 9 3 2 2 2" xfId="24478"/>
    <cellStyle name="Обычный 3 13 9 3 2 2 2 2" xfId="24479"/>
    <cellStyle name="Обычный 3 13 9 3 2 2 3" xfId="24480"/>
    <cellStyle name="Обычный 3 13 9 3 2 3" xfId="24481"/>
    <cellStyle name="Обычный 3 13 9 3 2 3 2" xfId="24482"/>
    <cellStyle name="Обычный 3 13 9 3 2 4" xfId="24483"/>
    <cellStyle name="Обычный 3 13 9 3 3" xfId="24484"/>
    <cellStyle name="Обычный 3 13 9 3 3 2" xfId="24485"/>
    <cellStyle name="Обычный 3 13 9 3 3 2 2" xfId="24486"/>
    <cellStyle name="Обычный 3 13 9 3 3 3" xfId="24487"/>
    <cellStyle name="Обычный 3 13 9 3 4" xfId="24488"/>
    <cellStyle name="Обычный 3 13 9 3 4 2" xfId="24489"/>
    <cellStyle name="Обычный 3 13 9 3 5" xfId="24490"/>
    <cellStyle name="Обычный 3 13 9 4" xfId="24491"/>
    <cellStyle name="Обычный 3 13 9 4 2" xfId="24492"/>
    <cellStyle name="Обычный 3 13 9 4 2 2" xfId="24493"/>
    <cellStyle name="Обычный 3 13 9 4 2 2 2" xfId="24494"/>
    <cellStyle name="Обычный 3 13 9 4 2 2 2 2" xfId="24495"/>
    <cellStyle name="Обычный 3 13 9 4 2 2 3" xfId="24496"/>
    <cellStyle name="Обычный 3 13 9 4 2 3" xfId="24497"/>
    <cellStyle name="Обычный 3 13 9 4 2 3 2" xfId="24498"/>
    <cellStyle name="Обычный 3 13 9 4 2 4" xfId="24499"/>
    <cellStyle name="Обычный 3 13 9 4 3" xfId="24500"/>
    <cellStyle name="Обычный 3 13 9 4 3 2" xfId="24501"/>
    <cellStyle name="Обычный 3 13 9 4 3 2 2" xfId="24502"/>
    <cellStyle name="Обычный 3 13 9 4 3 3" xfId="24503"/>
    <cellStyle name="Обычный 3 13 9 4 4" xfId="24504"/>
    <cellStyle name="Обычный 3 13 9 4 4 2" xfId="24505"/>
    <cellStyle name="Обычный 3 13 9 4 5" xfId="24506"/>
    <cellStyle name="Обычный 3 13 9 5" xfId="24507"/>
    <cellStyle name="Обычный 3 13 9 5 2" xfId="24508"/>
    <cellStyle name="Обычный 3 13 9 5 2 2" xfId="24509"/>
    <cellStyle name="Обычный 3 13 9 5 2 2 2" xfId="24510"/>
    <cellStyle name="Обычный 3 13 9 5 2 3" xfId="24511"/>
    <cellStyle name="Обычный 3 13 9 5 3" xfId="24512"/>
    <cellStyle name="Обычный 3 13 9 5 3 2" xfId="24513"/>
    <cellStyle name="Обычный 3 13 9 5 4" xfId="24514"/>
    <cellStyle name="Обычный 3 13 9 6" xfId="24515"/>
    <cellStyle name="Обычный 3 13 9 6 2" xfId="24516"/>
    <cellStyle name="Обычный 3 13 9 6 2 2" xfId="24517"/>
    <cellStyle name="Обычный 3 13 9 6 3" xfId="24518"/>
    <cellStyle name="Обычный 3 13 9 7" xfId="24519"/>
    <cellStyle name="Обычный 3 13 9 7 2" xfId="24520"/>
    <cellStyle name="Обычный 3 13 9 8" xfId="24521"/>
    <cellStyle name="Обычный 3 14" xfId="24522"/>
    <cellStyle name="Обычный 3 14 10" xfId="24523"/>
    <cellStyle name="Обычный 3 14 10 2" xfId="24524"/>
    <cellStyle name="Обычный 3 14 10 2 2" xfId="24525"/>
    <cellStyle name="Обычный 3 14 10 2 2 2" xfId="24526"/>
    <cellStyle name="Обычный 3 14 10 2 2 2 2" xfId="24527"/>
    <cellStyle name="Обычный 3 14 10 2 2 2 2 2" xfId="24528"/>
    <cellStyle name="Обычный 3 14 10 2 2 2 2 2 2" xfId="24529"/>
    <cellStyle name="Обычный 3 14 10 2 2 2 2 3" xfId="24530"/>
    <cellStyle name="Обычный 3 14 10 2 2 2 3" xfId="24531"/>
    <cellStyle name="Обычный 3 14 10 2 2 2 3 2" xfId="24532"/>
    <cellStyle name="Обычный 3 14 10 2 2 2 4" xfId="24533"/>
    <cellStyle name="Обычный 3 14 10 2 2 3" xfId="24534"/>
    <cellStyle name="Обычный 3 14 10 2 2 3 2" xfId="24535"/>
    <cellStyle name="Обычный 3 14 10 2 2 3 2 2" xfId="24536"/>
    <cellStyle name="Обычный 3 14 10 2 2 3 3" xfId="24537"/>
    <cellStyle name="Обычный 3 14 10 2 2 4" xfId="24538"/>
    <cellStyle name="Обычный 3 14 10 2 2 4 2" xfId="24539"/>
    <cellStyle name="Обычный 3 14 10 2 2 5" xfId="24540"/>
    <cellStyle name="Обычный 3 14 10 2 3" xfId="24541"/>
    <cellStyle name="Обычный 3 14 10 2 3 2" xfId="24542"/>
    <cellStyle name="Обычный 3 14 10 2 3 2 2" xfId="24543"/>
    <cellStyle name="Обычный 3 14 10 2 3 2 2 2" xfId="24544"/>
    <cellStyle name="Обычный 3 14 10 2 3 2 2 2 2" xfId="24545"/>
    <cellStyle name="Обычный 3 14 10 2 3 2 2 3" xfId="24546"/>
    <cellStyle name="Обычный 3 14 10 2 3 2 3" xfId="24547"/>
    <cellStyle name="Обычный 3 14 10 2 3 2 3 2" xfId="24548"/>
    <cellStyle name="Обычный 3 14 10 2 3 2 4" xfId="24549"/>
    <cellStyle name="Обычный 3 14 10 2 3 3" xfId="24550"/>
    <cellStyle name="Обычный 3 14 10 2 3 3 2" xfId="24551"/>
    <cellStyle name="Обычный 3 14 10 2 3 3 2 2" xfId="24552"/>
    <cellStyle name="Обычный 3 14 10 2 3 3 3" xfId="24553"/>
    <cellStyle name="Обычный 3 14 10 2 3 4" xfId="24554"/>
    <cellStyle name="Обычный 3 14 10 2 3 4 2" xfId="24555"/>
    <cellStyle name="Обычный 3 14 10 2 3 5" xfId="24556"/>
    <cellStyle name="Обычный 3 14 10 2 4" xfId="24557"/>
    <cellStyle name="Обычный 3 14 10 2 4 2" xfId="24558"/>
    <cellStyle name="Обычный 3 14 10 2 4 2 2" xfId="24559"/>
    <cellStyle name="Обычный 3 14 10 2 4 2 2 2" xfId="24560"/>
    <cellStyle name="Обычный 3 14 10 2 4 2 3" xfId="24561"/>
    <cellStyle name="Обычный 3 14 10 2 4 3" xfId="24562"/>
    <cellStyle name="Обычный 3 14 10 2 4 3 2" xfId="24563"/>
    <cellStyle name="Обычный 3 14 10 2 4 4" xfId="24564"/>
    <cellStyle name="Обычный 3 14 10 2 5" xfId="24565"/>
    <cellStyle name="Обычный 3 14 10 2 5 2" xfId="24566"/>
    <cellStyle name="Обычный 3 14 10 2 5 2 2" xfId="24567"/>
    <cellStyle name="Обычный 3 14 10 2 5 3" xfId="24568"/>
    <cellStyle name="Обычный 3 14 10 2 6" xfId="24569"/>
    <cellStyle name="Обычный 3 14 10 2 6 2" xfId="24570"/>
    <cellStyle name="Обычный 3 14 10 2 7" xfId="24571"/>
    <cellStyle name="Обычный 3 14 10 3" xfId="24572"/>
    <cellStyle name="Обычный 3 14 10 3 2" xfId="24573"/>
    <cellStyle name="Обычный 3 14 10 3 2 2" xfId="24574"/>
    <cellStyle name="Обычный 3 14 10 3 2 2 2" xfId="24575"/>
    <cellStyle name="Обычный 3 14 10 3 2 2 2 2" xfId="24576"/>
    <cellStyle name="Обычный 3 14 10 3 2 2 3" xfId="24577"/>
    <cellStyle name="Обычный 3 14 10 3 2 3" xfId="24578"/>
    <cellStyle name="Обычный 3 14 10 3 2 3 2" xfId="24579"/>
    <cellStyle name="Обычный 3 14 10 3 2 4" xfId="24580"/>
    <cellStyle name="Обычный 3 14 10 3 3" xfId="24581"/>
    <cellStyle name="Обычный 3 14 10 3 3 2" xfId="24582"/>
    <cellStyle name="Обычный 3 14 10 3 3 2 2" xfId="24583"/>
    <cellStyle name="Обычный 3 14 10 3 3 3" xfId="24584"/>
    <cellStyle name="Обычный 3 14 10 3 4" xfId="24585"/>
    <cellStyle name="Обычный 3 14 10 3 4 2" xfId="24586"/>
    <cellStyle name="Обычный 3 14 10 3 5" xfId="24587"/>
    <cellStyle name="Обычный 3 14 10 4" xfId="24588"/>
    <cellStyle name="Обычный 3 14 10 4 2" xfId="24589"/>
    <cellStyle name="Обычный 3 14 10 4 2 2" xfId="24590"/>
    <cellStyle name="Обычный 3 14 10 4 2 2 2" xfId="24591"/>
    <cellStyle name="Обычный 3 14 10 4 2 2 2 2" xfId="24592"/>
    <cellStyle name="Обычный 3 14 10 4 2 2 3" xfId="24593"/>
    <cellStyle name="Обычный 3 14 10 4 2 3" xfId="24594"/>
    <cellStyle name="Обычный 3 14 10 4 2 3 2" xfId="24595"/>
    <cellStyle name="Обычный 3 14 10 4 2 4" xfId="24596"/>
    <cellStyle name="Обычный 3 14 10 4 3" xfId="24597"/>
    <cellStyle name="Обычный 3 14 10 4 3 2" xfId="24598"/>
    <cellStyle name="Обычный 3 14 10 4 3 2 2" xfId="24599"/>
    <cellStyle name="Обычный 3 14 10 4 3 3" xfId="24600"/>
    <cellStyle name="Обычный 3 14 10 4 4" xfId="24601"/>
    <cellStyle name="Обычный 3 14 10 4 4 2" xfId="24602"/>
    <cellStyle name="Обычный 3 14 10 4 5" xfId="24603"/>
    <cellStyle name="Обычный 3 14 10 5" xfId="24604"/>
    <cellStyle name="Обычный 3 14 10 5 2" xfId="24605"/>
    <cellStyle name="Обычный 3 14 10 5 2 2" xfId="24606"/>
    <cellStyle name="Обычный 3 14 10 5 2 2 2" xfId="24607"/>
    <cellStyle name="Обычный 3 14 10 5 2 3" xfId="24608"/>
    <cellStyle name="Обычный 3 14 10 5 3" xfId="24609"/>
    <cellStyle name="Обычный 3 14 10 5 3 2" xfId="24610"/>
    <cellStyle name="Обычный 3 14 10 5 4" xfId="24611"/>
    <cellStyle name="Обычный 3 14 10 6" xfId="24612"/>
    <cellStyle name="Обычный 3 14 10 6 2" xfId="24613"/>
    <cellStyle name="Обычный 3 14 10 6 2 2" xfId="24614"/>
    <cellStyle name="Обычный 3 14 10 6 3" xfId="24615"/>
    <cellStyle name="Обычный 3 14 10 7" xfId="24616"/>
    <cellStyle name="Обычный 3 14 10 7 2" xfId="24617"/>
    <cellStyle name="Обычный 3 14 10 8" xfId="24618"/>
    <cellStyle name="Обычный 3 14 11" xfId="24619"/>
    <cellStyle name="Обычный 3 14 11 2" xfId="24620"/>
    <cellStyle name="Обычный 3 14 11 2 2" xfId="24621"/>
    <cellStyle name="Обычный 3 14 11 2 2 2" xfId="24622"/>
    <cellStyle name="Обычный 3 14 11 2 2 2 2" xfId="24623"/>
    <cellStyle name="Обычный 3 14 11 2 2 2 2 2" xfId="24624"/>
    <cellStyle name="Обычный 3 14 11 2 2 2 2 2 2" xfId="24625"/>
    <cellStyle name="Обычный 3 14 11 2 2 2 2 3" xfId="24626"/>
    <cellStyle name="Обычный 3 14 11 2 2 2 3" xfId="24627"/>
    <cellStyle name="Обычный 3 14 11 2 2 2 3 2" xfId="24628"/>
    <cellStyle name="Обычный 3 14 11 2 2 2 4" xfId="24629"/>
    <cellStyle name="Обычный 3 14 11 2 2 3" xfId="24630"/>
    <cellStyle name="Обычный 3 14 11 2 2 3 2" xfId="24631"/>
    <cellStyle name="Обычный 3 14 11 2 2 3 2 2" xfId="24632"/>
    <cellStyle name="Обычный 3 14 11 2 2 3 3" xfId="24633"/>
    <cellStyle name="Обычный 3 14 11 2 2 4" xfId="24634"/>
    <cellStyle name="Обычный 3 14 11 2 2 4 2" xfId="24635"/>
    <cellStyle name="Обычный 3 14 11 2 2 5" xfId="24636"/>
    <cellStyle name="Обычный 3 14 11 2 3" xfId="24637"/>
    <cellStyle name="Обычный 3 14 11 2 3 2" xfId="24638"/>
    <cellStyle name="Обычный 3 14 11 2 3 2 2" xfId="24639"/>
    <cellStyle name="Обычный 3 14 11 2 3 2 2 2" xfId="24640"/>
    <cellStyle name="Обычный 3 14 11 2 3 2 2 2 2" xfId="24641"/>
    <cellStyle name="Обычный 3 14 11 2 3 2 2 3" xfId="24642"/>
    <cellStyle name="Обычный 3 14 11 2 3 2 3" xfId="24643"/>
    <cellStyle name="Обычный 3 14 11 2 3 2 3 2" xfId="24644"/>
    <cellStyle name="Обычный 3 14 11 2 3 2 4" xfId="24645"/>
    <cellStyle name="Обычный 3 14 11 2 3 3" xfId="24646"/>
    <cellStyle name="Обычный 3 14 11 2 3 3 2" xfId="24647"/>
    <cellStyle name="Обычный 3 14 11 2 3 3 2 2" xfId="24648"/>
    <cellStyle name="Обычный 3 14 11 2 3 3 3" xfId="24649"/>
    <cellStyle name="Обычный 3 14 11 2 3 4" xfId="24650"/>
    <cellStyle name="Обычный 3 14 11 2 3 4 2" xfId="24651"/>
    <cellStyle name="Обычный 3 14 11 2 3 5" xfId="24652"/>
    <cellStyle name="Обычный 3 14 11 2 4" xfId="24653"/>
    <cellStyle name="Обычный 3 14 11 2 4 2" xfId="24654"/>
    <cellStyle name="Обычный 3 14 11 2 4 2 2" xfId="24655"/>
    <cellStyle name="Обычный 3 14 11 2 4 2 2 2" xfId="24656"/>
    <cellStyle name="Обычный 3 14 11 2 4 2 3" xfId="24657"/>
    <cellStyle name="Обычный 3 14 11 2 4 3" xfId="24658"/>
    <cellStyle name="Обычный 3 14 11 2 4 3 2" xfId="24659"/>
    <cellStyle name="Обычный 3 14 11 2 4 4" xfId="24660"/>
    <cellStyle name="Обычный 3 14 11 2 5" xfId="24661"/>
    <cellStyle name="Обычный 3 14 11 2 5 2" xfId="24662"/>
    <cellStyle name="Обычный 3 14 11 2 5 2 2" xfId="24663"/>
    <cellStyle name="Обычный 3 14 11 2 5 3" xfId="24664"/>
    <cellStyle name="Обычный 3 14 11 2 6" xfId="24665"/>
    <cellStyle name="Обычный 3 14 11 2 6 2" xfId="24666"/>
    <cellStyle name="Обычный 3 14 11 2 7" xfId="24667"/>
    <cellStyle name="Обычный 3 14 11 3" xfId="24668"/>
    <cellStyle name="Обычный 3 14 11 3 2" xfId="24669"/>
    <cellStyle name="Обычный 3 14 11 3 2 2" xfId="24670"/>
    <cellStyle name="Обычный 3 14 11 3 2 2 2" xfId="24671"/>
    <cellStyle name="Обычный 3 14 11 3 2 2 2 2" xfId="24672"/>
    <cellStyle name="Обычный 3 14 11 3 2 2 3" xfId="24673"/>
    <cellStyle name="Обычный 3 14 11 3 2 3" xfId="24674"/>
    <cellStyle name="Обычный 3 14 11 3 2 3 2" xfId="24675"/>
    <cellStyle name="Обычный 3 14 11 3 2 4" xfId="24676"/>
    <cellStyle name="Обычный 3 14 11 3 3" xfId="24677"/>
    <cellStyle name="Обычный 3 14 11 3 3 2" xfId="24678"/>
    <cellStyle name="Обычный 3 14 11 3 3 2 2" xfId="24679"/>
    <cellStyle name="Обычный 3 14 11 3 3 3" xfId="24680"/>
    <cellStyle name="Обычный 3 14 11 3 4" xfId="24681"/>
    <cellStyle name="Обычный 3 14 11 3 4 2" xfId="24682"/>
    <cellStyle name="Обычный 3 14 11 3 5" xfId="24683"/>
    <cellStyle name="Обычный 3 14 11 4" xfId="24684"/>
    <cellStyle name="Обычный 3 14 11 4 2" xfId="24685"/>
    <cellStyle name="Обычный 3 14 11 4 2 2" xfId="24686"/>
    <cellStyle name="Обычный 3 14 11 4 2 2 2" xfId="24687"/>
    <cellStyle name="Обычный 3 14 11 4 2 2 2 2" xfId="24688"/>
    <cellStyle name="Обычный 3 14 11 4 2 2 3" xfId="24689"/>
    <cellStyle name="Обычный 3 14 11 4 2 3" xfId="24690"/>
    <cellStyle name="Обычный 3 14 11 4 2 3 2" xfId="24691"/>
    <cellStyle name="Обычный 3 14 11 4 2 4" xfId="24692"/>
    <cellStyle name="Обычный 3 14 11 4 3" xfId="24693"/>
    <cellStyle name="Обычный 3 14 11 4 3 2" xfId="24694"/>
    <cellStyle name="Обычный 3 14 11 4 3 2 2" xfId="24695"/>
    <cellStyle name="Обычный 3 14 11 4 3 3" xfId="24696"/>
    <cellStyle name="Обычный 3 14 11 4 4" xfId="24697"/>
    <cellStyle name="Обычный 3 14 11 4 4 2" xfId="24698"/>
    <cellStyle name="Обычный 3 14 11 4 5" xfId="24699"/>
    <cellStyle name="Обычный 3 14 11 5" xfId="24700"/>
    <cellStyle name="Обычный 3 14 11 5 2" xfId="24701"/>
    <cellStyle name="Обычный 3 14 11 5 2 2" xfId="24702"/>
    <cellStyle name="Обычный 3 14 11 5 2 2 2" xfId="24703"/>
    <cellStyle name="Обычный 3 14 11 5 2 3" xfId="24704"/>
    <cellStyle name="Обычный 3 14 11 5 3" xfId="24705"/>
    <cellStyle name="Обычный 3 14 11 5 3 2" xfId="24706"/>
    <cellStyle name="Обычный 3 14 11 5 4" xfId="24707"/>
    <cellStyle name="Обычный 3 14 11 6" xfId="24708"/>
    <cellStyle name="Обычный 3 14 11 6 2" xfId="24709"/>
    <cellStyle name="Обычный 3 14 11 6 2 2" xfId="24710"/>
    <cellStyle name="Обычный 3 14 11 6 3" xfId="24711"/>
    <cellStyle name="Обычный 3 14 11 7" xfId="24712"/>
    <cellStyle name="Обычный 3 14 11 7 2" xfId="24713"/>
    <cellStyle name="Обычный 3 14 11 8" xfId="24714"/>
    <cellStyle name="Обычный 3 14 12" xfId="24715"/>
    <cellStyle name="Обычный 3 14 12 2" xfId="24716"/>
    <cellStyle name="Обычный 3 14 12 2 2" xfId="24717"/>
    <cellStyle name="Обычный 3 14 12 2 2 2" xfId="24718"/>
    <cellStyle name="Обычный 3 14 12 2 2 2 2" xfId="24719"/>
    <cellStyle name="Обычный 3 14 12 2 2 2 2 2" xfId="24720"/>
    <cellStyle name="Обычный 3 14 12 2 2 2 2 2 2" xfId="24721"/>
    <cellStyle name="Обычный 3 14 12 2 2 2 2 3" xfId="24722"/>
    <cellStyle name="Обычный 3 14 12 2 2 2 3" xfId="24723"/>
    <cellStyle name="Обычный 3 14 12 2 2 2 3 2" xfId="24724"/>
    <cellStyle name="Обычный 3 14 12 2 2 2 4" xfId="24725"/>
    <cellStyle name="Обычный 3 14 12 2 2 3" xfId="24726"/>
    <cellStyle name="Обычный 3 14 12 2 2 3 2" xfId="24727"/>
    <cellStyle name="Обычный 3 14 12 2 2 3 2 2" xfId="24728"/>
    <cellStyle name="Обычный 3 14 12 2 2 3 3" xfId="24729"/>
    <cellStyle name="Обычный 3 14 12 2 2 4" xfId="24730"/>
    <cellStyle name="Обычный 3 14 12 2 2 4 2" xfId="24731"/>
    <cellStyle name="Обычный 3 14 12 2 2 5" xfId="24732"/>
    <cellStyle name="Обычный 3 14 12 2 3" xfId="24733"/>
    <cellStyle name="Обычный 3 14 12 2 3 2" xfId="24734"/>
    <cellStyle name="Обычный 3 14 12 2 3 2 2" xfId="24735"/>
    <cellStyle name="Обычный 3 14 12 2 3 2 2 2" xfId="24736"/>
    <cellStyle name="Обычный 3 14 12 2 3 2 2 2 2" xfId="24737"/>
    <cellStyle name="Обычный 3 14 12 2 3 2 2 3" xfId="24738"/>
    <cellStyle name="Обычный 3 14 12 2 3 2 3" xfId="24739"/>
    <cellStyle name="Обычный 3 14 12 2 3 2 3 2" xfId="24740"/>
    <cellStyle name="Обычный 3 14 12 2 3 2 4" xfId="24741"/>
    <cellStyle name="Обычный 3 14 12 2 3 3" xfId="24742"/>
    <cellStyle name="Обычный 3 14 12 2 3 3 2" xfId="24743"/>
    <cellStyle name="Обычный 3 14 12 2 3 3 2 2" xfId="24744"/>
    <cellStyle name="Обычный 3 14 12 2 3 3 3" xfId="24745"/>
    <cellStyle name="Обычный 3 14 12 2 3 4" xfId="24746"/>
    <cellStyle name="Обычный 3 14 12 2 3 4 2" xfId="24747"/>
    <cellStyle name="Обычный 3 14 12 2 3 5" xfId="24748"/>
    <cellStyle name="Обычный 3 14 12 2 4" xfId="24749"/>
    <cellStyle name="Обычный 3 14 12 2 4 2" xfId="24750"/>
    <cellStyle name="Обычный 3 14 12 2 4 2 2" xfId="24751"/>
    <cellStyle name="Обычный 3 14 12 2 4 2 2 2" xfId="24752"/>
    <cellStyle name="Обычный 3 14 12 2 4 2 3" xfId="24753"/>
    <cellStyle name="Обычный 3 14 12 2 4 3" xfId="24754"/>
    <cellStyle name="Обычный 3 14 12 2 4 3 2" xfId="24755"/>
    <cellStyle name="Обычный 3 14 12 2 4 4" xfId="24756"/>
    <cellStyle name="Обычный 3 14 12 2 5" xfId="24757"/>
    <cellStyle name="Обычный 3 14 12 2 5 2" xfId="24758"/>
    <cellStyle name="Обычный 3 14 12 2 5 2 2" xfId="24759"/>
    <cellStyle name="Обычный 3 14 12 2 5 3" xfId="24760"/>
    <cellStyle name="Обычный 3 14 12 2 6" xfId="24761"/>
    <cellStyle name="Обычный 3 14 12 2 6 2" xfId="24762"/>
    <cellStyle name="Обычный 3 14 12 2 7" xfId="24763"/>
    <cellStyle name="Обычный 3 14 12 3" xfId="24764"/>
    <cellStyle name="Обычный 3 14 12 3 2" xfId="24765"/>
    <cellStyle name="Обычный 3 14 12 3 2 2" xfId="24766"/>
    <cellStyle name="Обычный 3 14 12 3 2 2 2" xfId="24767"/>
    <cellStyle name="Обычный 3 14 12 3 2 2 2 2" xfId="24768"/>
    <cellStyle name="Обычный 3 14 12 3 2 2 3" xfId="24769"/>
    <cellStyle name="Обычный 3 14 12 3 2 3" xfId="24770"/>
    <cellStyle name="Обычный 3 14 12 3 2 3 2" xfId="24771"/>
    <cellStyle name="Обычный 3 14 12 3 2 4" xfId="24772"/>
    <cellStyle name="Обычный 3 14 12 3 3" xfId="24773"/>
    <cellStyle name="Обычный 3 14 12 3 3 2" xfId="24774"/>
    <cellStyle name="Обычный 3 14 12 3 3 2 2" xfId="24775"/>
    <cellStyle name="Обычный 3 14 12 3 3 3" xfId="24776"/>
    <cellStyle name="Обычный 3 14 12 3 4" xfId="24777"/>
    <cellStyle name="Обычный 3 14 12 3 4 2" xfId="24778"/>
    <cellStyle name="Обычный 3 14 12 3 5" xfId="24779"/>
    <cellStyle name="Обычный 3 14 12 4" xfId="24780"/>
    <cellStyle name="Обычный 3 14 12 4 2" xfId="24781"/>
    <cellStyle name="Обычный 3 14 12 4 2 2" xfId="24782"/>
    <cellStyle name="Обычный 3 14 12 4 2 2 2" xfId="24783"/>
    <cellStyle name="Обычный 3 14 12 4 2 2 2 2" xfId="24784"/>
    <cellStyle name="Обычный 3 14 12 4 2 2 3" xfId="24785"/>
    <cellStyle name="Обычный 3 14 12 4 2 3" xfId="24786"/>
    <cellStyle name="Обычный 3 14 12 4 2 3 2" xfId="24787"/>
    <cellStyle name="Обычный 3 14 12 4 2 4" xfId="24788"/>
    <cellStyle name="Обычный 3 14 12 4 3" xfId="24789"/>
    <cellStyle name="Обычный 3 14 12 4 3 2" xfId="24790"/>
    <cellStyle name="Обычный 3 14 12 4 3 2 2" xfId="24791"/>
    <cellStyle name="Обычный 3 14 12 4 3 3" xfId="24792"/>
    <cellStyle name="Обычный 3 14 12 4 4" xfId="24793"/>
    <cellStyle name="Обычный 3 14 12 4 4 2" xfId="24794"/>
    <cellStyle name="Обычный 3 14 12 4 5" xfId="24795"/>
    <cellStyle name="Обычный 3 14 12 5" xfId="24796"/>
    <cellStyle name="Обычный 3 14 12 5 2" xfId="24797"/>
    <cellStyle name="Обычный 3 14 12 5 2 2" xfId="24798"/>
    <cellStyle name="Обычный 3 14 12 5 2 2 2" xfId="24799"/>
    <cellStyle name="Обычный 3 14 12 5 2 3" xfId="24800"/>
    <cellStyle name="Обычный 3 14 12 5 3" xfId="24801"/>
    <cellStyle name="Обычный 3 14 12 5 3 2" xfId="24802"/>
    <cellStyle name="Обычный 3 14 12 5 4" xfId="24803"/>
    <cellStyle name="Обычный 3 14 12 6" xfId="24804"/>
    <cellStyle name="Обычный 3 14 12 6 2" xfId="24805"/>
    <cellStyle name="Обычный 3 14 12 6 2 2" xfId="24806"/>
    <cellStyle name="Обычный 3 14 12 6 3" xfId="24807"/>
    <cellStyle name="Обычный 3 14 12 7" xfId="24808"/>
    <cellStyle name="Обычный 3 14 12 7 2" xfId="24809"/>
    <cellStyle name="Обычный 3 14 12 8" xfId="24810"/>
    <cellStyle name="Обычный 3 14 13" xfId="24811"/>
    <cellStyle name="Обычный 3 14 13 2" xfId="24812"/>
    <cellStyle name="Обычный 3 14 13 2 2" xfId="24813"/>
    <cellStyle name="Обычный 3 14 13 2 2 2" xfId="24814"/>
    <cellStyle name="Обычный 3 14 13 2 2 2 2" xfId="24815"/>
    <cellStyle name="Обычный 3 14 13 2 2 2 2 2" xfId="24816"/>
    <cellStyle name="Обычный 3 14 13 2 2 2 2 2 2" xfId="24817"/>
    <cellStyle name="Обычный 3 14 13 2 2 2 2 3" xfId="24818"/>
    <cellStyle name="Обычный 3 14 13 2 2 2 3" xfId="24819"/>
    <cellStyle name="Обычный 3 14 13 2 2 2 3 2" xfId="24820"/>
    <cellStyle name="Обычный 3 14 13 2 2 2 4" xfId="24821"/>
    <cellStyle name="Обычный 3 14 13 2 2 3" xfId="24822"/>
    <cellStyle name="Обычный 3 14 13 2 2 3 2" xfId="24823"/>
    <cellStyle name="Обычный 3 14 13 2 2 3 2 2" xfId="24824"/>
    <cellStyle name="Обычный 3 14 13 2 2 3 3" xfId="24825"/>
    <cellStyle name="Обычный 3 14 13 2 2 4" xfId="24826"/>
    <cellStyle name="Обычный 3 14 13 2 2 4 2" xfId="24827"/>
    <cellStyle name="Обычный 3 14 13 2 2 5" xfId="24828"/>
    <cellStyle name="Обычный 3 14 13 2 3" xfId="24829"/>
    <cellStyle name="Обычный 3 14 13 2 3 2" xfId="24830"/>
    <cellStyle name="Обычный 3 14 13 2 3 2 2" xfId="24831"/>
    <cellStyle name="Обычный 3 14 13 2 3 2 2 2" xfId="24832"/>
    <cellStyle name="Обычный 3 14 13 2 3 2 2 2 2" xfId="24833"/>
    <cellStyle name="Обычный 3 14 13 2 3 2 2 3" xfId="24834"/>
    <cellStyle name="Обычный 3 14 13 2 3 2 3" xfId="24835"/>
    <cellStyle name="Обычный 3 14 13 2 3 2 3 2" xfId="24836"/>
    <cellStyle name="Обычный 3 14 13 2 3 2 4" xfId="24837"/>
    <cellStyle name="Обычный 3 14 13 2 3 3" xfId="24838"/>
    <cellStyle name="Обычный 3 14 13 2 3 3 2" xfId="24839"/>
    <cellStyle name="Обычный 3 14 13 2 3 3 2 2" xfId="24840"/>
    <cellStyle name="Обычный 3 14 13 2 3 3 3" xfId="24841"/>
    <cellStyle name="Обычный 3 14 13 2 3 4" xfId="24842"/>
    <cellStyle name="Обычный 3 14 13 2 3 4 2" xfId="24843"/>
    <cellStyle name="Обычный 3 14 13 2 3 5" xfId="24844"/>
    <cellStyle name="Обычный 3 14 13 2 4" xfId="24845"/>
    <cellStyle name="Обычный 3 14 13 2 4 2" xfId="24846"/>
    <cellStyle name="Обычный 3 14 13 2 4 2 2" xfId="24847"/>
    <cellStyle name="Обычный 3 14 13 2 4 2 2 2" xfId="24848"/>
    <cellStyle name="Обычный 3 14 13 2 4 2 3" xfId="24849"/>
    <cellStyle name="Обычный 3 14 13 2 4 3" xfId="24850"/>
    <cellStyle name="Обычный 3 14 13 2 4 3 2" xfId="24851"/>
    <cellStyle name="Обычный 3 14 13 2 4 4" xfId="24852"/>
    <cellStyle name="Обычный 3 14 13 2 5" xfId="24853"/>
    <cellStyle name="Обычный 3 14 13 2 5 2" xfId="24854"/>
    <cellStyle name="Обычный 3 14 13 2 5 2 2" xfId="24855"/>
    <cellStyle name="Обычный 3 14 13 2 5 3" xfId="24856"/>
    <cellStyle name="Обычный 3 14 13 2 6" xfId="24857"/>
    <cellStyle name="Обычный 3 14 13 2 6 2" xfId="24858"/>
    <cellStyle name="Обычный 3 14 13 2 7" xfId="24859"/>
    <cellStyle name="Обычный 3 14 13 3" xfId="24860"/>
    <cellStyle name="Обычный 3 14 13 3 2" xfId="24861"/>
    <cellStyle name="Обычный 3 14 13 3 2 2" xfId="24862"/>
    <cellStyle name="Обычный 3 14 13 3 2 2 2" xfId="24863"/>
    <cellStyle name="Обычный 3 14 13 3 2 2 2 2" xfId="24864"/>
    <cellStyle name="Обычный 3 14 13 3 2 2 3" xfId="24865"/>
    <cellStyle name="Обычный 3 14 13 3 2 3" xfId="24866"/>
    <cellStyle name="Обычный 3 14 13 3 2 3 2" xfId="24867"/>
    <cellStyle name="Обычный 3 14 13 3 2 4" xfId="24868"/>
    <cellStyle name="Обычный 3 14 13 3 3" xfId="24869"/>
    <cellStyle name="Обычный 3 14 13 3 3 2" xfId="24870"/>
    <cellStyle name="Обычный 3 14 13 3 3 2 2" xfId="24871"/>
    <cellStyle name="Обычный 3 14 13 3 3 3" xfId="24872"/>
    <cellStyle name="Обычный 3 14 13 3 4" xfId="24873"/>
    <cellStyle name="Обычный 3 14 13 3 4 2" xfId="24874"/>
    <cellStyle name="Обычный 3 14 13 3 5" xfId="24875"/>
    <cellStyle name="Обычный 3 14 13 4" xfId="24876"/>
    <cellStyle name="Обычный 3 14 13 4 2" xfId="24877"/>
    <cellStyle name="Обычный 3 14 13 4 2 2" xfId="24878"/>
    <cellStyle name="Обычный 3 14 13 4 2 2 2" xfId="24879"/>
    <cellStyle name="Обычный 3 14 13 4 2 2 2 2" xfId="24880"/>
    <cellStyle name="Обычный 3 14 13 4 2 2 3" xfId="24881"/>
    <cellStyle name="Обычный 3 14 13 4 2 3" xfId="24882"/>
    <cellStyle name="Обычный 3 14 13 4 2 3 2" xfId="24883"/>
    <cellStyle name="Обычный 3 14 13 4 2 4" xfId="24884"/>
    <cellStyle name="Обычный 3 14 13 4 3" xfId="24885"/>
    <cellStyle name="Обычный 3 14 13 4 3 2" xfId="24886"/>
    <cellStyle name="Обычный 3 14 13 4 3 2 2" xfId="24887"/>
    <cellStyle name="Обычный 3 14 13 4 3 3" xfId="24888"/>
    <cellStyle name="Обычный 3 14 13 4 4" xfId="24889"/>
    <cellStyle name="Обычный 3 14 13 4 4 2" xfId="24890"/>
    <cellStyle name="Обычный 3 14 13 4 5" xfId="24891"/>
    <cellStyle name="Обычный 3 14 13 5" xfId="24892"/>
    <cellStyle name="Обычный 3 14 13 5 2" xfId="24893"/>
    <cellStyle name="Обычный 3 14 13 5 2 2" xfId="24894"/>
    <cellStyle name="Обычный 3 14 13 5 2 2 2" xfId="24895"/>
    <cellStyle name="Обычный 3 14 13 5 2 3" xfId="24896"/>
    <cellStyle name="Обычный 3 14 13 5 3" xfId="24897"/>
    <cellStyle name="Обычный 3 14 13 5 3 2" xfId="24898"/>
    <cellStyle name="Обычный 3 14 13 5 4" xfId="24899"/>
    <cellStyle name="Обычный 3 14 13 6" xfId="24900"/>
    <cellStyle name="Обычный 3 14 13 6 2" xfId="24901"/>
    <cellStyle name="Обычный 3 14 13 6 2 2" xfId="24902"/>
    <cellStyle name="Обычный 3 14 13 6 3" xfId="24903"/>
    <cellStyle name="Обычный 3 14 13 7" xfId="24904"/>
    <cellStyle name="Обычный 3 14 13 7 2" xfId="24905"/>
    <cellStyle name="Обычный 3 14 13 8" xfId="24906"/>
    <cellStyle name="Обычный 3 14 14" xfId="24907"/>
    <cellStyle name="Обычный 3 14 14 2" xfId="24908"/>
    <cellStyle name="Обычный 3 14 14 2 2" xfId="24909"/>
    <cellStyle name="Обычный 3 14 14 2 2 2" xfId="24910"/>
    <cellStyle name="Обычный 3 14 14 2 2 2 2" xfId="24911"/>
    <cellStyle name="Обычный 3 14 14 2 2 2 2 2" xfId="24912"/>
    <cellStyle name="Обычный 3 14 14 2 2 2 2 2 2" xfId="24913"/>
    <cellStyle name="Обычный 3 14 14 2 2 2 2 3" xfId="24914"/>
    <cellStyle name="Обычный 3 14 14 2 2 2 3" xfId="24915"/>
    <cellStyle name="Обычный 3 14 14 2 2 2 3 2" xfId="24916"/>
    <cellStyle name="Обычный 3 14 14 2 2 2 4" xfId="24917"/>
    <cellStyle name="Обычный 3 14 14 2 2 3" xfId="24918"/>
    <cellStyle name="Обычный 3 14 14 2 2 3 2" xfId="24919"/>
    <cellStyle name="Обычный 3 14 14 2 2 3 2 2" xfId="24920"/>
    <cellStyle name="Обычный 3 14 14 2 2 3 3" xfId="24921"/>
    <cellStyle name="Обычный 3 14 14 2 2 4" xfId="24922"/>
    <cellStyle name="Обычный 3 14 14 2 2 4 2" xfId="24923"/>
    <cellStyle name="Обычный 3 14 14 2 2 5" xfId="24924"/>
    <cellStyle name="Обычный 3 14 14 2 3" xfId="24925"/>
    <cellStyle name="Обычный 3 14 14 2 3 2" xfId="24926"/>
    <cellStyle name="Обычный 3 14 14 2 3 2 2" xfId="24927"/>
    <cellStyle name="Обычный 3 14 14 2 3 2 2 2" xfId="24928"/>
    <cellStyle name="Обычный 3 14 14 2 3 2 2 2 2" xfId="24929"/>
    <cellStyle name="Обычный 3 14 14 2 3 2 2 3" xfId="24930"/>
    <cellStyle name="Обычный 3 14 14 2 3 2 3" xfId="24931"/>
    <cellStyle name="Обычный 3 14 14 2 3 2 3 2" xfId="24932"/>
    <cellStyle name="Обычный 3 14 14 2 3 2 4" xfId="24933"/>
    <cellStyle name="Обычный 3 14 14 2 3 3" xfId="24934"/>
    <cellStyle name="Обычный 3 14 14 2 3 3 2" xfId="24935"/>
    <cellStyle name="Обычный 3 14 14 2 3 3 2 2" xfId="24936"/>
    <cellStyle name="Обычный 3 14 14 2 3 3 3" xfId="24937"/>
    <cellStyle name="Обычный 3 14 14 2 3 4" xfId="24938"/>
    <cellStyle name="Обычный 3 14 14 2 3 4 2" xfId="24939"/>
    <cellStyle name="Обычный 3 14 14 2 3 5" xfId="24940"/>
    <cellStyle name="Обычный 3 14 14 2 4" xfId="24941"/>
    <cellStyle name="Обычный 3 14 14 2 4 2" xfId="24942"/>
    <cellStyle name="Обычный 3 14 14 2 4 2 2" xfId="24943"/>
    <cellStyle name="Обычный 3 14 14 2 4 2 2 2" xfId="24944"/>
    <cellStyle name="Обычный 3 14 14 2 4 2 3" xfId="24945"/>
    <cellStyle name="Обычный 3 14 14 2 4 3" xfId="24946"/>
    <cellStyle name="Обычный 3 14 14 2 4 3 2" xfId="24947"/>
    <cellStyle name="Обычный 3 14 14 2 4 4" xfId="24948"/>
    <cellStyle name="Обычный 3 14 14 2 5" xfId="24949"/>
    <cellStyle name="Обычный 3 14 14 2 5 2" xfId="24950"/>
    <cellStyle name="Обычный 3 14 14 2 5 2 2" xfId="24951"/>
    <cellStyle name="Обычный 3 14 14 2 5 3" xfId="24952"/>
    <cellStyle name="Обычный 3 14 14 2 6" xfId="24953"/>
    <cellStyle name="Обычный 3 14 14 2 6 2" xfId="24954"/>
    <cellStyle name="Обычный 3 14 14 2 7" xfId="24955"/>
    <cellStyle name="Обычный 3 14 14 3" xfId="24956"/>
    <cellStyle name="Обычный 3 14 14 3 2" xfId="24957"/>
    <cellStyle name="Обычный 3 14 14 3 2 2" xfId="24958"/>
    <cellStyle name="Обычный 3 14 14 3 2 2 2" xfId="24959"/>
    <cellStyle name="Обычный 3 14 14 3 2 2 2 2" xfId="24960"/>
    <cellStyle name="Обычный 3 14 14 3 2 2 3" xfId="24961"/>
    <cellStyle name="Обычный 3 14 14 3 2 3" xfId="24962"/>
    <cellStyle name="Обычный 3 14 14 3 2 3 2" xfId="24963"/>
    <cellStyle name="Обычный 3 14 14 3 2 4" xfId="24964"/>
    <cellStyle name="Обычный 3 14 14 3 3" xfId="24965"/>
    <cellStyle name="Обычный 3 14 14 3 3 2" xfId="24966"/>
    <cellStyle name="Обычный 3 14 14 3 3 2 2" xfId="24967"/>
    <cellStyle name="Обычный 3 14 14 3 3 3" xfId="24968"/>
    <cellStyle name="Обычный 3 14 14 3 4" xfId="24969"/>
    <cellStyle name="Обычный 3 14 14 3 4 2" xfId="24970"/>
    <cellStyle name="Обычный 3 14 14 3 5" xfId="24971"/>
    <cellStyle name="Обычный 3 14 14 4" xfId="24972"/>
    <cellStyle name="Обычный 3 14 14 4 2" xfId="24973"/>
    <cellStyle name="Обычный 3 14 14 4 2 2" xfId="24974"/>
    <cellStyle name="Обычный 3 14 14 4 2 2 2" xfId="24975"/>
    <cellStyle name="Обычный 3 14 14 4 2 2 2 2" xfId="24976"/>
    <cellStyle name="Обычный 3 14 14 4 2 2 3" xfId="24977"/>
    <cellStyle name="Обычный 3 14 14 4 2 3" xfId="24978"/>
    <cellStyle name="Обычный 3 14 14 4 2 3 2" xfId="24979"/>
    <cellStyle name="Обычный 3 14 14 4 2 4" xfId="24980"/>
    <cellStyle name="Обычный 3 14 14 4 3" xfId="24981"/>
    <cellStyle name="Обычный 3 14 14 4 3 2" xfId="24982"/>
    <cellStyle name="Обычный 3 14 14 4 3 2 2" xfId="24983"/>
    <cellStyle name="Обычный 3 14 14 4 3 3" xfId="24984"/>
    <cellStyle name="Обычный 3 14 14 4 4" xfId="24985"/>
    <cellStyle name="Обычный 3 14 14 4 4 2" xfId="24986"/>
    <cellStyle name="Обычный 3 14 14 4 5" xfId="24987"/>
    <cellStyle name="Обычный 3 14 14 5" xfId="24988"/>
    <cellStyle name="Обычный 3 14 14 5 2" xfId="24989"/>
    <cellStyle name="Обычный 3 14 14 5 2 2" xfId="24990"/>
    <cellStyle name="Обычный 3 14 14 5 2 2 2" xfId="24991"/>
    <cellStyle name="Обычный 3 14 14 5 2 3" xfId="24992"/>
    <cellStyle name="Обычный 3 14 14 5 3" xfId="24993"/>
    <cellStyle name="Обычный 3 14 14 5 3 2" xfId="24994"/>
    <cellStyle name="Обычный 3 14 14 5 4" xfId="24995"/>
    <cellStyle name="Обычный 3 14 14 6" xfId="24996"/>
    <cellStyle name="Обычный 3 14 14 6 2" xfId="24997"/>
    <cellStyle name="Обычный 3 14 14 6 2 2" xfId="24998"/>
    <cellStyle name="Обычный 3 14 14 6 3" xfId="24999"/>
    <cellStyle name="Обычный 3 14 14 7" xfId="25000"/>
    <cellStyle name="Обычный 3 14 14 7 2" xfId="25001"/>
    <cellStyle name="Обычный 3 14 14 8" xfId="25002"/>
    <cellStyle name="Обычный 3 14 15" xfId="25003"/>
    <cellStyle name="Обычный 3 14 15 2" xfId="25004"/>
    <cellStyle name="Обычный 3 14 15 2 2" xfId="25005"/>
    <cellStyle name="Обычный 3 14 15 2 2 2" xfId="25006"/>
    <cellStyle name="Обычный 3 14 15 2 2 2 2" xfId="25007"/>
    <cellStyle name="Обычный 3 14 15 2 2 2 2 2" xfId="25008"/>
    <cellStyle name="Обычный 3 14 15 2 2 2 2 2 2" xfId="25009"/>
    <cellStyle name="Обычный 3 14 15 2 2 2 2 3" xfId="25010"/>
    <cellStyle name="Обычный 3 14 15 2 2 2 3" xfId="25011"/>
    <cellStyle name="Обычный 3 14 15 2 2 2 3 2" xfId="25012"/>
    <cellStyle name="Обычный 3 14 15 2 2 2 4" xfId="25013"/>
    <cellStyle name="Обычный 3 14 15 2 2 3" xfId="25014"/>
    <cellStyle name="Обычный 3 14 15 2 2 3 2" xfId="25015"/>
    <cellStyle name="Обычный 3 14 15 2 2 3 2 2" xfId="25016"/>
    <cellStyle name="Обычный 3 14 15 2 2 3 3" xfId="25017"/>
    <cellStyle name="Обычный 3 14 15 2 2 4" xfId="25018"/>
    <cellStyle name="Обычный 3 14 15 2 2 4 2" xfId="25019"/>
    <cellStyle name="Обычный 3 14 15 2 2 5" xfId="25020"/>
    <cellStyle name="Обычный 3 14 15 2 3" xfId="25021"/>
    <cellStyle name="Обычный 3 14 15 2 3 2" xfId="25022"/>
    <cellStyle name="Обычный 3 14 15 2 3 2 2" xfId="25023"/>
    <cellStyle name="Обычный 3 14 15 2 3 2 2 2" xfId="25024"/>
    <cellStyle name="Обычный 3 14 15 2 3 2 2 2 2" xfId="25025"/>
    <cellStyle name="Обычный 3 14 15 2 3 2 2 3" xfId="25026"/>
    <cellStyle name="Обычный 3 14 15 2 3 2 3" xfId="25027"/>
    <cellStyle name="Обычный 3 14 15 2 3 2 3 2" xfId="25028"/>
    <cellStyle name="Обычный 3 14 15 2 3 2 4" xfId="25029"/>
    <cellStyle name="Обычный 3 14 15 2 3 3" xfId="25030"/>
    <cellStyle name="Обычный 3 14 15 2 3 3 2" xfId="25031"/>
    <cellStyle name="Обычный 3 14 15 2 3 3 2 2" xfId="25032"/>
    <cellStyle name="Обычный 3 14 15 2 3 3 3" xfId="25033"/>
    <cellStyle name="Обычный 3 14 15 2 3 4" xfId="25034"/>
    <cellStyle name="Обычный 3 14 15 2 3 4 2" xfId="25035"/>
    <cellStyle name="Обычный 3 14 15 2 3 5" xfId="25036"/>
    <cellStyle name="Обычный 3 14 15 2 4" xfId="25037"/>
    <cellStyle name="Обычный 3 14 15 2 4 2" xfId="25038"/>
    <cellStyle name="Обычный 3 14 15 2 4 2 2" xfId="25039"/>
    <cellStyle name="Обычный 3 14 15 2 4 2 2 2" xfId="25040"/>
    <cellStyle name="Обычный 3 14 15 2 4 2 3" xfId="25041"/>
    <cellStyle name="Обычный 3 14 15 2 4 3" xfId="25042"/>
    <cellStyle name="Обычный 3 14 15 2 4 3 2" xfId="25043"/>
    <cellStyle name="Обычный 3 14 15 2 4 4" xfId="25044"/>
    <cellStyle name="Обычный 3 14 15 2 5" xfId="25045"/>
    <cellStyle name="Обычный 3 14 15 2 5 2" xfId="25046"/>
    <cellStyle name="Обычный 3 14 15 2 5 2 2" xfId="25047"/>
    <cellStyle name="Обычный 3 14 15 2 5 3" xfId="25048"/>
    <cellStyle name="Обычный 3 14 15 2 6" xfId="25049"/>
    <cellStyle name="Обычный 3 14 15 2 6 2" xfId="25050"/>
    <cellStyle name="Обычный 3 14 15 2 7" xfId="25051"/>
    <cellStyle name="Обычный 3 14 15 3" xfId="25052"/>
    <cellStyle name="Обычный 3 14 15 3 2" xfId="25053"/>
    <cellStyle name="Обычный 3 14 15 3 2 2" xfId="25054"/>
    <cellStyle name="Обычный 3 14 15 3 2 2 2" xfId="25055"/>
    <cellStyle name="Обычный 3 14 15 3 2 2 2 2" xfId="25056"/>
    <cellStyle name="Обычный 3 14 15 3 2 2 3" xfId="25057"/>
    <cellStyle name="Обычный 3 14 15 3 2 3" xfId="25058"/>
    <cellStyle name="Обычный 3 14 15 3 2 3 2" xfId="25059"/>
    <cellStyle name="Обычный 3 14 15 3 2 4" xfId="25060"/>
    <cellStyle name="Обычный 3 14 15 3 3" xfId="25061"/>
    <cellStyle name="Обычный 3 14 15 3 3 2" xfId="25062"/>
    <cellStyle name="Обычный 3 14 15 3 3 2 2" xfId="25063"/>
    <cellStyle name="Обычный 3 14 15 3 3 3" xfId="25064"/>
    <cellStyle name="Обычный 3 14 15 3 4" xfId="25065"/>
    <cellStyle name="Обычный 3 14 15 3 4 2" xfId="25066"/>
    <cellStyle name="Обычный 3 14 15 3 5" xfId="25067"/>
    <cellStyle name="Обычный 3 14 15 4" xfId="25068"/>
    <cellStyle name="Обычный 3 14 15 4 2" xfId="25069"/>
    <cellStyle name="Обычный 3 14 15 4 2 2" xfId="25070"/>
    <cellStyle name="Обычный 3 14 15 4 2 2 2" xfId="25071"/>
    <cellStyle name="Обычный 3 14 15 4 2 2 2 2" xfId="25072"/>
    <cellStyle name="Обычный 3 14 15 4 2 2 3" xfId="25073"/>
    <cellStyle name="Обычный 3 14 15 4 2 3" xfId="25074"/>
    <cellStyle name="Обычный 3 14 15 4 2 3 2" xfId="25075"/>
    <cellStyle name="Обычный 3 14 15 4 2 4" xfId="25076"/>
    <cellStyle name="Обычный 3 14 15 4 3" xfId="25077"/>
    <cellStyle name="Обычный 3 14 15 4 3 2" xfId="25078"/>
    <cellStyle name="Обычный 3 14 15 4 3 2 2" xfId="25079"/>
    <cellStyle name="Обычный 3 14 15 4 3 3" xfId="25080"/>
    <cellStyle name="Обычный 3 14 15 4 4" xfId="25081"/>
    <cellStyle name="Обычный 3 14 15 4 4 2" xfId="25082"/>
    <cellStyle name="Обычный 3 14 15 4 5" xfId="25083"/>
    <cellStyle name="Обычный 3 14 15 5" xfId="25084"/>
    <cellStyle name="Обычный 3 14 15 5 2" xfId="25085"/>
    <cellStyle name="Обычный 3 14 15 5 2 2" xfId="25086"/>
    <cellStyle name="Обычный 3 14 15 5 2 2 2" xfId="25087"/>
    <cellStyle name="Обычный 3 14 15 5 2 3" xfId="25088"/>
    <cellStyle name="Обычный 3 14 15 5 3" xfId="25089"/>
    <cellStyle name="Обычный 3 14 15 5 3 2" xfId="25090"/>
    <cellStyle name="Обычный 3 14 15 5 4" xfId="25091"/>
    <cellStyle name="Обычный 3 14 15 6" xfId="25092"/>
    <cellStyle name="Обычный 3 14 15 6 2" xfId="25093"/>
    <cellStyle name="Обычный 3 14 15 6 2 2" xfId="25094"/>
    <cellStyle name="Обычный 3 14 15 6 3" xfId="25095"/>
    <cellStyle name="Обычный 3 14 15 7" xfId="25096"/>
    <cellStyle name="Обычный 3 14 15 7 2" xfId="25097"/>
    <cellStyle name="Обычный 3 14 15 8" xfId="25098"/>
    <cellStyle name="Обычный 3 14 16" xfId="25099"/>
    <cellStyle name="Обычный 3 14 16 2" xfId="25100"/>
    <cellStyle name="Обычный 3 14 16 2 2" xfId="25101"/>
    <cellStyle name="Обычный 3 14 16 2 2 2" xfId="25102"/>
    <cellStyle name="Обычный 3 14 16 2 2 2 2" xfId="25103"/>
    <cellStyle name="Обычный 3 14 16 2 2 2 2 2" xfId="25104"/>
    <cellStyle name="Обычный 3 14 16 2 2 2 2 2 2" xfId="25105"/>
    <cellStyle name="Обычный 3 14 16 2 2 2 2 3" xfId="25106"/>
    <cellStyle name="Обычный 3 14 16 2 2 2 3" xfId="25107"/>
    <cellStyle name="Обычный 3 14 16 2 2 2 3 2" xfId="25108"/>
    <cellStyle name="Обычный 3 14 16 2 2 2 4" xfId="25109"/>
    <cellStyle name="Обычный 3 14 16 2 2 3" xfId="25110"/>
    <cellStyle name="Обычный 3 14 16 2 2 3 2" xfId="25111"/>
    <cellStyle name="Обычный 3 14 16 2 2 3 2 2" xfId="25112"/>
    <cellStyle name="Обычный 3 14 16 2 2 3 3" xfId="25113"/>
    <cellStyle name="Обычный 3 14 16 2 2 4" xfId="25114"/>
    <cellStyle name="Обычный 3 14 16 2 2 4 2" xfId="25115"/>
    <cellStyle name="Обычный 3 14 16 2 2 5" xfId="25116"/>
    <cellStyle name="Обычный 3 14 16 2 3" xfId="25117"/>
    <cellStyle name="Обычный 3 14 16 2 3 2" xfId="25118"/>
    <cellStyle name="Обычный 3 14 16 2 3 2 2" xfId="25119"/>
    <cellStyle name="Обычный 3 14 16 2 3 2 2 2" xfId="25120"/>
    <cellStyle name="Обычный 3 14 16 2 3 2 2 2 2" xfId="25121"/>
    <cellStyle name="Обычный 3 14 16 2 3 2 2 3" xfId="25122"/>
    <cellStyle name="Обычный 3 14 16 2 3 2 3" xfId="25123"/>
    <cellStyle name="Обычный 3 14 16 2 3 2 3 2" xfId="25124"/>
    <cellStyle name="Обычный 3 14 16 2 3 2 4" xfId="25125"/>
    <cellStyle name="Обычный 3 14 16 2 3 3" xfId="25126"/>
    <cellStyle name="Обычный 3 14 16 2 3 3 2" xfId="25127"/>
    <cellStyle name="Обычный 3 14 16 2 3 3 2 2" xfId="25128"/>
    <cellStyle name="Обычный 3 14 16 2 3 3 3" xfId="25129"/>
    <cellStyle name="Обычный 3 14 16 2 3 4" xfId="25130"/>
    <cellStyle name="Обычный 3 14 16 2 3 4 2" xfId="25131"/>
    <cellStyle name="Обычный 3 14 16 2 3 5" xfId="25132"/>
    <cellStyle name="Обычный 3 14 16 2 4" xfId="25133"/>
    <cellStyle name="Обычный 3 14 16 2 4 2" xfId="25134"/>
    <cellStyle name="Обычный 3 14 16 2 4 2 2" xfId="25135"/>
    <cellStyle name="Обычный 3 14 16 2 4 2 2 2" xfId="25136"/>
    <cellStyle name="Обычный 3 14 16 2 4 2 3" xfId="25137"/>
    <cellStyle name="Обычный 3 14 16 2 4 3" xfId="25138"/>
    <cellStyle name="Обычный 3 14 16 2 4 3 2" xfId="25139"/>
    <cellStyle name="Обычный 3 14 16 2 4 4" xfId="25140"/>
    <cellStyle name="Обычный 3 14 16 2 5" xfId="25141"/>
    <cellStyle name="Обычный 3 14 16 2 5 2" xfId="25142"/>
    <cellStyle name="Обычный 3 14 16 2 5 2 2" xfId="25143"/>
    <cellStyle name="Обычный 3 14 16 2 5 3" xfId="25144"/>
    <cellStyle name="Обычный 3 14 16 2 6" xfId="25145"/>
    <cellStyle name="Обычный 3 14 16 2 6 2" xfId="25146"/>
    <cellStyle name="Обычный 3 14 16 2 7" xfId="25147"/>
    <cellStyle name="Обычный 3 14 16 3" xfId="25148"/>
    <cellStyle name="Обычный 3 14 16 3 2" xfId="25149"/>
    <cellStyle name="Обычный 3 14 16 3 2 2" xfId="25150"/>
    <cellStyle name="Обычный 3 14 16 3 2 2 2" xfId="25151"/>
    <cellStyle name="Обычный 3 14 16 3 2 2 2 2" xfId="25152"/>
    <cellStyle name="Обычный 3 14 16 3 2 2 3" xfId="25153"/>
    <cellStyle name="Обычный 3 14 16 3 2 3" xfId="25154"/>
    <cellStyle name="Обычный 3 14 16 3 2 3 2" xfId="25155"/>
    <cellStyle name="Обычный 3 14 16 3 2 4" xfId="25156"/>
    <cellStyle name="Обычный 3 14 16 3 3" xfId="25157"/>
    <cellStyle name="Обычный 3 14 16 3 3 2" xfId="25158"/>
    <cellStyle name="Обычный 3 14 16 3 3 2 2" xfId="25159"/>
    <cellStyle name="Обычный 3 14 16 3 3 3" xfId="25160"/>
    <cellStyle name="Обычный 3 14 16 3 4" xfId="25161"/>
    <cellStyle name="Обычный 3 14 16 3 4 2" xfId="25162"/>
    <cellStyle name="Обычный 3 14 16 3 5" xfId="25163"/>
    <cellStyle name="Обычный 3 14 16 4" xfId="25164"/>
    <cellStyle name="Обычный 3 14 16 4 2" xfId="25165"/>
    <cellStyle name="Обычный 3 14 16 4 2 2" xfId="25166"/>
    <cellStyle name="Обычный 3 14 16 4 2 2 2" xfId="25167"/>
    <cellStyle name="Обычный 3 14 16 4 2 2 2 2" xfId="25168"/>
    <cellStyle name="Обычный 3 14 16 4 2 2 3" xfId="25169"/>
    <cellStyle name="Обычный 3 14 16 4 2 3" xfId="25170"/>
    <cellStyle name="Обычный 3 14 16 4 2 3 2" xfId="25171"/>
    <cellStyle name="Обычный 3 14 16 4 2 4" xfId="25172"/>
    <cellStyle name="Обычный 3 14 16 4 3" xfId="25173"/>
    <cellStyle name="Обычный 3 14 16 4 3 2" xfId="25174"/>
    <cellStyle name="Обычный 3 14 16 4 3 2 2" xfId="25175"/>
    <cellStyle name="Обычный 3 14 16 4 3 3" xfId="25176"/>
    <cellStyle name="Обычный 3 14 16 4 4" xfId="25177"/>
    <cellStyle name="Обычный 3 14 16 4 4 2" xfId="25178"/>
    <cellStyle name="Обычный 3 14 16 4 5" xfId="25179"/>
    <cellStyle name="Обычный 3 14 16 5" xfId="25180"/>
    <cellStyle name="Обычный 3 14 16 5 2" xfId="25181"/>
    <cellStyle name="Обычный 3 14 16 5 2 2" xfId="25182"/>
    <cellStyle name="Обычный 3 14 16 5 2 2 2" xfId="25183"/>
    <cellStyle name="Обычный 3 14 16 5 2 3" xfId="25184"/>
    <cellStyle name="Обычный 3 14 16 5 3" xfId="25185"/>
    <cellStyle name="Обычный 3 14 16 5 3 2" xfId="25186"/>
    <cellStyle name="Обычный 3 14 16 5 4" xfId="25187"/>
    <cellStyle name="Обычный 3 14 16 6" xfId="25188"/>
    <cellStyle name="Обычный 3 14 16 6 2" xfId="25189"/>
    <cellStyle name="Обычный 3 14 16 6 2 2" xfId="25190"/>
    <cellStyle name="Обычный 3 14 16 6 3" xfId="25191"/>
    <cellStyle name="Обычный 3 14 16 7" xfId="25192"/>
    <cellStyle name="Обычный 3 14 16 7 2" xfId="25193"/>
    <cellStyle name="Обычный 3 14 16 8" xfId="25194"/>
    <cellStyle name="Обычный 3 14 17" xfId="25195"/>
    <cellStyle name="Обычный 3 14 17 2" xfId="25196"/>
    <cellStyle name="Обычный 3 14 17 2 2" xfId="25197"/>
    <cellStyle name="Обычный 3 14 17 2 2 2" xfId="25198"/>
    <cellStyle name="Обычный 3 14 17 2 2 2 2" xfId="25199"/>
    <cellStyle name="Обычный 3 14 17 2 2 2 2 2" xfId="25200"/>
    <cellStyle name="Обычный 3 14 17 2 2 2 2 2 2" xfId="25201"/>
    <cellStyle name="Обычный 3 14 17 2 2 2 2 3" xfId="25202"/>
    <cellStyle name="Обычный 3 14 17 2 2 2 3" xfId="25203"/>
    <cellStyle name="Обычный 3 14 17 2 2 2 3 2" xfId="25204"/>
    <cellStyle name="Обычный 3 14 17 2 2 2 4" xfId="25205"/>
    <cellStyle name="Обычный 3 14 17 2 2 3" xfId="25206"/>
    <cellStyle name="Обычный 3 14 17 2 2 3 2" xfId="25207"/>
    <cellStyle name="Обычный 3 14 17 2 2 3 2 2" xfId="25208"/>
    <cellStyle name="Обычный 3 14 17 2 2 3 3" xfId="25209"/>
    <cellStyle name="Обычный 3 14 17 2 2 4" xfId="25210"/>
    <cellStyle name="Обычный 3 14 17 2 2 4 2" xfId="25211"/>
    <cellStyle name="Обычный 3 14 17 2 2 5" xfId="25212"/>
    <cellStyle name="Обычный 3 14 17 2 3" xfId="25213"/>
    <cellStyle name="Обычный 3 14 17 2 3 2" xfId="25214"/>
    <cellStyle name="Обычный 3 14 17 2 3 2 2" xfId="25215"/>
    <cellStyle name="Обычный 3 14 17 2 3 2 2 2" xfId="25216"/>
    <cellStyle name="Обычный 3 14 17 2 3 2 2 2 2" xfId="25217"/>
    <cellStyle name="Обычный 3 14 17 2 3 2 2 3" xfId="25218"/>
    <cellStyle name="Обычный 3 14 17 2 3 2 3" xfId="25219"/>
    <cellStyle name="Обычный 3 14 17 2 3 2 3 2" xfId="25220"/>
    <cellStyle name="Обычный 3 14 17 2 3 2 4" xfId="25221"/>
    <cellStyle name="Обычный 3 14 17 2 3 3" xfId="25222"/>
    <cellStyle name="Обычный 3 14 17 2 3 3 2" xfId="25223"/>
    <cellStyle name="Обычный 3 14 17 2 3 3 2 2" xfId="25224"/>
    <cellStyle name="Обычный 3 14 17 2 3 3 3" xfId="25225"/>
    <cellStyle name="Обычный 3 14 17 2 3 4" xfId="25226"/>
    <cellStyle name="Обычный 3 14 17 2 3 4 2" xfId="25227"/>
    <cellStyle name="Обычный 3 14 17 2 3 5" xfId="25228"/>
    <cellStyle name="Обычный 3 14 17 2 4" xfId="25229"/>
    <cellStyle name="Обычный 3 14 17 2 4 2" xfId="25230"/>
    <cellStyle name="Обычный 3 14 17 2 4 2 2" xfId="25231"/>
    <cellStyle name="Обычный 3 14 17 2 4 2 2 2" xfId="25232"/>
    <cellStyle name="Обычный 3 14 17 2 4 2 3" xfId="25233"/>
    <cellStyle name="Обычный 3 14 17 2 4 3" xfId="25234"/>
    <cellStyle name="Обычный 3 14 17 2 4 3 2" xfId="25235"/>
    <cellStyle name="Обычный 3 14 17 2 4 4" xfId="25236"/>
    <cellStyle name="Обычный 3 14 17 2 5" xfId="25237"/>
    <cellStyle name="Обычный 3 14 17 2 5 2" xfId="25238"/>
    <cellStyle name="Обычный 3 14 17 2 5 2 2" xfId="25239"/>
    <cellStyle name="Обычный 3 14 17 2 5 3" xfId="25240"/>
    <cellStyle name="Обычный 3 14 17 2 6" xfId="25241"/>
    <cellStyle name="Обычный 3 14 17 2 6 2" xfId="25242"/>
    <cellStyle name="Обычный 3 14 17 2 7" xfId="25243"/>
    <cellStyle name="Обычный 3 14 17 3" xfId="25244"/>
    <cellStyle name="Обычный 3 14 17 3 2" xfId="25245"/>
    <cellStyle name="Обычный 3 14 17 3 2 2" xfId="25246"/>
    <cellStyle name="Обычный 3 14 17 3 2 2 2" xfId="25247"/>
    <cellStyle name="Обычный 3 14 17 3 2 2 2 2" xfId="25248"/>
    <cellStyle name="Обычный 3 14 17 3 2 2 3" xfId="25249"/>
    <cellStyle name="Обычный 3 14 17 3 2 3" xfId="25250"/>
    <cellStyle name="Обычный 3 14 17 3 2 3 2" xfId="25251"/>
    <cellStyle name="Обычный 3 14 17 3 2 4" xfId="25252"/>
    <cellStyle name="Обычный 3 14 17 3 3" xfId="25253"/>
    <cellStyle name="Обычный 3 14 17 3 3 2" xfId="25254"/>
    <cellStyle name="Обычный 3 14 17 3 3 2 2" xfId="25255"/>
    <cellStyle name="Обычный 3 14 17 3 3 3" xfId="25256"/>
    <cellStyle name="Обычный 3 14 17 3 4" xfId="25257"/>
    <cellStyle name="Обычный 3 14 17 3 4 2" xfId="25258"/>
    <cellStyle name="Обычный 3 14 17 3 5" xfId="25259"/>
    <cellStyle name="Обычный 3 14 17 4" xfId="25260"/>
    <cellStyle name="Обычный 3 14 17 4 2" xfId="25261"/>
    <cellStyle name="Обычный 3 14 17 4 2 2" xfId="25262"/>
    <cellStyle name="Обычный 3 14 17 4 2 2 2" xfId="25263"/>
    <cellStyle name="Обычный 3 14 17 4 2 2 2 2" xfId="25264"/>
    <cellStyle name="Обычный 3 14 17 4 2 2 3" xfId="25265"/>
    <cellStyle name="Обычный 3 14 17 4 2 3" xfId="25266"/>
    <cellStyle name="Обычный 3 14 17 4 2 3 2" xfId="25267"/>
    <cellStyle name="Обычный 3 14 17 4 2 4" xfId="25268"/>
    <cellStyle name="Обычный 3 14 17 4 3" xfId="25269"/>
    <cellStyle name="Обычный 3 14 17 4 3 2" xfId="25270"/>
    <cellStyle name="Обычный 3 14 17 4 3 2 2" xfId="25271"/>
    <cellStyle name="Обычный 3 14 17 4 3 3" xfId="25272"/>
    <cellStyle name="Обычный 3 14 17 4 4" xfId="25273"/>
    <cellStyle name="Обычный 3 14 17 4 4 2" xfId="25274"/>
    <cellStyle name="Обычный 3 14 17 4 5" xfId="25275"/>
    <cellStyle name="Обычный 3 14 17 5" xfId="25276"/>
    <cellStyle name="Обычный 3 14 17 5 2" xfId="25277"/>
    <cellStyle name="Обычный 3 14 17 5 2 2" xfId="25278"/>
    <cellStyle name="Обычный 3 14 17 5 2 2 2" xfId="25279"/>
    <cellStyle name="Обычный 3 14 17 5 2 3" xfId="25280"/>
    <cellStyle name="Обычный 3 14 17 5 3" xfId="25281"/>
    <cellStyle name="Обычный 3 14 17 5 3 2" xfId="25282"/>
    <cellStyle name="Обычный 3 14 17 5 4" xfId="25283"/>
    <cellStyle name="Обычный 3 14 17 6" xfId="25284"/>
    <cellStyle name="Обычный 3 14 17 6 2" xfId="25285"/>
    <cellStyle name="Обычный 3 14 17 6 2 2" xfId="25286"/>
    <cellStyle name="Обычный 3 14 17 6 3" xfId="25287"/>
    <cellStyle name="Обычный 3 14 17 7" xfId="25288"/>
    <cellStyle name="Обычный 3 14 17 7 2" xfId="25289"/>
    <cellStyle name="Обычный 3 14 17 8" xfId="25290"/>
    <cellStyle name="Обычный 3 14 18" xfId="25291"/>
    <cellStyle name="Обычный 3 14 18 2" xfId="25292"/>
    <cellStyle name="Обычный 3 14 18 2 2" xfId="25293"/>
    <cellStyle name="Обычный 3 14 18 2 2 2" xfId="25294"/>
    <cellStyle name="Обычный 3 14 18 2 2 2 2" xfId="25295"/>
    <cellStyle name="Обычный 3 14 18 2 2 2 2 2" xfId="25296"/>
    <cellStyle name="Обычный 3 14 18 2 2 2 2 2 2" xfId="25297"/>
    <cellStyle name="Обычный 3 14 18 2 2 2 2 3" xfId="25298"/>
    <cellStyle name="Обычный 3 14 18 2 2 2 3" xfId="25299"/>
    <cellStyle name="Обычный 3 14 18 2 2 2 3 2" xfId="25300"/>
    <cellStyle name="Обычный 3 14 18 2 2 2 4" xfId="25301"/>
    <cellStyle name="Обычный 3 14 18 2 2 3" xfId="25302"/>
    <cellStyle name="Обычный 3 14 18 2 2 3 2" xfId="25303"/>
    <cellStyle name="Обычный 3 14 18 2 2 3 2 2" xfId="25304"/>
    <cellStyle name="Обычный 3 14 18 2 2 3 3" xfId="25305"/>
    <cellStyle name="Обычный 3 14 18 2 2 4" xfId="25306"/>
    <cellStyle name="Обычный 3 14 18 2 2 4 2" xfId="25307"/>
    <cellStyle name="Обычный 3 14 18 2 2 5" xfId="25308"/>
    <cellStyle name="Обычный 3 14 18 2 3" xfId="25309"/>
    <cellStyle name="Обычный 3 14 18 2 3 2" xfId="25310"/>
    <cellStyle name="Обычный 3 14 18 2 3 2 2" xfId="25311"/>
    <cellStyle name="Обычный 3 14 18 2 3 2 2 2" xfId="25312"/>
    <cellStyle name="Обычный 3 14 18 2 3 2 2 2 2" xfId="25313"/>
    <cellStyle name="Обычный 3 14 18 2 3 2 2 3" xfId="25314"/>
    <cellStyle name="Обычный 3 14 18 2 3 2 3" xfId="25315"/>
    <cellStyle name="Обычный 3 14 18 2 3 2 3 2" xfId="25316"/>
    <cellStyle name="Обычный 3 14 18 2 3 2 4" xfId="25317"/>
    <cellStyle name="Обычный 3 14 18 2 3 3" xfId="25318"/>
    <cellStyle name="Обычный 3 14 18 2 3 3 2" xfId="25319"/>
    <cellStyle name="Обычный 3 14 18 2 3 3 2 2" xfId="25320"/>
    <cellStyle name="Обычный 3 14 18 2 3 3 3" xfId="25321"/>
    <cellStyle name="Обычный 3 14 18 2 3 4" xfId="25322"/>
    <cellStyle name="Обычный 3 14 18 2 3 4 2" xfId="25323"/>
    <cellStyle name="Обычный 3 14 18 2 3 5" xfId="25324"/>
    <cellStyle name="Обычный 3 14 18 2 4" xfId="25325"/>
    <cellStyle name="Обычный 3 14 18 2 4 2" xfId="25326"/>
    <cellStyle name="Обычный 3 14 18 2 4 2 2" xfId="25327"/>
    <cellStyle name="Обычный 3 14 18 2 4 2 2 2" xfId="25328"/>
    <cellStyle name="Обычный 3 14 18 2 4 2 3" xfId="25329"/>
    <cellStyle name="Обычный 3 14 18 2 4 3" xfId="25330"/>
    <cellStyle name="Обычный 3 14 18 2 4 3 2" xfId="25331"/>
    <cellStyle name="Обычный 3 14 18 2 4 4" xfId="25332"/>
    <cellStyle name="Обычный 3 14 18 2 5" xfId="25333"/>
    <cellStyle name="Обычный 3 14 18 2 5 2" xfId="25334"/>
    <cellStyle name="Обычный 3 14 18 2 5 2 2" xfId="25335"/>
    <cellStyle name="Обычный 3 14 18 2 5 3" xfId="25336"/>
    <cellStyle name="Обычный 3 14 18 2 6" xfId="25337"/>
    <cellStyle name="Обычный 3 14 18 2 6 2" xfId="25338"/>
    <cellStyle name="Обычный 3 14 18 2 7" xfId="25339"/>
    <cellStyle name="Обычный 3 14 18 3" xfId="25340"/>
    <cellStyle name="Обычный 3 14 18 3 2" xfId="25341"/>
    <cellStyle name="Обычный 3 14 18 3 2 2" xfId="25342"/>
    <cellStyle name="Обычный 3 14 18 3 2 2 2" xfId="25343"/>
    <cellStyle name="Обычный 3 14 18 3 2 2 2 2" xfId="25344"/>
    <cellStyle name="Обычный 3 14 18 3 2 2 3" xfId="25345"/>
    <cellStyle name="Обычный 3 14 18 3 2 3" xfId="25346"/>
    <cellStyle name="Обычный 3 14 18 3 2 3 2" xfId="25347"/>
    <cellStyle name="Обычный 3 14 18 3 2 4" xfId="25348"/>
    <cellStyle name="Обычный 3 14 18 3 3" xfId="25349"/>
    <cellStyle name="Обычный 3 14 18 3 3 2" xfId="25350"/>
    <cellStyle name="Обычный 3 14 18 3 3 2 2" xfId="25351"/>
    <cellStyle name="Обычный 3 14 18 3 3 3" xfId="25352"/>
    <cellStyle name="Обычный 3 14 18 3 4" xfId="25353"/>
    <cellStyle name="Обычный 3 14 18 3 4 2" xfId="25354"/>
    <cellStyle name="Обычный 3 14 18 3 5" xfId="25355"/>
    <cellStyle name="Обычный 3 14 18 4" xfId="25356"/>
    <cellStyle name="Обычный 3 14 18 4 2" xfId="25357"/>
    <cellStyle name="Обычный 3 14 18 4 2 2" xfId="25358"/>
    <cellStyle name="Обычный 3 14 18 4 2 2 2" xfId="25359"/>
    <cellStyle name="Обычный 3 14 18 4 2 2 2 2" xfId="25360"/>
    <cellStyle name="Обычный 3 14 18 4 2 2 3" xfId="25361"/>
    <cellStyle name="Обычный 3 14 18 4 2 3" xfId="25362"/>
    <cellStyle name="Обычный 3 14 18 4 2 3 2" xfId="25363"/>
    <cellStyle name="Обычный 3 14 18 4 2 4" xfId="25364"/>
    <cellStyle name="Обычный 3 14 18 4 3" xfId="25365"/>
    <cellStyle name="Обычный 3 14 18 4 3 2" xfId="25366"/>
    <cellStyle name="Обычный 3 14 18 4 3 2 2" xfId="25367"/>
    <cellStyle name="Обычный 3 14 18 4 3 3" xfId="25368"/>
    <cellStyle name="Обычный 3 14 18 4 4" xfId="25369"/>
    <cellStyle name="Обычный 3 14 18 4 4 2" xfId="25370"/>
    <cellStyle name="Обычный 3 14 18 4 5" xfId="25371"/>
    <cellStyle name="Обычный 3 14 18 5" xfId="25372"/>
    <cellStyle name="Обычный 3 14 18 5 2" xfId="25373"/>
    <cellStyle name="Обычный 3 14 18 5 2 2" xfId="25374"/>
    <cellStyle name="Обычный 3 14 18 5 2 2 2" xfId="25375"/>
    <cellStyle name="Обычный 3 14 18 5 2 3" xfId="25376"/>
    <cellStyle name="Обычный 3 14 18 5 3" xfId="25377"/>
    <cellStyle name="Обычный 3 14 18 5 3 2" xfId="25378"/>
    <cellStyle name="Обычный 3 14 18 5 4" xfId="25379"/>
    <cellStyle name="Обычный 3 14 18 6" xfId="25380"/>
    <cellStyle name="Обычный 3 14 18 6 2" xfId="25381"/>
    <cellStyle name="Обычный 3 14 18 6 2 2" xfId="25382"/>
    <cellStyle name="Обычный 3 14 18 6 3" xfId="25383"/>
    <cellStyle name="Обычный 3 14 18 7" xfId="25384"/>
    <cellStyle name="Обычный 3 14 18 7 2" xfId="25385"/>
    <cellStyle name="Обычный 3 14 18 8" xfId="25386"/>
    <cellStyle name="Обычный 3 14 19" xfId="25387"/>
    <cellStyle name="Обычный 3 14 19 2" xfId="25388"/>
    <cellStyle name="Обычный 3 14 19 2 2" xfId="25389"/>
    <cellStyle name="Обычный 3 14 19 2 2 2" xfId="25390"/>
    <cellStyle name="Обычный 3 14 19 2 2 2 2" xfId="25391"/>
    <cellStyle name="Обычный 3 14 19 2 2 2 2 2" xfId="25392"/>
    <cellStyle name="Обычный 3 14 19 2 2 2 2 2 2" xfId="25393"/>
    <cellStyle name="Обычный 3 14 19 2 2 2 2 3" xfId="25394"/>
    <cellStyle name="Обычный 3 14 19 2 2 2 3" xfId="25395"/>
    <cellStyle name="Обычный 3 14 19 2 2 2 3 2" xfId="25396"/>
    <cellStyle name="Обычный 3 14 19 2 2 2 4" xfId="25397"/>
    <cellStyle name="Обычный 3 14 19 2 2 3" xfId="25398"/>
    <cellStyle name="Обычный 3 14 19 2 2 3 2" xfId="25399"/>
    <cellStyle name="Обычный 3 14 19 2 2 3 2 2" xfId="25400"/>
    <cellStyle name="Обычный 3 14 19 2 2 3 3" xfId="25401"/>
    <cellStyle name="Обычный 3 14 19 2 2 4" xfId="25402"/>
    <cellStyle name="Обычный 3 14 19 2 2 4 2" xfId="25403"/>
    <cellStyle name="Обычный 3 14 19 2 2 5" xfId="25404"/>
    <cellStyle name="Обычный 3 14 19 2 3" xfId="25405"/>
    <cellStyle name="Обычный 3 14 19 2 3 2" xfId="25406"/>
    <cellStyle name="Обычный 3 14 19 2 3 2 2" xfId="25407"/>
    <cellStyle name="Обычный 3 14 19 2 3 2 2 2" xfId="25408"/>
    <cellStyle name="Обычный 3 14 19 2 3 2 2 2 2" xfId="25409"/>
    <cellStyle name="Обычный 3 14 19 2 3 2 2 3" xfId="25410"/>
    <cellStyle name="Обычный 3 14 19 2 3 2 3" xfId="25411"/>
    <cellStyle name="Обычный 3 14 19 2 3 2 3 2" xfId="25412"/>
    <cellStyle name="Обычный 3 14 19 2 3 2 4" xfId="25413"/>
    <cellStyle name="Обычный 3 14 19 2 3 3" xfId="25414"/>
    <cellStyle name="Обычный 3 14 19 2 3 3 2" xfId="25415"/>
    <cellStyle name="Обычный 3 14 19 2 3 3 2 2" xfId="25416"/>
    <cellStyle name="Обычный 3 14 19 2 3 3 3" xfId="25417"/>
    <cellStyle name="Обычный 3 14 19 2 3 4" xfId="25418"/>
    <cellStyle name="Обычный 3 14 19 2 3 4 2" xfId="25419"/>
    <cellStyle name="Обычный 3 14 19 2 3 5" xfId="25420"/>
    <cellStyle name="Обычный 3 14 19 2 4" xfId="25421"/>
    <cellStyle name="Обычный 3 14 19 2 4 2" xfId="25422"/>
    <cellStyle name="Обычный 3 14 19 2 4 2 2" xfId="25423"/>
    <cellStyle name="Обычный 3 14 19 2 4 2 2 2" xfId="25424"/>
    <cellStyle name="Обычный 3 14 19 2 4 2 3" xfId="25425"/>
    <cellStyle name="Обычный 3 14 19 2 4 3" xfId="25426"/>
    <cellStyle name="Обычный 3 14 19 2 4 3 2" xfId="25427"/>
    <cellStyle name="Обычный 3 14 19 2 4 4" xfId="25428"/>
    <cellStyle name="Обычный 3 14 19 2 5" xfId="25429"/>
    <cellStyle name="Обычный 3 14 19 2 5 2" xfId="25430"/>
    <cellStyle name="Обычный 3 14 19 2 5 2 2" xfId="25431"/>
    <cellStyle name="Обычный 3 14 19 2 5 3" xfId="25432"/>
    <cellStyle name="Обычный 3 14 19 2 6" xfId="25433"/>
    <cellStyle name="Обычный 3 14 19 2 6 2" xfId="25434"/>
    <cellStyle name="Обычный 3 14 19 2 7" xfId="25435"/>
    <cellStyle name="Обычный 3 14 19 3" xfId="25436"/>
    <cellStyle name="Обычный 3 14 19 3 2" xfId="25437"/>
    <cellStyle name="Обычный 3 14 19 3 2 2" xfId="25438"/>
    <cellStyle name="Обычный 3 14 19 3 2 2 2" xfId="25439"/>
    <cellStyle name="Обычный 3 14 19 3 2 2 2 2" xfId="25440"/>
    <cellStyle name="Обычный 3 14 19 3 2 2 3" xfId="25441"/>
    <cellStyle name="Обычный 3 14 19 3 2 3" xfId="25442"/>
    <cellStyle name="Обычный 3 14 19 3 2 3 2" xfId="25443"/>
    <cellStyle name="Обычный 3 14 19 3 2 4" xfId="25444"/>
    <cellStyle name="Обычный 3 14 19 3 3" xfId="25445"/>
    <cellStyle name="Обычный 3 14 19 3 3 2" xfId="25446"/>
    <cellStyle name="Обычный 3 14 19 3 3 2 2" xfId="25447"/>
    <cellStyle name="Обычный 3 14 19 3 3 3" xfId="25448"/>
    <cellStyle name="Обычный 3 14 19 3 4" xfId="25449"/>
    <cellStyle name="Обычный 3 14 19 3 4 2" xfId="25450"/>
    <cellStyle name="Обычный 3 14 19 3 5" xfId="25451"/>
    <cellStyle name="Обычный 3 14 19 4" xfId="25452"/>
    <cellStyle name="Обычный 3 14 19 4 2" xfId="25453"/>
    <cellStyle name="Обычный 3 14 19 4 2 2" xfId="25454"/>
    <cellStyle name="Обычный 3 14 19 4 2 2 2" xfId="25455"/>
    <cellStyle name="Обычный 3 14 19 4 2 2 2 2" xfId="25456"/>
    <cellStyle name="Обычный 3 14 19 4 2 2 3" xfId="25457"/>
    <cellStyle name="Обычный 3 14 19 4 2 3" xfId="25458"/>
    <cellStyle name="Обычный 3 14 19 4 2 3 2" xfId="25459"/>
    <cellStyle name="Обычный 3 14 19 4 2 4" xfId="25460"/>
    <cellStyle name="Обычный 3 14 19 4 3" xfId="25461"/>
    <cellStyle name="Обычный 3 14 19 4 3 2" xfId="25462"/>
    <cellStyle name="Обычный 3 14 19 4 3 2 2" xfId="25463"/>
    <cellStyle name="Обычный 3 14 19 4 3 3" xfId="25464"/>
    <cellStyle name="Обычный 3 14 19 4 4" xfId="25465"/>
    <cellStyle name="Обычный 3 14 19 4 4 2" xfId="25466"/>
    <cellStyle name="Обычный 3 14 19 4 5" xfId="25467"/>
    <cellStyle name="Обычный 3 14 19 5" xfId="25468"/>
    <cellStyle name="Обычный 3 14 19 5 2" xfId="25469"/>
    <cellStyle name="Обычный 3 14 19 5 2 2" xfId="25470"/>
    <cellStyle name="Обычный 3 14 19 5 2 2 2" xfId="25471"/>
    <cellStyle name="Обычный 3 14 19 5 2 3" xfId="25472"/>
    <cellStyle name="Обычный 3 14 19 5 3" xfId="25473"/>
    <cellStyle name="Обычный 3 14 19 5 3 2" xfId="25474"/>
    <cellStyle name="Обычный 3 14 19 5 4" xfId="25475"/>
    <cellStyle name="Обычный 3 14 19 6" xfId="25476"/>
    <cellStyle name="Обычный 3 14 19 6 2" xfId="25477"/>
    <cellStyle name="Обычный 3 14 19 6 2 2" xfId="25478"/>
    <cellStyle name="Обычный 3 14 19 6 3" xfId="25479"/>
    <cellStyle name="Обычный 3 14 19 7" xfId="25480"/>
    <cellStyle name="Обычный 3 14 19 7 2" xfId="25481"/>
    <cellStyle name="Обычный 3 14 19 8" xfId="25482"/>
    <cellStyle name="Обычный 3 14 2" xfId="25483"/>
    <cellStyle name="Обычный 3 14 2 2" xfId="25484"/>
    <cellStyle name="Обычный 3 14 2 2 2" xfId="25485"/>
    <cellStyle name="Обычный 3 14 2 2 2 2" xfId="25486"/>
    <cellStyle name="Обычный 3 14 2 2 2 2 2" xfId="25487"/>
    <cellStyle name="Обычный 3 14 2 2 2 2 2 2" xfId="25488"/>
    <cellStyle name="Обычный 3 14 2 2 2 2 2 2 2" xfId="25489"/>
    <cellStyle name="Обычный 3 14 2 2 2 2 2 3" xfId="25490"/>
    <cellStyle name="Обычный 3 14 2 2 2 2 3" xfId="25491"/>
    <cellStyle name="Обычный 3 14 2 2 2 2 3 2" xfId="25492"/>
    <cellStyle name="Обычный 3 14 2 2 2 2 4" xfId="25493"/>
    <cellStyle name="Обычный 3 14 2 2 2 3" xfId="25494"/>
    <cellStyle name="Обычный 3 14 2 2 2 3 2" xfId="25495"/>
    <cellStyle name="Обычный 3 14 2 2 2 3 2 2" xfId="25496"/>
    <cellStyle name="Обычный 3 14 2 2 2 3 3" xfId="25497"/>
    <cellStyle name="Обычный 3 14 2 2 2 4" xfId="25498"/>
    <cellStyle name="Обычный 3 14 2 2 2 4 2" xfId="25499"/>
    <cellStyle name="Обычный 3 14 2 2 2 5" xfId="25500"/>
    <cellStyle name="Обычный 3 14 2 2 3" xfId="25501"/>
    <cellStyle name="Обычный 3 14 2 2 3 2" xfId="25502"/>
    <cellStyle name="Обычный 3 14 2 2 3 2 2" xfId="25503"/>
    <cellStyle name="Обычный 3 14 2 2 3 2 2 2" xfId="25504"/>
    <cellStyle name="Обычный 3 14 2 2 3 2 2 2 2" xfId="25505"/>
    <cellStyle name="Обычный 3 14 2 2 3 2 2 3" xfId="25506"/>
    <cellStyle name="Обычный 3 14 2 2 3 2 3" xfId="25507"/>
    <cellStyle name="Обычный 3 14 2 2 3 2 3 2" xfId="25508"/>
    <cellStyle name="Обычный 3 14 2 2 3 2 4" xfId="25509"/>
    <cellStyle name="Обычный 3 14 2 2 3 3" xfId="25510"/>
    <cellStyle name="Обычный 3 14 2 2 3 3 2" xfId="25511"/>
    <cellStyle name="Обычный 3 14 2 2 3 3 2 2" xfId="25512"/>
    <cellStyle name="Обычный 3 14 2 2 3 3 3" xfId="25513"/>
    <cellStyle name="Обычный 3 14 2 2 3 4" xfId="25514"/>
    <cellStyle name="Обычный 3 14 2 2 3 4 2" xfId="25515"/>
    <cellStyle name="Обычный 3 14 2 2 3 5" xfId="25516"/>
    <cellStyle name="Обычный 3 14 2 2 4" xfId="25517"/>
    <cellStyle name="Обычный 3 14 2 2 4 2" xfId="25518"/>
    <cellStyle name="Обычный 3 14 2 2 4 2 2" xfId="25519"/>
    <cellStyle name="Обычный 3 14 2 2 4 2 2 2" xfId="25520"/>
    <cellStyle name="Обычный 3 14 2 2 4 2 3" xfId="25521"/>
    <cellStyle name="Обычный 3 14 2 2 4 3" xfId="25522"/>
    <cellStyle name="Обычный 3 14 2 2 4 3 2" xfId="25523"/>
    <cellStyle name="Обычный 3 14 2 2 4 4" xfId="25524"/>
    <cellStyle name="Обычный 3 14 2 2 5" xfId="25525"/>
    <cellStyle name="Обычный 3 14 2 2 5 2" xfId="25526"/>
    <cellStyle name="Обычный 3 14 2 2 5 2 2" xfId="25527"/>
    <cellStyle name="Обычный 3 14 2 2 5 3" xfId="25528"/>
    <cellStyle name="Обычный 3 14 2 2 6" xfId="25529"/>
    <cellStyle name="Обычный 3 14 2 2 6 2" xfId="25530"/>
    <cellStyle name="Обычный 3 14 2 2 7" xfId="25531"/>
    <cellStyle name="Обычный 3 14 2 3" xfId="25532"/>
    <cellStyle name="Обычный 3 14 2 3 2" xfId="25533"/>
    <cellStyle name="Обычный 3 14 2 3 2 2" xfId="25534"/>
    <cellStyle name="Обычный 3 14 2 3 2 2 2" xfId="25535"/>
    <cellStyle name="Обычный 3 14 2 3 2 2 2 2" xfId="25536"/>
    <cellStyle name="Обычный 3 14 2 3 2 2 3" xfId="25537"/>
    <cellStyle name="Обычный 3 14 2 3 2 3" xfId="25538"/>
    <cellStyle name="Обычный 3 14 2 3 2 3 2" xfId="25539"/>
    <cellStyle name="Обычный 3 14 2 3 2 4" xfId="25540"/>
    <cellStyle name="Обычный 3 14 2 3 3" xfId="25541"/>
    <cellStyle name="Обычный 3 14 2 3 3 2" xfId="25542"/>
    <cellStyle name="Обычный 3 14 2 3 3 2 2" xfId="25543"/>
    <cellStyle name="Обычный 3 14 2 3 3 3" xfId="25544"/>
    <cellStyle name="Обычный 3 14 2 3 4" xfId="25545"/>
    <cellStyle name="Обычный 3 14 2 3 4 2" xfId="25546"/>
    <cellStyle name="Обычный 3 14 2 3 5" xfId="25547"/>
    <cellStyle name="Обычный 3 14 2 4" xfId="25548"/>
    <cellStyle name="Обычный 3 14 2 4 2" xfId="25549"/>
    <cellStyle name="Обычный 3 14 2 4 2 2" xfId="25550"/>
    <cellStyle name="Обычный 3 14 2 4 2 2 2" xfId="25551"/>
    <cellStyle name="Обычный 3 14 2 4 2 2 2 2" xfId="25552"/>
    <cellStyle name="Обычный 3 14 2 4 2 2 3" xfId="25553"/>
    <cellStyle name="Обычный 3 14 2 4 2 3" xfId="25554"/>
    <cellStyle name="Обычный 3 14 2 4 2 3 2" xfId="25555"/>
    <cellStyle name="Обычный 3 14 2 4 2 4" xfId="25556"/>
    <cellStyle name="Обычный 3 14 2 4 3" xfId="25557"/>
    <cellStyle name="Обычный 3 14 2 4 3 2" xfId="25558"/>
    <cellStyle name="Обычный 3 14 2 4 3 2 2" xfId="25559"/>
    <cellStyle name="Обычный 3 14 2 4 3 3" xfId="25560"/>
    <cellStyle name="Обычный 3 14 2 4 4" xfId="25561"/>
    <cellStyle name="Обычный 3 14 2 4 4 2" xfId="25562"/>
    <cellStyle name="Обычный 3 14 2 4 5" xfId="25563"/>
    <cellStyle name="Обычный 3 14 2 5" xfId="25564"/>
    <cellStyle name="Обычный 3 14 2 5 2" xfId="25565"/>
    <cellStyle name="Обычный 3 14 2 5 2 2" xfId="25566"/>
    <cellStyle name="Обычный 3 14 2 5 2 2 2" xfId="25567"/>
    <cellStyle name="Обычный 3 14 2 5 2 3" xfId="25568"/>
    <cellStyle name="Обычный 3 14 2 5 3" xfId="25569"/>
    <cellStyle name="Обычный 3 14 2 5 3 2" xfId="25570"/>
    <cellStyle name="Обычный 3 14 2 5 4" xfId="25571"/>
    <cellStyle name="Обычный 3 14 2 6" xfId="25572"/>
    <cellStyle name="Обычный 3 14 2 6 2" xfId="25573"/>
    <cellStyle name="Обычный 3 14 2 6 2 2" xfId="25574"/>
    <cellStyle name="Обычный 3 14 2 6 3" xfId="25575"/>
    <cellStyle name="Обычный 3 14 2 7" xfId="25576"/>
    <cellStyle name="Обычный 3 14 2 7 2" xfId="25577"/>
    <cellStyle name="Обычный 3 14 2 8" xfId="25578"/>
    <cellStyle name="Обычный 3 14 20" xfId="25579"/>
    <cellStyle name="Обычный 3 14 20 2" xfId="25580"/>
    <cellStyle name="Обычный 3 14 20 2 2" xfId="25581"/>
    <cellStyle name="Обычный 3 14 20 2 2 2" xfId="25582"/>
    <cellStyle name="Обычный 3 14 20 2 2 2 2" xfId="25583"/>
    <cellStyle name="Обычный 3 14 20 2 2 2 2 2" xfId="25584"/>
    <cellStyle name="Обычный 3 14 20 2 2 2 2 2 2" xfId="25585"/>
    <cellStyle name="Обычный 3 14 20 2 2 2 2 3" xfId="25586"/>
    <cellStyle name="Обычный 3 14 20 2 2 2 3" xfId="25587"/>
    <cellStyle name="Обычный 3 14 20 2 2 2 3 2" xfId="25588"/>
    <cellStyle name="Обычный 3 14 20 2 2 2 4" xfId="25589"/>
    <cellStyle name="Обычный 3 14 20 2 2 3" xfId="25590"/>
    <cellStyle name="Обычный 3 14 20 2 2 3 2" xfId="25591"/>
    <cellStyle name="Обычный 3 14 20 2 2 3 2 2" xfId="25592"/>
    <cellStyle name="Обычный 3 14 20 2 2 3 3" xfId="25593"/>
    <cellStyle name="Обычный 3 14 20 2 2 4" xfId="25594"/>
    <cellStyle name="Обычный 3 14 20 2 2 4 2" xfId="25595"/>
    <cellStyle name="Обычный 3 14 20 2 2 5" xfId="25596"/>
    <cellStyle name="Обычный 3 14 20 2 3" xfId="25597"/>
    <cellStyle name="Обычный 3 14 20 2 3 2" xfId="25598"/>
    <cellStyle name="Обычный 3 14 20 2 3 2 2" xfId="25599"/>
    <cellStyle name="Обычный 3 14 20 2 3 2 2 2" xfId="25600"/>
    <cellStyle name="Обычный 3 14 20 2 3 2 2 2 2" xfId="25601"/>
    <cellStyle name="Обычный 3 14 20 2 3 2 2 3" xfId="25602"/>
    <cellStyle name="Обычный 3 14 20 2 3 2 3" xfId="25603"/>
    <cellStyle name="Обычный 3 14 20 2 3 2 3 2" xfId="25604"/>
    <cellStyle name="Обычный 3 14 20 2 3 2 4" xfId="25605"/>
    <cellStyle name="Обычный 3 14 20 2 3 3" xfId="25606"/>
    <cellStyle name="Обычный 3 14 20 2 3 3 2" xfId="25607"/>
    <cellStyle name="Обычный 3 14 20 2 3 3 2 2" xfId="25608"/>
    <cellStyle name="Обычный 3 14 20 2 3 3 3" xfId="25609"/>
    <cellStyle name="Обычный 3 14 20 2 3 4" xfId="25610"/>
    <cellStyle name="Обычный 3 14 20 2 3 4 2" xfId="25611"/>
    <cellStyle name="Обычный 3 14 20 2 3 5" xfId="25612"/>
    <cellStyle name="Обычный 3 14 20 2 4" xfId="25613"/>
    <cellStyle name="Обычный 3 14 20 2 4 2" xfId="25614"/>
    <cellStyle name="Обычный 3 14 20 2 4 2 2" xfId="25615"/>
    <cellStyle name="Обычный 3 14 20 2 4 2 2 2" xfId="25616"/>
    <cellStyle name="Обычный 3 14 20 2 4 2 3" xfId="25617"/>
    <cellStyle name="Обычный 3 14 20 2 4 3" xfId="25618"/>
    <cellStyle name="Обычный 3 14 20 2 4 3 2" xfId="25619"/>
    <cellStyle name="Обычный 3 14 20 2 4 4" xfId="25620"/>
    <cellStyle name="Обычный 3 14 20 2 5" xfId="25621"/>
    <cellStyle name="Обычный 3 14 20 2 5 2" xfId="25622"/>
    <cellStyle name="Обычный 3 14 20 2 5 2 2" xfId="25623"/>
    <cellStyle name="Обычный 3 14 20 2 5 3" xfId="25624"/>
    <cellStyle name="Обычный 3 14 20 2 6" xfId="25625"/>
    <cellStyle name="Обычный 3 14 20 2 6 2" xfId="25626"/>
    <cellStyle name="Обычный 3 14 20 2 7" xfId="25627"/>
    <cellStyle name="Обычный 3 14 20 3" xfId="25628"/>
    <cellStyle name="Обычный 3 14 20 3 2" xfId="25629"/>
    <cellStyle name="Обычный 3 14 20 3 2 2" xfId="25630"/>
    <cellStyle name="Обычный 3 14 20 3 2 2 2" xfId="25631"/>
    <cellStyle name="Обычный 3 14 20 3 2 2 2 2" xfId="25632"/>
    <cellStyle name="Обычный 3 14 20 3 2 2 3" xfId="25633"/>
    <cellStyle name="Обычный 3 14 20 3 2 3" xfId="25634"/>
    <cellStyle name="Обычный 3 14 20 3 2 3 2" xfId="25635"/>
    <cellStyle name="Обычный 3 14 20 3 2 4" xfId="25636"/>
    <cellStyle name="Обычный 3 14 20 3 3" xfId="25637"/>
    <cellStyle name="Обычный 3 14 20 3 3 2" xfId="25638"/>
    <cellStyle name="Обычный 3 14 20 3 3 2 2" xfId="25639"/>
    <cellStyle name="Обычный 3 14 20 3 3 3" xfId="25640"/>
    <cellStyle name="Обычный 3 14 20 3 4" xfId="25641"/>
    <cellStyle name="Обычный 3 14 20 3 4 2" xfId="25642"/>
    <cellStyle name="Обычный 3 14 20 3 5" xfId="25643"/>
    <cellStyle name="Обычный 3 14 20 4" xfId="25644"/>
    <cellStyle name="Обычный 3 14 20 4 2" xfId="25645"/>
    <cellStyle name="Обычный 3 14 20 4 2 2" xfId="25646"/>
    <cellStyle name="Обычный 3 14 20 4 2 2 2" xfId="25647"/>
    <cellStyle name="Обычный 3 14 20 4 2 2 2 2" xfId="25648"/>
    <cellStyle name="Обычный 3 14 20 4 2 2 3" xfId="25649"/>
    <cellStyle name="Обычный 3 14 20 4 2 3" xfId="25650"/>
    <cellStyle name="Обычный 3 14 20 4 2 3 2" xfId="25651"/>
    <cellStyle name="Обычный 3 14 20 4 2 4" xfId="25652"/>
    <cellStyle name="Обычный 3 14 20 4 3" xfId="25653"/>
    <cellStyle name="Обычный 3 14 20 4 3 2" xfId="25654"/>
    <cellStyle name="Обычный 3 14 20 4 3 2 2" xfId="25655"/>
    <cellStyle name="Обычный 3 14 20 4 3 3" xfId="25656"/>
    <cellStyle name="Обычный 3 14 20 4 4" xfId="25657"/>
    <cellStyle name="Обычный 3 14 20 4 4 2" xfId="25658"/>
    <cellStyle name="Обычный 3 14 20 4 5" xfId="25659"/>
    <cellStyle name="Обычный 3 14 20 5" xfId="25660"/>
    <cellStyle name="Обычный 3 14 20 5 2" xfId="25661"/>
    <cellStyle name="Обычный 3 14 20 5 2 2" xfId="25662"/>
    <cellStyle name="Обычный 3 14 20 5 2 2 2" xfId="25663"/>
    <cellStyle name="Обычный 3 14 20 5 2 3" xfId="25664"/>
    <cellStyle name="Обычный 3 14 20 5 3" xfId="25665"/>
    <cellStyle name="Обычный 3 14 20 5 3 2" xfId="25666"/>
    <cellStyle name="Обычный 3 14 20 5 4" xfId="25667"/>
    <cellStyle name="Обычный 3 14 20 6" xfId="25668"/>
    <cellStyle name="Обычный 3 14 20 6 2" xfId="25669"/>
    <cellStyle name="Обычный 3 14 20 6 2 2" xfId="25670"/>
    <cellStyle name="Обычный 3 14 20 6 3" xfId="25671"/>
    <cellStyle name="Обычный 3 14 20 7" xfId="25672"/>
    <cellStyle name="Обычный 3 14 20 7 2" xfId="25673"/>
    <cellStyle name="Обычный 3 14 20 8" xfId="25674"/>
    <cellStyle name="Обычный 3 14 21" xfId="25675"/>
    <cellStyle name="Обычный 3 14 21 2" xfId="25676"/>
    <cellStyle name="Обычный 3 14 21 2 2" xfId="25677"/>
    <cellStyle name="Обычный 3 14 21 2 2 2" xfId="25678"/>
    <cellStyle name="Обычный 3 14 21 2 2 2 2" xfId="25679"/>
    <cellStyle name="Обычный 3 14 21 2 2 2 2 2" xfId="25680"/>
    <cellStyle name="Обычный 3 14 21 2 2 2 2 2 2" xfId="25681"/>
    <cellStyle name="Обычный 3 14 21 2 2 2 2 3" xfId="25682"/>
    <cellStyle name="Обычный 3 14 21 2 2 2 3" xfId="25683"/>
    <cellStyle name="Обычный 3 14 21 2 2 2 3 2" xfId="25684"/>
    <cellStyle name="Обычный 3 14 21 2 2 2 4" xfId="25685"/>
    <cellStyle name="Обычный 3 14 21 2 2 3" xfId="25686"/>
    <cellStyle name="Обычный 3 14 21 2 2 3 2" xfId="25687"/>
    <cellStyle name="Обычный 3 14 21 2 2 3 2 2" xfId="25688"/>
    <cellStyle name="Обычный 3 14 21 2 2 3 3" xfId="25689"/>
    <cellStyle name="Обычный 3 14 21 2 2 4" xfId="25690"/>
    <cellStyle name="Обычный 3 14 21 2 2 4 2" xfId="25691"/>
    <cellStyle name="Обычный 3 14 21 2 2 5" xfId="25692"/>
    <cellStyle name="Обычный 3 14 21 2 3" xfId="25693"/>
    <cellStyle name="Обычный 3 14 21 2 3 2" xfId="25694"/>
    <cellStyle name="Обычный 3 14 21 2 3 2 2" xfId="25695"/>
    <cellStyle name="Обычный 3 14 21 2 3 2 2 2" xfId="25696"/>
    <cellStyle name="Обычный 3 14 21 2 3 2 2 2 2" xfId="25697"/>
    <cellStyle name="Обычный 3 14 21 2 3 2 2 3" xfId="25698"/>
    <cellStyle name="Обычный 3 14 21 2 3 2 3" xfId="25699"/>
    <cellStyle name="Обычный 3 14 21 2 3 2 3 2" xfId="25700"/>
    <cellStyle name="Обычный 3 14 21 2 3 2 4" xfId="25701"/>
    <cellStyle name="Обычный 3 14 21 2 3 3" xfId="25702"/>
    <cellStyle name="Обычный 3 14 21 2 3 3 2" xfId="25703"/>
    <cellStyle name="Обычный 3 14 21 2 3 3 2 2" xfId="25704"/>
    <cellStyle name="Обычный 3 14 21 2 3 3 3" xfId="25705"/>
    <cellStyle name="Обычный 3 14 21 2 3 4" xfId="25706"/>
    <cellStyle name="Обычный 3 14 21 2 3 4 2" xfId="25707"/>
    <cellStyle name="Обычный 3 14 21 2 3 5" xfId="25708"/>
    <cellStyle name="Обычный 3 14 21 2 4" xfId="25709"/>
    <cellStyle name="Обычный 3 14 21 2 4 2" xfId="25710"/>
    <cellStyle name="Обычный 3 14 21 2 4 2 2" xfId="25711"/>
    <cellStyle name="Обычный 3 14 21 2 4 2 2 2" xfId="25712"/>
    <cellStyle name="Обычный 3 14 21 2 4 2 3" xfId="25713"/>
    <cellStyle name="Обычный 3 14 21 2 4 3" xfId="25714"/>
    <cellStyle name="Обычный 3 14 21 2 4 3 2" xfId="25715"/>
    <cellStyle name="Обычный 3 14 21 2 4 4" xfId="25716"/>
    <cellStyle name="Обычный 3 14 21 2 5" xfId="25717"/>
    <cellStyle name="Обычный 3 14 21 2 5 2" xfId="25718"/>
    <cellStyle name="Обычный 3 14 21 2 5 2 2" xfId="25719"/>
    <cellStyle name="Обычный 3 14 21 2 5 3" xfId="25720"/>
    <cellStyle name="Обычный 3 14 21 2 6" xfId="25721"/>
    <cellStyle name="Обычный 3 14 21 2 6 2" xfId="25722"/>
    <cellStyle name="Обычный 3 14 21 2 7" xfId="25723"/>
    <cellStyle name="Обычный 3 14 21 3" xfId="25724"/>
    <cellStyle name="Обычный 3 14 21 3 2" xfId="25725"/>
    <cellStyle name="Обычный 3 14 21 3 2 2" xfId="25726"/>
    <cellStyle name="Обычный 3 14 21 3 2 2 2" xfId="25727"/>
    <cellStyle name="Обычный 3 14 21 3 2 2 2 2" xfId="25728"/>
    <cellStyle name="Обычный 3 14 21 3 2 2 3" xfId="25729"/>
    <cellStyle name="Обычный 3 14 21 3 2 3" xfId="25730"/>
    <cellStyle name="Обычный 3 14 21 3 2 3 2" xfId="25731"/>
    <cellStyle name="Обычный 3 14 21 3 2 4" xfId="25732"/>
    <cellStyle name="Обычный 3 14 21 3 3" xfId="25733"/>
    <cellStyle name="Обычный 3 14 21 3 3 2" xfId="25734"/>
    <cellStyle name="Обычный 3 14 21 3 3 2 2" xfId="25735"/>
    <cellStyle name="Обычный 3 14 21 3 3 3" xfId="25736"/>
    <cellStyle name="Обычный 3 14 21 3 4" xfId="25737"/>
    <cellStyle name="Обычный 3 14 21 3 4 2" xfId="25738"/>
    <cellStyle name="Обычный 3 14 21 3 5" xfId="25739"/>
    <cellStyle name="Обычный 3 14 21 4" xfId="25740"/>
    <cellStyle name="Обычный 3 14 21 4 2" xfId="25741"/>
    <cellStyle name="Обычный 3 14 21 4 2 2" xfId="25742"/>
    <cellStyle name="Обычный 3 14 21 4 2 2 2" xfId="25743"/>
    <cellStyle name="Обычный 3 14 21 4 2 2 2 2" xfId="25744"/>
    <cellStyle name="Обычный 3 14 21 4 2 2 3" xfId="25745"/>
    <cellStyle name="Обычный 3 14 21 4 2 3" xfId="25746"/>
    <cellStyle name="Обычный 3 14 21 4 2 3 2" xfId="25747"/>
    <cellStyle name="Обычный 3 14 21 4 2 4" xfId="25748"/>
    <cellStyle name="Обычный 3 14 21 4 3" xfId="25749"/>
    <cellStyle name="Обычный 3 14 21 4 3 2" xfId="25750"/>
    <cellStyle name="Обычный 3 14 21 4 3 2 2" xfId="25751"/>
    <cellStyle name="Обычный 3 14 21 4 3 3" xfId="25752"/>
    <cellStyle name="Обычный 3 14 21 4 4" xfId="25753"/>
    <cellStyle name="Обычный 3 14 21 4 4 2" xfId="25754"/>
    <cellStyle name="Обычный 3 14 21 4 5" xfId="25755"/>
    <cellStyle name="Обычный 3 14 21 5" xfId="25756"/>
    <cellStyle name="Обычный 3 14 21 5 2" xfId="25757"/>
    <cellStyle name="Обычный 3 14 21 5 2 2" xfId="25758"/>
    <cellStyle name="Обычный 3 14 21 5 2 2 2" xfId="25759"/>
    <cellStyle name="Обычный 3 14 21 5 2 3" xfId="25760"/>
    <cellStyle name="Обычный 3 14 21 5 3" xfId="25761"/>
    <cellStyle name="Обычный 3 14 21 5 3 2" xfId="25762"/>
    <cellStyle name="Обычный 3 14 21 5 4" xfId="25763"/>
    <cellStyle name="Обычный 3 14 21 6" xfId="25764"/>
    <cellStyle name="Обычный 3 14 21 6 2" xfId="25765"/>
    <cellStyle name="Обычный 3 14 21 6 2 2" xfId="25766"/>
    <cellStyle name="Обычный 3 14 21 6 3" xfId="25767"/>
    <cellStyle name="Обычный 3 14 21 7" xfId="25768"/>
    <cellStyle name="Обычный 3 14 21 7 2" xfId="25769"/>
    <cellStyle name="Обычный 3 14 21 8" xfId="25770"/>
    <cellStyle name="Обычный 3 14 22" xfId="25771"/>
    <cellStyle name="Обычный 3 14 22 2" xfId="25772"/>
    <cellStyle name="Обычный 3 14 22 2 2" xfId="25773"/>
    <cellStyle name="Обычный 3 14 22 2 2 2" xfId="25774"/>
    <cellStyle name="Обычный 3 14 22 2 2 2 2" xfId="25775"/>
    <cellStyle name="Обычный 3 14 22 2 2 2 2 2" xfId="25776"/>
    <cellStyle name="Обычный 3 14 22 2 2 2 2 2 2" xfId="25777"/>
    <cellStyle name="Обычный 3 14 22 2 2 2 2 3" xfId="25778"/>
    <cellStyle name="Обычный 3 14 22 2 2 2 3" xfId="25779"/>
    <cellStyle name="Обычный 3 14 22 2 2 2 3 2" xfId="25780"/>
    <cellStyle name="Обычный 3 14 22 2 2 2 4" xfId="25781"/>
    <cellStyle name="Обычный 3 14 22 2 2 3" xfId="25782"/>
    <cellStyle name="Обычный 3 14 22 2 2 3 2" xfId="25783"/>
    <cellStyle name="Обычный 3 14 22 2 2 3 2 2" xfId="25784"/>
    <cellStyle name="Обычный 3 14 22 2 2 3 3" xfId="25785"/>
    <cellStyle name="Обычный 3 14 22 2 2 4" xfId="25786"/>
    <cellStyle name="Обычный 3 14 22 2 2 4 2" xfId="25787"/>
    <cellStyle name="Обычный 3 14 22 2 2 5" xfId="25788"/>
    <cellStyle name="Обычный 3 14 22 2 3" xfId="25789"/>
    <cellStyle name="Обычный 3 14 22 2 3 2" xfId="25790"/>
    <cellStyle name="Обычный 3 14 22 2 3 2 2" xfId="25791"/>
    <cellStyle name="Обычный 3 14 22 2 3 2 2 2" xfId="25792"/>
    <cellStyle name="Обычный 3 14 22 2 3 2 2 2 2" xfId="25793"/>
    <cellStyle name="Обычный 3 14 22 2 3 2 2 3" xfId="25794"/>
    <cellStyle name="Обычный 3 14 22 2 3 2 3" xfId="25795"/>
    <cellStyle name="Обычный 3 14 22 2 3 2 3 2" xfId="25796"/>
    <cellStyle name="Обычный 3 14 22 2 3 2 4" xfId="25797"/>
    <cellStyle name="Обычный 3 14 22 2 3 3" xfId="25798"/>
    <cellStyle name="Обычный 3 14 22 2 3 3 2" xfId="25799"/>
    <cellStyle name="Обычный 3 14 22 2 3 3 2 2" xfId="25800"/>
    <cellStyle name="Обычный 3 14 22 2 3 3 3" xfId="25801"/>
    <cellStyle name="Обычный 3 14 22 2 3 4" xfId="25802"/>
    <cellStyle name="Обычный 3 14 22 2 3 4 2" xfId="25803"/>
    <cellStyle name="Обычный 3 14 22 2 3 5" xfId="25804"/>
    <cellStyle name="Обычный 3 14 22 2 4" xfId="25805"/>
    <cellStyle name="Обычный 3 14 22 2 4 2" xfId="25806"/>
    <cellStyle name="Обычный 3 14 22 2 4 2 2" xfId="25807"/>
    <cellStyle name="Обычный 3 14 22 2 4 2 2 2" xfId="25808"/>
    <cellStyle name="Обычный 3 14 22 2 4 2 3" xfId="25809"/>
    <cellStyle name="Обычный 3 14 22 2 4 3" xfId="25810"/>
    <cellStyle name="Обычный 3 14 22 2 4 3 2" xfId="25811"/>
    <cellStyle name="Обычный 3 14 22 2 4 4" xfId="25812"/>
    <cellStyle name="Обычный 3 14 22 2 5" xfId="25813"/>
    <cellStyle name="Обычный 3 14 22 2 5 2" xfId="25814"/>
    <cellStyle name="Обычный 3 14 22 2 5 2 2" xfId="25815"/>
    <cellStyle name="Обычный 3 14 22 2 5 3" xfId="25816"/>
    <cellStyle name="Обычный 3 14 22 2 6" xfId="25817"/>
    <cellStyle name="Обычный 3 14 22 2 6 2" xfId="25818"/>
    <cellStyle name="Обычный 3 14 22 2 7" xfId="25819"/>
    <cellStyle name="Обычный 3 14 22 3" xfId="25820"/>
    <cellStyle name="Обычный 3 14 22 3 2" xfId="25821"/>
    <cellStyle name="Обычный 3 14 22 3 2 2" xfId="25822"/>
    <cellStyle name="Обычный 3 14 22 3 2 2 2" xfId="25823"/>
    <cellStyle name="Обычный 3 14 22 3 2 2 2 2" xfId="25824"/>
    <cellStyle name="Обычный 3 14 22 3 2 2 3" xfId="25825"/>
    <cellStyle name="Обычный 3 14 22 3 2 3" xfId="25826"/>
    <cellStyle name="Обычный 3 14 22 3 2 3 2" xfId="25827"/>
    <cellStyle name="Обычный 3 14 22 3 2 4" xfId="25828"/>
    <cellStyle name="Обычный 3 14 22 3 3" xfId="25829"/>
    <cellStyle name="Обычный 3 14 22 3 3 2" xfId="25830"/>
    <cellStyle name="Обычный 3 14 22 3 3 2 2" xfId="25831"/>
    <cellStyle name="Обычный 3 14 22 3 3 3" xfId="25832"/>
    <cellStyle name="Обычный 3 14 22 3 4" xfId="25833"/>
    <cellStyle name="Обычный 3 14 22 3 4 2" xfId="25834"/>
    <cellStyle name="Обычный 3 14 22 3 5" xfId="25835"/>
    <cellStyle name="Обычный 3 14 22 4" xfId="25836"/>
    <cellStyle name="Обычный 3 14 22 4 2" xfId="25837"/>
    <cellStyle name="Обычный 3 14 22 4 2 2" xfId="25838"/>
    <cellStyle name="Обычный 3 14 22 4 2 2 2" xfId="25839"/>
    <cellStyle name="Обычный 3 14 22 4 2 2 2 2" xfId="25840"/>
    <cellStyle name="Обычный 3 14 22 4 2 2 3" xfId="25841"/>
    <cellStyle name="Обычный 3 14 22 4 2 3" xfId="25842"/>
    <cellStyle name="Обычный 3 14 22 4 2 3 2" xfId="25843"/>
    <cellStyle name="Обычный 3 14 22 4 2 4" xfId="25844"/>
    <cellStyle name="Обычный 3 14 22 4 3" xfId="25845"/>
    <cellStyle name="Обычный 3 14 22 4 3 2" xfId="25846"/>
    <cellStyle name="Обычный 3 14 22 4 3 2 2" xfId="25847"/>
    <cellStyle name="Обычный 3 14 22 4 3 3" xfId="25848"/>
    <cellStyle name="Обычный 3 14 22 4 4" xfId="25849"/>
    <cellStyle name="Обычный 3 14 22 4 4 2" xfId="25850"/>
    <cellStyle name="Обычный 3 14 22 4 5" xfId="25851"/>
    <cellStyle name="Обычный 3 14 22 5" xfId="25852"/>
    <cellStyle name="Обычный 3 14 22 5 2" xfId="25853"/>
    <cellStyle name="Обычный 3 14 22 5 2 2" xfId="25854"/>
    <cellStyle name="Обычный 3 14 22 5 2 2 2" xfId="25855"/>
    <cellStyle name="Обычный 3 14 22 5 2 3" xfId="25856"/>
    <cellStyle name="Обычный 3 14 22 5 3" xfId="25857"/>
    <cellStyle name="Обычный 3 14 22 5 3 2" xfId="25858"/>
    <cellStyle name="Обычный 3 14 22 5 4" xfId="25859"/>
    <cellStyle name="Обычный 3 14 22 6" xfId="25860"/>
    <cellStyle name="Обычный 3 14 22 6 2" xfId="25861"/>
    <cellStyle name="Обычный 3 14 22 6 2 2" xfId="25862"/>
    <cellStyle name="Обычный 3 14 22 6 3" xfId="25863"/>
    <cellStyle name="Обычный 3 14 22 7" xfId="25864"/>
    <cellStyle name="Обычный 3 14 22 7 2" xfId="25865"/>
    <cellStyle name="Обычный 3 14 22 8" xfId="25866"/>
    <cellStyle name="Обычный 3 14 23" xfId="25867"/>
    <cellStyle name="Обычный 3 14 23 2" xfId="25868"/>
    <cellStyle name="Обычный 3 14 23 2 2" xfId="25869"/>
    <cellStyle name="Обычный 3 14 23 2 2 2" xfId="25870"/>
    <cellStyle name="Обычный 3 14 23 2 2 2 2" xfId="25871"/>
    <cellStyle name="Обычный 3 14 23 2 2 2 2 2" xfId="25872"/>
    <cellStyle name="Обычный 3 14 23 2 2 2 2 2 2" xfId="25873"/>
    <cellStyle name="Обычный 3 14 23 2 2 2 2 3" xfId="25874"/>
    <cellStyle name="Обычный 3 14 23 2 2 2 3" xfId="25875"/>
    <cellStyle name="Обычный 3 14 23 2 2 2 3 2" xfId="25876"/>
    <cellStyle name="Обычный 3 14 23 2 2 2 4" xfId="25877"/>
    <cellStyle name="Обычный 3 14 23 2 2 3" xfId="25878"/>
    <cellStyle name="Обычный 3 14 23 2 2 3 2" xfId="25879"/>
    <cellStyle name="Обычный 3 14 23 2 2 3 2 2" xfId="25880"/>
    <cellStyle name="Обычный 3 14 23 2 2 3 3" xfId="25881"/>
    <cellStyle name="Обычный 3 14 23 2 2 4" xfId="25882"/>
    <cellStyle name="Обычный 3 14 23 2 2 4 2" xfId="25883"/>
    <cellStyle name="Обычный 3 14 23 2 2 5" xfId="25884"/>
    <cellStyle name="Обычный 3 14 23 2 3" xfId="25885"/>
    <cellStyle name="Обычный 3 14 23 2 3 2" xfId="25886"/>
    <cellStyle name="Обычный 3 14 23 2 3 2 2" xfId="25887"/>
    <cellStyle name="Обычный 3 14 23 2 3 2 2 2" xfId="25888"/>
    <cellStyle name="Обычный 3 14 23 2 3 2 2 2 2" xfId="25889"/>
    <cellStyle name="Обычный 3 14 23 2 3 2 2 3" xfId="25890"/>
    <cellStyle name="Обычный 3 14 23 2 3 2 3" xfId="25891"/>
    <cellStyle name="Обычный 3 14 23 2 3 2 3 2" xfId="25892"/>
    <cellStyle name="Обычный 3 14 23 2 3 2 4" xfId="25893"/>
    <cellStyle name="Обычный 3 14 23 2 3 3" xfId="25894"/>
    <cellStyle name="Обычный 3 14 23 2 3 3 2" xfId="25895"/>
    <cellStyle name="Обычный 3 14 23 2 3 3 2 2" xfId="25896"/>
    <cellStyle name="Обычный 3 14 23 2 3 3 3" xfId="25897"/>
    <cellStyle name="Обычный 3 14 23 2 3 4" xfId="25898"/>
    <cellStyle name="Обычный 3 14 23 2 3 4 2" xfId="25899"/>
    <cellStyle name="Обычный 3 14 23 2 3 5" xfId="25900"/>
    <cellStyle name="Обычный 3 14 23 2 4" xfId="25901"/>
    <cellStyle name="Обычный 3 14 23 2 4 2" xfId="25902"/>
    <cellStyle name="Обычный 3 14 23 2 4 2 2" xfId="25903"/>
    <cellStyle name="Обычный 3 14 23 2 4 2 2 2" xfId="25904"/>
    <cellStyle name="Обычный 3 14 23 2 4 2 3" xfId="25905"/>
    <cellStyle name="Обычный 3 14 23 2 4 3" xfId="25906"/>
    <cellStyle name="Обычный 3 14 23 2 4 3 2" xfId="25907"/>
    <cellStyle name="Обычный 3 14 23 2 4 4" xfId="25908"/>
    <cellStyle name="Обычный 3 14 23 2 5" xfId="25909"/>
    <cellStyle name="Обычный 3 14 23 2 5 2" xfId="25910"/>
    <cellStyle name="Обычный 3 14 23 2 5 2 2" xfId="25911"/>
    <cellStyle name="Обычный 3 14 23 2 5 3" xfId="25912"/>
    <cellStyle name="Обычный 3 14 23 2 6" xfId="25913"/>
    <cellStyle name="Обычный 3 14 23 2 6 2" xfId="25914"/>
    <cellStyle name="Обычный 3 14 23 2 7" xfId="25915"/>
    <cellStyle name="Обычный 3 14 23 3" xfId="25916"/>
    <cellStyle name="Обычный 3 14 23 3 2" xfId="25917"/>
    <cellStyle name="Обычный 3 14 23 3 2 2" xfId="25918"/>
    <cellStyle name="Обычный 3 14 23 3 2 2 2" xfId="25919"/>
    <cellStyle name="Обычный 3 14 23 3 2 2 2 2" xfId="25920"/>
    <cellStyle name="Обычный 3 14 23 3 2 2 3" xfId="25921"/>
    <cellStyle name="Обычный 3 14 23 3 2 3" xfId="25922"/>
    <cellStyle name="Обычный 3 14 23 3 2 3 2" xfId="25923"/>
    <cellStyle name="Обычный 3 14 23 3 2 4" xfId="25924"/>
    <cellStyle name="Обычный 3 14 23 3 3" xfId="25925"/>
    <cellStyle name="Обычный 3 14 23 3 3 2" xfId="25926"/>
    <cellStyle name="Обычный 3 14 23 3 3 2 2" xfId="25927"/>
    <cellStyle name="Обычный 3 14 23 3 3 3" xfId="25928"/>
    <cellStyle name="Обычный 3 14 23 3 4" xfId="25929"/>
    <cellStyle name="Обычный 3 14 23 3 4 2" xfId="25930"/>
    <cellStyle name="Обычный 3 14 23 3 5" xfId="25931"/>
    <cellStyle name="Обычный 3 14 23 4" xfId="25932"/>
    <cellStyle name="Обычный 3 14 23 4 2" xfId="25933"/>
    <cellStyle name="Обычный 3 14 23 4 2 2" xfId="25934"/>
    <cellStyle name="Обычный 3 14 23 4 2 2 2" xfId="25935"/>
    <cellStyle name="Обычный 3 14 23 4 2 2 2 2" xfId="25936"/>
    <cellStyle name="Обычный 3 14 23 4 2 2 3" xfId="25937"/>
    <cellStyle name="Обычный 3 14 23 4 2 3" xfId="25938"/>
    <cellStyle name="Обычный 3 14 23 4 2 3 2" xfId="25939"/>
    <cellStyle name="Обычный 3 14 23 4 2 4" xfId="25940"/>
    <cellStyle name="Обычный 3 14 23 4 3" xfId="25941"/>
    <cellStyle name="Обычный 3 14 23 4 3 2" xfId="25942"/>
    <cellStyle name="Обычный 3 14 23 4 3 2 2" xfId="25943"/>
    <cellStyle name="Обычный 3 14 23 4 3 3" xfId="25944"/>
    <cellStyle name="Обычный 3 14 23 4 4" xfId="25945"/>
    <cellStyle name="Обычный 3 14 23 4 4 2" xfId="25946"/>
    <cellStyle name="Обычный 3 14 23 4 5" xfId="25947"/>
    <cellStyle name="Обычный 3 14 23 5" xfId="25948"/>
    <cellStyle name="Обычный 3 14 23 5 2" xfId="25949"/>
    <cellStyle name="Обычный 3 14 23 5 2 2" xfId="25950"/>
    <cellStyle name="Обычный 3 14 23 5 2 2 2" xfId="25951"/>
    <cellStyle name="Обычный 3 14 23 5 2 3" xfId="25952"/>
    <cellStyle name="Обычный 3 14 23 5 3" xfId="25953"/>
    <cellStyle name="Обычный 3 14 23 5 3 2" xfId="25954"/>
    <cellStyle name="Обычный 3 14 23 5 4" xfId="25955"/>
    <cellStyle name="Обычный 3 14 23 6" xfId="25956"/>
    <cellStyle name="Обычный 3 14 23 6 2" xfId="25957"/>
    <cellStyle name="Обычный 3 14 23 6 2 2" xfId="25958"/>
    <cellStyle name="Обычный 3 14 23 6 3" xfId="25959"/>
    <cellStyle name="Обычный 3 14 23 7" xfId="25960"/>
    <cellStyle name="Обычный 3 14 23 7 2" xfId="25961"/>
    <cellStyle name="Обычный 3 14 23 8" xfId="25962"/>
    <cellStyle name="Обычный 3 14 24" xfId="25963"/>
    <cellStyle name="Обычный 3 14 24 2" xfId="25964"/>
    <cellStyle name="Обычный 3 14 24 2 2" xfId="25965"/>
    <cellStyle name="Обычный 3 14 24 2 2 2" xfId="25966"/>
    <cellStyle name="Обычный 3 14 24 2 2 2 2" xfId="25967"/>
    <cellStyle name="Обычный 3 14 24 2 2 2 2 2" xfId="25968"/>
    <cellStyle name="Обычный 3 14 24 2 2 2 2 2 2" xfId="25969"/>
    <cellStyle name="Обычный 3 14 24 2 2 2 2 3" xfId="25970"/>
    <cellStyle name="Обычный 3 14 24 2 2 2 3" xfId="25971"/>
    <cellStyle name="Обычный 3 14 24 2 2 2 3 2" xfId="25972"/>
    <cellStyle name="Обычный 3 14 24 2 2 2 4" xfId="25973"/>
    <cellStyle name="Обычный 3 14 24 2 2 3" xfId="25974"/>
    <cellStyle name="Обычный 3 14 24 2 2 3 2" xfId="25975"/>
    <cellStyle name="Обычный 3 14 24 2 2 3 2 2" xfId="25976"/>
    <cellStyle name="Обычный 3 14 24 2 2 3 3" xfId="25977"/>
    <cellStyle name="Обычный 3 14 24 2 2 4" xfId="25978"/>
    <cellStyle name="Обычный 3 14 24 2 2 4 2" xfId="25979"/>
    <cellStyle name="Обычный 3 14 24 2 2 5" xfId="25980"/>
    <cellStyle name="Обычный 3 14 24 2 3" xfId="25981"/>
    <cellStyle name="Обычный 3 14 24 2 3 2" xfId="25982"/>
    <cellStyle name="Обычный 3 14 24 2 3 2 2" xfId="25983"/>
    <cellStyle name="Обычный 3 14 24 2 3 2 2 2" xfId="25984"/>
    <cellStyle name="Обычный 3 14 24 2 3 2 2 2 2" xfId="25985"/>
    <cellStyle name="Обычный 3 14 24 2 3 2 2 3" xfId="25986"/>
    <cellStyle name="Обычный 3 14 24 2 3 2 3" xfId="25987"/>
    <cellStyle name="Обычный 3 14 24 2 3 2 3 2" xfId="25988"/>
    <cellStyle name="Обычный 3 14 24 2 3 2 4" xfId="25989"/>
    <cellStyle name="Обычный 3 14 24 2 3 3" xfId="25990"/>
    <cellStyle name="Обычный 3 14 24 2 3 3 2" xfId="25991"/>
    <cellStyle name="Обычный 3 14 24 2 3 3 2 2" xfId="25992"/>
    <cellStyle name="Обычный 3 14 24 2 3 3 3" xfId="25993"/>
    <cellStyle name="Обычный 3 14 24 2 3 4" xfId="25994"/>
    <cellStyle name="Обычный 3 14 24 2 3 4 2" xfId="25995"/>
    <cellStyle name="Обычный 3 14 24 2 3 5" xfId="25996"/>
    <cellStyle name="Обычный 3 14 24 2 4" xfId="25997"/>
    <cellStyle name="Обычный 3 14 24 2 4 2" xfId="25998"/>
    <cellStyle name="Обычный 3 14 24 2 4 2 2" xfId="25999"/>
    <cellStyle name="Обычный 3 14 24 2 4 2 2 2" xfId="26000"/>
    <cellStyle name="Обычный 3 14 24 2 4 2 3" xfId="26001"/>
    <cellStyle name="Обычный 3 14 24 2 4 3" xfId="26002"/>
    <cellStyle name="Обычный 3 14 24 2 4 3 2" xfId="26003"/>
    <cellStyle name="Обычный 3 14 24 2 4 4" xfId="26004"/>
    <cellStyle name="Обычный 3 14 24 2 5" xfId="26005"/>
    <cellStyle name="Обычный 3 14 24 2 5 2" xfId="26006"/>
    <cellStyle name="Обычный 3 14 24 2 5 2 2" xfId="26007"/>
    <cellStyle name="Обычный 3 14 24 2 5 3" xfId="26008"/>
    <cellStyle name="Обычный 3 14 24 2 6" xfId="26009"/>
    <cellStyle name="Обычный 3 14 24 2 6 2" xfId="26010"/>
    <cellStyle name="Обычный 3 14 24 2 7" xfId="26011"/>
    <cellStyle name="Обычный 3 14 24 3" xfId="26012"/>
    <cellStyle name="Обычный 3 14 24 3 2" xfId="26013"/>
    <cellStyle name="Обычный 3 14 24 3 2 2" xfId="26014"/>
    <cellStyle name="Обычный 3 14 24 3 2 2 2" xfId="26015"/>
    <cellStyle name="Обычный 3 14 24 3 2 2 2 2" xfId="26016"/>
    <cellStyle name="Обычный 3 14 24 3 2 2 3" xfId="26017"/>
    <cellStyle name="Обычный 3 14 24 3 2 3" xfId="26018"/>
    <cellStyle name="Обычный 3 14 24 3 2 3 2" xfId="26019"/>
    <cellStyle name="Обычный 3 14 24 3 2 4" xfId="26020"/>
    <cellStyle name="Обычный 3 14 24 3 3" xfId="26021"/>
    <cellStyle name="Обычный 3 14 24 3 3 2" xfId="26022"/>
    <cellStyle name="Обычный 3 14 24 3 3 2 2" xfId="26023"/>
    <cellStyle name="Обычный 3 14 24 3 3 3" xfId="26024"/>
    <cellStyle name="Обычный 3 14 24 3 4" xfId="26025"/>
    <cellStyle name="Обычный 3 14 24 3 4 2" xfId="26026"/>
    <cellStyle name="Обычный 3 14 24 3 5" xfId="26027"/>
    <cellStyle name="Обычный 3 14 24 4" xfId="26028"/>
    <cellStyle name="Обычный 3 14 24 4 2" xfId="26029"/>
    <cellStyle name="Обычный 3 14 24 4 2 2" xfId="26030"/>
    <cellStyle name="Обычный 3 14 24 4 2 2 2" xfId="26031"/>
    <cellStyle name="Обычный 3 14 24 4 2 2 2 2" xfId="26032"/>
    <cellStyle name="Обычный 3 14 24 4 2 2 3" xfId="26033"/>
    <cellStyle name="Обычный 3 14 24 4 2 3" xfId="26034"/>
    <cellStyle name="Обычный 3 14 24 4 2 3 2" xfId="26035"/>
    <cellStyle name="Обычный 3 14 24 4 2 4" xfId="26036"/>
    <cellStyle name="Обычный 3 14 24 4 3" xfId="26037"/>
    <cellStyle name="Обычный 3 14 24 4 3 2" xfId="26038"/>
    <cellStyle name="Обычный 3 14 24 4 3 2 2" xfId="26039"/>
    <cellStyle name="Обычный 3 14 24 4 3 3" xfId="26040"/>
    <cellStyle name="Обычный 3 14 24 4 4" xfId="26041"/>
    <cellStyle name="Обычный 3 14 24 4 4 2" xfId="26042"/>
    <cellStyle name="Обычный 3 14 24 4 5" xfId="26043"/>
    <cellStyle name="Обычный 3 14 24 5" xfId="26044"/>
    <cellStyle name="Обычный 3 14 24 5 2" xfId="26045"/>
    <cellStyle name="Обычный 3 14 24 5 2 2" xfId="26046"/>
    <cellStyle name="Обычный 3 14 24 5 2 2 2" xfId="26047"/>
    <cellStyle name="Обычный 3 14 24 5 2 3" xfId="26048"/>
    <cellStyle name="Обычный 3 14 24 5 3" xfId="26049"/>
    <cellStyle name="Обычный 3 14 24 5 3 2" xfId="26050"/>
    <cellStyle name="Обычный 3 14 24 5 4" xfId="26051"/>
    <cellStyle name="Обычный 3 14 24 6" xfId="26052"/>
    <cellStyle name="Обычный 3 14 24 6 2" xfId="26053"/>
    <cellStyle name="Обычный 3 14 24 6 2 2" xfId="26054"/>
    <cellStyle name="Обычный 3 14 24 6 3" xfId="26055"/>
    <cellStyle name="Обычный 3 14 24 7" xfId="26056"/>
    <cellStyle name="Обычный 3 14 24 7 2" xfId="26057"/>
    <cellStyle name="Обычный 3 14 24 8" xfId="26058"/>
    <cellStyle name="Обычный 3 14 25" xfId="26059"/>
    <cellStyle name="Обычный 3 14 25 2" xfId="26060"/>
    <cellStyle name="Обычный 3 14 25 2 2" xfId="26061"/>
    <cellStyle name="Обычный 3 14 25 2 2 2" xfId="26062"/>
    <cellStyle name="Обычный 3 14 25 2 2 2 2" xfId="26063"/>
    <cellStyle name="Обычный 3 14 25 2 2 2 2 2" xfId="26064"/>
    <cellStyle name="Обычный 3 14 25 2 2 2 2 2 2" xfId="26065"/>
    <cellStyle name="Обычный 3 14 25 2 2 2 2 3" xfId="26066"/>
    <cellStyle name="Обычный 3 14 25 2 2 2 3" xfId="26067"/>
    <cellStyle name="Обычный 3 14 25 2 2 2 3 2" xfId="26068"/>
    <cellStyle name="Обычный 3 14 25 2 2 2 4" xfId="26069"/>
    <cellStyle name="Обычный 3 14 25 2 2 3" xfId="26070"/>
    <cellStyle name="Обычный 3 14 25 2 2 3 2" xfId="26071"/>
    <cellStyle name="Обычный 3 14 25 2 2 3 2 2" xfId="26072"/>
    <cellStyle name="Обычный 3 14 25 2 2 3 3" xfId="26073"/>
    <cellStyle name="Обычный 3 14 25 2 2 4" xfId="26074"/>
    <cellStyle name="Обычный 3 14 25 2 2 4 2" xfId="26075"/>
    <cellStyle name="Обычный 3 14 25 2 2 5" xfId="26076"/>
    <cellStyle name="Обычный 3 14 25 2 3" xfId="26077"/>
    <cellStyle name="Обычный 3 14 25 2 3 2" xfId="26078"/>
    <cellStyle name="Обычный 3 14 25 2 3 2 2" xfId="26079"/>
    <cellStyle name="Обычный 3 14 25 2 3 2 2 2" xfId="26080"/>
    <cellStyle name="Обычный 3 14 25 2 3 2 2 2 2" xfId="26081"/>
    <cellStyle name="Обычный 3 14 25 2 3 2 2 3" xfId="26082"/>
    <cellStyle name="Обычный 3 14 25 2 3 2 3" xfId="26083"/>
    <cellStyle name="Обычный 3 14 25 2 3 2 3 2" xfId="26084"/>
    <cellStyle name="Обычный 3 14 25 2 3 2 4" xfId="26085"/>
    <cellStyle name="Обычный 3 14 25 2 3 3" xfId="26086"/>
    <cellStyle name="Обычный 3 14 25 2 3 3 2" xfId="26087"/>
    <cellStyle name="Обычный 3 14 25 2 3 3 2 2" xfId="26088"/>
    <cellStyle name="Обычный 3 14 25 2 3 3 3" xfId="26089"/>
    <cellStyle name="Обычный 3 14 25 2 3 4" xfId="26090"/>
    <cellStyle name="Обычный 3 14 25 2 3 4 2" xfId="26091"/>
    <cellStyle name="Обычный 3 14 25 2 3 5" xfId="26092"/>
    <cellStyle name="Обычный 3 14 25 2 4" xfId="26093"/>
    <cellStyle name="Обычный 3 14 25 2 4 2" xfId="26094"/>
    <cellStyle name="Обычный 3 14 25 2 4 2 2" xfId="26095"/>
    <cellStyle name="Обычный 3 14 25 2 4 2 2 2" xfId="26096"/>
    <cellStyle name="Обычный 3 14 25 2 4 2 3" xfId="26097"/>
    <cellStyle name="Обычный 3 14 25 2 4 3" xfId="26098"/>
    <cellStyle name="Обычный 3 14 25 2 4 3 2" xfId="26099"/>
    <cellStyle name="Обычный 3 14 25 2 4 4" xfId="26100"/>
    <cellStyle name="Обычный 3 14 25 2 5" xfId="26101"/>
    <cellStyle name="Обычный 3 14 25 2 5 2" xfId="26102"/>
    <cellStyle name="Обычный 3 14 25 2 5 2 2" xfId="26103"/>
    <cellStyle name="Обычный 3 14 25 2 5 3" xfId="26104"/>
    <cellStyle name="Обычный 3 14 25 2 6" xfId="26105"/>
    <cellStyle name="Обычный 3 14 25 2 6 2" xfId="26106"/>
    <cellStyle name="Обычный 3 14 25 2 7" xfId="26107"/>
    <cellStyle name="Обычный 3 14 25 3" xfId="26108"/>
    <cellStyle name="Обычный 3 14 25 3 2" xfId="26109"/>
    <cellStyle name="Обычный 3 14 25 3 2 2" xfId="26110"/>
    <cellStyle name="Обычный 3 14 25 3 2 2 2" xfId="26111"/>
    <cellStyle name="Обычный 3 14 25 3 2 2 2 2" xfId="26112"/>
    <cellStyle name="Обычный 3 14 25 3 2 2 3" xfId="26113"/>
    <cellStyle name="Обычный 3 14 25 3 2 3" xfId="26114"/>
    <cellStyle name="Обычный 3 14 25 3 2 3 2" xfId="26115"/>
    <cellStyle name="Обычный 3 14 25 3 2 4" xfId="26116"/>
    <cellStyle name="Обычный 3 14 25 3 3" xfId="26117"/>
    <cellStyle name="Обычный 3 14 25 3 3 2" xfId="26118"/>
    <cellStyle name="Обычный 3 14 25 3 3 2 2" xfId="26119"/>
    <cellStyle name="Обычный 3 14 25 3 3 3" xfId="26120"/>
    <cellStyle name="Обычный 3 14 25 3 4" xfId="26121"/>
    <cellStyle name="Обычный 3 14 25 3 4 2" xfId="26122"/>
    <cellStyle name="Обычный 3 14 25 3 5" xfId="26123"/>
    <cellStyle name="Обычный 3 14 25 4" xfId="26124"/>
    <cellStyle name="Обычный 3 14 25 4 2" xfId="26125"/>
    <cellStyle name="Обычный 3 14 25 4 2 2" xfId="26126"/>
    <cellStyle name="Обычный 3 14 25 4 2 2 2" xfId="26127"/>
    <cellStyle name="Обычный 3 14 25 4 2 2 2 2" xfId="26128"/>
    <cellStyle name="Обычный 3 14 25 4 2 2 3" xfId="26129"/>
    <cellStyle name="Обычный 3 14 25 4 2 3" xfId="26130"/>
    <cellStyle name="Обычный 3 14 25 4 2 3 2" xfId="26131"/>
    <cellStyle name="Обычный 3 14 25 4 2 4" xfId="26132"/>
    <cellStyle name="Обычный 3 14 25 4 3" xfId="26133"/>
    <cellStyle name="Обычный 3 14 25 4 3 2" xfId="26134"/>
    <cellStyle name="Обычный 3 14 25 4 3 2 2" xfId="26135"/>
    <cellStyle name="Обычный 3 14 25 4 3 3" xfId="26136"/>
    <cellStyle name="Обычный 3 14 25 4 4" xfId="26137"/>
    <cellStyle name="Обычный 3 14 25 4 4 2" xfId="26138"/>
    <cellStyle name="Обычный 3 14 25 4 5" xfId="26139"/>
    <cellStyle name="Обычный 3 14 25 5" xfId="26140"/>
    <cellStyle name="Обычный 3 14 25 5 2" xfId="26141"/>
    <cellStyle name="Обычный 3 14 25 5 2 2" xfId="26142"/>
    <cellStyle name="Обычный 3 14 25 5 2 2 2" xfId="26143"/>
    <cellStyle name="Обычный 3 14 25 5 2 3" xfId="26144"/>
    <cellStyle name="Обычный 3 14 25 5 3" xfId="26145"/>
    <cellStyle name="Обычный 3 14 25 5 3 2" xfId="26146"/>
    <cellStyle name="Обычный 3 14 25 5 4" xfId="26147"/>
    <cellStyle name="Обычный 3 14 25 6" xfId="26148"/>
    <cellStyle name="Обычный 3 14 25 6 2" xfId="26149"/>
    <cellStyle name="Обычный 3 14 25 6 2 2" xfId="26150"/>
    <cellStyle name="Обычный 3 14 25 6 3" xfId="26151"/>
    <cellStyle name="Обычный 3 14 25 7" xfId="26152"/>
    <cellStyle name="Обычный 3 14 25 7 2" xfId="26153"/>
    <cellStyle name="Обычный 3 14 25 8" xfId="26154"/>
    <cellStyle name="Обычный 3 14 26" xfId="26155"/>
    <cellStyle name="Обычный 3 14 26 2" xfId="26156"/>
    <cellStyle name="Обычный 3 14 26 2 2" xfId="26157"/>
    <cellStyle name="Обычный 3 14 26 2 2 2" xfId="26158"/>
    <cellStyle name="Обычный 3 14 26 2 2 2 2" xfId="26159"/>
    <cellStyle name="Обычный 3 14 26 2 2 2 2 2" xfId="26160"/>
    <cellStyle name="Обычный 3 14 26 2 2 2 2 2 2" xfId="26161"/>
    <cellStyle name="Обычный 3 14 26 2 2 2 2 3" xfId="26162"/>
    <cellStyle name="Обычный 3 14 26 2 2 2 3" xfId="26163"/>
    <cellStyle name="Обычный 3 14 26 2 2 2 3 2" xfId="26164"/>
    <cellStyle name="Обычный 3 14 26 2 2 2 4" xfId="26165"/>
    <cellStyle name="Обычный 3 14 26 2 2 3" xfId="26166"/>
    <cellStyle name="Обычный 3 14 26 2 2 3 2" xfId="26167"/>
    <cellStyle name="Обычный 3 14 26 2 2 3 2 2" xfId="26168"/>
    <cellStyle name="Обычный 3 14 26 2 2 3 3" xfId="26169"/>
    <cellStyle name="Обычный 3 14 26 2 2 4" xfId="26170"/>
    <cellStyle name="Обычный 3 14 26 2 2 4 2" xfId="26171"/>
    <cellStyle name="Обычный 3 14 26 2 2 5" xfId="26172"/>
    <cellStyle name="Обычный 3 14 26 2 3" xfId="26173"/>
    <cellStyle name="Обычный 3 14 26 2 3 2" xfId="26174"/>
    <cellStyle name="Обычный 3 14 26 2 3 2 2" xfId="26175"/>
    <cellStyle name="Обычный 3 14 26 2 3 2 2 2" xfId="26176"/>
    <cellStyle name="Обычный 3 14 26 2 3 2 2 2 2" xfId="26177"/>
    <cellStyle name="Обычный 3 14 26 2 3 2 2 3" xfId="26178"/>
    <cellStyle name="Обычный 3 14 26 2 3 2 3" xfId="26179"/>
    <cellStyle name="Обычный 3 14 26 2 3 2 3 2" xfId="26180"/>
    <cellStyle name="Обычный 3 14 26 2 3 2 4" xfId="26181"/>
    <cellStyle name="Обычный 3 14 26 2 3 3" xfId="26182"/>
    <cellStyle name="Обычный 3 14 26 2 3 3 2" xfId="26183"/>
    <cellStyle name="Обычный 3 14 26 2 3 3 2 2" xfId="26184"/>
    <cellStyle name="Обычный 3 14 26 2 3 3 3" xfId="26185"/>
    <cellStyle name="Обычный 3 14 26 2 3 4" xfId="26186"/>
    <cellStyle name="Обычный 3 14 26 2 3 4 2" xfId="26187"/>
    <cellStyle name="Обычный 3 14 26 2 3 5" xfId="26188"/>
    <cellStyle name="Обычный 3 14 26 2 4" xfId="26189"/>
    <cellStyle name="Обычный 3 14 26 2 4 2" xfId="26190"/>
    <cellStyle name="Обычный 3 14 26 2 4 2 2" xfId="26191"/>
    <cellStyle name="Обычный 3 14 26 2 4 2 2 2" xfId="26192"/>
    <cellStyle name="Обычный 3 14 26 2 4 2 3" xfId="26193"/>
    <cellStyle name="Обычный 3 14 26 2 4 3" xfId="26194"/>
    <cellStyle name="Обычный 3 14 26 2 4 3 2" xfId="26195"/>
    <cellStyle name="Обычный 3 14 26 2 4 4" xfId="26196"/>
    <cellStyle name="Обычный 3 14 26 2 5" xfId="26197"/>
    <cellStyle name="Обычный 3 14 26 2 5 2" xfId="26198"/>
    <cellStyle name="Обычный 3 14 26 2 5 2 2" xfId="26199"/>
    <cellStyle name="Обычный 3 14 26 2 5 3" xfId="26200"/>
    <cellStyle name="Обычный 3 14 26 2 6" xfId="26201"/>
    <cellStyle name="Обычный 3 14 26 2 6 2" xfId="26202"/>
    <cellStyle name="Обычный 3 14 26 2 7" xfId="26203"/>
    <cellStyle name="Обычный 3 14 26 3" xfId="26204"/>
    <cellStyle name="Обычный 3 14 26 3 2" xfId="26205"/>
    <cellStyle name="Обычный 3 14 26 3 2 2" xfId="26206"/>
    <cellStyle name="Обычный 3 14 26 3 2 2 2" xfId="26207"/>
    <cellStyle name="Обычный 3 14 26 3 2 2 2 2" xfId="26208"/>
    <cellStyle name="Обычный 3 14 26 3 2 2 3" xfId="26209"/>
    <cellStyle name="Обычный 3 14 26 3 2 3" xfId="26210"/>
    <cellStyle name="Обычный 3 14 26 3 2 3 2" xfId="26211"/>
    <cellStyle name="Обычный 3 14 26 3 2 4" xfId="26212"/>
    <cellStyle name="Обычный 3 14 26 3 3" xfId="26213"/>
    <cellStyle name="Обычный 3 14 26 3 3 2" xfId="26214"/>
    <cellStyle name="Обычный 3 14 26 3 3 2 2" xfId="26215"/>
    <cellStyle name="Обычный 3 14 26 3 3 3" xfId="26216"/>
    <cellStyle name="Обычный 3 14 26 3 4" xfId="26217"/>
    <cellStyle name="Обычный 3 14 26 3 4 2" xfId="26218"/>
    <cellStyle name="Обычный 3 14 26 3 5" xfId="26219"/>
    <cellStyle name="Обычный 3 14 26 4" xfId="26220"/>
    <cellStyle name="Обычный 3 14 26 4 2" xfId="26221"/>
    <cellStyle name="Обычный 3 14 26 4 2 2" xfId="26222"/>
    <cellStyle name="Обычный 3 14 26 4 2 2 2" xfId="26223"/>
    <cellStyle name="Обычный 3 14 26 4 2 2 2 2" xfId="26224"/>
    <cellStyle name="Обычный 3 14 26 4 2 2 3" xfId="26225"/>
    <cellStyle name="Обычный 3 14 26 4 2 3" xfId="26226"/>
    <cellStyle name="Обычный 3 14 26 4 2 3 2" xfId="26227"/>
    <cellStyle name="Обычный 3 14 26 4 2 4" xfId="26228"/>
    <cellStyle name="Обычный 3 14 26 4 3" xfId="26229"/>
    <cellStyle name="Обычный 3 14 26 4 3 2" xfId="26230"/>
    <cellStyle name="Обычный 3 14 26 4 3 2 2" xfId="26231"/>
    <cellStyle name="Обычный 3 14 26 4 3 3" xfId="26232"/>
    <cellStyle name="Обычный 3 14 26 4 4" xfId="26233"/>
    <cellStyle name="Обычный 3 14 26 4 4 2" xfId="26234"/>
    <cellStyle name="Обычный 3 14 26 4 5" xfId="26235"/>
    <cellStyle name="Обычный 3 14 26 5" xfId="26236"/>
    <cellStyle name="Обычный 3 14 26 5 2" xfId="26237"/>
    <cellStyle name="Обычный 3 14 26 5 2 2" xfId="26238"/>
    <cellStyle name="Обычный 3 14 26 5 2 2 2" xfId="26239"/>
    <cellStyle name="Обычный 3 14 26 5 2 3" xfId="26240"/>
    <cellStyle name="Обычный 3 14 26 5 3" xfId="26241"/>
    <cellStyle name="Обычный 3 14 26 5 3 2" xfId="26242"/>
    <cellStyle name="Обычный 3 14 26 5 4" xfId="26243"/>
    <cellStyle name="Обычный 3 14 26 6" xfId="26244"/>
    <cellStyle name="Обычный 3 14 26 6 2" xfId="26245"/>
    <cellStyle name="Обычный 3 14 26 6 2 2" xfId="26246"/>
    <cellStyle name="Обычный 3 14 26 6 3" xfId="26247"/>
    <cellStyle name="Обычный 3 14 26 7" xfId="26248"/>
    <cellStyle name="Обычный 3 14 26 7 2" xfId="26249"/>
    <cellStyle name="Обычный 3 14 26 8" xfId="26250"/>
    <cellStyle name="Обычный 3 14 27" xfId="26251"/>
    <cellStyle name="Обычный 3 14 27 2" xfId="26252"/>
    <cellStyle name="Обычный 3 14 27 2 2" xfId="26253"/>
    <cellStyle name="Обычный 3 14 27 2 2 2" xfId="26254"/>
    <cellStyle name="Обычный 3 14 27 2 2 2 2" xfId="26255"/>
    <cellStyle name="Обычный 3 14 27 2 2 2 2 2" xfId="26256"/>
    <cellStyle name="Обычный 3 14 27 2 2 2 2 2 2" xfId="26257"/>
    <cellStyle name="Обычный 3 14 27 2 2 2 2 3" xfId="26258"/>
    <cellStyle name="Обычный 3 14 27 2 2 2 3" xfId="26259"/>
    <cellStyle name="Обычный 3 14 27 2 2 2 3 2" xfId="26260"/>
    <cellStyle name="Обычный 3 14 27 2 2 2 4" xfId="26261"/>
    <cellStyle name="Обычный 3 14 27 2 2 3" xfId="26262"/>
    <cellStyle name="Обычный 3 14 27 2 2 3 2" xfId="26263"/>
    <cellStyle name="Обычный 3 14 27 2 2 3 2 2" xfId="26264"/>
    <cellStyle name="Обычный 3 14 27 2 2 3 3" xfId="26265"/>
    <cellStyle name="Обычный 3 14 27 2 2 4" xfId="26266"/>
    <cellStyle name="Обычный 3 14 27 2 2 4 2" xfId="26267"/>
    <cellStyle name="Обычный 3 14 27 2 2 5" xfId="26268"/>
    <cellStyle name="Обычный 3 14 27 2 3" xfId="26269"/>
    <cellStyle name="Обычный 3 14 27 2 3 2" xfId="26270"/>
    <cellStyle name="Обычный 3 14 27 2 3 2 2" xfId="26271"/>
    <cellStyle name="Обычный 3 14 27 2 3 2 2 2" xfId="26272"/>
    <cellStyle name="Обычный 3 14 27 2 3 2 2 2 2" xfId="26273"/>
    <cellStyle name="Обычный 3 14 27 2 3 2 2 3" xfId="26274"/>
    <cellStyle name="Обычный 3 14 27 2 3 2 3" xfId="26275"/>
    <cellStyle name="Обычный 3 14 27 2 3 2 3 2" xfId="26276"/>
    <cellStyle name="Обычный 3 14 27 2 3 2 4" xfId="26277"/>
    <cellStyle name="Обычный 3 14 27 2 3 3" xfId="26278"/>
    <cellStyle name="Обычный 3 14 27 2 3 3 2" xfId="26279"/>
    <cellStyle name="Обычный 3 14 27 2 3 3 2 2" xfId="26280"/>
    <cellStyle name="Обычный 3 14 27 2 3 3 3" xfId="26281"/>
    <cellStyle name="Обычный 3 14 27 2 3 4" xfId="26282"/>
    <cellStyle name="Обычный 3 14 27 2 3 4 2" xfId="26283"/>
    <cellStyle name="Обычный 3 14 27 2 3 5" xfId="26284"/>
    <cellStyle name="Обычный 3 14 27 2 4" xfId="26285"/>
    <cellStyle name="Обычный 3 14 27 2 4 2" xfId="26286"/>
    <cellStyle name="Обычный 3 14 27 2 4 2 2" xfId="26287"/>
    <cellStyle name="Обычный 3 14 27 2 4 2 2 2" xfId="26288"/>
    <cellStyle name="Обычный 3 14 27 2 4 2 3" xfId="26289"/>
    <cellStyle name="Обычный 3 14 27 2 4 3" xfId="26290"/>
    <cellStyle name="Обычный 3 14 27 2 4 3 2" xfId="26291"/>
    <cellStyle name="Обычный 3 14 27 2 4 4" xfId="26292"/>
    <cellStyle name="Обычный 3 14 27 2 5" xfId="26293"/>
    <cellStyle name="Обычный 3 14 27 2 5 2" xfId="26294"/>
    <cellStyle name="Обычный 3 14 27 2 5 2 2" xfId="26295"/>
    <cellStyle name="Обычный 3 14 27 2 5 3" xfId="26296"/>
    <cellStyle name="Обычный 3 14 27 2 6" xfId="26297"/>
    <cellStyle name="Обычный 3 14 27 2 6 2" xfId="26298"/>
    <cellStyle name="Обычный 3 14 27 2 7" xfId="26299"/>
    <cellStyle name="Обычный 3 14 27 3" xfId="26300"/>
    <cellStyle name="Обычный 3 14 27 3 2" xfId="26301"/>
    <cellStyle name="Обычный 3 14 27 3 2 2" xfId="26302"/>
    <cellStyle name="Обычный 3 14 27 3 2 2 2" xfId="26303"/>
    <cellStyle name="Обычный 3 14 27 3 2 2 2 2" xfId="26304"/>
    <cellStyle name="Обычный 3 14 27 3 2 2 3" xfId="26305"/>
    <cellStyle name="Обычный 3 14 27 3 2 3" xfId="26306"/>
    <cellStyle name="Обычный 3 14 27 3 2 3 2" xfId="26307"/>
    <cellStyle name="Обычный 3 14 27 3 2 4" xfId="26308"/>
    <cellStyle name="Обычный 3 14 27 3 3" xfId="26309"/>
    <cellStyle name="Обычный 3 14 27 3 3 2" xfId="26310"/>
    <cellStyle name="Обычный 3 14 27 3 3 2 2" xfId="26311"/>
    <cellStyle name="Обычный 3 14 27 3 3 3" xfId="26312"/>
    <cellStyle name="Обычный 3 14 27 3 4" xfId="26313"/>
    <cellStyle name="Обычный 3 14 27 3 4 2" xfId="26314"/>
    <cellStyle name="Обычный 3 14 27 3 5" xfId="26315"/>
    <cellStyle name="Обычный 3 14 27 4" xfId="26316"/>
    <cellStyle name="Обычный 3 14 27 4 2" xfId="26317"/>
    <cellStyle name="Обычный 3 14 27 4 2 2" xfId="26318"/>
    <cellStyle name="Обычный 3 14 27 4 2 2 2" xfId="26319"/>
    <cellStyle name="Обычный 3 14 27 4 2 2 2 2" xfId="26320"/>
    <cellStyle name="Обычный 3 14 27 4 2 2 3" xfId="26321"/>
    <cellStyle name="Обычный 3 14 27 4 2 3" xfId="26322"/>
    <cellStyle name="Обычный 3 14 27 4 2 3 2" xfId="26323"/>
    <cellStyle name="Обычный 3 14 27 4 2 4" xfId="26324"/>
    <cellStyle name="Обычный 3 14 27 4 3" xfId="26325"/>
    <cellStyle name="Обычный 3 14 27 4 3 2" xfId="26326"/>
    <cellStyle name="Обычный 3 14 27 4 3 2 2" xfId="26327"/>
    <cellStyle name="Обычный 3 14 27 4 3 3" xfId="26328"/>
    <cellStyle name="Обычный 3 14 27 4 4" xfId="26329"/>
    <cellStyle name="Обычный 3 14 27 4 4 2" xfId="26330"/>
    <cellStyle name="Обычный 3 14 27 4 5" xfId="26331"/>
    <cellStyle name="Обычный 3 14 27 5" xfId="26332"/>
    <cellStyle name="Обычный 3 14 27 5 2" xfId="26333"/>
    <cellStyle name="Обычный 3 14 27 5 2 2" xfId="26334"/>
    <cellStyle name="Обычный 3 14 27 5 2 2 2" xfId="26335"/>
    <cellStyle name="Обычный 3 14 27 5 2 3" xfId="26336"/>
    <cellStyle name="Обычный 3 14 27 5 3" xfId="26337"/>
    <cellStyle name="Обычный 3 14 27 5 3 2" xfId="26338"/>
    <cellStyle name="Обычный 3 14 27 5 4" xfId="26339"/>
    <cellStyle name="Обычный 3 14 27 6" xfId="26340"/>
    <cellStyle name="Обычный 3 14 27 6 2" xfId="26341"/>
    <cellStyle name="Обычный 3 14 27 6 2 2" xfId="26342"/>
    <cellStyle name="Обычный 3 14 27 6 3" xfId="26343"/>
    <cellStyle name="Обычный 3 14 27 7" xfId="26344"/>
    <cellStyle name="Обычный 3 14 27 7 2" xfId="26345"/>
    <cellStyle name="Обычный 3 14 27 8" xfId="26346"/>
    <cellStyle name="Обычный 3 14 28" xfId="26347"/>
    <cellStyle name="Обычный 3 14 28 2" xfId="26348"/>
    <cellStyle name="Обычный 3 14 28 2 2" xfId="26349"/>
    <cellStyle name="Обычный 3 14 28 2 2 2" xfId="26350"/>
    <cellStyle name="Обычный 3 14 28 2 2 2 2" xfId="26351"/>
    <cellStyle name="Обычный 3 14 28 2 2 2 2 2" xfId="26352"/>
    <cellStyle name="Обычный 3 14 28 2 2 2 2 2 2" xfId="26353"/>
    <cellStyle name="Обычный 3 14 28 2 2 2 2 3" xfId="26354"/>
    <cellStyle name="Обычный 3 14 28 2 2 2 3" xfId="26355"/>
    <cellStyle name="Обычный 3 14 28 2 2 2 3 2" xfId="26356"/>
    <cellStyle name="Обычный 3 14 28 2 2 2 4" xfId="26357"/>
    <cellStyle name="Обычный 3 14 28 2 2 3" xfId="26358"/>
    <cellStyle name="Обычный 3 14 28 2 2 3 2" xfId="26359"/>
    <cellStyle name="Обычный 3 14 28 2 2 3 2 2" xfId="26360"/>
    <cellStyle name="Обычный 3 14 28 2 2 3 3" xfId="26361"/>
    <cellStyle name="Обычный 3 14 28 2 2 4" xfId="26362"/>
    <cellStyle name="Обычный 3 14 28 2 2 4 2" xfId="26363"/>
    <cellStyle name="Обычный 3 14 28 2 2 5" xfId="26364"/>
    <cellStyle name="Обычный 3 14 28 2 3" xfId="26365"/>
    <cellStyle name="Обычный 3 14 28 2 3 2" xfId="26366"/>
    <cellStyle name="Обычный 3 14 28 2 3 2 2" xfId="26367"/>
    <cellStyle name="Обычный 3 14 28 2 3 2 2 2" xfId="26368"/>
    <cellStyle name="Обычный 3 14 28 2 3 2 2 2 2" xfId="26369"/>
    <cellStyle name="Обычный 3 14 28 2 3 2 2 3" xfId="26370"/>
    <cellStyle name="Обычный 3 14 28 2 3 2 3" xfId="26371"/>
    <cellStyle name="Обычный 3 14 28 2 3 2 3 2" xfId="26372"/>
    <cellStyle name="Обычный 3 14 28 2 3 2 4" xfId="26373"/>
    <cellStyle name="Обычный 3 14 28 2 3 3" xfId="26374"/>
    <cellStyle name="Обычный 3 14 28 2 3 3 2" xfId="26375"/>
    <cellStyle name="Обычный 3 14 28 2 3 3 2 2" xfId="26376"/>
    <cellStyle name="Обычный 3 14 28 2 3 3 3" xfId="26377"/>
    <cellStyle name="Обычный 3 14 28 2 3 4" xfId="26378"/>
    <cellStyle name="Обычный 3 14 28 2 3 4 2" xfId="26379"/>
    <cellStyle name="Обычный 3 14 28 2 3 5" xfId="26380"/>
    <cellStyle name="Обычный 3 14 28 2 4" xfId="26381"/>
    <cellStyle name="Обычный 3 14 28 2 4 2" xfId="26382"/>
    <cellStyle name="Обычный 3 14 28 2 4 2 2" xfId="26383"/>
    <cellStyle name="Обычный 3 14 28 2 4 2 2 2" xfId="26384"/>
    <cellStyle name="Обычный 3 14 28 2 4 2 3" xfId="26385"/>
    <cellStyle name="Обычный 3 14 28 2 4 3" xfId="26386"/>
    <cellStyle name="Обычный 3 14 28 2 4 3 2" xfId="26387"/>
    <cellStyle name="Обычный 3 14 28 2 4 4" xfId="26388"/>
    <cellStyle name="Обычный 3 14 28 2 5" xfId="26389"/>
    <cellStyle name="Обычный 3 14 28 2 5 2" xfId="26390"/>
    <cellStyle name="Обычный 3 14 28 2 5 2 2" xfId="26391"/>
    <cellStyle name="Обычный 3 14 28 2 5 3" xfId="26392"/>
    <cellStyle name="Обычный 3 14 28 2 6" xfId="26393"/>
    <cellStyle name="Обычный 3 14 28 2 6 2" xfId="26394"/>
    <cellStyle name="Обычный 3 14 28 2 7" xfId="26395"/>
    <cellStyle name="Обычный 3 14 28 3" xfId="26396"/>
    <cellStyle name="Обычный 3 14 28 3 2" xfId="26397"/>
    <cellStyle name="Обычный 3 14 28 3 2 2" xfId="26398"/>
    <cellStyle name="Обычный 3 14 28 3 2 2 2" xfId="26399"/>
    <cellStyle name="Обычный 3 14 28 3 2 2 2 2" xfId="26400"/>
    <cellStyle name="Обычный 3 14 28 3 2 2 3" xfId="26401"/>
    <cellStyle name="Обычный 3 14 28 3 2 3" xfId="26402"/>
    <cellStyle name="Обычный 3 14 28 3 2 3 2" xfId="26403"/>
    <cellStyle name="Обычный 3 14 28 3 2 4" xfId="26404"/>
    <cellStyle name="Обычный 3 14 28 3 3" xfId="26405"/>
    <cellStyle name="Обычный 3 14 28 3 3 2" xfId="26406"/>
    <cellStyle name="Обычный 3 14 28 3 3 2 2" xfId="26407"/>
    <cellStyle name="Обычный 3 14 28 3 3 3" xfId="26408"/>
    <cellStyle name="Обычный 3 14 28 3 4" xfId="26409"/>
    <cellStyle name="Обычный 3 14 28 3 4 2" xfId="26410"/>
    <cellStyle name="Обычный 3 14 28 3 5" xfId="26411"/>
    <cellStyle name="Обычный 3 14 28 4" xfId="26412"/>
    <cellStyle name="Обычный 3 14 28 4 2" xfId="26413"/>
    <cellStyle name="Обычный 3 14 28 4 2 2" xfId="26414"/>
    <cellStyle name="Обычный 3 14 28 4 2 2 2" xfId="26415"/>
    <cellStyle name="Обычный 3 14 28 4 2 2 2 2" xfId="26416"/>
    <cellStyle name="Обычный 3 14 28 4 2 2 3" xfId="26417"/>
    <cellStyle name="Обычный 3 14 28 4 2 3" xfId="26418"/>
    <cellStyle name="Обычный 3 14 28 4 2 3 2" xfId="26419"/>
    <cellStyle name="Обычный 3 14 28 4 2 4" xfId="26420"/>
    <cellStyle name="Обычный 3 14 28 4 3" xfId="26421"/>
    <cellStyle name="Обычный 3 14 28 4 3 2" xfId="26422"/>
    <cellStyle name="Обычный 3 14 28 4 3 2 2" xfId="26423"/>
    <cellStyle name="Обычный 3 14 28 4 3 3" xfId="26424"/>
    <cellStyle name="Обычный 3 14 28 4 4" xfId="26425"/>
    <cellStyle name="Обычный 3 14 28 4 4 2" xfId="26426"/>
    <cellStyle name="Обычный 3 14 28 4 5" xfId="26427"/>
    <cellStyle name="Обычный 3 14 28 5" xfId="26428"/>
    <cellStyle name="Обычный 3 14 28 5 2" xfId="26429"/>
    <cellStyle name="Обычный 3 14 28 5 2 2" xfId="26430"/>
    <cellStyle name="Обычный 3 14 28 5 2 2 2" xfId="26431"/>
    <cellStyle name="Обычный 3 14 28 5 2 3" xfId="26432"/>
    <cellStyle name="Обычный 3 14 28 5 3" xfId="26433"/>
    <cellStyle name="Обычный 3 14 28 5 3 2" xfId="26434"/>
    <cellStyle name="Обычный 3 14 28 5 4" xfId="26435"/>
    <cellStyle name="Обычный 3 14 28 6" xfId="26436"/>
    <cellStyle name="Обычный 3 14 28 6 2" xfId="26437"/>
    <cellStyle name="Обычный 3 14 28 6 2 2" xfId="26438"/>
    <cellStyle name="Обычный 3 14 28 6 3" xfId="26439"/>
    <cellStyle name="Обычный 3 14 28 7" xfId="26440"/>
    <cellStyle name="Обычный 3 14 28 7 2" xfId="26441"/>
    <cellStyle name="Обычный 3 14 28 8" xfId="26442"/>
    <cellStyle name="Обычный 3 14 29" xfId="26443"/>
    <cellStyle name="Обычный 3 14 29 2" xfId="26444"/>
    <cellStyle name="Обычный 3 14 29 2 2" xfId="26445"/>
    <cellStyle name="Обычный 3 14 29 2 2 2" xfId="26446"/>
    <cellStyle name="Обычный 3 14 29 2 2 2 2" xfId="26447"/>
    <cellStyle name="Обычный 3 14 29 2 2 2 2 2" xfId="26448"/>
    <cellStyle name="Обычный 3 14 29 2 2 2 2 2 2" xfId="26449"/>
    <cellStyle name="Обычный 3 14 29 2 2 2 2 3" xfId="26450"/>
    <cellStyle name="Обычный 3 14 29 2 2 2 3" xfId="26451"/>
    <cellStyle name="Обычный 3 14 29 2 2 2 3 2" xfId="26452"/>
    <cellStyle name="Обычный 3 14 29 2 2 2 4" xfId="26453"/>
    <cellStyle name="Обычный 3 14 29 2 2 3" xfId="26454"/>
    <cellStyle name="Обычный 3 14 29 2 2 3 2" xfId="26455"/>
    <cellStyle name="Обычный 3 14 29 2 2 3 2 2" xfId="26456"/>
    <cellStyle name="Обычный 3 14 29 2 2 3 3" xfId="26457"/>
    <cellStyle name="Обычный 3 14 29 2 2 4" xfId="26458"/>
    <cellStyle name="Обычный 3 14 29 2 2 4 2" xfId="26459"/>
    <cellStyle name="Обычный 3 14 29 2 2 5" xfId="26460"/>
    <cellStyle name="Обычный 3 14 29 2 3" xfId="26461"/>
    <cellStyle name="Обычный 3 14 29 2 3 2" xfId="26462"/>
    <cellStyle name="Обычный 3 14 29 2 3 2 2" xfId="26463"/>
    <cellStyle name="Обычный 3 14 29 2 3 2 2 2" xfId="26464"/>
    <cellStyle name="Обычный 3 14 29 2 3 2 2 2 2" xfId="26465"/>
    <cellStyle name="Обычный 3 14 29 2 3 2 2 3" xfId="26466"/>
    <cellStyle name="Обычный 3 14 29 2 3 2 3" xfId="26467"/>
    <cellStyle name="Обычный 3 14 29 2 3 2 3 2" xfId="26468"/>
    <cellStyle name="Обычный 3 14 29 2 3 2 4" xfId="26469"/>
    <cellStyle name="Обычный 3 14 29 2 3 3" xfId="26470"/>
    <cellStyle name="Обычный 3 14 29 2 3 3 2" xfId="26471"/>
    <cellStyle name="Обычный 3 14 29 2 3 3 2 2" xfId="26472"/>
    <cellStyle name="Обычный 3 14 29 2 3 3 3" xfId="26473"/>
    <cellStyle name="Обычный 3 14 29 2 3 4" xfId="26474"/>
    <cellStyle name="Обычный 3 14 29 2 3 4 2" xfId="26475"/>
    <cellStyle name="Обычный 3 14 29 2 3 5" xfId="26476"/>
    <cellStyle name="Обычный 3 14 29 2 4" xfId="26477"/>
    <cellStyle name="Обычный 3 14 29 2 4 2" xfId="26478"/>
    <cellStyle name="Обычный 3 14 29 2 4 2 2" xfId="26479"/>
    <cellStyle name="Обычный 3 14 29 2 4 2 2 2" xfId="26480"/>
    <cellStyle name="Обычный 3 14 29 2 4 2 3" xfId="26481"/>
    <cellStyle name="Обычный 3 14 29 2 4 3" xfId="26482"/>
    <cellStyle name="Обычный 3 14 29 2 4 3 2" xfId="26483"/>
    <cellStyle name="Обычный 3 14 29 2 4 4" xfId="26484"/>
    <cellStyle name="Обычный 3 14 29 2 5" xfId="26485"/>
    <cellStyle name="Обычный 3 14 29 2 5 2" xfId="26486"/>
    <cellStyle name="Обычный 3 14 29 2 5 2 2" xfId="26487"/>
    <cellStyle name="Обычный 3 14 29 2 5 3" xfId="26488"/>
    <cellStyle name="Обычный 3 14 29 2 6" xfId="26489"/>
    <cellStyle name="Обычный 3 14 29 2 6 2" xfId="26490"/>
    <cellStyle name="Обычный 3 14 29 2 7" xfId="26491"/>
    <cellStyle name="Обычный 3 14 29 3" xfId="26492"/>
    <cellStyle name="Обычный 3 14 29 3 2" xfId="26493"/>
    <cellStyle name="Обычный 3 14 29 3 2 2" xfId="26494"/>
    <cellStyle name="Обычный 3 14 29 3 2 2 2" xfId="26495"/>
    <cellStyle name="Обычный 3 14 29 3 2 2 2 2" xfId="26496"/>
    <cellStyle name="Обычный 3 14 29 3 2 2 3" xfId="26497"/>
    <cellStyle name="Обычный 3 14 29 3 2 3" xfId="26498"/>
    <cellStyle name="Обычный 3 14 29 3 2 3 2" xfId="26499"/>
    <cellStyle name="Обычный 3 14 29 3 2 4" xfId="26500"/>
    <cellStyle name="Обычный 3 14 29 3 3" xfId="26501"/>
    <cellStyle name="Обычный 3 14 29 3 3 2" xfId="26502"/>
    <cellStyle name="Обычный 3 14 29 3 3 2 2" xfId="26503"/>
    <cellStyle name="Обычный 3 14 29 3 3 3" xfId="26504"/>
    <cellStyle name="Обычный 3 14 29 3 4" xfId="26505"/>
    <cellStyle name="Обычный 3 14 29 3 4 2" xfId="26506"/>
    <cellStyle name="Обычный 3 14 29 3 5" xfId="26507"/>
    <cellStyle name="Обычный 3 14 29 4" xfId="26508"/>
    <cellStyle name="Обычный 3 14 29 4 2" xfId="26509"/>
    <cellStyle name="Обычный 3 14 29 4 2 2" xfId="26510"/>
    <cellStyle name="Обычный 3 14 29 4 2 2 2" xfId="26511"/>
    <cellStyle name="Обычный 3 14 29 4 2 2 2 2" xfId="26512"/>
    <cellStyle name="Обычный 3 14 29 4 2 2 3" xfId="26513"/>
    <cellStyle name="Обычный 3 14 29 4 2 3" xfId="26514"/>
    <cellStyle name="Обычный 3 14 29 4 2 3 2" xfId="26515"/>
    <cellStyle name="Обычный 3 14 29 4 2 4" xfId="26516"/>
    <cellStyle name="Обычный 3 14 29 4 3" xfId="26517"/>
    <cellStyle name="Обычный 3 14 29 4 3 2" xfId="26518"/>
    <cellStyle name="Обычный 3 14 29 4 3 2 2" xfId="26519"/>
    <cellStyle name="Обычный 3 14 29 4 3 3" xfId="26520"/>
    <cellStyle name="Обычный 3 14 29 4 4" xfId="26521"/>
    <cellStyle name="Обычный 3 14 29 4 4 2" xfId="26522"/>
    <cellStyle name="Обычный 3 14 29 4 5" xfId="26523"/>
    <cellStyle name="Обычный 3 14 29 5" xfId="26524"/>
    <cellStyle name="Обычный 3 14 29 5 2" xfId="26525"/>
    <cellStyle name="Обычный 3 14 29 5 2 2" xfId="26526"/>
    <cellStyle name="Обычный 3 14 29 5 2 2 2" xfId="26527"/>
    <cellStyle name="Обычный 3 14 29 5 2 3" xfId="26528"/>
    <cellStyle name="Обычный 3 14 29 5 3" xfId="26529"/>
    <cellStyle name="Обычный 3 14 29 5 3 2" xfId="26530"/>
    <cellStyle name="Обычный 3 14 29 5 4" xfId="26531"/>
    <cellStyle name="Обычный 3 14 29 6" xfId="26532"/>
    <cellStyle name="Обычный 3 14 29 6 2" xfId="26533"/>
    <cellStyle name="Обычный 3 14 29 6 2 2" xfId="26534"/>
    <cellStyle name="Обычный 3 14 29 6 3" xfId="26535"/>
    <cellStyle name="Обычный 3 14 29 7" xfId="26536"/>
    <cellStyle name="Обычный 3 14 29 7 2" xfId="26537"/>
    <cellStyle name="Обычный 3 14 29 8" xfId="26538"/>
    <cellStyle name="Обычный 3 14 3" xfId="26539"/>
    <cellStyle name="Обычный 3 14 3 2" xfId="26540"/>
    <cellStyle name="Обычный 3 14 3 2 2" xfId="26541"/>
    <cellStyle name="Обычный 3 14 3 2 2 2" xfId="26542"/>
    <cellStyle name="Обычный 3 14 3 2 2 2 2" xfId="26543"/>
    <cellStyle name="Обычный 3 14 3 2 2 2 2 2" xfId="26544"/>
    <cellStyle name="Обычный 3 14 3 2 2 2 2 2 2" xfId="26545"/>
    <cellStyle name="Обычный 3 14 3 2 2 2 2 3" xfId="26546"/>
    <cellStyle name="Обычный 3 14 3 2 2 2 3" xfId="26547"/>
    <cellStyle name="Обычный 3 14 3 2 2 2 3 2" xfId="26548"/>
    <cellStyle name="Обычный 3 14 3 2 2 2 4" xfId="26549"/>
    <cellStyle name="Обычный 3 14 3 2 2 3" xfId="26550"/>
    <cellStyle name="Обычный 3 14 3 2 2 3 2" xfId="26551"/>
    <cellStyle name="Обычный 3 14 3 2 2 3 2 2" xfId="26552"/>
    <cellStyle name="Обычный 3 14 3 2 2 3 3" xfId="26553"/>
    <cellStyle name="Обычный 3 14 3 2 2 4" xfId="26554"/>
    <cellStyle name="Обычный 3 14 3 2 2 4 2" xfId="26555"/>
    <cellStyle name="Обычный 3 14 3 2 2 5" xfId="26556"/>
    <cellStyle name="Обычный 3 14 3 2 3" xfId="26557"/>
    <cellStyle name="Обычный 3 14 3 2 3 2" xfId="26558"/>
    <cellStyle name="Обычный 3 14 3 2 3 2 2" xfId="26559"/>
    <cellStyle name="Обычный 3 14 3 2 3 2 2 2" xfId="26560"/>
    <cellStyle name="Обычный 3 14 3 2 3 2 2 2 2" xfId="26561"/>
    <cellStyle name="Обычный 3 14 3 2 3 2 2 3" xfId="26562"/>
    <cellStyle name="Обычный 3 14 3 2 3 2 3" xfId="26563"/>
    <cellStyle name="Обычный 3 14 3 2 3 2 3 2" xfId="26564"/>
    <cellStyle name="Обычный 3 14 3 2 3 2 4" xfId="26565"/>
    <cellStyle name="Обычный 3 14 3 2 3 3" xfId="26566"/>
    <cellStyle name="Обычный 3 14 3 2 3 3 2" xfId="26567"/>
    <cellStyle name="Обычный 3 14 3 2 3 3 2 2" xfId="26568"/>
    <cellStyle name="Обычный 3 14 3 2 3 3 3" xfId="26569"/>
    <cellStyle name="Обычный 3 14 3 2 3 4" xfId="26570"/>
    <cellStyle name="Обычный 3 14 3 2 3 4 2" xfId="26571"/>
    <cellStyle name="Обычный 3 14 3 2 3 5" xfId="26572"/>
    <cellStyle name="Обычный 3 14 3 2 4" xfId="26573"/>
    <cellStyle name="Обычный 3 14 3 2 4 2" xfId="26574"/>
    <cellStyle name="Обычный 3 14 3 2 4 2 2" xfId="26575"/>
    <cellStyle name="Обычный 3 14 3 2 4 2 2 2" xfId="26576"/>
    <cellStyle name="Обычный 3 14 3 2 4 2 3" xfId="26577"/>
    <cellStyle name="Обычный 3 14 3 2 4 3" xfId="26578"/>
    <cellStyle name="Обычный 3 14 3 2 4 3 2" xfId="26579"/>
    <cellStyle name="Обычный 3 14 3 2 4 4" xfId="26580"/>
    <cellStyle name="Обычный 3 14 3 2 5" xfId="26581"/>
    <cellStyle name="Обычный 3 14 3 2 5 2" xfId="26582"/>
    <cellStyle name="Обычный 3 14 3 2 5 2 2" xfId="26583"/>
    <cellStyle name="Обычный 3 14 3 2 5 3" xfId="26584"/>
    <cellStyle name="Обычный 3 14 3 2 6" xfId="26585"/>
    <cellStyle name="Обычный 3 14 3 2 6 2" xfId="26586"/>
    <cellStyle name="Обычный 3 14 3 2 7" xfId="26587"/>
    <cellStyle name="Обычный 3 14 3 3" xfId="26588"/>
    <cellStyle name="Обычный 3 14 3 3 2" xfId="26589"/>
    <cellStyle name="Обычный 3 14 3 3 2 2" xfId="26590"/>
    <cellStyle name="Обычный 3 14 3 3 2 2 2" xfId="26591"/>
    <cellStyle name="Обычный 3 14 3 3 2 2 2 2" xfId="26592"/>
    <cellStyle name="Обычный 3 14 3 3 2 2 3" xfId="26593"/>
    <cellStyle name="Обычный 3 14 3 3 2 3" xfId="26594"/>
    <cellStyle name="Обычный 3 14 3 3 2 3 2" xfId="26595"/>
    <cellStyle name="Обычный 3 14 3 3 2 4" xfId="26596"/>
    <cellStyle name="Обычный 3 14 3 3 3" xfId="26597"/>
    <cellStyle name="Обычный 3 14 3 3 3 2" xfId="26598"/>
    <cellStyle name="Обычный 3 14 3 3 3 2 2" xfId="26599"/>
    <cellStyle name="Обычный 3 14 3 3 3 3" xfId="26600"/>
    <cellStyle name="Обычный 3 14 3 3 4" xfId="26601"/>
    <cellStyle name="Обычный 3 14 3 3 4 2" xfId="26602"/>
    <cellStyle name="Обычный 3 14 3 3 5" xfId="26603"/>
    <cellStyle name="Обычный 3 14 3 4" xfId="26604"/>
    <cellStyle name="Обычный 3 14 3 4 2" xfId="26605"/>
    <cellStyle name="Обычный 3 14 3 4 2 2" xfId="26606"/>
    <cellStyle name="Обычный 3 14 3 4 2 2 2" xfId="26607"/>
    <cellStyle name="Обычный 3 14 3 4 2 2 2 2" xfId="26608"/>
    <cellStyle name="Обычный 3 14 3 4 2 2 3" xfId="26609"/>
    <cellStyle name="Обычный 3 14 3 4 2 3" xfId="26610"/>
    <cellStyle name="Обычный 3 14 3 4 2 3 2" xfId="26611"/>
    <cellStyle name="Обычный 3 14 3 4 2 4" xfId="26612"/>
    <cellStyle name="Обычный 3 14 3 4 3" xfId="26613"/>
    <cellStyle name="Обычный 3 14 3 4 3 2" xfId="26614"/>
    <cellStyle name="Обычный 3 14 3 4 3 2 2" xfId="26615"/>
    <cellStyle name="Обычный 3 14 3 4 3 3" xfId="26616"/>
    <cellStyle name="Обычный 3 14 3 4 4" xfId="26617"/>
    <cellStyle name="Обычный 3 14 3 4 4 2" xfId="26618"/>
    <cellStyle name="Обычный 3 14 3 4 5" xfId="26619"/>
    <cellStyle name="Обычный 3 14 3 5" xfId="26620"/>
    <cellStyle name="Обычный 3 14 3 5 2" xfId="26621"/>
    <cellStyle name="Обычный 3 14 3 5 2 2" xfId="26622"/>
    <cellStyle name="Обычный 3 14 3 5 2 2 2" xfId="26623"/>
    <cellStyle name="Обычный 3 14 3 5 2 3" xfId="26624"/>
    <cellStyle name="Обычный 3 14 3 5 3" xfId="26625"/>
    <cellStyle name="Обычный 3 14 3 5 3 2" xfId="26626"/>
    <cellStyle name="Обычный 3 14 3 5 4" xfId="26627"/>
    <cellStyle name="Обычный 3 14 3 6" xfId="26628"/>
    <cellStyle name="Обычный 3 14 3 6 2" xfId="26629"/>
    <cellStyle name="Обычный 3 14 3 6 2 2" xfId="26630"/>
    <cellStyle name="Обычный 3 14 3 6 3" xfId="26631"/>
    <cellStyle name="Обычный 3 14 3 7" xfId="26632"/>
    <cellStyle name="Обычный 3 14 3 7 2" xfId="26633"/>
    <cellStyle name="Обычный 3 14 3 8" xfId="26634"/>
    <cellStyle name="Обычный 3 14 30" xfId="26635"/>
    <cellStyle name="Обычный 3 14 30 2" xfId="26636"/>
    <cellStyle name="Обычный 3 14 30 2 2" xfId="26637"/>
    <cellStyle name="Обычный 3 14 30 2 2 2" xfId="26638"/>
    <cellStyle name="Обычный 3 14 30 2 2 2 2" xfId="26639"/>
    <cellStyle name="Обычный 3 14 30 2 2 2 2 2" xfId="26640"/>
    <cellStyle name="Обычный 3 14 30 2 2 2 2 2 2" xfId="26641"/>
    <cellStyle name="Обычный 3 14 30 2 2 2 2 3" xfId="26642"/>
    <cellStyle name="Обычный 3 14 30 2 2 2 3" xfId="26643"/>
    <cellStyle name="Обычный 3 14 30 2 2 2 3 2" xfId="26644"/>
    <cellStyle name="Обычный 3 14 30 2 2 2 4" xfId="26645"/>
    <cellStyle name="Обычный 3 14 30 2 2 3" xfId="26646"/>
    <cellStyle name="Обычный 3 14 30 2 2 3 2" xfId="26647"/>
    <cellStyle name="Обычный 3 14 30 2 2 3 2 2" xfId="26648"/>
    <cellStyle name="Обычный 3 14 30 2 2 3 3" xfId="26649"/>
    <cellStyle name="Обычный 3 14 30 2 2 4" xfId="26650"/>
    <cellStyle name="Обычный 3 14 30 2 2 4 2" xfId="26651"/>
    <cellStyle name="Обычный 3 14 30 2 2 5" xfId="26652"/>
    <cellStyle name="Обычный 3 14 30 2 3" xfId="26653"/>
    <cellStyle name="Обычный 3 14 30 2 3 2" xfId="26654"/>
    <cellStyle name="Обычный 3 14 30 2 3 2 2" xfId="26655"/>
    <cellStyle name="Обычный 3 14 30 2 3 2 2 2" xfId="26656"/>
    <cellStyle name="Обычный 3 14 30 2 3 2 2 2 2" xfId="26657"/>
    <cellStyle name="Обычный 3 14 30 2 3 2 2 3" xfId="26658"/>
    <cellStyle name="Обычный 3 14 30 2 3 2 3" xfId="26659"/>
    <cellStyle name="Обычный 3 14 30 2 3 2 3 2" xfId="26660"/>
    <cellStyle name="Обычный 3 14 30 2 3 2 4" xfId="26661"/>
    <cellStyle name="Обычный 3 14 30 2 3 3" xfId="26662"/>
    <cellStyle name="Обычный 3 14 30 2 3 3 2" xfId="26663"/>
    <cellStyle name="Обычный 3 14 30 2 3 3 2 2" xfId="26664"/>
    <cellStyle name="Обычный 3 14 30 2 3 3 3" xfId="26665"/>
    <cellStyle name="Обычный 3 14 30 2 3 4" xfId="26666"/>
    <cellStyle name="Обычный 3 14 30 2 3 4 2" xfId="26667"/>
    <cellStyle name="Обычный 3 14 30 2 3 5" xfId="26668"/>
    <cellStyle name="Обычный 3 14 30 2 4" xfId="26669"/>
    <cellStyle name="Обычный 3 14 30 2 4 2" xfId="26670"/>
    <cellStyle name="Обычный 3 14 30 2 4 2 2" xfId="26671"/>
    <cellStyle name="Обычный 3 14 30 2 4 2 2 2" xfId="26672"/>
    <cellStyle name="Обычный 3 14 30 2 4 2 3" xfId="26673"/>
    <cellStyle name="Обычный 3 14 30 2 4 3" xfId="26674"/>
    <cellStyle name="Обычный 3 14 30 2 4 3 2" xfId="26675"/>
    <cellStyle name="Обычный 3 14 30 2 4 4" xfId="26676"/>
    <cellStyle name="Обычный 3 14 30 2 5" xfId="26677"/>
    <cellStyle name="Обычный 3 14 30 2 5 2" xfId="26678"/>
    <cellStyle name="Обычный 3 14 30 2 5 2 2" xfId="26679"/>
    <cellStyle name="Обычный 3 14 30 2 5 3" xfId="26680"/>
    <cellStyle name="Обычный 3 14 30 2 6" xfId="26681"/>
    <cellStyle name="Обычный 3 14 30 2 6 2" xfId="26682"/>
    <cellStyle name="Обычный 3 14 30 2 7" xfId="26683"/>
    <cellStyle name="Обычный 3 14 30 3" xfId="26684"/>
    <cellStyle name="Обычный 3 14 30 3 2" xfId="26685"/>
    <cellStyle name="Обычный 3 14 30 3 2 2" xfId="26686"/>
    <cellStyle name="Обычный 3 14 30 3 2 2 2" xfId="26687"/>
    <cellStyle name="Обычный 3 14 30 3 2 2 2 2" xfId="26688"/>
    <cellStyle name="Обычный 3 14 30 3 2 2 3" xfId="26689"/>
    <cellStyle name="Обычный 3 14 30 3 2 3" xfId="26690"/>
    <cellStyle name="Обычный 3 14 30 3 2 3 2" xfId="26691"/>
    <cellStyle name="Обычный 3 14 30 3 2 4" xfId="26692"/>
    <cellStyle name="Обычный 3 14 30 3 3" xfId="26693"/>
    <cellStyle name="Обычный 3 14 30 3 3 2" xfId="26694"/>
    <cellStyle name="Обычный 3 14 30 3 3 2 2" xfId="26695"/>
    <cellStyle name="Обычный 3 14 30 3 3 3" xfId="26696"/>
    <cellStyle name="Обычный 3 14 30 3 4" xfId="26697"/>
    <cellStyle name="Обычный 3 14 30 3 4 2" xfId="26698"/>
    <cellStyle name="Обычный 3 14 30 3 5" xfId="26699"/>
    <cellStyle name="Обычный 3 14 30 4" xfId="26700"/>
    <cellStyle name="Обычный 3 14 30 4 2" xfId="26701"/>
    <cellStyle name="Обычный 3 14 30 4 2 2" xfId="26702"/>
    <cellStyle name="Обычный 3 14 30 4 2 2 2" xfId="26703"/>
    <cellStyle name="Обычный 3 14 30 4 2 2 2 2" xfId="26704"/>
    <cellStyle name="Обычный 3 14 30 4 2 2 3" xfId="26705"/>
    <cellStyle name="Обычный 3 14 30 4 2 3" xfId="26706"/>
    <cellStyle name="Обычный 3 14 30 4 2 3 2" xfId="26707"/>
    <cellStyle name="Обычный 3 14 30 4 2 4" xfId="26708"/>
    <cellStyle name="Обычный 3 14 30 4 3" xfId="26709"/>
    <cellStyle name="Обычный 3 14 30 4 3 2" xfId="26710"/>
    <cellStyle name="Обычный 3 14 30 4 3 2 2" xfId="26711"/>
    <cellStyle name="Обычный 3 14 30 4 3 3" xfId="26712"/>
    <cellStyle name="Обычный 3 14 30 4 4" xfId="26713"/>
    <cellStyle name="Обычный 3 14 30 4 4 2" xfId="26714"/>
    <cellStyle name="Обычный 3 14 30 4 5" xfId="26715"/>
    <cellStyle name="Обычный 3 14 30 5" xfId="26716"/>
    <cellStyle name="Обычный 3 14 30 5 2" xfId="26717"/>
    <cellStyle name="Обычный 3 14 30 5 2 2" xfId="26718"/>
    <cellStyle name="Обычный 3 14 30 5 2 2 2" xfId="26719"/>
    <cellStyle name="Обычный 3 14 30 5 2 3" xfId="26720"/>
    <cellStyle name="Обычный 3 14 30 5 3" xfId="26721"/>
    <cellStyle name="Обычный 3 14 30 5 3 2" xfId="26722"/>
    <cellStyle name="Обычный 3 14 30 5 4" xfId="26723"/>
    <cellStyle name="Обычный 3 14 30 6" xfId="26724"/>
    <cellStyle name="Обычный 3 14 30 6 2" xfId="26725"/>
    <cellStyle name="Обычный 3 14 30 6 2 2" xfId="26726"/>
    <cellStyle name="Обычный 3 14 30 6 3" xfId="26727"/>
    <cellStyle name="Обычный 3 14 30 7" xfId="26728"/>
    <cellStyle name="Обычный 3 14 30 7 2" xfId="26729"/>
    <cellStyle name="Обычный 3 14 30 8" xfId="26730"/>
    <cellStyle name="Обычный 3 14 31" xfId="26731"/>
    <cellStyle name="Обычный 3 14 31 2" xfId="26732"/>
    <cellStyle name="Обычный 3 14 31 2 2" xfId="26733"/>
    <cellStyle name="Обычный 3 14 31 2 2 2" xfId="26734"/>
    <cellStyle name="Обычный 3 14 31 2 2 2 2" xfId="26735"/>
    <cellStyle name="Обычный 3 14 31 2 2 2 2 2" xfId="26736"/>
    <cellStyle name="Обычный 3 14 31 2 2 2 2 2 2" xfId="26737"/>
    <cellStyle name="Обычный 3 14 31 2 2 2 2 3" xfId="26738"/>
    <cellStyle name="Обычный 3 14 31 2 2 2 3" xfId="26739"/>
    <cellStyle name="Обычный 3 14 31 2 2 2 3 2" xfId="26740"/>
    <cellStyle name="Обычный 3 14 31 2 2 2 4" xfId="26741"/>
    <cellStyle name="Обычный 3 14 31 2 2 3" xfId="26742"/>
    <cellStyle name="Обычный 3 14 31 2 2 3 2" xfId="26743"/>
    <cellStyle name="Обычный 3 14 31 2 2 3 2 2" xfId="26744"/>
    <cellStyle name="Обычный 3 14 31 2 2 3 3" xfId="26745"/>
    <cellStyle name="Обычный 3 14 31 2 2 4" xfId="26746"/>
    <cellStyle name="Обычный 3 14 31 2 2 4 2" xfId="26747"/>
    <cellStyle name="Обычный 3 14 31 2 2 5" xfId="26748"/>
    <cellStyle name="Обычный 3 14 31 2 3" xfId="26749"/>
    <cellStyle name="Обычный 3 14 31 2 3 2" xfId="26750"/>
    <cellStyle name="Обычный 3 14 31 2 3 2 2" xfId="26751"/>
    <cellStyle name="Обычный 3 14 31 2 3 2 2 2" xfId="26752"/>
    <cellStyle name="Обычный 3 14 31 2 3 2 2 2 2" xfId="26753"/>
    <cellStyle name="Обычный 3 14 31 2 3 2 2 3" xfId="26754"/>
    <cellStyle name="Обычный 3 14 31 2 3 2 3" xfId="26755"/>
    <cellStyle name="Обычный 3 14 31 2 3 2 3 2" xfId="26756"/>
    <cellStyle name="Обычный 3 14 31 2 3 2 4" xfId="26757"/>
    <cellStyle name="Обычный 3 14 31 2 3 3" xfId="26758"/>
    <cellStyle name="Обычный 3 14 31 2 3 3 2" xfId="26759"/>
    <cellStyle name="Обычный 3 14 31 2 3 3 2 2" xfId="26760"/>
    <cellStyle name="Обычный 3 14 31 2 3 3 3" xfId="26761"/>
    <cellStyle name="Обычный 3 14 31 2 3 4" xfId="26762"/>
    <cellStyle name="Обычный 3 14 31 2 3 4 2" xfId="26763"/>
    <cellStyle name="Обычный 3 14 31 2 3 5" xfId="26764"/>
    <cellStyle name="Обычный 3 14 31 2 4" xfId="26765"/>
    <cellStyle name="Обычный 3 14 31 2 4 2" xfId="26766"/>
    <cellStyle name="Обычный 3 14 31 2 4 2 2" xfId="26767"/>
    <cellStyle name="Обычный 3 14 31 2 4 2 2 2" xfId="26768"/>
    <cellStyle name="Обычный 3 14 31 2 4 2 3" xfId="26769"/>
    <cellStyle name="Обычный 3 14 31 2 4 3" xfId="26770"/>
    <cellStyle name="Обычный 3 14 31 2 4 3 2" xfId="26771"/>
    <cellStyle name="Обычный 3 14 31 2 4 4" xfId="26772"/>
    <cellStyle name="Обычный 3 14 31 2 5" xfId="26773"/>
    <cellStyle name="Обычный 3 14 31 2 5 2" xfId="26774"/>
    <cellStyle name="Обычный 3 14 31 2 5 2 2" xfId="26775"/>
    <cellStyle name="Обычный 3 14 31 2 5 3" xfId="26776"/>
    <cellStyle name="Обычный 3 14 31 2 6" xfId="26777"/>
    <cellStyle name="Обычный 3 14 31 2 6 2" xfId="26778"/>
    <cellStyle name="Обычный 3 14 31 2 7" xfId="26779"/>
    <cellStyle name="Обычный 3 14 31 3" xfId="26780"/>
    <cellStyle name="Обычный 3 14 31 3 2" xfId="26781"/>
    <cellStyle name="Обычный 3 14 31 3 2 2" xfId="26782"/>
    <cellStyle name="Обычный 3 14 31 3 2 2 2" xfId="26783"/>
    <cellStyle name="Обычный 3 14 31 3 2 2 2 2" xfId="26784"/>
    <cellStyle name="Обычный 3 14 31 3 2 2 3" xfId="26785"/>
    <cellStyle name="Обычный 3 14 31 3 2 3" xfId="26786"/>
    <cellStyle name="Обычный 3 14 31 3 2 3 2" xfId="26787"/>
    <cellStyle name="Обычный 3 14 31 3 2 4" xfId="26788"/>
    <cellStyle name="Обычный 3 14 31 3 3" xfId="26789"/>
    <cellStyle name="Обычный 3 14 31 3 3 2" xfId="26790"/>
    <cellStyle name="Обычный 3 14 31 3 3 2 2" xfId="26791"/>
    <cellStyle name="Обычный 3 14 31 3 3 3" xfId="26792"/>
    <cellStyle name="Обычный 3 14 31 3 4" xfId="26793"/>
    <cellStyle name="Обычный 3 14 31 3 4 2" xfId="26794"/>
    <cellStyle name="Обычный 3 14 31 3 5" xfId="26795"/>
    <cellStyle name="Обычный 3 14 31 4" xfId="26796"/>
    <cellStyle name="Обычный 3 14 31 4 2" xfId="26797"/>
    <cellStyle name="Обычный 3 14 31 4 2 2" xfId="26798"/>
    <cellStyle name="Обычный 3 14 31 4 2 2 2" xfId="26799"/>
    <cellStyle name="Обычный 3 14 31 4 2 2 2 2" xfId="26800"/>
    <cellStyle name="Обычный 3 14 31 4 2 2 3" xfId="26801"/>
    <cellStyle name="Обычный 3 14 31 4 2 3" xfId="26802"/>
    <cellStyle name="Обычный 3 14 31 4 2 3 2" xfId="26803"/>
    <cellStyle name="Обычный 3 14 31 4 2 4" xfId="26804"/>
    <cellStyle name="Обычный 3 14 31 4 3" xfId="26805"/>
    <cellStyle name="Обычный 3 14 31 4 3 2" xfId="26806"/>
    <cellStyle name="Обычный 3 14 31 4 3 2 2" xfId="26807"/>
    <cellStyle name="Обычный 3 14 31 4 3 3" xfId="26808"/>
    <cellStyle name="Обычный 3 14 31 4 4" xfId="26809"/>
    <cellStyle name="Обычный 3 14 31 4 4 2" xfId="26810"/>
    <cellStyle name="Обычный 3 14 31 4 5" xfId="26811"/>
    <cellStyle name="Обычный 3 14 31 5" xfId="26812"/>
    <cellStyle name="Обычный 3 14 31 5 2" xfId="26813"/>
    <cellStyle name="Обычный 3 14 31 5 2 2" xfId="26814"/>
    <cellStyle name="Обычный 3 14 31 5 2 2 2" xfId="26815"/>
    <cellStyle name="Обычный 3 14 31 5 2 3" xfId="26816"/>
    <cellStyle name="Обычный 3 14 31 5 3" xfId="26817"/>
    <cellStyle name="Обычный 3 14 31 5 3 2" xfId="26818"/>
    <cellStyle name="Обычный 3 14 31 5 4" xfId="26819"/>
    <cellStyle name="Обычный 3 14 31 6" xfId="26820"/>
    <cellStyle name="Обычный 3 14 31 6 2" xfId="26821"/>
    <cellStyle name="Обычный 3 14 31 6 2 2" xfId="26822"/>
    <cellStyle name="Обычный 3 14 31 6 3" xfId="26823"/>
    <cellStyle name="Обычный 3 14 31 7" xfId="26824"/>
    <cellStyle name="Обычный 3 14 31 7 2" xfId="26825"/>
    <cellStyle name="Обычный 3 14 31 8" xfId="26826"/>
    <cellStyle name="Обычный 3 14 32" xfId="26827"/>
    <cellStyle name="Обычный 3 14 32 2" xfId="26828"/>
    <cellStyle name="Обычный 3 14 32 2 2" xfId="26829"/>
    <cellStyle name="Обычный 3 14 32 2 2 2" xfId="26830"/>
    <cellStyle name="Обычный 3 14 32 2 2 2 2" xfId="26831"/>
    <cellStyle name="Обычный 3 14 32 2 2 2 2 2" xfId="26832"/>
    <cellStyle name="Обычный 3 14 32 2 2 2 2 2 2" xfId="26833"/>
    <cellStyle name="Обычный 3 14 32 2 2 2 2 3" xfId="26834"/>
    <cellStyle name="Обычный 3 14 32 2 2 2 3" xfId="26835"/>
    <cellStyle name="Обычный 3 14 32 2 2 2 3 2" xfId="26836"/>
    <cellStyle name="Обычный 3 14 32 2 2 2 4" xfId="26837"/>
    <cellStyle name="Обычный 3 14 32 2 2 3" xfId="26838"/>
    <cellStyle name="Обычный 3 14 32 2 2 3 2" xfId="26839"/>
    <cellStyle name="Обычный 3 14 32 2 2 3 2 2" xfId="26840"/>
    <cellStyle name="Обычный 3 14 32 2 2 3 3" xfId="26841"/>
    <cellStyle name="Обычный 3 14 32 2 2 4" xfId="26842"/>
    <cellStyle name="Обычный 3 14 32 2 2 4 2" xfId="26843"/>
    <cellStyle name="Обычный 3 14 32 2 2 5" xfId="26844"/>
    <cellStyle name="Обычный 3 14 32 2 3" xfId="26845"/>
    <cellStyle name="Обычный 3 14 32 2 3 2" xfId="26846"/>
    <cellStyle name="Обычный 3 14 32 2 3 2 2" xfId="26847"/>
    <cellStyle name="Обычный 3 14 32 2 3 2 2 2" xfId="26848"/>
    <cellStyle name="Обычный 3 14 32 2 3 2 2 2 2" xfId="26849"/>
    <cellStyle name="Обычный 3 14 32 2 3 2 2 3" xfId="26850"/>
    <cellStyle name="Обычный 3 14 32 2 3 2 3" xfId="26851"/>
    <cellStyle name="Обычный 3 14 32 2 3 2 3 2" xfId="26852"/>
    <cellStyle name="Обычный 3 14 32 2 3 2 4" xfId="26853"/>
    <cellStyle name="Обычный 3 14 32 2 3 3" xfId="26854"/>
    <cellStyle name="Обычный 3 14 32 2 3 3 2" xfId="26855"/>
    <cellStyle name="Обычный 3 14 32 2 3 3 2 2" xfId="26856"/>
    <cellStyle name="Обычный 3 14 32 2 3 3 3" xfId="26857"/>
    <cellStyle name="Обычный 3 14 32 2 3 4" xfId="26858"/>
    <cellStyle name="Обычный 3 14 32 2 3 4 2" xfId="26859"/>
    <cellStyle name="Обычный 3 14 32 2 3 5" xfId="26860"/>
    <cellStyle name="Обычный 3 14 32 2 4" xfId="26861"/>
    <cellStyle name="Обычный 3 14 32 2 4 2" xfId="26862"/>
    <cellStyle name="Обычный 3 14 32 2 4 2 2" xfId="26863"/>
    <cellStyle name="Обычный 3 14 32 2 4 2 2 2" xfId="26864"/>
    <cellStyle name="Обычный 3 14 32 2 4 2 3" xfId="26865"/>
    <cellStyle name="Обычный 3 14 32 2 4 3" xfId="26866"/>
    <cellStyle name="Обычный 3 14 32 2 4 3 2" xfId="26867"/>
    <cellStyle name="Обычный 3 14 32 2 4 4" xfId="26868"/>
    <cellStyle name="Обычный 3 14 32 2 5" xfId="26869"/>
    <cellStyle name="Обычный 3 14 32 2 5 2" xfId="26870"/>
    <cellStyle name="Обычный 3 14 32 2 5 2 2" xfId="26871"/>
    <cellStyle name="Обычный 3 14 32 2 5 3" xfId="26872"/>
    <cellStyle name="Обычный 3 14 32 2 6" xfId="26873"/>
    <cellStyle name="Обычный 3 14 32 2 6 2" xfId="26874"/>
    <cellStyle name="Обычный 3 14 32 2 7" xfId="26875"/>
    <cellStyle name="Обычный 3 14 32 3" xfId="26876"/>
    <cellStyle name="Обычный 3 14 32 3 2" xfId="26877"/>
    <cellStyle name="Обычный 3 14 32 3 2 2" xfId="26878"/>
    <cellStyle name="Обычный 3 14 32 3 2 2 2" xfId="26879"/>
    <cellStyle name="Обычный 3 14 32 3 2 2 2 2" xfId="26880"/>
    <cellStyle name="Обычный 3 14 32 3 2 2 3" xfId="26881"/>
    <cellStyle name="Обычный 3 14 32 3 2 3" xfId="26882"/>
    <cellStyle name="Обычный 3 14 32 3 2 3 2" xfId="26883"/>
    <cellStyle name="Обычный 3 14 32 3 2 4" xfId="26884"/>
    <cellStyle name="Обычный 3 14 32 3 3" xfId="26885"/>
    <cellStyle name="Обычный 3 14 32 3 3 2" xfId="26886"/>
    <cellStyle name="Обычный 3 14 32 3 3 2 2" xfId="26887"/>
    <cellStyle name="Обычный 3 14 32 3 3 3" xfId="26888"/>
    <cellStyle name="Обычный 3 14 32 3 4" xfId="26889"/>
    <cellStyle name="Обычный 3 14 32 3 4 2" xfId="26890"/>
    <cellStyle name="Обычный 3 14 32 3 5" xfId="26891"/>
    <cellStyle name="Обычный 3 14 32 4" xfId="26892"/>
    <cellStyle name="Обычный 3 14 32 4 2" xfId="26893"/>
    <cellStyle name="Обычный 3 14 32 4 2 2" xfId="26894"/>
    <cellStyle name="Обычный 3 14 32 4 2 2 2" xfId="26895"/>
    <cellStyle name="Обычный 3 14 32 4 2 2 2 2" xfId="26896"/>
    <cellStyle name="Обычный 3 14 32 4 2 2 3" xfId="26897"/>
    <cellStyle name="Обычный 3 14 32 4 2 3" xfId="26898"/>
    <cellStyle name="Обычный 3 14 32 4 2 3 2" xfId="26899"/>
    <cellStyle name="Обычный 3 14 32 4 2 4" xfId="26900"/>
    <cellStyle name="Обычный 3 14 32 4 3" xfId="26901"/>
    <cellStyle name="Обычный 3 14 32 4 3 2" xfId="26902"/>
    <cellStyle name="Обычный 3 14 32 4 3 2 2" xfId="26903"/>
    <cellStyle name="Обычный 3 14 32 4 3 3" xfId="26904"/>
    <cellStyle name="Обычный 3 14 32 4 4" xfId="26905"/>
    <cellStyle name="Обычный 3 14 32 4 4 2" xfId="26906"/>
    <cellStyle name="Обычный 3 14 32 4 5" xfId="26907"/>
    <cellStyle name="Обычный 3 14 32 5" xfId="26908"/>
    <cellStyle name="Обычный 3 14 32 5 2" xfId="26909"/>
    <cellStyle name="Обычный 3 14 32 5 2 2" xfId="26910"/>
    <cellStyle name="Обычный 3 14 32 5 2 2 2" xfId="26911"/>
    <cellStyle name="Обычный 3 14 32 5 2 3" xfId="26912"/>
    <cellStyle name="Обычный 3 14 32 5 3" xfId="26913"/>
    <cellStyle name="Обычный 3 14 32 5 3 2" xfId="26914"/>
    <cellStyle name="Обычный 3 14 32 5 4" xfId="26915"/>
    <cellStyle name="Обычный 3 14 32 6" xfId="26916"/>
    <cellStyle name="Обычный 3 14 32 6 2" xfId="26917"/>
    <cellStyle name="Обычный 3 14 32 6 2 2" xfId="26918"/>
    <cellStyle name="Обычный 3 14 32 6 3" xfId="26919"/>
    <cellStyle name="Обычный 3 14 32 7" xfId="26920"/>
    <cellStyle name="Обычный 3 14 32 7 2" xfId="26921"/>
    <cellStyle name="Обычный 3 14 32 8" xfId="26922"/>
    <cellStyle name="Обычный 3 14 33" xfId="26923"/>
    <cellStyle name="Обычный 3 14 33 2" xfId="26924"/>
    <cellStyle name="Обычный 3 14 33 2 2" xfId="26925"/>
    <cellStyle name="Обычный 3 14 33 2 2 2" xfId="26926"/>
    <cellStyle name="Обычный 3 14 33 2 2 2 2" xfId="26927"/>
    <cellStyle name="Обычный 3 14 33 2 2 2 2 2" xfId="26928"/>
    <cellStyle name="Обычный 3 14 33 2 2 2 2 2 2" xfId="26929"/>
    <cellStyle name="Обычный 3 14 33 2 2 2 2 3" xfId="26930"/>
    <cellStyle name="Обычный 3 14 33 2 2 2 3" xfId="26931"/>
    <cellStyle name="Обычный 3 14 33 2 2 2 3 2" xfId="26932"/>
    <cellStyle name="Обычный 3 14 33 2 2 2 4" xfId="26933"/>
    <cellStyle name="Обычный 3 14 33 2 2 3" xfId="26934"/>
    <cellStyle name="Обычный 3 14 33 2 2 3 2" xfId="26935"/>
    <cellStyle name="Обычный 3 14 33 2 2 3 2 2" xfId="26936"/>
    <cellStyle name="Обычный 3 14 33 2 2 3 3" xfId="26937"/>
    <cellStyle name="Обычный 3 14 33 2 2 4" xfId="26938"/>
    <cellStyle name="Обычный 3 14 33 2 2 4 2" xfId="26939"/>
    <cellStyle name="Обычный 3 14 33 2 2 5" xfId="26940"/>
    <cellStyle name="Обычный 3 14 33 2 3" xfId="26941"/>
    <cellStyle name="Обычный 3 14 33 2 3 2" xfId="26942"/>
    <cellStyle name="Обычный 3 14 33 2 3 2 2" xfId="26943"/>
    <cellStyle name="Обычный 3 14 33 2 3 2 2 2" xfId="26944"/>
    <cellStyle name="Обычный 3 14 33 2 3 2 2 2 2" xfId="26945"/>
    <cellStyle name="Обычный 3 14 33 2 3 2 2 3" xfId="26946"/>
    <cellStyle name="Обычный 3 14 33 2 3 2 3" xfId="26947"/>
    <cellStyle name="Обычный 3 14 33 2 3 2 3 2" xfId="26948"/>
    <cellStyle name="Обычный 3 14 33 2 3 2 4" xfId="26949"/>
    <cellStyle name="Обычный 3 14 33 2 3 3" xfId="26950"/>
    <cellStyle name="Обычный 3 14 33 2 3 3 2" xfId="26951"/>
    <cellStyle name="Обычный 3 14 33 2 3 3 2 2" xfId="26952"/>
    <cellStyle name="Обычный 3 14 33 2 3 3 3" xfId="26953"/>
    <cellStyle name="Обычный 3 14 33 2 3 4" xfId="26954"/>
    <cellStyle name="Обычный 3 14 33 2 3 4 2" xfId="26955"/>
    <cellStyle name="Обычный 3 14 33 2 3 5" xfId="26956"/>
    <cellStyle name="Обычный 3 14 33 2 4" xfId="26957"/>
    <cellStyle name="Обычный 3 14 33 2 4 2" xfId="26958"/>
    <cellStyle name="Обычный 3 14 33 2 4 2 2" xfId="26959"/>
    <cellStyle name="Обычный 3 14 33 2 4 2 2 2" xfId="26960"/>
    <cellStyle name="Обычный 3 14 33 2 4 2 3" xfId="26961"/>
    <cellStyle name="Обычный 3 14 33 2 4 3" xfId="26962"/>
    <cellStyle name="Обычный 3 14 33 2 4 3 2" xfId="26963"/>
    <cellStyle name="Обычный 3 14 33 2 4 4" xfId="26964"/>
    <cellStyle name="Обычный 3 14 33 2 5" xfId="26965"/>
    <cellStyle name="Обычный 3 14 33 2 5 2" xfId="26966"/>
    <cellStyle name="Обычный 3 14 33 2 5 2 2" xfId="26967"/>
    <cellStyle name="Обычный 3 14 33 2 5 3" xfId="26968"/>
    <cellStyle name="Обычный 3 14 33 2 6" xfId="26969"/>
    <cellStyle name="Обычный 3 14 33 2 6 2" xfId="26970"/>
    <cellStyle name="Обычный 3 14 33 2 7" xfId="26971"/>
    <cellStyle name="Обычный 3 14 33 3" xfId="26972"/>
    <cellStyle name="Обычный 3 14 33 3 2" xfId="26973"/>
    <cellStyle name="Обычный 3 14 33 3 2 2" xfId="26974"/>
    <cellStyle name="Обычный 3 14 33 3 2 2 2" xfId="26975"/>
    <cellStyle name="Обычный 3 14 33 3 2 2 2 2" xfId="26976"/>
    <cellStyle name="Обычный 3 14 33 3 2 2 3" xfId="26977"/>
    <cellStyle name="Обычный 3 14 33 3 2 3" xfId="26978"/>
    <cellStyle name="Обычный 3 14 33 3 2 3 2" xfId="26979"/>
    <cellStyle name="Обычный 3 14 33 3 2 4" xfId="26980"/>
    <cellStyle name="Обычный 3 14 33 3 3" xfId="26981"/>
    <cellStyle name="Обычный 3 14 33 3 3 2" xfId="26982"/>
    <cellStyle name="Обычный 3 14 33 3 3 2 2" xfId="26983"/>
    <cellStyle name="Обычный 3 14 33 3 3 3" xfId="26984"/>
    <cellStyle name="Обычный 3 14 33 3 4" xfId="26985"/>
    <cellStyle name="Обычный 3 14 33 3 4 2" xfId="26986"/>
    <cellStyle name="Обычный 3 14 33 3 5" xfId="26987"/>
    <cellStyle name="Обычный 3 14 33 4" xfId="26988"/>
    <cellStyle name="Обычный 3 14 33 4 2" xfId="26989"/>
    <cellStyle name="Обычный 3 14 33 4 2 2" xfId="26990"/>
    <cellStyle name="Обычный 3 14 33 4 2 2 2" xfId="26991"/>
    <cellStyle name="Обычный 3 14 33 4 2 2 2 2" xfId="26992"/>
    <cellStyle name="Обычный 3 14 33 4 2 2 3" xfId="26993"/>
    <cellStyle name="Обычный 3 14 33 4 2 3" xfId="26994"/>
    <cellStyle name="Обычный 3 14 33 4 2 3 2" xfId="26995"/>
    <cellStyle name="Обычный 3 14 33 4 2 4" xfId="26996"/>
    <cellStyle name="Обычный 3 14 33 4 3" xfId="26997"/>
    <cellStyle name="Обычный 3 14 33 4 3 2" xfId="26998"/>
    <cellStyle name="Обычный 3 14 33 4 3 2 2" xfId="26999"/>
    <cellStyle name="Обычный 3 14 33 4 3 3" xfId="27000"/>
    <cellStyle name="Обычный 3 14 33 4 4" xfId="27001"/>
    <cellStyle name="Обычный 3 14 33 4 4 2" xfId="27002"/>
    <cellStyle name="Обычный 3 14 33 4 5" xfId="27003"/>
    <cellStyle name="Обычный 3 14 33 5" xfId="27004"/>
    <cellStyle name="Обычный 3 14 33 5 2" xfId="27005"/>
    <cellStyle name="Обычный 3 14 33 5 2 2" xfId="27006"/>
    <cellStyle name="Обычный 3 14 33 5 2 2 2" xfId="27007"/>
    <cellStyle name="Обычный 3 14 33 5 2 3" xfId="27008"/>
    <cellStyle name="Обычный 3 14 33 5 3" xfId="27009"/>
    <cellStyle name="Обычный 3 14 33 5 3 2" xfId="27010"/>
    <cellStyle name="Обычный 3 14 33 5 4" xfId="27011"/>
    <cellStyle name="Обычный 3 14 33 6" xfId="27012"/>
    <cellStyle name="Обычный 3 14 33 6 2" xfId="27013"/>
    <cellStyle name="Обычный 3 14 33 6 2 2" xfId="27014"/>
    <cellStyle name="Обычный 3 14 33 6 3" xfId="27015"/>
    <cellStyle name="Обычный 3 14 33 7" xfId="27016"/>
    <cellStyle name="Обычный 3 14 33 7 2" xfId="27017"/>
    <cellStyle name="Обычный 3 14 33 8" xfId="27018"/>
    <cellStyle name="Обычный 3 14 34" xfId="27019"/>
    <cellStyle name="Обычный 3 14 34 2" xfId="27020"/>
    <cellStyle name="Обычный 3 14 34 2 2" xfId="27021"/>
    <cellStyle name="Обычный 3 14 34 2 2 2" xfId="27022"/>
    <cellStyle name="Обычный 3 14 34 2 2 2 2" xfId="27023"/>
    <cellStyle name="Обычный 3 14 34 2 2 2 2 2" xfId="27024"/>
    <cellStyle name="Обычный 3 14 34 2 2 2 2 2 2" xfId="27025"/>
    <cellStyle name="Обычный 3 14 34 2 2 2 2 3" xfId="27026"/>
    <cellStyle name="Обычный 3 14 34 2 2 2 3" xfId="27027"/>
    <cellStyle name="Обычный 3 14 34 2 2 2 3 2" xfId="27028"/>
    <cellStyle name="Обычный 3 14 34 2 2 2 4" xfId="27029"/>
    <cellStyle name="Обычный 3 14 34 2 2 3" xfId="27030"/>
    <cellStyle name="Обычный 3 14 34 2 2 3 2" xfId="27031"/>
    <cellStyle name="Обычный 3 14 34 2 2 3 2 2" xfId="27032"/>
    <cellStyle name="Обычный 3 14 34 2 2 3 3" xfId="27033"/>
    <cellStyle name="Обычный 3 14 34 2 2 4" xfId="27034"/>
    <cellStyle name="Обычный 3 14 34 2 2 4 2" xfId="27035"/>
    <cellStyle name="Обычный 3 14 34 2 2 5" xfId="27036"/>
    <cellStyle name="Обычный 3 14 34 2 3" xfId="27037"/>
    <cellStyle name="Обычный 3 14 34 2 3 2" xfId="27038"/>
    <cellStyle name="Обычный 3 14 34 2 3 2 2" xfId="27039"/>
    <cellStyle name="Обычный 3 14 34 2 3 2 2 2" xfId="27040"/>
    <cellStyle name="Обычный 3 14 34 2 3 2 2 2 2" xfId="27041"/>
    <cellStyle name="Обычный 3 14 34 2 3 2 2 3" xfId="27042"/>
    <cellStyle name="Обычный 3 14 34 2 3 2 3" xfId="27043"/>
    <cellStyle name="Обычный 3 14 34 2 3 2 3 2" xfId="27044"/>
    <cellStyle name="Обычный 3 14 34 2 3 2 4" xfId="27045"/>
    <cellStyle name="Обычный 3 14 34 2 3 3" xfId="27046"/>
    <cellStyle name="Обычный 3 14 34 2 3 3 2" xfId="27047"/>
    <cellStyle name="Обычный 3 14 34 2 3 3 2 2" xfId="27048"/>
    <cellStyle name="Обычный 3 14 34 2 3 3 3" xfId="27049"/>
    <cellStyle name="Обычный 3 14 34 2 3 4" xfId="27050"/>
    <cellStyle name="Обычный 3 14 34 2 3 4 2" xfId="27051"/>
    <cellStyle name="Обычный 3 14 34 2 3 5" xfId="27052"/>
    <cellStyle name="Обычный 3 14 34 2 4" xfId="27053"/>
    <cellStyle name="Обычный 3 14 34 2 4 2" xfId="27054"/>
    <cellStyle name="Обычный 3 14 34 2 4 2 2" xfId="27055"/>
    <cellStyle name="Обычный 3 14 34 2 4 2 2 2" xfId="27056"/>
    <cellStyle name="Обычный 3 14 34 2 4 2 3" xfId="27057"/>
    <cellStyle name="Обычный 3 14 34 2 4 3" xfId="27058"/>
    <cellStyle name="Обычный 3 14 34 2 4 3 2" xfId="27059"/>
    <cellStyle name="Обычный 3 14 34 2 4 4" xfId="27060"/>
    <cellStyle name="Обычный 3 14 34 2 5" xfId="27061"/>
    <cellStyle name="Обычный 3 14 34 2 5 2" xfId="27062"/>
    <cellStyle name="Обычный 3 14 34 2 5 2 2" xfId="27063"/>
    <cellStyle name="Обычный 3 14 34 2 5 3" xfId="27064"/>
    <cellStyle name="Обычный 3 14 34 2 6" xfId="27065"/>
    <cellStyle name="Обычный 3 14 34 2 6 2" xfId="27066"/>
    <cellStyle name="Обычный 3 14 34 2 7" xfId="27067"/>
    <cellStyle name="Обычный 3 14 34 3" xfId="27068"/>
    <cellStyle name="Обычный 3 14 34 3 2" xfId="27069"/>
    <cellStyle name="Обычный 3 14 34 3 2 2" xfId="27070"/>
    <cellStyle name="Обычный 3 14 34 3 2 2 2" xfId="27071"/>
    <cellStyle name="Обычный 3 14 34 3 2 2 2 2" xfId="27072"/>
    <cellStyle name="Обычный 3 14 34 3 2 2 3" xfId="27073"/>
    <cellStyle name="Обычный 3 14 34 3 2 3" xfId="27074"/>
    <cellStyle name="Обычный 3 14 34 3 2 3 2" xfId="27075"/>
    <cellStyle name="Обычный 3 14 34 3 2 4" xfId="27076"/>
    <cellStyle name="Обычный 3 14 34 3 3" xfId="27077"/>
    <cellStyle name="Обычный 3 14 34 3 3 2" xfId="27078"/>
    <cellStyle name="Обычный 3 14 34 3 3 2 2" xfId="27079"/>
    <cellStyle name="Обычный 3 14 34 3 3 3" xfId="27080"/>
    <cellStyle name="Обычный 3 14 34 3 4" xfId="27081"/>
    <cellStyle name="Обычный 3 14 34 3 4 2" xfId="27082"/>
    <cellStyle name="Обычный 3 14 34 3 5" xfId="27083"/>
    <cellStyle name="Обычный 3 14 34 4" xfId="27084"/>
    <cellStyle name="Обычный 3 14 34 4 2" xfId="27085"/>
    <cellStyle name="Обычный 3 14 34 4 2 2" xfId="27086"/>
    <cellStyle name="Обычный 3 14 34 4 2 2 2" xfId="27087"/>
    <cellStyle name="Обычный 3 14 34 4 2 2 2 2" xfId="27088"/>
    <cellStyle name="Обычный 3 14 34 4 2 2 3" xfId="27089"/>
    <cellStyle name="Обычный 3 14 34 4 2 3" xfId="27090"/>
    <cellStyle name="Обычный 3 14 34 4 2 3 2" xfId="27091"/>
    <cellStyle name="Обычный 3 14 34 4 2 4" xfId="27092"/>
    <cellStyle name="Обычный 3 14 34 4 3" xfId="27093"/>
    <cellStyle name="Обычный 3 14 34 4 3 2" xfId="27094"/>
    <cellStyle name="Обычный 3 14 34 4 3 2 2" xfId="27095"/>
    <cellStyle name="Обычный 3 14 34 4 3 3" xfId="27096"/>
    <cellStyle name="Обычный 3 14 34 4 4" xfId="27097"/>
    <cellStyle name="Обычный 3 14 34 4 4 2" xfId="27098"/>
    <cellStyle name="Обычный 3 14 34 4 5" xfId="27099"/>
    <cellStyle name="Обычный 3 14 34 5" xfId="27100"/>
    <cellStyle name="Обычный 3 14 34 5 2" xfId="27101"/>
    <cellStyle name="Обычный 3 14 34 5 2 2" xfId="27102"/>
    <cellStyle name="Обычный 3 14 34 5 2 2 2" xfId="27103"/>
    <cellStyle name="Обычный 3 14 34 5 2 3" xfId="27104"/>
    <cellStyle name="Обычный 3 14 34 5 3" xfId="27105"/>
    <cellStyle name="Обычный 3 14 34 5 3 2" xfId="27106"/>
    <cellStyle name="Обычный 3 14 34 5 4" xfId="27107"/>
    <cellStyle name="Обычный 3 14 34 6" xfId="27108"/>
    <cellStyle name="Обычный 3 14 34 6 2" xfId="27109"/>
    <cellStyle name="Обычный 3 14 34 6 2 2" xfId="27110"/>
    <cellStyle name="Обычный 3 14 34 6 3" xfId="27111"/>
    <cellStyle name="Обычный 3 14 34 7" xfId="27112"/>
    <cellStyle name="Обычный 3 14 34 7 2" xfId="27113"/>
    <cellStyle name="Обычный 3 14 34 8" xfId="27114"/>
    <cellStyle name="Обычный 3 14 35" xfId="27115"/>
    <cellStyle name="Обычный 3 14 35 2" xfId="27116"/>
    <cellStyle name="Обычный 3 14 35 2 2" xfId="27117"/>
    <cellStyle name="Обычный 3 14 35 2 2 2" xfId="27118"/>
    <cellStyle name="Обычный 3 14 35 2 2 2 2" xfId="27119"/>
    <cellStyle name="Обычный 3 14 35 2 2 2 2 2" xfId="27120"/>
    <cellStyle name="Обычный 3 14 35 2 2 2 2 2 2" xfId="27121"/>
    <cellStyle name="Обычный 3 14 35 2 2 2 2 3" xfId="27122"/>
    <cellStyle name="Обычный 3 14 35 2 2 2 3" xfId="27123"/>
    <cellStyle name="Обычный 3 14 35 2 2 2 3 2" xfId="27124"/>
    <cellStyle name="Обычный 3 14 35 2 2 2 4" xfId="27125"/>
    <cellStyle name="Обычный 3 14 35 2 2 3" xfId="27126"/>
    <cellStyle name="Обычный 3 14 35 2 2 3 2" xfId="27127"/>
    <cellStyle name="Обычный 3 14 35 2 2 3 2 2" xfId="27128"/>
    <cellStyle name="Обычный 3 14 35 2 2 3 3" xfId="27129"/>
    <cellStyle name="Обычный 3 14 35 2 2 4" xfId="27130"/>
    <cellStyle name="Обычный 3 14 35 2 2 4 2" xfId="27131"/>
    <cellStyle name="Обычный 3 14 35 2 2 5" xfId="27132"/>
    <cellStyle name="Обычный 3 14 35 2 3" xfId="27133"/>
    <cellStyle name="Обычный 3 14 35 2 3 2" xfId="27134"/>
    <cellStyle name="Обычный 3 14 35 2 3 2 2" xfId="27135"/>
    <cellStyle name="Обычный 3 14 35 2 3 2 2 2" xfId="27136"/>
    <cellStyle name="Обычный 3 14 35 2 3 2 2 2 2" xfId="27137"/>
    <cellStyle name="Обычный 3 14 35 2 3 2 2 3" xfId="27138"/>
    <cellStyle name="Обычный 3 14 35 2 3 2 3" xfId="27139"/>
    <cellStyle name="Обычный 3 14 35 2 3 2 3 2" xfId="27140"/>
    <cellStyle name="Обычный 3 14 35 2 3 2 4" xfId="27141"/>
    <cellStyle name="Обычный 3 14 35 2 3 3" xfId="27142"/>
    <cellStyle name="Обычный 3 14 35 2 3 3 2" xfId="27143"/>
    <cellStyle name="Обычный 3 14 35 2 3 3 2 2" xfId="27144"/>
    <cellStyle name="Обычный 3 14 35 2 3 3 3" xfId="27145"/>
    <cellStyle name="Обычный 3 14 35 2 3 4" xfId="27146"/>
    <cellStyle name="Обычный 3 14 35 2 3 4 2" xfId="27147"/>
    <cellStyle name="Обычный 3 14 35 2 3 5" xfId="27148"/>
    <cellStyle name="Обычный 3 14 35 2 4" xfId="27149"/>
    <cellStyle name="Обычный 3 14 35 2 4 2" xfId="27150"/>
    <cellStyle name="Обычный 3 14 35 2 4 2 2" xfId="27151"/>
    <cellStyle name="Обычный 3 14 35 2 4 2 2 2" xfId="27152"/>
    <cellStyle name="Обычный 3 14 35 2 4 2 3" xfId="27153"/>
    <cellStyle name="Обычный 3 14 35 2 4 3" xfId="27154"/>
    <cellStyle name="Обычный 3 14 35 2 4 3 2" xfId="27155"/>
    <cellStyle name="Обычный 3 14 35 2 4 4" xfId="27156"/>
    <cellStyle name="Обычный 3 14 35 2 5" xfId="27157"/>
    <cellStyle name="Обычный 3 14 35 2 5 2" xfId="27158"/>
    <cellStyle name="Обычный 3 14 35 2 5 2 2" xfId="27159"/>
    <cellStyle name="Обычный 3 14 35 2 5 3" xfId="27160"/>
    <cellStyle name="Обычный 3 14 35 2 6" xfId="27161"/>
    <cellStyle name="Обычный 3 14 35 2 6 2" xfId="27162"/>
    <cellStyle name="Обычный 3 14 35 2 7" xfId="27163"/>
    <cellStyle name="Обычный 3 14 35 3" xfId="27164"/>
    <cellStyle name="Обычный 3 14 35 3 2" xfId="27165"/>
    <cellStyle name="Обычный 3 14 35 3 2 2" xfId="27166"/>
    <cellStyle name="Обычный 3 14 35 3 2 2 2" xfId="27167"/>
    <cellStyle name="Обычный 3 14 35 3 2 2 2 2" xfId="27168"/>
    <cellStyle name="Обычный 3 14 35 3 2 2 3" xfId="27169"/>
    <cellStyle name="Обычный 3 14 35 3 2 3" xfId="27170"/>
    <cellStyle name="Обычный 3 14 35 3 2 3 2" xfId="27171"/>
    <cellStyle name="Обычный 3 14 35 3 2 4" xfId="27172"/>
    <cellStyle name="Обычный 3 14 35 3 3" xfId="27173"/>
    <cellStyle name="Обычный 3 14 35 3 3 2" xfId="27174"/>
    <cellStyle name="Обычный 3 14 35 3 3 2 2" xfId="27175"/>
    <cellStyle name="Обычный 3 14 35 3 3 3" xfId="27176"/>
    <cellStyle name="Обычный 3 14 35 3 4" xfId="27177"/>
    <cellStyle name="Обычный 3 14 35 3 4 2" xfId="27178"/>
    <cellStyle name="Обычный 3 14 35 3 5" xfId="27179"/>
    <cellStyle name="Обычный 3 14 35 4" xfId="27180"/>
    <cellStyle name="Обычный 3 14 35 4 2" xfId="27181"/>
    <cellStyle name="Обычный 3 14 35 4 2 2" xfId="27182"/>
    <cellStyle name="Обычный 3 14 35 4 2 2 2" xfId="27183"/>
    <cellStyle name="Обычный 3 14 35 4 2 2 2 2" xfId="27184"/>
    <cellStyle name="Обычный 3 14 35 4 2 2 3" xfId="27185"/>
    <cellStyle name="Обычный 3 14 35 4 2 3" xfId="27186"/>
    <cellStyle name="Обычный 3 14 35 4 2 3 2" xfId="27187"/>
    <cellStyle name="Обычный 3 14 35 4 2 4" xfId="27188"/>
    <cellStyle name="Обычный 3 14 35 4 3" xfId="27189"/>
    <cellStyle name="Обычный 3 14 35 4 3 2" xfId="27190"/>
    <cellStyle name="Обычный 3 14 35 4 3 2 2" xfId="27191"/>
    <cellStyle name="Обычный 3 14 35 4 3 3" xfId="27192"/>
    <cellStyle name="Обычный 3 14 35 4 4" xfId="27193"/>
    <cellStyle name="Обычный 3 14 35 4 4 2" xfId="27194"/>
    <cellStyle name="Обычный 3 14 35 4 5" xfId="27195"/>
    <cellStyle name="Обычный 3 14 35 5" xfId="27196"/>
    <cellStyle name="Обычный 3 14 35 5 2" xfId="27197"/>
    <cellStyle name="Обычный 3 14 35 5 2 2" xfId="27198"/>
    <cellStyle name="Обычный 3 14 35 5 2 2 2" xfId="27199"/>
    <cellStyle name="Обычный 3 14 35 5 2 3" xfId="27200"/>
    <cellStyle name="Обычный 3 14 35 5 3" xfId="27201"/>
    <cellStyle name="Обычный 3 14 35 5 3 2" xfId="27202"/>
    <cellStyle name="Обычный 3 14 35 5 4" xfId="27203"/>
    <cellStyle name="Обычный 3 14 35 6" xfId="27204"/>
    <cellStyle name="Обычный 3 14 35 6 2" xfId="27205"/>
    <cellStyle name="Обычный 3 14 35 6 2 2" xfId="27206"/>
    <cellStyle name="Обычный 3 14 35 6 3" xfId="27207"/>
    <cellStyle name="Обычный 3 14 35 7" xfId="27208"/>
    <cellStyle name="Обычный 3 14 35 7 2" xfId="27209"/>
    <cellStyle name="Обычный 3 14 35 8" xfId="27210"/>
    <cellStyle name="Обычный 3 14 36" xfId="27211"/>
    <cellStyle name="Обычный 3 14 36 2" xfId="27212"/>
    <cellStyle name="Обычный 3 14 36 2 2" xfId="27213"/>
    <cellStyle name="Обычный 3 14 36 2 2 2" xfId="27214"/>
    <cellStyle name="Обычный 3 14 36 2 2 2 2" xfId="27215"/>
    <cellStyle name="Обычный 3 14 36 2 2 2 2 2" xfId="27216"/>
    <cellStyle name="Обычный 3 14 36 2 2 2 2 2 2" xfId="27217"/>
    <cellStyle name="Обычный 3 14 36 2 2 2 2 3" xfId="27218"/>
    <cellStyle name="Обычный 3 14 36 2 2 2 3" xfId="27219"/>
    <cellStyle name="Обычный 3 14 36 2 2 2 3 2" xfId="27220"/>
    <cellStyle name="Обычный 3 14 36 2 2 2 4" xfId="27221"/>
    <cellStyle name="Обычный 3 14 36 2 2 3" xfId="27222"/>
    <cellStyle name="Обычный 3 14 36 2 2 3 2" xfId="27223"/>
    <cellStyle name="Обычный 3 14 36 2 2 3 2 2" xfId="27224"/>
    <cellStyle name="Обычный 3 14 36 2 2 3 3" xfId="27225"/>
    <cellStyle name="Обычный 3 14 36 2 2 4" xfId="27226"/>
    <cellStyle name="Обычный 3 14 36 2 2 4 2" xfId="27227"/>
    <cellStyle name="Обычный 3 14 36 2 2 5" xfId="27228"/>
    <cellStyle name="Обычный 3 14 36 2 3" xfId="27229"/>
    <cellStyle name="Обычный 3 14 36 2 3 2" xfId="27230"/>
    <cellStyle name="Обычный 3 14 36 2 3 2 2" xfId="27231"/>
    <cellStyle name="Обычный 3 14 36 2 3 2 2 2" xfId="27232"/>
    <cellStyle name="Обычный 3 14 36 2 3 2 2 2 2" xfId="27233"/>
    <cellStyle name="Обычный 3 14 36 2 3 2 2 3" xfId="27234"/>
    <cellStyle name="Обычный 3 14 36 2 3 2 3" xfId="27235"/>
    <cellStyle name="Обычный 3 14 36 2 3 2 3 2" xfId="27236"/>
    <cellStyle name="Обычный 3 14 36 2 3 2 4" xfId="27237"/>
    <cellStyle name="Обычный 3 14 36 2 3 3" xfId="27238"/>
    <cellStyle name="Обычный 3 14 36 2 3 3 2" xfId="27239"/>
    <cellStyle name="Обычный 3 14 36 2 3 3 2 2" xfId="27240"/>
    <cellStyle name="Обычный 3 14 36 2 3 3 3" xfId="27241"/>
    <cellStyle name="Обычный 3 14 36 2 3 4" xfId="27242"/>
    <cellStyle name="Обычный 3 14 36 2 3 4 2" xfId="27243"/>
    <cellStyle name="Обычный 3 14 36 2 3 5" xfId="27244"/>
    <cellStyle name="Обычный 3 14 36 2 4" xfId="27245"/>
    <cellStyle name="Обычный 3 14 36 2 4 2" xfId="27246"/>
    <cellStyle name="Обычный 3 14 36 2 4 2 2" xfId="27247"/>
    <cellStyle name="Обычный 3 14 36 2 4 2 2 2" xfId="27248"/>
    <cellStyle name="Обычный 3 14 36 2 4 2 3" xfId="27249"/>
    <cellStyle name="Обычный 3 14 36 2 4 3" xfId="27250"/>
    <cellStyle name="Обычный 3 14 36 2 4 3 2" xfId="27251"/>
    <cellStyle name="Обычный 3 14 36 2 4 4" xfId="27252"/>
    <cellStyle name="Обычный 3 14 36 2 5" xfId="27253"/>
    <cellStyle name="Обычный 3 14 36 2 5 2" xfId="27254"/>
    <cellStyle name="Обычный 3 14 36 2 5 2 2" xfId="27255"/>
    <cellStyle name="Обычный 3 14 36 2 5 3" xfId="27256"/>
    <cellStyle name="Обычный 3 14 36 2 6" xfId="27257"/>
    <cellStyle name="Обычный 3 14 36 2 6 2" xfId="27258"/>
    <cellStyle name="Обычный 3 14 36 2 7" xfId="27259"/>
    <cellStyle name="Обычный 3 14 36 3" xfId="27260"/>
    <cellStyle name="Обычный 3 14 36 3 2" xfId="27261"/>
    <cellStyle name="Обычный 3 14 36 3 2 2" xfId="27262"/>
    <cellStyle name="Обычный 3 14 36 3 2 2 2" xfId="27263"/>
    <cellStyle name="Обычный 3 14 36 3 2 2 2 2" xfId="27264"/>
    <cellStyle name="Обычный 3 14 36 3 2 2 3" xfId="27265"/>
    <cellStyle name="Обычный 3 14 36 3 2 3" xfId="27266"/>
    <cellStyle name="Обычный 3 14 36 3 2 3 2" xfId="27267"/>
    <cellStyle name="Обычный 3 14 36 3 2 4" xfId="27268"/>
    <cellStyle name="Обычный 3 14 36 3 3" xfId="27269"/>
    <cellStyle name="Обычный 3 14 36 3 3 2" xfId="27270"/>
    <cellStyle name="Обычный 3 14 36 3 3 2 2" xfId="27271"/>
    <cellStyle name="Обычный 3 14 36 3 3 3" xfId="27272"/>
    <cellStyle name="Обычный 3 14 36 3 4" xfId="27273"/>
    <cellStyle name="Обычный 3 14 36 3 4 2" xfId="27274"/>
    <cellStyle name="Обычный 3 14 36 3 5" xfId="27275"/>
    <cellStyle name="Обычный 3 14 36 4" xfId="27276"/>
    <cellStyle name="Обычный 3 14 36 4 2" xfId="27277"/>
    <cellStyle name="Обычный 3 14 36 4 2 2" xfId="27278"/>
    <cellStyle name="Обычный 3 14 36 4 2 2 2" xfId="27279"/>
    <cellStyle name="Обычный 3 14 36 4 2 2 2 2" xfId="27280"/>
    <cellStyle name="Обычный 3 14 36 4 2 2 3" xfId="27281"/>
    <cellStyle name="Обычный 3 14 36 4 2 3" xfId="27282"/>
    <cellStyle name="Обычный 3 14 36 4 2 3 2" xfId="27283"/>
    <cellStyle name="Обычный 3 14 36 4 2 4" xfId="27284"/>
    <cellStyle name="Обычный 3 14 36 4 3" xfId="27285"/>
    <cellStyle name="Обычный 3 14 36 4 3 2" xfId="27286"/>
    <cellStyle name="Обычный 3 14 36 4 3 2 2" xfId="27287"/>
    <cellStyle name="Обычный 3 14 36 4 3 3" xfId="27288"/>
    <cellStyle name="Обычный 3 14 36 4 4" xfId="27289"/>
    <cellStyle name="Обычный 3 14 36 4 4 2" xfId="27290"/>
    <cellStyle name="Обычный 3 14 36 4 5" xfId="27291"/>
    <cellStyle name="Обычный 3 14 36 5" xfId="27292"/>
    <cellStyle name="Обычный 3 14 36 5 2" xfId="27293"/>
    <cellStyle name="Обычный 3 14 36 5 2 2" xfId="27294"/>
    <cellStyle name="Обычный 3 14 36 5 2 2 2" xfId="27295"/>
    <cellStyle name="Обычный 3 14 36 5 2 3" xfId="27296"/>
    <cellStyle name="Обычный 3 14 36 5 3" xfId="27297"/>
    <cellStyle name="Обычный 3 14 36 5 3 2" xfId="27298"/>
    <cellStyle name="Обычный 3 14 36 5 4" xfId="27299"/>
    <cellStyle name="Обычный 3 14 36 6" xfId="27300"/>
    <cellStyle name="Обычный 3 14 36 6 2" xfId="27301"/>
    <cellStyle name="Обычный 3 14 36 6 2 2" xfId="27302"/>
    <cellStyle name="Обычный 3 14 36 6 3" xfId="27303"/>
    <cellStyle name="Обычный 3 14 36 7" xfId="27304"/>
    <cellStyle name="Обычный 3 14 36 7 2" xfId="27305"/>
    <cellStyle name="Обычный 3 14 36 8" xfId="27306"/>
    <cellStyle name="Обычный 3 14 37" xfId="27307"/>
    <cellStyle name="Обычный 3 14 37 2" xfId="27308"/>
    <cellStyle name="Обычный 3 14 37 2 2" xfId="27309"/>
    <cellStyle name="Обычный 3 14 37 2 2 2" xfId="27310"/>
    <cellStyle name="Обычный 3 14 37 2 2 2 2" xfId="27311"/>
    <cellStyle name="Обычный 3 14 37 2 2 2 2 2" xfId="27312"/>
    <cellStyle name="Обычный 3 14 37 2 2 2 2 2 2" xfId="27313"/>
    <cellStyle name="Обычный 3 14 37 2 2 2 2 3" xfId="27314"/>
    <cellStyle name="Обычный 3 14 37 2 2 2 3" xfId="27315"/>
    <cellStyle name="Обычный 3 14 37 2 2 2 3 2" xfId="27316"/>
    <cellStyle name="Обычный 3 14 37 2 2 2 4" xfId="27317"/>
    <cellStyle name="Обычный 3 14 37 2 2 3" xfId="27318"/>
    <cellStyle name="Обычный 3 14 37 2 2 3 2" xfId="27319"/>
    <cellStyle name="Обычный 3 14 37 2 2 3 2 2" xfId="27320"/>
    <cellStyle name="Обычный 3 14 37 2 2 3 3" xfId="27321"/>
    <cellStyle name="Обычный 3 14 37 2 2 4" xfId="27322"/>
    <cellStyle name="Обычный 3 14 37 2 2 4 2" xfId="27323"/>
    <cellStyle name="Обычный 3 14 37 2 2 5" xfId="27324"/>
    <cellStyle name="Обычный 3 14 37 2 3" xfId="27325"/>
    <cellStyle name="Обычный 3 14 37 2 3 2" xfId="27326"/>
    <cellStyle name="Обычный 3 14 37 2 3 2 2" xfId="27327"/>
    <cellStyle name="Обычный 3 14 37 2 3 2 2 2" xfId="27328"/>
    <cellStyle name="Обычный 3 14 37 2 3 2 2 2 2" xfId="27329"/>
    <cellStyle name="Обычный 3 14 37 2 3 2 2 3" xfId="27330"/>
    <cellStyle name="Обычный 3 14 37 2 3 2 3" xfId="27331"/>
    <cellStyle name="Обычный 3 14 37 2 3 2 3 2" xfId="27332"/>
    <cellStyle name="Обычный 3 14 37 2 3 2 4" xfId="27333"/>
    <cellStyle name="Обычный 3 14 37 2 3 3" xfId="27334"/>
    <cellStyle name="Обычный 3 14 37 2 3 3 2" xfId="27335"/>
    <cellStyle name="Обычный 3 14 37 2 3 3 2 2" xfId="27336"/>
    <cellStyle name="Обычный 3 14 37 2 3 3 3" xfId="27337"/>
    <cellStyle name="Обычный 3 14 37 2 3 4" xfId="27338"/>
    <cellStyle name="Обычный 3 14 37 2 3 4 2" xfId="27339"/>
    <cellStyle name="Обычный 3 14 37 2 3 5" xfId="27340"/>
    <cellStyle name="Обычный 3 14 37 2 4" xfId="27341"/>
    <cellStyle name="Обычный 3 14 37 2 4 2" xfId="27342"/>
    <cellStyle name="Обычный 3 14 37 2 4 2 2" xfId="27343"/>
    <cellStyle name="Обычный 3 14 37 2 4 2 2 2" xfId="27344"/>
    <cellStyle name="Обычный 3 14 37 2 4 2 3" xfId="27345"/>
    <cellStyle name="Обычный 3 14 37 2 4 3" xfId="27346"/>
    <cellStyle name="Обычный 3 14 37 2 4 3 2" xfId="27347"/>
    <cellStyle name="Обычный 3 14 37 2 4 4" xfId="27348"/>
    <cellStyle name="Обычный 3 14 37 2 5" xfId="27349"/>
    <cellStyle name="Обычный 3 14 37 2 5 2" xfId="27350"/>
    <cellStyle name="Обычный 3 14 37 2 5 2 2" xfId="27351"/>
    <cellStyle name="Обычный 3 14 37 2 5 3" xfId="27352"/>
    <cellStyle name="Обычный 3 14 37 2 6" xfId="27353"/>
    <cellStyle name="Обычный 3 14 37 2 6 2" xfId="27354"/>
    <cellStyle name="Обычный 3 14 37 2 7" xfId="27355"/>
    <cellStyle name="Обычный 3 14 37 3" xfId="27356"/>
    <cellStyle name="Обычный 3 14 37 3 2" xfId="27357"/>
    <cellStyle name="Обычный 3 14 37 3 2 2" xfId="27358"/>
    <cellStyle name="Обычный 3 14 37 3 2 2 2" xfId="27359"/>
    <cellStyle name="Обычный 3 14 37 3 2 2 2 2" xfId="27360"/>
    <cellStyle name="Обычный 3 14 37 3 2 2 3" xfId="27361"/>
    <cellStyle name="Обычный 3 14 37 3 2 3" xfId="27362"/>
    <cellStyle name="Обычный 3 14 37 3 2 3 2" xfId="27363"/>
    <cellStyle name="Обычный 3 14 37 3 2 4" xfId="27364"/>
    <cellStyle name="Обычный 3 14 37 3 3" xfId="27365"/>
    <cellStyle name="Обычный 3 14 37 3 3 2" xfId="27366"/>
    <cellStyle name="Обычный 3 14 37 3 3 2 2" xfId="27367"/>
    <cellStyle name="Обычный 3 14 37 3 3 3" xfId="27368"/>
    <cellStyle name="Обычный 3 14 37 3 4" xfId="27369"/>
    <cellStyle name="Обычный 3 14 37 3 4 2" xfId="27370"/>
    <cellStyle name="Обычный 3 14 37 3 5" xfId="27371"/>
    <cellStyle name="Обычный 3 14 37 4" xfId="27372"/>
    <cellStyle name="Обычный 3 14 37 4 2" xfId="27373"/>
    <cellStyle name="Обычный 3 14 37 4 2 2" xfId="27374"/>
    <cellStyle name="Обычный 3 14 37 4 2 2 2" xfId="27375"/>
    <cellStyle name="Обычный 3 14 37 4 2 2 2 2" xfId="27376"/>
    <cellStyle name="Обычный 3 14 37 4 2 2 3" xfId="27377"/>
    <cellStyle name="Обычный 3 14 37 4 2 3" xfId="27378"/>
    <cellStyle name="Обычный 3 14 37 4 2 3 2" xfId="27379"/>
    <cellStyle name="Обычный 3 14 37 4 2 4" xfId="27380"/>
    <cellStyle name="Обычный 3 14 37 4 3" xfId="27381"/>
    <cellStyle name="Обычный 3 14 37 4 3 2" xfId="27382"/>
    <cellStyle name="Обычный 3 14 37 4 3 2 2" xfId="27383"/>
    <cellStyle name="Обычный 3 14 37 4 3 3" xfId="27384"/>
    <cellStyle name="Обычный 3 14 37 4 4" xfId="27385"/>
    <cellStyle name="Обычный 3 14 37 4 4 2" xfId="27386"/>
    <cellStyle name="Обычный 3 14 37 4 5" xfId="27387"/>
    <cellStyle name="Обычный 3 14 37 5" xfId="27388"/>
    <cellStyle name="Обычный 3 14 37 5 2" xfId="27389"/>
    <cellStyle name="Обычный 3 14 37 5 2 2" xfId="27390"/>
    <cellStyle name="Обычный 3 14 37 5 2 2 2" xfId="27391"/>
    <cellStyle name="Обычный 3 14 37 5 2 3" xfId="27392"/>
    <cellStyle name="Обычный 3 14 37 5 3" xfId="27393"/>
    <cellStyle name="Обычный 3 14 37 5 3 2" xfId="27394"/>
    <cellStyle name="Обычный 3 14 37 5 4" xfId="27395"/>
    <cellStyle name="Обычный 3 14 37 6" xfId="27396"/>
    <cellStyle name="Обычный 3 14 37 6 2" xfId="27397"/>
    <cellStyle name="Обычный 3 14 37 6 2 2" xfId="27398"/>
    <cellStyle name="Обычный 3 14 37 6 3" xfId="27399"/>
    <cellStyle name="Обычный 3 14 37 7" xfId="27400"/>
    <cellStyle name="Обычный 3 14 37 7 2" xfId="27401"/>
    <cellStyle name="Обычный 3 14 37 8" xfId="27402"/>
    <cellStyle name="Обычный 3 14 38" xfId="27403"/>
    <cellStyle name="Обычный 3 14 38 2" xfId="27404"/>
    <cellStyle name="Обычный 3 14 38 2 2" xfId="27405"/>
    <cellStyle name="Обычный 3 14 38 2 2 2" xfId="27406"/>
    <cellStyle name="Обычный 3 14 38 2 2 2 2" xfId="27407"/>
    <cellStyle name="Обычный 3 14 38 2 2 2 2 2" xfId="27408"/>
    <cellStyle name="Обычный 3 14 38 2 2 2 2 2 2" xfId="27409"/>
    <cellStyle name="Обычный 3 14 38 2 2 2 2 3" xfId="27410"/>
    <cellStyle name="Обычный 3 14 38 2 2 2 3" xfId="27411"/>
    <cellStyle name="Обычный 3 14 38 2 2 2 3 2" xfId="27412"/>
    <cellStyle name="Обычный 3 14 38 2 2 2 4" xfId="27413"/>
    <cellStyle name="Обычный 3 14 38 2 2 3" xfId="27414"/>
    <cellStyle name="Обычный 3 14 38 2 2 3 2" xfId="27415"/>
    <cellStyle name="Обычный 3 14 38 2 2 3 2 2" xfId="27416"/>
    <cellStyle name="Обычный 3 14 38 2 2 3 3" xfId="27417"/>
    <cellStyle name="Обычный 3 14 38 2 2 4" xfId="27418"/>
    <cellStyle name="Обычный 3 14 38 2 2 4 2" xfId="27419"/>
    <cellStyle name="Обычный 3 14 38 2 2 5" xfId="27420"/>
    <cellStyle name="Обычный 3 14 38 2 3" xfId="27421"/>
    <cellStyle name="Обычный 3 14 38 2 3 2" xfId="27422"/>
    <cellStyle name="Обычный 3 14 38 2 3 2 2" xfId="27423"/>
    <cellStyle name="Обычный 3 14 38 2 3 2 2 2" xfId="27424"/>
    <cellStyle name="Обычный 3 14 38 2 3 2 2 2 2" xfId="27425"/>
    <cellStyle name="Обычный 3 14 38 2 3 2 2 3" xfId="27426"/>
    <cellStyle name="Обычный 3 14 38 2 3 2 3" xfId="27427"/>
    <cellStyle name="Обычный 3 14 38 2 3 2 3 2" xfId="27428"/>
    <cellStyle name="Обычный 3 14 38 2 3 2 4" xfId="27429"/>
    <cellStyle name="Обычный 3 14 38 2 3 3" xfId="27430"/>
    <cellStyle name="Обычный 3 14 38 2 3 3 2" xfId="27431"/>
    <cellStyle name="Обычный 3 14 38 2 3 3 2 2" xfId="27432"/>
    <cellStyle name="Обычный 3 14 38 2 3 3 3" xfId="27433"/>
    <cellStyle name="Обычный 3 14 38 2 3 4" xfId="27434"/>
    <cellStyle name="Обычный 3 14 38 2 3 4 2" xfId="27435"/>
    <cellStyle name="Обычный 3 14 38 2 3 5" xfId="27436"/>
    <cellStyle name="Обычный 3 14 38 2 4" xfId="27437"/>
    <cellStyle name="Обычный 3 14 38 2 4 2" xfId="27438"/>
    <cellStyle name="Обычный 3 14 38 2 4 2 2" xfId="27439"/>
    <cellStyle name="Обычный 3 14 38 2 4 2 2 2" xfId="27440"/>
    <cellStyle name="Обычный 3 14 38 2 4 2 3" xfId="27441"/>
    <cellStyle name="Обычный 3 14 38 2 4 3" xfId="27442"/>
    <cellStyle name="Обычный 3 14 38 2 4 3 2" xfId="27443"/>
    <cellStyle name="Обычный 3 14 38 2 4 4" xfId="27444"/>
    <cellStyle name="Обычный 3 14 38 2 5" xfId="27445"/>
    <cellStyle name="Обычный 3 14 38 2 5 2" xfId="27446"/>
    <cellStyle name="Обычный 3 14 38 2 5 2 2" xfId="27447"/>
    <cellStyle name="Обычный 3 14 38 2 5 3" xfId="27448"/>
    <cellStyle name="Обычный 3 14 38 2 6" xfId="27449"/>
    <cellStyle name="Обычный 3 14 38 2 6 2" xfId="27450"/>
    <cellStyle name="Обычный 3 14 38 2 7" xfId="27451"/>
    <cellStyle name="Обычный 3 14 38 3" xfId="27452"/>
    <cellStyle name="Обычный 3 14 38 3 2" xfId="27453"/>
    <cellStyle name="Обычный 3 14 38 3 2 2" xfId="27454"/>
    <cellStyle name="Обычный 3 14 38 3 2 2 2" xfId="27455"/>
    <cellStyle name="Обычный 3 14 38 3 2 2 2 2" xfId="27456"/>
    <cellStyle name="Обычный 3 14 38 3 2 2 3" xfId="27457"/>
    <cellStyle name="Обычный 3 14 38 3 2 3" xfId="27458"/>
    <cellStyle name="Обычный 3 14 38 3 2 3 2" xfId="27459"/>
    <cellStyle name="Обычный 3 14 38 3 2 4" xfId="27460"/>
    <cellStyle name="Обычный 3 14 38 3 3" xfId="27461"/>
    <cellStyle name="Обычный 3 14 38 3 3 2" xfId="27462"/>
    <cellStyle name="Обычный 3 14 38 3 3 2 2" xfId="27463"/>
    <cellStyle name="Обычный 3 14 38 3 3 3" xfId="27464"/>
    <cellStyle name="Обычный 3 14 38 3 4" xfId="27465"/>
    <cellStyle name="Обычный 3 14 38 3 4 2" xfId="27466"/>
    <cellStyle name="Обычный 3 14 38 3 5" xfId="27467"/>
    <cellStyle name="Обычный 3 14 38 4" xfId="27468"/>
    <cellStyle name="Обычный 3 14 38 4 2" xfId="27469"/>
    <cellStyle name="Обычный 3 14 38 4 2 2" xfId="27470"/>
    <cellStyle name="Обычный 3 14 38 4 2 2 2" xfId="27471"/>
    <cellStyle name="Обычный 3 14 38 4 2 2 2 2" xfId="27472"/>
    <cellStyle name="Обычный 3 14 38 4 2 2 3" xfId="27473"/>
    <cellStyle name="Обычный 3 14 38 4 2 3" xfId="27474"/>
    <cellStyle name="Обычный 3 14 38 4 2 3 2" xfId="27475"/>
    <cellStyle name="Обычный 3 14 38 4 2 4" xfId="27476"/>
    <cellStyle name="Обычный 3 14 38 4 3" xfId="27477"/>
    <cellStyle name="Обычный 3 14 38 4 3 2" xfId="27478"/>
    <cellStyle name="Обычный 3 14 38 4 3 2 2" xfId="27479"/>
    <cellStyle name="Обычный 3 14 38 4 3 3" xfId="27480"/>
    <cellStyle name="Обычный 3 14 38 4 4" xfId="27481"/>
    <cellStyle name="Обычный 3 14 38 4 4 2" xfId="27482"/>
    <cellStyle name="Обычный 3 14 38 4 5" xfId="27483"/>
    <cellStyle name="Обычный 3 14 38 5" xfId="27484"/>
    <cellStyle name="Обычный 3 14 38 5 2" xfId="27485"/>
    <cellStyle name="Обычный 3 14 38 5 2 2" xfId="27486"/>
    <cellStyle name="Обычный 3 14 38 5 2 2 2" xfId="27487"/>
    <cellStyle name="Обычный 3 14 38 5 2 3" xfId="27488"/>
    <cellStyle name="Обычный 3 14 38 5 3" xfId="27489"/>
    <cellStyle name="Обычный 3 14 38 5 3 2" xfId="27490"/>
    <cellStyle name="Обычный 3 14 38 5 4" xfId="27491"/>
    <cellStyle name="Обычный 3 14 38 6" xfId="27492"/>
    <cellStyle name="Обычный 3 14 38 6 2" xfId="27493"/>
    <cellStyle name="Обычный 3 14 38 6 2 2" xfId="27494"/>
    <cellStyle name="Обычный 3 14 38 6 3" xfId="27495"/>
    <cellStyle name="Обычный 3 14 38 7" xfId="27496"/>
    <cellStyle name="Обычный 3 14 38 7 2" xfId="27497"/>
    <cellStyle name="Обычный 3 14 38 8" xfId="27498"/>
    <cellStyle name="Обычный 3 14 39" xfId="27499"/>
    <cellStyle name="Обычный 3 14 39 2" xfId="27500"/>
    <cellStyle name="Обычный 3 14 39 2 2" xfId="27501"/>
    <cellStyle name="Обычный 3 14 39 2 2 2" xfId="27502"/>
    <cellStyle name="Обычный 3 14 39 2 2 2 2" xfId="27503"/>
    <cellStyle name="Обычный 3 14 39 2 2 2 2 2" xfId="27504"/>
    <cellStyle name="Обычный 3 14 39 2 2 2 2 2 2" xfId="27505"/>
    <cellStyle name="Обычный 3 14 39 2 2 2 2 3" xfId="27506"/>
    <cellStyle name="Обычный 3 14 39 2 2 2 3" xfId="27507"/>
    <cellStyle name="Обычный 3 14 39 2 2 2 3 2" xfId="27508"/>
    <cellStyle name="Обычный 3 14 39 2 2 2 4" xfId="27509"/>
    <cellStyle name="Обычный 3 14 39 2 2 3" xfId="27510"/>
    <cellStyle name="Обычный 3 14 39 2 2 3 2" xfId="27511"/>
    <cellStyle name="Обычный 3 14 39 2 2 3 2 2" xfId="27512"/>
    <cellStyle name="Обычный 3 14 39 2 2 3 3" xfId="27513"/>
    <cellStyle name="Обычный 3 14 39 2 2 4" xfId="27514"/>
    <cellStyle name="Обычный 3 14 39 2 2 4 2" xfId="27515"/>
    <cellStyle name="Обычный 3 14 39 2 2 5" xfId="27516"/>
    <cellStyle name="Обычный 3 14 39 2 3" xfId="27517"/>
    <cellStyle name="Обычный 3 14 39 2 3 2" xfId="27518"/>
    <cellStyle name="Обычный 3 14 39 2 3 2 2" xfId="27519"/>
    <cellStyle name="Обычный 3 14 39 2 3 2 2 2" xfId="27520"/>
    <cellStyle name="Обычный 3 14 39 2 3 2 2 2 2" xfId="27521"/>
    <cellStyle name="Обычный 3 14 39 2 3 2 2 3" xfId="27522"/>
    <cellStyle name="Обычный 3 14 39 2 3 2 3" xfId="27523"/>
    <cellStyle name="Обычный 3 14 39 2 3 2 3 2" xfId="27524"/>
    <cellStyle name="Обычный 3 14 39 2 3 2 4" xfId="27525"/>
    <cellStyle name="Обычный 3 14 39 2 3 3" xfId="27526"/>
    <cellStyle name="Обычный 3 14 39 2 3 3 2" xfId="27527"/>
    <cellStyle name="Обычный 3 14 39 2 3 3 2 2" xfId="27528"/>
    <cellStyle name="Обычный 3 14 39 2 3 3 3" xfId="27529"/>
    <cellStyle name="Обычный 3 14 39 2 3 4" xfId="27530"/>
    <cellStyle name="Обычный 3 14 39 2 3 4 2" xfId="27531"/>
    <cellStyle name="Обычный 3 14 39 2 3 5" xfId="27532"/>
    <cellStyle name="Обычный 3 14 39 2 4" xfId="27533"/>
    <cellStyle name="Обычный 3 14 39 2 4 2" xfId="27534"/>
    <cellStyle name="Обычный 3 14 39 2 4 2 2" xfId="27535"/>
    <cellStyle name="Обычный 3 14 39 2 4 2 2 2" xfId="27536"/>
    <cellStyle name="Обычный 3 14 39 2 4 2 3" xfId="27537"/>
    <cellStyle name="Обычный 3 14 39 2 4 3" xfId="27538"/>
    <cellStyle name="Обычный 3 14 39 2 4 3 2" xfId="27539"/>
    <cellStyle name="Обычный 3 14 39 2 4 4" xfId="27540"/>
    <cellStyle name="Обычный 3 14 39 2 5" xfId="27541"/>
    <cellStyle name="Обычный 3 14 39 2 5 2" xfId="27542"/>
    <cellStyle name="Обычный 3 14 39 2 5 2 2" xfId="27543"/>
    <cellStyle name="Обычный 3 14 39 2 5 3" xfId="27544"/>
    <cellStyle name="Обычный 3 14 39 2 6" xfId="27545"/>
    <cellStyle name="Обычный 3 14 39 2 6 2" xfId="27546"/>
    <cellStyle name="Обычный 3 14 39 2 7" xfId="27547"/>
    <cellStyle name="Обычный 3 14 39 3" xfId="27548"/>
    <cellStyle name="Обычный 3 14 39 3 2" xfId="27549"/>
    <cellStyle name="Обычный 3 14 39 3 2 2" xfId="27550"/>
    <cellStyle name="Обычный 3 14 39 3 2 2 2" xfId="27551"/>
    <cellStyle name="Обычный 3 14 39 3 2 2 2 2" xfId="27552"/>
    <cellStyle name="Обычный 3 14 39 3 2 2 3" xfId="27553"/>
    <cellStyle name="Обычный 3 14 39 3 2 3" xfId="27554"/>
    <cellStyle name="Обычный 3 14 39 3 2 3 2" xfId="27555"/>
    <cellStyle name="Обычный 3 14 39 3 2 4" xfId="27556"/>
    <cellStyle name="Обычный 3 14 39 3 3" xfId="27557"/>
    <cellStyle name="Обычный 3 14 39 3 3 2" xfId="27558"/>
    <cellStyle name="Обычный 3 14 39 3 3 2 2" xfId="27559"/>
    <cellStyle name="Обычный 3 14 39 3 3 3" xfId="27560"/>
    <cellStyle name="Обычный 3 14 39 3 4" xfId="27561"/>
    <cellStyle name="Обычный 3 14 39 3 4 2" xfId="27562"/>
    <cellStyle name="Обычный 3 14 39 3 5" xfId="27563"/>
    <cellStyle name="Обычный 3 14 39 4" xfId="27564"/>
    <cellStyle name="Обычный 3 14 39 4 2" xfId="27565"/>
    <cellStyle name="Обычный 3 14 39 4 2 2" xfId="27566"/>
    <cellStyle name="Обычный 3 14 39 4 2 2 2" xfId="27567"/>
    <cellStyle name="Обычный 3 14 39 4 2 2 2 2" xfId="27568"/>
    <cellStyle name="Обычный 3 14 39 4 2 2 3" xfId="27569"/>
    <cellStyle name="Обычный 3 14 39 4 2 3" xfId="27570"/>
    <cellStyle name="Обычный 3 14 39 4 2 3 2" xfId="27571"/>
    <cellStyle name="Обычный 3 14 39 4 2 4" xfId="27572"/>
    <cellStyle name="Обычный 3 14 39 4 3" xfId="27573"/>
    <cellStyle name="Обычный 3 14 39 4 3 2" xfId="27574"/>
    <cellStyle name="Обычный 3 14 39 4 3 2 2" xfId="27575"/>
    <cellStyle name="Обычный 3 14 39 4 3 3" xfId="27576"/>
    <cellStyle name="Обычный 3 14 39 4 4" xfId="27577"/>
    <cellStyle name="Обычный 3 14 39 4 4 2" xfId="27578"/>
    <cellStyle name="Обычный 3 14 39 4 5" xfId="27579"/>
    <cellStyle name="Обычный 3 14 39 5" xfId="27580"/>
    <cellStyle name="Обычный 3 14 39 5 2" xfId="27581"/>
    <cellStyle name="Обычный 3 14 39 5 2 2" xfId="27582"/>
    <cellStyle name="Обычный 3 14 39 5 2 2 2" xfId="27583"/>
    <cellStyle name="Обычный 3 14 39 5 2 3" xfId="27584"/>
    <cellStyle name="Обычный 3 14 39 5 3" xfId="27585"/>
    <cellStyle name="Обычный 3 14 39 5 3 2" xfId="27586"/>
    <cellStyle name="Обычный 3 14 39 5 4" xfId="27587"/>
    <cellStyle name="Обычный 3 14 39 6" xfId="27588"/>
    <cellStyle name="Обычный 3 14 39 6 2" xfId="27589"/>
    <cellStyle name="Обычный 3 14 39 6 2 2" xfId="27590"/>
    <cellStyle name="Обычный 3 14 39 6 3" xfId="27591"/>
    <cellStyle name="Обычный 3 14 39 7" xfId="27592"/>
    <cellStyle name="Обычный 3 14 39 7 2" xfId="27593"/>
    <cellStyle name="Обычный 3 14 39 8" xfId="27594"/>
    <cellStyle name="Обычный 3 14 4" xfId="27595"/>
    <cellStyle name="Обычный 3 14 4 2" xfId="27596"/>
    <cellStyle name="Обычный 3 14 4 2 2" xfId="27597"/>
    <cellStyle name="Обычный 3 14 4 2 2 2" xfId="27598"/>
    <cellStyle name="Обычный 3 14 4 2 2 2 2" xfId="27599"/>
    <cellStyle name="Обычный 3 14 4 2 2 2 2 2" xfId="27600"/>
    <cellStyle name="Обычный 3 14 4 2 2 2 2 2 2" xfId="27601"/>
    <cellStyle name="Обычный 3 14 4 2 2 2 2 3" xfId="27602"/>
    <cellStyle name="Обычный 3 14 4 2 2 2 3" xfId="27603"/>
    <cellStyle name="Обычный 3 14 4 2 2 2 3 2" xfId="27604"/>
    <cellStyle name="Обычный 3 14 4 2 2 2 4" xfId="27605"/>
    <cellStyle name="Обычный 3 14 4 2 2 3" xfId="27606"/>
    <cellStyle name="Обычный 3 14 4 2 2 3 2" xfId="27607"/>
    <cellStyle name="Обычный 3 14 4 2 2 3 2 2" xfId="27608"/>
    <cellStyle name="Обычный 3 14 4 2 2 3 3" xfId="27609"/>
    <cellStyle name="Обычный 3 14 4 2 2 4" xfId="27610"/>
    <cellStyle name="Обычный 3 14 4 2 2 4 2" xfId="27611"/>
    <cellStyle name="Обычный 3 14 4 2 2 5" xfId="27612"/>
    <cellStyle name="Обычный 3 14 4 2 3" xfId="27613"/>
    <cellStyle name="Обычный 3 14 4 2 3 2" xfId="27614"/>
    <cellStyle name="Обычный 3 14 4 2 3 2 2" xfId="27615"/>
    <cellStyle name="Обычный 3 14 4 2 3 2 2 2" xfId="27616"/>
    <cellStyle name="Обычный 3 14 4 2 3 2 2 2 2" xfId="27617"/>
    <cellStyle name="Обычный 3 14 4 2 3 2 2 3" xfId="27618"/>
    <cellStyle name="Обычный 3 14 4 2 3 2 3" xfId="27619"/>
    <cellStyle name="Обычный 3 14 4 2 3 2 3 2" xfId="27620"/>
    <cellStyle name="Обычный 3 14 4 2 3 2 4" xfId="27621"/>
    <cellStyle name="Обычный 3 14 4 2 3 3" xfId="27622"/>
    <cellStyle name="Обычный 3 14 4 2 3 3 2" xfId="27623"/>
    <cellStyle name="Обычный 3 14 4 2 3 3 2 2" xfId="27624"/>
    <cellStyle name="Обычный 3 14 4 2 3 3 3" xfId="27625"/>
    <cellStyle name="Обычный 3 14 4 2 3 4" xfId="27626"/>
    <cellStyle name="Обычный 3 14 4 2 3 4 2" xfId="27627"/>
    <cellStyle name="Обычный 3 14 4 2 3 5" xfId="27628"/>
    <cellStyle name="Обычный 3 14 4 2 4" xfId="27629"/>
    <cellStyle name="Обычный 3 14 4 2 4 2" xfId="27630"/>
    <cellStyle name="Обычный 3 14 4 2 4 2 2" xfId="27631"/>
    <cellStyle name="Обычный 3 14 4 2 4 2 2 2" xfId="27632"/>
    <cellStyle name="Обычный 3 14 4 2 4 2 3" xfId="27633"/>
    <cellStyle name="Обычный 3 14 4 2 4 3" xfId="27634"/>
    <cellStyle name="Обычный 3 14 4 2 4 3 2" xfId="27635"/>
    <cellStyle name="Обычный 3 14 4 2 4 4" xfId="27636"/>
    <cellStyle name="Обычный 3 14 4 2 5" xfId="27637"/>
    <cellStyle name="Обычный 3 14 4 2 5 2" xfId="27638"/>
    <cellStyle name="Обычный 3 14 4 2 5 2 2" xfId="27639"/>
    <cellStyle name="Обычный 3 14 4 2 5 3" xfId="27640"/>
    <cellStyle name="Обычный 3 14 4 2 6" xfId="27641"/>
    <cellStyle name="Обычный 3 14 4 2 6 2" xfId="27642"/>
    <cellStyle name="Обычный 3 14 4 2 7" xfId="27643"/>
    <cellStyle name="Обычный 3 14 4 3" xfId="27644"/>
    <cellStyle name="Обычный 3 14 4 3 2" xfId="27645"/>
    <cellStyle name="Обычный 3 14 4 3 2 2" xfId="27646"/>
    <cellStyle name="Обычный 3 14 4 3 2 2 2" xfId="27647"/>
    <cellStyle name="Обычный 3 14 4 3 2 2 2 2" xfId="27648"/>
    <cellStyle name="Обычный 3 14 4 3 2 2 3" xfId="27649"/>
    <cellStyle name="Обычный 3 14 4 3 2 3" xfId="27650"/>
    <cellStyle name="Обычный 3 14 4 3 2 3 2" xfId="27651"/>
    <cellStyle name="Обычный 3 14 4 3 2 4" xfId="27652"/>
    <cellStyle name="Обычный 3 14 4 3 3" xfId="27653"/>
    <cellStyle name="Обычный 3 14 4 3 3 2" xfId="27654"/>
    <cellStyle name="Обычный 3 14 4 3 3 2 2" xfId="27655"/>
    <cellStyle name="Обычный 3 14 4 3 3 3" xfId="27656"/>
    <cellStyle name="Обычный 3 14 4 3 4" xfId="27657"/>
    <cellStyle name="Обычный 3 14 4 3 4 2" xfId="27658"/>
    <cellStyle name="Обычный 3 14 4 3 5" xfId="27659"/>
    <cellStyle name="Обычный 3 14 4 4" xfId="27660"/>
    <cellStyle name="Обычный 3 14 4 4 2" xfId="27661"/>
    <cellStyle name="Обычный 3 14 4 4 2 2" xfId="27662"/>
    <cellStyle name="Обычный 3 14 4 4 2 2 2" xfId="27663"/>
    <cellStyle name="Обычный 3 14 4 4 2 2 2 2" xfId="27664"/>
    <cellStyle name="Обычный 3 14 4 4 2 2 3" xfId="27665"/>
    <cellStyle name="Обычный 3 14 4 4 2 3" xfId="27666"/>
    <cellStyle name="Обычный 3 14 4 4 2 3 2" xfId="27667"/>
    <cellStyle name="Обычный 3 14 4 4 2 4" xfId="27668"/>
    <cellStyle name="Обычный 3 14 4 4 3" xfId="27669"/>
    <cellStyle name="Обычный 3 14 4 4 3 2" xfId="27670"/>
    <cellStyle name="Обычный 3 14 4 4 3 2 2" xfId="27671"/>
    <cellStyle name="Обычный 3 14 4 4 3 3" xfId="27672"/>
    <cellStyle name="Обычный 3 14 4 4 4" xfId="27673"/>
    <cellStyle name="Обычный 3 14 4 4 4 2" xfId="27674"/>
    <cellStyle name="Обычный 3 14 4 4 5" xfId="27675"/>
    <cellStyle name="Обычный 3 14 4 5" xfId="27676"/>
    <cellStyle name="Обычный 3 14 4 5 2" xfId="27677"/>
    <cellStyle name="Обычный 3 14 4 5 2 2" xfId="27678"/>
    <cellStyle name="Обычный 3 14 4 5 2 2 2" xfId="27679"/>
    <cellStyle name="Обычный 3 14 4 5 2 3" xfId="27680"/>
    <cellStyle name="Обычный 3 14 4 5 3" xfId="27681"/>
    <cellStyle name="Обычный 3 14 4 5 3 2" xfId="27682"/>
    <cellStyle name="Обычный 3 14 4 5 4" xfId="27683"/>
    <cellStyle name="Обычный 3 14 4 6" xfId="27684"/>
    <cellStyle name="Обычный 3 14 4 6 2" xfId="27685"/>
    <cellStyle name="Обычный 3 14 4 6 2 2" xfId="27686"/>
    <cellStyle name="Обычный 3 14 4 6 3" xfId="27687"/>
    <cellStyle name="Обычный 3 14 4 7" xfId="27688"/>
    <cellStyle name="Обычный 3 14 4 7 2" xfId="27689"/>
    <cellStyle name="Обычный 3 14 4 8" xfId="27690"/>
    <cellStyle name="Обычный 3 14 40" xfId="27691"/>
    <cellStyle name="Обычный 3 14 40 2" xfId="27692"/>
    <cellStyle name="Обычный 3 14 40 2 2" xfId="27693"/>
    <cellStyle name="Обычный 3 14 40 2 2 2" xfId="27694"/>
    <cellStyle name="Обычный 3 14 40 2 2 2 2" xfId="27695"/>
    <cellStyle name="Обычный 3 14 40 2 2 2 2 2" xfId="27696"/>
    <cellStyle name="Обычный 3 14 40 2 2 2 2 2 2" xfId="27697"/>
    <cellStyle name="Обычный 3 14 40 2 2 2 2 3" xfId="27698"/>
    <cellStyle name="Обычный 3 14 40 2 2 2 3" xfId="27699"/>
    <cellStyle name="Обычный 3 14 40 2 2 2 3 2" xfId="27700"/>
    <cellStyle name="Обычный 3 14 40 2 2 2 4" xfId="27701"/>
    <cellStyle name="Обычный 3 14 40 2 2 3" xfId="27702"/>
    <cellStyle name="Обычный 3 14 40 2 2 3 2" xfId="27703"/>
    <cellStyle name="Обычный 3 14 40 2 2 3 2 2" xfId="27704"/>
    <cellStyle name="Обычный 3 14 40 2 2 3 3" xfId="27705"/>
    <cellStyle name="Обычный 3 14 40 2 2 4" xfId="27706"/>
    <cellStyle name="Обычный 3 14 40 2 2 4 2" xfId="27707"/>
    <cellStyle name="Обычный 3 14 40 2 2 5" xfId="27708"/>
    <cellStyle name="Обычный 3 14 40 2 3" xfId="27709"/>
    <cellStyle name="Обычный 3 14 40 2 3 2" xfId="27710"/>
    <cellStyle name="Обычный 3 14 40 2 3 2 2" xfId="27711"/>
    <cellStyle name="Обычный 3 14 40 2 3 2 2 2" xfId="27712"/>
    <cellStyle name="Обычный 3 14 40 2 3 2 2 2 2" xfId="27713"/>
    <cellStyle name="Обычный 3 14 40 2 3 2 2 3" xfId="27714"/>
    <cellStyle name="Обычный 3 14 40 2 3 2 3" xfId="27715"/>
    <cellStyle name="Обычный 3 14 40 2 3 2 3 2" xfId="27716"/>
    <cellStyle name="Обычный 3 14 40 2 3 2 4" xfId="27717"/>
    <cellStyle name="Обычный 3 14 40 2 3 3" xfId="27718"/>
    <cellStyle name="Обычный 3 14 40 2 3 3 2" xfId="27719"/>
    <cellStyle name="Обычный 3 14 40 2 3 3 2 2" xfId="27720"/>
    <cellStyle name="Обычный 3 14 40 2 3 3 3" xfId="27721"/>
    <cellStyle name="Обычный 3 14 40 2 3 4" xfId="27722"/>
    <cellStyle name="Обычный 3 14 40 2 3 4 2" xfId="27723"/>
    <cellStyle name="Обычный 3 14 40 2 3 5" xfId="27724"/>
    <cellStyle name="Обычный 3 14 40 2 4" xfId="27725"/>
    <cellStyle name="Обычный 3 14 40 2 4 2" xfId="27726"/>
    <cellStyle name="Обычный 3 14 40 2 4 2 2" xfId="27727"/>
    <cellStyle name="Обычный 3 14 40 2 4 2 2 2" xfId="27728"/>
    <cellStyle name="Обычный 3 14 40 2 4 2 3" xfId="27729"/>
    <cellStyle name="Обычный 3 14 40 2 4 3" xfId="27730"/>
    <cellStyle name="Обычный 3 14 40 2 4 3 2" xfId="27731"/>
    <cellStyle name="Обычный 3 14 40 2 4 4" xfId="27732"/>
    <cellStyle name="Обычный 3 14 40 2 5" xfId="27733"/>
    <cellStyle name="Обычный 3 14 40 2 5 2" xfId="27734"/>
    <cellStyle name="Обычный 3 14 40 2 5 2 2" xfId="27735"/>
    <cellStyle name="Обычный 3 14 40 2 5 3" xfId="27736"/>
    <cellStyle name="Обычный 3 14 40 2 6" xfId="27737"/>
    <cellStyle name="Обычный 3 14 40 2 6 2" xfId="27738"/>
    <cellStyle name="Обычный 3 14 40 2 7" xfId="27739"/>
    <cellStyle name="Обычный 3 14 40 3" xfId="27740"/>
    <cellStyle name="Обычный 3 14 40 3 2" xfId="27741"/>
    <cellStyle name="Обычный 3 14 40 3 2 2" xfId="27742"/>
    <cellStyle name="Обычный 3 14 40 3 2 2 2" xfId="27743"/>
    <cellStyle name="Обычный 3 14 40 3 2 2 2 2" xfId="27744"/>
    <cellStyle name="Обычный 3 14 40 3 2 2 3" xfId="27745"/>
    <cellStyle name="Обычный 3 14 40 3 2 3" xfId="27746"/>
    <cellStyle name="Обычный 3 14 40 3 2 3 2" xfId="27747"/>
    <cellStyle name="Обычный 3 14 40 3 2 4" xfId="27748"/>
    <cellStyle name="Обычный 3 14 40 3 3" xfId="27749"/>
    <cellStyle name="Обычный 3 14 40 3 3 2" xfId="27750"/>
    <cellStyle name="Обычный 3 14 40 3 3 2 2" xfId="27751"/>
    <cellStyle name="Обычный 3 14 40 3 3 3" xfId="27752"/>
    <cellStyle name="Обычный 3 14 40 3 4" xfId="27753"/>
    <cellStyle name="Обычный 3 14 40 3 4 2" xfId="27754"/>
    <cellStyle name="Обычный 3 14 40 3 5" xfId="27755"/>
    <cellStyle name="Обычный 3 14 40 4" xfId="27756"/>
    <cellStyle name="Обычный 3 14 40 4 2" xfId="27757"/>
    <cellStyle name="Обычный 3 14 40 4 2 2" xfId="27758"/>
    <cellStyle name="Обычный 3 14 40 4 2 2 2" xfId="27759"/>
    <cellStyle name="Обычный 3 14 40 4 2 2 2 2" xfId="27760"/>
    <cellStyle name="Обычный 3 14 40 4 2 2 3" xfId="27761"/>
    <cellStyle name="Обычный 3 14 40 4 2 3" xfId="27762"/>
    <cellStyle name="Обычный 3 14 40 4 2 3 2" xfId="27763"/>
    <cellStyle name="Обычный 3 14 40 4 2 4" xfId="27764"/>
    <cellStyle name="Обычный 3 14 40 4 3" xfId="27765"/>
    <cellStyle name="Обычный 3 14 40 4 3 2" xfId="27766"/>
    <cellStyle name="Обычный 3 14 40 4 3 2 2" xfId="27767"/>
    <cellStyle name="Обычный 3 14 40 4 3 3" xfId="27768"/>
    <cellStyle name="Обычный 3 14 40 4 4" xfId="27769"/>
    <cellStyle name="Обычный 3 14 40 4 4 2" xfId="27770"/>
    <cellStyle name="Обычный 3 14 40 4 5" xfId="27771"/>
    <cellStyle name="Обычный 3 14 40 5" xfId="27772"/>
    <cellStyle name="Обычный 3 14 40 5 2" xfId="27773"/>
    <cellStyle name="Обычный 3 14 40 5 2 2" xfId="27774"/>
    <cellStyle name="Обычный 3 14 40 5 2 2 2" xfId="27775"/>
    <cellStyle name="Обычный 3 14 40 5 2 3" xfId="27776"/>
    <cellStyle name="Обычный 3 14 40 5 3" xfId="27777"/>
    <cellStyle name="Обычный 3 14 40 5 3 2" xfId="27778"/>
    <cellStyle name="Обычный 3 14 40 5 4" xfId="27779"/>
    <cellStyle name="Обычный 3 14 40 6" xfId="27780"/>
    <cellStyle name="Обычный 3 14 40 6 2" xfId="27781"/>
    <cellStyle name="Обычный 3 14 40 6 2 2" xfId="27782"/>
    <cellStyle name="Обычный 3 14 40 6 3" xfId="27783"/>
    <cellStyle name="Обычный 3 14 40 7" xfId="27784"/>
    <cellStyle name="Обычный 3 14 40 7 2" xfId="27785"/>
    <cellStyle name="Обычный 3 14 40 8" xfId="27786"/>
    <cellStyle name="Обычный 3 14 41" xfId="27787"/>
    <cellStyle name="Обычный 3 14 41 2" xfId="27788"/>
    <cellStyle name="Обычный 3 14 41 2 2" xfId="27789"/>
    <cellStyle name="Обычный 3 14 41 2 2 2" xfId="27790"/>
    <cellStyle name="Обычный 3 14 41 2 2 2 2" xfId="27791"/>
    <cellStyle name="Обычный 3 14 41 2 2 2 2 2" xfId="27792"/>
    <cellStyle name="Обычный 3 14 41 2 2 2 2 2 2" xfId="27793"/>
    <cellStyle name="Обычный 3 14 41 2 2 2 2 3" xfId="27794"/>
    <cellStyle name="Обычный 3 14 41 2 2 2 3" xfId="27795"/>
    <cellStyle name="Обычный 3 14 41 2 2 2 3 2" xfId="27796"/>
    <cellStyle name="Обычный 3 14 41 2 2 2 4" xfId="27797"/>
    <cellStyle name="Обычный 3 14 41 2 2 3" xfId="27798"/>
    <cellStyle name="Обычный 3 14 41 2 2 3 2" xfId="27799"/>
    <cellStyle name="Обычный 3 14 41 2 2 3 2 2" xfId="27800"/>
    <cellStyle name="Обычный 3 14 41 2 2 3 3" xfId="27801"/>
    <cellStyle name="Обычный 3 14 41 2 2 4" xfId="27802"/>
    <cellStyle name="Обычный 3 14 41 2 2 4 2" xfId="27803"/>
    <cellStyle name="Обычный 3 14 41 2 2 5" xfId="27804"/>
    <cellStyle name="Обычный 3 14 41 2 3" xfId="27805"/>
    <cellStyle name="Обычный 3 14 41 2 3 2" xfId="27806"/>
    <cellStyle name="Обычный 3 14 41 2 3 2 2" xfId="27807"/>
    <cellStyle name="Обычный 3 14 41 2 3 2 2 2" xfId="27808"/>
    <cellStyle name="Обычный 3 14 41 2 3 2 2 2 2" xfId="27809"/>
    <cellStyle name="Обычный 3 14 41 2 3 2 2 3" xfId="27810"/>
    <cellStyle name="Обычный 3 14 41 2 3 2 3" xfId="27811"/>
    <cellStyle name="Обычный 3 14 41 2 3 2 3 2" xfId="27812"/>
    <cellStyle name="Обычный 3 14 41 2 3 2 4" xfId="27813"/>
    <cellStyle name="Обычный 3 14 41 2 3 3" xfId="27814"/>
    <cellStyle name="Обычный 3 14 41 2 3 3 2" xfId="27815"/>
    <cellStyle name="Обычный 3 14 41 2 3 3 2 2" xfId="27816"/>
    <cellStyle name="Обычный 3 14 41 2 3 3 3" xfId="27817"/>
    <cellStyle name="Обычный 3 14 41 2 3 4" xfId="27818"/>
    <cellStyle name="Обычный 3 14 41 2 3 4 2" xfId="27819"/>
    <cellStyle name="Обычный 3 14 41 2 3 5" xfId="27820"/>
    <cellStyle name="Обычный 3 14 41 2 4" xfId="27821"/>
    <cellStyle name="Обычный 3 14 41 2 4 2" xfId="27822"/>
    <cellStyle name="Обычный 3 14 41 2 4 2 2" xfId="27823"/>
    <cellStyle name="Обычный 3 14 41 2 4 2 2 2" xfId="27824"/>
    <cellStyle name="Обычный 3 14 41 2 4 2 3" xfId="27825"/>
    <cellStyle name="Обычный 3 14 41 2 4 3" xfId="27826"/>
    <cellStyle name="Обычный 3 14 41 2 4 3 2" xfId="27827"/>
    <cellStyle name="Обычный 3 14 41 2 4 4" xfId="27828"/>
    <cellStyle name="Обычный 3 14 41 2 5" xfId="27829"/>
    <cellStyle name="Обычный 3 14 41 2 5 2" xfId="27830"/>
    <cellStyle name="Обычный 3 14 41 2 5 2 2" xfId="27831"/>
    <cellStyle name="Обычный 3 14 41 2 5 3" xfId="27832"/>
    <cellStyle name="Обычный 3 14 41 2 6" xfId="27833"/>
    <cellStyle name="Обычный 3 14 41 2 6 2" xfId="27834"/>
    <cellStyle name="Обычный 3 14 41 2 7" xfId="27835"/>
    <cellStyle name="Обычный 3 14 41 3" xfId="27836"/>
    <cellStyle name="Обычный 3 14 41 3 2" xfId="27837"/>
    <cellStyle name="Обычный 3 14 41 3 2 2" xfId="27838"/>
    <cellStyle name="Обычный 3 14 41 3 2 2 2" xfId="27839"/>
    <cellStyle name="Обычный 3 14 41 3 2 2 2 2" xfId="27840"/>
    <cellStyle name="Обычный 3 14 41 3 2 2 3" xfId="27841"/>
    <cellStyle name="Обычный 3 14 41 3 2 3" xfId="27842"/>
    <cellStyle name="Обычный 3 14 41 3 2 3 2" xfId="27843"/>
    <cellStyle name="Обычный 3 14 41 3 2 4" xfId="27844"/>
    <cellStyle name="Обычный 3 14 41 3 3" xfId="27845"/>
    <cellStyle name="Обычный 3 14 41 3 3 2" xfId="27846"/>
    <cellStyle name="Обычный 3 14 41 3 3 2 2" xfId="27847"/>
    <cellStyle name="Обычный 3 14 41 3 3 3" xfId="27848"/>
    <cellStyle name="Обычный 3 14 41 3 4" xfId="27849"/>
    <cellStyle name="Обычный 3 14 41 3 4 2" xfId="27850"/>
    <cellStyle name="Обычный 3 14 41 3 5" xfId="27851"/>
    <cellStyle name="Обычный 3 14 41 4" xfId="27852"/>
    <cellStyle name="Обычный 3 14 41 4 2" xfId="27853"/>
    <cellStyle name="Обычный 3 14 41 4 2 2" xfId="27854"/>
    <cellStyle name="Обычный 3 14 41 4 2 2 2" xfId="27855"/>
    <cellStyle name="Обычный 3 14 41 4 2 2 2 2" xfId="27856"/>
    <cellStyle name="Обычный 3 14 41 4 2 2 3" xfId="27857"/>
    <cellStyle name="Обычный 3 14 41 4 2 3" xfId="27858"/>
    <cellStyle name="Обычный 3 14 41 4 2 3 2" xfId="27859"/>
    <cellStyle name="Обычный 3 14 41 4 2 4" xfId="27860"/>
    <cellStyle name="Обычный 3 14 41 4 3" xfId="27861"/>
    <cellStyle name="Обычный 3 14 41 4 3 2" xfId="27862"/>
    <cellStyle name="Обычный 3 14 41 4 3 2 2" xfId="27863"/>
    <cellStyle name="Обычный 3 14 41 4 3 3" xfId="27864"/>
    <cellStyle name="Обычный 3 14 41 4 4" xfId="27865"/>
    <cellStyle name="Обычный 3 14 41 4 4 2" xfId="27866"/>
    <cellStyle name="Обычный 3 14 41 4 5" xfId="27867"/>
    <cellStyle name="Обычный 3 14 41 5" xfId="27868"/>
    <cellStyle name="Обычный 3 14 41 5 2" xfId="27869"/>
    <cellStyle name="Обычный 3 14 41 5 2 2" xfId="27870"/>
    <cellStyle name="Обычный 3 14 41 5 2 2 2" xfId="27871"/>
    <cellStyle name="Обычный 3 14 41 5 2 3" xfId="27872"/>
    <cellStyle name="Обычный 3 14 41 5 3" xfId="27873"/>
    <cellStyle name="Обычный 3 14 41 5 3 2" xfId="27874"/>
    <cellStyle name="Обычный 3 14 41 5 4" xfId="27875"/>
    <cellStyle name="Обычный 3 14 41 6" xfId="27876"/>
    <cellStyle name="Обычный 3 14 41 6 2" xfId="27877"/>
    <cellStyle name="Обычный 3 14 41 6 2 2" xfId="27878"/>
    <cellStyle name="Обычный 3 14 41 6 3" xfId="27879"/>
    <cellStyle name="Обычный 3 14 41 7" xfId="27880"/>
    <cellStyle name="Обычный 3 14 41 7 2" xfId="27881"/>
    <cellStyle name="Обычный 3 14 41 8" xfId="27882"/>
    <cellStyle name="Обычный 3 14 42" xfId="27883"/>
    <cellStyle name="Обычный 3 14 42 2" xfId="27884"/>
    <cellStyle name="Обычный 3 14 42 2 2" xfId="27885"/>
    <cellStyle name="Обычный 3 14 42 2 2 2" xfId="27886"/>
    <cellStyle name="Обычный 3 14 42 2 2 2 2" xfId="27887"/>
    <cellStyle name="Обычный 3 14 42 2 2 2 2 2" xfId="27888"/>
    <cellStyle name="Обычный 3 14 42 2 2 2 2 2 2" xfId="27889"/>
    <cellStyle name="Обычный 3 14 42 2 2 2 2 3" xfId="27890"/>
    <cellStyle name="Обычный 3 14 42 2 2 2 3" xfId="27891"/>
    <cellStyle name="Обычный 3 14 42 2 2 2 3 2" xfId="27892"/>
    <cellStyle name="Обычный 3 14 42 2 2 2 4" xfId="27893"/>
    <cellStyle name="Обычный 3 14 42 2 2 3" xfId="27894"/>
    <cellStyle name="Обычный 3 14 42 2 2 3 2" xfId="27895"/>
    <cellStyle name="Обычный 3 14 42 2 2 3 2 2" xfId="27896"/>
    <cellStyle name="Обычный 3 14 42 2 2 3 3" xfId="27897"/>
    <cellStyle name="Обычный 3 14 42 2 2 4" xfId="27898"/>
    <cellStyle name="Обычный 3 14 42 2 2 4 2" xfId="27899"/>
    <cellStyle name="Обычный 3 14 42 2 2 5" xfId="27900"/>
    <cellStyle name="Обычный 3 14 42 2 3" xfId="27901"/>
    <cellStyle name="Обычный 3 14 42 2 3 2" xfId="27902"/>
    <cellStyle name="Обычный 3 14 42 2 3 2 2" xfId="27903"/>
    <cellStyle name="Обычный 3 14 42 2 3 2 2 2" xfId="27904"/>
    <cellStyle name="Обычный 3 14 42 2 3 2 2 2 2" xfId="27905"/>
    <cellStyle name="Обычный 3 14 42 2 3 2 2 3" xfId="27906"/>
    <cellStyle name="Обычный 3 14 42 2 3 2 3" xfId="27907"/>
    <cellStyle name="Обычный 3 14 42 2 3 2 3 2" xfId="27908"/>
    <cellStyle name="Обычный 3 14 42 2 3 2 4" xfId="27909"/>
    <cellStyle name="Обычный 3 14 42 2 3 3" xfId="27910"/>
    <cellStyle name="Обычный 3 14 42 2 3 3 2" xfId="27911"/>
    <cellStyle name="Обычный 3 14 42 2 3 3 2 2" xfId="27912"/>
    <cellStyle name="Обычный 3 14 42 2 3 3 3" xfId="27913"/>
    <cellStyle name="Обычный 3 14 42 2 3 4" xfId="27914"/>
    <cellStyle name="Обычный 3 14 42 2 3 4 2" xfId="27915"/>
    <cellStyle name="Обычный 3 14 42 2 3 5" xfId="27916"/>
    <cellStyle name="Обычный 3 14 42 2 4" xfId="27917"/>
    <cellStyle name="Обычный 3 14 42 2 4 2" xfId="27918"/>
    <cellStyle name="Обычный 3 14 42 2 4 2 2" xfId="27919"/>
    <cellStyle name="Обычный 3 14 42 2 4 2 2 2" xfId="27920"/>
    <cellStyle name="Обычный 3 14 42 2 4 2 3" xfId="27921"/>
    <cellStyle name="Обычный 3 14 42 2 4 3" xfId="27922"/>
    <cellStyle name="Обычный 3 14 42 2 4 3 2" xfId="27923"/>
    <cellStyle name="Обычный 3 14 42 2 4 4" xfId="27924"/>
    <cellStyle name="Обычный 3 14 42 2 5" xfId="27925"/>
    <cellStyle name="Обычный 3 14 42 2 5 2" xfId="27926"/>
    <cellStyle name="Обычный 3 14 42 2 5 2 2" xfId="27927"/>
    <cellStyle name="Обычный 3 14 42 2 5 3" xfId="27928"/>
    <cellStyle name="Обычный 3 14 42 2 6" xfId="27929"/>
    <cellStyle name="Обычный 3 14 42 2 6 2" xfId="27930"/>
    <cellStyle name="Обычный 3 14 42 2 7" xfId="27931"/>
    <cellStyle name="Обычный 3 14 42 3" xfId="27932"/>
    <cellStyle name="Обычный 3 14 42 3 2" xfId="27933"/>
    <cellStyle name="Обычный 3 14 42 3 2 2" xfId="27934"/>
    <cellStyle name="Обычный 3 14 42 3 2 2 2" xfId="27935"/>
    <cellStyle name="Обычный 3 14 42 3 2 2 2 2" xfId="27936"/>
    <cellStyle name="Обычный 3 14 42 3 2 2 3" xfId="27937"/>
    <cellStyle name="Обычный 3 14 42 3 2 3" xfId="27938"/>
    <cellStyle name="Обычный 3 14 42 3 2 3 2" xfId="27939"/>
    <cellStyle name="Обычный 3 14 42 3 2 4" xfId="27940"/>
    <cellStyle name="Обычный 3 14 42 3 3" xfId="27941"/>
    <cellStyle name="Обычный 3 14 42 3 3 2" xfId="27942"/>
    <cellStyle name="Обычный 3 14 42 3 3 2 2" xfId="27943"/>
    <cellStyle name="Обычный 3 14 42 3 3 3" xfId="27944"/>
    <cellStyle name="Обычный 3 14 42 3 4" xfId="27945"/>
    <cellStyle name="Обычный 3 14 42 3 4 2" xfId="27946"/>
    <cellStyle name="Обычный 3 14 42 3 5" xfId="27947"/>
    <cellStyle name="Обычный 3 14 42 4" xfId="27948"/>
    <cellStyle name="Обычный 3 14 42 4 2" xfId="27949"/>
    <cellStyle name="Обычный 3 14 42 4 2 2" xfId="27950"/>
    <cellStyle name="Обычный 3 14 42 4 2 2 2" xfId="27951"/>
    <cellStyle name="Обычный 3 14 42 4 2 2 2 2" xfId="27952"/>
    <cellStyle name="Обычный 3 14 42 4 2 2 3" xfId="27953"/>
    <cellStyle name="Обычный 3 14 42 4 2 3" xfId="27954"/>
    <cellStyle name="Обычный 3 14 42 4 2 3 2" xfId="27955"/>
    <cellStyle name="Обычный 3 14 42 4 2 4" xfId="27956"/>
    <cellStyle name="Обычный 3 14 42 4 3" xfId="27957"/>
    <cellStyle name="Обычный 3 14 42 4 3 2" xfId="27958"/>
    <cellStyle name="Обычный 3 14 42 4 3 2 2" xfId="27959"/>
    <cellStyle name="Обычный 3 14 42 4 3 3" xfId="27960"/>
    <cellStyle name="Обычный 3 14 42 4 4" xfId="27961"/>
    <cellStyle name="Обычный 3 14 42 4 4 2" xfId="27962"/>
    <cellStyle name="Обычный 3 14 42 4 5" xfId="27963"/>
    <cellStyle name="Обычный 3 14 42 5" xfId="27964"/>
    <cellStyle name="Обычный 3 14 42 5 2" xfId="27965"/>
    <cellStyle name="Обычный 3 14 42 5 2 2" xfId="27966"/>
    <cellStyle name="Обычный 3 14 42 5 2 2 2" xfId="27967"/>
    <cellStyle name="Обычный 3 14 42 5 2 3" xfId="27968"/>
    <cellStyle name="Обычный 3 14 42 5 3" xfId="27969"/>
    <cellStyle name="Обычный 3 14 42 5 3 2" xfId="27970"/>
    <cellStyle name="Обычный 3 14 42 5 4" xfId="27971"/>
    <cellStyle name="Обычный 3 14 42 6" xfId="27972"/>
    <cellStyle name="Обычный 3 14 42 6 2" xfId="27973"/>
    <cellStyle name="Обычный 3 14 42 6 2 2" xfId="27974"/>
    <cellStyle name="Обычный 3 14 42 6 3" xfId="27975"/>
    <cellStyle name="Обычный 3 14 42 7" xfId="27976"/>
    <cellStyle name="Обычный 3 14 42 7 2" xfId="27977"/>
    <cellStyle name="Обычный 3 14 42 8" xfId="27978"/>
    <cellStyle name="Обычный 3 14 43" xfId="27979"/>
    <cellStyle name="Обычный 3 14 43 2" xfId="27980"/>
    <cellStyle name="Обычный 3 14 43 2 2" xfId="27981"/>
    <cellStyle name="Обычный 3 14 43 2 2 2" xfId="27982"/>
    <cellStyle name="Обычный 3 14 43 2 2 2 2" xfId="27983"/>
    <cellStyle name="Обычный 3 14 43 2 2 2 2 2" xfId="27984"/>
    <cellStyle name="Обычный 3 14 43 2 2 2 2 2 2" xfId="27985"/>
    <cellStyle name="Обычный 3 14 43 2 2 2 2 3" xfId="27986"/>
    <cellStyle name="Обычный 3 14 43 2 2 2 3" xfId="27987"/>
    <cellStyle name="Обычный 3 14 43 2 2 2 3 2" xfId="27988"/>
    <cellStyle name="Обычный 3 14 43 2 2 2 4" xfId="27989"/>
    <cellStyle name="Обычный 3 14 43 2 2 3" xfId="27990"/>
    <cellStyle name="Обычный 3 14 43 2 2 3 2" xfId="27991"/>
    <cellStyle name="Обычный 3 14 43 2 2 3 2 2" xfId="27992"/>
    <cellStyle name="Обычный 3 14 43 2 2 3 3" xfId="27993"/>
    <cellStyle name="Обычный 3 14 43 2 2 4" xfId="27994"/>
    <cellStyle name="Обычный 3 14 43 2 2 4 2" xfId="27995"/>
    <cellStyle name="Обычный 3 14 43 2 2 5" xfId="27996"/>
    <cellStyle name="Обычный 3 14 43 2 3" xfId="27997"/>
    <cellStyle name="Обычный 3 14 43 2 3 2" xfId="27998"/>
    <cellStyle name="Обычный 3 14 43 2 3 2 2" xfId="27999"/>
    <cellStyle name="Обычный 3 14 43 2 3 2 2 2" xfId="28000"/>
    <cellStyle name="Обычный 3 14 43 2 3 2 2 2 2" xfId="28001"/>
    <cellStyle name="Обычный 3 14 43 2 3 2 2 3" xfId="28002"/>
    <cellStyle name="Обычный 3 14 43 2 3 2 3" xfId="28003"/>
    <cellStyle name="Обычный 3 14 43 2 3 2 3 2" xfId="28004"/>
    <cellStyle name="Обычный 3 14 43 2 3 2 4" xfId="28005"/>
    <cellStyle name="Обычный 3 14 43 2 3 3" xfId="28006"/>
    <cellStyle name="Обычный 3 14 43 2 3 3 2" xfId="28007"/>
    <cellStyle name="Обычный 3 14 43 2 3 3 2 2" xfId="28008"/>
    <cellStyle name="Обычный 3 14 43 2 3 3 3" xfId="28009"/>
    <cellStyle name="Обычный 3 14 43 2 3 4" xfId="28010"/>
    <cellStyle name="Обычный 3 14 43 2 3 4 2" xfId="28011"/>
    <cellStyle name="Обычный 3 14 43 2 3 5" xfId="28012"/>
    <cellStyle name="Обычный 3 14 43 2 4" xfId="28013"/>
    <cellStyle name="Обычный 3 14 43 2 4 2" xfId="28014"/>
    <cellStyle name="Обычный 3 14 43 2 4 2 2" xfId="28015"/>
    <cellStyle name="Обычный 3 14 43 2 4 2 2 2" xfId="28016"/>
    <cellStyle name="Обычный 3 14 43 2 4 2 3" xfId="28017"/>
    <cellStyle name="Обычный 3 14 43 2 4 3" xfId="28018"/>
    <cellStyle name="Обычный 3 14 43 2 4 3 2" xfId="28019"/>
    <cellStyle name="Обычный 3 14 43 2 4 4" xfId="28020"/>
    <cellStyle name="Обычный 3 14 43 2 5" xfId="28021"/>
    <cellStyle name="Обычный 3 14 43 2 5 2" xfId="28022"/>
    <cellStyle name="Обычный 3 14 43 2 5 2 2" xfId="28023"/>
    <cellStyle name="Обычный 3 14 43 2 5 3" xfId="28024"/>
    <cellStyle name="Обычный 3 14 43 2 6" xfId="28025"/>
    <cellStyle name="Обычный 3 14 43 2 6 2" xfId="28026"/>
    <cellStyle name="Обычный 3 14 43 2 7" xfId="28027"/>
    <cellStyle name="Обычный 3 14 43 3" xfId="28028"/>
    <cellStyle name="Обычный 3 14 43 3 2" xfId="28029"/>
    <cellStyle name="Обычный 3 14 43 3 2 2" xfId="28030"/>
    <cellStyle name="Обычный 3 14 43 3 2 2 2" xfId="28031"/>
    <cellStyle name="Обычный 3 14 43 3 2 2 2 2" xfId="28032"/>
    <cellStyle name="Обычный 3 14 43 3 2 2 3" xfId="28033"/>
    <cellStyle name="Обычный 3 14 43 3 2 3" xfId="28034"/>
    <cellStyle name="Обычный 3 14 43 3 2 3 2" xfId="28035"/>
    <cellStyle name="Обычный 3 14 43 3 2 4" xfId="28036"/>
    <cellStyle name="Обычный 3 14 43 3 3" xfId="28037"/>
    <cellStyle name="Обычный 3 14 43 3 3 2" xfId="28038"/>
    <cellStyle name="Обычный 3 14 43 3 3 2 2" xfId="28039"/>
    <cellStyle name="Обычный 3 14 43 3 3 3" xfId="28040"/>
    <cellStyle name="Обычный 3 14 43 3 4" xfId="28041"/>
    <cellStyle name="Обычный 3 14 43 3 4 2" xfId="28042"/>
    <cellStyle name="Обычный 3 14 43 3 5" xfId="28043"/>
    <cellStyle name="Обычный 3 14 43 4" xfId="28044"/>
    <cellStyle name="Обычный 3 14 43 4 2" xfId="28045"/>
    <cellStyle name="Обычный 3 14 43 4 2 2" xfId="28046"/>
    <cellStyle name="Обычный 3 14 43 4 2 2 2" xfId="28047"/>
    <cellStyle name="Обычный 3 14 43 4 2 2 2 2" xfId="28048"/>
    <cellStyle name="Обычный 3 14 43 4 2 2 3" xfId="28049"/>
    <cellStyle name="Обычный 3 14 43 4 2 3" xfId="28050"/>
    <cellStyle name="Обычный 3 14 43 4 2 3 2" xfId="28051"/>
    <cellStyle name="Обычный 3 14 43 4 2 4" xfId="28052"/>
    <cellStyle name="Обычный 3 14 43 4 3" xfId="28053"/>
    <cellStyle name="Обычный 3 14 43 4 3 2" xfId="28054"/>
    <cellStyle name="Обычный 3 14 43 4 3 2 2" xfId="28055"/>
    <cellStyle name="Обычный 3 14 43 4 3 3" xfId="28056"/>
    <cellStyle name="Обычный 3 14 43 4 4" xfId="28057"/>
    <cellStyle name="Обычный 3 14 43 4 4 2" xfId="28058"/>
    <cellStyle name="Обычный 3 14 43 4 5" xfId="28059"/>
    <cellStyle name="Обычный 3 14 43 5" xfId="28060"/>
    <cellStyle name="Обычный 3 14 43 5 2" xfId="28061"/>
    <cellStyle name="Обычный 3 14 43 5 2 2" xfId="28062"/>
    <cellStyle name="Обычный 3 14 43 5 2 2 2" xfId="28063"/>
    <cellStyle name="Обычный 3 14 43 5 2 3" xfId="28064"/>
    <cellStyle name="Обычный 3 14 43 5 3" xfId="28065"/>
    <cellStyle name="Обычный 3 14 43 5 3 2" xfId="28066"/>
    <cellStyle name="Обычный 3 14 43 5 4" xfId="28067"/>
    <cellStyle name="Обычный 3 14 43 6" xfId="28068"/>
    <cellStyle name="Обычный 3 14 43 6 2" xfId="28069"/>
    <cellStyle name="Обычный 3 14 43 6 2 2" xfId="28070"/>
    <cellStyle name="Обычный 3 14 43 6 3" xfId="28071"/>
    <cellStyle name="Обычный 3 14 43 7" xfId="28072"/>
    <cellStyle name="Обычный 3 14 43 7 2" xfId="28073"/>
    <cellStyle name="Обычный 3 14 43 8" xfId="28074"/>
    <cellStyle name="Обычный 3 14 44" xfId="28075"/>
    <cellStyle name="Обычный 3 14 44 2" xfId="28076"/>
    <cellStyle name="Обычный 3 14 44 2 2" xfId="28077"/>
    <cellStyle name="Обычный 3 14 44 2 2 2" xfId="28078"/>
    <cellStyle name="Обычный 3 14 44 2 2 2 2" xfId="28079"/>
    <cellStyle name="Обычный 3 14 44 2 2 2 2 2" xfId="28080"/>
    <cellStyle name="Обычный 3 14 44 2 2 2 2 2 2" xfId="28081"/>
    <cellStyle name="Обычный 3 14 44 2 2 2 2 3" xfId="28082"/>
    <cellStyle name="Обычный 3 14 44 2 2 2 3" xfId="28083"/>
    <cellStyle name="Обычный 3 14 44 2 2 2 3 2" xfId="28084"/>
    <cellStyle name="Обычный 3 14 44 2 2 2 4" xfId="28085"/>
    <cellStyle name="Обычный 3 14 44 2 2 3" xfId="28086"/>
    <cellStyle name="Обычный 3 14 44 2 2 3 2" xfId="28087"/>
    <cellStyle name="Обычный 3 14 44 2 2 3 2 2" xfId="28088"/>
    <cellStyle name="Обычный 3 14 44 2 2 3 3" xfId="28089"/>
    <cellStyle name="Обычный 3 14 44 2 2 4" xfId="28090"/>
    <cellStyle name="Обычный 3 14 44 2 2 4 2" xfId="28091"/>
    <cellStyle name="Обычный 3 14 44 2 2 5" xfId="28092"/>
    <cellStyle name="Обычный 3 14 44 2 3" xfId="28093"/>
    <cellStyle name="Обычный 3 14 44 2 3 2" xfId="28094"/>
    <cellStyle name="Обычный 3 14 44 2 3 2 2" xfId="28095"/>
    <cellStyle name="Обычный 3 14 44 2 3 2 2 2" xfId="28096"/>
    <cellStyle name="Обычный 3 14 44 2 3 2 2 2 2" xfId="28097"/>
    <cellStyle name="Обычный 3 14 44 2 3 2 2 3" xfId="28098"/>
    <cellStyle name="Обычный 3 14 44 2 3 2 3" xfId="28099"/>
    <cellStyle name="Обычный 3 14 44 2 3 2 3 2" xfId="28100"/>
    <cellStyle name="Обычный 3 14 44 2 3 2 4" xfId="28101"/>
    <cellStyle name="Обычный 3 14 44 2 3 3" xfId="28102"/>
    <cellStyle name="Обычный 3 14 44 2 3 3 2" xfId="28103"/>
    <cellStyle name="Обычный 3 14 44 2 3 3 2 2" xfId="28104"/>
    <cellStyle name="Обычный 3 14 44 2 3 3 3" xfId="28105"/>
    <cellStyle name="Обычный 3 14 44 2 3 4" xfId="28106"/>
    <cellStyle name="Обычный 3 14 44 2 3 4 2" xfId="28107"/>
    <cellStyle name="Обычный 3 14 44 2 3 5" xfId="28108"/>
    <cellStyle name="Обычный 3 14 44 2 4" xfId="28109"/>
    <cellStyle name="Обычный 3 14 44 2 4 2" xfId="28110"/>
    <cellStyle name="Обычный 3 14 44 2 4 2 2" xfId="28111"/>
    <cellStyle name="Обычный 3 14 44 2 4 2 2 2" xfId="28112"/>
    <cellStyle name="Обычный 3 14 44 2 4 2 3" xfId="28113"/>
    <cellStyle name="Обычный 3 14 44 2 4 3" xfId="28114"/>
    <cellStyle name="Обычный 3 14 44 2 4 3 2" xfId="28115"/>
    <cellStyle name="Обычный 3 14 44 2 4 4" xfId="28116"/>
    <cellStyle name="Обычный 3 14 44 2 5" xfId="28117"/>
    <cellStyle name="Обычный 3 14 44 2 5 2" xfId="28118"/>
    <cellStyle name="Обычный 3 14 44 2 5 2 2" xfId="28119"/>
    <cellStyle name="Обычный 3 14 44 2 5 3" xfId="28120"/>
    <cellStyle name="Обычный 3 14 44 2 6" xfId="28121"/>
    <cellStyle name="Обычный 3 14 44 2 6 2" xfId="28122"/>
    <cellStyle name="Обычный 3 14 44 2 7" xfId="28123"/>
    <cellStyle name="Обычный 3 14 44 3" xfId="28124"/>
    <cellStyle name="Обычный 3 14 44 3 2" xfId="28125"/>
    <cellStyle name="Обычный 3 14 44 3 2 2" xfId="28126"/>
    <cellStyle name="Обычный 3 14 44 3 2 2 2" xfId="28127"/>
    <cellStyle name="Обычный 3 14 44 3 2 2 2 2" xfId="28128"/>
    <cellStyle name="Обычный 3 14 44 3 2 2 3" xfId="28129"/>
    <cellStyle name="Обычный 3 14 44 3 2 3" xfId="28130"/>
    <cellStyle name="Обычный 3 14 44 3 2 3 2" xfId="28131"/>
    <cellStyle name="Обычный 3 14 44 3 2 4" xfId="28132"/>
    <cellStyle name="Обычный 3 14 44 3 3" xfId="28133"/>
    <cellStyle name="Обычный 3 14 44 3 3 2" xfId="28134"/>
    <cellStyle name="Обычный 3 14 44 3 3 2 2" xfId="28135"/>
    <cellStyle name="Обычный 3 14 44 3 3 3" xfId="28136"/>
    <cellStyle name="Обычный 3 14 44 3 4" xfId="28137"/>
    <cellStyle name="Обычный 3 14 44 3 4 2" xfId="28138"/>
    <cellStyle name="Обычный 3 14 44 3 5" xfId="28139"/>
    <cellStyle name="Обычный 3 14 44 4" xfId="28140"/>
    <cellStyle name="Обычный 3 14 44 4 2" xfId="28141"/>
    <cellStyle name="Обычный 3 14 44 4 2 2" xfId="28142"/>
    <cellStyle name="Обычный 3 14 44 4 2 2 2" xfId="28143"/>
    <cellStyle name="Обычный 3 14 44 4 2 2 2 2" xfId="28144"/>
    <cellStyle name="Обычный 3 14 44 4 2 2 3" xfId="28145"/>
    <cellStyle name="Обычный 3 14 44 4 2 3" xfId="28146"/>
    <cellStyle name="Обычный 3 14 44 4 2 3 2" xfId="28147"/>
    <cellStyle name="Обычный 3 14 44 4 2 4" xfId="28148"/>
    <cellStyle name="Обычный 3 14 44 4 3" xfId="28149"/>
    <cellStyle name="Обычный 3 14 44 4 3 2" xfId="28150"/>
    <cellStyle name="Обычный 3 14 44 4 3 2 2" xfId="28151"/>
    <cellStyle name="Обычный 3 14 44 4 3 3" xfId="28152"/>
    <cellStyle name="Обычный 3 14 44 4 4" xfId="28153"/>
    <cellStyle name="Обычный 3 14 44 4 4 2" xfId="28154"/>
    <cellStyle name="Обычный 3 14 44 4 5" xfId="28155"/>
    <cellStyle name="Обычный 3 14 44 5" xfId="28156"/>
    <cellStyle name="Обычный 3 14 44 5 2" xfId="28157"/>
    <cellStyle name="Обычный 3 14 44 5 2 2" xfId="28158"/>
    <cellStyle name="Обычный 3 14 44 5 2 2 2" xfId="28159"/>
    <cellStyle name="Обычный 3 14 44 5 2 3" xfId="28160"/>
    <cellStyle name="Обычный 3 14 44 5 3" xfId="28161"/>
    <cellStyle name="Обычный 3 14 44 5 3 2" xfId="28162"/>
    <cellStyle name="Обычный 3 14 44 5 4" xfId="28163"/>
    <cellStyle name="Обычный 3 14 44 6" xfId="28164"/>
    <cellStyle name="Обычный 3 14 44 6 2" xfId="28165"/>
    <cellStyle name="Обычный 3 14 44 6 2 2" xfId="28166"/>
    <cellStyle name="Обычный 3 14 44 6 3" xfId="28167"/>
    <cellStyle name="Обычный 3 14 44 7" xfId="28168"/>
    <cellStyle name="Обычный 3 14 44 7 2" xfId="28169"/>
    <cellStyle name="Обычный 3 14 44 8" xfId="28170"/>
    <cellStyle name="Обычный 3 14 45" xfId="28171"/>
    <cellStyle name="Обычный 3 14 45 2" xfId="28172"/>
    <cellStyle name="Обычный 3 14 45 2 2" xfId="28173"/>
    <cellStyle name="Обычный 3 14 45 2 2 2" xfId="28174"/>
    <cellStyle name="Обычный 3 14 45 2 2 2 2" xfId="28175"/>
    <cellStyle name="Обычный 3 14 45 2 2 2 2 2" xfId="28176"/>
    <cellStyle name="Обычный 3 14 45 2 2 2 2 2 2" xfId="28177"/>
    <cellStyle name="Обычный 3 14 45 2 2 2 2 3" xfId="28178"/>
    <cellStyle name="Обычный 3 14 45 2 2 2 3" xfId="28179"/>
    <cellStyle name="Обычный 3 14 45 2 2 2 3 2" xfId="28180"/>
    <cellStyle name="Обычный 3 14 45 2 2 2 4" xfId="28181"/>
    <cellStyle name="Обычный 3 14 45 2 2 3" xfId="28182"/>
    <cellStyle name="Обычный 3 14 45 2 2 3 2" xfId="28183"/>
    <cellStyle name="Обычный 3 14 45 2 2 3 2 2" xfId="28184"/>
    <cellStyle name="Обычный 3 14 45 2 2 3 3" xfId="28185"/>
    <cellStyle name="Обычный 3 14 45 2 2 4" xfId="28186"/>
    <cellStyle name="Обычный 3 14 45 2 2 4 2" xfId="28187"/>
    <cellStyle name="Обычный 3 14 45 2 2 5" xfId="28188"/>
    <cellStyle name="Обычный 3 14 45 2 3" xfId="28189"/>
    <cellStyle name="Обычный 3 14 45 2 3 2" xfId="28190"/>
    <cellStyle name="Обычный 3 14 45 2 3 2 2" xfId="28191"/>
    <cellStyle name="Обычный 3 14 45 2 3 2 2 2" xfId="28192"/>
    <cellStyle name="Обычный 3 14 45 2 3 2 2 2 2" xfId="28193"/>
    <cellStyle name="Обычный 3 14 45 2 3 2 2 3" xfId="28194"/>
    <cellStyle name="Обычный 3 14 45 2 3 2 3" xfId="28195"/>
    <cellStyle name="Обычный 3 14 45 2 3 2 3 2" xfId="28196"/>
    <cellStyle name="Обычный 3 14 45 2 3 2 4" xfId="28197"/>
    <cellStyle name="Обычный 3 14 45 2 3 3" xfId="28198"/>
    <cellStyle name="Обычный 3 14 45 2 3 3 2" xfId="28199"/>
    <cellStyle name="Обычный 3 14 45 2 3 3 2 2" xfId="28200"/>
    <cellStyle name="Обычный 3 14 45 2 3 3 3" xfId="28201"/>
    <cellStyle name="Обычный 3 14 45 2 3 4" xfId="28202"/>
    <cellStyle name="Обычный 3 14 45 2 3 4 2" xfId="28203"/>
    <cellStyle name="Обычный 3 14 45 2 3 5" xfId="28204"/>
    <cellStyle name="Обычный 3 14 45 2 4" xfId="28205"/>
    <cellStyle name="Обычный 3 14 45 2 4 2" xfId="28206"/>
    <cellStyle name="Обычный 3 14 45 2 4 2 2" xfId="28207"/>
    <cellStyle name="Обычный 3 14 45 2 4 2 2 2" xfId="28208"/>
    <cellStyle name="Обычный 3 14 45 2 4 2 3" xfId="28209"/>
    <cellStyle name="Обычный 3 14 45 2 4 3" xfId="28210"/>
    <cellStyle name="Обычный 3 14 45 2 4 3 2" xfId="28211"/>
    <cellStyle name="Обычный 3 14 45 2 4 4" xfId="28212"/>
    <cellStyle name="Обычный 3 14 45 2 5" xfId="28213"/>
    <cellStyle name="Обычный 3 14 45 2 5 2" xfId="28214"/>
    <cellStyle name="Обычный 3 14 45 2 5 2 2" xfId="28215"/>
    <cellStyle name="Обычный 3 14 45 2 5 3" xfId="28216"/>
    <cellStyle name="Обычный 3 14 45 2 6" xfId="28217"/>
    <cellStyle name="Обычный 3 14 45 2 6 2" xfId="28218"/>
    <cellStyle name="Обычный 3 14 45 2 7" xfId="28219"/>
    <cellStyle name="Обычный 3 14 45 3" xfId="28220"/>
    <cellStyle name="Обычный 3 14 45 3 2" xfId="28221"/>
    <cellStyle name="Обычный 3 14 45 3 2 2" xfId="28222"/>
    <cellStyle name="Обычный 3 14 45 3 2 2 2" xfId="28223"/>
    <cellStyle name="Обычный 3 14 45 3 2 2 2 2" xfId="28224"/>
    <cellStyle name="Обычный 3 14 45 3 2 2 3" xfId="28225"/>
    <cellStyle name="Обычный 3 14 45 3 2 3" xfId="28226"/>
    <cellStyle name="Обычный 3 14 45 3 2 3 2" xfId="28227"/>
    <cellStyle name="Обычный 3 14 45 3 2 4" xfId="28228"/>
    <cellStyle name="Обычный 3 14 45 3 3" xfId="28229"/>
    <cellStyle name="Обычный 3 14 45 3 3 2" xfId="28230"/>
    <cellStyle name="Обычный 3 14 45 3 3 2 2" xfId="28231"/>
    <cellStyle name="Обычный 3 14 45 3 3 3" xfId="28232"/>
    <cellStyle name="Обычный 3 14 45 3 4" xfId="28233"/>
    <cellStyle name="Обычный 3 14 45 3 4 2" xfId="28234"/>
    <cellStyle name="Обычный 3 14 45 3 5" xfId="28235"/>
    <cellStyle name="Обычный 3 14 45 4" xfId="28236"/>
    <cellStyle name="Обычный 3 14 45 4 2" xfId="28237"/>
    <cellStyle name="Обычный 3 14 45 4 2 2" xfId="28238"/>
    <cellStyle name="Обычный 3 14 45 4 2 2 2" xfId="28239"/>
    <cellStyle name="Обычный 3 14 45 4 2 2 2 2" xfId="28240"/>
    <cellStyle name="Обычный 3 14 45 4 2 2 3" xfId="28241"/>
    <cellStyle name="Обычный 3 14 45 4 2 3" xfId="28242"/>
    <cellStyle name="Обычный 3 14 45 4 2 3 2" xfId="28243"/>
    <cellStyle name="Обычный 3 14 45 4 2 4" xfId="28244"/>
    <cellStyle name="Обычный 3 14 45 4 3" xfId="28245"/>
    <cellStyle name="Обычный 3 14 45 4 3 2" xfId="28246"/>
    <cellStyle name="Обычный 3 14 45 4 3 2 2" xfId="28247"/>
    <cellStyle name="Обычный 3 14 45 4 3 3" xfId="28248"/>
    <cellStyle name="Обычный 3 14 45 4 4" xfId="28249"/>
    <cellStyle name="Обычный 3 14 45 4 4 2" xfId="28250"/>
    <cellStyle name="Обычный 3 14 45 4 5" xfId="28251"/>
    <cellStyle name="Обычный 3 14 45 5" xfId="28252"/>
    <cellStyle name="Обычный 3 14 45 5 2" xfId="28253"/>
    <cellStyle name="Обычный 3 14 45 5 2 2" xfId="28254"/>
    <cellStyle name="Обычный 3 14 45 5 2 2 2" xfId="28255"/>
    <cellStyle name="Обычный 3 14 45 5 2 3" xfId="28256"/>
    <cellStyle name="Обычный 3 14 45 5 3" xfId="28257"/>
    <cellStyle name="Обычный 3 14 45 5 3 2" xfId="28258"/>
    <cellStyle name="Обычный 3 14 45 5 4" xfId="28259"/>
    <cellStyle name="Обычный 3 14 45 6" xfId="28260"/>
    <cellStyle name="Обычный 3 14 45 6 2" xfId="28261"/>
    <cellStyle name="Обычный 3 14 45 6 2 2" xfId="28262"/>
    <cellStyle name="Обычный 3 14 45 6 3" xfId="28263"/>
    <cellStyle name="Обычный 3 14 45 7" xfId="28264"/>
    <cellStyle name="Обычный 3 14 45 7 2" xfId="28265"/>
    <cellStyle name="Обычный 3 14 45 8" xfId="28266"/>
    <cellStyle name="Обычный 3 14 46" xfId="28267"/>
    <cellStyle name="Обычный 3 14 46 2" xfId="28268"/>
    <cellStyle name="Обычный 3 14 46 2 2" xfId="28269"/>
    <cellStyle name="Обычный 3 14 46 2 2 2" xfId="28270"/>
    <cellStyle name="Обычный 3 14 46 2 2 2 2" xfId="28271"/>
    <cellStyle name="Обычный 3 14 46 2 2 2 2 2" xfId="28272"/>
    <cellStyle name="Обычный 3 14 46 2 2 2 2 2 2" xfId="28273"/>
    <cellStyle name="Обычный 3 14 46 2 2 2 2 3" xfId="28274"/>
    <cellStyle name="Обычный 3 14 46 2 2 2 3" xfId="28275"/>
    <cellStyle name="Обычный 3 14 46 2 2 2 3 2" xfId="28276"/>
    <cellStyle name="Обычный 3 14 46 2 2 2 4" xfId="28277"/>
    <cellStyle name="Обычный 3 14 46 2 2 3" xfId="28278"/>
    <cellStyle name="Обычный 3 14 46 2 2 3 2" xfId="28279"/>
    <cellStyle name="Обычный 3 14 46 2 2 3 2 2" xfId="28280"/>
    <cellStyle name="Обычный 3 14 46 2 2 3 3" xfId="28281"/>
    <cellStyle name="Обычный 3 14 46 2 2 4" xfId="28282"/>
    <cellStyle name="Обычный 3 14 46 2 2 4 2" xfId="28283"/>
    <cellStyle name="Обычный 3 14 46 2 2 5" xfId="28284"/>
    <cellStyle name="Обычный 3 14 46 2 3" xfId="28285"/>
    <cellStyle name="Обычный 3 14 46 2 3 2" xfId="28286"/>
    <cellStyle name="Обычный 3 14 46 2 3 2 2" xfId="28287"/>
    <cellStyle name="Обычный 3 14 46 2 3 2 2 2" xfId="28288"/>
    <cellStyle name="Обычный 3 14 46 2 3 2 2 2 2" xfId="28289"/>
    <cellStyle name="Обычный 3 14 46 2 3 2 2 3" xfId="28290"/>
    <cellStyle name="Обычный 3 14 46 2 3 2 3" xfId="28291"/>
    <cellStyle name="Обычный 3 14 46 2 3 2 3 2" xfId="28292"/>
    <cellStyle name="Обычный 3 14 46 2 3 2 4" xfId="28293"/>
    <cellStyle name="Обычный 3 14 46 2 3 3" xfId="28294"/>
    <cellStyle name="Обычный 3 14 46 2 3 3 2" xfId="28295"/>
    <cellStyle name="Обычный 3 14 46 2 3 3 2 2" xfId="28296"/>
    <cellStyle name="Обычный 3 14 46 2 3 3 3" xfId="28297"/>
    <cellStyle name="Обычный 3 14 46 2 3 4" xfId="28298"/>
    <cellStyle name="Обычный 3 14 46 2 3 4 2" xfId="28299"/>
    <cellStyle name="Обычный 3 14 46 2 3 5" xfId="28300"/>
    <cellStyle name="Обычный 3 14 46 2 4" xfId="28301"/>
    <cellStyle name="Обычный 3 14 46 2 4 2" xfId="28302"/>
    <cellStyle name="Обычный 3 14 46 2 4 2 2" xfId="28303"/>
    <cellStyle name="Обычный 3 14 46 2 4 2 2 2" xfId="28304"/>
    <cellStyle name="Обычный 3 14 46 2 4 2 3" xfId="28305"/>
    <cellStyle name="Обычный 3 14 46 2 4 3" xfId="28306"/>
    <cellStyle name="Обычный 3 14 46 2 4 3 2" xfId="28307"/>
    <cellStyle name="Обычный 3 14 46 2 4 4" xfId="28308"/>
    <cellStyle name="Обычный 3 14 46 2 5" xfId="28309"/>
    <cellStyle name="Обычный 3 14 46 2 5 2" xfId="28310"/>
    <cellStyle name="Обычный 3 14 46 2 5 2 2" xfId="28311"/>
    <cellStyle name="Обычный 3 14 46 2 5 3" xfId="28312"/>
    <cellStyle name="Обычный 3 14 46 2 6" xfId="28313"/>
    <cellStyle name="Обычный 3 14 46 2 6 2" xfId="28314"/>
    <cellStyle name="Обычный 3 14 46 2 7" xfId="28315"/>
    <cellStyle name="Обычный 3 14 46 3" xfId="28316"/>
    <cellStyle name="Обычный 3 14 46 3 2" xfId="28317"/>
    <cellStyle name="Обычный 3 14 46 3 2 2" xfId="28318"/>
    <cellStyle name="Обычный 3 14 46 3 2 2 2" xfId="28319"/>
    <cellStyle name="Обычный 3 14 46 3 2 2 2 2" xfId="28320"/>
    <cellStyle name="Обычный 3 14 46 3 2 2 3" xfId="28321"/>
    <cellStyle name="Обычный 3 14 46 3 2 3" xfId="28322"/>
    <cellStyle name="Обычный 3 14 46 3 2 3 2" xfId="28323"/>
    <cellStyle name="Обычный 3 14 46 3 2 4" xfId="28324"/>
    <cellStyle name="Обычный 3 14 46 3 3" xfId="28325"/>
    <cellStyle name="Обычный 3 14 46 3 3 2" xfId="28326"/>
    <cellStyle name="Обычный 3 14 46 3 3 2 2" xfId="28327"/>
    <cellStyle name="Обычный 3 14 46 3 3 3" xfId="28328"/>
    <cellStyle name="Обычный 3 14 46 3 4" xfId="28329"/>
    <cellStyle name="Обычный 3 14 46 3 4 2" xfId="28330"/>
    <cellStyle name="Обычный 3 14 46 3 5" xfId="28331"/>
    <cellStyle name="Обычный 3 14 46 4" xfId="28332"/>
    <cellStyle name="Обычный 3 14 46 4 2" xfId="28333"/>
    <cellStyle name="Обычный 3 14 46 4 2 2" xfId="28334"/>
    <cellStyle name="Обычный 3 14 46 4 2 2 2" xfId="28335"/>
    <cellStyle name="Обычный 3 14 46 4 2 2 2 2" xfId="28336"/>
    <cellStyle name="Обычный 3 14 46 4 2 2 3" xfId="28337"/>
    <cellStyle name="Обычный 3 14 46 4 2 3" xfId="28338"/>
    <cellStyle name="Обычный 3 14 46 4 2 3 2" xfId="28339"/>
    <cellStyle name="Обычный 3 14 46 4 2 4" xfId="28340"/>
    <cellStyle name="Обычный 3 14 46 4 3" xfId="28341"/>
    <cellStyle name="Обычный 3 14 46 4 3 2" xfId="28342"/>
    <cellStyle name="Обычный 3 14 46 4 3 2 2" xfId="28343"/>
    <cellStyle name="Обычный 3 14 46 4 3 3" xfId="28344"/>
    <cellStyle name="Обычный 3 14 46 4 4" xfId="28345"/>
    <cellStyle name="Обычный 3 14 46 4 4 2" xfId="28346"/>
    <cellStyle name="Обычный 3 14 46 4 5" xfId="28347"/>
    <cellStyle name="Обычный 3 14 46 5" xfId="28348"/>
    <cellStyle name="Обычный 3 14 46 5 2" xfId="28349"/>
    <cellStyle name="Обычный 3 14 46 5 2 2" xfId="28350"/>
    <cellStyle name="Обычный 3 14 46 5 2 2 2" xfId="28351"/>
    <cellStyle name="Обычный 3 14 46 5 2 3" xfId="28352"/>
    <cellStyle name="Обычный 3 14 46 5 3" xfId="28353"/>
    <cellStyle name="Обычный 3 14 46 5 3 2" xfId="28354"/>
    <cellStyle name="Обычный 3 14 46 5 4" xfId="28355"/>
    <cellStyle name="Обычный 3 14 46 6" xfId="28356"/>
    <cellStyle name="Обычный 3 14 46 6 2" xfId="28357"/>
    <cellStyle name="Обычный 3 14 46 6 2 2" xfId="28358"/>
    <cellStyle name="Обычный 3 14 46 6 3" xfId="28359"/>
    <cellStyle name="Обычный 3 14 46 7" xfId="28360"/>
    <cellStyle name="Обычный 3 14 46 7 2" xfId="28361"/>
    <cellStyle name="Обычный 3 14 46 8" xfId="28362"/>
    <cellStyle name="Обычный 3 14 47" xfId="28363"/>
    <cellStyle name="Обычный 3 14 47 2" xfId="28364"/>
    <cellStyle name="Обычный 3 14 47 2 2" xfId="28365"/>
    <cellStyle name="Обычный 3 14 47 2 2 2" xfId="28366"/>
    <cellStyle name="Обычный 3 14 47 2 2 2 2" xfId="28367"/>
    <cellStyle name="Обычный 3 14 47 2 2 2 2 2" xfId="28368"/>
    <cellStyle name="Обычный 3 14 47 2 2 2 2 2 2" xfId="28369"/>
    <cellStyle name="Обычный 3 14 47 2 2 2 2 3" xfId="28370"/>
    <cellStyle name="Обычный 3 14 47 2 2 2 3" xfId="28371"/>
    <cellStyle name="Обычный 3 14 47 2 2 2 3 2" xfId="28372"/>
    <cellStyle name="Обычный 3 14 47 2 2 2 4" xfId="28373"/>
    <cellStyle name="Обычный 3 14 47 2 2 3" xfId="28374"/>
    <cellStyle name="Обычный 3 14 47 2 2 3 2" xfId="28375"/>
    <cellStyle name="Обычный 3 14 47 2 2 3 2 2" xfId="28376"/>
    <cellStyle name="Обычный 3 14 47 2 2 3 3" xfId="28377"/>
    <cellStyle name="Обычный 3 14 47 2 2 4" xfId="28378"/>
    <cellStyle name="Обычный 3 14 47 2 2 4 2" xfId="28379"/>
    <cellStyle name="Обычный 3 14 47 2 2 5" xfId="28380"/>
    <cellStyle name="Обычный 3 14 47 2 3" xfId="28381"/>
    <cellStyle name="Обычный 3 14 47 2 3 2" xfId="28382"/>
    <cellStyle name="Обычный 3 14 47 2 3 2 2" xfId="28383"/>
    <cellStyle name="Обычный 3 14 47 2 3 2 2 2" xfId="28384"/>
    <cellStyle name="Обычный 3 14 47 2 3 2 2 2 2" xfId="28385"/>
    <cellStyle name="Обычный 3 14 47 2 3 2 2 3" xfId="28386"/>
    <cellStyle name="Обычный 3 14 47 2 3 2 3" xfId="28387"/>
    <cellStyle name="Обычный 3 14 47 2 3 2 3 2" xfId="28388"/>
    <cellStyle name="Обычный 3 14 47 2 3 2 4" xfId="28389"/>
    <cellStyle name="Обычный 3 14 47 2 3 3" xfId="28390"/>
    <cellStyle name="Обычный 3 14 47 2 3 3 2" xfId="28391"/>
    <cellStyle name="Обычный 3 14 47 2 3 3 2 2" xfId="28392"/>
    <cellStyle name="Обычный 3 14 47 2 3 3 3" xfId="28393"/>
    <cellStyle name="Обычный 3 14 47 2 3 4" xfId="28394"/>
    <cellStyle name="Обычный 3 14 47 2 3 4 2" xfId="28395"/>
    <cellStyle name="Обычный 3 14 47 2 3 5" xfId="28396"/>
    <cellStyle name="Обычный 3 14 47 2 4" xfId="28397"/>
    <cellStyle name="Обычный 3 14 47 2 4 2" xfId="28398"/>
    <cellStyle name="Обычный 3 14 47 2 4 2 2" xfId="28399"/>
    <cellStyle name="Обычный 3 14 47 2 4 2 2 2" xfId="28400"/>
    <cellStyle name="Обычный 3 14 47 2 4 2 3" xfId="28401"/>
    <cellStyle name="Обычный 3 14 47 2 4 3" xfId="28402"/>
    <cellStyle name="Обычный 3 14 47 2 4 3 2" xfId="28403"/>
    <cellStyle name="Обычный 3 14 47 2 4 4" xfId="28404"/>
    <cellStyle name="Обычный 3 14 47 2 5" xfId="28405"/>
    <cellStyle name="Обычный 3 14 47 2 5 2" xfId="28406"/>
    <cellStyle name="Обычный 3 14 47 2 5 2 2" xfId="28407"/>
    <cellStyle name="Обычный 3 14 47 2 5 3" xfId="28408"/>
    <cellStyle name="Обычный 3 14 47 2 6" xfId="28409"/>
    <cellStyle name="Обычный 3 14 47 2 6 2" xfId="28410"/>
    <cellStyle name="Обычный 3 14 47 2 7" xfId="28411"/>
    <cellStyle name="Обычный 3 14 47 3" xfId="28412"/>
    <cellStyle name="Обычный 3 14 47 3 2" xfId="28413"/>
    <cellStyle name="Обычный 3 14 47 3 2 2" xfId="28414"/>
    <cellStyle name="Обычный 3 14 47 3 2 2 2" xfId="28415"/>
    <cellStyle name="Обычный 3 14 47 3 2 2 2 2" xfId="28416"/>
    <cellStyle name="Обычный 3 14 47 3 2 2 3" xfId="28417"/>
    <cellStyle name="Обычный 3 14 47 3 2 3" xfId="28418"/>
    <cellStyle name="Обычный 3 14 47 3 2 3 2" xfId="28419"/>
    <cellStyle name="Обычный 3 14 47 3 2 4" xfId="28420"/>
    <cellStyle name="Обычный 3 14 47 3 3" xfId="28421"/>
    <cellStyle name="Обычный 3 14 47 3 3 2" xfId="28422"/>
    <cellStyle name="Обычный 3 14 47 3 3 2 2" xfId="28423"/>
    <cellStyle name="Обычный 3 14 47 3 3 3" xfId="28424"/>
    <cellStyle name="Обычный 3 14 47 3 4" xfId="28425"/>
    <cellStyle name="Обычный 3 14 47 3 4 2" xfId="28426"/>
    <cellStyle name="Обычный 3 14 47 3 5" xfId="28427"/>
    <cellStyle name="Обычный 3 14 47 4" xfId="28428"/>
    <cellStyle name="Обычный 3 14 47 4 2" xfId="28429"/>
    <cellStyle name="Обычный 3 14 47 4 2 2" xfId="28430"/>
    <cellStyle name="Обычный 3 14 47 4 2 2 2" xfId="28431"/>
    <cellStyle name="Обычный 3 14 47 4 2 2 2 2" xfId="28432"/>
    <cellStyle name="Обычный 3 14 47 4 2 2 3" xfId="28433"/>
    <cellStyle name="Обычный 3 14 47 4 2 3" xfId="28434"/>
    <cellStyle name="Обычный 3 14 47 4 2 3 2" xfId="28435"/>
    <cellStyle name="Обычный 3 14 47 4 2 4" xfId="28436"/>
    <cellStyle name="Обычный 3 14 47 4 3" xfId="28437"/>
    <cellStyle name="Обычный 3 14 47 4 3 2" xfId="28438"/>
    <cellStyle name="Обычный 3 14 47 4 3 2 2" xfId="28439"/>
    <cellStyle name="Обычный 3 14 47 4 3 3" xfId="28440"/>
    <cellStyle name="Обычный 3 14 47 4 4" xfId="28441"/>
    <cellStyle name="Обычный 3 14 47 4 4 2" xfId="28442"/>
    <cellStyle name="Обычный 3 14 47 4 5" xfId="28443"/>
    <cellStyle name="Обычный 3 14 47 5" xfId="28444"/>
    <cellStyle name="Обычный 3 14 47 5 2" xfId="28445"/>
    <cellStyle name="Обычный 3 14 47 5 2 2" xfId="28446"/>
    <cellStyle name="Обычный 3 14 47 5 2 2 2" xfId="28447"/>
    <cellStyle name="Обычный 3 14 47 5 2 3" xfId="28448"/>
    <cellStyle name="Обычный 3 14 47 5 3" xfId="28449"/>
    <cellStyle name="Обычный 3 14 47 5 3 2" xfId="28450"/>
    <cellStyle name="Обычный 3 14 47 5 4" xfId="28451"/>
    <cellStyle name="Обычный 3 14 47 6" xfId="28452"/>
    <cellStyle name="Обычный 3 14 47 6 2" xfId="28453"/>
    <cellStyle name="Обычный 3 14 47 6 2 2" xfId="28454"/>
    <cellStyle name="Обычный 3 14 47 6 3" xfId="28455"/>
    <cellStyle name="Обычный 3 14 47 7" xfId="28456"/>
    <cellStyle name="Обычный 3 14 47 7 2" xfId="28457"/>
    <cellStyle name="Обычный 3 14 47 8" xfId="28458"/>
    <cellStyle name="Обычный 3 14 48" xfId="28459"/>
    <cellStyle name="Обычный 3 14 48 2" xfId="28460"/>
    <cellStyle name="Обычный 3 14 48 2 2" xfId="28461"/>
    <cellStyle name="Обычный 3 14 48 2 2 2" xfId="28462"/>
    <cellStyle name="Обычный 3 14 48 2 2 2 2" xfId="28463"/>
    <cellStyle name="Обычный 3 14 48 2 2 2 2 2" xfId="28464"/>
    <cellStyle name="Обычный 3 14 48 2 2 2 3" xfId="28465"/>
    <cellStyle name="Обычный 3 14 48 2 2 3" xfId="28466"/>
    <cellStyle name="Обычный 3 14 48 2 2 3 2" xfId="28467"/>
    <cellStyle name="Обычный 3 14 48 2 2 4" xfId="28468"/>
    <cellStyle name="Обычный 3 14 48 2 3" xfId="28469"/>
    <cellStyle name="Обычный 3 14 48 2 3 2" xfId="28470"/>
    <cellStyle name="Обычный 3 14 48 2 3 2 2" xfId="28471"/>
    <cellStyle name="Обычный 3 14 48 2 3 3" xfId="28472"/>
    <cellStyle name="Обычный 3 14 48 2 4" xfId="28473"/>
    <cellStyle name="Обычный 3 14 48 2 4 2" xfId="28474"/>
    <cellStyle name="Обычный 3 14 48 2 5" xfId="28475"/>
    <cellStyle name="Обычный 3 14 48 3" xfId="28476"/>
    <cellStyle name="Обычный 3 14 48 3 2" xfId="28477"/>
    <cellStyle name="Обычный 3 14 48 3 2 2" xfId="28478"/>
    <cellStyle name="Обычный 3 14 48 3 2 2 2" xfId="28479"/>
    <cellStyle name="Обычный 3 14 48 3 2 2 2 2" xfId="28480"/>
    <cellStyle name="Обычный 3 14 48 3 2 2 3" xfId="28481"/>
    <cellStyle name="Обычный 3 14 48 3 2 3" xfId="28482"/>
    <cellStyle name="Обычный 3 14 48 3 2 3 2" xfId="28483"/>
    <cellStyle name="Обычный 3 14 48 3 2 4" xfId="28484"/>
    <cellStyle name="Обычный 3 14 48 3 3" xfId="28485"/>
    <cellStyle name="Обычный 3 14 48 3 3 2" xfId="28486"/>
    <cellStyle name="Обычный 3 14 48 3 3 2 2" xfId="28487"/>
    <cellStyle name="Обычный 3 14 48 3 3 3" xfId="28488"/>
    <cellStyle name="Обычный 3 14 48 3 4" xfId="28489"/>
    <cellStyle name="Обычный 3 14 48 3 4 2" xfId="28490"/>
    <cellStyle name="Обычный 3 14 48 3 5" xfId="28491"/>
    <cellStyle name="Обычный 3 14 48 4" xfId="28492"/>
    <cellStyle name="Обычный 3 14 48 4 2" xfId="28493"/>
    <cellStyle name="Обычный 3 14 48 4 2 2" xfId="28494"/>
    <cellStyle name="Обычный 3 14 48 4 2 2 2" xfId="28495"/>
    <cellStyle name="Обычный 3 14 48 4 2 3" xfId="28496"/>
    <cellStyle name="Обычный 3 14 48 4 3" xfId="28497"/>
    <cellStyle name="Обычный 3 14 48 4 3 2" xfId="28498"/>
    <cellStyle name="Обычный 3 14 48 4 4" xfId="28499"/>
    <cellStyle name="Обычный 3 14 48 5" xfId="28500"/>
    <cellStyle name="Обычный 3 14 48 5 2" xfId="28501"/>
    <cellStyle name="Обычный 3 14 48 5 2 2" xfId="28502"/>
    <cellStyle name="Обычный 3 14 48 5 3" xfId="28503"/>
    <cellStyle name="Обычный 3 14 48 6" xfId="28504"/>
    <cellStyle name="Обычный 3 14 48 6 2" xfId="28505"/>
    <cellStyle name="Обычный 3 14 48 7" xfId="28506"/>
    <cellStyle name="Обычный 3 14 49" xfId="28507"/>
    <cellStyle name="Обычный 3 14 49 2" xfId="28508"/>
    <cellStyle name="Обычный 3 14 49 2 2" xfId="28509"/>
    <cellStyle name="Обычный 3 14 49 2 2 2" xfId="28510"/>
    <cellStyle name="Обычный 3 14 49 2 2 2 2" xfId="28511"/>
    <cellStyle name="Обычный 3 14 49 2 2 3" xfId="28512"/>
    <cellStyle name="Обычный 3 14 49 2 3" xfId="28513"/>
    <cellStyle name="Обычный 3 14 49 2 3 2" xfId="28514"/>
    <cellStyle name="Обычный 3 14 49 2 4" xfId="28515"/>
    <cellStyle name="Обычный 3 14 49 3" xfId="28516"/>
    <cellStyle name="Обычный 3 14 49 3 2" xfId="28517"/>
    <cellStyle name="Обычный 3 14 49 3 2 2" xfId="28518"/>
    <cellStyle name="Обычный 3 14 49 3 3" xfId="28519"/>
    <cellStyle name="Обычный 3 14 49 4" xfId="28520"/>
    <cellStyle name="Обычный 3 14 49 4 2" xfId="28521"/>
    <cellStyle name="Обычный 3 14 49 5" xfId="28522"/>
    <cellStyle name="Обычный 3 14 5" xfId="28523"/>
    <cellStyle name="Обычный 3 14 5 2" xfId="28524"/>
    <cellStyle name="Обычный 3 14 5 2 2" xfId="28525"/>
    <cellStyle name="Обычный 3 14 5 2 2 2" xfId="28526"/>
    <cellStyle name="Обычный 3 14 5 2 2 2 2" xfId="28527"/>
    <cellStyle name="Обычный 3 14 5 2 2 2 2 2" xfId="28528"/>
    <cellStyle name="Обычный 3 14 5 2 2 2 2 2 2" xfId="28529"/>
    <cellStyle name="Обычный 3 14 5 2 2 2 2 3" xfId="28530"/>
    <cellStyle name="Обычный 3 14 5 2 2 2 3" xfId="28531"/>
    <cellStyle name="Обычный 3 14 5 2 2 2 3 2" xfId="28532"/>
    <cellStyle name="Обычный 3 14 5 2 2 2 4" xfId="28533"/>
    <cellStyle name="Обычный 3 14 5 2 2 3" xfId="28534"/>
    <cellStyle name="Обычный 3 14 5 2 2 3 2" xfId="28535"/>
    <cellStyle name="Обычный 3 14 5 2 2 3 2 2" xfId="28536"/>
    <cellStyle name="Обычный 3 14 5 2 2 3 3" xfId="28537"/>
    <cellStyle name="Обычный 3 14 5 2 2 4" xfId="28538"/>
    <cellStyle name="Обычный 3 14 5 2 2 4 2" xfId="28539"/>
    <cellStyle name="Обычный 3 14 5 2 2 5" xfId="28540"/>
    <cellStyle name="Обычный 3 14 5 2 3" xfId="28541"/>
    <cellStyle name="Обычный 3 14 5 2 3 2" xfId="28542"/>
    <cellStyle name="Обычный 3 14 5 2 3 2 2" xfId="28543"/>
    <cellStyle name="Обычный 3 14 5 2 3 2 2 2" xfId="28544"/>
    <cellStyle name="Обычный 3 14 5 2 3 2 2 2 2" xfId="28545"/>
    <cellStyle name="Обычный 3 14 5 2 3 2 2 3" xfId="28546"/>
    <cellStyle name="Обычный 3 14 5 2 3 2 3" xfId="28547"/>
    <cellStyle name="Обычный 3 14 5 2 3 2 3 2" xfId="28548"/>
    <cellStyle name="Обычный 3 14 5 2 3 2 4" xfId="28549"/>
    <cellStyle name="Обычный 3 14 5 2 3 3" xfId="28550"/>
    <cellStyle name="Обычный 3 14 5 2 3 3 2" xfId="28551"/>
    <cellStyle name="Обычный 3 14 5 2 3 3 2 2" xfId="28552"/>
    <cellStyle name="Обычный 3 14 5 2 3 3 3" xfId="28553"/>
    <cellStyle name="Обычный 3 14 5 2 3 4" xfId="28554"/>
    <cellStyle name="Обычный 3 14 5 2 3 4 2" xfId="28555"/>
    <cellStyle name="Обычный 3 14 5 2 3 5" xfId="28556"/>
    <cellStyle name="Обычный 3 14 5 2 4" xfId="28557"/>
    <cellStyle name="Обычный 3 14 5 2 4 2" xfId="28558"/>
    <cellStyle name="Обычный 3 14 5 2 4 2 2" xfId="28559"/>
    <cellStyle name="Обычный 3 14 5 2 4 2 2 2" xfId="28560"/>
    <cellStyle name="Обычный 3 14 5 2 4 2 3" xfId="28561"/>
    <cellStyle name="Обычный 3 14 5 2 4 3" xfId="28562"/>
    <cellStyle name="Обычный 3 14 5 2 4 3 2" xfId="28563"/>
    <cellStyle name="Обычный 3 14 5 2 4 4" xfId="28564"/>
    <cellStyle name="Обычный 3 14 5 2 5" xfId="28565"/>
    <cellStyle name="Обычный 3 14 5 2 5 2" xfId="28566"/>
    <cellStyle name="Обычный 3 14 5 2 5 2 2" xfId="28567"/>
    <cellStyle name="Обычный 3 14 5 2 5 3" xfId="28568"/>
    <cellStyle name="Обычный 3 14 5 2 6" xfId="28569"/>
    <cellStyle name="Обычный 3 14 5 2 6 2" xfId="28570"/>
    <cellStyle name="Обычный 3 14 5 2 7" xfId="28571"/>
    <cellStyle name="Обычный 3 14 5 3" xfId="28572"/>
    <cellStyle name="Обычный 3 14 5 3 2" xfId="28573"/>
    <cellStyle name="Обычный 3 14 5 3 2 2" xfId="28574"/>
    <cellStyle name="Обычный 3 14 5 3 2 2 2" xfId="28575"/>
    <cellStyle name="Обычный 3 14 5 3 2 2 2 2" xfId="28576"/>
    <cellStyle name="Обычный 3 14 5 3 2 2 3" xfId="28577"/>
    <cellStyle name="Обычный 3 14 5 3 2 3" xfId="28578"/>
    <cellStyle name="Обычный 3 14 5 3 2 3 2" xfId="28579"/>
    <cellStyle name="Обычный 3 14 5 3 2 4" xfId="28580"/>
    <cellStyle name="Обычный 3 14 5 3 3" xfId="28581"/>
    <cellStyle name="Обычный 3 14 5 3 3 2" xfId="28582"/>
    <cellStyle name="Обычный 3 14 5 3 3 2 2" xfId="28583"/>
    <cellStyle name="Обычный 3 14 5 3 3 3" xfId="28584"/>
    <cellStyle name="Обычный 3 14 5 3 4" xfId="28585"/>
    <cellStyle name="Обычный 3 14 5 3 4 2" xfId="28586"/>
    <cellStyle name="Обычный 3 14 5 3 5" xfId="28587"/>
    <cellStyle name="Обычный 3 14 5 4" xfId="28588"/>
    <cellStyle name="Обычный 3 14 5 4 2" xfId="28589"/>
    <cellStyle name="Обычный 3 14 5 4 2 2" xfId="28590"/>
    <cellStyle name="Обычный 3 14 5 4 2 2 2" xfId="28591"/>
    <cellStyle name="Обычный 3 14 5 4 2 2 2 2" xfId="28592"/>
    <cellStyle name="Обычный 3 14 5 4 2 2 3" xfId="28593"/>
    <cellStyle name="Обычный 3 14 5 4 2 3" xfId="28594"/>
    <cellStyle name="Обычный 3 14 5 4 2 3 2" xfId="28595"/>
    <cellStyle name="Обычный 3 14 5 4 2 4" xfId="28596"/>
    <cellStyle name="Обычный 3 14 5 4 3" xfId="28597"/>
    <cellStyle name="Обычный 3 14 5 4 3 2" xfId="28598"/>
    <cellStyle name="Обычный 3 14 5 4 3 2 2" xfId="28599"/>
    <cellStyle name="Обычный 3 14 5 4 3 3" xfId="28600"/>
    <cellStyle name="Обычный 3 14 5 4 4" xfId="28601"/>
    <cellStyle name="Обычный 3 14 5 4 4 2" xfId="28602"/>
    <cellStyle name="Обычный 3 14 5 4 5" xfId="28603"/>
    <cellStyle name="Обычный 3 14 5 5" xfId="28604"/>
    <cellStyle name="Обычный 3 14 5 5 2" xfId="28605"/>
    <cellStyle name="Обычный 3 14 5 5 2 2" xfId="28606"/>
    <cellStyle name="Обычный 3 14 5 5 2 2 2" xfId="28607"/>
    <cellStyle name="Обычный 3 14 5 5 2 3" xfId="28608"/>
    <cellStyle name="Обычный 3 14 5 5 3" xfId="28609"/>
    <cellStyle name="Обычный 3 14 5 5 3 2" xfId="28610"/>
    <cellStyle name="Обычный 3 14 5 5 4" xfId="28611"/>
    <cellStyle name="Обычный 3 14 5 6" xfId="28612"/>
    <cellStyle name="Обычный 3 14 5 6 2" xfId="28613"/>
    <cellStyle name="Обычный 3 14 5 6 2 2" xfId="28614"/>
    <cellStyle name="Обычный 3 14 5 6 3" xfId="28615"/>
    <cellStyle name="Обычный 3 14 5 7" xfId="28616"/>
    <cellStyle name="Обычный 3 14 5 7 2" xfId="28617"/>
    <cellStyle name="Обычный 3 14 5 8" xfId="28618"/>
    <cellStyle name="Обычный 3 14 50" xfId="28619"/>
    <cellStyle name="Обычный 3 14 50 2" xfId="28620"/>
    <cellStyle name="Обычный 3 14 50 2 2" xfId="28621"/>
    <cellStyle name="Обычный 3 14 50 2 2 2" xfId="28622"/>
    <cellStyle name="Обычный 3 14 50 2 2 2 2" xfId="28623"/>
    <cellStyle name="Обычный 3 14 50 2 2 3" xfId="28624"/>
    <cellStyle name="Обычный 3 14 50 2 3" xfId="28625"/>
    <cellStyle name="Обычный 3 14 50 2 3 2" xfId="28626"/>
    <cellStyle name="Обычный 3 14 50 2 4" xfId="28627"/>
    <cellStyle name="Обычный 3 14 50 3" xfId="28628"/>
    <cellStyle name="Обычный 3 14 50 3 2" xfId="28629"/>
    <cellStyle name="Обычный 3 14 50 3 2 2" xfId="28630"/>
    <cellStyle name="Обычный 3 14 50 3 3" xfId="28631"/>
    <cellStyle name="Обычный 3 14 50 4" xfId="28632"/>
    <cellStyle name="Обычный 3 14 50 4 2" xfId="28633"/>
    <cellStyle name="Обычный 3 14 50 5" xfId="28634"/>
    <cellStyle name="Обычный 3 14 51" xfId="28635"/>
    <cellStyle name="Обычный 3 14 51 2" xfId="28636"/>
    <cellStyle name="Обычный 3 14 51 2 2" xfId="28637"/>
    <cellStyle name="Обычный 3 14 51 2 2 2" xfId="28638"/>
    <cellStyle name="Обычный 3 14 51 2 3" xfId="28639"/>
    <cellStyle name="Обычный 3 14 51 3" xfId="28640"/>
    <cellStyle name="Обычный 3 14 51 3 2" xfId="28641"/>
    <cellStyle name="Обычный 3 14 51 4" xfId="28642"/>
    <cellStyle name="Обычный 3 14 52" xfId="28643"/>
    <cellStyle name="Обычный 3 14 52 2" xfId="28644"/>
    <cellStyle name="Обычный 3 14 52 2 2" xfId="28645"/>
    <cellStyle name="Обычный 3 14 52 3" xfId="28646"/>
    <cellStyle name="Обычный 3 14 53" xfId="28647"/>
    <cellStyle name="Обычный 3 14 53 2" xfId="28648"/>
    <cellStyle name="Обычный 3 14 54" xfId="28649"/>
    <cellStyle name="Обычный 3 14 6" xfId="28650"/>
    <cellStyle name="Обычный 3 14 6 2" xfId="28651"/>
    <cellStyle name="Обычный 3 14 6 2 2" xfId="28652"/>
    <cellStyle name="Обычный 3 14 6 2 2 2" xfId="28653"/>
    <cellStyle name="Обычный 3 14 6 2 2 2 2" xfId="28654"/>
    <cellStyle name="Обычный 3 14 6 2 2 2 2 2" xfId="28655"/>
    <cellStyle name="Обычный 3 14 6 2 2 2 2 2 2" xfId="28656"/>
    <cellStyle name="Обычный 3 14 6 2 2 2 2 3" xfId="28657"/>
    <cellStyle name="Обычный 3 14 6 2 2 2 3" xfId="28658"/>
    <cellStyle name="Обычный 3 14 6 2 2 2 3 2" xfId="28659"/>
    <cellStyle name="Обычный 3 14 6 2 2 2 4" xfId="28660"/>
    <cellStyle name="Обычный 3 14 6 2 2 3" xfId="28661"/>
    <cellStyle name="Обычный 3 14 6 2 2 3 2" xfId="28662"/>
    <cellStyle name="Обычный 3 14 6 2 2 3 2 2" xfId="28663"/>
    <cellStyle name="Обычный 3 14 6 2 2 3 3" xfId="28664"/>
    <cellStyle name="Обычный 3 14 6 2 2 4" xfId="28665"/>
    <cellStyle name="Обычный 3 14 6 2 2 4 2" xfId="28666"/>
    <cellStyle name="Обычный 3 14 6 2 2 5" xfId="28667"/>
    <cellStyle name="Обычный 3 14 6 2 3" xfId="28668"/>
    <cellStyle name="Обычный 3 14 6 2 3 2" xfId="28669"/>
    <cellStyle name="Обычный 3 14 6 2 3 2 2" xfId="28670"/>
    <cellStyle name="Обычный 3 14 6 2 3 2 2 2" xfId="28671"/>
    <cellStyle name="Обычный 3 14 6 2 3 2 2 2 2" xfId="28672"/>
    <cellStyle name="Обычный 3 14 6 2 3 2 2 3" xfId="28673"/>
    <cellStyle name="Обычный 3 14 6 2 3 2 3" xfId="28674"/>
    <cellStyle name="Обычный 3 14 6 2 3 2 3 2" xfId="28675"/>
    <cellStyle name="Обычный 3 14 6 2 3 2 4" xfId="28676"/>
    <cellStyle name="Обычный 3 14 6 2 3 3" xfId="28677"/>
    <cellStyle name="Обычный 3 14 6 2 3 3 2" xfId="28678"/>
    <cellStyle name="Обычный 3 14 6 2 3 3 2 2" xfId="28679"/>
    <cellStyle name="Обычный 3 14 6 2 3 3 3" xfId="28680"/>
    <cellStyle name="Обычный 3 14 6 2 3 4" xfId="28681"/>
    <cellStyle name="Обычный 3 14 6 2 3 4 2" xfId="28682"/>
    <cellStyle name="Обычный 3 14 6 2 3 5" xfId="28683"/>
    <cellStyle name="Обычный 3 14 6 2 4" xfId="28684"/>
    <cellStyle name="Обычный 3 14 6 2 4 2" xfId="28685"/>
    <cellStyle name="Обычный 3 14 6 2 4 2 2" xfId="28686"/>
    <cellStyle name="Обычный 3 14 6 2 4 2 2 2" xfId="28687"/>
    <cellStyle name="Обычный 3 14 6 2 4 2 3" xfId="28688"/>
    <cellStyle name="Обычный 3 14 6 2 4 3" xfId="28689"/>
    <cellStyle name="Обычный 3 14 6 2 4 3 2" xfId="28690"/>
    <cellStyle name="Обычный 3 14 6 2 4 4" xfId="28691"/>
    <cellStyle name="Обычный 3 14 6 2 5" xfId="28692"/>
    <cellStyle name="Обычный 3 14 6 2 5 2" xfId="28693"/>
    <cellStyle name="Обычный 3 14 6 2 5 2 2" xfId="28694"/>
    <cellStyle name="Обычный 3 14 6 2 5 3" xfId="28695"/>
    <cellStyle name="Обычный 3 14 6 2 6" xfId="28696"/>
    <cellStyle name="Обычный 3 14 6 2 6 2" xfId="28697"/>
    <cellStyle name="Обычный 3 14 6 2 7" xfId="28698"/>
    <cellStyle name="Обычный 3 14 6 3" xfId="28699"/>
    <cellStyle name="Обычный 3 14 6 3 2" xfId="28700"/>
    <cellStyle name="Обычный 3 14 6 3 2 2" xfId="28701"/>
    <cellStyle name="Обычный 3 14 6 3 2 2 2" xfId="28702"/>
    <cellStyle name="Обычный 3 14 6 3 2 2 2 2" xfId="28703"/>
    <cellStyle name="Обычный 3 14 6 3 2 2 3" xfId="28704"/>
    <cellStyle name="Обычный 3 14 6 3 2 3" xfId="28705"/>
    <cellStyle name="Обычный 3 14 6 3 2 3 2" xfId="28706"/>
    <cellStyle name="Обычный 3 14 6 3 2 4" xfId="28707"/>
    <cellStyle name="Обычный 3 14 6 3 3" xfId="28708"/>
    <cellStyle name="Обычный 3 14 6 3 3 2" xfId="28709"/>
    <cellStyle name="Обычный 3 14 6 3 3 2 2" xfId="28710"/>
    <cellStyle name="Обычный 3 14 6 3 3 3" xfId="28711"/>
    <cellStyle name="Обычный 3 14 6 3 4" xfId="28712"/>
    <cellStyle name="Обычный 3 14 6 3 4 2" xfId="28713"/>
    <cellStyle name="Обычный 3 14 6 3 5" xfId="28714"/>
    <cellStyle name="Обычный 3 14 6 4" xfId="28715"/>
    <cellStyle name="Обычный 3 14 6 4 2" xfId="28716"/>
    <cellStyle name="Обычный 3 14 6 4 2 2" xfId="28717"/>
    <cellStyle name="Обычный 3 14 6 4 2 2 2" xfId="28718"/>
    <cellStyle name="Обычный 3 14 6 4 2 2 2 2" xfId="28719"/>
    <cellStyle name="Обычный 3 14 6 4 2 2 3" xfId="28720"/>
    <cellStyle name="Обычный 3 14 6 4 2 3" xfId="28721"/>
    <cellStyle name="Обычный 3 14 6 4 2 3 2" xfId="28722"/>
    <cellStyle name="Обычный 3 14 6 4 2 4" xfId="28723"/>
    <cellStyle name="Обычный 3 14 6 4 3" xfId="28724"/>
    <cellStyle name="Обычный 3 14 6 4 3 2" xfId="28725"/>
    <cellStyle name="Обычный 3 14 6 4 3 2 2" xfId="28726"/>
    <cellStyle name="Обычный 3 14 6 4 3 3" xfId="28727"/>
    <cellStyle name="Обычный 3 14 6 4 4" xfId="28728"/>
    <cellStyle name="Обычный 3 14 6 4 4 2" xfId="28729"/>
    <cellStyle name="Обычный 3 14 6 4 5" xfId="28730"/>
    <cellStyle name="Обычный 3 14 6 5" xfId="28731"/>
    <cellStyle name="Обычный 3 14 6 5 2" xfId="28732"/>
    <cellStyle name="Обычный 3 14 6 5 2 2" xfId="28733"/>
    <cellStyle name="Обычный 3 14 6 5 2 2 2" xfId="28734"/>
    <cellStyle name="Обычный 3 14 6 5 2 3" xfId="28735"/>
    <cellStyle name="Обычный 3 14 6 5 3" xfId="28736"/>
    <cellStyle name="Обычный 3 14 6 5 3 2" xfId="28737"/>
    <cellStyle name="Обычный 3 14 6 5 4" xfId="28738"/>
    <cellStyle name="Обычный 3 14 6 6" xfId="28739"/>
    <cellStyle name="Обычный 3 14 6 6 2" xfId="28740"/>
    <cellStyle name="Обычный 3 14 6 6 2 2" xfId="28741"/>
    <cellStyle name="Обычный 3 14 6 6 3" xfId="28742"/>
    <cellStyle name="Обычный 3 14 6 7" xfId="28743"/>
    <cellStyle name="Обычный 3 14 6 7 2" xfId="28744"/>
    <cellStyle name="Обычный 3 14 6 8" xfId="28745"/>
    <cellStyle name="Обычный 3 14 7" xfId="28746"/>
    <cellStyle name="Обычный 3 14 7 2" xfId="28747"/>
    <cellStyle name="Обычный 3 14 7 2 2" xfId="28748"/>
    <cellStyle name="Обычный 3 14 7 2 2 2" xfId="28749"/>
    <cellStyle name="Обычный 3 14 7 2 2 2 2" xfId="28750"/>
    <cellStyle name="Обычный 3 14 7 2 2 2 2 2" xfId="28751"/>
    <cellStyle name="Обычный 3 14 7 2 2 2 2 2 2" xfId="28752"/>
    <cellStyle name="Обычный 3 14 7 2 2 2 2 3" xfId="28753"/>
    <cellStyle name="Обычный 3 14 7 2 2 2 3" xfId="28754"/>
    <cellStyle name="Обычный 3 14 7 2 2 2 3 2" xfId="28755"/>
    <cellStyle name="Обычный 3 14 7 2 2 2 4" xfId="28756"/>
    <cellStyle name="Обычный 3 14 7 2 2 3" xfId="28757"/>
    <cellStyle name="Обычный 3 14 7 2 2 3 2" xfId="28758"/>
    <cellStyle name="Обычный 3 14 7 2 2 3 2 2" xfId="28759"/>
    <cellStyle name="Обычный 3 14 7 2 2 3 3" xfId="28760"/>
    <cellStyle name="Обычный 3 14 7 2 2 4" xfId="28761"/>
    <cellStyle name="Обычный 3 14 7 2 2 4 2" xfId="28762"/>
    <cellStyle name="Обычный 3 14 7 2 2 5" xfId="28763"/>
    <cellStyle name="Обычный 3 14 7 2 3" xfId="28764"/>
    <cellStyle name="Обычный 3 14 7 2 3 2" xfId="28765"/>
    <cellStyle name="Обычный 3 14 7 2 3 2 2" xfId="28766"/>
    <cellStyle name="Обычный 3 14 7 2 3 2 2 2" xfId="28767"/>
    <cellStyle name="Обычный 3 14 7 2 3 2 2 2 2" xfId="28768"/>
    <cellStyle name="Обычный 3 14 7 2 3 2 2 3" xfId="28769"/>
    <cellStyle name="Обычный 3 14 7 2 3 2 3" xfId="28770"/>
    <cellStyle name="Обычный 3 14 7 2 3 2 3 2" xfId="28771"/>
    <cellStyle name="Обычный 3 14 7 2 3 2 4" xfId="28772"/>
    <cellStyle name="Обычный 3 14 7 2 3 3" xfId="28773"/>
    <cellStyle name="Обычный 3 14 7 2 3 3 2" xfId="28774"/>
    <cellStyle name="Обычный 3 14 7 2 3 3 2 2" xfId="28775"/>
    <cellStyle name="Обычный 3 14 7 2 3 3 3" xfId="28776"/>
    <cellStyle name="Обычный 3 14 7 2 3 4" xfId="28777"/>
    <cellStyle name="Обычный 3 14 7 2 3 4 2" xfId="28778"/>
    <cellStyle name="Обычный 3 14 7 2 3 5" xfId="28779"/>
    <cellStyle name="Обычный 3 14 7 2 4" xfId="28780"/>
    <cellStyle name="Обычный 3 14 7 2 4 2" xfId="28781"/>
    <cellStyle name="Обычный 3 14 7 2 4 2 2" xfId="28782"/>
    <cellStyle name="Обычный 3 14 7 2 4 2 2 2" xfId="28783"/>
    <cellStyle name="Обычный 3 14 7 2 4 2 3" xfId="28784"/>
    <cellStyle name="Обычный 3 14 7 2 4 3" xfId="28785"/>
    <cellStyle name="Обычный 3 14 7 2 4 3 2" xfId="28786"/>
    <cellStyle name="Обычный 3 14 7 2 4 4" xfId="28787"/>
    <cellStyle name="Обычный 3 14 7 2 5" xfId="28788"/>
    <cellStyle name="Обычный 3 14 7 2 5 2" xfId="28789"/>
    <cellStyle name="Обычный 3 14 7 2 5 2 2" xfId="28790"/>
    <cellStyle name="Обычный 3 14 7 2 5 3" xfId="28791"/>
    <cellStyle name="Обычный 3 14 7 2 6" xfId="28792"/>
    <cellStyle name="Обычный 3 14 7 2 6 2" xfId="28793"/>
    <cellStyle name="Обычный 3 14 7 2 7" xfId="28794"/>
    <cellStyle name="Обычный 3 14 7 3" xfId="28795"/>
    <cellStyle name="Обычный 3 14 7 3 2" xfId="28796"/>
    <cellStyle name="Обычный 3 14 7 3 2 2" xfId="28797"/>
    <cellStyle name="Обычный 3 14 7 3 2 2 2" xfId="28798"/>
    <cellStyle name="Обычный 3 14 7 3 2 2 2 2" xfId="28799"/>
    <cellStyle name="Обычный 3 14 7 3 2 2 3" xfId="28800"/>
    <cellStyle name="Обычный 3 14 7 3 2 3" xfId="28801"/>
    <cellStyle name="Обычный 3 14 7 3 2 3 2" xfId="28802"/>
    <cellStyle name="Обычный 3 14 7 3 2 4" xfId="28803"/>
    <cellStyle name="Обычный 3 14 7 3 3" xfId="28804"/>
    <cellStyle name="Обычный 3 14 7 3 3 2" xfId="28805"/>
    <cellStyle name="Обычный 3 14 7 3 3 2 2" xfId="28806"/>
    <cellStyle name="Обычный 3 14 7 3 3 3" xfId="28807"/>
    <cellStyle name="Обычный 3 14 7 3 4" xfId="28808"/>
    <cellStyle name="Обычный 3 14 7 3 4 2" xfId="28809"/>
    <cellStyle name="Обычный 3 14 7 3 5" xfId="28810"/>
    <cellStyle name="Обычный 3 14 7 4" xfId="28811"/>
    <cellStyle name="Обычный 3 14 7 4 2" xfId="28812"/>
    <cellStyle name="Обычный 3 14 7 4 2 2" xfId="28813"/>
    <cellStyle name="Обычный 3 14 7 4 2 2 2" xfId="28814"/>
    <cellStyle name="Обычный 3 14 7 4 2 2 2 2" xfId="28815"/>
    <cellStyle name="Обычный 3 14 7 4 2 2 3" xfId="28816"/>
    <cellStyle name="Обычный 3 14 7 4 2 3" xfId="28817"/>
    <cellStyle name="Обычный 3 14 7 4 2 3 2" xfId="28818"/>
    <cellStyle name="Обычный 3 14 7 4 2 4" xfId="28819"/>
    <cellStyle name="Обычный 3 14 7 4 3" xfId="28820"/>
    <cellStyle name="Обычный 3 14 7 4 3 2" xfId="28821"/>
    <cellStyle name="Обычный 3 14 7 4 3 2 2" xfId="28822"/>
    <cellStyle name="Обычный 3 14 7 4 3 3" xfId="28823"/>
    <cellStyle name="Обычный 3 14 7 4 4" xfId="28824"/>
    <cellStyle name="Обычный 3 14 7 4 4 2" xfId="28825"/>
    <cellStyle name="Обычный 3 14 7 4 5" xfId="28826"/>
    <cellStyle name="Обычный 3 14 7 5" xfId="28827"/>
    <cellStyle name="Обычный 3 14 7 5 2" xfId="28828"/>
    <cellStyle name="Обычный 3 14 7 5 2 2" xfId="28829"/>
    <cellStyle name="Обычный 3 14 7 5 2 2 2" xfId="28830"/>
    <cellStyle name="Обычный 3 14 7 5 2 3" xfId="28831"/>
    <cellStyle name="Обычный 3 14 7 5 3" xfId="28832"/>
    <cellStyle name="Обычный 3 14 7 5 3 2" xfId="28833"/>
    <cellStyle name="Обычный 3 14 7 5 4" xfId="28834"/>
    <cellStyle name="Обычный 3 14 7 6" xfId="28835"/>
    <cellStyle name="Обычный 3 14 7 6 2" xfId="28836"/>
    <cellStyle name="Обычный 3 14 7 6 2 2" xfId="28837"/>
    <cellStyle name="Обычный 3 14 7 6 3" xfId="28838"/>
    <cellStyle name="Обычный 3 14 7 7" xfId="28839"/>
    <cellStyle name="Обычный 3 14 7 7 2" xfId="28840"/>
    <cellStyle name="Обычный 3 14 7 8" xfId="28841"/>
    <cellStyle name="Обычный 3 14 8" xfId="28842"/>
    <cellStyle name="Обычный 3 14 8 2" xfId="28843"/>
    <cellStyle name="Обычный 3 14 8 2 2" xfId="28844"/>
    <cellStyle name="Обычный 3 14 8 2 2 2" xfId="28845"/>
    <cellStyle name="Обычный 3 14 8 2 2 2 2" xfId="28846"/>
    <cellStyle name="Обычный 3 14 8 2 2 2 2 2" xfId="28847"/>
    <cellStyle name="Обычный 3 14 8 2 2 2 2 2 2" xfId="28848"/>
    <cellStyle name="Обычный 3 14 8 2 2 2 2 3" xfId="28849"/>
    <cellStyle name="Обычный 3 14 8 2 2 2 3" xfId="28850"/>
    <cellStyle name="Обычный 3 14 8 2 2 2 3 2" xfId="28851"/>
    <cellStyle name="Обычный 3 14 8 2 2 2 4" xfId="28852"/>
    <cellStyle name="Обычный 3 14 8 2 2 3" xfId="28853"/>
    <cellStyle name="Обычный 3 14 8 2 2 3 2" xfId="28854"/>
    <cellStyle name="Обычный 3 14 8 2 2 3 2 2" xfId="28855"/>
    <cellStyle name="Обычный 3 14 8 2 2 3 3" xfId="28856"/>
    <cellStyle name="Обычный 3 14 8 2 2 4" xfId="28857"/>
    <cellStyle name="Обычный 3 14 8 2 2 4 2" xfId="28858"/>
    <cellStyle name="Обычный 3 14 8 2 2 5" xfId="28859"/>
    <cellStyle name="Обычный 3 14 8 2 3" xfId="28860"/>
    <cellStyle name="Обычный 3 14 8 2 3 2" xfId="28861"/>
    <cellStyle name="Обычный 3 14 8 2 3 2 2" xfId="28862"/>
    <cellStyle name="Обычный 3 14 8 2 3 2 2 2" xfId="28863"/>
    <cellStyle name="Обычный 3 14 8 2 3 2 2 2 2" xfId="28864"/>
    <cellStyle name="Обычный 3 14 8 2 3 2 2 3" xfId="28865"/>
    <cellStyle name="Обычный 3 14 8 2 3 2 3" xfId="28866"/>
    <cellStyle name="Обычный 3 14 8 2 3 2 3 2" xfId="28867"/>
    <cellStyle name="Обычный 3 14 8 2 3 2 4" xfId="28868"/>
    <cellStyle name="Обычный 3 14 8 2 3 3" xfId="28869"/>
    <cellStyle name="Обычный 3 14 8 2 3 3 2" xfId="28870"/>
    <cellStyle name="Обычный 3 14 8 2 3 3 2 2" xfId="28871"/>
    <cellStyle name="Обычный 3 14 8 2 3 3 3" xfId="28872"/>
    <cellStyle name="Обычный 3 14 8 2 3 4" xfId="28873"/>
    <cellStyle name="Обычный 3 14 8 2 3 4 2" xfId="28874"/>
    <cellStyle name="Обычный 3 14 8 2 3 5" xfId="28875"/>
    <cellStyle name="Обычный 3 14 8 2 4" xfId="28876"/>
    <cellStyle name="Обычный 3 14 8 2 4 2" xfId="28877"/>
    <cellStyle name="Обычный 3 14 8 2 4 2 2" xfId="28878"/>
    <cellStyle name="Обычный 3 14 8 2 4 2 2 2" xfId="28879"/>
    <cellStyle name="Обычный 3 14 8 2 4 2 3" xfId="28880"/>
    <cellStyle name="Обычный 3 14 8 2 4 3" xfId="28881"/>
    <cellStyle name="Обычный 3 14 8 2 4 3 2" xfId="28882"/>
    <cellStyle name="Обычный 3 14 8 2 4 4" xfId="28883"/>
    <cellStyle name="Обычный 3 14 8 2 5" xfId="28884"/>
    <cellStyle name="Обычный 3 14 8 2 5 2" xfId="28885"/>
    <cellStyle name="Обычный 3 14 8 2 5 2 2" xfId="28886"/>
    <cellStyle name="Обычный 3 14 8 2 5 3" xfId="28887"/>
    <cellStyle name="Обычный 3 14 8 2 6" xfId="28888"/>
    <cellStyle name="Обычный 3 14 8 2 6 2" xfId="28889"/>
    <cellStyle name="Обычный 3 14 8 2 7" xfId="28890"/>
    <cellStyle name="Обычный 3 14 8 3" xfId="28891"/>
    <cellStyle name="Обычный 3 14 8 3 2" xfId="28892"/>
    <cellStyle name="Обычный 3 14 8 3 2 2" xfId="28893"/>
    <cellStyle name="Обычный 3 14 8 3 2 2 2" xfId="28894"/>
    <cellStyle name="Обычный 3 14 8 3 2 2 2 2" xfId="28895"/>
    <cellStyle name="Обычный 3 14 8 3 2 2 3" xfId="28896"/>
    <cellStyle name="Обычный 3 14 8 3 2 3" xfId="28897"/>
    <cellStyle name="Обычный 3 14 8 3 2 3 2" xfId="28898"/>
    <cellStyle name="Обычный 3 14 8 3 2 4" xfId="28899"/>
    <cellStyle name="Обычный 3 14 8 3 3" xfId="28900"/>
    <cellStyle name="Обычный 3 14 8 3 3 2" xfId="28901"/>
    <cellStyle name="Обычный 3 14 8 3 3 2 2" xfId="28902"/>
    <cellStyle name="Обычный 3 14 8 3 3 3" xfId="28903"/>
    <cellStyle name="Обычный 3 14 8 3 4" xfId="28904"/>
    <cellStyle name="Обычный 3 14 8 3 4 2" xfId="28905"/>
    <cellStyle name="Обычный 3 14 8 3 5" xfId="28906"/>
    <cellStyle name="Обычный 3 14 8 4" xfId="28907"/>
    <cellStyle name="Обычный 3 14 8 4 2" xfId="28908"/>
    <cellStyle name="Обычный 3 14 8 4 2 2" xfId="28909"/>
    <cellStyle name="Обычный 3 14 8 4 2 2 2" xfId="28910"/>
    <cellStyle name="Обычный 3 14 8 4 2 2 2 2" xfId="28911"/>
    <cellStyle name="Обычный 3 14 8 4 2 2 3" xfId="28912"/>
    <cellStyle name="Обычный 3 14 8 4 2 3" xfId="28913"/>
    <cellStyle name="Обычный 3 14 8 4 2 3 2" xfId="28914"/>
    <cellStyle name="Обычный 3 14 8 4 2 4" xfId="28915"/>
    <cellStyle name="Обычный 3 14 8 4 3" xfId="28916"/>
    <cellStyle name="Обычный 3 14 8 4 3 2" xfId="28917"/>
    <cellStyle name="Обычный 3 14 8 4 3 2 2" xfId="28918"/>
    <cellStyle name="Обычный 3 14 8 4 3 3" xfId="28919"/>
    <cellStyle name="Обычный 3 14 8 4 4" xfId="28920"/>
    <cellStyle name="Обычный 3 14 8 4 4 2" xfId="28921"/>
    <cellStyle name="Обычный 3 14 8 4 5" xfId="28922"/>
    <cellStyle name="Обычный 3 14 8 5" xfId="28923"/>
    <cellStyle name="Обычный 3 14 8 5 2" xfId="28924"/>
    <cellStyle name="Обычный 3 14 8 5 2 2" xfId="28925"/>
    <cellStyle name="Обычный 3 14 8 5 2 2 2" xfId="28926"/>
    <cellStyle name="Обычный 3 14 8 5 2 3" xfId="28927"/>
    <cellStyle name="Обычный 3 14 8 5 3" xfId="28928"/>
    <cellStyle name="Обычный 3 14 8 5 3 2" xfId="28929"/>
    <cellStyle name="Обычный 3 14 8 5 4" xfId="28930"/>
    <cellStyle name="Обычный 3 14 8 6" xfId="28931"/>
    <cellStyle name="Обычный 3 14 8 6 2" xfId="28932"/>
    <cellStyle name="Обычный 3 14 8 6 2 2" xfId="28933"/>
    <cellStyle name="Обычный 3 14 8 6 3" xfId="28934"/>
    <cellStyle name="Обычный 3 14 8 7" xfId="28935"/>
    <cellStyle name="Обычный 3 14 8 7 2" xfId="28936"/>
    <cellStyle name="Обычный 3 14 8 8" xfId="28937"/>
    <cellStyle name="Обычный 3 14 9" xfId="28938"/>
    <cellStyle name="Обычный 3 14 9 2" xfId="28939"/>
    <cellStyle name="Обычный 3 14 9 2 2" xfId="28940"/>
    <cellStyle name="Обычный 3 14 9 2 2 2" xfId="28941"/>
    <cellStyle name="Обычный 3 14 9 2 2 2 2" xfId="28942"/>
    <cellStyle name="Обычный 3 14 9 2 2 2 2 2" xfId="28943"/>
    <cellStyle name="Обычный 3 14 9 2 2 2 2 2 2" xfId="28944"/>
    <cellStyle name="Обычный 3 14 9 2 2 2 2 3" xfId="28945"/>
    <cellStyle name="Обычный 3 14 9 2 2 2 3" xfId="28946"/>
    <cellStyle name="Обычный 3 14 9 2 2 2 3 2" xfId="28947"/>
    <cellStyle name="Обычный 3 14 9 2 2 2 4" xfId="28948"/>
    <cellStyle name="Обычный 3 14 9 2 2 3" xfId="28949"/>
    <cellStyle name="Обычный 3 14 9 2 2 3 2" xfId="28950"/>
    <cellStyle name="Обычный 3 14 9 2 2 3 2 2" xfId="28951"/>
    <cellStyle name="Обычный 3 14 9 2 2 3 3" xfId="28952"/>
    <cellStyle name="Обычный 3 14 9 2 2 4" xfId="28953"/>
    <cellStyle name="Обычный 3 14 9 2 2 4 2" xfId="28954"/>
    <cellStyle name="Обычный 3 14 9 2 2 5" xfId="28955"/>
    <cellStyle name="Обычный 3 14 9 2 3" xfId="28956"/>
    <cellStyle name="Обычный 3 14 9 2 3 2" xfId="28957"/>
    <cellStyle name="Обычный 3 14 9 2 3 2 2" xfId="28958"/>
    <cellStyle name="Обычный 3 14 9 2 3 2 2 2" xfId="28959"/>
    <cellStyle name="Обычный 3 14 9 2 3 2 2 2 2" xfId="28960"/>
    <cellStyle name="Обычный 3 14 9 2 3 2 2 3" xfId="28961"/>
    <cellStyle name="Обычный 3 14 9 2 3 2 3" xfId="28962"/>
    <cellStyle name="Обычный 3 14 9 2 3 2 3 2" xfId="28963"/>
    <cellStyle name="Обычный 3 14 9 2 3 2 4" xfId="28964"/>
    <cellStyle name="Обычный 3 14 9 2 3 3" xfId="28965"/>
    <cellStyle name="Обычный 3 14 9 2 3 3 2" xfId="28966"/>
    <cellStyle name="Обычный 3 14 9 2 3 3 2 2" xfId="28967"/>
    <cellStyle name="Обычный 3 14 9 2 3 3 3" xfId="28968"/>
    <cellStyle name="Обычный 3 14 9 2 3 4" xfId="28969"/>
    <cellStyle name="Обычный 3 14 9 2 3 4 2" xfId="28970"/>
    <cellStyle name="Обычный 3 14 9 2 3 5" xfId="28971"/>
    <cellStyle name="Обычный 3 14 9 2 4" xfId="28972"/>
    <cellStyle name="Обычный 3 14 9 2 4 2" xfId="28973"/>
    <cellStyle name="Обычный 3 14 9 2 4 2 2" xfId="28974"/>
    <cellStyle name="Обычный 3 14 9 2 4 2 2 2" xfId="28975"/>
    <cellStyle name="Обычный 3 14 9 2 4 2 3" xfId="28976"/>
    <cellStyle name="Обычный 3 14 9 2 4 3" xfId="28977"/>
    <cellStyle name="Обычный 3 14 9 2 4 3 2" xfId="28978"/>
    <cellStyle name="Обычный 3 14 9 2 4 4" xfId="28979"/>
    <cellStyle name="Обычный 3 14 9 2 5" xfId="28980"/>
    <cellStyle name="Обычный 3 14 9 2 5 2" xfId="28981"/>
    <cellStyle name="Обычный 3 14 9 2 5 2 2" xfId="28982"/>
    <cellStyle name="Обычный 3 14 9 2 5 3" xfId="28983"/>
    <cellStyle name="Обычный 3 14 9 2 6" xfId="28984"/>
    <cellStyle name="Обычный 3 14 9 2 6 2" xfId="28985"/>
    <cellStyle name="Обычный 3 14 9 2 7" xfId="28986"/>
    <cellStyle name="Обычный 3 14 9 3" xfId="28987"/>
    <cellStyle name="Обычный 3 14 9 3 2" xfId="28988"/>
    <cellStyle name="Обычный 3 14 9 3 2 2" xfId="28989"/>
    <cellStyle name="Обычный 3 14 9 3 2 2 2" xfId="28990"/>
    <cellStyle name="Обычный 3 14 9 3 2 2 2 2" xfId="28991"/>
    <cellStyle name="Обычный 3 14 9 3 2 2 3" xfId="28992"/>
    <cellStyle name="Обычный 3 14 9 3 2 3" xfId="28993"/>
    <cellStyle name="Обычный 3 14 9 3 2 3 2" xfId="28994"/>
    <cellStyle name="Обычный 3 14 9 3 2 4" xfId="28995"/>
    <cellStyle name="Обычный 3 14 9 3 3" xfId="28996"/>
    <cellStyle name="Обычный 3 14 9 3 3 2" xfId="28997"/>
    <cellStyle name="Обычный 3 14 9 3 3 2 2" xfId="28998"/>
    <cellStyle name="Обычный 3 14 9 3 3 3" xfId="28999"/>
    <cellStyle name="Обычный 3 14 9 3 4" xfId="29000"/>
    <cellStyle name="Обычный 3 14 9 3 4 2" xfId="29001"/>
    <cellStyle name="Обычный 3 14 9 3 5" xfId="29002"/>
    <cellStyle name="Обычный 3 14 9 4" xfId="29003"/>
    <cellStyle name="Обычный 3 14 9 4 2" xfId="29004"/>
    <cellStyle name="Обычный 3 14 9 4 2 2" xfId="29005"/>
    <cellStyle name="Обычный 3 14 9 4 2 2 2" xfId="29006"/>
    <cellStyle name="Обычный 3 14 9 4 2 2 2 2" xfId="29007"/>
    <cellStyle name="Обычный 3 14 9 4 2 2 3" xfId="29008"/>
    <cellStyle name="Обычный 3 14 9 4 2 3" xfId="29009"/>
    <cellStyle name="Обычный 3 14 9 4 2 3 2" xfId="29010"/>
    <cellStyle name="Обычный 3 14 9 4 2 4" xfId="29011"/>
    <cellStyle name="Обычный 3 14 9 4 3" xfId="29012"/>
    <cellStyle name="Обычный 3 14 9 4 3 2" xfId="29013"/>
    <cellStyle name="Обычный 3 14 9 4 3 2 2" xfId="29014"/>
    <cellStyle name="Обычный 3 14 9 4 3 3" xfId="29015"/>
    <cellStyle name="Обычный 3 14 9 4 4" xfId="29016"/>
    <cellStyle name="Обычный 3 14 9 4 4 2" xfId="29017"/>
    <cellStyle name="Обычный 3 14 9 4 5" xfId="29018"/>
    <cellStyle name="Обычный 3 14 9 5" xfId="29019"/>
    <cellStyle name="Обычный 3 14 9 5 2" xfId="29020"/>
    <cellStyle name="Обычный 3 14 9 5 2 2" xfId="29021"/>
    <cellStyle name="Обычный 3 14 9 5 2 2 2" xfId="29022"/>
    <cellStyle name="Обычный 3 14 9 5 2 3" xfId="29023"/>
    <cellStyle name="Обычный 3 14 9 5 3" xfId="29024"/>
    <cellStyle name="Обычный 3 14 9 5 3 2" xfId="29025"/>
    <cellStyle name="Обычный 3 14 9 5 4" xfId="29026"/>
    <cellStyle name="Обычный 3 14 9 6" xfId="29027"/>
    <cellStyle name="Обычный 3 14 9 6 2" xfId="29028"/>
    <cellStyle name="Обычный 3 14 9 6 2 2" xfId="29029"/>
    <cellStyle name="Обычный 3 14 9 6 3" xfId="29030"/>
    <cellStyle name="Обычный 3 14 9 7" xfId="29031"/>
    <cellStyle name="Обычный 3 14 9 7 2" xfId="29032"/>
    <cellStyle name="Обычный 3 14 9 8" xfId="29033"/>
    <cellStyle name="Обычный 3 15" xfId="29034"/>
    <cellStyle name="Обычный 3 15 10" xfId="29035"/>
    <cellStyle name="Обычный 3 15 10 2" xfId="29036"/>
    <cellStyle name="Обычный 3 15 10 2 2" xfId="29037"/>
    <cellStyle name="Обычный 3 15 10 2 2 2" xfId="29038"/>
    <cellStyle name="Обычный 3 15 10 2 2 2 2" xfId="29039"/>
    <cellStyle name="Обычный 3 15 10 2 2 2 2 2" xfId="29040"/>
    <cellStyle name="Обычный 3 15 10 2 2 2 2 2 2" xfId="29041"/>
    <cellStyle name="Обычный 3 15 10 2 2 2 2 3" xfId="29042"/>
    <cellStyle name="Обычный 3 15 10 2 2 2 3" xfId="29043"/>
    <cellStyle name="Обычный 3 15 10 2 2 2 3 2" xfId="29044"/>
    <cellStyle name="Обычный 3 15 10 2 2 2 4" xfId="29045"/>
    <cellStyle name="Обычный 3 15 10 2 2 3" xfId="29046"/>
    <cellStyle name="Обычный 3 15 10 2 2 3 2" xfId="29047"/>
    <cellStyle name="Обычный 3 15 10 2 2 3 2 2" xfId="29048"/>
    <cellStyle name="Обычный 3 15 10 2 2 3 3" xfId="29049"/>
    <cellStyle name="Обычный 3 15 10 2 2 4" xfId="29050"/>
    <cellStyle name="Обычный 3 15 10 2 2 4 2" xfId="29051"/>
    <cellStyle name="Обычный 3 15 10 2 2 5" xfId="29052"/>
    <cellStyle name="Обычный 3 15 10 2 3" xfId="29053"/>
    <cellStyle name="Обычный 3 15 10 2 3 2" xfId="29054"/>
    <cellStyle name="Обычный 3 15 10 2 3 2 2" xfId="29055"/>
    <cellStyle name="Обычный 3 15 10 2 3 2 2 2" xfId="29056"/>
    <cellStyle name="Обычный 3 15 10 2 3 2 2 2 2" xfId="29057"/>
    <cellStyle name="Обычный 3 15 10 2 3 2 2 3" xfId="29058"/>
    <cellStyle name="Обычный 3 15 10 2 3 2 3" xfId="29059"/>
    <cellStyle name="Обычный 3 15 10 2 3 2 3 2" xfId="29060"/>
    <cellStyle name="Обычный 3 15 10 2 3 2 4" xfId="29061"/>
    <cellStyle name="Обычный 3 15 10 2 3 3" xfId="29062"/>
    <cellStyle name="Обычный 3 15 10 2 3 3 2" xfId="29063"/>
    <cellStyle name="Обычный 3 15 10 2 3 3 2 2" xfId="29064"/>
    <cellStyle name="Обычный 3 15 10 2 3 3 3" xfId="29065"/>
    <cellStyle name="Обычный 3 15 10 2 3 4" xfId="29066"/>
    <cellStyle name="Обычный 3 15 10 2 3 4 2" xfId="29067"/>
    <cellStyle name="Обычный 3 15 10 2 3 5" xfId="29068"/>
    <cellStyle name="Обычный 3 15 10 2 4" xfId="29069"/>
    <cellStyle name="Обычный 3 15 10 2 4 2" xfId="29070"/>
    <cellStyle name="Обычный 3 15 10 2 4 2 2" xfId="29071"/>
    <cellStyle name="Обычный 3 15 10 2 4 2 2 2" xfId="29072"/>
    <cellStyle name="Обычный 3 15 10 2 4 2 3" xfId="29073"/>
    <cellStyle name="Обычный 3 15 10 2 4 3" xfId="29074"/>
    <cellStyle name="Обычный 3 15 10 2 4 3 2" xfId="29075"/>
    <cellStyle name="Обычный 3 15 10 2 4 4" xfId="29076"/>
    <cellStyle name="Обычный 3 15 10 2 5" xfId="29077"/>
    <cellStyle name="Обычный 3 15 10 2 5 2" xfId="29078"/>
    <cellStyle name="Обычный 3 15 10 2 5 2 2" xfId="29079"/>
    <cellStyle name="Обычный 3 15 10 2 5 3" xfId="29080"/>
    <cellStyle name="Обычный 3 15 10 2 6" xfId="29081"/>
    <cellStyle name="Обычный 3 15 10 2 6 2" xfId="29082"/>
    <cellStyle name="Обычный 3 15 10 2 7" xfId="29083"/>
    <cellStyle name="Обычный 3 15 10 3" xfId="29084"/>
    <cellStyle name="Обычный 3 15 10 3 2" xfId="29085"/>
    <cellStyle name="Обычный 3 15 10 3 2 2" xfId="29086"/>
    <cellStyle name="Обычный 3 15 10 3 2 2 2" xfId="29087"/>
    <cellStyle name="Обычный 3 15 10 3 2 2 2 2" xfId="29088"/>
    <cellStyle name="Обычный 3 15 10 3 2 2 3" xfId="29089"/>
    <cellStyle name="Обычный 3 15 10 3 2 3" xfId="29090"/>
    <cellStyle name="Обычный 3 15 10 3 2 3 2" xfId="29091"/>
    <cellStyle name="Обычный 3 15 10 3 2 4" xfId="29092"/>
    <cellStyle name="Обычный 3 15 10 3 3" xfId="29093"/>
    <cellStyle name="Обычный 3 15 10 3 3 2" xfId="29094"/>
    <cellStyle name="Обычный 3 15 10 3 3 2 2" xfId="29095"/>
    <cellStyle name="Обычный 3 15 10 3 3 3" xfId="29096"/>
    <cellStyle name="Обычный 3 15 10 3 4" xfId="29097"/>
    <cellStyle name="Обычный 3 15 10 3 4 2" xfId="29098"/>
    <cellStyle name="Обычный 3 15 10 3 5" xfId="29099"/>
    <cellStyle name="Обычный 3 15 10 4" xfId="29100"/>
    <cellStyle name="Обычный 3 15 10 4 2" xfId="29101"/>
    <cellStyle name="Обычный 3 15 10 4 2 2" xfId="29102"/>
    <cellStyle name="Обычный 3 15 10 4 2 2 2" xfId="29103"/>
    <cellStyle name="Обычный 3 15 10 4 2 2 2 2" xfId="29104"/>
    <cellStyle name="Обычный 3 15 10 4 2 2 3" xfId="29105"/>
    <cellStyle name="Обычный 3 15 10 4 2 3" xfId="29106"/>
    <cellStyle name="Обычный 3 15 10 4 2 3 2" xfId="29107"/>
    <cellStyle name="Обычный 3 15 10 4 2 4" xfId="29108"/>
    <cellStyle name="Обычный 3 15 10 4 3" xfId="29109"/>
    <cellStyle name="Обычный 3 15 10 4 3 2" xfId="29110"/>
    <cellStyle name="Обычный 3 15 10 4 3 2 2" xfId="29111"/>
    <cellStyle name="Обычный 3 15 10 4 3 3" xfId="29112"/>
    <cellStyle name="Обычный 3 15 10 4 4" xfId="29113"/>
    <cellStyle name="Обычный 3 15 10 4 4 2" xfId="29114"/>
    <cellStyle name="Обычный 3 15 10 4 5" xfId="29115"/>
    <cellStyle name="Обычный 3 15 10 5" xfId="29116"/>
    <cellStyle name="Обычный 3 15 10 5 2" xfId="29117"/>
    <cellStyle name="Обычный 3 15 10 5 2 2" xfId="29118"/>
    <cellStyle name="Обычный 3 15 10 5 2 2 2" xfId="29119"/>
    <cellStyle name="Обычный 3 15 10 5 2 3" xfId="29120"/>
    <cellStyle name="Обычный 3 15 10 5 3" xfId="29121"/>
    <cellStyle name="Обычный 3 15 10 5 3 2" xfId="29122"/>
    <cellStyle name="Обычный 3 15 10 5 4" xfId="29123"/>
    <cellStyle name="Обычный 3 15 10 6" xfId="29124"/>
    <cellStyle name="Обычный 3 15 10 6 2" xfId="29125"/>
    <cellStyle name="Обычный 3 15 10 6 2 2" xfId="29126"/>
    <cellStyle name="Обычный 3 15 10 6 3" xfId="29127"/>
    <cellStyle name="Обычный 3 15 10 7" xfId="29128"/>
    <cellStyle name="Обычный 3 15 10 7 2" xfId="29129"/>
    <cellStyle name="Обычный 3 15 10 8" xfId="29130"/>
    <cellStyle name="Обычный 3 15 11" xfId="29131"/>
    <cellStyle name="Обычный 3 15 11 2" xfId="29132"/>
    <cellStyle name="Обычный 3 15 11 2 2" xfId="29133"/>
    <cellStyle name="Обычный 3 15 11 2 2 2" xfId="29134"/>
    <cellStyle name="Обычный 3 15 11 2 2 2 2" xfId="29135"/>
    <cellStyle name="Обычный 3 15 11 2 2 2 2 2" xfId="29136"/>
    <cellStyle name="Обычный 3 15 11 2 2 2 2 2 2" xfId="29137"/>
    <cellStyle name="Обычный 3 15 11 2 2 2 2 3" xfId="29138"/>
    <cellStyle name="Обычный 3 15 11 2 2 2 3" xfId="29139"/>
    <cellStyle name="Обычный 3 15 11 2 2 2 3 2" xfId="29140"/>
    <cellStyle name="Обычный 3 15 11 2 2 2 4" xfId="29141"/>
    <cellStyle name="Обычный 3 15 11 2 2 3" xfId="29142"/>
    <cellStyle name="Обычный 3 15 11 2 2 3 2" xfId="29143"/>
    <cellStyle name="Обычный 3 15 11 2 2 3 2 2" xfId="29144"/>
    <cellStyle name="Обычный 3 15 11 2 2 3 3" xfId="29145"/>
    <cellStyle name="Обычный 3 15 11 2 2 4" xfId="29146"/>
    <cellStyle name="Обычный 3 15 11 2 2 4 2" xfId="29147"/>
    <cellStyle name="Обычный 3 15 11 2 2 5" xfId="29148"/>
    <cellStyle name="Обычный 3 15 11 2 3" xfId="29149"/>
    <cellStyle name="Обычный 3 15 11 2 3 2" xfId="29150"/>
    <cellStyle name="Обычный 3 15 11 2 3 2 2" xfId="29151"/>
    <cellStyle name="Обычный 3 15 11 2 3 2 2 2" xfId="29152"/>
    <cellStyle name="Обычный 3 15 11 2 3 2 2 2 2" xfId="29153"/>
    <cellStyle name="Обычный 3 15 11 2 3 2 2 3" xfId="29154"/>
    <cellStyle name="Обычный 3 15 11 2 3 2 3" xfId="29155"/>
    <cellStyle name="Обычный 3 15 11 2 3 2 3 2" xfId="29156"/>
    <cellStyle name="Обычный 3 15 11 2 3 2 4" xfId="29157"/>
    <cellStyle name="Обычный 3 15 11 2 3 3" xfId="29158"/>
    <cellStyle name="Обычный 3 15 11 2 3 3 2" xfId="29159"/>
    <cellStyle name="Обычный 3 15 11 2 3 3 2 2" xfId="29160"/>
    <cellStyle name="Обычный 3 15 11 2 3 3 3" xfId="29161"/>
    <cellStyle name="Обычный 3 15 11 2 3 4" xfId="29162"/>
    <cellStyle name="Обычный 3 15 11 2 3 4 2" xfId="29163"/>
    <cellStyle name="Обычный 3 15 11 2 3 5" xfId="29164"/>
    <cellStyle name="Обычный 3 15 11 2 4" xfId="29165"/>
    <cellStyle name="Обычный 3 15 11 2 4 2" xfId="29166"/>
    <cellStyle name="Обычный 3 15 11 2 4 2 2" xfId="29167"/>
    <cellStyle name="Обычный 3 15 11 2 4 2 2 2" xfId="29168"/>
    <cellStyle name="Обычный 3 15 11 2 4 2 3" xfId="29169"/>
    <cellStyle name="Обычный 3 15 11 2 4 3" xfId="29170"/>
    <cellStyle name="Обычный 3 15 11 2 4 3 2" xfId="29171"/>
    <cellStyle name="Обычный 3 15 11 2 4 4" xfId="29172"/>
    <cellStyle name="Обычный 3 15 11 2 5" xfId="29173"/>
    <cellStyle name="Обычный 3 15 11 2 5 2" xfId="29174"/>
    <cellStyle name="Обычный 3 15 11 2 5 2 2" xfId="29175"/>
    <cellStyle name="Обычный 3 15 11 2 5 3" xfId="29176"/>
    <cellStyle name="Обычный 3 15 11 2 6" xfId="29177"/>
    <cellStyle name="Обычный 3 15 11 2 6 2" xfId="29178"/>
    <cellStyle name="Обычный 3 15 11 2 7" xfId="29179"/>
    <cellStyle name="Обычный 3 15 11 3" xfId="29180"/>
    <cellStyle name="Обычный 3 15 11 3 2" xfId="29181"/>
    <cellStyle name="Обычный 3 15 11 3 2 2" xfId="29182"/>
    <cellStyle name="Обычный 3 15 11 3 2 2 2" xfId="29183"/>
    <cellStyle name="Обычный 3 15 11 3 2 2 2 2" xfId="29184"/>
    <cellStyle name="Обычный 3 15 11 3 2 2 3" xfId="29185"/>
    <cellStyle name="Обычный 3 15 11 3 2 3" xfId="29186"/>
    <cellStyle name="Обычный 3 15 11 3 2 3 2" xfId="29187"/>
    <cellStyle name="Обычный 3 15 11 3 2 4" xfId="29188"/>
    <cellStyle name="Обычный 3 15 11 3 3" xfId="29189"/>
    <cellStyle name="Обычный 3 15 11 3 3 2" xfId="29190"/>
    <cellStyle name="Обычный 3 15 11 3 3 2 2" xfId="29191"/>
    <cellStyle name="Обычный 3 15 11 3 3 3" xfId="29192"/>
    <cellStyle name="Обычный 3 15 11 3 4" xfId="29193"/>
    <cellStyle name="Обычный 3 15 11 3 4 2" xfId="29194"/>
    <cellStyle name="Обычный 3 15 11 3 5" xfId="29195"/>
    <cellStyle name="Обычный 3 15 11 4" xfId="29196"/>
    <cellStyle name="Обычный 3 15 11 4 2" xfId="29197"/>
    <cellStyle name="Обычный 3 15 11 4 2 2" xfId="29198"/>
    <cellStyle name="Обычный 3 15 11 4 2 2 2" xfId="29199"/>
    <cellStyle name="Обычный 3 15 11 4 2 2 2 2" xfId="29200"/>
    <cellStyle name="Обычный 3 15 11 4 2 2 3" xfId="29201"/>
    <cellStyle name="Обычный 3 15 11 4 2 3" xfId="29202"/>
    <cellStyle name="Обычный 3 15 11 4 2 3 2" xfId="29203"/>
    <cellStyle name="Обычный 3 15 11 4 2 4" xfId="29204"/>
    <cellStyle name="Обычный 3 15 11 4 3" xfId="29205"/>
    <cellStyle name="Обычный 3 15 11 4 3 2" xfId="29206"/>
    <cellStyle name="Обычный 3 15 11 4 3 2 2" xfId="29207"/>
    <cellStyle name="Обычный 3 15 11 4 3 3" xfId="29208"/>
    <cellStyle name="Обычный 3 15 11 4 4" xfId="29209"/>
    <cellStyle name="Обычный 3 15 11 4 4 2" xfId="29210"/>
    <cellStyle name="Обычный 3 15 11 4 5" xfId="29211"/>
    <cellStyle name="Обычный 3 15 11 5" xfId="29212"/>
    <cellStyle name="Обычный 3 15 11 5 2" xfId="29213"/>
    <cellStyle name="Обычный 3 15 11 5 2 2" xfId="29214"/>
    <cellStyle name="Обычный 3 15 11 5 2 2 2" xfId="29215"/>
    <cellStyle name="Обычный 3 15 11 5 2 3" xfId="29216"/>
    <cellStyle name="Обычный 3 15 11 5 3" xfId="29217"/>
    <cellStyle name="Обычный 3 15 11 5 3 2" xfId="29218"/>
    <cellStyle name="Обычный 3 15 11 5 4" xfId="29219"/>
    <cellStyle name="Обычный 3 15 11 6" xfId="29220"/>
    <cellStyle name="Обычный 3 15 11 6 2" xfId="29221"/>
    <cellStyle name="Обычный 3 15 11 6 2 2" xfId="29222"/>
    <cellStyle name="Обычный 3 15 11 6 3" xfId="29223"/>
    <cellStyle name="Обычный 3 15 11 7" xfId="29224"/>
    <cellStyle name="Обычный 3 15 11 7 2" xfId="29225"/>
    <cellStyle name="Обычный 3 15 11 8" xfId="29226"/>
    <cellStyle name="Обычный 3 15 12" xfId="29227"/>
    <cellStyle name="Обычный 3 15 12 2" xfId="29228"/>
    <cellStyle name="Обычный 3 15 12 2 2" xfId="29229"/>
    <cellStyle name="Обычный 3 15 12 2 2 2" xfId="29230"/>
    <cellStyle name="Обычный 3 15 12 2 2 2 2" xfId="29231"/>
    <cellStyle name="Обычный 3 15 12 2 2 2 2 2" xfId="29232"/>
    <cellStyle name="Обычный 3 15 12 2 2 2 2 2 2" xfId="29233"/>
    <cellStyle name="Обычный 3 15 12 2 2 2 2 3" xfId="29234"/>
    <cellStyle name="Обычный 3 15 12 2 2 2 3" xfId="29235"/>
    <cellStyle name="Обычный 3 15 12 2 2 2 3 2" xfId="29236"/>
    <cellStyle name="Обычный 3 15 12 2 2 2 4" xfId="29237"/>
    <cellStyle name="Обычный 3 15 12 2 2 3" xfId="29238"/>
    <cellStyle name="Обычный 3 15 12 2 2 3 2" xfId="29239"/>
    <cellStyle name="Обычный 3 15 12 2 2 3 2 2" xfId="29240"/>
    <cellStyle name="Обычный 3 15 12 2 2 3 3" xfId="29241"/>
    <cellStyle name="Обычный 3 15 12 2 2 4" xfId="29242"/>
    <cellStyle name="Обычный 3 15 12 2 2 4 2" xfId="29243"/>
    <cellStyle name="Обычный 3 15 12 2 2 5" xfId="29244"/>
    <cellStyle name="Обычный 3 15 12 2 3" xfId="29245"/>
    <cellStyle name="Обычный 3 15 12 2 3 2" xfId="29246"/>
    <cellStyle name="Обычный 3 15 12 2 3 2 2" xfId="29247"/>
    <cellStyle name="Обычный 3 15 12 2 3 2 2 2" xfId="29248"/>
    <cellStyle name="Обычный 3 15 12 2 3 2 2 2 2" xfId="29249"/>
    <cellStyle name="Обычный 3 15 12 2 3 2 2 3" xfId="29250"/>
    <cellStyle name="Обычный 3 15 12 2 3 2 3" xfId="29251"/>
    <cellStyle name="Обычный 3 15 12 2 3 2 3 2" xfId="29252"/>
    <cellStyle name="Обычный 3 15 12 2 3 2 4" xfId="29253"/>
    <cellStyle name="Обычный 3 15 12 2 3 3" xfId="29254"/>
    <cellStyle name="Обычный 3 15 12 2 3 3 2" xfId="29255"/>
    <cellStyle name="Обычный 3 15 12 2 3 3 2 2" xfId="29256"/>
    <cellStyle name="Обычный 3 15 12 2 3 3 3" xfId="29257"/>
    <cellStyle name="Обычный 3 15 12 2 3 4" xfId="29258"/>
    <cellStyle name="Обычный 3 15 12 2 3 4 2" xfId="29259"/>
    <cellStyle name="Обычный 3 15 12 2 3 5" xfId="29260"/>
    <cellStyle name="Обычный 3 15 12 2 4" xfId="29261"/>
    <cellStyle name="Обычный 3 15 12 2 4 2" xfId="29262"/>
    <cellStyle name="Обычный 3 15 12 2 4 2 2" xfId="29263"/>
    <cellStyle name="Обычный 3 15 12 2 4 2 2 2" xfId="29264"/>
    <cellStyle name="Обычный 3 15 12 2 4 2 3" xfId="29265"/>
    <cellStyle name="Обычный 3 15 12 2 4 3" xfId="29266"/>
    <cellStyle name="Обычный 3 15 12 2 4 3 2" xfId="29267"/>
    <cellStyle name="Обычный 3 15 12 2 4 4" xfId="29268"/>
    <cellStyle name="Обычный 3 15 12 2 5" xfId="29269"/>
    <cellStyle name="Обычный 3 15 12 2 5 2" xfId="29270"/>
    <cellStyle name="Обычный 3 15 12 2 5 2 2" xfId="29271"/>
    <cellStyle name="Обычный 3 15 12 2 5 3" xfId="29272"/>
    <cellStyle name="Обычный 3 15 12 2 6" xfId="29273"/>
    <cellStyle name="Обычный 3 15 12 2 6 2" xfId="29274"/>
    <cellStyle name="Обычный 3 15 12 2 7" xfId="29275"/>
    <cellStyle name="Обычный 3 15 12 3" xfId="29276"/>
    <cellStyle name="Обычный 3 15 12 3 2" xfId="29277"/>
    <cellStyle name="Обычный 3 15 12 3 2 2" xfId="29278"/>
    <cellStyle name="Обычный 3 15 12 3 2 2 2" xfId="29279"/>
    <cellStyle name="Обычный 3 15 12 3 2 2 2 2" xfId="29280"/>
    <cellStyle name="Обычный 3 15 12 3 2 2 3" xfId="29281"/>
    <cellStyle name="Обычный 3 15 12 3 2 3" xfId="29282"/>
    <cellStyle name="Обычный 3 15 12 3 2 3 2" xfId="29283"/>
    <cellStyle name="Обычный 3 15 12 3 2 4" xfId="29284"/>
    <cellStyle name="Обычный 3 15 12 3 3" xfId="29285"/>
    <cellStyle name="Обычный 3 15 12 3 3 2" xfId="29286"/>
    <cellStyle name="Обычный 3 15 12 3 3 2 2" xfId="29287"/>
    <cellStyle name="Обычный 3 15 12 3 3 3" xfId="29288"/>
    <cellStyle name="Обычный 3 15 12 3 4" xfId="29289"/>
    <cellStyle name="Обычный 3 15 12 3 4 2" xfId="29290"/>
    <cellStyle name="Обычный 3 15 12 3 5" xfId="29291"/>
    <cellStyle name="Обычный 3 15 12 4" xfId="29292"/>
    <cellStyle name="Обычный 3 15 12 4 2" xfId="29293"/>
    <cellStyle name="Обычный 3 15 12 4 2 2" xfId="29294"/>
    <cellStyle name="Обычный 3 15 12 4 2 2 2" xfId="29295"/>
    <cellStyle name="Обычный 3 15 12 4 2 2 2 2" xfId="29296"/>
    <cellStyle name="Обычный 3 15 12 4 2 2 3" xfId="29297"/>
    <cellStyle name="Обычный 3 15 12 4 2 3" xfId="29298"/>
    <cellStyle name="Обычный 3 15 12 4 2 3 2" xfId="29299"/>
    <cellStyle name="Обычный 3 15 12 4 2 4" xfId="29300"/>
    <cellStyle name="Обычный 3 15 12 4 3" xfId="29301"/>
    <cellStyle name="Обычный 3 15 12 4 3 2" xfId="29302"/>
    <cellStyle name="Обычный 3 15 12 4 3 2 2" xfId="29303"/>
    <cellStyle name="Обычный 3 15 12 4 3 3" xfId="29304"/>
    <cellStyle name="Обычный 3 15 12 4 4" xfId="29305"/>
    <cellStyle name="Обычный 3 15 12 4 4 2" xfId="29306"/>
    <cellStyle name="Обычный 3 15 12 4 5" xfId="29307"/>
    <cellStyle name="Обычный 3 15 12 5" xfId="29308"/>
    <cellStyle name="Обычный 3 15 12 5 2" xfId="29309"/>
    <cellStyle name="Обычный 3 15 12 5 2 2" xfId="29310"/>
    <cellStyle name="Обычный 3 15 12 5 2 2 2" xfId="29311"/>
    <cellStyle name="Обычный 3 15 12 5 2 3" xfId="29312"/>
    <cellStyle name="Обычный 3 15 12 5 3" xfId="29313"/>
    <cellStyle name="Обычный 3 15 12 5 3 2" xfId="29314"/>
    <cellStyle name="Обычный 3 15 12 5 4" xfId="29315"/>
    <cellStyle name="Обычный 3 15 12 6" xfId="29316"/>
    <cellStyle name="Обычный 3 15 12 6 2" xfId="29317"/>
    <cellStyle name="Обычный 3 15 12 6 2 2" xfId="29318"/>
    <cellStyle name="Обычный 3 15 12 6 3" xfId="29319"/>
    <cellStyle name="Обычный 3 15 12 7" xfId="29320"/>
    <cellStyle name="Обычный 3 15 12 7 2" xfId="29321"/>
    <cellStyle name="Обычный 3 15 12 8" xfId="29322"/>
    <cellStyle name="Обычный 3 15 13" xfId="29323"/>
    <cellStyle name="Обычный 3 15 13 2" xfId="29324"/>
    <cellStyle name="Обычный 3 15 13 2 2" xfId="29325"/>
    <cellStyle name="Обычный 3 15 13 2 2 2" xfId="29326"/>
    <cellStyle name="Обычный 3 15 13 2 2 2 2" xfId="29327"/>
    <cellStyle name="Обычный 3 15 13 2 2 2 2 2" xfId="29328"/>
    <cellStyle name="Обычный 3 15 13 2 2 2 2 2 2" xfId="29329"/>
    <cellStyle name="Обычный 3 15 13 2 2 2 2 3" xfId="29330"/>
    <cellStyle name="Обычный 3 15 13 2 2 2 3" xfId="29331"/>
    <cellStyle name="Обычный 3 15 13 2 2 2 3 2" xfId="29332"/>
    <cellStyle name="Обычный 3 15 13 2 2 2 4" xfId="29333"/>
    <cellStyle name="Обычный 3 15 13 2 2 3" xfId="29334"/>
    <cellStyle name="Обычный 3 15 13 2 2 3 2" xfId="29335"/>
    <cellStyle name="Обычный 3 15 13 2 2 3 2 2" xfId="29336"/>
    <cellStyle name="Обычный 3 15 13 2 2 3 3" xfId="29337"/>
    <cellStyle name="Обычный 3 15 13 2 2 4" xfId="29338"/>
    <cellStyle name="Обычный 3 15 13 2 2 4 2" xfId="29339"/>
    <cellStyle name="Обычный 3 15 13 2 2 5" xfId="29340"/>
    <cellStyle name="Обычный 3 15 13 2 3" xfId="29341"/>
    <cellStyle name="Обычный 3 15 13 2 3 2" xfId="29342"/>
    <cellStyle name="Обычный 3 15 13 2 3 2 2" xfId="29343"/>
    <cellStyle name="Обычный 3 15 13 2 3 2 2 2" xfId="29344"/>
    <cellStyle name="Обычный 3 15 13 2 3 2 2 2 2" xfId="29345"/>
    <cellStyle name="Обычный 3 15 13 2 3 2 2 3" xfId="29346"/>
    <cellStyle name="Обычный 3 15 13 2 3 2 3" xfId="29347"/>
    <cellStyle name="Обычный 3 15 13 2 3 2 3 2" xfId="29348"/>
    <cellStyle name="Обычный 3 15 13 2 3 2 4" xfId="29349"/>
    <cellStyle name="Обычный 3 15 13 2 3 3" xfId="29350"/>
    <cellStyle name="Обычный 3 15 13 2 3 3 2" xfId="29351"/>
    <cellStyle name="Обычный 3 15 13 2 3 3 2 2" xfId="29352"/>
    <cellStyle name="Обычный 3 15 13 2 3 3 3" xfId="29353"/>
    <cellStyle name="Обычный 3 15 13 2 3 4" xfId="29354"/>
    <cellStyle name="Обычный 3 15 13 2 3 4 2" xfId="29355"/>
    <cellStyle name="Обычный 3 15 13 2 3 5" xfId="29356"/>
    <cellStyle name="Обычный 3 15 13 2 4" xfId="29357"/>
    <cellStyle name="Обычный 3 15 13 2 4 2" xfId="29358"/>
    <cellStyle name="Обычный 3 15 13 2 4 2 2" xfId="29359"/>
    <cellStyle name="Обычный 3 15 13 2 4 2 2 2" xfId="29360"/>
    <cellStyle name="Обычный 3 15 13 2 4 2 3" xfId="29361"/>
    <cellStyle name="Обычный 3 15 13 2 4 3" xfId="29362"/>
    <cellStyle name="Обычный 3 15 13 2 4 3 2" xfId="29363"/>
    <cellStyle name="Обычный 3 15 13 2 4 4" xfId="29364"/>
    <cellStyle name="Обычный 3 15 13 2 5" xfId="29365"/>
    <cellStyle name="Обычный 3 15 13 2 5 2" xfId="29366"/>
    <cellStyle name="Обычный 3 15 13 2 5 2 2" xfId="29367"/>
    <cellStyle name="Обычный 3 15 13 2 5 3" xfId="29368"/>
    <cellStyle name="Обычный 3 15 13 2 6" xfId="29369"/>
    <cellStyle name="Обычный 3 15 13 2 6 2" xfId="29370"/>
    <cellStyle name="Обычный 3 15 13 2 7" xfId="29371"/>
    <cellStyle name="Обычный 3 15 13 3" xfId="29372"/>
    <cellStyle name="Обычный 3 15 13 3 2" xfId="29373"/>
    <cellStyle name="Обычный 3 15 13 3 2 2" xfId="29374"/>
    <cellStyle name="Обычный 3 15 13 3 2 2 2" xfId="29375"/>
    <cellStyle name="Обычный 3 15 13 3 2 2 2 2" xfId="29376"/>
    <cellStyle name="Обычный 3 15 13 3 2 2 3" xfId="29377"/>
    <cellStyle name="Обычный 3 15 13 3 2 3" xfId="29378"/>
    <cellStyle name="Обычный 3 15 13 3 2 3 2" xfId="29379"/>
    <cellStyle name="Обычный 3 15 13 3 2 4" xfId="29380"/>
    <cellStyle name="Обычный 3 15 13 3 3" xfId="29381"/>
    <cellStyle name="Обычный 3 15 13 3 3 2" xfId="29382"/>
    <cellStyle name="Обычный 3 15 13 3 3 2 2" xfId="29383"/>
    <cellStyle name="Обычный 3 15 13 3 3 3" xfId="29384"/>
    <cellStyle name="Обычный 3 15 13 3 4" xfId="29385"/>
    <cellStyle name="Обычный 3 15 13 3 4 2" xfId="29386"/>
    <cellStyle name="Обычный 3 15 13 3 5" xfId="29387"/>
    <cellStyle name="Обычный 3 15 13 4" xfId="29388"/>
    <cellStyle name="Обычный 3 15 13 4 2" xfId="29389"/>
    <cellStyle name="Обычный 3 15 13 4 2 2" xfId="29390"/>
    <cellStyle name="Обычный 3 15 13 4 2 2 2" xfId="29391"/>
    <cellStyle name="Обычный 3 15 13 4 2 2 2 2" xfId="29392"/>
    <cellStyle name="Обычный 3 15 13 4 2 2 3" xfId="29393"/>
    <cellStyle name="Обычный 3 15 13 4 2 3" xfId="29394"/>
    <cellStyle name="Обычный 3 15 13 4 2 3 2" xfId="29395"/>
    <cellStyle name="Обычный 3 15 13 4 2 4" xfId="29396"/>
    <cellStyle name="Обычный 3 15 13 4 3" xfId="29397"/>
    <cellStyle name="Обычный 3 15 13 4 3 2" xfId="29398"/>
    <cellStyle name="Обычный 3 15 13 4 3 2 2" xfId="29399"/>
    <cellStyle name="Обычный 3 15 13 4 3 3" xfId="29400"/>
    <cellStyle name="Обычный 3 15 13 4 4" xfId="29401"/>
    <cellStyle name="Обычный 3 15 13 4 4 2" xfId="29402"/>
    <cellStyle name="Обычный 3 15 13 4 5" xfId="29403"/>
    <cellStyle name="Обычный 3 15 13 5" xfId="29404"/>
    <cellStyle name="Обычный 3 15 13 5 2" xfId="29405"/>
    <cellStyle name="Обычный 3 15 13 5 2 2" xfId="29406"/>
    <cellStyle name="Обычный 3 15 13 5 2 2 2" xfId="29407"/>
    <cellStyle name="Обычный 3 15 13 5 2 3" xfId="29408"/>
    <cellStyle name="Обычный 3 15 13 5 3" xfId="29409"/>
    <cellStyle name="Обычный 3 15 13 5 3 2" xfId="29410"/>
    <cellStyle name="Обычный 3 15 13 5 4" xfId="29411"/>
    <cellStyle name="Обычный 3 15 13 6" xfId="29412"/>
    <cellStyle name="Обычный 3 15 13 6 2" xfId="29413"/>
    <cellStyle name="Обычный 3 15 13 6 2 2" xfId="29414"/>
    <cellStyle name="Обычный 3 15 13 6 3" xfId="29415"/>
    <cellStyle name="Обычный 3 15 13 7" xfId="29416"/>
    <cellStyle name="Обычный 3 15 13 7 2" xfId="29417"/>
    <cellStyle name="Обычный 3 15 13 8" xfId="29418"/>
    <cellStyle name="Обычный 3 15 14" xfId="29419"/>
    <cellStyle name="Обычный 3 15 14 2" xfId="29420"/>
    <cellStyle name="Обычный 3 15 14 2 2" xfId="29421"/>
    <cellStyle name="Обычный 3 15 14 2 2 2" xfId="29422"/>
    <cellStyle name="Обычный 3 15 14 2 2 2 2" xfId="29423"/>
    <cellStyle name="Обычный 3 15 14 2 2 2 2 2" xfId="29424"/>
    <cellStyle name="Обычный 3 15 14 2 2 2 2 2 2" xfId="29425"/>
    <cellStyle name="Обычный 3 15 14 2 2 2 2 3" xfId="29426"/>
    <cellStyle name="Обычный 3 15 14 2 2 2 3" xfId="29427"/>
    <cellStyle name="Обычный 3 15 14 2 2 2 3 2" xfId="29428"/>
    <cellStyle name="Обычный 3 15 14 2 2 2 4" xfId="29429"/>
    <cellStyle name="Обычный 3 15 14 2 2 3" xfId="29430"/>
    <cellStyle name="Обычный 3 15 14 2 2 3 2" xfId="29431"/>
    <cellStyle name="Обычный 3 15 14 2 2 3 2 2" xfId="29432"/>
    <cellStyle name="Обычный 3 15 14 2 2 3 3" xfId="29433"/>
    <cellStyle name="Обычный 3 15 14 2 2 4" xfId="29434"/>
    <cellStyle name="Обычный 3 15 14 2 2 4 2" xfId="29435"/>
    <cellStyle name="Обычный 3 15 14 2 2 5" xfId="29436"/>
    <cellStyle name="Обычный 3 15 14 2 3" xfId="29437"/>
    <cellStyle name="Обычный 3 15 14 2 3 2" xfId="29438"/>
    <cellStyle name="Обычный 3 15 14 2 3 2 2" xfId="29439"/>
    <cellStyle name="Обычный 3 15 14 2 3 2 2 2" xfId="29440"/>
    <cellStyle name="Обычный 3 15 14 2 3 2 2 2 2" xfId="29441"/>
    <cellStyle name="Обычный 3 15 14 2 3 2 2 3" xfId="29442"/>
    <cellStyle name="Обычный 3 15 14 2 3 2 3" xfId="29443"/>
    <cellStyle name="Обычный 3 15 14 2 3 2 3 2" xfId="29444"/>
    <cellStyle name="Обычный 3 15 14 2 3 2 4" xfId="29445"/>
    <cellStyle name="Обычный 3 15 14 2 3 3" xfId="29446"/>
    <cellStyle name="Обычный 3 15 14 2 3 3 2" xfId="29447"/>
    <cellStyle name="Обычный 3 15 14 2 3 3 2 2" xfId="29448"/>
    <cellStyle name="Обычный 3 15 14 2 3 3 3" xfId="29449"/>
    <cellStyle name="Обычный 3 15 14 2 3 4" xfId="29450"/>
    <cellStyle name="Обычный 3 15 14 2 3 4 2" xfId="29451"/>
    <cellStyle name="Обычный 3 15 14 2 3 5" xfId="29452"/>
    <cellStyle name="Обычный 3 15 14 2 4" xfId="29453"/>
    <cellStyle name="Обычный 3 15 14 2 4 2" xfId="29454"/>
    <cellStyle name="Обычный 3 15 14 2 4 2 2" xfId="29455"/>
    <cellStyle name="Обычный 3 15 14 2 4 2 2 2" xfId="29456"/>
    <cellStyle name="Обычный 3 15 14 2 4 2 3" xfId="29457"/>
    <cellStyle name="Обычный 3 15 14 2 4 3" xfId="29458"/>
    <cellStyle name="Обычный 3 15 14 2 4 3 2" xfId="29459"/>
    <cellStyle name="Обычный 3 15 14 2 4 4" xfId="29460"/>
    <cellStyle name="Обычный 3 15 14 2 5" xfId="29461"/>
    <cellStyle name="Обычный 3 15 14 2 5 2" xfId="29462"/>
    <cellStyle name="Обычный 3 15 14 2 5 2 2" xfId="29463"/>
    <cellStyle name="Обычный 3 15 14 2 5 3" xfId="29464"/>
    <cellStyle name="Обычный 3 15 14 2 6" xfId="29465"/>
    <cellStyle name="Обычный 3 15 14 2 6 2" xfId="29466"/>
    <cellStyle name="Обычный 3 15 14 2 7" xfId="29467"/>
    <cellStyle name="Обычный 3 15 14 3" xfId="29468"/>
    <cellStyle name="Обычный 3 15 14 3 2" xfId="29469"/>
    <cellStyle name="Обычный 3 15 14 3 2 2" xfId="29470"/>
    <cellStyle name="Обычный 3 15 14 3 2 2 2" xfId="29471"/>
    <cellStyle name="Обычный 3 15 14 3 2 2 2 2" xfId="29472"/>
    <cellStyle name="Обычный 3 15 14 3 2 2 3" xfId="29473"/>
    <cellStyle name="Обычный 3 15 14 3 2 3" xfId="29474"/>
    <cellStyle name="Обычный 3 15 14 3 2 3 2" xfId="29475"/>
    <cellStyle name="Обычный 3 15 14 3 2 4" xfId="29476"/>
    <cellStyle name="Обычный 3 15 14 3 3" xfId="29477"/>
    <cellStyle name="Обычный 3 15 14 3 3 2" xfId="29478"/>
    <cellStyle name="Обычный 3 15 14 3 3 2 2" xfId="29479"/>
    <cellStyle name="Обычный 3 15 14 3 3 3" xfId="29480"/>
    <cellStyle name="Обычный 3 15 14 3 4" xfId="29481"/>
    <cellStyle name="Обычный 3 15 14 3 4 2" xfId="29482"/>
    <cellStyle name="Обычный 3 15 14 3 5" xfId="29483"/>
    <cellStyle name="Обычный 3 15 14 4" xfId="29484"/>
    <cellStyle name="Обычный 3 15 14 4 2" xfId="29485"/>
    <cellStyle name="Обычный 3 15 14 4 2 2" xfId="29486"/>
    <cellStyle name="Обычный 3 15 14 4 2 2 2" xfId="29487"/>
    <cellStyle name="Обычный 3 15 14 4 2 2 2 2" xfId="29488"/>
    <cellStyle name="Обычный 3 15 14 4 2 2 3" xfId="29489"/>
    <cellStyle name="Обычный 3 15 14 4 2 3" xfId="29490"/>
    <cellStyle name="Обычный 3 15 14 4 2 3 2" xfId="29491"/>
    <cellStyle name="Обычный 3 15 14 4 2 4" xfId="29492"/>
    <cellStyle name="Обычный 3 15 14 4 3" xfId="29493"/>
    <cellStyle name="Обычный 3 15 14 4 3 2" xfId="29494"/>
    <cellStyle name="Обычный 3 15 14 4 3 2 2" xfId="29495"/>
    <cellStyle name="Обычный 3 15 14 4 3 3" xfId="29496"/>
    <cellStyle name="Обычный 3 15 14 4 4" xfId="29497"/>
    <cellStyle name="Обычный 3 15 14 4 4 2" xfId="29498"/>
    <cellStyle name="Обычный 3 15 14 4 5" xfId="29499"/>
    <cellStyle name="Обычный 3 15 14 5" xfId="29500"/>
    <cellStyle name="Обычный 3 15 14 5 2" xfId="29501"/>
    <cellStyle name="Обычный 3 15 14 5 2 2" xfId="29502"/>
    <cellStyle name="Обычный 3 15 14 5 2 2 2" xfId="29503"/>
    <cellStyle name="Обычный 3 15 14 5 2 3" xfId="29504"/>
    <cellStyle name="Обычный 3 15 14 5 3" xfId="29505"/>
    <cellStyle name="Обычный 3 15 14 5 3 2" xfId="29506"/>
    <cellStyle name="Обычный 3 15 14 5 4" xfId="29507"/>
    <cellStyle name="Обычный 3 15 14 6" xfId="29508"/>
    <cellStyle name="Обычный 3 15 14 6 2" xfId="29509"/>
    <cellStyle name="Обычный 3 15 14 6 2 2" xfId="29510"/>
    <cellStyle name="Обычный 3 15 14 6 3" xfId="29511"/>
    <cellStyle name="Обычный 3 15 14 7" xfId="29512"/>
    <cellStyle name="Обычный 3 15 14 7 2" xfId="29513"/>
    <cellStyle name="Обычный 3 15 14 8" xfId="29514"/>
    <cellStyle name="Обычный 3 15 15" xfId="29515"/>
    <cellStyle name="Обычный 3 15 15 2" xfId="29516"/>
    <cellStyle name="Обычный 3 15 15 2 2" xfId="29517"/>
    <cellStyle name="Обычный 3 15 15 2 2 2" xfId="29518"/>
    <cellStyle name="Обычный 3 15 15 2 2 2 2" xfId="29519"/>
    <cellStyle name="Обычный 3 15 15 2 2 2 2 2" xfId="29520"/>
    <cellStyle name="Обычный 3 15 15 2 2 2 2 2 2" xfId="29521"/>
    <cellStyle name="Обычный 3 15 15 2 2 2 2 3" xfId="29522"/>
    <cellStyle name="Обычный 3 15 15 2 2 2 3" xfId="29523"/>
    <cellStyle name="Обычный 3 15 15 2 2 2 3 2" xfId="29524"/>
    <cellStyle name="Обычный 3 15 15 2 2 2 4" xfId="29525"/>
    <cellStyle name="Обычный 3 15 15 2 2 3" xfId="29526"/>
    <cellStyle name="Обычный 3 15 15 2 2 3 2" xfId="29527"/>
    <cellStyle name="Обычный 3 15 15 2 2 3 2 2" xfId="29528"/>
    <cellStyle name="Обычный 3 15 15 2 2 3 3" xfId="29529"/>
    <cellStyle name="Обычный 3 15 15 2 2 4" xfId="29530"/>
    <cellStyle name="Обычный 3 15 15 2 2 4 2" xfId="29531"/>
    <cellStyle name="Обычный 3 15 15 2 2 5" xfId="29532"/>
    <cellStyle name="Обычный 3 15 15 2 3" xfId="29533"/>
    <cellStyle name="Обычный 3 15 15 2 3 2" xfId="29534"/>
    <cellStyle name="Обычный 3 15 15 2 3 2 2" xfId="29535"/>
    <cellStyle name="Обычный 3 15 15 2 3 2 2 2" xfId="29536"/>
    <cellStyle name="Обычный 3 15 15 2 3 2 2 2 2" xfId="29537"/>
    <cellStyle name="Обычный 3 15 15 2 3 2 2 3" xfId="29538"/>
    <cellStyle name="Обычный 3 15 15 2 3 2 3" xfId="29539"/>
    <cellStyle name="Обычный 3 15 15 2 3 2 3 2" xfId="29540"/>
    <cellStyle name="Обычный 3 15 15 2 3 2 4" xfId="29541"/>
    <cellStyle name="Обычный 3 15 15 2 3 3" xfId="29542"/>
    <cellStyle name="Обычный 3 15 15 2 3 3 2" xfId="29543"/>
    <cellStyle name="Обычный 3 15 15 2 3 3 2 2" xfId="29544"/>
    <cellStyle name="Обычный 3 15 15 2 3 3 3" xfId="29545"/>
    <cellStyle name="Обычный 3 15 15 2 3 4" xfId="29546"/>
    <cellStyle name="Обычный 3 15 15 2 3 4 2" xfId="29547"/>
    <cellStyle name="Обычный 3 15 15 2 3 5" xfId="29548"/>
    <cellStyle name="Обычный 3 15 15 2 4" xfId="29549"/>
    <cellStyle name="Обычный 3 15 15 2 4 2" xfId="29550"/>
    <cellStyle name="Обычный 3 15 15 2 4 2 2" xfId="29551"/>
    <cellStyle name="Обычный 3 15 15 2 4 2 2 2" xfId="29552"/>
    <cellStyle name="Обычный 3 15 15 2 4 2 3" xfId="29553"/>
    <cellStyle name="Обычный 3 15 15 2 4 3" xfId="29554"/>
    <cellStyle name="Обычный 3 15 15 2 4 3 2" xfId="29555"/>
    <cellStyle name="Обычный 3 15 15 2 4 4" xfId="29556"/>
    <cellStyle name="Обычный 3 15 15 2 5" xfId="29557"/>
    <cellStyle name="Обычный 3 15 15 2 5 2" xfId="29558"/>
    <cellStyle name="Обычный 3 15 15 2 5 2 2" xfId="29559"/>
    <cellStyle name="Обычный 3 15 15 2 5 3" xfId="29560"/>
    <cellStyle name="Обычный 3 15 15 2 6" xfId="29561"/>
    <cellStyle name="Обычный 3 15 15 2 6 2" xfId="29562"/>
    <cellStyle name="Обычный 3 15 15 2 7" xfId="29563"/>
    <cellStyle name="Обычный 3 15 15 3" xfId="29564"/>
    <cellStyle name="Обычный 3 15 15 3 2" xfId="29565"/>
    <cellStyle name="Обычный 3 15 15 3 2 2" xfId="29566"/>
    <cellStyle name="Обычный 3 15 15 3 2 2 2" xfId="29567"/>
    <cellStyle name="Обычный 3 15 15 3 2 2 2 2" xfId="29568"/>
    <cellStyle name="Обычный 3 15 15 3 2 2 3" xfId="29569"/>
    <cellStyle name="Обычный 3 15 15 3 2 3" xfId="29570"/>
    <cellStyle name="Обычный 3 15 15 3 2 3 2" xfId="29571"/>
    <cellStyle name="Обычный 3 15 15 3 2 4" xfId="29572"/>
    <cellStyle name="Обычный 3 15 15 3 3" xfId="29573"/>
    <cellStyle name="Обычный 3 15 15 3 3 2" xfId="29574"/>
    <cellStyle name="Обычный 3 15 15 3 3 2 2" xfId="29575"/>
    <cellStyle name="Обычный 3 15 15 3 3 3" xfId="29576"/>
    <cellStyle name="Обычный 3 15 15 3 4" xfId="29577"/>
    <cellStyle name="Обычный 3 15 15 3 4 2" xfId="29578"/>
    <cellStyle name="Обычный 3 15 15 3 5" xfId="29579"/>
    <cellStyle name="Обычный 3 15 15 4" xfId="29580"/>
    <cellStyle name="Обычный 3 15 15 4 2" xfId="29581"/>
    <cellStyle name="Обычный 3 15 15 4 2 2" xfId="29582"/>
    <cellStyle name="Обычный 3 15 15 4 2 2 2" xfId="29583"/>
    <cellStyle name="Обычный 3 15 15 4 2 2 2 2" xfId="29584"/>
    <cellStyle name="Обычный 3 15 15 4 2 2 3" xfId="29585"/>
    <cellStyle name="Обычный 3 15 15 4 2 3" xfId="29586"/>
    <cellStyle name="Обычный 3 15 15 4 2 3 2" xfId="29587"/>
    <cellStyle name="Обычный 3 15 15 4 2 4" xfId="29588"/>
    <cellStyle name="Обычный 3 15 15 4 3" xfId="29589"/>
    <cellStyle name="Обычный 3 15 15 4 3 2" xfId="29590"/>
    <cellStyle name="Обычный 3 15 15 4 3 2 2" xfId="29591"/>
    <cellStyle name="Обычный 3 15 15 4 3 3" xfId="29592"/>
    <cellStyle name="Обычный 3 15 15 4 4" xfId="29593"/>
    <cellStyle name="Обычный 3 15 15 4 4 2" xfId="29594"/>
    <cellStyle name="Обычный 3 15 15 4 5" xfId="29595"/>
    <cellStyle name="Обычный 3 15 15 5" xfId="29596"/>
    <cellStyle name="Обычный 3 15 15 5 2" xfId="29597"/>
    <cellStyle name="Обычный 3 15 15 5 2 2" xfId="29598"/>
    <cellStyle name="Обычный 3 15 15 5 2 2 2" xfId="29599"/>
    <cellStyle name="Обычный 3 15 15 5 2 3" xfId="29600"/>
    <cellStyle name="Обычный 3 15 15 5 3" xfId="29601"/>
    <cellStyle name="Обычный 3 15 15 5 3 2" xfId="29602"/>
    <cellStyle name="Обычный 3 15 15 5 4" xfId="29603"/>
    <cellStyle name="Обычный 3 15 15 6" xfId="29604"/>
    <cellStyle name="Обычный 3 15 15 6 2" xfId="29605"/>
    <cellStyle name="Обычный 3 15 15 6 2 2" xfId="29606"/>
    <cellStyle name="Обычный 3 15 15 6 3" xfId="29607"/>
    <cellStyle name="Обычный 3 15 15 7" xfId="29608"/>
    <cellStyle name="Обычный 3 15 15 7 2" xfId="29609"/>
    <cellStyle name="Обычный 3 15 15 8" xfId="29610"/>
    <cellStyle name="Обычный 3 15 16" xfId="29611"/>
    <cellStyle name="Обычный 3 15 16 2" xfId="29612"/>
    <cellStyle name="Обычный 3 15 16 2 2" xfId="29613"/>
    <cellStyle name="Обычный 3 15 16 2 2 2" xfId="29614"/>
    <cellStyle name="Обычный 3 15 16 2 2 2 2" xfId="29615"/>
    <cellStyle name="Обычный 3 15 16 2 2 2 2 2" xfId="29616"/>
    <cellStyle name="Обычный 3 15 16 2 2 2 2 2 2" xfId="29617"/>
    <cellStyle name="Обычный 3 15 16 2 2 2 2 3" xfId="29618"/>
    <cellStyle name="Обычный 3 15 16 2 2 2 3" xfId="29619"/>
    <cellStyle name="Обычный 3 15 16 2 2 2 3 2" xfId="29620"/>
    <cellStyle name="Обычный 3 15 16 2 2 2 4" xfId="29621"/>
    <cellStyle name="Обычный 3 15 16 2 2 3" xfId="29622"/>
    <cellStyle name="Обычный 3 15 16 2 2 3 2" xfId="29623"/>
    <cellStyle name="Обычный 3 15 16 2 2 3 2 2" xfId="29624"/>
    <cellStyle name="Обычный 3 15 16 2 2 3 3" xfId="29625"/>
    <cellStyle name="Обычный 3 15 16 2 2 4" xfId="29626"/>
    <cellStyle name="Обычный 3 15 16 2 2 4 2" xfId="29627"/>
    <cellStyle name="Обычный 3 15 16 2 2 5" xfId="29628"/>
    <cellStyle name="Обычный 3 15 16 2 3" xfId="29629"/>
    <cellStyle name="Обычный 3 15 16 2 3 2" xfId="29630"/>
    <cellStyle name="Обычный 3 15 16 2 3 2 2" xfId="29631"/>
    <cellStyle name="Обычный 3 15 16 2 3 2 2 2" xfId="29632"/>
    <cellStyle name="Обычный 3 15 16 2 3 2 2 2 2" xfId="29633"/>
    <cellStyle name="Обычный 3 15 16 2 3 2 2 3" xfId="29634"/>
    <cellStyle name="Обычный 3 15 16 2 3 2 3" xfId="29635"/>
    <cellStyle name="Обычный 3 15 16 2 3 2 3 2" xfId="29636"/>
    <cellStyle name="Обычный 3 15 16 2 3 2 4" xfId="29637"/>
    <cellStyle name="Обычный 3 15 16 2 3 3" xfId="29638"/>
    <cellStyle name="Обычный 3 15 16 2 3 3 2" xfId="29639"/>
    <cellStyle name="Обычный 3 15 16 2 3 3 2 2" xfId="29640"/>
    <cellStyle name="Обычный 3 15 16 2 3 3 3" xfId="29641"/>
    <cellStyle name="Обычный 3 15 16 2 3 4" xfId="29642"/>
    <cellStyle name="Обычный 3 15 16 2 3 4 2" xfId="29643"/>
    <cellStyle name="Обычный 3 15 16 2 3 5" xfId="29644"/>
    <cellStyle name="Обычный 3 15 16 2 4" xfId="29645"/>
    <cellStyle name="Обычный 3 15 16 2 4 2" xfId="29646"/>
    <cellStyle name="Обычный 3 15 16 2 4 2 2" xfId="29647"/>
    <cellStyle name="Обычный 3 15 16 2 4 2 2 2" xfId="29648"/>
    <cellStyle name="Обычный 3 15 16 2 4 2 3" xfId="29649"/>
    <cellStyle name="Обычный 3 15 16 2 4 3" xfId="29650"/>
    <cellStyle name="Обычный 3 15 16 2 4 3 2" xfId="29651"/>
    <cellStyle name="Обычный 3 15 16 2 4 4" xfId="29652"/>
    <cellStyle name="Обычный 3 15 16 2 5" xfId="29653"/>
    <cellStyle name="Обычный 3 15 16 2 5 2" xfId="29654"/>
    <cellStyle name="Обычный 3 15 16 2 5 2 2" xfId="29655"/>
    <cellStyle name="Обычный 3 15 16 2 5 3" xfId="29656"/>
    <cellStyle name="Обычный 3 15 16 2 6" xfId="29657"/>
    <cellStyle name="Обычный 3 15 16 2 6 2" xfId="29658"/>
    <cellStyle name="Обычный 3 15 16 2 7" xfId="29659"/>
    <cellStyle name="Обычный 3 15 16 3" xfId="29660"/>
    <cellStyle name="Обычный 3 15 16 3 2" xfId="29661"/>
    <cellStyle name="Обычный 3 15 16 3 2 2" xfId="29662"/>
    <cellStyle name="Обычный 3 15 16 3 2 2 2" xfId="29663"/>
    <cellStyle name="Обычный 3 15 16 3 2 2 2 2" xfId="29664"/>
    <cellStyle name="Обычный 3 15 16 3 2 2 3" xfId="29665"/>
    <cellStyle name="Обычный 3 15 16 3 2 3" xfId="29666"/>
    <cellStyle name="Обычный 3 15 16 3 2 3 2" xfId="29667"/>
    <cellStyle name="Обычный 3 15 16 3 2 4" xfId="29668"/>
    <cellStyle name="Обычный 3 15 16 3 3" xfId="29669"/>
    <cellStyle name="Обычный 3 15 16 3 3 2" xfId="29670"/>
    <cellStyle name="Обычный 3 15 16 3 3 2 2" xfId="29671"/>
    <cellStyle name="Обычный 3 15 16 3 3 3" xfId="29672"/>
    <cellStyle name="Обычный 3 15 16 3 4" xfId="29673"/>
    <cellStyle name="Обычный 3 15 16 3 4 2" xfId="29674"/>
    <cellStyle name="Обычный 3 15 16 3 5" xfId="29675"/>
    <cellStyle name="Обычный 3 15 16 4" xfId="29676"/>
    <cellStyle name="Обычный 3 15 16 4 2" xfId="29677"/>
    <cellStyle name="Обычный 3 15 16 4 2 2" xfId="29678"/>
    <cellStyle name="Обычный 3 15 16 4 2 2 2" xfId="29679"/>
    <cellStyle name="Обычный 3 15 16 4 2 2 2 2" xfId="29680"/>
    <cellStyle name="Обычный 3 15 16 4 2 2 3" xfId="29681"/>
    <cellStyle name="Обычный 3 15 16 4 2 3" xfId="29682"/>
    <cellStyle name="Обычный 3 15 16 4 2 3 2" xfId="29683"/>
    <cellStyle name="Обычный 3 15 16 4 2 4" xfId="29684"/>
    <cellStyle name="Обычный 3 15 16 4 3" xfId="29685"/>
    <cellStyle name="Обычный 3 15 16 4 3 2" xfId="29686"/>
    <cellStyle name="Обычный 3 15 16 4 3 2 2" xfId="29687"/>
    <cellStyle name="Обычный 3 15 16 4 3 3" xfId="29688"/>
    <cellStyle name="Обычный 3 15 16 4 4" xfId="29689"/>
    <cellStyle name="Обычный 3 15 16 4 4 2" xfId="29690"/>
    <cellStyle name="Обычный 3 15 16 4 5" xfId="29691"/>
    <cellStyle name="Обычный 3 15 16 5" xfId="29692"/>
    <cellStyle name="Обычный 3 15 16 5 2" xfId="29693"/>
    <cellStyle name="Обычный 3 15 16 5 2 2" xfId="29694"/>
    <cellStyle name="Обычный 3 15 16 5 2 2 2" xfId="29695"/>
    <cellStyle name="Обычный 3 15 16 5 2 3" xfId="29696"/>
    <cellStyle name="Обычный 3 15 16 5 3" xfId="29697"/>
    <cellStyle name="Обычный 3 15 16 5 3 2" xfId="29698"/>
    <cellStyle name="Обычный 3 15 16 5 4" xfId="29699"/>
    <cellStyle name="Обычный 3 15 16 6" xfId="29700"/>
    <cellStyle name="Обычный 3 15 16 6 2" xfId="29701"/>
    <cellStyle name="Обычный 3 15 16 6 2 2" xfId="29702"/>
    <cellStyle name="Обычный 3 15 16 6 3" xfId="29703"/>
    <cellStyle name="Обычный 3 15 16 7" xfId="29704"/>
    <cellStyle name="Обычный 3 15 16 7 2" xfId="29705"/>
    <cellStyle name="Обычный 3 15 16 8" xfId="29706"/>
    <cellStyle name="Обычный 3 15 17" xfId="29707"/>
    <cellStyle name="Обычный 3 15 17 2" xfId="29708"/>
    <cellStyle name="Обычный 3 15 17 2 2" xfId="29709"/>
    <cellStyle name="Обычный 3 15 17 2 2 2" xfId="29710"/>
    <cellStyle name="Обычный 3 15 17 2 2 2 2" xfId="29711"/>
    <cellStyle name="Обычный 3 15 17 2 2 2 2 2" xfId="29712"/>
    <cellStyle name="Обычный 3 15 17 2 2 2 2 2 2" xfId="29713"/>
    <cellStyle name="Обычный 3 15 17 2 2 2 2 3" xfId="29714"/>
    <cellStyle name="Обычный 3 15 17 2 2 2 3" xfId="29715"/>
    <cellStyle name="Обычный 3 15 17 2 2 2 3 2" xfId="29716"/>
    <cellStyle name="Обычный 3 15 17 2 2 2 4" xfId="29717"/>
    <cellStyle name="Обычный 3 15 17 2 2 3" xfId="29718"/>
    <cellStyle name="Обычный 3 15 17 2 2 3 2" xfId="29719"/>
    <cellStyle name="Обычный 3 15 17 2 2 3 2 2" xfId="29720"/>
    <cellStyle name="Обычный 3 15 17 2 2 3 3" xfId="29721"/>
    <cellStyle name="Обычный 3 15 17 2 2 4" xfId="29722"/>
    <cellStyle name="Обычный 3 15 17 2 2 4 2" xfId="29723"/>
    <cellStyle name="Обычный 3 15 17 2 2 5" xfId="29724"/>
    <cellStyle name="Обычный 3 15 17 2 3" xfId="29725"/>
    <cellStyle name="Обычный 3 15 17 2 3 2" xfId="29726"/>
    <cellStyle name="Обычный 3 15 17 2 3 2 2" xfId="29727"/>
    <cellStyle name="Обычный 3 15 17 2 3 2 2 2" xfId="29728"/>
    <cellStyle name="Обычный 3 15 17 2 3 2 2 2 2" xfId="29729"/>
    <cellStyle name="Обычный 3 15 17 2 3 2 2 3" xfId="29730"/>
    <cellStyle name="Обычный 3 15 17 2 3 2 3" xfId="29731"/>
    <cellStyle name="Обычный 3 15 17 2 3 2 3 2" xfId="29732"/>
    <cellStyle name="Обычный 3 15 17 2 3 2 4" xfId="29733"/>
    <cellStyle name="Обычный 3 15 17 2 3 3" xfId="29734"/>
    <cellStyle name="Обычный 3 15 17 2 3 3 2" xfId="29735"/>
    <cellStyle name="Обычный 3 15 17 2 3 3 2 2" xfId="29736"/>
    <cellStyle name="Обычный 3 15 17 2 3 3 3" xfId="29737"/>
    <cellStyle name="Обычный 3 15 17 2 3 4" xfId="29738"/>
    <cellStyle name="Обычный 3 15 17 2 3 4 2" xfId="29739"/>
    <cellStyle name="Обычный 3 15 17 2 3 5" xfId="29740"/>
    <cellStyle name="Обычный 3 15 17 2 4" xfId="29741"/>
    <cellStyle name="Обычный 3 15 17 2 4 2" xfId="29742"/>
    <cellStyle name="Обычный 3 15 17 2 4 2 2" xfId="29743"/>
    <cellStyle name="Обычный 3 15 17 2 4 2 2 2" xfId="29744"/>
    <cellStyle name="Обычный 3 15 17 2 4 2 3" xfId="29745"/>
    <cellStyle name="Обычный 3 15 17 2 4 3" xfId="29746"/>
    <cellStyle name="Обычный 3 15 17 2 4 3 2" xfId="29747"/>
    <cellStyle name="Обычный 3 15 17 2 4 4" xfId="29748"/>
    <cellStyle name="Обычный 3 15 17 2 5" xfId="29749"/>
    <cellStyle name="Обычный 3 15 17 2 5 2" xfId="29750"/>
    <cellStyle name="Обычный 3 15 17 2 5 2 2" xfId="29751"/>
    <cellStyle name="Обычный 3 15 17 2 5 3" xfId="29752"/>
    <cellStyle name="Обычный 3 15 17 2 6" xfId="29753"/>
    <cellStyle name="Обычный 3 15 17 2 6 2" xfId="29754"/>
    <cellStyle name="Обычный 3 15 17 2 7" xfId="29755"/>
    <cellStyle name="Обычный 3 15 17 3" xfId="29756"/>
    <cellStyle name="Обычный 3 15 17 3 2" xfId="29757"/>
    <cellStyle name="Обычный 3 15 17 3 2 2" xfId="29758"/>
    <cellStyle name="Обычный 3 15 17 3 2 2 2" xfId="29759"/>
    <cellStyle name="Обычный 3 15 17 3 2 2 2 2" xfId="29760"/>
    <cellStyle name="Обычный 3 15 17 3 2 2 3" xfId="29761"/>
    <cellStyle name="Обычный 3 15 17 3 2 3" xfId="29762"/>
    <cellStyle name="Обычный 3 15 17 3 2 3 2" xfId="29763"/>
    <cellStyle name="Обычный 3 15 17 3 2 4" xfId="29764"/>
    <cellStyle name="Обычный 3 15 17 3 3" xfId="29765"/>
    <cellStyle name="Обычный 3 15 17 3 3 2" xfId="29766"/>
    <cellStyle name="Обычный 3 15 17 3 3 2 2" xfId="29767"/>
    <cellStyle name="Обычный 3 15 17 3 3 3" xfId="29768"/>
    <cellStyle name="Обычный 3 15 17 3 4" xfId="29769"/>
    <cellStyle name="Обычный 3 15 17 3 4 2" xfId="29770"/>
    <cellStyle name="Обычный 3 15 17 3 5" xfId="29771"/>
    <cellStyle name="Обычный 3 15 17 4" xfId="29772"/>
    <cellStyle name="Обычный 3 15 17 4 2" xfId="29773"/>
    <cellStyle name="Обычный 3 15 17 4 2 2" xfId="29774"/>
    <cellStyle name="Обычный 3 15 17 4 2 2 2" xfId="29775"/>
    <cellStyle name="Обычный 3 15 17 4 2 2 2 2" xfId="29776"/>
    <cellStyle name="Обычный 3 15 17 4 2 2 3" xfId="29777"/>
    <cellStyle name="Обычный 3 15 17 4 2 3" xfId="29778"/>
    <cellStyle name="Обычный 3 15 17 4 2 3 2" xfId="29779"/>
    <cellStyle name="Обычный 3 15 17 4 2 4" xfId="29780"/>
    <cellStyle name="Обычный 3 15 17 4 3" xfId="29781"/>
    <cellStyle name="Обычный 3 15 17 4 3 2" xfId="29782"/>
    <cellStyle name="Обычный 3 15 17 4 3 2 2" xfId="29783"/>
    <cellStyle name="Обычный 3 15 17 4 3 3" xfId="29784"/>
    <cellStyle name="Обычный 3 15 17 4 4" xfId="29785"/>
    <cellStyle name="Обычный 3 15 17 4 4 2" xfId="29786"/>
    <cellStyle name="Обычный 3 15 17 4 5" xfId="29787"/>
    <cellStyle name="Обычный 3 15 17 5" xfId="29788"/>
    <cellStyle name="Обычный 3 15 17 5 2" xfId="29789"/>
    <cellStyle name="Обычный 3 15 17 5 2 2" xfId="29790"/>
    <cellStyle name="Обычный 3 15 17 5 2 2 2" xfId="29791"/>
    <cellStyle name="Обычный 3 15 17 5 2 3" xfId="29792"/>
    <cellStyle name="Обычный 3 15 17 5 3" xfId="29793"/>
    <cellStyle name="Обычный 3 15 17 5 3 2" xfId="29794"/>
    <cellStyle name="Обычный 3 15 17 5 4" xfId="29795"/>
    <cellStyle name="Обычный 3 15 17 6" xfId="29796"/>
    <cellStyle name="Обычный 3 15 17 6 2" xfId="29797"/>
    <cellStyle name="Обычный 3 15 17 6 2 2" xfId="29798"/>
    <cellStyle name="Обычный 3 15 17 6 3" xfId="29799"/>
    <cellStyle name="Обычный 3 15 17 7" xfId="29800"/>
    <cellStyle name="Обычный 3 15 17 7 2" xfId="29801"/>
    <cellStyle name="Обычный 3 15 17 8" xfId="29802"/>
    <cellStyle name="Обычный 3 15 18" xfId="29803"/>
    <cellStyle name="Обычный 3 15 18 2" xfId="29804"/>
    <cellStyle name="Обычный 3 15 18 2 2" xfId="29805"/>
    <cellStyle name="Обычный 3 15 18 2 2 2" xfId="29806"/>
    <cellStyle name="Обычный 3 15 18 2 2 2 2" xfId="29807"/>
    <cellStyle name="Обычный 3 15 18 2 2 2 2 2" xfId="29808"/>
    <cellStyle name="Обычный 3 15 18 2 2 2 2 2 2" xfId="29809"/>
    <cellStyle name="Обычный 3 15 18 2 2 2 2 3" xfId="29810"/>
    <cellStyle name="Обычный 3 15 18 2 2 2 3" xfId="29811"/>
    <cellStyle name="Обычный 3 15 18 2 2 2 3 2" xfId="29812"/>
    <cellStyle name="Обычный 3 15 18 2 2 2 4" xfId="29813"/>
    <cellStyle name="Обычный 3 15 18 2 2 3" xfId="29814"/>
    <cellStyle name="Обычный 3 15 18 2 2 3 2" xfId="29815"/>
    <cellStyle name="Обычный 3 15 18 2 2 3 2 2" xfId="29816"/>
    <cellStyle name="Обычный 3 15 18 2 2 3 3" xfId="29817"/>
    <cellStyle name="Обычный 3 15 18 2 2 4" xfId="29818"/>
    <cellStyle name="Обычный 3 15 18 2 2 4 2" xfId="29819"/>
    <cellStyle name="Обычный 3 15 18 2 2 5" xfId="29820"/>
    <cellStyle name="Обычный 3 15 18 2 3" xfId="29821"/>
    <cellStyle name="Обычный 3 15 18 2 3 2" xfId="29822"/>
    <cellStyle name="Обычный 3 15 18 2 3 2 2" xfId="29823"/>
    <cellStyle name="Обычный 3 15 18 2 3 2 2 2" xfId="29824"/>
    <cellStyle name="Обычный 3 15 18 2 3 2 2 2 2" xfId="29825"/>
    <cellStyle name="Обычный 3 15 18 2 3 2 2 3" xfId="29826"/>
    <cellStyle name="Обычный 3 15 18 2 3 2 3" xfId="29827"/>
    <cellStyle name="Обычный 3 15 18 2 3 2 3 2" xfId="29828"/>
    <cellStyle name="Обычный 3 15 18 2 3 2 4" xfId="29829"/>
    <cellStyle name="Обычный 3 15 18 2 3 3" xfId="29830"/>
    <cellStyle name="Обычный 3 15 18 2 3 3 2" xfId="29831"/>
    <cellStyle name="Обычный 3 15 18 2 3 3 2 2" xfId="29832"/>
    <cellStyle name="Обычный 3 15 18 2 3 3 3" xfId="29833"/>
    <cellStyle name="Обычный 3 15 18 2 3 4" xfId="29834"/>
    <cellStyle name="Обычный 3 15 18 2 3 4 2" xfId="29835"/>
    <cellStyle name="Обычный 3 15 18 2 3 5" xfId="29836"/>
    <cellStyle name="Обычный 3 15 18 2 4" xfId="29837"/>
    <cellStyle name="Обычный 3 15 18 2 4 2" xfId="29838"/>
    <cellStyle name="Обычный 3 15 18 2 4 2 2" xfId="29839"/>
    <cellStyle name="Обычный 3 15 18 2 4 2 2 2" xfId="29840"/>
    <cellStyle name="Обычный 3 15 18 2 4 2 3" xfId="29841"/>
    <cellStyle name="Обычный 3 15 18 2 4 3" xfId="29842"/>
    <cellStyle name="Обычный 3 15 18 2 4 3 2" xfId="29843"/>
    <cellStyle name="Обычный 3 15 18 2 4 4" xfId="29844"/>
    <cellStyle name="Обычный 3 15 18 2 5" xfId="29845"/>
    <cellStyle name="Обычный 3 15 18 2 5 2" xfId="29846"/>
    <cellStyle name="Обычный 3 15 18 2 5 2 2" xfId="29847"/>
    <cellStyle name="Обычный 3 15 18 2 5 3" xfId="29848"/>
    <cellStyle name="Обычный 3 15 18 2 6" xfId="29849"/>
    <cellStyle name="Обычный 3 15 18 2 6 2" xfId="29850"/>
    <cellStyle name="Обычный 3 15 18 2 7" xfId="29851"/>
    <cellStyle name="Обычный 3 15 18 3" xfId="29852"/>
    <cellStyle name="Обычный 3 15 18 3 2" xfId="29853"/>
    <cellStyle name="Обычный 3 15 18 3 2 2" xfId="29854"/>
    <cellStyle name="Обычный 3 15 18 3 2 2 2" xfId="29855"/>
    <cellStyle name="Обычный 3 15 18 3 2 2 2 2" xfId="29856"/>
    <cellStyle name="Обычный 3 15 18 3 2 2 3" xfId="29857"/>
    <cellStyle name="Обычный 3 15 18 3 2 3" xfId="29858"/>
    <cellStyle name="Обычный 3 15 18 3 2 3 2" xfId="29859"/>
    <cellStyle name="Обычный 3 15 18 3 2 4" xfId="29860"/>
    <cellStyle name="Обычный 3 15 18 3 3" xfId="29861"/>
    <cellStyle name="Обычный 3 15 18 3 3 2" xfId="29862"/>
    <cellStyle name="Обычный 3 15 18 3 3 2 2" xfId="29863"/>
    <cellStyle name="Обычный 3 15 18 3 3 3" xfId="29864"/>
    <cellStyle name="Обычный 3 15 18 3 4" xfId="29865"/>
    <cellStyle name="Обычный 3 15 18 3 4 2" xfId="29866"/>
    <cellStyle name="Обычный 3 15 18 3 5" xfId="29867"/>
    <cellStyle name="Обычный 3 15 18 4" xfId="29868"/>
    <cellStyle name="Обычный 3 15 18 4 2" xfId="29869"/>
    <cellStyle name="Обычный 3 15 18 4 2 2" xfId="29870"/>
    <cellStyle name="Обычный 3 15 18 4 2 2 2" xfId="29871"/>
    <cellStyle name="Обычный 3 15 18 4 2 2 2 2" xfId="29872"/>
    <cellStyle name="Обычный 3 15 18 4 2 2 3" xfId="29873"/>
    <cellStyle name="Обычный 3 15 18 4 2 3" xfId="29874"/>
    <cellStyle name="Обычный 3 15 18 4 2 3 2" xfId="29875"/>
    <cellStyle name="Обычный 3 15 18 4 2 4" xfId="29876"/>
    <cellStyle name="Обычный 3 15 18 4 3" xfId="29877"/>
    <cellStyle name="Обычный 3 15 18 4 3 2" xfId="29878"/>
    <cellStyle name="Обычный 3 15 18 4 3 2 2" xfId="29879"/>
    <cellStyle name="Обычный 3 15 18 4 3 3" xfId="29880"/>
    <cellStyle name="Обычный 3 15 18 4 4" xfId="29881"/>
    <cellStyle name="Обычный 3 15 18 4 4 2" xfId="29882"/>
    <cellStyle name="Обычный 3 15 18 4 5" xfId="29883"/>
    <cellStyle name="Обычный 3 15 18 5" xfId="29884"/>
    <cellStyle name="Обычный 3 15 18 5 2" xfId="29885"/>
    <cellStyle name="Обычный 3 15 18 5 2 2" xfId="29886"/>
    <cellStyle name="Обычный 3 15 18 5 2 2 2" xfId="29887"/>
    <cellStyle name="Обычный 3 15 18 5 2 3" xfId="29888"/>
    <cellStyle name="Обычный 3 15 18 5 3" xfId="29889"/>
    <cellStyle name="Обычный 3 15 18 5 3 2" xfId="29890"/>
    <cellStyle name="Обычный 3 15 18 5 4" xfId="29891"/>
    <cellStyle name="Обычный 3 15 18 6" xfId="29892"/>
    <cellStyle name="Обычный 3 15 18 6 2" xfId="29893"/>
    <cellStyle name="Обычный 3 15 18 6 2 2" xfId="29894"/>
    <cellStyle name="Обычный 3 15 18 6 3" xfId="29895"/>
    <cellStyle name="Обычный 3 15 18 7" xfId="29896"/>
    <cellStyle name="Обычный 3 15 18 7 2" xfId="29897"/>
    <cellStyle name="Обычный 3 15 18 8" xfId="29898"/>
    <cellStyle name="Обычный 3 15 19" xfId="29899"/>
    <cellStyle name="Обычный 3 15 19 2" xfId="29900"/>
    <cellStyle name="Обычный 3 15 19 2 2" xfId="29901"/>
    <cellStyle name="Обычный 3 15 19 2 2 2" xfId="29902"/>
    <cellStyle name="Обычный 3 15 19 2 2 2 2" xfId="29903"/>
    <cellStyle name="Обычный 3 15 19 2 2 2 2 2" xfId="29904"/>
    <cellStyle name="Обычный 3 15 19 2 2 2 2 2 2" xfId="29905"/>
    <cellStyle name="Обычный 3 15 19 2 2 2 2 3" xfId="29906"/>
    <cellStyle name="Обычный 3 15 19 2 2 2 3" xfId="29907"/>
    <cellStyle name="Обычный 3 15 19 2 2 2 3 2" xfId="29908"/>
    <cellStyle name="Обычный 3 15 19 2 2 2 4" xfId="29909"/>
    <cellStyle name="Обычный 3 15 19 2 2 3" xfId="29910"/>
    <cellStyle name="Обычный 3 15 19 2 2 3 2" xfId="29911"/>
    <cellStyle name="Обычный 3 15 19 2 2 3 2 2" xfId="29912"/>
    <cellStyle name="Обычный 3 15 19 2 2 3 3" xfId="29913"/>
    <cellStyle name="Обычный 3 15 19 2 2 4" xfId="29914"/>
    <cellStyle name="Обычный 3 15 19 2 2 4 2" xfId="29915"/>
    <cellStyle name="Обычный 3 15 19 2 2 5" xfId="29916"/>
    <cellStyle name="Обычный 3 15 19 2 3" xfId="29917"/>
    <cellStyle name="Обычный 3 15 19 2 3 2" xfId="29918"/>
    <cellStyle name="Обычный 3 15 19 2 3 2 2" xfId="29919"/>
    <cellStyle name="Обычный 3 15 19 2 3 2 2 2" xfId="29920"/>
    <cellStyle name="Обычный 3 15 19 2 3 2 2 2 2" xfId="29921"/>
    <cellStyle name="Обычный 3 15 19 2 3 2 2 3" xfId="29922"/>
    <cellStyle name="Обычный 3 15 19 2 3 2 3" xfId="29923"/>
    <cellStyle name="Обычный 3 15 19 2 3 2 3 2" xfId="29924"/>
    <cellStyle name="Обычный 3 15 19 2 3 2 4" xfId="29925"/>
    <cellStyle name="Обычный 3 15 19 2 3 3" xfId="29926"/>
    <cellStyle name="Обычный 3 15 19 2 3 3 2" xfId="29927"/>
    <cellStyle name="Обычный 3 15 19 2 3 3 2 2" xfId="29928"/>
    <cellStyle name="Обычный 3 15 19 2 3 3 3" xfId="29929"/>
    <cellStyle name="Обычный 3 15 19 2 3 4" xfId="29930"/>
    <cellStyle name="Обычный 3 15 19 2 3 4 2" xfId="29931"/>
    <cellStyle name="Обычный 3 15 19 2 3 5" xfId="29932"/>
    <cellStyle name="Обычный 3 15 19 2 4" xfId="29933"/>
    <cellStyle name="Обычный 3 15 19 2 4 2" xfId="29934"/>
    <cellStyle name="Обычный 3 15 19 2 4 2 2" xfId="29935"/>
    <cellStyle name="Обычный 3 15 19 2 4 2 2 2" xfId="29936"/>
    <cellStyle name="Обычный 3 15 19 2 4 2 3" xfId="29937"/>
    <cellStyle name="Обычный 3 15 19 2 4 3" xfId="29938"/>
    <cellStyle name="Обычный 3 15 19 2 4 3 2" xfId="29939"/>
    <cellStyle name="Обычный 3 15 19 2 4 4" xfId="29940"/>
    <cellStyle name="Обычный 3 15 19 2 5" xfId="29941"/>
    <cellStyle name="Обычный 3 15 19 2 5 2" xfId="29942"/>
    <cellStyle name="Обычный 3 15 19 2 5 2 2" xfId="29943"/>
    <cellStyle name="Обычный 3 15 19 2 5 3" xfId="29944"/>
    <cellStyle name="Обычный 3 15 19 2 6" xfId="29945"/>
    <cellStyle name="Обычный 3 15 19 2 6 2" xfId="29946"/>
    <cellStyle name="Обычный 3 15 19 2 7" xfId="29947"/>
    <cellStyle name="Обычный 3 15 19 3" xfId="29948"/>
    <cellStyle name="Обычный 3 15 19 3 2" xfId="29949"/>
    <cellStyle name="Обычный 3 15 19 3 2 2" xfId="29950"/>
    <cellStyle name="Обычный 3 15 19 3 2 2 2" xfId="29951"/>
    <cellStyle name="Обычный 3 15 19 3 2 2 2 2" xfId="29952"/>
    <cellStyle name="Обычный 3 15 19 3 2 2 3" xfId="29953"/>
    <cellStyle name="Обычный 3 15 19 3 2 3" xfId="29954"/>
    <cellStyle name="Обычный 3 15 19 3 2 3 2" xfId="29955"/>
    <cellStyle name="Обычный 3 15 19 3 2 4" xfId="29956"/>
    <cellStyle name="Обычный 3 15 19 3 3" xfId="29957"/>
    <cellStyle name="Обычный 3 15 19 3 3 2" xfId="29958"/>
    <cellStyle name="Обычный 3 15 19 3 3 2 2" xfId="29959"/>
    <cellStyle name="Обычный 3 15 19 3 3 3" xfId="29960"/>
    <cellStyle name="Обычный 3 15 19 3 4" xfId="29961"/>
    <cellStyle name="Обычный 3 15 19 3 4 2" xfId="29962"/>
    <cellStyle name="Обычный 3 15 19 3 5" xfId="29963"/>
    <cellStyle name="Обычный 3 15 19 4" xfId="29964"/>
    <cellStyle name="Обычный 3 15 19 4 2" xfId="29965"/>
    <cellStyle name="Обычный 3 15 19 4 2 2" xfId="29966"/>
    <cellStyle name="Обычный 3 15 19 4 2 2 2" xfId="29967"/>
    <cellStyle name="Обычный 3 15 19 4 2 2 2 2" xfId="29968"/>
    <cellStyle name="Обычный 3 15 19 4 2 2 3" xfId="29969"/>
    <cellStyle name="Обычный 3 15 19 4 2 3" xfId="29970"/>
    <cellStyle name="Обычный 3 15 19 4 2 3 2" xfId="29971"/>
    <cellStyle name="Обычный 3 15 19 4 2 4" xfId="29972"/>
    <cellStyle name="Обычный 3 15 19 4 3" xfId="29973"/>
    <cellStyle name="Обычный 3 15 19 4 3 2" xfId="29974"/>
    <cellStyle name="Обычный 3 15 19 4 3 2 2" xfId="29975"/>
    <cellStyle name="Обычный 3 15 19 4 3 3" xfId="29976"/>
    <cellStyle name="Обычный 3 15 19 4 4" xfId="29977"/>
    <cellStyle name="Обычный 3 15 19 4 4 2" xfId="29978"/>
    <cellStyle name="Обычный 3 15 19 4 5" xfId="29979"/>
    <cellStyle name="Обычный 3 15 19 5" xfId="29980"/>
    <cellStyle name="Обычный 3 15 19 5 2" xfId="29981"/>
    <cellStyle name="Обычный 3 15 19 5 2 2" xfId="29982"/>
    <cellStyle name="Обычный 3 15 19 5 2 2 2" xfId="29983"/>
    <cellStyle name="Обычный 3 15 19 5 2 3" xfId="29984"/>
    <cellStyle name="Обычный 3 15 19 5 3" xfId="29985"/>
    <cellStyle name="Обычный 3 15 19 5 3 2" xfId="29986"/>
    <cellStyle name="Обычный 3 15 19 5 4" xfId="29987"/>
    <cellStyle name="Обычный 3 15 19 6" xfId="29988"/>
    <cellStyle name="Обычный 3 15 19 6 2" xfId="29989"/>
    <cellStyle name="Обычный 3 15 19 6 2 2" xfId="29990"/>
    <cellStyle name="Обычный 3 15 19 6 3" xfId="29991"/>
    <cellStyle name="Обычный 3 15 19 7" xfId="29992"/>
    <cellStyle name="Обычный 3 15 19 7 2" xfId="29993"/>
    <cellStyle name="Обычный 3 15 19 8" xfId="29994"/>
    <cellStyle name="Обычный 3 15 2" xfId="29995"/>
    <cellStyle name="Обычный 3 15 2 2" xfId="29996"/>
    <cellStyle name="Обычный 3 15 2 2 2" xfId="29997"/>
    <cellStyle name="Обычный 3 15 2 2 2 2" xfId="29998"/>
    <cellStyle name="Обычный 3 15 2 2 2 2 2" xfId="29999"/>
    <cellStyle name="Обычный 3 15 2 2 2 2 2 2" xfId="30000"/>
    <cellStyle name="Обычный 3 15 2 2 2 2 2 2 2" xfId="30001"/>
    <cellStyle name="Обычный 3 15 2 2 2 2 2 3" xfId="30002"/>
    <cellStyle name="Обычный 3 15 2 2 2 2 3" xfId="30003"/>
    <cellStyle name="Обычный 3 15 2 2 2 2 3 2" xfId="30004"/>
    <cellStyle name="Обычный 3 15 2 2 2 2 4" xfId="30005"/>
    <cellStyle name="Обычный 3 15 2 2 2 3" xfId="30006"/>
    <cellStyle name="Обычный 3 15 2 2 2 3 2" xfId="30007"/>
    <cellStyle name="Обычный 3 15 2 2 2 3 2 2" xfId="30008"/>
    <cellStyle name="Обычный 3 15 2 2 2 3 3" xfId="30009"/>
    <cellStyle name="Обычный 3 15 2 2 2 4" xfId="30010"/>
    <cellStyle name="Обычный 3 15 2 2 2 4 2" xfId="30011"/>
    <cellStyle name="Обычный 3 15 2 2 2 5" xfId="30012"/>
    <cellStyle name="Обычный 3 15 2 2 3" xfId="30013"/>
    <cellStyle name="Обычный 3 15 2 2 3 2" xfId="30014"/>
    <cellStyle name="Обычный 3 15 2 2 3 2 2" xfId="30015"/>
    <cellStyle name="Обычный 3 15 2 2 3 2 2 2" xfId="30016"/>
    <cellStyle name="Обычный 3 15 2 2 3 2 2 2 2" xfId="30017"/>
    <cellStyle name="Обычный 3 15 2 2 3 2 2 3" xfId="30018"/>
    <cellStyle name="Обычный 3 15 2 2 3 2 3" xfId="30019"/>
    <cellStyle name="Обычный 3 15 2 2 3 2 3 2" xfId="30020"/>
    <cellStyle name="Обычный 3 15 2 2 3 2 4" xfId="30021"/>
    <cellStyle name="Обычный 3 15 2 2 3 3" xfId="30022"/>
    <cellStyle name="Обычный 3 15 2 2 3 3 2" xfId="30023"/>
    <cellStyle name="Обычный 3 15 2 2 3 3 2 2" xfId="30024"/>
    <cellStyle name="Обычный 3 15 2 2 3 3 3" xfId="30025"/>
    <cellStyle name="Обычный 3 15 2 2 3 4" xfId="30026"/>
    <cellStyle name="Обычный 3 15 2 2 3 4 2" xfId="30027"/>
    <cellStyle name="Обычный 3 15 2 2 3 5" xfId="30028"/>
    <cellStyle name="Обычный 3 15 2 2 4" xfId="30029"/>
    <cellStyle name="Обычный 3 15 2 2 4 2" xfId="30030"/>
    <cellStyle name="Обычный 3 15 2 2 4 2 2" xfId="30031"/>
    <cellStyle name="Обычный 3 15 2 2 4 2 2 2" xfId="30032"/>
    <cellStyle name="Обычный 3 15 2 2 4 2 3" xfId="30033"/>
    <cellStyle name="Обычный 3 15 2 2 4 3" xfId="30034"/>
    <cellStyle name="Обычный 3 15 2 2 4 3 2" xfId="30035"/>
    <cellStyle name="Обычный 3 15 2 2 4 4" xfId="30036"/>
    <cellStyle name="Обычный 3 15 2 2 5" xfId="30037"/>
    <cellStyle name="Обычный 3 15 2 2 5 2" xfId="30038"/>
    <cellStyle name="Обычный 3 15 2 2 5 2 2" xfId="30039"/>
    <cellStyle name="Обычный 3 15 2 2 5 3" xfId="30040"/>
    <cellStyle name="Обычный 3 15 2 2 6" xfId="30041"/>
    <cellStyle name="Обычный 3 15 2 2 6 2" xfId="30042"/>
    <cellStyle name="Обычный 3 15 2 2 7" xfId="30043"/>
    <cellStyle name="Обычный 3 15 2 3" xfId="30044"/>
    <cellStyle name="Обычный 3 15 2 3 2" xfId="30045"/>
    <cellStyle name="Обычный 3 15 2 3 2 2" xfId="30046"/>
    <cellStyle name="Обычный 3 15 2 3 2 2 2" xfId="30047"/>
    <cellStyle name="Обычный 3 15 2 3 2 2 2 2" xfId="30048"/>
    <cellStyle name="Обычный 3 15 2 3 2 2 3" xfId="30049"/>
    <cellStyle name="Обычный 3 15 2 3 2 3" xfId="30050"/>
    <cellStyle name="Обычный 3 15 2 3 2 3 2" xfId="30051"/>
    <cellStyle name="Обычный 3 15 2 3 2 4" xfId="30052"/>
    <cellStyle name="Обычный 3 15 2 3 3" xfId="30053"/>
    <cellStyle name="Обычный 3 15 2 3 3 2" xfId="30054"/>
    <cellStyle name="Обычный 3 15 2 3 3 2 2" xfId="30055"/>
    <cellStyle name="Обычный 3 15 2 3 3 3" xfId="30056"/>
    <cellStyle name="Обычный 3 15 2 3 4" xfId="30057"/>
    <cellStyle name="Обычный 3 15 2 3 4 2" xfId="30058"/>
    <cellStyle name="Обычный 3 15 2 3 5" xfId="30059"/>
    <cellStyle name="Обычный 3 15 2 4" xfId="30060"/>
    <cellStyle name="Обычный 3 15 2 4 2" xfId="30061"/>
    <cellStyle name="Обычный 3 15 2 4 2 2" xfId="30062"/>
    <cellStyle name="Обычный 3 15 2 4 2 2 2" xfId="30063"/>
    <cellStyle name="Обычный 3 15 2 4 2 2 2 2" xfId="30064"/>
    <cellStyle name="Обычный 3 15 2 4 2 2 3" xfId="30065"/>
    <cellStyle name="Обычный 3 15 2 4 2 3" xfId="30066"/>
    <cellStyle name="Обычный 3 15 2 4 2 3 2" xfId="30067"/>
    <cellStyle name="Обычный 3 15 2 4 2 4" xfId="30068"/>
    <cellStyle name="Обычный 3 15 2 4 3" xfId="30069"/>
    <cellStyle name="Обычный 3 15 2 4 3 2" xfId="30070"/>
    <cellStyle name="Обычный 3 15 2 4 3 2 2" xfId="30071"/>
    <cellStyle name="Обычный 3 15 2 4 3 3" xfId="30072"/>
    <cellStyle name="Обычный 3 15 2 4 4" xfId="30073"/>
    <cellStyle name="Обычный 3 15 2 4 4 2" xfId="30074"/>
    <cellStyle name="Обычный 3 15 2 4 5" xfId="30075"/>
    <cellStyle name="Обычный 3 15 2 5" xfId="30076"/>
    <cellStyle name="Обычный 3 15 2 5 2" xfId="30077"/>
    <cellStyle name="Обычный 3 15 2 5 2 2" xfId="30078"/>
    <cellStyle name="Обычный 3 15 2 5 2 2 2" xfId="30079"/>
    <cellStyle name="Обычный 3 15 2 5 2 3" xfId="30080"/>
    <cellStyle name="Обычный 3 15 2 5 3" xfId="30081"/>
    <cellStyle name="Обычный 3 15 2 5 3 2" xfId="30082"/>
    <cellStyle name="Обычный 3 15 2 5 4" xfId="30083"/>
    <cellStyle name="Обычный 3 15 2 6" xfId="30084"/>
    <cellStyle name="Обычный 3 15 2 6 2" xfId="30085"/>
    <cellStyle name="Обычный 3 15 2 6 2 2" xfId="30086"/>
    <cellStyle name="Обычный 3 15 2 6 3" xfId="30087"/>
    <cellStyle name="Обычный 3 15 2 7" xfId="30088"/>
    <cellStyle name="Обычный 3 15 2 7 2" xfId="30089"/>
    <cellStyle name="Обычный 3 15 2 8" xfId="30090"/>
    <cellStyle name="Обычный 3 15 20" xfId="30091"/>
    <cellStyle name="Обычный 3 15 20 2" xfId="30092"/>
    <cellStyle name="Обычный 3 15 20 2 2" xfId="30093"/>
    <cellStyle name="Обычный 3 15 20 2 2 2" xfId="30094"/>
    <cellStyle name="Обычный 3 15 20 2 2 2 2" xfId="30095"/>
    <cellStyle name="Обычный 3 15 20 2 2 2 2 2" xfId="30096"/>
    <cellStyle name="Обычный 3 15 20 2 2 2 2 2 2" xfId="30097"/>
    <cellStyle name="Обычный 3 15 20 2 2 2 2 3" xfId="30098"/>
    <cellStyle name="Обычный 3 15 20 2 2 2 3" xfId="30099"/>
    <cellStyle name="Обычный 3 15 20 2 2 2 3 2" xfId="30100"/>
    <cellStyle name="Обычный 3 15 20 2 2 2 4" xfId="30101"/>
    <cellStyle name="Обычный 3 15 20 2 2 3" xfId="30102"/>
    <cellStyle name="Обычный 3 15 20 2 2 3 2" xfId="30103"/>
    <cellStyle name="Обычный 3 15 20 2 2 3 2 2" xfId="30104"/>
    <cellStyle name="Обычный 3 15 20 2 2 3 3" xfId="30105"/>
    <cellStyle name="Обычный 3 15 20 2 2 4" xfId="30106"/>
    <cellStyle name="Обычный 3 15 20 2 2 4 2" xfId="30107"/>
    <cellStyle name="Обычный 3 15 20 2 2 5" xfId="30108"/>
    <cellStyle name="Обычный 3 15 20 2 3" xfId="30109"/>
    <cellStyle name="Обычный 3 15 20 2 3 2" xfId="30110"/>
    <cellStyle name="Обычный 3 15 20 2 3 2 2" xfId="30111"/>
    <cellStyle name="Обычный 3 15 20 2 3 2 2 2" xfId="30112"/>
    <cellStyle name="Обычный 3 15 20 2 3 2 2 2 2" xfId="30113"/>
    <cellStyle name="Обычный 3 15 20 2 3 2 2 3" xfId="30114"/>
    <cellStyle name="Обычный 3 15 20 2 3 2 3" xfId="30115"/>
    <cellStyle name="Обычный 3 15 20 2 3 2 3 2" xfId="30116"/>
    <cellStyle name="Обычный 3 15 20 2 3 2 4" xfId="30117"/>
    <cellStyle name="Обычный 3 15 20 2 3 3" xfId="30118"/>
    <cellStyle name="Обычный 3 15 20 2 3 3 2" xfId="30119"/>
    <cellStyle name="Обычный 3 15 20 2 3 3 2 2" xfId="30120"/>
    <cellStyle name="Обычный 3 15 20 2 3 3 3" xfId="30121"/>
    <cellStyle name="Обычный 3 15 20 2 3 4" xfId="30122"/>
    <cellStyle name="Обычный 3 15 20 2 3 4 2" xfId="30123"/>
    <cellStyle name="Обычный 3 15 20 2 3 5" xfId="30124"/>
    <cellStyle name="Обычный 3 15 20 2 4" xfId="30125"/>
    <cellStyle name="Обычный 3 15 20 2 4 2" xfId="30126"/>
    <cellStyle name="Обычный 3 15 20 2 4 2 2" xfId="30127"/>
    <cellStyle name="Обычный 3 15 20 2 4 2 2 2" xfId="30128"/>
    <cellStyle name="Обычный 3 15 20 2 4 2 3" xfId="30129"/>
    <cellStyle name="Обычный 3 15 20 2 4 3" xfId="30130"/>
    <cellStyle name="Обычный 3 15 20 2 4 3 2" xfId="30131"/>
    <cellStyle name="Обычный 3 15 20 2 4 4" xfId="30132"/>
    <cellStyle name="Обычный 3 15 20 2 5" xfId="30133"/>
    <cellStyle name="Обычный 3 15 20 2 5 2" xfId="30134"/>
    <cellStyle name="Обычный 3 15 20 2 5 2 2" xfId="30135"/>
    <cellStyle name="Обычный 3 15 20 2 5 3" xfId="30136"/>
    <cellStyle name="Обычный 3 15 20 2 6" xfId="30137"/>
    <cellStyle name="Обычный 3 15 20 2 6 2" xfId="30138"/>
    <cellStyle name="Обычный 3 15 20 2 7" xfId="30139"/>
    <cellStyle name="Обычный 3 15 20 3" xfId="30140"/>
    <cellStyle name="Обычный 3 15 20 3 2" xfId="30141"/>
    <cellStyle name="Обычный 3 15 20 3 2 2" xfId="30142"/>
    <cellStyle name="Обычный 3 15 20 3 2 2 2" xfId="30143"/>
    <cellStyle name="Обычный 3 15 20 3 2 2 2 2" xfId="30144"/>
    <cellStyle name="Обычный 3 15 20 3 2 2 3" xfId="30145"/>
    <cellStyle name="Обычный 3 15 20 3 2 3" xfId="30146"/>
    <cellStyle name="Обычный 3 15 20 3 2 3 2" xfId="30147"/>
    <cellStyle name="Обычный 3 15 20 3 2 4" xfId="30148"/>
    <cellStyle name="Обычный 3 15 20 3 3" xfId="30149"/>
    <cellStyle name="Обычный 3 15 20 3 3 2" xfId="30150"/>
    <cellStyle name="Обычный 3 15 20 3 3 2 2" xfId="30151"/>
    <cellStyle name="Обычный 3 15 20 3 3 3" xfId="30152"/>
    <cellStyle name="Обычный 3 15 20 3 4" xfId="30153"/>
    <cellStyle name="Обычный 3 15 20 3 4 2" xfId="30154"/>
    <cellStyle name="Обычный 3 15 20 3 5" xfId="30155"/>
    <cellStyle name="Обычный 3 15 20 4" xfId="30156"/>
    <cellStyle name="Обычный 3 15 20 4 2" xfId="30157"/>
    <cellStyle name="Обычный 3 15 20 4 2 2" xfId="30158"/>
    <cellStyle name="Обычный 3 15 20 4 2 2 2" xfId="30159"/>
    <cellStyle name="Обычный 3 15 20 4 2 2 2 2" xfId="30160"/>
    <cellStyle name="Обычный 3 15 20 4 2 2 3" xfId="30161"/>
    <cellStyle name="Обычный 3 15 20 4 2 3" xfId="30162"/>
    <cellStyle name="Обычный 3 15 20 4 2 3 2" xfId="30163"/>
    <cellStyle name="Обычный 3 15 20 4 2 4" xfId="30164"/>
    <cellStyle name="Обычный 3 15 20 4 3" xfId="30165"/>
    <cellStyle name="Обычный 3 15 20 4 3 2" xfId="30166"/>
    <cellStyle name="Обычный 3 15 20 4 3 2 2" xfId="30167"/>
    <cellStyle name="Обычный 3 15 20 4 3 3" xfId="30168"/>
    <cellStyle name="Обычный 3 15 20 4 4" xfId="30169"/>
    <cellStyle name="Обычный 3 15 20 4 4 2" xfId="30170"/>
    <cellStyle name="Обычный 3 15 20 4 5" xfId="30171"/>
    <cellStyle name="Обычный 3 15 20 5" xfId="30172"/>
    <cellStyle name="Обычный 3 15 20 5 2" xfId="30173"/>
    <cellStyle name="Обычный 3 15 20 5 2 2" xfId="30174"/>
    <cellStyle name="Обычный 3 15 20 5 2 2 2" xfId="30175"/>
    <cellStyle name="Обычный 3 15 20 5 2 3" xfId="30176"/>
    <cellStyle name="Обычный 3 15 20 5 3" xfId="30177"/>
    <cellStyle name="Обычный 3 15 20 5 3 2" xfId="30178"/>
    <cellStyle name="Обычный 3 15 20 5 4" xfId="30179"/>
    <cellStyle name="Обычный 3 15 20 6" xfId="30180"/>
    <cellStyle name="Обычный 3 15 20 6 2" xfId="30181"/>
    <cellStyle name="Обычный 3 15 20 6 2 2" xfId="30182"/>
    <cellStyle name="Обычный 3 15 20 6 3" xfId="30183"/>
    <cellStyle name="Обычный 3 15 20 7" xfId="30184"/>
    <cellStyle name="Обычный 3 15 20 7 2" xfId="30185"/>
    <cellStyle name="Обычный 3 15 20 8" xfId="30186"/>
    <cellStyle name="Обычный 3 15 21" xfId="30187"/>
    <cellStyle name="Обычный 3 15 21 2" xfId="30188"/>
    <cellStyle name="Обычный 3 15 21 2 2" xfId="30189"/>
    <cellStyle name="Обычный 3 15 21 2 2 2" xfId="30190"/>
    <cellStyle name="Обычный 3 15 21 2 2 2 2" xfId="30191"/>
    <cellStyle name="Обычный 3 15 21 2 2 2 2 2" xfId="30192"/>
    <cellStyle name="Обычный 3 15 21 2 2 2 2 2 2" xfId="30193"/>
    <cellStyle name="Обычный 3 15 21 2 2 2 2 3" xfId="30194"/>
    <cellStyle name="Обычный 3 15 21 2 2 2 3" xfId="30195"/>
    <cellStyle name="Обычный 3 15 21 2 2 2 3 2" xfId="30196"/>
    <cellStyle name="Обычный 3 15 21 2 2 2 4" xfId="30197"/>
    <cellStyle name="Обычный 3 15 21 2 2 3" xfId="30198"/>
    <cellStyle name="Обычный 3 15 21 2 2 3 2" xfId="30199"/>
    <cellStyle name="Обычный 3 15 21 2 2 3 2 2" xfId="30200"/>
    <cellStyle name="Обычный 3 15 21 2 2 3 3" xfId="30201"/>
    <cellStyle name="Обычный 3 15 21 2 2 4" xfId="30202"/>
    <cellStyle name="Обычный 3 15 21 2 2 4 2" xfId="30203"/>
    <cellStyle name="Обычный 3 15 21 2 2 5" xfId="30204"/>
    <cellStyle name="Обычный 3 15 21 2 3" xfId="30205"/>
    <cellStyle name="Обычный 3 15 21 2 3 2" xfId="30206"/>
    <cellStyle name="Обычный 3 15 21 2 3 2 2" xfId="30207"/>
    <cellStyle name="Обычный 3 15 21 2 3 2 2 2" xfId="30208"/>
    <cellStyle name="Обычный 3 15 21 2 3 2 2 2 2" xfId="30209"/>
    <cellStyle name="Обычный 3 15 21 2 3 2 2 3" xfId="30210"/>
    <cellStyle name="Обычный 3 15 21 2 3 2 3" xfId="30211"/>
    <cellStyle name="Обычный 3 15 21 2 3 2 3 2" xfId="30212"/>
    <cellStyle name="Обычный 3 15 21 2 3 2 4" xfId="30213"/>
    <cellStyle name="Обычный 3 15 21 2 3 3" xfId="30214"/>
    <cellStyle name="Обычный 3 15 21 2 3 3 2" xfId="30215"/>
    <cellStyle name="Обычный 3 15 21 2 3 3 2 2" xfId="30216"/>
    <cellStyle name="Обычный 3 15 21 2 3 3 3" xfId="30217"/>
    <cellStyle name="Обычный 3 15 21 2 3 4" xfId="30218"/>
    <cellStyle name="Обычный 3 15 21 2 3 4 2" xfId="30219"/>
    <cellStyle name="Обычный 3 15 21 2 3 5" xfId="30220"/>
    <cellStyle name="Обычный 3 15 21 2 4" xfId="30221"/>
    <cellStyle name="Обычный 3 15 21 2 4 2" xfId="30222"/>
    <cellStyle name="Обычный 3 15 21 2 4 2 2" xfId="30223"/>
    <cellStyle name="Обычный 3 15 21 2 4 2 2 2" xfId="30224"/>
    <cellStyle name="Обычный 3 15 21 2 4 2 3" xfId="30225"/>
    <cellStyle name="Обычный 3 15 21 2 4 3" xfId="30226"/>
    <cellStyle name="Обычный 3 15 21 2 4 3 2" xfId="30227"/>
    <cellStyle name="Обычный 3 15 21 2 4 4" xfId="30228"/>
    <cellStyle name="Обычный 3 15 21 2 5" xfId="30229"/>
    <cellStyle name="Обычный 3 15 21 2 5 2" xfId="30230"/>
    <cellStyle name="Обычный 3 15 21 2 5 2 2" xfId="30231"/>
    <cellStyle name="Обычный 3 15 21 2 5 3" xfId="30232"/>
    <cellStyle name="Обычный 3 15 21 2 6" xfId="30233"/>
    <cellStyle name="Обычный 3 15 21 2 6 2" xfId="30234"/>
    <cellStyle name="Обычный 3 15 21 2 7" xfId="30235"/>
    <cellStyle name="Обычный 3 15 21 3" xfId="30236"/>
    <cellStyle name="Обычный 3 15 21 3 2" xfId="30237"/>
    <cellStyle name="Обычный 3 15 21 3 2 2" xfId="30238"/>
    <cellStyle name="Обычный 3 15 21 3 2 2 2" xfId="30239"/>
    <cellStyle name="Обычный 3 15 21 3 2 2 2 2" xfId="30240"/>
    <cellStyle name="Обычный 3 15 21 3 2 2 3" xfId="30241"/>
    <cellStyle name="Обычный 3 15 21 3 2 3" xfId="30242"/>
    <cellStyle name="Обычный 3 15 21 3 2 3 2" xfId="30243"/>
    <cellStyle name="Обычный 3 15 21 3 2 4" xfId="30244"/>
    <cellStyle name="Обычный 3 15 21 3 3" xfId="30245"/>
    <cellStyle name="Обычный 3 15 21 3 3 2" xfId="30246"/>
    <cellStyle name="Обычный 3 15 21 3 3 2 2" xfId="30247"/>
    <cellStyle name="Обычный 3 15 21 3 3 3" xfId="30248"/>
    <cellStyle name="Обычный 3 15 21 3 4" xfId="30249"/>
    <cellStyle name="Обычный 3 15 21 3 4 2" xfId="30250"/>
    <cellStyle name="Обычный 3 15 21 3 5" xfId="30251"/>
    <cellStyle name="Обычный 3 15 21 4" xfId="30252"/>
    <cellStyle name="Обычный 3 15 21 4 2" xfId="30253"/>
    <cellStyle name="Обычный 3 15 21 4 2 2" xfId="30254"/>
    <cellStyle name="Обычный 3 15 21 4 2 2 2" xfId="30255"/>
    <cellStyle name="Обычный 3 15 21 4 2 2 2 2" xfId="30256"/>
    <cellStyle name="Обычный 3 15 21 4 2 2 3" xfId="30257"/>
    <cellStyle name="Обычный 3 15 21 4 2 3" xfId="30258"/>
    <cellStyle name="Обычный 3 15 21 4 2 3 2" xfId="30259"/>
    <cellStyle name="Обычный 3 15 21 4 2 4" xfId="30260"/>
    <cellStyle name="Обычный 3 15 21 4 3" xfId="30261"/>
    <cellStyle name="Обычный 3 15 21 4 3 2" xfId="30262"/>
    <cellStyle name="Обычный 3 15 21 4 3 2 2" xfId="30263"/>
    <cellStyle name="Обычный 3 15 21 4 3 3" xfId="30264"/>
    <cellStyle name="Обычный 3 15 21 4 4" xfId="30265"/>
    <cellStyle name="Обычный 3 15 21 4 4 2" xfId="30266"/>
    <cellStyle name="Обычный 3 15 21 4 5" xfId="30267"/>
    <cellStyle name="Обычный 3 15 21 5" xfId="30268"/>
    <cellStyle name="Обычный 3 15 21 5 2" xfId="30269"/>
    <cellStyle name="Обычный 3 15 21 5 2 2" xfId="30270"/>
    <cellStyle name="Обычный 3 15 21 5 2 2 2" xfId="30271"/>
    <cellStyle name="Обычный 3 15 21 5 2 3" xfId="30272"/>
    <cellStyle name="Обычный 3 15 21 5 3" xfId="30273"/>
    <cellStyle name="Обычный 3 15 21 5 3 2" xfId="30274"/>
    <cellStyle name="Обычный 3 15 21 5 4" xfId="30275"/>
    <cellStyle name="Обычный 3 15 21 6" xfId="30276"/>
    <cellStyle name="Обычный 3 15 21 6 2" xfId="30277"/>
    <cellStyle name="Обычный 3 15 21 6 2 2" xfId="30278"/>
    <cellStyle name="Обычный 3 15 21 6 3" xfId="30279"/>
    <cellStyle name="Обычный 3 15 21 7" xfId="30280"/>
    <cellStyle name="Обычный 3 15 21 7 2" xfId="30281"/>
    <cellStyle name="Обычный 3 15 21 8" xfId="30282"/>
    <cellStyle name="Обычный 3 15 22" xfId="30283"/>
    <cellStyle name="Обычный 3 15 22 2" xfId="30284"/>
    <cellStyle name="Обычный 3 15 22 2 2" xfId="30285"/>
    <cellStyle name="Обычный 3 15 22 2 2 2" xfId="30286"/>
    <cellStyle name="Обычный 3 15 22 2 2 2 2" xfId="30287"/>
    <cellStyle name="Обычный 3 15 22 2 2 2 2 2" xfId="30288"/>
    <cellStyle name="Обычный 3 15 22 2 2 2 2 2 2" xfId="30289"/>
    <cellStyle name="Обычный 3 15 22 2 2 2 2 3" xfId="30290"/>
    <cellStyle name="Обычный 3 15 22 2 2 2 3" xfId="30291"/>
    <cellStyle name="Обычный 3 15 22 2 2 2 3 2" xfId="30292"/>
    <cellStyle name="Обычный 3 15 22 2 2 2 4" xfId="30293"/>
    <cellStyle name="Обычный 3 15 22 2 2 3" xfId="30294"/>
    <cellStyle name="Обычный 3 15 22 2 2 3 2" xfId="30295"/>
    <cellStyle name="Обычный 3 15 22 2 2 3 2 2" xfId="30296"/>
    <cellStyle name="Обычный 3 15 22 2 2 3 3" xfId="30297"/>
    <cellStyle name="Обычный 3 15 22 2 2 4" xfId="30298"/>
    <cellStyle name="Обычный 3 15 22 2 2 4 2" xfId="30299"/>
    <cellStyle name="Обычный 3 15 22 2 2 5" xfId="30300"/>
    <cellStyle name="Обычный 3 15 22 2 3" xfId="30301"/>
    <cellStyle name="Обычный 3 15 22 2 3 2" xfId="30302"/>
    <cellStyle name="Обычный 3 15 22 2 3 2 2" xfId="30303"/>
    <cellStyle name="Обычный 3 15 22 2 3 2 2 2" xfId="30304"/>
    <cellStyle name="Обычный 3 15 22 2 3 2 2 2 2" xfId="30305"/>
    <cellStyle name="Обычный 3 15 22 2 3 2 2 3" xfId="30306"/>
    <cellStyle name="Обычный 3 15 22 2 3 2 3" xfId="30307"/>
    <cellStyle name="Обычный 3 15 22 2 3 2 3 2" xfId="30308"/>
    <cellStyle name="Обычный 3 15 22 2 3 2 4" xfId="30309"/>
    <cellStyle name="Обычный 3 15 22 2 3 3" xfId="30310"/>
    <cellStyle name="Обычный 3 15 22 2 3 3 2" xfId="30311"/>
    <cellStyle name="Обычный 3 15 22 2 3 3 2 2" xfId="30312"/>
    <cellStyle name="Обычный 3 15 22 2 3 3 3" xfId="30313"/>
    <cellStyle name="Обычный 3 15 22 2 3 4" xfId="30314"/>
    <cellStyle name="Обычный 3 15 22 2 3 4 2" xfId="30315"/>
    <cellStyle name="Обычный 3 15 22 2 3 5" xfId="30316"/>
    <cellStyle name="Обычный 3 15 22 2 4" xfId="30317"/>
    <cellStyle name="Обычный 3 15 22 2 4 2" xfId="30318"/>
    <cellStyle name="Обычный 3 15 22 2 4 2 2" xfId="30319"/>
    <cellStyle name="Обычный 3 15 22 2 4 2 2 2" xfId="30320"/>
    <cellStyle name="Обычный 3 15 22 2 4 2 3" xfId="30321"/>
    <cellStyle name="Обычный 3 15 22 2 4 3" xfId="30322"/>
    <cellStyle name="Обычный 3 15 22 2 4 3 2" xfId="30323"/>
    <cellStyle name="Обычный 3 15 22 2 4 4" xfId="30324"/>
    <cellStyle name="Обычный 3 15 22 2 5" xfId="30325"/>
    <cellStyle name="Обычный 3 15 22 2 5 2" xfId="30326"/>
    <cellStyle name="Обычный 3 15 22 2 5 2 2" xfId="30327"/>
    <cellStyle name="Обычный 3 15 22 2 5 3" xfId="30328"/>
    <cellStyle name="Обычный 3 15 22 2 6" xfId="30329"/>
    <cellStyle name="Обычный 3 15 22 2 6 2" xfId="30330"/>
    <cellStyle name="Обычный 3 15 22 2 7" xfId="30331"/>
    <cellStyle name="Обычный 3 15 22 3" xfId="30332"/>
    <cellStyle name="Обычный 3 15 22 3 2" xfId="30333"/>
    <cellStyle name="Обычный 3 15 22 3 2 2" xfId="30334"/>
    <cellStyle name="Обычный 3 15 22 3 2 2 2" xfId="30335"/>
    <cellStyle name="Обычный 3 15 22 3 2 2 2 2" xfId="30336"/>
    <cellStyle name="Обычный 3 15 22 3 2 2 3" xfId="30337"/>
    <cellStyle name="Обычный 3 15 22 3 2 3" xfId="30338"/>
    <cellStyle name="Обычный 3 15 22 3 2 3 2" xfId="30339"/>
    <cellStyle name="Обычный 3 15 22 3 2 4" xfId="30340"/>
    <cellStyle name="Обычный 3 15 22 3 3" xfId="30341"/>
    <cellStyle name="Обычный 3 15 22 3 3 2" xfId="30342"/>
    <cellStyle name="Обычный 3 15 22 3 3 2 2" xfId="30343"/>
    <cellStyle name="Обычный 3 15 22 3 3 3" xfId="30344"/>
    <cellStyle name="Обычный 3 15 22 3 4" xfId="30345"/>
    <cellStyle name="Обычный 3 15 22 3 4 2" xfId="30346"/>
    <cellStyle name="Обычный 3 15 22 3 5" xfId="30347"/>
    <cellStyle name="Обычный 3 15 22 4" xfId="30348"/>
    <cellStyle name="Обычный 3 15 22 4 2" xfId="30349"/>
    <cellStyle name="Обычный 3 15 22 4 2 2" xfId="30350"/>
    <cellStyle name="Обычный 3 15 22 4 2 2 2" xfId="30351"/>
    <cellStyle name="Обычный 3 15 22 4 2 2 2 2" xfId="30352"/>
    <cellStyle name="Обычный 3 15 22 4 2 2 3" xfId="30353"/>
    <cellStyle name="Обычный 3 15 22 4 2 3" xfId="30354"/>
    <cellStyle name="Обычный 3 15 22 4 2 3 2" xfId="30355"/>
    <cellStyle name="Обычный 3 15 22 4 2 4" xfId="30356"/>
    <cellStyle name="Обычный 3 15 22 4 3" xfId="30357"/>
    <cellStyle name="Обычный 3 15 22 4 3 2" xfId="30358"/>
    <cellStyle name="Обычный 3 15 22 4 3 2 2" xfId="30359"/>
    <cellStyle name="Обычный 3 15 22 4 3 3" xfId="30360"/>
    <cellStyle name="Обычный 3 15 22 4 4" xfId="30361"/>
    <cellStyle name="Обычный 3 15 22 4 4 2" xfId="30362"/>
    <cellStyle name="Обычный 3 15 22 4 5" xfId="30363"/>
    <cellStyle name="Обычный 3 15 22 5" xfId="30364"/>
    <cellStyle name="Обычный 3 15 22 5 2" xfId="30365"/>
    <cellStyle name="Обычный 3 15 22 5 2 2" xfId="30366"/>
    <cellStyle name="Обычный 3 15 22 5 2 2 2" xfId="30367"/>
    <cellStyle name="Обычный 3 15 22 5 2 3" xfId="30368"/>
    <cellStyle name="Обычный 3 15 22 5 3" xfId="30369"/>
    <cellStyle name="Обычный 3 15 22 5 3 2" xfId="30370"/>
    <cellStyle name="Обычный 3 15 22 5 4" xfId="30371"/>
    <cellStyle name="Обычный 3 15 22 6" xfId="30372"/>
    <cellStyle name="Обычный 3 15 22 6 2" xfId="30373"/>
    <cellStyle name="Обычный 3 15 22 6 2 2" xfId="30374"/>
    <cellStyle name="Обычный 3 15 22 6 3" xfId="30375"/>
    <cellStyle name="Обычный 3 15 22 7" xfId="30376"/>
    <cellStyle name="Обычный 3 15 22 7 2" xfId="30377"/>
    <cellStyle name="Обычный 3 15 22 8" xfId="30378"/>
    <cellStyle name="Обычный 3 15 23" xfId="30379"/>
    <cellStyle name="Обычный 3 15 23 2" xfId="30380"/>
    <cellStyle name="Обычный 3 15 23 2 2" xfId="30381"/>
    <cellStyle name="Обычный 3 15 23 2 2 2" xfId="30382"/>
    <cellStyle name="Обычный 3 15 23 2 2 2 2" xfId="30383"/>
    <cellStyle name="Обычный 3 15 23 2 2 2 2 2" xfId="30384"/>
    <cellStyle name="Обычный 3 15 23 2 2 2 2 2 2" xfId="30385"/>
    <cellStyle name="Обычный 3 15 23 2 2 2 2 3" xfId="30386"/>
    <cellStyle name="Обычный 3 15 23 2 2 2 3" xfId="30387"/>
    <cellStyle name="Обычный 3 15 23 2 2 2 3 2" xfId="30388"/>
    <cellStyle name="Обычный 3 15 23 2 2 2 4" xfId="30389"/>
    <cellStyle name="Обычный 3 15 23 2 2 3" xfId="30390"/>
    <cellStyle name="Обычный 3 15 23 2 2 3 2" xfId="30391"/>
    <cellStyle name="Обычный 3 15 23 2 2 3 2 2" xfId="30392"/>
    <cellStyle name="Обычный 3 15 23 2 2 3 3" xfId="30393"/>
    <cellStyle name="Обычный 3 15 23 2 2 4" xfId="30394"/>
    <cellStyle name="Обычный 3 15 23 2 2 4 2" xfId="30395"/>
    <cellStyle name="Обычный 3 15 23 2 2 5" xfId="30396"/>
    <cellStyle name="Обычный 3 15 23 2 3" xfId="30397"/>
    <cellStyle name="Обычный 3 15 23 2 3 2" xfId="30398"/>
    <cellStyle name="Обычный 3 15 23 2 3 2 2" xfId="30399"/>
    <cellStyle name="Обычный 3 15 23 2 3 2 2 2" xfId="30400"/>
    <cellStyle name="Обычный 3 15 23 2 3 2 2 2 2" xfId="30401"/>
    <cellStyle name="Обычный 3 15 23 2 3 2 2 3" xfId="30402"/>
    <cellStyle name="Обычный 3 15 23 2 3 2 3" xfId="30403"/>
    <cellStyle name="Обычный 3 15 23 2 3 2 3 2" xfId="30404"/>
    <cellStyle name="Обычный 3 15 23 2 3 2 4" xfId="30405"/>
    <cellStyle name="Обычный 3 15 23 2 3 3" xfId="30406"/>
    <cellStyle name="Обычный 3 15 23 2 3 3 2" xfId="30407"/>
    <cellStyle name="Обычный 3 15 23 2 3 3 2 2" xfId="30408"/>
    <cellStyle name="Обычный 3 15 23 2 3 3 3" xfId="30409"/>
    <cellStyle name="Обычный 3 15 23 2 3 4" xfId="30410"/>
    <cellStyle name="Обычный 3 15 23 2 3 4 2" xfId="30411"/>
    <cellStyle name="Обычный 3 15 23 2 3 5" xfId="30412"/>
    <cellStyle name="Обычный 3 15 23 2 4" xfId="30413"/>
    <cellStyle name="Обычный 3 15 23 2 4 2" xfId="30414"/>
    <cellStyle name="Обычный 3 15 23 2 4 2 2" xfId="30415"/>
    <cellStyle name="Обычный 3 15 23 2 4 2 2 2" xfId="30416"/>
    <cellStyle name="Обычный 3 15 23 2 4 2 3" xfId="30417"/>
    <cellStyle name="Обычный 3 15 23 2 4 3" xfId="30418"/>
    <cellStyle name="Обычный 3 15 23 2 4 3 2" xfId="30419"/>
    <cellStyle name="Обычный 3 15 23 2 4 4" xfId="30420"/>
    <cellStyle name="Обычный 3 15 23 2 5" xfId="30421"/>
    <cellStyle name="Обычный 3 15 23 2 5 2" xfId="30422"/>
    <cellStyle name="Обычный 3 15 23 2 5 2 2" xfId="30423"/>
    <cellStyle name="Обычный 3 15 23 2 5 3" xfId="30424"/>
    <cellStyle name="Обычный 3 15 23 2 6" xfId="30425"/>
    <cellStyle name="Обычный 3 15 23 2 6 2" xfId="30426"/>
    <cellStyle name="Обычный 3 15 23 2 7" xfId="30427"/>
    <cellStyle name="Обычный 3 15 23 3" xfId="30428"/>
    <cellStyle name="Обычный 3 15 23 3 2" xfId="30429"/>
    <cellStyle name="Обычный 3 15 23 3 2 2" xfId="30430"/>
    <cellStyle name="Обычный 3 15 23 3 2 2 2" xfId="30431"/>
    <cellStyle name="Обычный 3 15 23 3 2 2 2 2" xfId="30432"/>
    <cellStyle name="Обычный 3 15 23 3 2 2 3" xfId="30433"/>
    <cellStyle name="Обычный 3 15 23 3 2 3" xfId="30434"/>
    <cellStyle name="Обычный 3 15 23 3 2 3 2" xfId="30435"/>
    <cellStyle name="Обычный 3 15 23 3 2 4" xfId="30436"/>
    <cellStyle name="Обычный 3 15 23 3 3" xfId="30437"/>
    <cellStyle name="Обычный 3 15 23 3 3 2" xfId="30438"/>
    <cellStyle name="Обычный 3 15 23 3 3 2 2" xfId="30439"/>
    <cellStyle name="Обычный 3 15 23 3 3 3" xfId="30440"/>
    <cellStyle name="Обычный 3 15 23 3 4" xfId="30441"/>
    <cellStyle name="Обычный 3 15 23 3 4 2" xfId="30442"/>
    <cellStyle name="Обычный 3 15 23 3 5" xfId="30443"/>
    <cellStyle name="Обычный 3 15 23 4" xfId="30444"/>
    <cellStyle name="Обычный 3 15 23 4 2" xfId="30445"/>
    <cellStyle name="Обычный 3 15 23 4 2 2" xfId="30446"/>
    <cellStyle name="Обычный 3 15 23 4 2 2 2" xfId="30447"/>
    <cellStyle name="Обычный 3 15 23 4 2 2 2 2" xfId="30448"/>
    <cellStyle name="Обычный 3 15 23 4 2 2 3" xfId="30449"/>
    <cellStyle name="Обычный 3 15 23 4 2 3" xfId="30450"/>
    <cellStyle name="Обычный 3 15 23 4 2 3 2" xfId="30451"/>
    <cellStyle name="Обычный 3 15 23 4 2 4" xfId="30452"/>
    <cellStyle name="Обычный 3 15 23 4 3" xfId="30453"/>
    <cellStyle name="Обычный 3 15 23 4 3 2" xfId="30454"/>
    <cellStyle name="Обычный 3 15 23 4 3 2 2" xfId="30455"/>
    <cellStyle name="Обычный 3 15 23 4 3 3" xfId="30456"/>
    <cellStyle name="Обычный 3 15 23 4 4" xfId="30457"/>
    <cellStyle name="Обычный 3 15 23 4 4 2" xfId="30458"/>
    <cellStyle name="Обычный 3 15 23 4 5" xfId="30459"/>
    <cellStyle name="Обычный 3 15 23 5" xfId="30460"/>
    <cellStyle name="Обычный 3 15 23 5 2" xfId="30461"/>
    <cellStyle name="Обычный 3 15 23 5 2 2" xfId="30462"/>
    <cellStyle name="Обычный 3 15 23 5 2 2 2" xfId="30463"/>
    <cellStyle name="Обычный 3 15 23 5 2 3" xfId="30464"/>
    <cellStyle name="Обычный 3 15 23 5 3" xfId="30465"/>
    <cellStyle name="Обычный 3 15 23 5 3 2" xfId="30466"/>
    <cellStyle name="Обычный 3 15 23 5 4" xfId="30467"/>
    <cellStyle name="Обычный 3 15 23 6" xfId="30468"/>
    <cellStyle name="Обычный 3 15 23 6 2" xfId="30469"/>
    <cellStyle name="Обычный 3 15 23 6 2 2" xfId="30470"/>
    <cellStyle name="Обычный 3 15 23 6 3" xfId="30471"/>
    <cellStyle name="Обычный 3 15 23 7" xfId="30472"/>
    <cellStyle name="Обычный 3 15 23 7 2" xfId="30473"/>
    <cellStyle name="Обычный 3 15 23 8" xfId="30474"/>
    <cellStyle name="Обычный 3 15 24" xfId="30475"/>
    <cellStyle name="Обычный 3 15 24 2" xfId="30476"/>
    <cellStyle name="Обычный 3 15 24 2 2" xfId="30477"/>
    <cellStyle name="Обычный 3 15 24 2 2 2" xfId="30478"/>
    <cellStyle name="Обычный 3 15 24 2 2 2 2" xfId="30479"/>
    <cellStyle name="Обычный 3 15 24 2 2 2 2 2" xfId="30480"/>
    <cellStyle name="Обычный 3 15 24 2 2 2 2 2 2" xfId="30481"/>
    <cellStyle name="Обычный 3 15 24 2 2 2 2 3" xfId="30482"/>
    <cellStyle name="Обычный 3 15 24 2 2 2 3" xfId="30483"/>
    <cellStyle name="Обычный 3 15 24 2 2 2 3 2" xfId="30484"/>
    <cellStyle name="Обычный 3 15 24 2 2 2 4" xfId="30485"/>
    <cellStyle name="Обычный 3 15 24 2 2 3" xfId="30486"/>
    <cellStyle name="Обычный 3 15 24 2 2 3 2" xfId="30487"/>
    <cellStyle name="Обычный 3 15 24 2 2 3 2 2" xfId="30488"/>
    <cellStyle name="Обычный 3 15 24 2 2 3 3" xfId="30489"/>
    <cellStyle name="Обычный 3 15 24 2 2 4" xfId="30490"/>
    <cellStyle name="Обычный 3 15 24 2 2 4 2" xfId="30491"/>
    <cellStyle name="Обычный 3 15 24 2 2 5" xfId="30492"/>
    <cellStyle name="Обычный 3 15 24 2 3" xfId="30493"/>
    <cellStyle name="Обычный 3 15 24 2 3 2" xfId="30494"/>
    <cellStyle name="Обычный 3 15 24 2 3 2 2" xfId="30495"/>
    <cellStyle name="Обычный 3 15 24 2 3 2 2 2" xfId="30496"/>
    <cellStyle name="Обычный 3 15 24 2 3 2 2 2 2" xfId="30497"/>
    <cellStyle name="Обычный 3 15 24 2 3 2 2 3" xfId="30498"/>
    <cellStyle name="Обычный 3 15 24 2 3 2 3" xfId="30499"/>
    <cellStyle name="Обычный 3 15 24 2 3 2 3 2" xfId="30500"/>
    <cellStyle name="Обычный 3 15 24 2 3 2 4" xfId="30501"/>
    <cellStyle name="Обычный 3 15 24 2 3 3" xfId="30502"/>
    <cellStyle name="Обычный 3 15 24 2 3 3 2" xfId="30503"/>
    <cellStyle name="Обычный 3 15 24 2 3 3 2 2" xfId="30504"/>
    <cellStyle name="Обычный 3 15 24 2 3 3 3" xfId="30505"/>
    <cellStyle name="Обычный 3 15 24 2 3 4" xfId="30506"/>
    <cellStyle name="Обычный 3 15 24 2 3 4 2" xfId="30507"/>
    <cellStyle name="Обычный 3 15 24 2 3 5" xfId="30508"/>
    <cellStyle name="Обычный 3 15 24 2 4" xfId="30509"/>
    <cellStyle name="Обычный 3 15 24 2 4 2" xfId="30510"/>
    <cellStyle name="Обычный 3 15 24 2 4 2 2" xfId="30511"/>
    <cellStyle name="Обычный 3 15 24 2 4 2 2 2" xfId="30512"/>
    <cellStyle name="Обычный 3 15 24 2 4 2 3" xfId="30513"/>
    <cellStyle name="Обычный 3 15 24 2 4 3" xfId="30514"/>
    <cellStyle name="Обычный 3 15 24 2 4 3 2" xfId="30515"/>
    <cellStyle name="Обычный 3 15 24 2 4 4" xfId="30516"/>
    <cellStyle name="Обычный 3 15 24 2 5" xfId="30517"/>
    <cellStyle name="Обычный 3 15 24 2 5 2" xfId="30518"/>
    <cellStyle name="Обычный 3 15 24 2 5 2 2" xfId="30519"/>
    <cellStyle name="Обычный 3 15 24 2 5 3" xfId="30520"/>
    <cellStyle name="Обычный 3 15 24 2 6" xfId="30521"/>
    <cellStyle name="Обычный 3 15 24 2 6 2" xfId="30522"/>
    <cellStyle name="Обычный 3 15 24 2 7" xfId="30523"/>
    <cellStyle name="Обычный 3 15 24 3" xfId="30524"/>
    <cellStyle name="Обычный 3 15 24 3 2" xfId="30525"/>
    <cellStyle name="Обычный 3 15 24 3 2 2" xfId="30526"/>
    <cellStyle name="Обычный 3 15 24 3 2 2 2" xfId="30527"/>
    <cellStyle name="Обычный 3 15 24 3 2 2 2 2" xfId="30528"/>
    <cellStyle name="Обычный 3 15 24 3 2 2 3" xfId="30529"/>
    <cellStyle name="Обычный 3 15 24 3 2 3" xfId="30530"/>
    <cellStyle name="Обычный 3 15 24 3 2 3 2" xfId="30531"/>
    <cellStyle name="Обычный 3 15 24 3 2 4" xfId="30532"/>
    <cellStyle name="Обычный 3 15 24 3 3" xfId="30533"/>
    <cellStyle name="Обычный 3 15 24 3 3 2" xfId="30534"/>
    <cellStyle name="Обычный 3 15 24 3 3 2 2" xfId="30535"/>
    <cellStyle name="Обычный 3 15 24 3 3 3" xfId="30536"/>
    <cellStyle name="Обычный 3 15 24 3 4" xfId="30537"/>
    <cellStyle name="Обычный 3 15 24 3 4 2" xfId="30538"/>
    <cellStyle name="Обычный 3 15 24 3 5" xfId="30539"/>
    <cellStyle name="Обычный 3 15 24 4" xfId="30540"/>
    <cellStyle name="Обычный 3 15 24 4 2" xfId="30541"/>
    <cellStyle name="Обычный 3 15 24 4 2 2" xfId="30542"/>
    <cellStyle name="Обычный 3 15 24 4 2 2 2" xfId="30543"/>
    <cellStyle name="Обычный 3 15 24 4 2 2 2 2" xfId="30544"/>
    <cellStyle name="Обычный 3 15 24 4 2 2 3" xfId="30545"/>
    <cellStyle name="Обычный 3 15 24 4 2 3" xfId="30546"/>
    <cellStyle name="Обычный 3 15 24 4 2 3 2" xfId="30547"/>
    <cellStyle name="Обычный 3 15 24 4 2 4" xfId="30548"/>
    <cellStyle name="Обычный 3 15 24 4 3" xfId="30549"/>
    <cellStyle name="Обычный 3 15 24 4 3 2" xfId="30550"/>
    <cellStyle name="Обычный 3 15 24 4 3 2 2" xfId="30551"/>
    <cellStyle name="Обычный 3 15 24 4 3 3" xfId="30552"/>
    <cellStyle name="Обычный 3 15 24 4 4" xfId="30553"/>
    <cellStyle name="Обычный 3 15 24 4 4 2" xfId="30554"/>
    <cellStyle name="Обычный 3 15 24 4 5" xfId="30555"/>
    <cellStyle name="Обычный 3 15 24 5" xfId="30556"/>
    <cellStyle name="Обычный 3 15 24 5 2" xfId="30557"/>
    <cellStyle name="Обычный 3 15 24 5 2 2" xfId="30558"/>
    <cellStyle name="Обычный 3 15 24 5 2 2 2" xfId="30559"/>
    <cellStyle name="Обычный 3 15 24 5 2 3" xfId="30560"/>
    <cellStyle name="Обычный 3 15 24 5 3" xfId="30561"/>
    <cellStyle name="Обычный 3 15 24 5 3 2" xfId="30562"/>
    <cellStyle name="Обычный 3 15 24 5 4" xfId="30563"/>
    <cellStyle name="Обычный 3 15 24 6" xfId="30564"/>
    <cellStyle name="Обычный 3 15 24 6 2" xfId="30565"/>
    <cellStyle name="Обычный 3 15 24 6 2 2" xfId="30566"/>
    <cellStyle name="Обычный 3 15 24 6 3" xfId="30567"/>
    <cellStyle name="Обычный 3 15 24 7" xfId="30568"/>
    <cellStyle name="Обычный 3 15 24 7 2" xfId="30569"/>
    <cellStyle name="Обычный 3 15 24 8" xfId="30570"/>
    <cellStyle name="Обычный 3 15 25" xfId="30571"/>
    <cellStyle name="Обычный 3 15 25 2" xfId="30572"/>
    <cellStyle name="Обычный 3 15 25 2 2" xfId="30573"/>
    <cellStyle name="Обычный 3 15 25 2 2 2" xfId="30574"/>
    <cellStyle name="Обычный 3 15 25 2 2 2 2" xfId="30575"/>
    <cellStyle name="Обычный 3 15 25 2 2 2 2 2" xfId="30576"/>
    <cellStyle name="Обычный 3 15 25 2 2 2 2 2 2" xfId="30577"/>
    <cellStyle name="Обычный 3 15 25 2 2 2 2 3" xfId="30578"/>
    <cellStyle name="Обычный 3 15 25 2 2 2 3" xfId="30579"/>
    <cellStyle name="Обычный 3 15 25 2 2 2 3 2" xfId="30580"/>
    <cellStyle name="Обычный 3 15 25 2 2 2 4" xfId="30581"/>
    <cellStyle name="Обычный 3 15 25 2 2 3" xfId="30582"/>
    <cellStyle name="Обычный 3 15 25 2 2 3 2" xfId="30583"/>
    <cellStyle name="Обычный 3 15 25 2 2 3 2 2" xfId="30584"/>
    <cellStyle name="Обычный 3 15 25 2 2 3 3" xfId="30585"/>
    <cellStyle name="Обычный 3 15 25 2 2 4" xfId="30586"/>
    <cellStyle name="Обычный 3 15 25 2 2 4 2" xfId="30587"/>
    <cellStyle name="Обычный 3 15 25 2 2 5" xfId="30588"/>
    <cellStyle name="Обычный 3 15 25 2 3" xfId="30589"/>
    <cellStyle name="Обычный 3 15 25 2 3 2" xfId="30590"/>
    <cellStyle name="Обычный 3 15 25 2 3 2 2" xfId="30591"/>
    <cellStyle name="Обычный 3 15 25 2 3 2 2 2" xfId="30592"/>
    <cellStyle name="Обычный 3 15 25 2 3 2 2 2 2" xfId="30593"/>
    <cellStyle name="Обычный 3 15 25 2 3 2 2 3" xfId="30594"/>
    <cellStyle name="Обычный 3 15 25 2 3 2 3" xfId="30595"/>
    <cellStyle name="Обычный 3 15 25 2 3 2 3 2" xfId="30596"/>
    <cellStyle name="Обычный 3 15 25 2 3 2 4" xfId="30597"/>
    <cellStyle name="Обычный 3 15 25 2 3 3" xfId="30598"/>
    <cellStyle name="Обычный 3 15 25 2 3 3 2" xfId="30599"/>
    <cellStyle name="Обычный 3 15 25 2 3 3 2 2" xfId="30600"/>
    <cellStyle name="Обычный 3 15 25 2 3 3 3" xfId="30601"/>
    <cellStyle name="Обычный 3 15 25 2 3 4" xfId="30602"/>
    <cellStyle name="Обычный 3 15 25 2 3 4 2" xfId="30603"/>
    <cellStyle name="Обычный 3 15 25 2 3 5" xfId="30604"/>
    <cellStyle name="Обычный 3 15 25 2 4" xfId="30605"/>
    <cellStyle name="Обычный 3 15 25 2 4 2" xfId="30606"/>
    <cellStyle name="Обычный 3 15 25 2 4 2 2" xfId="30607"/>
    <cellStyle name="Обычный 3 15 25 2 4 2 2 2" xfId="30608"/>
    <cellStyle name="Обычный 3 15 25 2 4 2 3" xfId="30609"/>
    <cellStyle name="Обычный 3 15 25 2 4 3" xfId="30610"/>
    <cellStyle name="Обычный 3 15 25 2 4 3 2" xfId="30611"/>
    <cellStyle name="Обычный 3 15 25 2 4 4" xfId="30612"/>
    <cellStyle name="Обычный 3 15 25 2 5" xfId="30613"/>
    <cellStyle name="Обычный 3 15 25 2 5 2" xfId="30614"/>
    <cellStyle name="Обычный 3 15 25 2 5 2 2" xfId="30615"/>
    <cellStyle name="Обычный 3 15 25 2 5 3" xfId="30616"/>
    <cellStyle name="Обычный 3 15 25 2 6" xfId="30617"/>
    <cellStyle name="Обычный 3 15 25 2 6 2" xfId="30618"/>
    <cellStyle name="Обычный 3 15 25 2 7" xfId="30619"/>
    <cellStyle name="Обычный 3 15 25 3" xfId="30620"/>
    <cellStyle name="Обычный 3 15 25 3 2" xfId="30621"/>
    <cellStyle name="Обычный 3 15 25 3 2 2" xfId="30622"/>
    <cellStyle name="Обычный 3 15 25 3 2 2 2" xfId="30623"/>
    <cellStyle name="Обычный 3 15 25 3 2 2 2 2" xfId="30624"/>
    <cellStyle name="Обычный 3 15 25 3 2 2 3" xfId="30625"/>
    <cellStyle name="Обычный 3 15 25 3 2 3" xfId="30626"/>
    <cellStyle name="Обычный 3 15 25 3 2 3 2" xfId="30627"/>
    <cellStyle name="Обычный 3 15 25 3 2 4" xfId="30628"/>
    <cellStyle name="Обычный 3 15 25 3 3" xfId="30629"/>
    <cellStyle name="Обычный 3 15 25 3 3 2" xfId="30630"/>
    <cellStyle name="Обычный 3 15 25 3 3 2 2" xfId="30631"/>
    <cellStyle name="Обычный 3 15 25 3 3 3" xfId="30632"/>
    <cellStyle name="Обычный 3 15 25 3 4" xfId="30633"/>
    <cellStyle name="Обычный 3 15 25 3 4 2" xfId="30634"/>
    <cellStyle name="Обычный 3 15 25 3 5" xfId="30635"/>
    <cellStyle name="Обычный 3 15 25 4" xfId="30636"/>
    <cellStyle name="Обычный 3 15 25 4 2" xfId="30637"/>
    <cellStyle name="Обычный 3 15 25 4 2 2" xfId="30638"/>
    <cellStyle name="Обычный 3 15 25 4 2 2 2" xfId="30639"/>
    <cellStyle name="Обычный 3 15 25 4 2 2 2 2" xfId="30640"/>
    <cellStyle name="Обычный 3 15 25 4 2 2 3" xfId="30641"/>
    <cellStyle name="Обычный 3 15 25 4 2 3" xfId="30642"/>
    <cellStyle name="Обычный 3 15 25 4 2 3 2" xfId="30643"/>
    <cellStyle name="Обычный 3 15 25 4 2 4" xfId="30644"/>
    <cellStyle name="Обычный 3 15 25 4 3" xfId="30645"/>
    <cellStyle name="Обычный 3 15 25 4 3 2" xfId="30646"/>
    <cellStyle name="Обычный 3 15 25 4 3 2 2" xfId="30647"/>
    <cellStyle name="Обычный 3 15 25 4 3 3" xfId="30648"/>
    <cellStyle name="Обычный 3 15 25 4 4" xfId="30649"/>
    <cellStyle name="Обычный 3 15 25 4 4 2" xfId="30650"/>
    <cellStyle name="Обычный 3 15 25 4 5" xfId="30651"/>
    <cellStyle name="Обычный 3 15 25 5" xfId="30652"/>
    <cellStyle name="Обычный 3 15 25 5 2" xfId="30653"/>
    <cellStyle name="Обычный 3 15 25 5 2 2" xfId="30654"/>
    <cellStyle name="Обычный 3 15 25 5 2 2 2" xfId="30655"/>
    <cellStyle name="Обычный 3 15 25 5 2 3" xfId="30656"/>
    <cellStyle name="Обычный 3 15 25 5 3" xfId="30657"/>
    <cellStyle name="Обычный 3 15 25 5 3 2" xfId="30658"/>
    <cellStyle name="Обычный 3 15 25 5 4" xfId="30659"/>
    <cellStyle name="Обычный 3 15 25 6" xfId="30660"/>
    <cellStyle name="Обычный 3 15 25 6 2" xfId="30661"/>
    <cellStyle name="Обычный 3 15 25 6 2 2" xfId="30662"/>
    <cellStyle name="Обычный 3 15 25 6 3" xfId="30663"/>
    <cellStyle name="Обычный 3 15 25 7" xfId="30664"/>
    <cellStyle name="Обычный 3 15 25 7 2" xfId="30665"/>
    <cellStyle name="Обычный 3 15 25 8" xfId="30666"/>
    <cellStyle name="Обычный 3 15 26" xfId="30667"/>
    <cellStyle name="Обычный 3 15 26 2" xfId="30668"/>
    <cellStyle name="Обычный 3 15 26 2 2" xfId="30669"/>
    <cellStyle name="Обычный 3 15 26 2 2 2" xfId="30670"/>
    <cellStyle name="Обычный 3 15 26 2 2 2 2" xfId="30671"/>
    <cellStyle name="Обычный 3 15 26 2 2 2 2 2" xfId="30672"/>
    <cellStyle name="Обычный 3 15 26 2 2 2 2 2 2" xfId="30673"/>
    <cellStyle name="Обычный 3 15 26 2 2 2 2 3" xfId="30674"/>
    <cellStyle name="Обычный 3 15 26 2 2 2 3" xfId="30675"/>
    <cellStyle name="Обычный 3 15 26 2 2 2 3 2" xfId="30676"/>
    <cellStyle name="Обычный 3 15 26 2 2 2 4" xfId="30677"/>
    <cellStyle name="Обычный 3 15 26 2 2 3" xfId="30678"/>
    <cellStyle name="Обычный 3 15 26 2 2 3 2" xfId="30679"/>
    <cellStyle name="Обычный 3 15 26 2 2 3 2 2" xfId="30680"/>
    <cellStyle name="Обычный 3 15 26 2 2 3 3" xfId="30681"/>
    <cellStyle name="Обычный 3 15 26 2 2 4" xfId="30682"/>
    <cellStyle name="Обычный 3 15 26 2 2 4 2" xfId="30683"/>
    <cellStyle name="Обычный 3 15 26 2 2 5" xfId="30684"/>
    <cellStyle name="Обычный 3 15 26 2 3" xfId="30685"/>
    <cellStyle name="Обычный 3 15 26 2 3 2" xfId="30686"/>
    <cellStyle name="Обычный 3 15 26 2 3 2 2" xfId="30687"/>
    <cellStyle name="Обычный 3 15 26 2 3 2 2 2" xfId="30688"/>
    <cellStyle name="Обычный 3 15 26 2 3 2 2 2 2" xfId="30689"/>
    <cellStyle name="Обычный 3 15 26 2 3 2 2 3" xfId="30690"/>
    <cellStyle name="Обычный 3 15 26 2 3 2 3" xfId="30691"/>
    <cellStyle name="Обычный 3 15 26 2 3 2 3 2" xfId="30692"/>
    <cellStyle name="Обычный 3 15 26 2 3 2 4" xfId="30693"/>
    <cellStyle name="Обычный 3 15 26 2 3 3" xfId="30694"/>
    <cellStyle name="Обычный 3 15 26 2 3 3 2" xfId="30695"/>
    <cellStyle name="Обычный 3 15 26 2 3 3 2 2" xfId="30696"/>
    <cellStyle name="Обычный 3 15 26 2 3 3 3" xfId="30697"/>
    <cellStyle name="Обычный 3 15 26 2 3 4" xfId="30698"/>
    <cellStyle name="Обычный 3 15 26 2 3 4 2" xfId="30699"/>
    <cellStyle name="Обычный 3 15 26 2 3 5" xfId="30700"/>
    <cellStyle name="Обычный 3 15 26 2 4" xfId="30701"/>
    <cellStyle name="Обычный 3 15 26 2 4 2" xfId="30702"/>
    <cellStyle name="Обычный 3 15 26 2 4 2 2" xfId="30703"/>
    <cellStyle name="Обычный 3 15 26 2 4 2 2 2" xfId="30704"/>
    <cellStyle name="Обычный 3 15 26 2 4 2 3" xfId="30705"/>
    <cellStyle name="Обычный 3 15 26 2 4 3" xfId="30706"/>
    <cellStyle name="Обычный 3 15 26 2 4 3 2" xfId="30707"/>
    <cellStyle name="Обычный 3 15 26 2 4 4" xfId="30708"/>
    <cellStyle name="Обычный 3 15 26 2 5" xfId="30709"/>
    <cellStyle name="Обычный 3 15 26 2 5 2" xfId="30710"/>
    <cellStyle name="Обычный 3 15 26 2 5 2 2" xfId="30711"/>
    <cellStyle name="Обычный 3 15 26 2 5 3" xfId="30712"/>
    <cellStyle name="Обычный 3 15 26 2 6" xfId="30713"/>
    <cellStyle name="Обычный 3 15 26 2 6 2" xfId="30714"/>
    <cellStyle name="Обычный 3 15 26 2 7" xfId="30715"/>
    <cellStyle name="Обычный 3 15 26 3" xfId="30716"/>
    <cellStyle name="Обычный 3 15 26 3 2" xfId="30717"/>
    <cellStyle name="Обычный 3 15 26 3 2 2" xfId="30718"/>
    <cellStyle name="Обычный 3 15 26 3 2 2 2" xfId="30719"/>
    <cellStyle name="Обычный 3 15 26 3 2 2 2 2" xfId="30720"/>
    <cellStyle name="Обычный 3 15 26 3 2 2 3" xfId="30721"/>
    <cellStyle name="Обычный 3 15 26 3 2 3" xfId="30722"/>
    <cellStyle name="Обычный 3 15 26 3 2 3 2" xfId="30723"/>
    <cellStyle name="Обычный 3 15 26 3 2 4" xfId="30724"/>
    <cellStyle name="Обычный 3 15 26 3 3" xfId="30725"/>
    <cellStyle name="Обычный 3 15 26 3 3 2" xfId="30726"/>
    <cellStyle name="Обычный 3 15 26 3 3 2 2" xfId="30727"/>
    <cellStyle name="Обычный 3 15 26 3 3 3" xfId="30728"/>
    <cellStyle name="Обычный 3 15 26 3 4" xfId="30729"/>
    <cellStyle name="Обычный 3 15 26 3 4 2" xfId="30730"/>
    <cellStyle name="Обычный 3 15 26 3 5" xfId="30731"/>
    <cellStyle name="Обычный 3 15 26 4" xfId="30732"/>
    <cellStyle name="Обычный 3 15 26 4 2" xfId="30733"/>
    <cellStyle name="Обычный 3 15 26 4 2 2" xfId="30734"/>
    <cellStyle name="Обычный 3 15 26 4 2 2 2" xfId="30735"/>
    <cellStyle name="Обычный 3 15 26 4 2 2 2 2" xfId="30736"/>
    <cellStyle name="Обычный 3 15 26 4 2 2 3" xfId="30737"/>
    <cellStyle name="Обычный 3 15 26 4 2 3" xfId="30738"/>
    <cellStyle name="Обычный 3 15 26 4 2 3 2" xfId="30739"/>
    <cellStyle name="Обычный 3 15 26 4 2 4" xfId="30740"/>
    <cellStyle name="Обычный 3 15 26 4 3" xfId="30741"/>
    <cellStyle name="Обычный 3 15 26 4 3 2" xfId="30742"/>
    <cellStyle name="Обычный 3 15 26 4 3 2 2" xfId="30743"/>
    <cellStyle name="Обычный 3 15 26 4 3 3" xfId="30744"/>
    <cellStyle name="Обычный 3 15 26 4 4" xfId="30745"/>
    <cellStyle name="Обычный 3 15 26 4 4 2" xfId="30746"/>
    <cellStyle name="Обычный 3 15 26 4 5" xfId="30747"/>
    <cellStyle name="Обычный 3 15 26 5" xfId="30748"/>
    <cellStyle name="Обычный 3 15 26 5 2" xfId="30749"/>
    <cellStyle name="Обычный 3 15 26 5 2 2" xfId="30750"/>
    <cellStyle name="Обычный 3 15 26 5 2 2 2" xfId="30751"/>
    <cellStyle name="Обычный 3 15 26 5 2 3" xfId="30752"/>
    <cellStyle name="Обычный 3 15 26 5 3" xfId="30753"/>
    <cellStyle name="Обычный 3 15 26 5 3 2" xfId="30754"/>
    <cellStyle name="Обычный 3 15 26 5 4" xfId="30755"/>
    <cellStyle name="Обычный 3 15 26 6" xfId="30756"/>
    <cellStyle name="Обычный 3 15 26 6 2" xfId="30757"/>
    <cellStyle name="Обычный 3 15 26 6 2 2" xfId="30758"/>
    <cellStyle name="Обычный 3 15 26 6 3" xfId="30759"/>
    <cellStyle name="Обычный 3 15 26 7" xfId="30760"/>
    <cellStyle name="Обычный 3 15 26 7 2" xfId="30761"/>
    <cellStyle name="Обычный 3 15 26 8" xfId="30762"/>
    <cellStyle name="Обычный 3 15 27" xfId="30763"/>
    <cellStyle name="Обычный 3 15 27 2" xfId="30764"/>
    <cellStyle name="Обычный 3 15 27 2 2" xfId="30765"/>
    <cellStyle name="Обычный 3 15 27 2 2 2" xfId="30766"/>
    <cellStyle name="Обычный 3 15 27 2 2 2 2" xfId="30767"/>
    <cellStyle name="Обычный 3 15 27 2 2 2 2 2" xfId="30768"/>
    <cellStyle name="Обычный 3 15 27 2 2 2 2 2 2" xfId="30769"/>
    <cellStyle name="Обычный 3 15 27 2 2 2 2 3" xfId="30770"/>
    <cellStyle name="Обычный 3 15 27 2 2 2 3" xfId="30771"/>
    <cellStyle name="Обычный 3 15 27 2 2 2 3 2" xfId="30772"/>
    <cellStyle name="Обычный 3 15 27 2 2 2 4" xfId="30773"/>
    <cellStyle name="Обычный 3 15 27 2 2 3" xfId="30774"/>
    <cellStyle name="Обычный 3 15 27 2 2 3 2" xfId="30775"/>
    <cellStyle name="Обычный 3 15 27 2 2 3 2 2" xfId="30776"/>
    <cellStyle name="Обычный 3 15 27 2 2 3 3" xfId="30777"/>
    <cellStyle name="Обычный 3 15 27 2 2 4" xfId="30778"/>
    <cellStyle name="Обычный 3 15 27 2 2 4 2" xfId="30779"/>
    <cellStyle name="Обычный 3 15 27 2 2 5" xfId="30780"/>
    <cellStyle name="Обычный 3 15 27 2 3" xfId="30781"/>
    <cellStyle name="Обычный 3 15 27 2 3 2" xfId="30782"/>
    <cellStyle name="Обычный 3 15 27 2 3 2 2" xfId="30783"/>
    <cellStyle name="Обычный 3 15 27 2 3 2 2 2" xfId="30784"/>
    <cellStyle name="Обычный 3 15 27 2 3 2 2 2 2" xfId="30785"/>
    <cellStyle name="Обычный 3 15 27 2 3 2 2 3" xfId="30786"/>
    <cellStyle name="Обычный 3 15 27 2 3 2 3" xfId="30787"/>
    <cellStyle name="Обычный 3 15 27 2 3 2 3 2" xfId="30788"/>
    <cellStyle name="Обычный 3 15 27 2 3 2 4" xfId="30789"/>
    <cellStyle name="Обычный 3 15 27 2 3 3" xfId="30790"/>
    <cellStyle name="Обычный 3 15 27 2 3 3 2" xfId="30791"/>
    <cellStyle name="Обычный 3 15 27 2 3 3 2 2" xfId="30792"/>
    <cellStyle name="Обычный 3 15 27 2 3 3 3" xfId="30793"/>
    <cellStyle name="Обычный 3 15 27 2 3 4" xfId="30794"/>
    <cellStyle name="Обычный 3 15 27 2 3 4 2" xfId="30795"/>
    <cellStyle name="Обычный 3 15 27 2 3 5" xfId="30796"/>
    <cellStyle name="Обычный 3 15 27 2 4" xfId="30797"/>
    <cellStyle name="Обычный 3 15 27 2 4 2" xfId="30798"/>
    <cellStyle name="Обычный 3 15 27 2 4 2 2" xfId="30799"/>
    <cellStyle name="Обычный 3 15 27 2 4 2 2 2" xfId="30800"/>
    <cellStyle name="Обычный 3 15 27 2 4 2 3" xfId="30801"/>
    <cellStyle name="Обычный 3 15 27 2 4 3" xfId="30802"/>
    <cellStyle name="Обычный 3 15 27 2 4 3 2" xfId="30803"/>
    <cellStyle name="Обычный 3 15 27 2 4 4" xfId="30804"/>
    <cellStyle name="Обычный 3 15 27 2 5" xfId="30805"/>
    <cellStyle name="Обычный 3 15 27 2 5 2" xfId="30806"/>
    <cellStyle name="Обычный 3 15 27 2 5 2 2" xfId="30807"/>
    <cellStyle name="Обычный 3 15 27 2 5 3" xfId="30808"/>
    <cellStyle name="Обычный 3 15 27 2 6" xfId="30809"/>
    <cellStyle name="Обычный 3 15 27 2 6 2" xfId="30810"/>
    <cellStyle name="Обычный 3 15 27 2 7" xfId="30811"/>
    <cellStyle name="Обычный 3 15 27 3" xfId="30812"/>
    <cellStyle name="Обычный 3 15 27 3 2" xfId="30813"/>
    <cellStyle name="Обычный 3 15 27 3 2 2" xfId="30814"/>
    <cellStyle name="Обычный 3 15 27 3 2 2 2" xfId="30815"/>
    <cellStyle name="Обычный 3 15 27 3 2 2 2 2" xfId="30816"/>
    <cellStyle name="Обычный 3 15 27 3 2 2 3" xfId="30817"/>
    <cellStyle name="Обычный 3 15 27 3 2 3" xfId="30818"/>
    <cellStyle name="Обычный 3 15 27 3 2 3 2" xfId="30819"/>
    <cellStyle name="Обычный 3 15 27 3 2 4" xfId="30820"/>
    <cellStyle name="Обычный 3 15 27 3 3" xfId="30821"/>
    <cellStyle name="Обычный 3 15 27 3 3 2" xfId="30822"/>
    <cellStyle name="Обычный 3 15 27 3 3 2 2" xfId="30823"/>
    <cellStyle name="Обычный 3 15 27 3 3 3" xfId="30824"/>
    <cellStyle name="Обычный 3 15 27 3 4" xfId="30825"/>
    <cellStyle name="Обычный 3 15 27 3 4 2" xfId="30826"/>
    <cellStyle name="Обычный 3 15 27 3 5" xfId="30827"/>
    <cellStyle name="Обычный 3 15 27 4" xfId="30828"/>
    <cellStyle name="Обычный 3 15 27 4 2" xfId="30829"/>
    <cellStyle name="Обычный 3 15 27 4 2 2" xfId="30830"/>
    <cellStyle name="Обычный 3 15 27 4 2 2 2" xfId="30831"/>
    <cellStyle name="Обычный 3 15 27 4 2 2 2 2" xfId="30832"/>
    <cellStyle name="Обычный 3 15 27 4 2 2 3" xfId="30833"/>
    <cellStyle name="Обычный 3 15 27 4 2 3" xfId="30834"/>
    <cellStyle name="Обычный 3 15 27 4 2 3 2" xfId="30835"/>
    <cellStyle name="Обычный 3 15 27 4 2 4" xfId="30836"/>
    <cellStyle name="Обычный 3 15 27 4 3" xfId="30837"/>
    <cellStyle name="Обычный 3 15 27 4 3 2" xfId="30838"/>
    <cellStyle name="Обычный 3 15 27 4 3 2 2" xfId="30839"/>
    <cellStyle name="Обычный 3 15 27 4 3 3" xfId="30840"/>
    <cellStyle name="Обычный 3 15 27 4 4" xfId="30841"/>
    <cellStyle name="Обычный 3 15 27 4 4 2" xfId="30842"/>
    <cellStyle name="Обычный 3 15 27 4 5" xfId="30843"/>
    <cellStyle name="Обычный 3 15 27 5" xfId="30844"/>
    <cellStyle name="Обычный 3 15 27 5 2" xfId="30845"/>
    <cellStyle name="Обычный 3 15 27 5 2 2" xfId="30846"/>
    <cellStyle name="Обычный 3 15 27 5 2 2 2" xfId="30847"/>
    <cellStyle name="Обычный 3 15 27 5 2 3" xfId="30848"/>
    <cellStyle name="Обычный 3 15 27 5 3" xfId="30849"/>
    <cellStyle name="Обычный 3 15 27 5 3 2" xfId="30850"/>
    <cellStyle name="Обычный 3 15 27 5 4" xfId="30851"/>
    <cellStyle name="Обычный 3 15 27 6" xfId="30852"/>
    <cellStyle name="Обычный 3 15 27 6 2" xfId="30853"/>
    <cellStyle name="Обычный 3 15 27 6 2 2" xfId="30854"/>
    <cellStyle name="Обычный 3 15 27 6 3" xfId="30855"/>
    <cellStyle name="Обычный 3 15 27 7" xfId="30856"/>
    <cellStyle name="Обычный 3 15 27 7 2" xfId="30857"/>
    <cellStyle name="Обычный 3 15 27 8" xfId="30858"/>
    <cellStyle name="Обычный 3 15 28" xfId="30859"/>
    <cellStyle name="Обычный 3 15 28 2" xfId="30860"/>
    <cellStyle name="Обычный 3 15 28 2 2" xfId="30861"/>
    <cellStyle name="Обычный 3 15 28 2 2 2" xfId="30862"/>
    <cellStyle name="Обычный 3 15 28 2 2 2 2" xfId="30863"/>
    <cellStyle name="Обычный 3 15 28 2 2 2 2 2" xfId="30864"/>
    <cellStyle name="Обычный 3 15 28 2 2 2 2 2 2" xfId="30865"/>
    <cellStyle name="Обычный 3 15 28 2 2 2 2 3" xfId="30866"/>
    <cellStyle name="Обычный 3 15 28 2 2 2 3" xfId="30867"/>
    <cellStyle name="Обычный 3 15 28 2 2 2 3 2" xfId="30868"/>
    <cellStyle name="Обычный 3 15 28 2 2 2 4" xfId="30869"/>
    <cellStyle name="Обычный 3 15 28 2 2 3" xfId="30870"/>
    <cellStyle name="Обычный 3 15 28 2 2 3 2" xfId="30871"/>
    <cellStyle name="Обычный 3 15 28 2 2 3 2 2" xfId="30872"/>
    <cellStyle name="Обычный 3 15 28 2 2 3 3" xfId="30873"/>
    <cellStyle name="Обычный 3 15 28 2 2 4" xfId="30874"/>
    <cellStyle name="Обычный 3 15 28 2 2 4 2" xfId="30875"/>
    <cellStyle name="Обычный 3 15 28 2 2 5" xfId="30876"/>
    <cellStyle name="Обычный 3 15 28 2 3" xfId="30877"/>
    <cellStyle name="Обычный 3 15 28 2 3 2" xfId="30878"/>
    <cellStyle name="Обычный 3 15 28 2 3 2 2" xfId="30879"/>
    <cellStyle name="Обычный 3 15 28 2 3 2 2 2" xfId="30880"/>
    <cellStyle name="Обычный 3 15 28 2 3 2 2 2 2" xfId="30881"/>
    <cellStyle name="Обычный 3 15 28 2 3 2 2 3" xfId="30882"/>
    <cellStyle name="Обычный 3 15 28 2 3 2 3" xfId="30883"/>
    <cellStyle name="Обычный 3 15 28 2 3 2 3 2" xfId="30884"/>
    <cellStyle name="Обычный 3 15 28 2 3 2 4" xfId="30885"/>
    <cellStyle name="Обычный 3 15 28 2 3 3" xfId="30886"/>
    <cellStyle name="Обычный 3 15 28 2 3 3 2" xfId="30887"/>
    <cellStyle name="Обычный 3 15 28 2 3 3 2 2" xfId="30888"/>
    <cellStyle name="Обычный 3 15 28 2 3 3 3" xfId="30889"/>
    <cellStyle name="Обычный 3 15 28 2 3 4" xfId="30890"/>
    <cellStyle name="Обычный 3 15 28 2 3 4 2" xfId="30891"/>
    <cellStyle name="Обычный 3 15 28 2 3 5" xfId="30892"/>
    <cellStyle name="Обычный 3 15 28 2 4" xfId="30893"/>
    <cellStyle name="Обычный 3 15 28 2 4 2" xfId="30894"/>
    <cellStyle name="Обычный 3 15 28 2 4 2 2" xfId="30895"/>
    <cellStyle name="Обычный 3 15 28 2 4 2 2 2" xfId="30896"/>
    <cellStyle name="Обычный 3 15 28 2 4 2 3" xfId="30897"/>
    <cellStyle name="Обычный 3 15 28 2 4 3" xfId="30898"/>
    <cellStyle name="Обычный 3 15 28 2 4 3 2" xfId="30899"/>
    <cellStyle name="Обычный 3 15 28 2 4 4" xfId="30900"/>
    <cellStyle name="Обычный 3 15 28 2 5" xfId="30901"/>
    <cellStyle name="Обычный 3 15 28 2 5 2" xfId="30902"/>
    <cellStyle name="Обычный 3 15 28 2 5 2 2" xfId="30903"/>
    <cellStyle name="Обычный 3 15 28 2 5 3" xfId="30904"/>
    <cellStyle name="Обычный 3 15 28 2 6" xfId="30905"/>
    <cellStyle name="Обычный 3 15 28 2 6 2" xfId="30906"/>
    <cellStyle name="Обычный 3 15 28 2 7" xfId="30907"/>
    <cellStyle name="Обычный 3 15 28 3" xfId="30908"/>
    <cellStyle name="Обычный 3 15 28 3 2" xfId="30909"/>
    <cellStyle name="Обычный 3 15 28 3 2 2" xfId="30910"/>
    <cellStyle name="Обычный 3 15 28 3 2 2 2" xfId="30911"/>
    <cellStyle name="Обычный 3 15 28 3 2 2 2 2" xfId="30912"/>
    <cellStyle name="Обычный 3 15 28 3 2 2 3" xfId="30913"/>
    <cellStyle name="Обычный 3 15 28 3 2 3" xfId="30914"/>
    <cellStyle name="Обычный 3 15 28 3 2 3 2" xfId="30915"/>
    <cellStyle name="Обычный 3 15 28 3 2 4" xfId="30916"/>
    <cellStyle name="Обычный 3 15 28 3 3" xfId="30917"/>
    <cellStyle name="Обычный 3 15 28 3 3 2" xfId="30918"/>
    <cellStyle name="Обычный 3 15 28 3 3 2 2" xfId="30919"/>
    <cellStyle name="Обычный 3 15 28 3 3 3" xfId="30920"/>
    <cellStyle name="Обычный 3 15 28 3 4" xfId="30921"/>
    <cellStyle name="Обычный 3 15 28 3 4 2" xfId="30922"/>
    <cellStyle name="Обычный 3 15 28 3 5" xfId="30923"/>
    <cellStyle name="Обычный 3 15 28 4" xfId="30924"/>
    <cellStyle name="Обычный 3 15 28 4 2" xfId="30925"/>
    <cellStyle name="Обычный 3 15 28 4 2 2" xfId="30926"/>
    <cellStyle name="Обычный 3 15 28 4 2 2 2" xfId="30927"/>
    <cellStyle name="Обычный 3 15 28 4 2 2 2 2" xfId="30928"/>
    <cellStyle name="Обычный 3 15 28 4 2 2 3" xfId="30929"/>
    <cellStyle name="Обычный 3 15 28 4 2 3" xfId="30930"/>
    <cellStyle name="Обычный 3 15 28 4 2 3 2" xfId="30931"/>
    <cellStyle name="Обычный 3 15 28 4 2 4" xfId="30932"/>
    <cellStyle name="Обычный 3 15 28 4 3" xfId="30933"/>
    <cellStyle name="Обычный 3 15 28 4 3 2" xfId="30934"/>
    <cellStyle name="Обычный 3 15 28 4 3 2 2" xfId="30935"/>
    <cellStyle name="Обычный 3 15 28 4 3 3" xfId="30936"/>
    <cellStyle name="Обычный 3 15 28 4 4" xfId="30937"/>
    <cellStyle name="Обычный 3 15 28 4 4 2" xfId="30938"/>
    <cellStyle name="Обычный 3 15 28 4 5" xfId="30939"/>
    <cellStyle name="Обычный 3 15 28 5" xfId="30940"/>
    <cellStyle name="Обычный 3 15 28 5 2" xfId="30941"/>
    <cellStyle name="Обычный 3 15 28 5 2 2" xfId="30942"/>
    <cellStyle name="Обычный 3 15 28 5 2 2 2" xfId="30943"/>
    <cellStyle name="Обычный 3 15 28 5 2 3" xfId="30944"/>
    <cellStyle name="Обычный 3 15 28 5 3" xfId="30945"/>
    <cellStyle name="Обычный 3 15 28 5 3 2" xfId="30946"/>
    <cellStyle name="Обычный 3 15 28 5 4" xfId="30947"/>
    <cellStyle name="Обычный 3 15 28 6" xfId="30948"/>
    <cellStyle name="Обычный 3 15 28 6 2" xfId="30949"/>
    <cellStyle name="Обычный 3 15 28 6 2 2" xfId="30950"/>
    <cellStyle name="Обычный 3 15 28 6 3" xfId="30951"/>
    <cellStyle name="Обычный 3 15 28 7" xfId="30952"/>
    <cellStyle name="Обычный 3 15 28 7 2" xfId="30953"/>
    <cellStyle name="Обычный 3 15 28 8" xfId="30954"/>
    <cellStyle name="Обычный 3 15 29" xfId="30955"/>
    <cellStyle name="Обычный 3 15 29 2" xfId="30956"/>
    <cellStyle name="Обычный 3 15 29 2 2" xfId="30957"/>
    <cellStyle name="Обычный 3 15 29 2 2 2" xfId="30958"/>
    <cellStyle name="Обычный 3 15 29 2 2 2 2" xfId="30959"/>
    <cellStyle name="Обычный 3 15 29 2 2 2 2 2" xfId="30960"/>
    <cellStyle name="Обычный 3 15 29 2 2 2 2 2 2" xfId="30961"/>
    <cellStyle name="Обычный 3 15 29 2 2 2 2 3" xfId="30962"/>
    <cellStyle name="Обычный 3 15 29 2 2 2 3" xfId="30963"/>
    <cellStyle name="Обычный 3 15 29 2 2 2 3 2" xfId="30964"/>
    <cellStyle name="Обычный 3 15 29 2 2 2 4" xfId="30965"/>
    <cellStyle name="Обычный 3 15 29 2 2 3" xfId="30966"/>
    <cellStyle name="Обычный 3 15 29 2 2 3 2" xfId="30967"/>
    <cellStyle name="Обычный 3 15 29 2 2 3 2 2" xfId="30968"/>
    <cellStyle name="Обычный 3 15 29 2 2 3 3" xfId="30969"/>
    <cellStyle name="Обычный 3 15 29 2 2 4" xfId="30970"/>
    <cellStyle name="Обычный 3 15 29 2 2 4 2" xfId="30971"/>
    <cellStyle name="Обычный 3 15 29 2 2 5" xfId="30972"/>
    <cellStyle name="Обычный 3 15 29 2 3" xfId="30973"/>
    <cellStyle name="Обычный 3 15 29 2 3 2" xfId="30974"/>
    <cellStyle name="Обычный 3 15 29 2 3 2 2" xfId="30975"/>
    <cellStyle name="Обычный 3 15 29 2 3 2 2 2" xfId="30976"/>
    <cellStyle name="Обычный 3 15 29 2 3 2 2 2 2" xfId="30977"/>
    <cellStyle name="Обычный 3 15 29 2 3 2 2 3" xfId="30978"/>
    <cellStyle name="Обычный 3 15 29 2 3 2 3" xfId="30979"/>
    <cellStyle name="Обычный 3 15 29 2 3 2 3 2" xfId="30980"/>
    <cellStyle name="Обычный 3 15 29 2 3 2 4" xfId="30981"/>
    <cellStyle name="Обычный 3 15 29 2 3 3" xfId="30982"/>
    <cellStyle name="Обычный 3 15 29 2 3 3 2" xfId="30983"/>
    <cellStyle name="Обычный 3 15 29 2 3 3 2 2" xfId="30984"/>
    <cellStyle name="Обычный 3 15 29 2 3 3 3" xfId="30985"/>
    <cellStyle name="Обычный 3 15 29 2 3 4" xfId="30986"/>
    <cellStyle name="Обычный 3 15 29 2 3 4 2" xfId="30987"/>
    <cellStyle name="Обычный 3 15 29 2 3 5" xfId="30988"/>
    <cellStyle name="Обычный 3 15 29 2 4" xfId="30989"/>
    <cellStyle name="Обычный 3 15 29 2 4 2" xfId="30990"/>
    <cellStyle name="Обычный 3 15 29 2 4 2 2" xfId="30991"/>
    <cellStyle name="Обычный 3 15 29 2 4 2 2 2" xfId="30992"/>
    <cellStyle name="Обычный 3 15 29 2 4 2 3" xfId="30993"/>
    <cellStyle name="Обычный 3 15 29 2 4 3" xfId="30994"/>
    <cellStyle name="Обычный 3 15 29 2 4 3 2" xfId="30995"/>
    <cellStyle name="Обычный 3 15 29 2 4 4" xfId="30996"/>
    <cellStyle name="Обычный 3 15 29 2 5" xfId="30997"/>
    <cellStyle name="Обычный 3 15 29 2 5 2" xfId="30998"/>
    <cellStyle name="Обычный 3 15 29 2 5 2 2" xfId="30999"/>
    <cellStyle name="Обычный 3 15 29 2 5 3" xfId="31000"/>
    <cellStyle name="Обычный 3 15 29 2 6" xfId="31001"/>
    <cellStyle name="Обычный 3 15 29 2 6 2" xfId="31002"/>
    <cellStyle name="Обычный 3 15 29 2 7" xfId="31003"/>
    <cellStyle name="Обычный 3 15 29 3" xfId="31004"/>
    <cellStyle name="Обычный 3 15 29 3 2" xfId="31005"/>
    <cellStyle name="Обычный 3 15 29 3 2 2" xfId="31006"/>
    <cellStyle name="Обычный 3 15 29 3 2 2 2" xfId="31007"/>
    <cellStyle name="Обычный 3 15 29 3 2 2 2 2" xfId="31008"/>
    <cellStyle name="Обычный 3 15 29 3 2 2 3" xfId="31009"/>
    <cellStyle name="Обычный 3 15 29 3 2 3" xfId="31010"/>
    <cellStyle name="Обычный 3 15 29 3 2 3 2" xfId="31011"/>
    <cellStyle name="Обычный 3 15 29 3 2 4" xfId="31012"/>
    <cellStyle name="Обычный 3 15 29 3 3" xfId="31013"/>
    <cellStyle name="Обычный 3 15 29 3 3 2" xfId="31014"/>
    <cellStyle name="Обычный 3 15 29 3 3 2 2" xfId="31015"/>
    <cellStyle name="Обычный 3 15 29 3 3 3" xfId="31016"/>
    <cellStyle name="Обычный 3 15 29 3 4" xfId="31017"/>
    <cellStyle name="Обычный 3 15 29 3 4 2" xfId="31018"/>
    <cellStyle name="Обычный 3 15 29 3 5" xfId="31019"/>
    <cellStyle name="Обычный 3 15 29 4" xfId="31020"/>
    <cellStyle name="Обычный 3 15 29 4 2" xfId="31021"/>
    <cellStyle name="Обычный 3 15 29 4 2 2" xfId="31022"/>
    <cellStyle name="Обычный 3 15 29 4 2 2 2" xfId="31023"/>
    <cellStyle name="Обычный 3 15 29 4 2 2 2 2" xfId="31024"/>
    <cellStyle name="Обычный 3 15 29 4 2 2 3" xfId="31025"/>
    <cellStyle name="Обычный 3 15 29 4 2 3" xfId="31026"/>
    <cellStyle name="Обычный 3 15 29 4 2 3 2" xfId="31027"/>
    <cellStyle name="Обычный 3 15 29 4 2 4" xfId="31028"/>
    <cellStyle name="Обычный 3 15 29 4 3" xfId="31029"/>
    <cellStyle name="Обычный 3 15 29 4 3 2" xfId="31030"/>
    <cellStyle name="Обычный 3 15 29 4 3 2 2" xfId="31031"/>
    <cellStyle name="Обычный 3 15 29 4 3 3" xfId="31032"/>
    <cellStyle name="Обычный 3 15 29 4 4" xfId="31033"/>
    <cellStyle name="Обычный 3 15 29 4 4 2" xfId="31034"/>
    <cellStyle name="Обычный 3 15 29 4 5" xfId="31035"/>
    <cellStyle name="Обычный 3 15 29 5" xfId="31036"/>
    <cellStyle name="Обычный 3 15 29 5 2" xfId="31037"/>
    <cellStyle name="Обычный 3 15 29 5 2 2" xfId="31038"/>
    <cellStyle name="Обычный 3 15 29 5 2 2 2" xfId="31039"/>
    <cellStyle name="Обычный 3 15 29 5 2 3" xfId="31040"/>
    <cellStyle name="Обычный 3 15 29 5 3" xfId="31041"/>
    <cellStyle name="Обычный 3 15 29 5 3 2" xfId="31042"/>
    <cellStyle name="Обычный 3 15 29 5 4" xfId="31043"/>
    <cellStyle name="Обычный 3 15 29 6" xfId="31044"/>
    <cellStyle name="Обычный 3 15 29 6 2" xfId="31045"/>
    <cellStyle name="Обычный 3 15 29 6 2 2" xfId="31046"/>
    <cellStyle name="Обычный 3 15 29 6 3" xfId="31047"/>
    <cellStyle name="Обычный 3 15 29 7" xfId="31048"/>
    <cellStyle name="Обычный 3 15 29 7 2" xfId="31049"/>
    <cellStyle name="Обычный 3 15 29 8" xfId="31050"/>
    <cellStyle name="Обычный 3 15 3" xfId="31051"/>
    <cellStyle name="Обычный 3 15 3 2" xfId="31052"/>
    <cellStyle name="Обычный 3 15 3 2 2" xfId="31053"/>
    <cellStyle name="Обычный 3 15 3 2 2 2" xfId="31054"/>
    <cellStyle name="Обычный 3 15 3 2 2 2 2" xfId="31055"/>
    <cellStyle name="Обычный 3 15 3 2 2 2 2 2" xfId="31056"/>
    <cellStyle name="Обычный 3 15 3 2 2 2 2 2 2" xfId="31057"/>
    <cellStyle name="Обычный 3 15 3 2 2 2 2 3" xfId="31058"/>
    <cellStyle name="Обычный 3 15 3 2 2 2 3" xfId="31059"/>
    <cellStyle name="Обычный 3 15 3 2 2 2 3 2" xfId="31060"/>
    <cellStyle name="Обычный 3 15 3 2 2 2 4" xfId="31061"/>
    <cellStyle name="Обычный 3 15 3 2 2 3" xfId="31062"/>
    <cellStyle name="Обычный 3 15 3 2 2 3 2" xfId="31063"/>
    <cellStyle name="Обычный 3 15 3 2 2 3 2 2" xfId="31064"/>
    <cellStyle name="Обычный 3 15 3 2 2 3 3" xfId="31065"/>
    <cellStyle name="Обычный 3 15 3 2 2 4" xfId="31066"/>
    <cellStyle name="Обычный 3 15 3 2 2 4 2" xfId="31067"/>
    <cellStyle name="Обычный 3 15 3 2 2 5" xfId="31068"/>
    <cellStyle name="Обычный 3 15 3 2 3" xfId="31069"/>
    <cellStyle name="Обычный 3 15 3 2 3 2" xfId="31070"/>
    <cellStyle name="Обычный 3 15 3 2 3 2 2" xfId="31071"/>
    <cellStyle name="Обычный 3 15 3 2 3 2 2 2" xfId="31072"/>
    <cellStyle name="Обычный 3 15 3 2 3 2 2 2 2" xfId="31073"/>
    <cellStyle name="Обычный 3 15 3 2 3 2 2 3" xfId="31074"/>
    <cellStyle name="Обычный 3 15 3 2 3 2 3" xfId="31075"/>
    <cellStyle name="Обычный 3 15 3 2 3 2 3 2" xfId="31076"/>
    <cellStyle name="Обычный 3 15 3 2 3 2 4" xfId="31077"/>
    <cellStyle name="Обычный 3 15 3 2 3 3" xfId="31078"/>
    <cellStyle name="Обычный 3 15 3 2 3 3 2" xfId="31079"/>
    <cellStyle name="Обычный 3 15 3 2 3 3 2 2" xfId="31080"/>
    <cellStyle name="Обычный 3 15 3 2 3 3 3" xfId="31081"/>
    <cellStyle name="Обычный 3 15 3 2 3 4" xfId="31082"/>
    <cellStyle name="Обычный 3 15 3 2 3 4 2" xfId="31083"/>
    <cellStyle name="Обычный 3 15 3 2 3 5" xfId="31084"/>
    <cellStyle name="Обычный 3 15 3 2 4" xfId="31085"/>
    <cellStyle name="Обычный 3 15 3 2 4 2" xfId="31086"/>
    <cellStyle name="Обычный 3 15 3 2 4 2 2" xfId="31087"/>
    <cellStyle name="Обычный 3 15 3 2 4 2 2 2" xfId="31088"/>
    <cellStyle name="Обычный 3 15 3 2 4 2 3" xfId="31089"/>
    <cellStyle name="Обычный 3 15 3 2 4 3" xfId="31090"/>
    <cellStyle name="Обычный 3 15 3 2 4 3 2" xfId="31091"/>
    <cellStyle name="Обычный 3 15 3 2 4 4" xfId="31092"/>
    <cellStyle name="Обычный 3 15 3 2 5" xfId="31093"/>
    <cellStyle name="Обычный 3 15 3 2 5 2" xfId="31094"/>
    <cellStyle name="Обычный 3 15 3 2 5 2 2" xfId="31095"/>
    <cellStyle name="Обычный 3 15 3 2 5 3" xfId="31096"/>
    <cellStyle name="Обычный 3 15 3 2 6" xfId="31097"/>
    <cellStyle name="Обычный 3 15 3 2 6 2" xfId="31098"/>
    <cellStyle name="Обычный 3 15 3 2 7" xfId="31099"/>
    <cellStyle name="Обычный 3 15 3 3" xfId="31100"/>
    <cellStyle name="Обычный 3 15 3 3 2" xfId="31101"/>
    <cellStyle name="Обычный 3 15 3 3 2 2" xfId="31102"/>
    <cellStyle name="Обычный 3 15 3 3 2 2 2" xfId="31103"/>
    <cellStyle name="Обычный 3 15 3 3 2 2 2 2" xfId="31104"/>
    <cellStyle name="Обычный 3 15 3 3 2 2 3" xfId="31105"/>
    <cellStyle name="Обычный 3 15 3 3 2 3" xfId="31106"/>
    <cellStyle name="Обычный 3 15 3 3 2 3 2" xfId="31107"/>
    <cellStyle name="Обычный 3 15 3 3 2 4" xfId="31108"/>
    <cellStyle name="Обычный 3 15 3 3 3" xfId="31109"/>
    <cellStyle name="Обычный 3 15 3 3 3 2" xfId="31110"/>
    <cellStyle name="Обычный 3 15 3 3 3 2 2" xfId="31111"/>
    <cellStyle name="Обычный 3 15 3 3 3 3" xfId="31112"/>
    <cellStyle name="Обычный 3 15 3 3 4" xfId="31113"/>
    <cellStyle name="Обычный 3 15 3 3 4 2" xfId="31114"/>
    <cellStyle name="Обычный 3 15 3 3 5" xfId="31115"/>
    <cellStyle name="Обычный 3 15 3 4" xfId="31116"/>
    <cellStyle name="Обычный 3 15 3 4 2" xfId="31117"/>
    <cellStyle name="Обычный 3 15 3 4 2 2" xfId="31118"/>
    <cellStyle name="Обычный 3 15 3 4 2 2 2" xfId="31119"/>
    <cellStyle name="Обычный 3 15 3 4 2 2 2 2" xfId="31120"/>
    <cellStyle name="Обычный 3 15 3 4 2 2 3" xfId="31121"/>
    <cellStyle name="Обычный 3 15 3 4 2 3" xfId="31122"/>
    <cellStyle name="Обычный 3 15 3 4 2 3 2" xfId="31123"/>
    <cellStyle name="Обычный 3 15 3 4 2 4" xfId="31124"/>
    <cellStyle name="Обычный 3 15 3 4 3" xfId="31125"/>
    <cellStyle name="Обычный 3 15 3 4 3 2" xfId="31126"/>
    <cellStyle name="Обычный 3 15 3 4 3 2 2" xfId="31127"/>
    <cellStyle name="Обычный 3 15 3 4 3 3" xfId="31128"/>
    <cellStyle name="Обычный 3 15 3 4 4" xfId="31129"/>
    <cellStyle name="Обычный 3 15 3 4 4 2" xfId="31130"/>
    <cellStyle name="Обычный 3 15 3 4 5" xfId="31131"/>
    <cellStyle name="Обычный 3 15 3 5" xfId="31132"/>
    <cellStyle name="Обычный 3 15 3 5 2" xfId="31133"/>
    <cellStyle name="Обычный 3 15 3 5 2 2" xfId="31134"/>
    <cellStyle name="Обычный 3 15 3 5 2 2 2" xfId="31135"/>
    <cellStyle name="Обычный 3 15 3 5 2 3" xfId="31136"/>
    <cellStyle name="Обычный 3 15 3 5 3" xfId="31137"/>
    <cellStyle name="Обычный 3 15 3 5 3 2" xfId="31138"/>
    <cellStyle name="Обычный 3 15 3 5 4" xfId="31139"/>
    <cellStyle name="Обычный 3 15 3 6" xfId="31140"/>
    <cellStyle name="Обычный 3 15 3 6 2" xfId="31141"/>
    <cellStyle name="Обычный 3 15 3 6 2 2" xfId="31142"/>
    <cellStyle name="Обычный 3 15 3 6 3" xfId="31143"/>
    <cellStyle name="Обычный 3 15 3 7" xfId="31144"/>
    <cellStyle name="Обычный 3 15 3 7 2" xfId="31145"/>
    <cellStyle name="Обычный 3 15 3 8" xfId="31146"/>
    <cellStyle name="Обычный 3 15 30" xfId="31147"/>
    <cellStyle name="Обычный 3 15 30 2" xfId="31148"/>
    <cellStyle name="Обычный 3 15 30 2 2" xfId="31149"/>
    <cellStyle name="Обычный 3 15 30 2 2 2" xfId="31150"/>
    <cellStyle name="Обычный 3 15 30 2 2 2 2" xfId="31151"/>
    <cellStyle name="Обычный 3 15 30 2 2 2 2 2" xfId="31152"/>
    <cellStyle name="Обычный 3 15 30 2 2 2 2 2 2" xfId="31153"/>
    <cellStyle name="Обычный 3 15 30 2 2 2 2 3" xfId="31154"/>
    <cellStyle name="Обычный 3 15 30 2 2 2 3" xfId="31155"/>
    <cellStyle name="Обычный 3 15 30 2 2 2 3 2" xfId="31156"/>
    <cellStyle name="Обычный 3 15 30 2 2 2 4" xfId="31157"/>
    <cellStyle name="Обычный 3 15 30 2 2 3" xfId="31158"/>
    <cellStyle name="Обычный 3 15 30 2 2 3 2" xfId="31159"/>
    <cellStyle name="Обычный 3 15 30 2 2 3 2 2" xfId="31160"/>
    <cellStyle name="Обычный 3 15 30 2 2 3 3" xfId="31161"/>
    <cellStyle name="Обычный 3 15 30 2 2 4" xfId="31162"/>
    <cellStyle name="Обычный 3 15 30 2 2 4 2" xfId="31163"/>
    <cellStyle name="Обычный 3 15 30 2 2 5" xfId="31164"/>
    <cellStyle name="Обычный 3 15 30 2 3" xfId="31165"/>
    <cellStyle name="Обычный 3 15 30 2 3 2" xfId="31166"/>
    <cellStyle name="Обычный 3 15 30 2 3 2 2" xfId="31167"/>
    <cellStyle name="Обычный 3 15 30 2 3 2 2 2" xfId="31168"/>
    <cellStyle name="Обычный 3 15 30 2 3 2 2 2 2" xfId="31169"/>
    <cellStyle name="Обычный 3 15 30 2 3 2 2 3" xfId="31170"/>
    <cellStyle name="Обычный 3 15 30 2 3 2 3" xfId="31171"/>
    <cellStyle name="Обычный 3 15 30 2 3 2 3 2" xfId="31172"/>
    <cellStyle name="Обычный 3 15 30 2 3 2 4" xfId="31173"/>
    <cellStyle name="Обычный 3 15 30 2 3 3" xfId="31174"/>
    <cellStyle name="Обычный 3 15 30 2 3 3 2" xfId="31175"/>
    <cellStyle name="Обычный 3 15 30 2 3 3 2 2" xfId="31176"/>
    <cellStyle name="Обычный 3 15 30 2 3 3 3" xfId="31177"/>
    <cellStyle name="Обычный 3 15 30 2 3 4" xfId="31178"/>
    <cellStyle name="Обычный 3 15 30 2 3 4 2" xfId="31179"/>
    <cellStyle name="Обычный 3 15 30 2 3 5" xfId="31180"/>
    <cellStyle name="Обычный 3 15 30 2 4" xfId="31181"/>
    <cellStyle name="Обычный 3 15 30 2 4 2" xfId="31182"/>
    <cellStyle name="Обычный 3 15 30 2 4 2 2" xfId="31183"/>
    <cellStyle name="Обычный 3 15 30 2 4 2 2 2" xfId="31184"/>
    <cellStyle name="Обычный 3 15 30 2 4 2 3" xfId="31185"/>
    <cellStyle name="Обычный 3 15 30 2 4 3" xfId="31186"/>
    <cellStyle name="Обычный 3 15 30 2 4 3 2" xfId="31187"/>
    <cellStyle name="Обычный 3 15 30 2 4 4" xfId="31188"/>
    <cellStyle name="Обычный 3 15 30 2 5" xfId="31189"/>
    <cellStyle name="Обычный 3 15 30 2 5 2" xfId="31190"/>
    <cellStyle name="Обычный 3 15 30 2 5 2 2" xfId="31191"/>
    <cellStyle name="Обычный 3 15 30 2 5 3" xfId="31192"/>
    <cellStyle name="Обычный 3 15 30 2 6" xfId="31193"/>
    <cellStyle name="Обычный 3 15 30 2 6 2" xfId="31194"/>
    <cellStyle name="Обычный 3 15 30 2 7" xfId="31195"/>
    <cellStyle name="Обычный 3 15 30 3" xfId="31196"/>
    <cellStyle name="Обычный 3 15 30 3 2" xfId="31197"/>
    <cellStyle name="Обычный 3 15 30 3 2 2" xfId="31198"/>
    <cellStyle name="Обычный 3 15 30 3 2 2 2" xfId="31199"/>
    <cellStyle name="Обычный 3 15 30 3 2 2 2 2" xfId="31200"/>
    <cellStyle name="Обычный 3 15 30 3 2 2 3" xfId="31201"/>
    <cellStyle name="Обычный 3 15 30 3 2 3" xfId="31202"/>
    <cellStyle name="Обычный 3 15 30 3 2 3 2" xfId="31203"/>
    <cellStyle name="Обычный 3 15 30 3 2 4" xfId="31204"/>
    <cellStyle name="Обычный 3 15 30 3 3" xfId="31205"/>
    <cellStyle name="Обычный 3 15 30 3 3 2" xfId="31206"/>
    <cellStyle name="Обычный 3 15 30 3 3 2 2" xfId="31207"/>
    <cellStyle name="Обычный 3 15 30 3 3 3" xfId="31208"/>
    <cellStyle name="Обычный 3 15 30 3 4" xfId="31209"/>
    <cellStyle name="Обычный 3 15 30 3 4 2" xfId="31210"/>
    <cellStyle name="Обычный 3 15 30 3 5" xfId="31211"/>
    <cellStyle name="Обычный 3 15 30 4" xfId="31212"/>
    <cellStyle name="Обычный 3 15 30 4 2" xfId="31213"/>
    <cellStyle name="Обычный 3 15 30 4 2 2" xfId="31214"/>
    <cellStyle name="Обычный 3 15 30 4 2 2 2" xfId="31215"/>
    <cellStyle name="Обычный 3 15 30 4 2 2 2 2" xfId="31216"/>
    <cellStyle name="Обычный 3 15 30 4 2 2 3" xfId="31217"/>
    <cellStyle name="Обычный 3 15 30 4 2 3" xfId="31218"/>
    <cellStyle name="Обычный 3 15 30 4 2 3 2" xfId="31219"/>
    <cellStyle name="Обычный 3 15 30 4 2 4" xfId="31220"/>
    <cellStyle name="Обычный 3 15 30 4 3" xfId="31221"/>
    <cellStyle name="Обычный 3 15 30 4 3 2" xfId="31222"/>
    <cellStyle name="Обычный 3 15 30 4 3 2 2" xfId="31223"/>
    <cellStyle name="Обычный 3 15 30 4 3 3" xfId="31224"/>
    <cellStyle name="Обычный 3 15 30 4 4" xfId="31225"/>
    <cellStyle name="Обычный 3 15 30 4 4 2" xfId="31226"/>
    <cellStyle name="Обычный 3 15 30 4 5" xfId="31227"/>
    <cellStyle name="Обычный 3 15 30 5" xfId="31228"/>
    <cellStyle name="Обычный 3 15 30 5 2" xfId="31229"/>
    <cellStyle name="Обычный 3 15 30 5 2 2" xfId="31230"/>
    <cellStyle name="Обычный 3 15 30 5 2 2 2" xfId="31231"/>
    <cellStyle name="Обычный 3 15 30 5 2 3" xfId="31232"/>
    <cellStyle name="Обычный 3 15 30 5 3" xfId="31233"/>
    <cellStyle name="Обычный 3 15 30 5 3 2" xfId="31234"/>
    <cellStyle name="Обычный 3 15 30 5 4" xfId="31235"/>
    <cellStyle name="Обычный 3 15 30 6" xfId="31236"/>
    <cellStyle name="Обычный 3 15 30 6 2" xfId="31237"/>
    <cellStyle name="Обычный 3 15 30 6 2 2" xfId="31238"/>
    <cellStyle name="Обычный 3 15 30 6 3" xfId="31239"/>
    <cellStyle name="Обычный 3 15 30 7" xfId="31240"/>
    <cellStyle name="Обычный 3 15 30 7 2" xfId="31241"/>
    <cellStyle name="Обычный 3 15 30 8" xfId="31242"/>
    <cellStyle name="Обычный 3 15 31" xfId="31243"/>
    <cellStyle name="Обычный 3 15 31 2" xfId="31244"/>
    <cellStyle name="Обычный 3 15 31 2 2" xfId="31245"/>
    <cellStyle name="Обычный 3 15 31 2 2 2" xfId="31246"/>
    <cellStyle name="Обычный 3 15 31 2 2 2 2" xfId="31247"/>
    <cellStyle name="Обычный 3 15 31 2 2 2 2 2" xfId="31248"/>
    <cellStyle name="Обычный 3 15 31 2 2 2 2 2 2" xfId="31249"/>
    <cellStyle name="Обычный 3 15 31 2 2 2 2 3" xfId="31250"/>
    <cellStyle name="Обычный 3 15 31 2 2 2 3" xfId="31251"/>
    <cellStyle name="Обычный 3 15 31 2 2 2 3 2" xfId="31252"/>
    <cellStyle name="Обычный 3 15 31 2 2 2 4" xfId="31253"/>
    <cellStyle name="Обычный 3 15 31 2 2 3" xfId="31254"/>
    <cellStyle name="Обычный 3 15 31 2 2 3 2" xfId="31255"/>
    <cellStyle name="Обычный 3 15 31 2 2 3 2 2" xfId="31256"/>
    <cellStyle name="Обычный 3 15 31 2 2 3 3" xfId="31257"/>
    <cellStyle name="Обычный 3 15 31 2 2 4" xfId="31258"/>
    <cellStyle name="Обычный 3 15 31 2 2 4 2" xfId="31259"/>
    <cellStyle name="Обычный 3 15 31 2 2 5" xfId="31260"/>
    <cellStyle name="Обычный 3 15 31 2 3" xfId="31261"/>
    <cellStyle name="Обычный 3 15 31 2 3 2" xfId="31262"/>
    <cellStyle name="Обычный 3 15 31 2 3 2 2" xfId="31263"/>
    <cellStyle name="Обычный 3 15 31 2 3 2 2 2" xfId="31264"/>
    <cellStyle name="Обычный 3 15 31 2 3 2 2 2 2" xfId="31265"/>
    <cellStyle name="Обычный 3 15 31 2 3 2 2 3" xfId="31266"/>
    <cellStyle name="Обычный 3 15 31 2 3 2 3" xfId="31267"/>
    <cellStyle name="Обычный 3 15 31 2 3 2 3 2" xfId="31268"/>
    <cellStyle name="Обычный 3 15 31 2 3 2 4" xfId="31269"/>
    <cellStyle name="Обычный 3 15 31 2 3 3" xfId="31270"/>
    <cellStyle name="Обычный 3 15 31 2 3 3 2" xfId="31271"/>
    <cellStyle name="Обычный 3 15 31 2 3 3 2 2" xfId="31272"/>
    <cellStyle name="Обычный 3 15 31 2 3 3 3" xfId="31273"/>
    <cellStyle name="Обычный 3 15 31 2 3 4" xfId="31274"/>
    <cellStyle name="Обычный 3 15 31 2 3 4 2" xfId="31275"/>
    <cellStyle name="Обычный 3 15 31 2 3 5" xfId="31276"/>
    <cellStyle name="Обычный 3 15 31 2 4" xfId="31277"/>
    <cellStyle name="Обычный 3 15 31 2 4 2" xfId="31278"/>
    <cellStyle name="Обычный 3 15 31 2 4 2 2" xfId="31279"/>
    <cellStyle name="Обычный 3 15 31 2 4 2 2 2" xfId="31280"/>
    <cellStyle name="Обычный 3 15 31 2 4 2 3" xfId="31281"/>
    <cellStyle name="Обычный 3 15 31 2 4 3" xfId="31282"/>
    <cellStyle name="Обычный 3 15 31 2 4 3 2" xfId="31283"/>
    <cellStyle name="Обычный 3 15 31 2 4 4" xfId="31284"/>
    <cellStyle name="Обычный 3 15 31 2 5" xfId="31285"/>
    <cellStyle name="Обычный 3 15 31 2 5 2" xfId="31286"/>
    <cellStyle name="Обычный 3 15 31 2 5 2 2" xfId="31287"/>
    <cellStyle name="Обычный 3 15 31 2 5 3" xfId="31288"/>
    <cellStyle name="Обычный 3 15 31 2 6" xfId="31289"/>
    <cellStyle name="Обычный 3 15 31 2 6 2" xfId="31290"/>
    <cellStyle name="Обычный 3 15 31 2 7" xfId="31291"/>
    <cellStyle name="Обычный 3 15 31 3" xfId="31292"/>
    <cellStyle name="Обычный 3 15 31 3 2" xfId="31293"/>
    <cellStyle name="Обычный 3 15 31 3 2 2" xfId="31294"/>
    <cellStyle name="Обычный 3 15 31 3 2 2 2" xfId="31295"/>
    <cellStyle name="Обычный 3 15 31 3 2 2 2 2" xfId="31296"/>
    <cellStyle name="Обычный 3 15 31 3 2 2 3" xfId="31297"/>
    <cellStyle name="Обычный 3 15 31 3 2 3" xfId="31298"/>
    <cellStyle name="Обычный 3 15 31 3 2 3 2" xfId="31299"/>
    <cellStyle name="Обычный 3 15 31 3 2 4" xfId="31300"/>
    <cellStyle name="Обычный 3 15 31 3 3" xfId="31301"/>
    <cellStyle name="Обычный 3 15 31 3 3 2" xfId="31302"/>
    <cellStyle name="Обычный 3 15 31 3 3 2 2" xfId="31303"/>
    <cellStyle name="Обычный 3 15 31 3 3 3" xfId="31304"/>
    <cellStyle name="Обычный 3 15 31 3 4" xfId="31305"/>
    <cellStyle name="Обычный 3 15 31 3 4 2" xfId="31306"/>
    <cellStyle name="Обычный 3 15 31 3 5" xfId="31307"/>
    <cellStyle name="Обычный 3 15 31 4" xfId="31308"/>
    <cellStyle name="Обычный 3 15 31 4 2" xfId="31309"/>
    <cellStyle name="Обычный 3 15 31 4 2 2" xfId="31310"/>
    <cellStyle name="Обычный 3 15 31 4 2 2 2" xfId="31311"/>
    <cellStyle name="Обычный 3 15 31 4 2 2 2 2" xfId="31312"/>
    <cellStyle name="Обычный 3 15 31 4 2 2 3" xfId="31313"/>
    <cellStyle name="Обычный 3 15 31 4 2 3" xfId="31314"/>
    <cellStyle name="Обычный 3 15 31 4 2 3 2" xfId="31315"/>
    <cellStyle name="Обычный 3 15 31 4 2 4" xfId="31316"/>
    <cellStyle name="Обычный 3 15 31 4 3" xfId="31317"/>
    <cellStyle name="Обычный 3 15 31 4 3 2" xfId="31318"/>
    <cellStyle name="Обычный 3 15 31 4 3 2 2" xfId="31319"/>
    <cellStyle name="Обычный 3 15 31 4 3 3" xfId="31320"/>
    <cellStyle name="Обычный 3 15 31 4 4" xfId="31321"/>
    <cellStyle name="Обычный 3 15 31 4 4 2" xfId="31322"/>
    <cellStyle name="Обычный 3 15 31 4 5" xfId="31323"/>
    <cellStyle name="Обычный 3 15 31 5" xfId="31324"/>
    <cellStyle name="Обычный 3 15 31 5 2" xfId="31325"/>
    <cellStyle name="Обычный 3 15 31 5 2 2" xfId="31326"/>
    <cellStyle name="Обычный 3 15 31 5 2 2 2" xfId="31327"/>
    <cellStyle name="Обычный 3 15 31 5 2 3" xfId="31328"/>
    <cellStyle name="Обычный 3 15 31 5 3" xfId="31329"/>
    <cellStyle name="Обычный 3 15 31 5 3 2" xfId="31330"/>
    <cellStyle name="Обычный 3 15 31 5 4" xfId="31331"/>
    <cellStyle name="Обычный 3 15 31 6" xfId="31332"/>
    <cellStyle name="Обычный 3 15 31 6 2" xfId="31333"/>
    <cellStyle name="Обычный 3 15 31 6 2 2" xfId="31334"/>
    <cellStyle name="Обычный 3 15 31 6 3" xfId="31335"/>
    <cellStyle name="Обычный 3 15 31 7" xfId="31336"/>
    <cellStyle name="Обычный 3 15 31 7 2" xfId="31337"/>
    <cellStyle name="Обычный 3 15 31 8" xfId="31338"/>
    <cellStyle name="Обычный 3 15 32" xfId="31339"/>
    <cellStyle name="Обычный 3 15 32 2" xfId="31340"/>
    <cellStyle name="Обычный 3 15 32 2 2" xfId="31341"/>
    <cellStyle name="Обычный 3 15 32 2 2 2" xfId="31342"/>
    <cellStyle name="Обычный 3 15 32 2 2 2 2" xfId="31343"/>
    <cellStyle name="Обычный 3 15 32 2 2 2 2 2" xfId="31344"/>
    <cellStyle name="Обычный 3 15 32 2 2 2 2 2 2" xfId="31345"/>
    <cellStyle name="Обычный 3 15 32 2 2 2 2 3" xfId="31346"/>
    <cellStyle name="Обычный 3 15 32 2 2 2 3" xfId="31347"/>
    <cellStyle name="Обычный 3 15 32 2 2 2 3 2" xfId="31348"/>
    <cellStyle name="Обычный 3 15 32 2 2 2 4" xfId="31349"/>
    <cellStyle name="Обычный 3 15 32 2 2 3" xfId="31350"/>
    <cellStyle name="Обычный 3 15 32 2 2 3 2" xfId="31351"/>
    <cellStyle name="Обычный 3 15 32 2 2 3 2 2" xfId="31352"/>
    <cellStyle name="Обычный 3 15 32 2 2 3 3" xfId="31353"/>
    <cellStyle name="Обычный 3 15 32 2 2 4" xfId="31354"/>
    <cellStyle name="Обычный 3 15 32 2 2 4 2" xfId="31355"/>
    <cellStyle name="Обычный 3 15 32 2 2 5" xfId="31356"/>
    <cellStyle name="Обычный 3 15 32 2 3" xfId="31357"/>
    <cellStyle name="Обычный 3 15 32 2 3 2" xfId="31358"/>
    <cellStyle name="Обычный 3 15 32 2 3 2 2" xfId="31359"/>
    <cellStyle name="Обычный 3 15 32 2 3 2 2 2" xfId="31360"/>
    <cellStyle name="Обычный 3 15 32 2 3 2 2 2 2" xfId="31361"/>
    <cellStyle name="Обычный 3 15 32 2 3 2 2 3" xfId="31362"/>
    <cellStyle name="Обычный 3 15 32 2 3 2 3" xfId="31363"/>
    <cellStyle name="Обычный 3 15 32 2 3 2 3 2" xfId="31364"/>
    <cellStyle name="Обычный 3 15 32 2 3 2 4" xfId="31365"/>
    <cellStyle name="Обычный 3 15 32 2 3 3" xfId="31366"/>
    <cellStyle name="Обычный 3 15 32 2 3 3 2" xfId="31367"/>
    <cellStyle name="Обычный 3 15 32 2 3 3 2 2" xfId="31368"/>
    <cellStyle name="Обычный 3 15 32 2 3 3 3" xfId="31369"/>
    <cellStyle name="Обычный 3 15 32 2 3 4" xfId="31370"/>
    <cellStyle name="Обычный 3 15 32 2 3 4 2" xfId="31371"/>
    <cellStyle name="Обычный 3 15 32 2 3 5" xfId="31372"/>
    <cellStyle name="Обычный 3 15 32 2 4" xfId="31373"/>
    <cellStyle name="Обычный 3 15 32 2 4 2" xfId="31374"/>
    <cellStyle name="Обычный 3 15 32 2 4 2 2" xfId="31375"/>
    <cellStyle name="Обычный 3 15 32 2 4 2 2 2" xfId="31376"/>
    <cellStyle name="Обычный 3 15 32 2 4 2 3" xfId="31377"/>
    <cellStyle name="Обычный 3 15 32 2 4 3" xfId="31378"/>
    <cellStyle name="Обычный 3 15 32 2 4 3 2" xfId="31379"/>
    <cellStyle name="Обычный 3 15 32 2 4 4" xfId="31380"/>
    <cellStyle name="Обычный 3 15 32 2 5" xfId="31381"/>
    <cellStyle name="Обычный 3 15 32 2 5 2" xfId="31382"/>
    <cellStyle name="Обычный 3 15 32 2 5 2 2" xfId="31383"/>
    <cellStyle name="Обычный 3 15 32 2 5 3" xfId="31384"/>
    <cellStyle name="Обычный 3 15 32 2 6" xfId="31385"/>
    <cellStyle name="Обычный 3 15 32 2 6 2" xfId="31386"/>
    <cellStyle name="Обычный 3 15 32 2 7" xfId="31387"/>
    <cellStyle name="Обычный 3 15 32 3" xfId="31388"/>
    <cellStyle name="Обычный 3 15 32 3 2" xfId="31389"/>
    <cellStyle name="Обычный 3 15 32 3 2 2" xfId="31390"/>
    <cellStyle name="Обычный 3 15 32 3 2 2 2" xfId="31391"/>
    <cellStyle name="Обычный 3 15 32 3 2 2 2 2" xfId="31392"/>
    <cellStyle name="Обычный 3 15 32 3 2 2 3" xfId="31393"/>
    <cellStyle name="Обычный 3 15 32 3 2 3" xfId="31394"/>
    <cellStyle name="Обычный 3 15 32 3 2 3 2" xfId="31395"/>
    <cellStyle name="Обычный 3 15 32 3 2 4" xfId="31396"/>
    <cellStyle name="Обычный 3 15 32 3 3" xfId="31397"/>
    <cellStyle name="Обычный 3 15 32 3 3 2" xfId="31398"/>
    <cellStyle name="Обычный 3 15 32 3 3 2 2" xfId="31399"/>
    <cellStyle name="Обычный 3 15 32 3 3 3" xfId="31400"/>
    <cellStyle name="Обычный 3 15 32 3 4" xfId="31401"/>
    <cellStyle name="Обычный 3 15 32 3 4 2" xfId="31402"/>
    <cellStyle name="Обычный 3 15 32 3 5" xfId="31403"/>
    <cellStyle name="Обычный 3 15 32 4" xfId="31404"/>
    <cellStyle name="Обычный 3 15 32 4 2" xfId="31405"/>
    <cellStyle name="Обычный 3 15 32 4 2 2" xfId="31406"/>
    <cellStyle name="Обычный 3 15 32 4 2 2 2" xfId="31407"/>
    <cellStyle name="Обычный 3 15 32 4 2 2 2 2" xfId="31408"/>
    <cellStyle name="Обычный 3 15 32 4 2 2 3" xfId="31409"/>
    <cellStyle name="Обычный 3 15 32 4 2 3" xfId="31410"/>
    <cellStyle name="Обычный 3 15 32 4 2 3 2" xfId="31411"/>
    <cellStyle name="Обычный 3 15 32 4 2 4" xfId="31412"/>
    <cellStyle name="Обычный 3 15 32 4 3" xfId="31413"/>
    <cellStyle name="Обычный 3 15 32 4 3 2" xfId="31414"/>
    <cellStyle name="Обычный 3 15 32 4 3 2 2" xfId="31415"/>
    <cellStyle name="Обычный 3 15 32 4 3 3" xfId="31416"/>
    <cellStyle name="Обычный 3 15 32 4 4" xfId="31417"/>
    <cellStyle name="Обычный 3 15 32 4 4 2" xfId="31418"/>
    <cellStyle name="Обычный 3 15 32 4 5" xfId="31419"/>
    <cellStyle name="Обычный 3 15 32 5" xfId="31420"/>
    <cellStyle name="Обычный 3 15 32 5 2" xfId="31421"/>
    <cellStyle name="Обычный 3 15 32 5 2 2" xfId="31422"/>
    <cellStyle name="Обычный 3 15 32 5 2 2 2" xfId="31423"/>
    <cellStyle name="Обычный 3 15 32 5 2 3" xfId="31424"/>
    <cellStyle name="Обычный 3 15 32 5 3" xfId="31425"/>
    <cellStyle name="Обычный 3 15 32 5 3 2" xfId="31426"/>
    <cellStyle name="Обычный 3 15 32 5 4" xfId="31427"/>
    <cellStyle name="Обычный 3 15 32 6" xfId="31428"/>
    <cellStyle name="Обычный 3 15 32 6 2" xfId="31429"/>
    <cellStyle name="Обычный 3 15 32 6 2 2" xfId="31430"/>
    <cellStyle name="Обычный 3 15 32 6 3" xfId="31431"/>
    <cellStyle name="Обычный 3 15 32 7" xfId="31432"/>
    <cellStyle name="Обычный 3 15 32 7 2" xfId="31433"/>
    <cellStyle name="Обычный 3 15 32 8" xfId="31434"/>
    <cellStyle name="Обычный 3 15 33" xfId="31435"/>
    <cellStyle name="Обычный 3 15 33 2" xfId="31436"/>
    <cellStyle name="Обычный 3 15 33 2 2" xfId="31437"/>
    <cellStyle name="Обычный 3 15 33 2 2 2" xfId="31438"/>
    <cellStyle name="Обычный 3 15 33 2 2 2 2" xfId="31439"/>
    <cellStyle name="Обычный 3 15 33 2 2 2 2 2" xfId="31440"/>
    <cellStyle name="Обычный 3 15 33 2 2 2 2 2 2" xfId="31441"/>
    <cellStyle name="Обычный 3 15 33 2 2 2 2 3" xfId="31442"/>
    <cellStyle name="Обычный 3 15 33 2 2 2 3" xfId="31443"/>
    <cellStyle name="Обычный 3 15 33 2 2 2 3 2" xfId="31444"/>
    <cellStyle name="Обычный 3 15 33 2 2 2 4" xfId="31445"/>
    <cellStyle name="Обычный 3 15 33 2 2 3" xfId="31446"/>
    <cellStyle name="Обычный 3 15 33 2 2 3 2" xfId="31447"/>
    <cellStyle name="Обычный 3 15 33 2 2 3 2 2" xfId="31448"/>
    <cellStyle name="Обычный 3 15 33 2 2 3 3" xfId="31449"/>
    <cellStyle name="Обычный 3 15 33 2 2 4" xfId="31450"/>
    <cellStyle name="Обычный 3 15 33 2 2 4 2" xfId="31451"/>
    <cellStyle name="Обычный 3 15 33 2 2 5" xfId="31452"/>
    <cellStyle name="Обычный 3 15 33 2 3" xfId="31453"/>
    <cellStyle name="Обычный 3 15 33 2 3 2" xfId="31454"/>
    <cellStyle name="Обычный 3 15 33 2 3 2 2" xfId="31455"/>
    <cellStyle name="Обычный 3 15 33 2 3 2 2 2" xfId="31456"/>
    <cellStyle name="Обычный 3 15 33 2 3 2 2 2 2" xfId="31457"/>
    <cellStyle name="Обычный 3 15 33 2 3 2 2 3" xfId="31458"/>
    <cellStyle name="Обычный 3 15 33 2 3 2 3" xfId="31459"/>
    <cellStyle name="Обычный 3 15 33 2 3 2 3 2" xfId="31460"/>
    <cellStyle name="Обычный 3 15 33 2 3 2 4" xfId="31461"/>
    <cellStyle name="Обычный 3 15 33 2 3 3" xfId="31462"/>
    <cellStyle name="Обычный 3 15 33 2 3 3 2" xfId="31463"/>
    <cellStyle name="Обычный 3 15 33 2 3 3 2 2" xfId="31464"/>
    <cellStyle name="Обычный 3 15 33 2 3 3 3" xfId="31465"/>
    <cellStyle name="Обычный 3 15 33 2 3 4" xfId="31466"/>
    <cellStyle name="Обычный 3 15 33 2 3 4 2" xfId="31467"/>
    <cellStyle name="Обычный 3 15 33 2 3 5" xfId="31468"/>
    <cellStyle name="Обычный 3 15 33 2 4" xfId="31469"/>
    <cellStyle name="Обычный 3 15 33 2 4 2" xfId="31470"/>
    <cellStyle name="Обычный 3 15 33 2 4 2 2" xfId="31471"/>
    <cellStyle name="Обычный 3 15 33 2 4 2 2 2" xfId="31472"/>
    <cellStyle name="Обычный 3 15 33 2 4 2 3" xfId="31473"/>
    <cellStyle name="Обычный 3 15 33 2 4 3" xfId="31474"/>
    <cellStyle name="Обычный 3 15 33 2 4 3 2" xfId="31475"/>
    <cellStyle name="Обычный 3 15 33 2 4 4" xfId="31476"/>
    <cellStyle name="Обычный 3 15 33 2 5" xfId="31477"/>
    <cellStyle name="Обычный 3 15 33 2 5 2" xfId="31478"/>
    <cellStyle name="Обычный 3 15 33 2 5 2 2" xfId="31479"/>
    <cellStyle name="Обычный 3 15 33 2 5 3" xfId="31480"/>
    <cellStyle name="Обычный 3 15 33 2 6" xfId="31481"/>
    <cellStyle name="Обычный 3 15 33 2 6 2" xfId="31482"/>
    <cellStyle name="Обычный 3 15 33 2 7" xfId="31483"/>
    <cellStyle name="Обычный 3 15 33 3" xfId="31484"/>
    <cellStyle name="Обычный 3 15 33 3 2" xfId="31485"/>
    <cellStyle name="Обычный 3 15 33 3 2 2" xfId="31486"/>
    <cellStyle name="Обычный 3 15 33 3 2 2 2" xfId="31487"/>
    <cellStyle name="Обычный 3 15 33 3 2 2 2 2" xfId="31488"/>
    <cellStyle name="Обычный 3 15 33 3 2 2 3" xfId="31489"/>
    <cellStyle name="Обычный 3 15 33 3 2 3" xfId="31490"/>
    <cellStyle name="Обычный 3 15 33 3 2 3 2" xfId="31491"/>
    <cellStyle name="Обычный 3 15 33 3 2 4" xfId="31492"/>
    <cellStyle name="Обычный 3 15 33 3 3" xfId="31493"/>
    <cellStyle name="Обычный 3 15 33 3 3 2" xfId="31494"/>
    <cellStyle name="Обычный 3 15 33 3 3 2 2" xfId="31495"/>
    <cellStyle name="Обычный 3 15 33 3 3 3" xfId="31496"/>
    <cellStyle name="Обычный 3 15 33 3 4" xfId="31497"/>
    <cellStyle name="Обычный 3 15 33 3 4 2" xfId="31498"/>
    <cellStyle name="Обычный 3 15 33 3 5" xfId="31499"/>
    <cellStyle name="Обычный 3 15 33 4" xfId="31500"/>
    <cellStyle name="Обычный 3 15 33 4 2" xfId="31501"/>
    <cellStyle name="Обычный 3 15 33 4 2 2" xfId="31502"/>
    <cellStyle name="Обычный 3 15 33 4 2 2 2" xfId="31503"/>
    <cellStyle name="Обычный 3 15 33 4 2 2 2 2" xfId="31504"/>
    <cellStyle name="Обычный 3 15 33 4 2 2 3" xfId="31505"/>
    <cellStyle name="Обычный 3 15 33 4 2 3" xfId="31506"/>
    <cellStyle name="Обычный 3 15 33 4 2 3 2" xfId="31507"/>
    <cellStyle name="Обычный 3 15 33 4 2 4" xfId="31508"/>
    <cellStyle name="Обычный 3 15 33 4 3" xfId="31509"/>
    <cellStyle name="Обычный 3 15 33 4 3 2" xfId="31510"/>
    <cellStyle name="Обычный 3 15 33 4 3 2 2" xfId="31511"/>
    <cellStyle name="Обычный 3 15 33 4 3 3" xfId="31512"/>
    <cellStyle name="Обычный 3 15 33 4 4" xfId="31513"/>
    <cellStyle name="Обычный 3 15 33 4 4 2" xfId="31514"/>
    <cellStyle name="Обычный 3 15 33 4 5" xfId="31515"/>
    <cellStyle name="Обычный 3 15 33 5" xfId="31516"/>
    <cellStyle name="Обычный 3 15 33 5 2" xfId="31517"/>
    <cellStyle name="Обычный 3 15 33 5 2 2" xfId="31518"/>
    <cellStyle name="Обычный 3 15 33 5 2 2 2" xfId="31519"/>
    <cellStyle name="Обычный 3 15 33 5 2 3" xfId="31520"/>
    <cellStyle name="Обычный 3 15 33 5 3" xfId="31521"/>
    <cellStyle name="Обычный 3 15 33 5 3 2" xfId="31522"/>
    <cellStyle name="Обычный 3 15 33 5 4" xfId="31523"/>
    <cellStyle name="Обычный 3 15 33 6" xfId="31524"/>
    <cellStyle name="Обычный 3 15 33 6 2" xfId="31525"/>
    <cellStyle name="Обычный 3 15 33 6 2 2" xfId="31526"/>
    <cellStyle name="Обычный 3 15 33 6 3" xfId="31527"/>
    <cellStyle name="Обычный 3 15 33 7" xfId="31528"/>
    <cellStyle name="Обычный 3 15 33 7 2" xfId="31529"/>
    <cellStyle name="Обычный 3 15 33 8" xfId="31530"/>
    <cellStyle name="Обычный 3 15 34" xfId="31531"/>
    <cellStyle name="Обычный 3 15 34 2" xfId="31532"/>
    <cellStyle name="Обычный 3 15 34 2 2" xfId="31533"/>
    <cellStyle name="Обычный 3 15 34 2 2 2" xfId="31534"/>
    <cellStyle name="Обычный 3 15 34 2 2 2 2" xfId="31535"/>
    <cellStyle name="Обычный 3 15 34 2 2 2 2 2" xfId="31536"/>
    <cellStyle name="Обычный 3 15 34 2 2 2 2 2 2" xfId="31537"/>
    <cellStyle name="Обычный 3 15 34 2 2 2 2 3" xfId="31538"/>
    <cellStyle name="Обычный 3 15 34 2 2 2 3" xfId="31539"/>
    <cellStyle name="Обычный 3 15 34 2 2 2 3 2" xfId="31540"/>
    <cellStyle name="Обычный 3 15 34 2 2 2 4" xfId="31541"/>
    <cellStyle name="Обычный 3 15 34 2 2 3" xfId="31542"/>
    <cellStyle name="Обычный 3 15 34 2 2 3 2" xfId="31543"/>
    <cellStyle name="Обычный 3 15 34 2 2 3 2 2" xfId="31544"/>
    <cellStyle name="Обычный 3 15 34 2 2 3 3" xfId="31545"/>
    <cellStyle name="Обычный 3 15 34 2 2 4" xfId="31546"/>
    <cellStyle name="Обычный 3 15 34 2 2 4 2" xfId="31547"/>
    <cellStyle name="Обычный 3 15 34 2 2 5" xfId="31548"/>
    <cellStyle name="Обычный 3 15 34 2 3" xfId="31549"/>
    <cellStyle name="Обычный 3 15 34 2 3 2" xfId="31550"/>
    <cellStyle name="Обычный 3 15 34 2 3 2 2" xfId="31551"/>
    <cellStyle name="Обычный 3 15 34 2 3 2 2 2" xfId="31552"/>
    <cellStyle name="Обычный 3 15 34 2 3 2 2 2 2" xfId="31553"/>
    <cellStyle name="Обычный 3 15 34 2 3 2 2 3" xfId="31554"/>
    <cellStyle name="Обычный 3 15 34 2 3 2 3" xfId="31555"/>
    <cellStyle name="Обычный 3 15 34 2 3 2 3 2" xfId="31556"/>
    <cellStyle name="Обычный 3 15 34 2 3 2 4" xfId="31557"/>
    <cellStyle name="Обычный 3 15 34 2 3 3" xfId="31558"/>
    <cellStyle name="Обычный 3 15 34 2 3 3 2" xfId="31559"/>
    <cellStyle name="Обычный 3 15 34 2 3 3 2 2" xfId="31560"/>
    <cellStyle name="Обычный 3 15 34 2 3 3 3" xfId="31561"/>
    <cellStyle name="Обычный 3 15 34 2 3 4" xfId="31562"/>
    <cellStyle name="Обычный 3 15 34 2 3 4 2" xfId="31563"/>
    <cellStyle name="Обычный 3 15 34 2 3 5" xfId="31564"/>
    <cellStyle name="Обычный 3 15 34 2 4" xfId="31565"/>
    <cellStyle name="Обычный 3 15 34 2 4 2" xfId="31566"/>
    <cellStyle name="Обычный 3 15 34 2 4 2 2" xfId="31567"/>
    <cellStyle name="Обычный 3 15 34 2 4 2 2 2" xfId="31568"/>
    <cellStyle name="Обычный 3 15 34 2 4 2 3" xfId="31569"/>
    <cellStyle name="Обычный 3 15 34 2 4 3" xfId="31570"/>
    <cellStyle name="Обычный 3 15 34 2 4 3 2" xfId="31571"/>
    <cellStyle name="Обычный 3 15 34 2 4 4" xfId="31572"/>
    <cellStyle name="Обычный 3 15 34 2 5" xfId="31573"/>
    <cellStyle name="Обычный 3 15 34 2 5 2" xfId="31574"/>
    <cellStyle name="Обычный 3 15 34 2 5 2 2" xfId="31575"/>
    <cellStyle name="Обычный 3 15 34 2 5 3" xfId="31576"/>
    <cellStyle name="Обычный 3 15 34 2 6" xfId="31577"/>
    <cellStyle name="Обычный 3 15 34 2 6 2" xfId="31578"/>
    <cellStyle name="Обычный 3 15 34 2 7" xfId="31579"/>
    <cellStyle name="Обычный 3 15 34 3" xfId="31580"/>
    <cellStyle name="Обычный 3 15 34 3 2" xfId="31581"/>
    <cellStyle name="Обычный 3 15 34 3 2 2" xfId="31582"/>
    <cellStyle name="Обычный 3 15 34 3 2 2 2" xfId="31583"/>
    <cellStyle name="Обычный 3 15 34 3 2 2 2 2" xfId="31584"/>
    <cellStyle name="Обычный 3 15 34 3 2 2 3" xfId="31585"/>
    <cellStyle name="Обычный 3 15 34 3 2 3" xfId="31586"/>
    <cellStyle name="Обычный 3 15 34 3 2 3 2" xfId="31587"/>
    <cellStyle name="Обычный 3 15 34 3 2 4" xfId="31588"/>
    <cellStyle name="Обычный 3 15 34 3 3" xfId="31589"/>
    <cellStyle name="Обычный 3 15 34 3 3 2" xfId="31590"/>
    <cellStyle name="Обычный 3 15 34 3 3 2 2" xfId="31591"/>
    <cellStyle name="Обычный 3 15 34 3 3 3" xfId="31592"/>
    <cellStyle name="Обычный 3 15 34 3 4" xfId="31593"/>
    <cellStyle name="Обычный 3 15 34 3 4 2" xfId="31594"/>
    <cellStyle name="Обычный 3 15 34 3 5" xfId="31595"/>
    <cellStyle name="Обычный 3 15 34 4" xfId="31596"/>
    <cellStyle name="Обычный 3 15 34 4 2" xfId="31597"/>
    <cellStyle name="Обычный 3 15 34 4 2 2" xfId="31598"/>
    <cellStyle name="Обычный 3 15 34 4 2 2 2" xfId="31599"/>
    <cellStyle name="Обычный 3 15 34 4 2 2 2 2" xfId="31600"/>
    <cellStyle name="Обычный 3 15 34 4 2 2 3" xfId="31601"/>
    <cellStyle name="Обычный 3 15 34 4 2 3" xfId="31602"/>
    <cellStyle name="Обычный 3 15 34 4 2 3 2" xfId="31603"/>
    <cellStyle name="Обычный 3 15 34 4 2 4" xfId="31604"/>
    <cellStyle name="Обычный 3 15 34 4 3" xfId="31605"/>
    <cellStyle name="Обычный 3 15 34 4 3 2" xfId="31606"/>
    <cellStyle name="Обычный 3 15 34 4 3 2 2" xfId="31607"/>
    <cellStyle name="Обычный 3 15 34 4 3 3" xfId="31608"/>
    <cellStyle name="Обычный 3 15 34 4 4" xfId="31609"/>
    <cellStyle name="Обычный 3 15 34 4 4 2" xfId="31610"/>
    <cellStyle name="Обычный 3 15 34 4 5" xfId="31611"/>
    <cellStyle name="Обычный 3 15 34 5" xfId="31612"/>
    <cellStyle name="Обычный 3 15 34 5 2" xfId="31613"/>
    <cellStyle name="Обычный 3 15 34 5 2 2" xfId="31614"/>
    <cellStyle name="Обычный 3 15 34 5 2 2 2" xfId="31615"/>
    <cellStyle name="Обычный 3 15 34 5 2 3" xfId="31616"/>
    <cellStyle name="Обычный 3 15 34 5 3" xfId="31617"/>
    <cellStyle name="Обычный 3 15 34 5 3 2" xfId="31618"/>
    <cellStyle name="Обычный 3 15 34 5 4" xfId="31619"/>
    <cellStyle name="Обычный 3 15 34 6" xfId="31620"/>
    <cellStyle name="Обычный 3 15 34 6 2" xfId="31621"/>
    <cellStyle name="Обычный 3 15 34 6 2 2" xfId="31622"/>
    <cellStyle name="Обычный 3 15 34 6 3" xfId="31623"/>
    <cellStyle name="Обычный 3 15 34 7" xfId="31624"/>
    <cellStyle name="Обычный 3 15 34 7 2" xfId="31625"/>
    <cellStyle name="Обычный 3 15 34 8" xfId="31626"/>
    <cellStyle name="Обычный 3 15 35" xfId="31627"/>
    <cellStyle name="Обычный 3 15 35 2" xfId="31628"/>
    <cellStyle name="Обычный 3 15 35 2 2" xfId="31629"/>
    <cellStyle name="Обычный 3 15 35 2 2 2" xfId="31630"/>
    <cellStyle name="Обычный 3 15 35 2 2 2 2" xfId="31631"/>
    <cellStyle name="Обычный 3 15 35 2 2 2 2 2" xfId="31632"/>
    <cellStyle name="Обычный 3 15 35 2 2 2 2 2 2" xfId="31633"/>
    <cellStyle name="Обычный 3 15 35 2 2 2 2 3" xfId="31634"/>
    <cellStyle name="Обычный 3 15 35 2 2 2 3" xfId="31635"/>
    <cellStyle name="Обычный 3 15 35 2 2 2 3 2" xfId="31636"/>
    <cellStyle name="Обычный 3 15 35 2 2 2 4" xfId="31637"/>
    <cellStyle name="Обычный 3 15 35 2 2 3" xfId="31638"/>
    <cellStyle name="Обычный 3 15 35 2 2 3 2" xfId="31639"/>
    <cellStyle name="Обычный 3 15 35 2 2 3 2 2" xfId="31640"/>
    <cellStyle name="Обычный 3 15 35 2 2 3 3" xfId="31641"/>
    <cellStyle name="Обычный 3 15 35 2 2 4" xfId="31642"/>
    <cellStyle name="Обычный 3 15 35 2 2 4 2" xfId="31643"/>
    <cellStyle name="Обычный 3 15 35 2 2 5" xfId="31644"/>
    <cellStyle name="Обычный 3 15 35 2 3" xfId="31645"/>
    <cellStyle name="Обычный 3 15 35 2 3 2" xfId="31646"/>
    <cellStyle name="Обычный 3 15 35 2 3 2 2" xfId="31647"/>
    <cellStyle name="Обычный 3 15 35 2 3 2 2 2" xfId="31648"/>
    <cellStyle name="Обычный 3 15 35 2 3 2 2 2 2" xfId="31649"/>
    <cellStyle name="Обычный 3 15 35 2 3 2 2 3" xfId="31650"/>
    <cellStyle name="Обычный 3 15 35 2 3 2 3" xfId="31651"/>
    <cellStyle name="Обычный 3 15 35 2 3 2 3 2" xfId="31652"/>
    <cellStyle name="Обычный 3 15 35 2 3 2 4" xfId="31653"/>
    <cellStyle name="Обычный 3 15 35 2 3 3" xfId="31654"/>
    <cellStyle name="Обычный 3 15 35 2 3 3 2" xfId="31655"/>
    <cellStyle name="Обычный 3 15 35 2 3 3 2 2" xfId="31656"/>
    <cellStyle name="Обычный 3 15 35 2 3 3 3" xfId="31657"/>
    <cellStyle name="Обычный 3 15 35 2 3 4" xfId="31658"/>
    <cellStyle name="Обычный 3 15 35 2 3 4 2" xfId="31659"/>
    <cellStyle name="Обычный 3 15 35 2 3 5" xfId="31660"/>
    <cellStyle name="Обычный 3 15 35 2 4" xfId="31661"/>
    <cellStyle name="Обычный 3 15 35 2 4 2" xfId="31662"/>
    <cellStyle name="Обычный 3 15 35 2 4 2 2" xfId="31663"/>
    <cellStyle name="Обычный 3 15 35 2 4 2 2 2" xfId="31664"/>
    <cellStyle name="Обычный 3 15 35 2 4 2 3" xfId="31665"/>
    <cellStyle name="Обычный 3 15 35 2 4 3" xfId="31666"/>
    <cellStyle name="Обычный 3 15 35 2 4 3 2" xfId="31667"/>
    <cellStyle name="Обычный 3 15 35 2 4 4" xfId="31668"/>
    <cellStyle name="Обычный 3 15 35 2 5" xfId="31669"/>
    <cellStyle name="Обычный 3 15 35 2 5 2" xfId="31670"/>
    <cellStyle name="Обычный 3 15 35 2 5 2 2" xfId="31671"/>
    <cellStyle name="Обычный 3 15 35 2 5 3" xfId="31672"/>
    <cellStyle name="Обычный 3 15 35 2 6" xfId="31673"/>
    <cellStyle name="Обычный 3 15 35 2 6 2" xfId="31674"/>
    <cellStyle name="Обычный 3 15 35 2 7" xfId="31675"/>
    <cellStyle name="Обычный 3 15 35 3" xfId="31676"/>
    <cellStyle name="Обычный 3 15 35 3 2" xfId="31677"/>
    <cellStyle name="Обычный 3 15 35 3 2 2" xfId="31678"/>
    <cellStyle name="Обычный 3 15 35 3 2 2 2" xfId="31679"/>
    <cellStyle name="Обычный 3 15 35 3 2 2 2 2" xfId="31680"/>
    <cellStyle name="Обычный 3 15 35 3 2 2 3" xfId="31681"/>
    <cellStyle name="Обычный 3 15 35 3 2 3" xfId="31682"/>
    <cellStyle name="Обычный 3 15 35 3 2 3 2" xfId="31683"/>
    <cellStyle name="Обычный 3 15 35 3 2 4" xfId="31684"/>
    <cellStyle name="Обычный 3 15 35 3 3" xfId="31685"/>
    <cellStyle name="Обычный 3 15 35 3 3 2" xfId="31686"/>
    <cellStyle name="Обычный 3 15 35 3 3 2 2" xfId="31687"/>
    <cellStyle name="Обычный 3 15 35 3 3 3" xfId="31688"/>
    <cellStyle name="Обычный 3 15 35 3 4" xfId="31689"/>
    <cellStyle name="Обычный 3 15 35 3 4 2" xfId="31690"/>
    <cellStyle name="Обычный 3 15 35 3 5" xfId="31691"/>
    <cellStyle name="Обычный 3 15 35 4" xfId="31692"/>
    <cellStyle name="Обычный 3 15 35 4 2" xfId="31693"/>
    <cellStyle name="Обычный 3 15 35 4 2 2" xfId="31694"/>
    <cellStyle name="Обычный 3 15 35 4 2 2 2" xfId="31695"/>
    <cellStyle name="Обычный 3 15 35 4 2 2 2 2" xfId="31696"/>
    <cellStyle name="Обычный 3 15 35 4 2 2 3" xfId="31697"/>
    <cellStyle name="Обычный 3 15 35 4 2 3" xfId="31698"/>
    <cellStyle name="Обычный 3 15 35 4 2 3 2" xfId="31699"/>
    <cellStyle name="Обычный 3 15 35 4 2 4" xfId="31700"/>
    <cellStyle name="Обычный 3 15 35 4 3" xfId="31701"/>
    <cellStyle name="Обычный 3 15 35 4 3 2" xfId="31702"/>
    <cellStyle name="Обычный 3 15 35 4 3 2 2" xfId="31703"/>
    <cellStyle name="Обычный 3 15 35 4 3 3" xfId="31704"/>
    <cellStyle name="Обычный 3 15 35 4 4" xfId="31705"/>
    <cellStyle name="Обычный 3 15 35 4 4 2" xfId="31706"/>
    <cellStyle name="Обычный 3 15 35 4 5" xfId="31707"/>
    <cellStyle name="Обычный 3 15 35 5" xfId="31708"/>
    <cellStyle name="Обычный 3 15 35 5 2" xfId="31709"/>
    <cellStyle name="Обычный 3 15 35 5 2 2" xfId="31710"/>
    <cellStyle name="Обычный 3 15 35 5 2 2 2" xfId="31711"/>
    <cellStyle name="Обычный 3 15 35 5 2 3" xfId="31712"/>
    <cellStyle name="Обычный 3 15 35 5 3" xfId="31713"/>
    <cellStyle name="Обычный 3 15 35 5 3 2" xfId="31714"/>
    <cellStyle name="Обычный 3 15 35 5 4" xfId="31715"/>
    <cellStyle name="Обычный 3 15 35 6" xfId="31716"/>
    <cellStyle name="Обычный 3 15 35 6 2" xfId="31717"/>
    <cellStyle name="Обычный 3 15 35 6 2 2" xfId="31718"/>
    <cellStyle name="Обычный 3 15 35 6 3" xfId="31719"/>
    <cellStyle name="Обычный 3 15 35 7" xfId="31720"/>
    <cellStyle name="Обычный 3 15 35 7 2" xfId="31721"/>
    <cellStyle name="Обычный 3 15 35 8" xfId="31722"/>
    <cellStyle name="Обычный 3 15 36" xfId="31723"/>
    <cellStyle name="Обычный 3 15 36 2" xfId="31724"/>
    <cellStyle name="Обычный 3 15 36 2 2" xfId="31725"/>
    <cellStyle name="Обычный 3 15 36 2 2 2" xfId="31726"/>
    <cellStyle name="Обычный 3 15 36 2 2 2 2" xfId="31727"/>
    <cellStyle name="Обычный 3 15 36 2 2 2 2 2" xfId="31728"/>
    <cellStyle name="Обычный 3 15 36 2 2 2 2 2 2" xfId="31729"/>
    <cellStyle name="Обычный 3 15 36 2 2 2 2 3" xfId="31730"/>
    <cellStyle name="Обычный 3 15 36 2 2 2 3" xfId="31731"/>
    <cellStyle name="Обычный 3 15 36 2 2 2 3 2" xfId="31732"/>
    <cellStyle name="Обычный 3 15 36 2 2 2 4" xfId="31733"/>
    <cellStyle name="Обычный 3 15 36 2 2 3" xfId="31734"/>
    <cellStyle name="Обычный 3 15 36 2 2 3 2" xfId="31735"/>
    <cellStyle name="Обычный 3 15 36 2 2 3 2 2" xfId="31736"/>
    <cellStyle name="Обычный 3 15 36 2 2 3 3" xfId="31737"/>
    <cellStyle name="Обычный 3 15 36 2 2 4" xfId="31738"/>
    <cellStyle name="Обычный 3 15 36 2 2 4 2" xfId="31739"/>
    <cellStyle name="Обычный 3 15 36 2 2 5" xfId="31740"/>
    <cellStyle name="Обычный 3 15 36 2 3" xfId="31741"/>
    <cellStyle name="Обычный 3 15 36 2 3 2" xfId="31742"/>
    <cellStyle name="Обычный 3 15 36 2 3 2 2" xfId="31743"/>
    <cellStyle name="Обычный 3 15 36 2 3 2 2 2" xfId="31744"/>
    <cellStyle name="Обычный 3 15 36 2 3 2 2 2 2" xfId="31745"/>
    <cellStyle name="Обычный 3 15 36 2 3 2 2 3" xfId="31746"/>
    <cellStyle name="Обычный 3 15 36 2 3 2 3" xfId="31747"/>
    <cellStyle name="Обычный 3 15 36 2 3 2 3 2" xfId="31748"/>
    <cellStyle name="Обычный 3 15 36 2 3 2 4" xfId="31749"/>
    <cellStyle name="Обычный 3 15 36 2 3 3" xfId="31750"/>
    <cellStyle name="Обычный 3 15 36 2 3 3 2" xfId="31751"/>
    <cellStyle name="Обычный 3 15 36 2 3 3 2 2" xfId="31752"/>
    <cellStyle name="Обычный 3 15 36 2 3 3 3" xfId="31753"/>
    <cellStyle name="Обычный 3 15 36 2 3 4" xfId="31754"/>
    <cellStyle name="Обычный 3 15 36 2 3 4 2" xfId="31755"/>
    <cellStyle name="Обычный 3 15 36 2 3 5" xfId="31756"/>
    <cellStyle name="Обычный 3 15 36 2 4" xfId="31757"/>
    <cellStyle name="Обычный 3 15 36 2 4 2" xfId="31758"/>
    <cellStyle name="Обычный 3 15 36 2 4 2 2" xfId="31759"/>
    <cellStyle name="Обычный 3 15 36 2 4 2 2 2" xfId="31760"/>
    <cellStyle name="Обычный 3 15 36 2 4 2 3" xfId="31761"/>
    <cellStyle name="Обычный 3 15 36 2 4 3" xfId="31762"/>
    <cellStyle name="Обычный 3 15 36 2 4 3 2" xfId="31763"/>
    <cellStyle name="Обычный 3 15 36 2 4 4" xfId="31764"/>
    <cellStyle name="Обычный 3 15 36 2 5" xfId="31765"/>
    <cellStyle name="Обычный 3 15 36 2 5 2" xfId="31766"/>
    <cellStyle name="Обычный 3 15 36 2 5 2 2" xfId="31767"/>
    <cellStyle name="Обычный 3 15 36 2 5 3" xfId="31768"/>
    <cellStyle name="Обычный 3 15 36 2 6" xfId="31769"/>
    <cellStyle name="Обычный 3 15 36 2 6 2" xfId="31770"/>
    <cellStyle name="Обычный 3 15 36 2 7" xfId="31771"/>
    <cellStyle name="Обычный 3 15 36 3" xfId="31772"/>
    <cellStyle name="Обычный 3 15 36 3 2" xfId="31773"/>
    <cellStyle name="Обычный 3 15 36 3 2 2" xfId="31774"/>
    <cellStyle name="Обычный 3 15 36 3 2 2 2" xfId="31775"/>
    <cellStyle name="Обычный 3 15 36 3 2 2 2 2" xfId="31776"/>
    <cellStyle name="Обычный 3 15 36 3 2 2 3" xfId="31777"/>
    <cellStyle name="Обычный 3 15 36 3 2 3" xfId="31778"/>
    <cellStyle name="Обычный 3 15 36 3 2 3 2" xfId="31779"/>
    <cellStyle name="Обычный 3 15 36 3 2 4" xfId="31780"/>
    <cellStyle name="Обычный 3 15 36 3 3" xfId="31781"/>
    <cellStyle name="Обычный 3 15 36 3 3 2" xfId="31782"/>
    <cellStyle name="Обычный 3 15 36 3 3 2 2" xfId="31783"/>
    <cellStyle name="Обычный 3 15 36 3 3 3" xfId="31784"/>
    <cellStyle name="Обычный 3 15 36 3 4" xfId="31785"/>
    <cellStyle name="Обычный 3 15 36 3 4 2" xfId="31786"/>
    <cellStyle name="Обычный 3 15 36 3 5" xfId="31787"/>
    <cellStyle name="Обычный 3 15 36 4" xfId="31788"/>
    <cellStyle name="Обычный 3 15 36 4 2" xfId="31789"/>
    <cellStyle name="Обычный 3 15 36 4 2 2" xfId="31790"/>
    <cellStyle name="Обычный 3 15 36 4 2 2 2" xfId="31791"/>
    <cellStyle name="Обычный 3 15 36 4 2 2 2 2" xfId="31792"/>
    <cellStyle name="Обычный 3 15 36 4 2 2 3" xfId="31793"/>
    <cellStyle name="Обычный 3 15 36 4 2 3" xfId="31794"/>
    <cellStyle name="Обычный 3 15 36 4 2 3 2" xfId="31795"/>
    <cellStyle name="Обычный 3 15 36 4 2 4" xfId="31796"/>
    <cellStyle name="Обычный 3 15 36 4 3" xfId="31797"/>
    <cellStyle name="Обычный 3 15 36 4 3 2" xfId="31798"/>
    <cellStyle name="Обычный 3 15 36 4 3 2 2" xfId="31799"/>
    <cellStyle name="Обычный 3 15 36 4 3 3" xfId="31800"/>
    <cellStyle name="Обычный 3 15 36 4 4" xfId="31801"/>
    <cellStyle name="Обычный 3 15 36 4 4 2" xfId="31802"/>
    <cellStyle name="Обычный 3 15 36 4 5" xfId="31803"/>
    <cellStyle name="Обычный 3 15 36 5" xfId="31804"/>
    <cellStyle name="Обычный 3 15 36 5 2" xfId="31805"/>
    <cellStyle name="Обычный 3 15 36 5 2 2" xfId="31806"/>
    <cellStyle name="Обычный 3 15 36 5 2 2 2" xfId="31807"/>
    <cellStyle name="Обычный 3 15 36 5 2 3" xfId="31808"/>
    <cellStyle name="Обычный 3 15 36 5 3" xfId="31809"/>
    <cellStyle name="Обычный 3 15 36 5 3 2" xfId="31810"/>
    <cellStyle name="Обычный 3 15 36 5 4" xfId="31811"/>
    <cellStyle name="Обычный 3 15 36 6" xfId="31812"/>
    <cellStyle name="Обычный 3 15 36 6 2" xfId="31813"/>
    <cellStyle name="Обычный 3 15 36 6 2 2" xfId="31814"/>
    <cellStyle name="Обычный 3 15 36 6 3" xfId="31815"/>
    <cellStyle name="Обычный 3 15 36 7" xfId="31816"/>
    <cellStyle name="Обычный 3 15 36 7 2" xfId="31817"/>
    <cellStyle name="Обычный 3 15 36 8" xfId="31818"/>
    <cellStyle name="Обычный 3 15 37" xfId="31819"/>
    <cellStyle name="Обычный 3 15 37 2" xfId="31820"/>
    <cellStyle name="Обычный 3 15 37 2 2" xfId="31821"/>
    <cellStyle name="Обычный 3 15 37 2 2 2" xfId="31822"/>
    <cellStyle name="Обычный 3 15 37 2 2 2 2" xfId="31823"/>
    <cellStyle name="Обычный 3 15 37 2 2 2 2 2" xfId="31824"/>
    <cellStyle name="Обычный 3 15 37 2 2 2 2 2 2" xfId="31825"/>
    <cellStyle name="Обычный 3 15 37 2 2 2 2 3" xfId="31826"/>
    <cellStyle name="Обычный 3 15 37 2 2 2 3" xfId="31827"/>
    <cellStyle name="Обычный 3 15 37 2 2 2 3 2" xfId="31828"/>
    <cellStyle name="Обычный 3 15 37 2 2 2 4" xfId="31829"/>
    <cellStyle name="Обычный 3 15 37 2 2 3" xfId="31830"/>
    <cellStyle name="Обычный 3 15 37 2 2 3 2" xfId="31831"/>
    <cellStyle name="Обычный 3 15 37 2 2 3 2 2" xfId="31832"/>
    <cellStyle name="Обычный 3 15 37 2 2 3 3" xfId="31833"/>
    <cellStyle name="Обычный 3 15 37 2 2 4" xfId="31834"/>
    <cellStyle name="Обычный 3 15 37 2 2 4 2" xfId="31835"/>
    <cellStyle name="Обычный 3 15 37 2 2 5" xfId="31836"/>
    <cellStyle name="Обычный 3 15 37 2 3" xfId="31837"/>
    <cellStyle name="Обычный 3 15 37 2 3 2" xfId="31838"/>
    <cellStyle name="Обычный 3 15 37 2 3 2 2" xfId="31839"/>
    <cellStyle name="Обычный 3 15 37 2 3 2 2 2" xfId="31840"/>
    <cellStyle name="Обычный 3 15 37 2 3 2 2 2 2" xfId="31841"/>
    <cellStyle name="Обычный 3 15 37 2 3 2 2 3" xfId="31842"/>
    <cellStyle name="Обычный 3 15 37 2 3 2 3" xfId="31843"/>
    <cellStyle name="Обычный 3 15 37 2 3 2 3 2" xfId="31844"/>
    <cellStyle name="Обычный 3 15 37 2 3 2 4" xfId="31845"/>
    <cellStyle name="Обычный 3 15 37 2 3 3" xfId="31846"/>
    <cellStyle name="Обычный 3 15 37 2 3 3 2" xfId="31847"/>
    <cellStyle name="Обычный 3 15 37 2 3 3 2 2" xfId="31848"/>
    <cellStyle name="Обычный 3 15 37 2 3 3 3" xfId="31849"/>
    <cellStyle name="Обычный 3 15 37 2 3 4" xfId="31850"/>
    <cellStyle name="Обычный 3 15 37 2 3 4 2" xfId="31851"/>
    <cellStyle name="Обычный 3 15 37 2 3 5" xfId="31852"/>
    <cellStyle name="Обычный 3 15 37 2 4" xfId="31853"/>
    <cellStyle name="Обычный 3 15 37 2 4 2" xfId="31854"/>
    <cellStyle name="Обычный 3 15 37 2 4 2 2" xfId="31855"/>
    <cellStyle name="Обычный 3 15 37 2 4 2 2 2" xfId="31856"/>
    <cellStyle name="Обычный 3 15 37 2 4 2 3" xfId="31857"/>
    <cellStyle name="Обычный 3 15 37 2 4 3" xfId="31858"/>
    <cellStyle name="Обычный 3 15 37 2 4 3 2" xfId="31859"/>
    <cellStyle name="Обычный 3 15 37 2 4 4" xfId="31860"/>
    <cellStyle name="Обычный 3 15 37 2 5" xfId="31861"/>
    <cellStyle name="Обычный 3 15 37 2 5 2" xfId="31862"/>
    <cellStyle name="Обычный 3 15 37 2 5 2 2" xfId="31863"/>
    <cellStyle name="Обычный 3 15 37 2 5 3" xfId="31864"/>
    <cellStyle name="Обычный 3 15 37 2 6" xfId="31865"/>
    <cellStyle name="Обычный 3 15 37 2 6 2" xfId="31866"/>
    <cellStyle name="Обычный 3 15 37 2 7" xfId="31867"/>
    <cellStyle name="Обычный 3 15 37 3" xfId="31868"/>
    <cellStyle name="Обычный 3 15 37 3 2" xfId="31869"/>
    <cellStyle name="Обычный 3 15 37 3 2 2" xfId="31870"/>
    <cellStyle name="Обычный 3 15 37 3 2 2 2" xfId="31871"/>
    <cellStyle name="Обычный 3 15 37 3 2 2 2 2" xfId="31872"/>
    <cellStyle name="Обычный 3 15 37 3 2 2 3" xfId="31873"/>
    <cellStyle name="Обычный 3 15 37 3 2 3" xfId="31874"/>
    <cellStyle name="Обычный 3 15 37 3 2 3 2" xfId="31875"/>
    <cellStyle name="Обычный 3 15 37 3 2 4" xfId="31876"/>
    <cellStyle name="Обычный 3 15 37 3 3" xfId="31877"/>
    <cellStyle name="Обычный 3 15 37 3 3 2" xfId="31878"/>
    <cellStyle name="Обычный 3 15 37 3 3 2 2" xfId="31879"/>
    <cellStyle name="Обычный 3 15 37 3 3 3" xfId="31880"/>
    <cellStyle name="Обычный 3 15 37 3 4" xfId="31881"/>
    <cellStyle name="Обычный 3 15 37 3 4 2" xfId="31882"/>
    <cellStyle name="Обычный 3 15 37 3 5" xfId="31883"/>
    <cellStyle name="Обычный 3 15 37 4" xfId="31884"/>
    <cellStyle name="Обычный 3 15 37 4 2" xfId="31885"/>
    <cellStyle name="Обычный 3 15 37 4 2 2" xfId="31886"/>
    <cellStyle name="Обычный 3 15 37 4 2 2 2" xfId="31887"/>
    <cellStyle name="Обычный 3 15 37 4 2 2 2 2" xfId="31888"/>
    <cellStyle name="Обычный 3 15 37 4 2 2 3" xfId="31889"/>
    <cellStyle name="Обычный 3 15 37 4 2 3" xfId="31890"/>
    <cellStyle name="Обычный 3 15 37 4 2 3 2" xfId="31891"/>
    <cellStyle name="Обычный 3 15 37 4 2 4" xfId="31892"/>
    <cellStyle name="Обычный 3 15 37 4 3" xfId="31893"/>
    <cellStyle name="Обычный 3 15 37 4 3 2" xfId="31894"/>
    <cellStyle name="Обычный 3 15 37 4 3 2 2" xfId="31895"/>
    <cellStyle name="Обычный 3 15 37 4 3 3" xfId="31896"/>
    <cellStyle name="Обычный 3 15 37 4 4" xfId="31897"/>
    <cellStyle name="Обычный 3 15 37 4 4 2" xfId="31898"/>
    <cellStyle name="Обычный 3 15 37 4 5" xfId="31899"/>
    <cellStyle name="Обычный 3 15 37 5" xfId="31900"/>
    <cellStyle name="Обычный 3 15 37 5 2" xfId="31901"/>
    <cellStyle name="Обычный 3 15 37 5 2 2" xfId="31902"/>
    <cellStyle name="Обычный 3 15 37 5 2 2 2" xfId="31903"/>
    <cellStyle name="Обычный 3 15 37 5 2 3" xfId="31904"/>
    <cellStyle name="Обычный 3 15 37 5 3" xfId="31905"/>
    <cellStyle name="Обычный 3 15 37 5 3 2" xfId="31906"/>
    <cellStyle name="Обычный 3 15 37 5 4" xfId="31907"/>
    <cellStyle name="Обычный 3 15 37 6" xfId="31908"/>
    <cellStyle name="Обычный 3 15 37 6 2" xfId="31909"/>
    <cellStyle name="Обычный 3 15 37 6 2 2" xfId="31910"/>
    <cellStyle name="Обычный 3 15 37 6 3" xfId="31911"/>
    <cellStyle name="Обычный 3 15 37 7" xfId="31912"/>
    <cellStyle name="Обычный 3 15 37 7 2" xfId="31913"/>
    <cellStyle name="Обычный 3 15 37 8" xfId="31914"/>
    <cellStyle name="Обычный 3 15 38" xfId="31915"/>
    <cellStyle name="Обычный 3 15 38 2" xfId="31916"/>
    <cellStyle name="Обычный 3 15 38 2 2" xfId="31917"/>
    <cellStyle name="Обычный 3 15 38 2 2 2" xfId="31918"/>
    <cellStyle name="Обычный 3 15 38 2 2 2 2" xfId="31919"/>
    <cellStyle name="Обычный 3 15 38 2 2 2 2 2" xfId="31920"/>
    <cellStyle name="Обычный 3 15 38 2 2 2 2 2 2" xfId="31921"/>
    <cellStyle name="Обычный 3 15 38 2 2 2 2 3" xfId="31922"/>
    <cellStyle name="Обычный 3 15 38 2 2 2 3" xfId="31923"/>
    <cellStyle name="Обычный 3 15 38 2 2 2 3 2" xfId="31924"/>
    <cellStyle name="Обычный 3 15 38 2 2 2 4" xfId="31925"/>
    <cellStyle name="Обычный 3 15 38 2 2 3" xfId="31926"/>
    <cellStyle name="Обычный 3 15 38 2 2 3 2" xfId="31927"/>
    <cellStyle name="Обычный 3 15 38 2 2 3 2 2" xfId="31928"/>
    <cellStyle name="Обычный 3 15 38 2 2 3 3" xfId="31929"/>
    <cellStyle name="Обычный 3 15 38 2 2 4" xfId="31930"/>
    <cellStyle name="Обычный 3 15 38 2 2 4 2" xfId="31931"/>
    <cellStyle name="Обычный 3 15 38 2 2 5" xfId="31932"/>
    <cellStyle name="Обычный 3 15 38 2 3" xfId="31933"/>
    <cellStyle name="Обычный 3 15 38 2 3 2" xfId="31934"/>
    <cellStyle name="Обычный 3 15 38 2 3 2 2" xfId="31935"/>
    <cellStyle name="Обычный 3 15 38 2 3 2 2 2" xfId="31936"/>
    <cellStyle name="Обычный 3 15 38 2 3 2 2 2 2" xfId="31937"/>
    <cellStyle name="Обычный 3 15 38 2 3 2 2 3" xfId="31938"/>
    <cellStyle name="Обычный 3 15 38 2 3 2 3" xfId="31939"/>
    <cellStyle name="Обычный 3 15 38 2 3 2 3 2" xfId="31940"/>
    <cellStyle name="Обычный 3 15 38 2 3 2 4" xfId="31941"/>
    <cellStyle name="Обычный 3 15 38 2 3 3" xfId="31942"/>
    <cellStyle name="Обычный 3 15 38 2 3 3 2" xfId="31943"/>
    <cellStyle name="Обычный 3 15 38 2 3 3 2 2" xfId="31944"/>
    <cellStyle name="Обычный 3 15 38 2 3 3 3" xfId="31945"/>
    <cellStyle name="Обычный 3 15 38 2 3 4" xfId="31946"/>
    <cellStyle name="Обычный 3 15 38 2 3 4 2" xfId="31947"/>
    <cellStyle name="Обычный 3 15 38 2 3 5" xfId="31948"/>
    <cellStyle name="Обычный 3 15 38 2 4" xfId="31949"/>
    <cellStyle name="Обычный 3 15 38 2 4 2" xfId="31950"/>
    <cellStyle name="Обычный 3 15 38 2 4 2 2" xfId="31951"/>
    <cellStyle name="Обычный 3 15 38 2 4 2 2 2" xfId="31952"/>
    <cellStyle name="Обычный 3 15 38 2 4 2 3" xfId="31953"/>
    <cellStyle name="Обычный 3 15 38 2 4 3" xfId="31954"/>
    <cellStyle name="Обычный 3 15 38 2 4 3 2" xfId="31955"/>
    <cellStyle name="Обычный 3 15 38 2 4 4" xfId="31956"/>
    <cellStyle name="Обычный 3 15 38 2 5" xfId="31957"/>
    <cellStyle name="Обычный 3 15 38 2 5 2" xfId="31958"/>
    <cellStyle name="Обычный 3 15 38 2 5 2 2" xfId="31959"/>
    <cellStyle name="Обычный 3 15 38 2 5 3" xfId="31960"/>
    <cellStyle name="Обычный 3 15 38 2 6" xfId="31961"/>
    <cellStyle name="Обычный 3 15 38 2 6 2" xfId="31962"/>
    <cellStyle name="Обычный 3 15 38 2 7" xfId="31963"/>
    <cellStyle name="Обычный 3 15 38 3" xfId="31964"/>
    <cellStyle name="Обычный 3 15 38 3 2" xfId="31965"/>
    <cellStyle name="Обычный 3 15 38 3 2 2" xfId="31966"/>
    <cellStyle name="Обычный 3 15 38 3 2 2 2" xfId="31967"/>
    <cellStyle name="Обычный 3 15 38 3 2 2 2 2" xfId="31968"/>
    <cellStyle name="Обычный 3 15 38 3 2 2 3" xfId="31969"/>
    <cellStyle name="Обычный 3 15 38 3 2 3" xfId="31970"/>
    <cellStyle name="Обычный 3 15 38 3 2 3 2" xfId="31971"/>
    <cellStyle name="Обычный 3 15 38 3 2 4" xfId="31972"/>
    <cellStyle name="Обычный 3 15 38 3 3" xfId="31973"/>
    <cellStyle name="Обычный 3 15 38 3 3 2" xfId="31974"/>
    <cellStyle name="Обычный 3 15 38 3 3 2 2" xfId="31975"/>
    <cellStyle name="Обычный 3 15 38 3 3 3" xfId="31976"/>
    <cellStyle name="Обычный 3 15 38 3 4" xfId="31977"/>
    <cellStyle name="Обычный 3 15 38 3 4 2" xfId="31978"/>
    <cellStyle name="Обычный 3 15 38 3 5" xfId="31979"/>
    <cellStyle name="Обычный 3 15 38 4" xfId="31980"/>
    <cellStyle name="Обычный 3 15 38 4 2" xfId="31981"/>
    <cellStyle name="Обычный 3 15 38 4 2 2" xfId="31982"/>
    <cellStyle name="Обычный 3 15 38 4 2 2 2" xfId="31983"/>
    <cellStyle name="Обычный 3 15 38 4 2 2 2 2" xfId="31984"/>
    <cellStyle name="Обычный 3 15 38 4 2 2 3" xfId="31985"/>
    <cellStyle name="Обычный 3 15 38 4 2 3" xfId="31986"/>
    <cellStyle name="Обычный 3 15 38 4 2 3 2" xfId="31987"/>
    <cellStyle name="Обычный 3 15 38 4 2 4" xfId="31988"/>
    <cellStyle name="Обычный 3 15 38 4 3" xfId="31989"/>
    <cellStyle name="Обычный 3 15 38 4 3 2" xfId="31990"/>
    <cellStyle name="Обычный 3 15 38 4 3 2 2" xfId="31991"/>
    <cellStyle name="Обычный 3 15 38 4 3 3" xfId="31992"/>
    <cellStyle name="Обычный 3 15 38 4 4" xfId="31993"/>
    <cellStyle name="Обычный 3 15 38 4 4 2" xfId="31994"/>
    <cellStyle name="Обычный 3 15 38 4 5" xfId="31995"/>
    <cellStyle name="Обычный 3 15 38 5" xfId="31996"/>
    <cellStyle name="Обычный 3 15 38 5 2" xfId="31997"/>
    <cellStyle name="Обычный 3 15 38 5 2 2" xfId="31998"/>
    <cellStyle name="Обычный 3 15 38 5 2 2 2" xfId="31999"/>
    <cellStyle name="Обычный 3 15 38 5 2 3" xfId="32000"/>
    <cellStyle name="Обычный 3 15 38 5 3" xfId="32001"/>
    <cellStyle name="Обычный 3 15 38 5 3 2" xfId="32002"/>
    <cellStyle name="Обычный 3 15 38 5 4" xfId="32003"/>
    <cellStyle name="Обычный 3 15 38 6" xfId="32004"/>
    <cellStyle name="Обычный 3 15 38 6 2" xfId="32005"/>
    <cellStyle name="Обычный 3 15 38 6 2 2" xfId="32006"/>
    <cellStyle name="Обычный 3 15 38 6 3" xfId="32007"/>
    <cellStyle name="Обычный 3 15 38 7" xfId="32008"/>
    <cellStyle name="Обычный 3 15 38 7 2" xfId="32009"/>
    <cellStyle name="Обычный 3 15 38 8" xfId="32010"/>
    <cellStyle name="Обычный 3 15 39" xfId="32011"/>
    <cellStyle name="Обычный 3 15 39 2" xfId="32012"/>
    <cellStyle name="Обычный 3 15 39 2 2" xfId="32013"/>
    <cellStyle name="Обычный 3 15 39 2 2 2" xfId="32014"/>
    <cellStyle name="Обычный 3 15 39 2 2 2 2" xfId="32015"/>
    <cellStyle name="Обычный 3 15 39 2 2 2 2 2" xfId="32016"/>
    <cellStyle name="Обычный 3 15 39 2 2 2 2 2 2" xfId="32017"/>
    <cellStyle name="Обычный 3 15 39 2 2 2 2 3" xfId="32018"/>
    <cellStyle name="Обычный 3 15 39 2 2 2 3" xfId="32019"/>
    <cellStyle name="Обычный 3 15 39 2 2 2 3 2" xfId="32020"/>
    <cellStyle name="Обычный 3 15 39 2 2 2 4" xfId="32021"/>
    <cellStyle name="Обычный 3 15 39 2 2 3" xfId="32022"/>
    <cellStyle name="Обычный 3 15 39 2 2 3 2" xfId="32023"/>
    <cellStyle name="Обычный 3 15 39 2 2 3 2 2" xfId="32024"/>
    <cellStyle name="Обычный 3 15 39 2 2 3 3" xfId="32025"/>
    <cellStyle name="Обычный 3 15 39 2 2 4" xfId="32026"/>
    <cellStyle name="Обычный 3 15 39 2 2 4 2" xfId="32027"/>
    <cellStyle name="Обычный 3 15 39 2 2 5" xfId="32028"/>
    <cellStyle name="Обычный 3 15 39 2 3" xfId="32029"/>
    <cellStyle name="Обычный 3 15 39 2 3 2" xfId="32030"/>
    <cellStyle name="Обычный 3 15 39 2 3 2 2" xfId="32031"/>
    <cellStyle name="Обычный 3 15 39 2 3 2 2 2" xfId="32032"/>
    <cellStyle name="Обычный 3 15 39 2 3 2 2 2 2" xfId="32033"/>
    <cellStyle name="Обычный 3 15 39 2 3 2 2 3" xfId="32034"/>
    <cellStyle name="Обычный 3 15 39 2 3 2 3" xfId="32035"/>
    <cellStyle name="Обычный 3 15 39 2 3 2 3 2" xfId="32036"/>
    <cellStyle name="Обычный 3 15 39 2 3 2 4" xfId="32037"/>
    <cellStyle name="Обычный 3 15 39 2 3 3" xfId="32038"/>
    <cellStyle name="Обычный 3 15 39 2 3 3 2" xfId="32039"/>
    <cellStyle name="Обычный 3 15 39 2 3 3 2 2" xfId="32040"/>
    <cellStyle name="Обычный 3 15 39 2 3 3 3" xfId="32041"/>
    <cellStyle name="Обычный 3 15 39 2 3 4" xfId="32042"/>
    <cellStyle name="Обычный 3 15 39 2 3 4 2" xfId="32043"/>
    <cellStyle name="Обычный 3 15 39 2 3 5" xfId="32044"/>
    <cellStyle name="Обычный 3 15 39 2 4" xfId="32045"/>
    <cellStyle name="Обычный 3 15 39 2 4 2" xfId="32046"/>
    <cellStyle name="Обычный 3 15 39 2 4 2 2" xfId="32047"/>
    <cellStyle name="Обычный 3 15 39 2 4 2 2 2" xfId="32048"/>
    <cellStyle name="Обычный 3 15 39 2 4 2 3" xfId="32049"/>
    <cellStyle name="Обычный 3 15 39 2 4 3" xfId="32050"/>
    <cellStyle name="Обычный 3 15 39 2 4 3 2" xfId="32051"/>
    <cellStyle name="Обычный 3 15 39 2 4 4" xfId="32052"/>
    <cellStyle name="Обычный 3 15 39 2 5" xfId="32053"/>
    <cellStyle name="Обычный 3 15 39 2 5 2" xfId="32054"/>
    <cellStyle name="Обычный 3 15 39 2 5 2 2" xfId="32055"/>
    <cellStyle name="Обычный 3 15 39 2 5 3" xfId="32056"/>
    <cellStyle name="Обычный 3 15 39 2 6" xfId="32057"/>
    <cellStyle name="Обычный 3 15 39 2 6 2" xfId="32058"/>
    <cellStyle name="Обычный 3 15 39 2 7" xfId="32059"/>
    <cellStyle name="Обычный 3 15 39 3" xfId="32060"/>
    <cellStyle name="Обычный 3 15 39 3 2" xfId="32061"/>
    <cellStyle name="Обычный 3 15 39 3 2 2" xfId="32062"/>
    <cellStyle name="Обычный 3 15 39 3 2 2 2" xfId="32063"/>
    <cellStyle name="Обычный 3 15 39 3 2 2 2 2" xfId="32064"/>
    <cellStyle name="Обычный 3 15 39 3 2 2 3" xfId="32065"/>
    <cellStyle name="Обычный 3 15 39 3 2 3" xfId="32066"/>
    <cellStyle name="Обычный 3 15 39 3 2 3 2" xfId="32067"/>
    <cellStyle name="Обычный 3 15 39 3 2 4" xfId="32068"/>
    <cellStyle name="Обычный 3 15 39 3 3" xfId="32069"/>
    <cellStyle name="Обычный 3 15 39 3 3 2" xfId="32070"/>
    <cellStyle name="Обычный 3 15 39 3 3 2 2" xfId="32071"/>
    <cellStyle name="Обычный 3 15 39 3 3 3" xfId="32072"/>
    <cellStyle name="Обычный 3 15 39 3 4" xfId="32073"/>
    <cellStyle name="Обычный 3 15 39 3 4 2" xfId="32074"/>
    <cellStyle name="Обычный 3 15 39 3 5" xfId="32075"/>
    <cellStyle name="Обычный 3 15 39 4" xfId="32076"/>
    <cellStyle name="Обычный 3 15 39 4 2" xfId="32077"/>
    <cellStyle name="Обычный 3 15 39 4 2 2" xfId="32078"/>
    <cellStyle name="Обычный 3 15 39 4 2 2 2" xfId="32079"/>
    <cellStyle name="Обычный 3 15 39 4 2 2 2 2" xfId="32080"/>
    <cellStyle name="Обычный 3 15 39 4 2 2 3" xfId="32081"/>
    <cellStyle name="Обычный 3 15 39 4 2 3" xfId="32082"/>
    <cellStyle name="Обычный 3 15 39 4 2 3 2" xfId="32083"/>
    <cellStyle name="Обычный 3 15 39 4 2 4" xfId="32084"/>
    <cellStyle name="Обычный 3 15 39 4 3" xfId="32085"/>
    <cellStyle name="Обычный 3 15 39 4 3 2" xfId="32086"/>
    <cellStyle name="Обычный 3 15 39 4 3 2 2" xfId="32087"/>
    <cellStyle name="Обычный 3 15 39 4 3 3" xfId="32088"/>
    <cellStyle name="Обычный 3 15 39 4 4" xfId="32089"/>
    <cellStyle name="Обычный 3 15 39 4 4 2" xfId="32090"/>
    <cellStyle name="Обычный 3 15 39 4 5" xfId="32091"/>
    <cellStyle name="Обычный 3 15 39 5" xfId="32092"/>
    <cellStyle name="Обычный 3 15 39 5 2" xfId="32093"/>
    <cellStyle name="Обычный 3 15 39 5 2 2" xfId="32094"/>
    <cellStyle name="Обычный 3 15 39 5 2 2 2" xfId="32095"/>
    <cellStyle name="Обычный 3 15 39 5 2 3" xfId="32096"/>
    <cellStyle name="Обычный 3 15 39 5 3" xfId="32097"/>
    <cellStyle name="Обычный 3 15 39 5 3 2" xfId="32098"/>
    <cellStyle name="Обычный 3 15 39 5 4" xfId="32099"/>
    <cellStyle name="Обычный 3 15 39 6" xfId="32100"/>
    <cellStyle name="Обычный 3 15 39 6 2" xfId="32101"/>
    <cellStyle name="Обычный 3 15 39 6 2 2" xfId="32102"/>
    <cellStyle name="Обычный 3 15 39 6 3" xfId="32103"/>
    <cellStyle name="Обычный 3 15 39 7" xfId="32104"/>
    <cellStyle name="Обычный 3 15 39 7 2" xfId="32105"/>
    <cellStyle name="Обычный 3 15 39 8" xfId="32106"/>
    <cellStyle name="Обычный 3 15 4" xfId="32107"/>
    <cellStyle name="Обычный 3 15 4 2" xfId="32108"/>
    <cellStyle name="Обычный 3 15 4 2 2" xfId="32109"/>
    <cellStyle name="Обычный 3 15 4 2 2 2" xfId="32110"/>
    <cellStyle name="Обычный 3 15 4 2 2 2 2" xfId="32111"/>
    <cellStyle name="Обычный 3 15 4 2 2 2 2 2" xfId="32112"/>
    <cellStyle name="Обычный 3 15 4 2 2 2 2 2 2" xfId="32113"/>
    <cellStyle name="Обычный 3 15 4 2 2 2 2 3" xfId="32114"/>
    <cellStyle name="Обычный 3 15 4 2 2 2 3" xfId="32115"/>
    <cellStyle name="Обычный 3 15 4 2 2 2 3 2" xfId="32116"/>
    <cellStyle name="Обычный 3 15 4 2 2 2 4" xfId="32117"/>
    <cellStyle name="Обычный 3 15 4 2 2 3" xfId="32118"/>
    <cellStyle name="Обычный 3 15 4 2 2 3 2" xfId="32119"/>
    <cellStyle name="Обычный 3 15 4 2 2 3 2 2" xfId="32120"/>
    <cellStyle name="Обычный 3 15 4 2 2 3 3" xfId="32121"/>
    <cellStyle name="Обычный 3 15 4 2 2 4" xfId="32122"/>
    <cellStyle name="Обычный 3 15 4 2 2 4 2" xfId="32123"/>
    <cellStyle name="Обычный 3 15 4 2 2 5" xfId="32124"/>
    <cellStyle name="Обычный 3 15 4 2 3" xfId="32125"/>
    <cellStyle name="Обычный 3 15 4 2 3 2" xfId="32126"/>
    <cellStyle name="Обычный 3 15 4 2 3 2 2" xfId="32127"/>
    <cellStyle name="Обычный 3 15 4 2 3 2 2 2" xfId="32128"/>
    <cellStyle name="Обычный 3 15 4 2 3 2 2 2 2" xfId="32129"/>
    <cellStyle name="Обычный 3 15 4 2 3 2 2 3" xfId="32130"/>
    <cellStyle name="Обычный 3 15 4 2 3 2 3" xfId="32131"/>
    <cellStyle name="Обычный 3 15 4 2 3 2 3 2" xfId="32132"/>
    <cellStyle name="Обычный 3 15 4 2 3 2 4" xfId="32133"/>
    <cellStyle name="Обычный 3 15 4 2 3 3" xfId="32134"/>
    <cellStyle name="Обычный 3 15 4 2 3 3 2" xfId="32135"/>
    <cellStyle name="Обычный 3 15 4 2 3 3 2 2" xfId="32136"/>
    <cellStyle name="Обычный 3 15 4 2 3 3 3" xfId="32137"/>
    <cellStyle name="Обычный 3 15 4 2 3 4" xfId="32138"/>
    <cellStyle name="Обычный 3 15 4 2 3 4 2" xfId="32139"/>
    <cellStyle name="Обычный 3 15 4 2 3 5" xfId="32140"/>
    <cellStyle name="Обычный 3 15 4 2 4" xfId="32141"/>
    <cellStyle name="Обычный 3 15 4 2 4 2" xfId="32142"/>
    <cellStyle name="Обычный 3 15 4 2 4 2 2" xfId="32143"/>
    <cellStyle name="Обычный 3 15 4 2 4 2 2 2" xfId="32144"/>
    <cellStyle name="Обычный 3 15 4 2 4 2 3" xfId="32145"/>
    <cellStyle name="Обычный 3 15 4 2 4 3" xfId="32146"/>
    <cellStyle name="Обычный 3 15 4 2 4 3 2" xfId="32147"/>
    <cellStyle name="Обычный 3 15 4 2 4 4" xfId="32148"/>
    <cellStyle name="Обычный 3 15 4 2 5" xfId="32149"/>
    <cellStyle name="Обычный 3 15 4 2 5 2" xfId="32150"/>
    <cellStyle name="Обычный 3 15 4 2 5 2 2" xfId="32151"/>
    <cellStyle name="Обычный 3 15 4 2 5 3" xfId="32152"/>
    <cellStyle name="Обычный 3 15 4 2 6" xfId="32153"/>
    <cellStyle name="Обычный 3 15 4 2 6 2" xfId="32154"/>
    <cellStyle name="Обычный 3 15 4 2 7" xfId="32155"/>
    <cellStyle name="Обычный 3 15 4 3" xfId="32156"/>
    <cellStyle name="Обычный 3 15 4 3 2" xfId="32157"/>
    <cellStyle name="Обычный 3 15 4 3 2 2" xfId="32158"/>
    <cellStyle name="Обычный 3 15 4 3 2 2 2" xfId="32159"/>
    <cellStyle name="Обычный 3 15 4 3 2 2 2 2" xfId="32160"/>
    <cellStyle name="Обычный 3 15 4 3 2 2 3" xfId="32161"/>
    <cellStyle name="Обычный 3 15 4 3 2 3" xfId="32162"/>
    <cellStyle name="Обычный 3 15 4 3 2 3 2" xfId="32163"/>
    <cellStyle name="Обычный 3 15 4 3 2 4" xfId="32164"/>
    <cellStyle name="Обычный 3 15 4 3 3" xfId="32165"/>
    <cellStyle name="Обычный 3 15 4 3 3 2" xfId="32166"/>
    <cellStyle name="Обычный 3 15 4 3 3 2 2" xfId="32167"/>
    <cellStyle name="Обычный 3 15 4 3 3 3" xfId="32168"/>
    <cellStyle name="Обычный 3 15 4 3 4" xfId="32169"/>
    <cellStyle name="Обычный 3 15 4 3 4 2" xfId="32170"/>
    <cellStyle name="Обычный 3 15 4 3 5" xfId="32171"/>
    <cellStyle name="Обычный 3 15 4 4" xfId="32172"/>
    <cellStyle name="Обычный 3 15 4 4 2" xfId="32173"/>
    <cellStyle name="Обычный 3 15 4 4 2 2" xfId="32174"/>
    <cellStyle name="Обычный 3 15 4 4 2 2 2" xfId="32175"/>
    <cellStyle name="Обычный 3 15 4 4 2 2 2 2" xfId="32176"/>
    <cellStyle name="Обычный 3 15 4 4 2 2 3" xfId="32177"/>
    <cellStyle name="Обычный 3 15 4 4 2 3" xfId="32178"/>
    <cellStyle name="Обычный 3 15 4 4 2 3 2" xfId="32179"/>
    <cellStyle name="Обычный 3 15 4 4 2 4" xfId="32180"/>
    <cellStyle name="Обычный 3 15 4 4 3" xfId="32181"/>
    <cellStyle name="Обычный 3 15 4 4 3 2" xfId="32182"/>
    <cellStyle name="Обычный 3 15 4 4 3 2 2" xfId="32183"/>
    <cellStyle name="Обычный 3 15 4 4 3 3" xfId="32184"/>
    <cellStyle name="Обычный 3 15 4 4 4" xfId="32185"/>
    <cellStyle name="Обычный 3 15 4 4 4 2" xfId="32186"/>
    <cellStyle name="Обычный 3 15 4 4 5" xfId="32187"/>
    <cellStyle name="Обычный 3 15 4 5" xfId="32188"/>
    <cellStyle name="Обычный 3 15 4 5 2" xfId="32189"/>
    <cellStyle name="Обычный 3 15 4 5 2 2" xfId="32190"/>
    <cellStyle name="Обычный 3 15 4 5 2 2 2" xfId="32191"/>
    <cellStyle name="Обычный 3 15 4 5 2 3" xfId="32192"/>
    <cellStyle name="Обычный 3 15 4 5 3" xfId="32193"/>
    <cellStyle name="Обычный 3 15 4 5 3 2" xfId="32194"/>
    <cellStyle name="Обычный 3 15 4 5 4" xfId="32195"/>
    <cellStyle name="Обычный 3 15 4 6" xfId="32196"/>
    <cellStyle name="Обычный 3 15 4 6 2" xfId="32197"/>
    <cellStyle name="Обычный 3 15 4 6 2 2" xfId="32198"/>
    <cellStyle name="Обычный 3 15 4 6 3" xfId="32199"/>
    <cellStyle name="Обычный 3 15 4 7" xfId="32200"/>
    <cellStyle name="Обычный 3 15 4 7 2" xfId="32201"/>
    <cellStyle name="Обычный 3 15 4 8" xfId="32202"/>
    <cellStyle name="Обычный 3 15 40" xfId="32203"/>
    <cellStyle name="Обычный 3 15 40 2" xfId="32204"/>
    <cellStyle name="Обычный 3 15 40 2 2" xfId="32205"/>
    <cellStyle name="Обычный 3 15 40 2 2 2" xfId="32206"/>
    <cellStyle name="Обычный 3 15 40 2 2 2 2" xfId="32207"/>
    <cellStyle name="Обычный 3 15 40 2 2 2 2 2" xfId="32208"/>
    <cellStyle name="Обычный 3 15 40 2 2 2 2 2 2" xfId="32209"/>
    <cellStyle name="Обычный 3 15 40 2 2 2 2 3" xfId="32210"/>
    <cellStyle name="Обычный 3 15 40 2 2 2 3" xfId="32211"/>
    <cellStyle name="Обычный 3 15 40 2 2 2 3 2" xfId="32212"/>
    <cellStyle name="Обычный 3 15 40 2 2 2 4" xfId="32213"/>
    <cellStyle name="Обычный 3 15 40 2 2 3" xfId="32214"/>
    <cellStyle name="Обычный 3 15 40 2 2 3 2" xfId="32215"/>
    <cellStyle name="Обычный 3 15 40 2 2 3 2 2" xfId="32216"/>
    <cellStyle name="Обычный 3 15 40 2 2 3 3" xfId="32217"/>
    <cellStyle name="Обычный 3 15 40 2 2 4" xfId="32218"/>
    <cellStyle name="Обычный 3 15 40 2 2 4 2" xfId="32219"/>
    <cellStyle name="Обычный 3 15 40 2 2 5" xfId="32220"/>
    <cellStyle name="Обычный 3 15 40 2 3" xfId="32221"/>
    <cellStyle name="Обычный 3 15 40 2 3 2" xfId="32222"/>
    <cellStyle name="Обычный 3 15 40 2 3 2 2" xfId="32223"/>
    <cellStyle name="Обычный 3 15 40 2 3 2 2 2" xfId="32224"/>
    <cellStyle name="Обычный 3 15 40 2 3 2 2 2 2" xfId="32225"/>
    <cellStyle name="Обычный 3 15 40 2 3 2 2 3" xfId="32226"/>
    <cellStyle name="Обычный 3 15 40 2 3 2 3" xfId="32227"/>
    <cellStyle name="Обычный 3 15 40 2 3 2 3 2" xfId="32228"/>
    <cellStyle name="Обычный 3 15 40 2 3 2 4" xfId="32229"/>
    <cellStyle name="Обычный 3 15 40 2 3 3" xfId="32230"/>
    <cellStyle name="Обычный 3 15 40 2 3 3 2" xfId="32231"/>
    <cellStyle name="Обычный 3 15 40 2 3 3 2 2" xfId="32232"/>
    <cellStyle name="Обычный 3 15 40 2 3 3 3" xfId="32233"/>
    <cellStyle name="Обычный 3 15 40 2 3 4" xfId="32234"/>
    <cellStyle name="Обычный 3 15 40 2 3 4 2" xfId="32235"/>
    <cellStyle name="Обычный 3 15 40 2 3 5" xfId="32236"/>
    <cellStyle name="Обычный 3 15 40 2 4" xfId="32237"/>
    <cellStyle name="Обычный 3 15 40 2 4 2" xfId="32238"/>
    <cellStyle name="Обычный 3 15 40 2 4 2 2" xfId="32239"/>
    <cellStyle name="Обычный 3 15 40 2 4 2 2 2" xfId="32240"/>
    <cellStyle name="Обычный 3 15 40 2 4 2 3" xfId="32241"/>
    <cellStyle name="Обычный 3 15 40 2 4 3" xfId="32242"/>
    <cellStyle name="Обычный 3 15 40 2 4 3 2" xfId="32243"/>
    <cellStyle name="Обычный 3 15 40 2 4 4" xfId="32244"/>
    <cellStyle name="Обычный 3 15 40 2 5" xfId="32245"/>
    <cellStyle name="Обычный 3 15 40 2 5 2" xfId="32246"/>
    <cellStyle name="Обычный 3 15 40 2 5 2 2" xfId="32247"/>
    <cellStyle name="Обычный 3 15 40 2 5 3" xfId="32248"/>
    <cellStyle name="Обычный 3 15 40 2 6" xfId="32249"/>
    <cellStyle name="Обычный 3 15 40 2 6 2" xfId="32250"/>
    <cellStyle name="Обычный 3 15 40 2 7" xfId="32251"/>
    <cellStyle name="Обычный 3 15 40 3" xfId="32252"/>
    <cellStyle name="Обычный 3 15 40 3 2" xfId="32253"/>
    <cellStyle name="Обычный 3 15 40 3 2 2" xfId="32254"/>
    <cellStyle name="Обычный 3 15 40 3 2 2 2" xfId="32255"/>
    <cellStyle name="Обычный 3 15 40 3 2 2 2 2" xfId="32256"/>
    <cellStyle name="Обычный 3 15 40 3 2 2 3" xfId="32257"/>
    <cellStyle name="Обычный 3 15 40 3 2 3" xfId="32258"/>
    <cellStyle name="Обычный 3 15 40 3 2 3 2" xfId="32259"/>
    <cellStyle name="Обычный 3 15 40 3 2 4" xfId="32260"/>
    <cellStyle name="Обычный 3 15 40 3 3" xfId="32261"/>
    <cellStyle name="Обычный 3 15 40 3 3 2" xfId="32262"/>
    <cellStyle name="Обычный 3 15 40 3 3 2 2" xfId="32263"/>
    <cellStyle name="Обычный 3 15 40 3 3 3" xfId="32264"/>
    <cellStyle name="Обычный 3 15 40 3 4" xfId="32265"/>
    <cellStyle name="Обычный 3 15 40 3 4 2" xfId="32266"/>
    <cellStyle name="Обычный 3 15 40 3 5" xfId="32267"/>
    <cellStyle name="Обычный 3 15 40 4" xfId="32268"/>
    <cellStyle name="Обычный 3 15 40 4 2" xfId="32269"/>
    <cellStyle name="Обычный 3 15 40 4 2 2" xfId="32270"/>
    <cellStyle name="Обычный 3 15 40 4 2 2 2" xfId="32271"/>
    <cellStyle name="Обычный 3 15 40 4 2 2 2 2" xfId="32272"/>
    <cellStyle name="Обычный 3 15 40 4 2 2 3" xfId="32273"/>
    <cellStyle name="Обычный 3 15 40 4 2 3" xfId="32274"/>
    <cellStyle name="Обычный 3 15 40 4 2 3 2" xfId="32275"/>
    <cellStyle name="Обычный 3 15 40 4 2 4" xfId="32276"/>
    <cellStyle name="Обычный 3 15 40 4 3" xfId="32277"/>
    <cellStyle name="Обычный 3 15 40 4 3 2" xfId="32278"/>
    <cellStyle name="Обычный 3 15 40 4 3 2 2" xfId="32279"/>
    <cellStyle name="Обычный 3 15 40 4 3 3" xfId="32280"/>
    <cellStyle name="Обычный 3 15 40 4 4" xfId="32281"/>
    <cellStyle name="Обычный 3 15 40 4 4 2" xfId="32282"/>
    <cellStyle name="Обычный 3 15 40 4 5" xfId="32283"/>
    <cellStyle name="Обычный 3 15 40 5" xfId="32284"/>
    <cellStyle name="Обычный 3 15 40 5 2" xfId="32285"/>
    <cellStyle name="Обычный 3 15 40 5 2 2" xfId="32286"/>
    <cellStyle name="Обычный 3 15 40 5 2 2 2" xfId="32287"/>
    <cellStyle name="Обычный 3 15 40 5 2 3" xfId="32288"/>
    <cellStyle name="Обычный 3 15 40 5 3" xfId="32289"/>
    <cellStyle name="Обычный 3 15 40 5 3 2" xfId="32290"/>
    <cellStyle name="Обычный 3 15 40 5 4" xfId="32291"/>
    <cellStyle name="Обычный 3 15 40 6" xfId="32292"/>
    <cellStyle name="Обычный 3 15 40 6 2" xfId="32293"/>
    <cellStyle name="Обычный 3 15 40 6 2 2" xfId="32294"/>
    <cellStyle name="Обычный 3 15 40 6 3" xfId="32295"/>
    <cellStyle name="Обычный 3 15 40 7" xfId="32296"/>
    <cellStyle name="Обычный 3 15 40 7 2" xfId="32297"/>
    <cellStyle name="Обычный 3 15 40 8" xfId="32298"/>
    <cellStyle name="Обычный 3 15 41" xfId="32299"/>
    <cellStyle name="Обычный 3 15 41 2" xfId="32300"/>
    <cellStyle name="Обычный 3 15 41 2 2" xfId="32301"/>
    <cellStyle name="Обычный 3 15 41 2 2 2" xfId="32302"/>
    <cellStyle name="Обычный 3 15 41 2 2 2 2" xfId="32303"/>
    <cellStyle name="Обычный 3 15 41 2 2 2 2 2" xfId="32304"/>
    <cellStyle name="Обычный 3 15 41 2 2 2 2 2 2" xfId="32305"/>
    <cellStyle name="Обычный 3 15 41 2 2 2 2 3" xfId="32306"/>
    <cellStyle name="Обычный 3 15 41 2 2 2 3" xfId="32307"/>
    <cellStyle name="Обычный 3 15 41 2 2 2 3 2" xfId="32308"/>
    <cellStyle name="Обычный 3 15 41 2 2 2 4" xfId="32309"/>
    <cellStyle name="Обычный 3 15 41 2 2 3" xfId="32310"/>
    <cellStyle name="Обычный 3 15 41 2 2 3 2" xfId="32311"/>
    <cellStyle name="Обычный 3 15 41 2 2 3 2 2" xfId="32312"/>
    <cellStyle name="Обычный 3 15 41 2 2 3 3" xfId="32313"/>
    <cellStyle name="Обычный 3 15 41 2 2 4" xfId="32314"/>
    <cellStyle name="Обычный 3 15 41 2 2 4 2" xfId="32315"/>
    <cellStyle name="Обычный 3 15 41 2 2 5" xfId="32316"/>
    <cellStyle name="Обычный 3 15 41 2 3" xfId="32317"/>
    <cellStyle name="Обычный 3 15 41 2 3 2" xfId="32318"/>
    <cellStyle name="Обычный 3 15 41 2 3 2 2" xfId="32319"/>
    <cellStyle name="Обычный 3 15 41 2 3 2 2 2" xfId="32320"/>
    <cellStyle name="Обычный 3 15 41 2 3 2 2 2 2" xfId="32321"/>
    <cellStyle name="Обычный 3 15 41 2 3 2 2 3" xfId="32322"/>
    <cellStyle name="Обычный 3 15 41 2 3 2 3" xfId="32323"/>
    <cellStyle name="Обычный 3 15 41 2 3 2 3 2" xfId="32324"/>
    <cellStyle name="Обычный 3 15 41 2 3 2 4" xfId="32325"/>
    <cellStyle name="Обычный 3 15 41 2 3 3" xfId="32326"/>
    <cellStyle name="Обычный 3 15 41 2 3 3 2" xfId="32327"/>
    <cellStyle name="Обычный 3 15 41 2 3 3 2 2" xfId="32328"/>
    <cellStyle name="Обычный 3 15 41 2 3 3 3" xfId="32329"/>
    <cellStyle name="Обычный 3 15 41 2 3 4" xfId="32330"/>
    <cellStyle name="Обычный 3 15 41 2 3 4 2" xfId="32331"/>
    <cellStyle name="Обычный 3 15 41 2 3 5" xfId="32332"/>
    <cellStyle name="Обычный 3 15 41 2 4" xfId="32333"/>
    <cellStyle name="Обычный 3 15 41 2 4 2" xfId="32334"/>
    <cellStyle name="Обычный 3 15 41 2 4 2 2" xfId="32335"/>
    <cellStyle name="Обычный 3 15 41 2 4 2 2 2" xfId="32336"/>
    <cellStyle name="Обычный 3 15 41 2 4 2 3" xfId="32337"/>
    <cellStyle name="Обычный 3 15 41 2 4 3" xfId="32338"/>
    <cellStyle name="Обычный 3 15 41 2 4 3 2" xfId="32339"/>
    <cellStyle name="Обычный 3 15 41 2 4 4" xfId="32340"/>
    <cellStyle name="Обычный 3 15 41 2 5" xfId="32341"/>
    <cellStyle name="Обычный 3 15 41 2 5 2" xfId="32342"/>
    <cellStyle name="Обычный 3 15 41 2 5 2 2" xfId="32343"/>
    <cellStyle name="Обычный 3 15 41 2 5 3" xfId="32344"/>
    <cellStyle name="Обычный 3 15 41 2 6" xfId="32345"/>
    <cellStyle name="Обычный 3 15 41 2 6 2" xfId="32346"/>
    <cellStyle name="Обычный 3 15 41 2 7" xfId="32347"/>
    <cellStyle name="Обычный 3 15 41 3" xfId="32348"/>
    <cellStyle name="Обычный 3 15 41 3 2" xfId="32349"/>
    <cellStyle name="Обычный 3 15 41 3 2 2" xfId="32350"/>
    <cellStyle name="Обычный 3 15 41 3 2 2 2" xfId="32351"/>
    <cellStyle name="Обычный 3 15 41 3 2 2 2 2" xfId="32352"/>
    <cellStyle name="Обычный 3 15 41 3 2 2 3" xfId="32353"/>
    <cellStyle name="Обычный 3 15 41 3 2 3" xfId="32354"/>
    <cellStyle name="Обычный 3 15 41 3 2 3 2" xfId="32355"/>
    <cellStyle name="Обычный 3 15 41 3 2 4" xfId="32356"/>
    <cellStyle name="Обычный 3 15 41 3 3" xfId="32357"/>
    <cellStyle name="Обычный 3 15 41 3 3 2" xfId="32358"/>
    <cellStyle name="Обычный 3 15 41 3 3 2 2" xfId="32359"/>
    <cellStyle name="Обычный 3 15 41 3 3 3" xfId="32360"/>
    <cellStyle name="Обычный 3 15 41 3 4" xfId="32361"/>
    <cellStyle name="Обычный 3 15 41 3 4 2" xfId="32362"/>
    <cellStyle name="Обычный 3 15 41 3 5" xfId="32363"/>
    <cellStyle name="Обычный 3 15 41 4" xfId="32364"/>
    <cellStyle name="Обычный 3 15 41 4 2" xfId="32365"/>
    <cellStyle name="Обычный 3 15 41 4 2 2" xfId="32366"/>
    <cellStyle name="Обычный 3 15 41 4 2 2 2" xfId="32367"/>
    <cellStyle name="Обычный 3 15 41 4 2 2 2 2" xfId="32368"/>
    <cellStyle name="Обычный 3 15 41 4 2 2 3" xfId="32369"/>
    <cellStyle name="Обычный 3 15 41 4 2 3" xfId="32370"/>
    <cellStyle name="Обычный 3 15 41 4 2 3 2" xfId="32371"/>
    <cellStyle name="Обычный 3 15 41 4 2 4" xfId="32372"/>
    <cellStyle name="Обычный 3 15 41 4 3" xfId="32373"/>
    <cellStyle name="Обычный 3 15 41 4 3 2" xfId="32374"/>
    <cellStyle name="Обычный 3 15 41 4 3 2 2" xfId="32375"/>
    <cellStyle name="Обычный 3 15 41 4 3 3" xfId="32376"/>
    <cellStyle name="Обычный 3 15 41 4 4" xfId="32377"/>
    <cellStyle name="Обычный 3 15 41 4 4 2" xfId="32378"/>
    <cellStyle name="Обычный 3 15 41 4 5" xfId="32379"/>
    <cellStyle name="Обычный 3 15 41 5" xfId="32380"/>
    <cellStyle name="Обычный 3 15 41 5 2" xfId="32381"/>
    <cellStyle name="Обычный 3 15 41 5 2 2" xfId="32382"/>
    <cellStyle name="Обычный 3 15 41 5 2 2 2" xfId="32383"/>
    <cellStyle name="Обычный 3 15 41 5 2 3" xfId="32384"/>
    <cellStyle name="Обычный 3 15 41 5 3" xfId="32385"/>
    <cellStyle name="Обычный 3 15 41 5 3 2" xfId="32386"/>
    <cellStyle name="Обычный 3 15 41 5 4" xfId="32387"/>
    <cellStyle name="Обычный 3 15 41 6" xfId="32388"/>
    <cellStyle name="Обычный 3 15 41 6 2" xfId="32389"/>
    <cellStyle name="Обычный 3 15 41 6 2 2" xfId="32390"/>
    <cellStyle name="Обычный 3 15 41 6 3" xfId="32391"/>
    <cellStyle name="Обычный 3 15 41 7" xfId="32392"/>
    <cellStyle name="Обычный 3 15 41 7 2" xfId="32393"/>
    <cellStyle name="Обычный 3 15 41 8" xfId="32394"/>
    <cellStyle name="Обычный 3 15 42" xfId="32395"/>
    <cellStyle name="Обычный 3 15 42 2" xfId="32396"/>
    <cellStyle name="Обычный 3 15 42 2 2" xfId="32397"/>
    <cellStyle name="Обычный 3 15 42 2 2 2" xfId="32398"/>
    <cellStyle name="Обычный 3 15 42 2 2 2 2" xfId="32399"/>
    <cellStyle name="Обычный 3 15 42 2 2 2 2 2" xfId="32400"/>
    <cellStyle name="Обычный 3 15 42 2 2 2 2 2 2" xfId="32401"/>
    <cellStyle name="Обычный 3 15 42 2 2 2 2 3" xfId="32402"/>
    <cellStyle name="Обычный 3 15 42 2 2 2 3" xfId="32403"/>
    <cellStyle name="Обычный 3 15 42 2 2 2 3 2" xfId="32404"/>
    <cellStyle name="Обычный 3 15 42 2 2 2 4" xfId="32405"/>
    <cellStyle name="Обычный 3 15 42 2 2 3" xfId="32406"/>
    <cellStyle name="Обычный 3 15 42 2 2 3 2" xfId="32407"/>
    <cellStyle name="Обычный 3 15 42 2 2 3 2 2" xfId="32408"/>
    <cellStyle name="Обычный 3 15 42 2 2 3 3" xfId="32409"/>
    <cellStyle name="Обычный 3 15 42 2 2 4" xfId="32410"/>
    <cellStyle name="Обычный 3 15 42 2 2 4 2" xfId="32411"/>
    <cellStyle name="Обычный 3 15 42 2 2 5" xfId="32412"/>
    <cellStyle name="Обычный 3 15 42 2 3" xfId="32413"/>
    <cellStyle name="Обычный 3 15 42 2 3 2" xfId="32414"/>
    <cellStyle name="Обычный 3 15 42 2 3 2 2" xfId="32415"/>
    <cellStyle name="Обычный 3 15 42 2 3 2 2 2" xfId="32416"/>
    <cellStyle name="Обычный 3 15 42 2 3 2 2 2 2" xfId="32417"/>
    <cellStyle name="Обычный 3 15 42 2 3 2 2 3" xfId="32418"/>
    <cellStyle name="Обычный 3 15 42 2 3 2 3" xfId="32419"/>
    <cellStyle name="Обычный 3 15 42 2 3 2 3 2" xfId="32420"/>
    <cellStyle name="Обычный 3 15 42 2 3 2 4" xfId="32421"/>
    <cellStyle name="Обычный 3 15 42 2 3 3" xfId="32422"/>
    <cellStyle name="Обычный 3 15 42 2 3 3 2" xfId="32423"/>
    <cellStyle name="Обычный 3 15 42 2 3 3 2 2" xfId="32424"/>
    <cellStyle name="Обычный 3 15 42 2 3 3 3" xfId="32425"/>
    <cellStyle name="Обычный 3 15 42 2 3 4" xfId="32426"/>
    <cellStyle name="Обычный 3 15 42 2 3 4 2" xfId="32427"/>
    <cellStyle name="Обычный 3 15 42 2 3 5" xfId="32428"/>
    <cellStyle name="Обычный 3 15 42 2 4" xfId="32429"/>
    <cellStyle name="Обычный 3 15 42 2 4 2" xfId="32430"/>
    <cellStyle name="Обычный 3 15 42 2 4 2 2" xfId="32431"/>
    <cellStyle name="Обычный 3 15 42 2 4 2 2 2" xfId="32432"/>
    <cellStyle name="Обычный 3 15 42 2 4 2 3" xfId="32433"/>
    <cellStyle name="Обычный 3 15 42 2 4 3" xfId="32434"/>
    <cellStyle name="Обычный 3 15 42 2 4 3 2" xfId="32435"/>
    <cellStyle name="Обычный 3 15 42 2 4 4" xfId="32436"/>
    <cellStyle name="Обычный 3 15 42 2 5" xfId="32437"/>
    <cellStyle name="Обычный 3 15 42 2 5 2" xfId="32438"/>
    <cellStyle name="Обычный 3 15 42 2 5 2 2" xfId="32439"/>
    <cellStyle name="Обычный 3 15 42 2 5 3" xfId="32440"/>
    <cellStyle name="Обычный 3 15 42 2 6" xfId="32441"/>
    <cellStyle name="Обычный 3 15 42 2 6 2" xfId="32442"/>
    <cellStyle name="Обычный 3 15 42 2 7" xfId="32443"/>
    <cellStyle name="Обычный 3 15 42 3" xfId="32444"/>
    <cellStyle name="Обычный 3 15 42 3 2" xfId="32445"/>
    <cellStyle name="Обычный 3 15 42 3 2 2" xfId="32446"/>
    <cellStyle name="Обычный 3 15 42 3 2 2 2" xfId="32447"/>
    <cellStyle name="Обычный 3 15 42 3 2 2 2 2" xfId="32448"/>
    <cellStyle name="Обычный 3 15 42 3 2 2 3" xfId="32449"/>
    <cellStyle name="Обычный 3 15 42 3 2 3" xfId="32450"/>
    <cellStyle name="Обычный 3 15 42 3 2 3 2" xfId="32451"/>
    <cellStyle name="Обычный 3 15 42 3 2 4" xfId="32452"/>
    <cellStyle name="Обычный 3 15 42 3 3" xfId="32453"/>
    <cellStyle name="Обычный 3 15 42 3 3 2" xfId="32454"/>
    <cellStyle name="Обычный 3 15 42 3 3 2 2" xfId="32455"/>
    <cellStyle name="Обычный 3 15 42 3 3 3" xfId="32456"/>
    <cellStyle name="Обычный 3 15 42 3 4" xfId="32457"/>
    <cellStyle name="Обычный 3 15 42 3 4 2" xfId="32458"/>
    <cellStyle name="Обычный 3 15 42 3 5" xfId="32459"/>
    <cellStyle name="Обычный 3 15 42 4" xfId="32460"/>
    <cellStyle name="Обычный 3 15 42 4 2" xfId="32461"/>
    <cellStyle name="Обычный 3 15 42 4 2 2" xfId="32462"/>
    <cellStyle name="Обычный 3 15 42 4 2 2 2" xfId="32463"/>
    <cellStyle name="Обычный 3 15 42 4 2 2 2 2" xfId="32464"/>
    <cellStyle name="Обычный 3 15 42 4 2 2 3" xfId="32465"/>
    <cellStyle name="Обычный 3 15 42 4 2 3" xfId="32466"/>
    <cellStyle name="Обычный 3 15 42 4 2 3 2" xfId="32467"/>
    <cellStyle name="Обычный 3 15 42 4 2 4" xfId="32468"/>
    <cellStyle name="Обычный 3 15 42 4 3" xfId="32469"/>
    <cellStyle name="Обычный 3 15 42 4 3 2" xfId="32470"/>
    <cellStyle name="Обычный 3 15 42 4 3 2 2" xfId="32471"/>
    <cellStyle name="Обычный 3 15 42 4 3 3" xfId="32472"/>
    <cellStyle name="Обычный 3 15 42 4 4" xfId="32473"/>
    <cellStyle name="Обычный 3 15 42 4 4 2" xfId="32474"/>
    <cellStyle name="Обычный 3 15 42 4 5" xfId="32475"/>
    <cellStyle name="Обычный 3 15 42 5" xfId="32476"/>
    <cellStyle name="Обычный 3 15 42 5 2" xfId="32477"/>
    <cellStyle name="Обычный 3 15 42 5 2 2" xfId="32478"/>
    <cellStyle name="Обычный 3 15 42 5 2 2 2" xfId="32479"/>
    <cellStyle name="Обычный 3 15 42 5 2 3" xfId="32480"/>
    <cellStyle name="Обычный 3 15 42 5 3" xfId="32481"/>
    <cellStyle name="Обычный 3 15 42 5 3 2" xfId="32482"/>
    <cellStyle name="Обычный 3 15 42 5 4" xfId="32483"/>
    <cellStyle name="Обычный 3 15 42 6" xfId="32484"/>
    <cellStyle name="Обычный 3 15 42 6 2" xfId="32485"/>
    <cellStyle name="Обычный 3 15 42 6 2 2" xfId="32486"/>
    <cellStyle name="Обычный 3 15 42 6 3" xfId="32487"/>
    <cellStyle name="Обычный 3 15 42 7" xfId="32488"/>
    <cellStyle name="Обычный 3 15 42 7 2" xfId="32489"/>
    <cellStyle name="Обычный 3 15 42 8" xfId="32490"/>
    <cellStyle name="Обычный 3 15 43" xfId="32491"/>
    <cellStyle name="Обычный 3 15 43 2" xfId="32492"/>
    <cellStyle name="Обычный 3 15 43 2 2" xfId="32493"/>
    <cellStyle name="Обычный 3 15 43 2 2 2" xfId="32494"/>
    <cellStyle name="Обычный 3 15 43 2 2 2 2" xfId="32495"/>
    <cellStyle name="Обычный 3 15 43 2 2 2 2 2" xfId="32496"/>
    <cellStyle name="Обычный 3 15 43 2 2 2 2 2 2" xfId="32497"/>
    <cellStyle name="Обычный 3 15 43 2 2 2 2 3" xfId="32498"/>
    <cellStyle name="Обычный 3 15 43 2 2 2 3" xfId="32499"/>
    <cellStyle name="Обычный 3 15 43 2 2 2 3 2" xfId="32500"/>
    <cellStyle name="Обычный 3 15 43 2 2 2 4" xfId="32501"/>
    <cellStyle name="Обычный 3 15 43 2 2 3" xfId="32502"/>
    <cellStyle name="Обычный 3 15 43 2 2 3 2" xfId="32503"/>
    <cellStyle name="Обычный 3 15 43 2 2 3 2 2" xfId="32504"/>
    <cellStyle name="Обычный 3 15 43 2 2 3 3" xfId="32505"/>
    <cellStyle name="Обычный 3 15 43 2 2 4" xfId="32506"/>
    <cellStyle name="Обычный 3 15 43 2 2 4 2" xfId="32507"/>
    <cellStyle name="Обычный 3 15 43 2 2 5" xfId="32508"/>
    <cellStyle name="Обычный 3 15 43 2 3" xfId="32509"/>
    <cellStyle name="Обычный 3 15 43 2 3 2" xfId="32510"/>
    <cellStyle name="Обычный 3 15 43 2 3 2 2" xfId="32511"/>
    <cellStyle name="Обычный 3 15 43 2 3 2 2 2" xfId="32512"/>
    <cellStyle name="Обычный 3 15 43 2 3 2 2 2 2" xfId="32513"/>
    <cellStyle name="Обычный 3 15 43 2 3 2 2 3" xfId="32514"/>
    <cellStyle name="Обычный 3 15 43 2 3 2 3" xfId="32515"/>
    <cellStyle name="Обычный 3 15 43 2 3 2 3 2" xfId="32516"/>
    <cellStyle name="Обычный 3 15 43 2 3 2 4" xfId="32517"/>
    <cellStyle name="Обычный 3 15 43 2 3 3" xfId="32518"/>
    <cellStyle name="Обычный 3 15 43 2 3 3 2" xfId="32519"/>
    <cellStyle name="Обычный 3 15 43 2 3 3 2 2" xfId="32520"/>
    <cellStyle name="Обычный 3 15 43 2 3 3 3" xfId="32521"/>
    <cellStyle name="Обычный 3 15 43 2 3 4" xfId="32522"/>
    <cellStyle name="Обычный 3 15 43 2 3 4 2" xfId="32523"/>
    <cellStyle name="Обычный 3 15 43 2 3 5" xfId="32524"/>
    <cellStyle name="Обычный 3 15 43 2 4" xfId="32525"/>
    <cellStyle name="Обычный 3 15 43 2 4 2" xfId="32526"/>
    <cellStyle name="Обычный 3 15 43 2 4 2 2" xfId="32527"/>
    <cellStyle name="Обычный 3 15 43 2 4 2 2 2" xfId="32528"/>
    <cellStyle name="Обычный 3 15 43 2 4 2 3" xfId="32529"/>
    <cellStyle name="Обычный 3 15 43 2 4 3" xfId="32530"/>
    <cellStyle name="Обычный 3 15 43 2 4 3 2" xfId="32531"/>
    <cellStyle name="Обычный 3 15 43 2 4 4" xfId="32532"/>
    <cellStyle name="Обычный 3 15 43 2 5" xfId="32533"/>
    <cellStyle name="Обычный 3 15 43 2 5 2" xfId="32534"/>
    <cellStyle name="Обычный 3 15 43 2 5 2 2" xfId="32535"/>
    <cellStyle name="Обычный 3 15 43 2 5 3" xfId="32536"/>
    <cellStyle name="Обычный 3 15 43 2 6" xfId="32537"/>
    <cellStyle name="Обычный 3 15 43 2 6 2" xfId="32538"/>
    <cellStyle name="Обычный 3 15 43 2 7" xfId="32539"/>
    <cellStyle name="Обычный 3 15 43 3" xfId="32540"/>
    <cellStyle name="Обычный 3 15 43 3 2" xfId="32541"/>
    <cellStyle name="Обычный 3 15 43 3 2 2" xfId="32542"/>
    <cellStyle name="Обычный 3 15 43 3 2 2 2" xfId="32543"/>
    <cellStyle name="Обычный 3 15 43 3 2 2 2 2" xfId="32544"/>
    <cellStyle name="Обычный 3 15 43 3 2 2 3" xfId="32545"/>
    <cellStyle name="Обычный 3 15 43 3 2 3" xfId="32546"/>
    <cellStyle name="Обычный 3 15 43 3 2 3 2" xfId="32547"/>
    <cellStyle name="Обычный 3 15 43 3 2 4" xfId="32548"/>
    <cellStyle name="Обычный 3 15 43 3 3" xfId="32549"/>
    <cellStyle name="Обычный 3 15 43 3 3 2" xfId="32550"/>
    <cellStyle name="Обычный 3 15 43 3 3 2 2" xfId="32551"/>
    <cellStyle name="Обычный 3 15 43 3 3 3" xfId="32552"/>
    <cellStyle name="Обычный 3 15 43 3 4" xfId="32553"/>
    <cellStyle name="Обычный 3 15 43 3 4 2" xfId="32554"/>
    <cellStyle name="Обычный 3 15 43 3 5" xfId="32555"/>
    <cellStyle name="Обычный 3 15 43 4" xfId="32556"/>
    <cellStyle name="Обычный 3 15 43 4 2" xfId="32557"/>
    <cellStyle name="Обычный 3 15 43 4 2 2" xfId="32558"/>
    <cellStyle name="Обычный 3 15 43 4 2 2 2" xfId="32559"/>
    <cellStyle name="Обычный 3 15 43 4 2 2 2 2" xfId="32560"/>
    <cellStyle name="Обычный 3 15 43 4 2 2 3" xfId="32561"/>
    <cellStyle name="Обычный 3 15 43 4 2 3" xfId="32562"/>
    <cellStyle name="Обычный 3 15 43 4 2 3 2" xfId="32563"/>
    <cellStyle name="Обычный 3 15 43 4 2 4" xfId="32564"/>
    <cellStyle name="Обычный 3 15 43 4 3" xfId="32565"/>
    <cellStyle name="Обычный 3 15 43 4 3 2" xfId="32566"/>
    <cellStyle name="Обычный 3 15 43 4 3 2 2" xfId="32567"/>
    <cellStyle name="Обычный 3 15 43 4 3 3" xfId="32568"/>
    <cellStyle name="Обычный 3 15 43 4 4" xfId="32569"/>
    <cellStyle name="Обычный 3 15 43 4 4 2" xfId="32570"/>
    <cellStyle name="Обычный 3 15 43 4 5" xfId="32571"/>
    <cellStyle name="Обычный 3 15 43 5" xfId="32572"/>
    <cellStyle name="Обычный 3 15 43 5 2" xfId="32573"/>
    <cellStyle name="Обычный 3 15 43 5 2 2" xfId="32574"/>
    <cellStyle name="Обычный 3 15 43 5 2 2 2" xfId="32575"/>
    <cellStyle name="Обычный 3 15 43 5 2 3" xfId="32576"/>
    <cellStyle name="Обычный 3 15 43 5 3" xfId="32577"/>
    <cellStyle name="Обычный 3 15 43 5 3 2" xfId="32578"/>
    <cellStyle name="Обычный 3 15 43 5 4" xfId="32579"/>
    <cellStyle name="Обычный 3 15 43 6" xfId="32580"/>
    <cellStyle name="Обычный 3 15 43 6 2" xfId="32581"/>
    <cellStyle name="Обычный 3 15 43 6 2 2" xfId="32582"/>
    <cellStyle name="Обычный 3 15 43 6 3" xfId="32583"/>
    <cellStyle name="Обычный 3 15 43 7" xfId="32584"/>
    <cellStyle name="Обычный 3 15 43 7 2" xfId="32585"/>
    <cellStyle name="Обычный 3 15 43 8" xfId="32586"/>
    <cellStyle name="Обычный 3 15 44" xfId="32587"/>
    <cellStyle name="Обычный 3 15 44 2" xfId="32588"/>
    <cellStyle name="Обычный 3 15 44 2 2" xfId="32589"/>
    <cellStyle name="Обычный 3 15 44 2 2 2" xfId="32590"/>
    <cellStyle name="Обычный 3 15 44 2 2 2 2" xfId="32591"/>
    <cellStyle name="Обычный 3 15 44 2 2 2 2 2" xfId="32592"/>
    <cellStyle name="Обычный 3 15 44 2 2 2 2 2 2" xfId="32593"/>
    <cellStyle name="Обычный 3 15 44 2 2 2 2 3" xfId="32594"/>
    <cellStyle name="Обычный 3 15 44 2 2 2 3" xfId="32595"/>
    <cellStyle name="Обычный 3 15 44 2 2 2 3 2" xfId="32596"/>
    <cellStyle name="Обычный 3 15 44 2 2 2 4" xfId="32597"/>
    <cellStyle name="Обычный 3 15 44 2 2 3" xfId="32598"/>
    <cellStyle name="Обычный 3 15 44 2 2 3 2" xfId="32599"/>
    <cellStyle name="Обычный 3 15 44 2 2 3 2 2" xfId="32600"/>
    <cellStyle name="Обычный 3 15 44 2 2 3 3" xfId="32601"/>
    <cellStyle name="Обычный 3 15 44 2 2 4" xfId="32602"/>
    <cellStyle name="Обычный 3 15 44 2 2 4 2" xfId="32603"/>
    <cellStyle name="Обычный 3 15 44 2 2 5" xfId="32604"/>
    <cellStyle name="Обычный 3 15 44 2 3" xfId="32605"/>
    <cellStyle name="Обычный 3 15 44 2 3 2" xfId="32606"/>
    <cellStyle name="Обычный 3 15 44 2 3 2 2" xfId="32607"/>
    <cellStyle name="Обычный 3 15 44 2 3 2 2 2" xfId="32608"/>
    <cellStyle name="Обычный 3 15 44 2 3 2 2 2 2" xfId="32609"/>
    <cellStyle name="Обычный 3 15 44 2 3 2 2 3" xfId="32610"/>
    <cellStyle name="Обычный 3 15 44 2 3 2 3" xfId="32611"/>
    <cellStyle name="Обычный 3 15 44 2 3 2 3 2" xfId="32612"/>
    <cellStyle name="Обычный 3 15 44 2 3 2 4" xfId="32613"/>
    <cellStyle name="Обычный 3 15 44 2 3 3" xfId="32614"/>
    <cellStyle name="Обычный 3 15 44 2 3 3 2" xfId="32615"/>
    <cellStyle name="Обычный 3 15 44 2 3 3 2 2" xfId="32616"/>
    <cellStyle name="Обычный 3 15 44 2 3 3 3" xfId="32617"/>
    <cellStyle name="Обычный 3 15 44 2 3 4" xfId="32618"/>
    <cellStyle name="Обычный 3 15 44 2 3 4 2" xfId="32619"/>
    <cellStyle name="Обычный 3 15 44 2 3 5" xfId="32620"/>
    <cellStyle name="Обычный 3 15 44 2 4" xfId="32621"/>
    <cellStyle name="Обычный 3 15 44 2 4 2" xfId="32622"/>
    <cellStyle name="Обычный 3 15 44 2 4 2 2" xfId="32623"/>
    <cellStyle name="Обычный 3 15 44 2 4 2 2 2" xfId="32624"/>
    <cellStyle name="Обычный 3 15 44 2 4 2 3" xfId="32625"/>
    <cellStyle name="Обычный 3 15 44 2 4 3" xfId="32626"/>
    <cellStyle name="Обычный 3 15 44 2 4 3 2" xfId="32627"/>
    <cellStyle name="Обычный 3 15 44 2 4 4" xfId="32628"/>
    <cellStyle name="Обычный 3 15 44 2 5" xfId="32629"/>
    <cellStyle name="Обычный 3 15 44 2 5 2" xfId="32630"/>
    <cellStyle name="Обычный 3 15 44 2 5 2 2" xfId="32631"/>
    <cellStyle name="Обычный 3 15 44 2 5 3" xfId="32632"/>
    <cellStyle name="Обычный 3 15 44 2 6" xfId="32633"/>
    <cellStyle name="Обычный 3 15 44 2 6 2" xfId="32634"/>
    <cellStyle name="Обычный 3 15 44 2 7" xfId="32635"/>
    <cellStyle name="Обычный 3 15 44 3" xfId="32636"/>
    <cellStyle name="Обычный 3 15 44 3 2" xfId="32637"/>
    <cellStyle name="Обычный 3 15 44 3 2 2" xfId="32638"/>
    <cellStyle name="Обычный 3 15 44 3 2 2 2" xfId="32639"/>
    <cellStyle name="Обычный 3 15 44 3 2 2 2 2" xfId="32640"/>
    <cellStyle name="Обычный 3 15 44 3 2 2 3" xfId="32641"/>
    <cellStyle name="Обычный 3 15 44 3 2 3" xfId="32642"/>
    <cellStyle name="Обычный 3 15 44 3 2 3 2" xfId="32643"/>
    <cellStyle name="Обычный 3 15 44 3 2 4" xfId="32644"/>
    <cellStyle name="Обычный 3 15 44 3 3" xfId="32645"/>
    <cellStyle name="Обычный 3 15 44 3 3 2" xfId="32646"/>
    <cellStyle name="Обычный 3 15 44 3 3 2 2" xfId="32647"/>
    <cellStyle name="Обычный 3 15 44 3 3 3" xfId="32648"/>
    <cellStyle name="Обычный 3 15 44 3 4" xfId="32649"/>
    <cellStyle name="Обычный 3 15 44 3 4 2" xfId="32650"/>
    <cellStyle name="Обычный 3 15 44 3 5" xfId="32651"/>
    <cellStyle name="Обычный 3 15 44 4" xfId="32652"/>
    <cellStyle name="Обычный 3 15 44 4 2" xfId="32653"/>
    <cellStyle name="Обычный 3 15 44 4 2 2" xfId="32654"/>
    <cellStyle name="Обычный 3 15 44 4 2 2 2" xfId="32655"/>
    <cellStyle name="Обычный 3 15 44 4 2 2 2 2" xfId="32656"/>
    <cellStyle name="Обычный 3 15 44 4 2 2 3" xfId="32657"/>
    <cellStyle name="Обычный 3 15 44 4 2 3" xfId="32658"/>
    <cellStyle name="Обычный 3 15 44 4 2 3 2" xfId="32659"/>
    <cellStyle name="Обычный 3 15 44 4 2 4" xfId="32660"/>
    <cellStyle name="Обычный 3 15 44 4 3" xfId="32661"/>
    <cellStyle name="Обычный 3 15 44 4 3 2" xfId="32662"/>
    <cellStyle name="Обычный 3 15 44 4 3 2 2" xfId="32663"/>
    <cellStyle name="Обычный 3 15 44 4 3 3" xfId="32664"/>
    <cellStyle name="Обычный 3 15 44 4 4" xfId="32665"/>
    <cellStyle name="Обычный 3 15 44 4 4 2" xfId="32666"/>
    <cellStyle name="Обычный 3 15 44 4 5" xfId="32667"/>
    <cellStyle name="Обычный 3 15 44 5" xfId="32668"/>
    <cellStyle name="Обычный 3 15 44 5 2" xfId="32669"/>
    <cellStyle name="Обычный 3 15 44 5 2 2" xfId="32670"/>
    <cellStyle name="Обычный 3 15 44 5 2 2 2" xfId="32671"/>
    <cellStyle name="Обычный 3 15 44 5 2 3" xfId="32672"/>
    <cellStyle name="Обычный 3 15 44 5 3" xfId="32673"/>
    <cellStyle name="Обычный 3 15 44 5 3 2" xfId="32674"/>
    <cellStyle name="Обычный 3 15 44 5 4" xfId="32675"/>
    <cellStyle name="Обычный 3 15 44 6" xfId="32676"/>
    <cellStyle name="Обычный 3 15 44 6 2" xfId="32677"/>
    <cellStyle name="Обычный 3 15 44 6 2 2" xfId="32678"/>
    <cellStyle name="Обычный 3 15 44 6 3" xfId="32679"/>
    <cellStyle name="Обычный 3 15 44 7" xfId="32680"/>
    <cellStyle name="Обычный 3 15 44 7 2" xfId="32681"/>
    <cellStyle name="Обычный 3 15 44 8" xfId="32682"/>
    <cellStyle name="Обычный 3 15 45" xfId="32683"/>
    <cellStyle name="Обычный 3 15 45 2" xfId="32684"/>
    <cellStyle name="Обычный 3 15 45 2 2" xfId="32685"/>
    <cellStyle name="Обычный 3 15 45 2 2 2" xfId="32686"/>
    <cellStyle name="Обычный 3 15 45 2 2 2 2" xfId="32687"/>
    <cellStyle name="Обычный 3 15 45 2 2 2 2 2" xfId="32688"/>
    <cellStyle name="Обычный 3 15 45 2 2 2 2 2 2" xfId="32689"/>
    <cellStyle name="Обычный 3 15 45 2 2 2 2 3" xfId="32690"/>
    <cellStyle name="Обычный 3 15 45 2 2 2 3" xfId="32691"/>
    <cellStyle name="Обычный 3 15 45 2 2 2 3 2" xfId="32692"/>
    <cellStyle name="Обычный 3 15 45 2 2 2 4" xfId="32693"/>
    <cellStyle name="Обычный 3 15 45 2 2 3" xfId="32694"/>
    <cellStyle name="Обычный 3 15 45 2 2 3 2" xfId="32695"/>
    <cellStyle name="Обычный 3 15 45 2 2 3 2 2" xfId="32696"/>
    <cellStyle name="Обычный 3 15 45 2 2 3 3" xfId="32697"/>
    <cellStyle name="Обычный 3 15 45 2 2 4" xfId="32698"/>
    <cellStyle name="Обычный 3 15 45 2 2 4 2" xfId="32699"/>
    <cellStyle name="Обычный 3 15 45 2 2 5" xfId="32700"/>
    <cellStyle name="Обычный 3 15 45 2 3" xfId="32701"/>
    <cellStyle name="Обычный 3 15 45 2 3 2" xfId="32702"/>
    <cellStyle name="Обычный 3 15 45 2 3 2 2" xfId="32703"/>
    <cellStyle name="Обычный 3 15 45 2 3 2 2 2" xfId="32704"/>
    <cellStyle name="Обычный 3 15 45 2 3 2 2 2 2" xfId="32705"/>
    <cellStyle name="Обычный 3 15 45 2 3 2 2 3" xfId="32706"/>
    <cellStyle name="Обычный 3 15 45 2 3 2 3" xfId="32707"/>
    <cellStyle name="Обычный 3 15 45 2 3 2 3 2" xfId="32708"/>
    <cellStyle name="Обычный 3 15 45 2 3 2 4" xfId="32709"/>
    <cellStyle name="Обычный 3 15 45 2 3 3" xfId="32710"/>
    <cellStyle name="Обычный 3 15 45 2 3 3 2" xfId="32711"/>
    <cellStyle name="Обычный 3 15 45 2 3 3 2 2" xfId="32712"/>
    <cellStyle name="Обычный 3 15 45 2 3 3 3" xfId="32713"/>
    <cellStyle name="Обычный 3 15 45 2 3 4" xfId="32714"/>
    <cellStyle name="Обычный 3 15 45 2 3 4 2" xfId="32715"/>
    <cellStyle name="Обычный 3 15 45 2 3 5" xfId="32716"/>
    <cellStyle name="Обычный 3 15 45 2 4" xfId="32717"/>
    <cellStyle name="Обычный 3 15 45 2 4 2" xfId="32718"/>
    <cellStyle name="Обычный 3 15 45 2 4 2 2" xfId="32719"/>
    <cellStyle name="Обычный 3 15 45 2 4 2 2 2" xfId="32720"/>
    <cellStyle name="Обычный 3 15 45 2 4 2 3" xfId="32721"/>
    <cellStyle name="Обычный 3 15 45 2 4 3" xfId="32722"/>
    <cellStyle name="Обычный 3 15 45 2 4 3 2" xfId="32723"/>
    <cellStyle name="Обычный 3 15 45 2 4 4" xfId="32724"/>
    <cellStyle name="Обычный 3 15 45 2 5" xfId="32725"/>
    <cellStyle name="Обычный 3 15 45 2 5 2" xfId="32726"/>
    <cellStyle name="Обычный 3 15 45 2 5 2 2" xfId="32727"/>
    <cellStyle name="Обычный 3 15 45 2 5 3" xfId="32728"/>
    <cellStyle name="Обычный 3 15 45 2 6" xfId="32729"/>
    <cellStyle name="Обычный 3 15 45 2 6 2" xfId="32730"/>
    <cellStyle name="Обычный 3 15 45 2 7" xfId="32731"/>
    <cellStyle name="Обычный 3 15 45 3" xfId="32732"/>
    <cellStyle name="Обычный 3 15 45 3 2" xfId="32733"/>
    <cellStyle name="Обычный 3 15 45 3 2 2" xfId="32734"/>
    <cellStyle name="Обычный 3 15 45 3 2 2 2" xfId="32735"/>
    <cellStyle name="Обычный 3 15 45 3 2 2 2 2" xfId="32736"/>
    <cellStyle name="Обычный 3 15 45 3 2 2 3" xfId="32737"/>
    <cellStyle name="Обычный 3 15 45 3 2 3" xfId="32738"/>
    <cellStyle name="Обычный 3 15 45 3 2 3 2" xfId="32739"/>
    <cellStyle name="Обычный 3 15 45 3 2 4" xfId="32740"/>
    <cellStyle name="Обычный 3 15 45 3 3" xfId="32741"/>
    <cellStyle name="Обычный 3 15 45 3 3 2" xfId="32742"/>
    <cellStyle name="Обычный 3 15 45 3 3 2 2" xfId="32743"/>
    <cellStyle name="Обычный 3 15 45 3 3 3" xfId="32744"/>
    <cellStyle name="Обычный 3 15 45 3 4" xfId="32745"/>
    <cellStyle name="Обычный 3 15 45 3 4 2" xfId="32746"/>
    <cellStyle name="Обычный 3 15 45 3 5" xfId="32747"/>
    <cellStyle name="Обычный 3 15 45 4" xfId="32748"/>
    <cellStyle name="Обычный 3 15 45 4 2" xfId="32749"/>
    <cellStyle name="Обычный 3 15 45 4 2 2" xfId="32750"/>
    <cellStyle name="Обычный 3 15 45 4 2 2 2" xfId="32751"/>
    <cellStyle name="Обычный 3 15 45 4 2 2 2 2" xfId="32752"/>
    <cellStyle name="Обычный 3 15 45 4 2 2 3" xfId="32753"/>
    <cellStyle name="Обычный 3 15 45 4 2 3" xfId="32754"/>
    <cellStyle name="Обычный 3 15 45 4 2 3 2" xfId="32755"/>
    <cellStyle name="Обычный 3 15 45 4 2 4" xfId="32756"/>
    <cellStyle name="Обычный 3 15 45 4 3" xfId="32757"/>
    <cellStyle name="Обычный 3 15 45 4 3 2" xfId="32758"/>
    <cellStyle name="Обычный 3 15 45 4 3 2 2" xfId="32759"/>
    <cellStyle name="Обычный 3 15 45 4 3 3" xfId="32760"/>
    <cellStyle name="Обычный 3 15 45 4 4" xfId="32761"/>
    <cellStyle name="Обычный 3 15 45 4 4 2" xfId="32762"/>
    <cellStyle name="Обычный 3 15 45 4 5" xfId="32763"/>
    <cellStyle name="Обычный 3 15 45 5" xfId="32764"/>
    <cellStyle name="Обычный 3 15 45 5 2" xfId="32765"/>
    <cellStyle name="Обычный 3 15 45 5 2 2" xfId="32766"/>
    <cellStyle name="Обычный 3 15 45 5 2 2 2" xfId="32767"/>
    <cellStyle name="Обычный 3 15 45 5 2 3" xfId="32768"/>
    <cellStyle name="Обычный 3 15 45 5 3" xfId="32769"/>
    <cellStyle name="Обычный 3 15 45 5 3 2" xfId="32770"/>
    <cellStyle name="Обычный 3 15 45 5 4" xfId="32771"/>
    <cellStyle name="Обычный 3 15 45 6" xfId="32772"/>
    <cellStyle name="Обычный 3 15 45 6 2" xfId="32773"/>
    <cellStyle name="Обычный 3 15 45 6 2 2" xfId="32774"/>
    <cellStyle name="Обычный 3 15 45 6 3" xfId="32775"/>
    <cellStyle name="Обычный 3 15 45 7" xfId="32776"/>
    <cellStyle name="Обычный 3 15 45 7 2" xfId="32777"/>
    <cellStyle name="Обычный 3 15 45 8" xfId="32778"/>
    <cellStyle name="Обычный 3 15 46" xfId="32779"/>
    <cellStyle name="Обычный 3 15 46 2" xfId="32780"/>
    <cellStyle name="Обычный 3 15 46 2 2" xfId="32781"/>
    <cellStyle name="Обычный 3 15 46 2 2 2" xfId="32782"/>
    <cellStyle name="Обычный 3 15 46 2 2 2 2" xfId="32783"/>
    <cellStyle name="Обычный 3 15 46 2 2 2 2 2" xfId="32784"/>
    <cellStyle name="Обычный 3 15 46 2 2 2 2 2 2" xfId="32785"/>
    <cellStyle name="Обычный 3 15 46 2 2 2 2 3" xfId="32786"/>
    <cellStyle name="Обычный 3 15 46 2 2 2 3" xfId="32787"/>
    <cellStyle name="Обычный 3 15 46 2 2 2 3 2" xfId="32788"/>
    <cellStyle name="Обычный 3 15 46 2 2 2 4" xfId="32789"/>
    <cellStyle name="Обычный 3 15 46 2 2 3" xfId="32790"/>
    <cellStyle name="Обычный 3 15 46 2 2 3 2" xfId="32791"/>
    <cellStyle name="Обычный 3 15 46 2 2 3 2 2" xfId="32792"/>
    <cellStyle name="Обычный 3 15 46 2 2 3 3" xfId="32793"/>
    <cellStyle name="Обычный 3 15 46 2 2 4" xfId="32794"/>
    <cellStyle name="Обычный 3 15 46 2 2 4 2" xfId="32795"/>
    <cellStyle name="Обычный 3 15 46 2 2 5" xfId="32796"/>
    <cellStyle name="Обычный 3 15 46 2 3" xfId="32797"/>
    <cellStyle name="Обычный 3 15 46 2 3 2" xfId="32798"/>
    <cellStyle name="Обычный 3 15 46 2 3 2 2" xfId="32799"/>
    <cellStyle name="Обычный 3 15 46 2 3 2 2 2" xfId="32800"/>
    <cellStyle name="Обычный 3 15 46 2 3 2 2 2 2" xfId="32801"/>
    <cellStyle name="Обычный 3 15 46 2 3 2 2 3" xfId="32802"/>
    <cellStyle name="Обычный 3 15 46 2 3 2 3" xfId="32803"/>
    <cellStyle name="Обычный 3 15 46 2 3 2 3 2" xfId="32804"/>
    <cellStyle name="Обычный 3 15 46 2 3 2 4" xfId="32805"/>
    <cellStyle name="Обычный 3 15 46 2 3 3" xfId="32806"/>
    <cellStyle name="Обычный 3 15 46 2 3 3 2" xfId="32807"/>
    <cellStyle name="Обычный 3 15 46 2 3 3 2 2" xfId="32808"/>
    <cellStyle name="Обычный 3 15 46 2 3 3 3" xfId="32809"/>
    <cellStyle name="Обычный 3 15 46 2 3 4" xfId="32810"/>
    <cellStyle name="Обычный 3 15 46 2 3 4 2" xfId="32811"/>
    <cellStyle name="Обычный 3 15 46 2 3 5" xfId="32812"/>
    <cellStyle name="Обычный 3 15 46 2 4" xfId="32813"/>
    <cellStyle name="Обычный 3 15 46 2 4 2" xfId="32814"/>
    <cellStyle name="Обычный 3 15 46 2 4 2 2" xfId="32815"/>
    <cellStyle name="Обычный 3 15 46 2 4 2 2 2" xfId="32816"/>
    <cellStyle name="Обычный 3 15 46 2 4 2 3" xfId="32817"/>
    <cellStyle name="Обычный 3 15 46 2 4 3" xfId="32818"/>
    <cellStyle name="Обычный 3 15 46 2 4 3 2" xfId="32819"/>
    <cellStyle name="Обычный 3 15 46 2 4 4" xfId="32820"/>
    <cellStyle name="Обычный 3 15 46 2 5" xfId="32821"/>
    <cellStyle name="Обычный 3 15 46 2 5 2" xfId="32822"/>
    <cellStyle name="Обычный 3 15 46 2 5 2 2" xfId="32823"/>
    <cellStyle name="Обычный 3 15 46 2 5 3" xfId="32824"/>
    <cellStyle name="Обычный 3 15 46 2 6" xfId="32825"/>
    <cellStyle name="Обычный 3 15 46 2 6 2" xfId="32826"/>
    <cellStyle name="Обычный 3 15 46 2 7" xfId="32827"/>
    <cellStyle name="Обычный 3 15 46 3" xfId="32828"/>
    <cellStyle name="Обычный 3 15 46 3 2" xfId="32829"/>
    <cellStyle name="Обычный 3 15 46 3 2 2" xfId="32830"/>
    <cellStyle name="Обычный 3 15 46 3 2 2 2" xfId="32831"/>
    <cellStyle name="Обычный 3 15 46 3 2 2 2 2" xfId="32832"/>
    <cellStyle name="Обычный 3 15 46 3 2 2 3" xfId="32833"/>
    <cellStyle name="Обычный 3 15 46 3 2 3" xfId="32834"/>
    <cellStyle name="Обычный 3 15 46 3 2 3 2" xfId="32835"/>
    <cellStyle name="Обычный 3 15 46 3 2 4" xfId="32836"/>
    <cellStyle name="Обычный 3 15 46 3 3" xfId="32837"/>
    <cellStyle name="Обычный 3 15 46 3 3 2" xfId="32838"/>
    <cellStyle name="Обычный 3 15 46 3 3 2 2" xfId="32839"/>
    <cellStyle name="Обычный 3 15 46 3 3 3" xfId="32840"/>
    <cellStyle name="Обычный 3 15 46 3 4" xfId="32841"/>
    <cellStyle name="Обычный 3 15 46 3 4 2" xfId="32842"/>
    <cellStyle name="Обычный 3 15 46 3 5" xfId="32843"/>
    <cellStyle name="Обычный 3 15 46 4" xfId="32844"/>
    <cellStyle name="Обычный 3 15 46 4 2" xfId="32845"/>
    <cellStyle name="Обычный 3 15 46 4 2 2" xfId="32846"/>
    <cellStyle name="Обычный 3 15 46 4 2 2 2" xfId="32847"/>
    <cellStyle name="Обычный 3 15 46 4 2 2 2 2" xfId="32848"/>
    <cellStyle name="Обычный 3 15 46 4 2 2 3" xfId="32849"/>
    <cellStyle name="Обычный 3 15 46 4 2 3" xfId="32850"/>
    <cellStyle name="Обычный 3 15 46 4 2 3 2" xfId="32851"/>
    <cellStyle name="Обычный 3 15 46 4 2 4" xfId="32852"/>
    <cellStyle name="Обычный 3 15 46 4 3" xfId="32853"/>
    <cellStyle name="Обычный 3 15 46 4 3 2" xfId="32854"/>
    <cellStyle name="Обычный 3 15 46 4 3 2 2" xfId="32855"/>
    <cellStyle name="Обычный 3 15 46 4 3 3" xfId="32856"/>
    <cellStyle name="Обычный 3 15 46 4 4" xfId="32857"/>
    <cellStyle name="Обычный 3 15 46 4 4 2" xfId="32858"/>
    <cellStyle name="Обычный 3 15 46 4 5" xfId="32859"/>
    <cellStyle name="Обычный 3 15 46 5" xfId="32860"/>
    <cellStyle name="Обычный 3 15 46 5 2" xfId="32861"/>
    <cellStyle name="Обычный 3 15 46 5 2 2" xfId="32862"/>
    <cellStyle name="Обычный 3 15 46 5 2 2 2" xfId="32863"/>
    <cellStyle name="Обычный 3 15 46 5 2 3" xfId="32864"/>
    <cellStyle name="Обычный 3 15 46 5 3" xfId="32865"/>
    <cellStyle name="Обычный 3 15 46 5 3 2" xfId="32866"/>
    <cellStyle name="Обычный 3 15 46 5 4" xfId="32867"/>
    <cellStyle name="Обычный 3 15 46 6" xfId="32868"/>
    <cellStyle name="Обычный 3 15 46 6 2" xfId="32869"/>
    <cellStyle name="Обычный 3 15 46 6 2 2" xfId="32870"/>
    <cellStyle name="Обычный 3 15 46 6 3" xfId="32871"/>
    <cellStyle name="Обычный 3 15 46 7" xfId="32872"/>
    <cellStyle name="Обычный 3 15 46 7 2" xfId="32873"/>
    <cellStyle name="Обычный 3 15 46 8" xfId="32874"/>
    <cellStyle name="Обычный 3 15 47" xfId="32875"/>
    <cellStyle name="Обычный 3 15 47 2" xfId="32876"/>
    <cellStyle name="Обычный 3 15 47 2 2" xfId="32877"/>
    <cellStyle name="Обычный 3 15 47 2 2 2" xfId="32878"/>
    <cellStyle name="Обычный 3 15 47 2 2 2 2" xfId="32879"/>
    <cellStyle name="Обычный 3 15 47 2 2 2 2 2" xfId="32880"/>
    <cellStyle name="Обычный 3 15 47 2 2 2 2 2 2" xfId="32881"/>
    <cellStyle name="Обычный 3 15 47 2 2 2 2 3" xfId="32882"/>
    <cellStyle name="Обычный 3 15 47 2 2 2 3" xfId="32883"/>
    <cellStyle name="Обычный 3 15 47 2 2 2 3 2" xfId="32884"/>
    <cellStyle name="Обычный 3 15 47 2 2 2 4" xfId="32885"/>
    <cellStyle name="Обычный 3 15 47 2 2 3" xfId="32886"/>
    <cellStyle name="Обычный 3 15 47 2 2 3 2" xfId="32887"/>
    <cellStyle name="Обычный 3 15 47 2 2 3 2 2" xfId="32888"/>
    <cellStyle name="Обычный 3 15 47 2 2 3 3" xfId="32889"/>
    <cellStyle name="Обычный 3 15 47 2 2 4" xfId="32890"/>
    <cellStyle name="Обычный 3 15 47 2 2 4 2" xfId="32891"/>
    <cellStyle name="Обычный 3 15 47 2 2 5" xfId="32892"/>
    <cellStyle name="Обычный 3 15 47 2 3" xfId="32893"/>
    <cellStyle name="Обычный 3 15 47 2 3 2" xfId="32894"/>
    <cellStyle name="Обычный 3 15 47 2 3 2 2" xfId="32895"/>
    <cellStyle name="Обычный 3 15 47 2 3 2 2 2" xfId="32896"/>
    <cellStyle name="Обычный 3 15 47 2 3 2 2 2 2" xfId="32897"/>
    <cellStyle name="Обычный 3 15 47 2 3 2 2 3" xfId="32898"/>
    <cellStyle name="Обычный 3 15 47 2 3 2 3" xfId="32899"/>
    <cellStyle name="Обычный 3 15 47 2 3 2 3 2" xfId="32900"/>
    <cellStyle name="Обычный 3 15 47 2 3 2 4" xfId="32901"/>
    <cellStyle name="Обычный 3 15 47 2 3 3" xfId="32902"/>
    <cellStyle name="Обычный 3 15 47 2 3 3 2" xfId="32903"/>
    <cellStyle name="Обычный 3 15 47 2 3 3 2 2" xfId="32904"/>
    <cellStyle name="Обычный 3 15 47 2 3 3 3" xfId="32905"/>
    <cellStyle name="Обычный 3 15 47 2 3 4" xfId="32906"/>
    <cellStyle name="Обычный 3 15 47 2 3 4 2" xfId="32907"/>
    <cellStyle name="Обычный 3 15 47 2 3 5" xfId="32908"/>
    <cellStyle name="Обычный 3 15 47 2 4" xfId="32909"/>
    <cellStyle name="Обычный 3 15 47 2 4 2" xfId="32910"/>
    <cellStyle name="Обычный 3 15 47 2 4 2 2" xfId="32911"/>
    <cellStyle name="Обычный 3 15 47 2 4 2 2 2" xfId="32912"/>
    <cellStyle name="Обычный 3 15 47 2 4 2 3" xfId="32913"/>
    <cellStyle name="Обычный 3 15 47 2 4 3" xfId="32914"/>
    <cellStyle name="Обычный 3 15 47 2 4 3 2" xfId="32915"/>
    <cellStyle name="Обычный 3 15 47 2 4 4" xfId="32916"/>
    <cellStyle name="Обычный 3 15 47 2 5" xfId="32917"/>
    <cellStyle name="Обычный 3 15 47 2 5 2" xfId="32918"/>
    <cellStyle name="Обычный 3 15 47 2 5 2 2" xfId="32919"/>
    <cellStyle name="Обычный 3 15 47 2 5 3" xfId="32920"/>
    <cellStyle name="Обычный 3 15 47 2 6" xfId="32921"/>
    <cellStyle name="Обычный 3 15 47 2 6 2" xfId="32922"/>
    <cellStyle name="Обычный 3 15 47 2 7" xfId="32923"/>
    <cellStyle name="Обычный 3 15 47 3" xfId="32924"/>
    <cellStyle name="Обычный 3 15 47 3 2" xfId="32925"/>
    <cellStyle name="Обычный 3 15 47 3 2 2" xfId="32926"/>
    <cellStyle name="Обычный 3 15 47 3 2 2 2" xfId="32927"/>
    <cellStyle name="Обычный 3 15 47 3 2 2 2 2" xfId="32928"/>
    <cellStyle name="Обычный 3 15 47 3 2 2 3" xfId="32929"/>
    <cellStyle name="Обычный 3 15 47 3 2 3" xfId="32930"/>
    <cellStyle name="Обычный 3 15 47 3 2 3 2" xfId="32931"/>
    <cellStyle name="Обычный 3 15 47 3 2 4" xfId="32932"/>
    <cellStyle name="Обычный 3 15 47 3 3" xfId="32933"/>
    <cellStyle name="Обычный 3 15 47 3 3 2" xfId="32934"/>
    <cellStyle name="Обычный 3 15 47 3 3 2 2" xfId="32935"/>
    <cellStyle name="Обычный 3 15 47 3 3 3" xfId="32936"/>
    <cellStyle name="Обычный 3 15 47 3 4" xfId="32937"/>
    <cellStyle name="Обычный 3 15 47 3 4 2" xfId="32938"/>
    <cellStyle name="Обычный 3 15 47 3 5" xfId="32939"/>
    <cellStyle name="Обычный 3 15 47 4" xfId="32940"/>
    <cellStyle name="Обычный 3 15 47 4 2" xfId="32941"/>
    <cellStyle name="Обычный 3 15 47 4 2 2" xfId="32942"/>
    <cellStyle name="Обычный 3 15 47 4 2 2 2" xfId="32943"/>
    <cellStyle name="Обычный 3 15 47 4 2 2 2 2" xfId="32944"/>
    <cellStyle name="Обычный 3 15 47 4 2 2 3" xfId="32945"/>
    <cellStyle name="Обычный 3 15 47 4 2 3" xfId="32946"/>
    <cellStyle name="Обычный 3 15 47 4 2 3 2" xfId="32947"/>
    <cellStyle name="Обычный 3 15 47 4 2 4" xfId="32948"/>
    <cellStyle name="Обычный 3 15 47 4 3" xfId="32949"/>
    <cellStyle name="Обычный 3 15 47 4 3 2" xfId="32950"/>
    <cellStyle name="Обычный 3 15 47 4 3 2 2" xfId="32951"/>
    <cellStyle name="Обычный 3 15 47 4 3 3" xfId="32952"/>
    <cellStyle name="Обычный 3 15 47 4 4" xfId="32953"/>
    <cellStyle name="Обычный 3 15 47 4 4 2" xfId="32954"/>
    <cellStyle name="Обычный 3 15 47 4 5" xfId="32955"/>
    <cellStyle name="Обычный 3 15 47 5" xfId="32956"/>
    <cellStyle name="Обычный 3 15 47 5 2" xfId="32957"/>
    <cellStyle name="Обычный 3 15 47 5 2 2" xfId="32958"/>
    <cellStyle name="Обычный 3 15 47 5 2 2 2" xfId="32959"/>
    <cellStyle name="Обычный 3 15 47 5 2 3" xfId="32960"/>
    <cellStyle name="Обычный 3 15 47 5 3" xfId="32961"/>
    <cellStyle name="Обычный 3 15 47 5 3 2" xfId="32962"/>
    <cellStyle name="Обычный 3 15 47 5 4" xfId="32963"/>
    <cellStyle name="Обычный 3 15 47 6" xfId="32964"/>
    <cellStyle name="Обычный 3 15 47 6 2" xfId="32965"/>
    <cellStyle name="Обычный 3 15 47 6 2 2" xfId="32966"/>
    <cellStyle name="Обычный 3 15 47 6 3" xfId="32967"/>
    <cellStyle name="Обычный 3 15 47 7" xfId="32968"/>
    <cellStyle name="Обычный 3 15 47 7 2" xfId="32969"/>
    <cellStyle name="Обычный 3 15 47 8" xfId="32970"/>
    <cellStyle name="Обычный 3 15 48" xfId="32971"/>
    <cellStyle name="Обычный 3 15 48 2" xfId="32972"/>
    <cellStyle name="Обычный 3 15 48 2 2" xfId="32973"/>
    <cellStyle name="Обычный 3 15 48 2 2 2" xfId="32974"/>
    <cellStyle name="Обычный 3 15 48 2 2 2 2" xfId="32975"/>
    <cellStyle name="Обычный 3 15 48 2 2 2 2 2" xfId="32976"/>
    <cellStyle name="Обычный 3 15 48 2 2 2 3" xfId="32977"/>
    <cellStyle name="Обычный 3 15 48 2 2 3" xfId="32978"/>
    <cellStyle name="Обычный 3 15 48 2 2 3 2" xfId="32979"/>
    <cellStyle name="Обычный 3 15 48 2 2 4" xfId="32980"/>
    <cellStyle name="Обычный 3 15 48 2 3" xfId="32981"/>
    <cellStyle name="Обычный 3 15 48 2 3 2" xfId="32982"/>
    <cellStyle name="Обычный 3 15 48 2 3 2 2" xfId="32983"/>
    <cellStyle name="Обычный 3 15 48 2 3 3" xfId="32984"/>
    <cellStyle name="Обычный 3 15 48 2 4" xfId="32985"/>
    <cellStyle name="Обычный 3 15 48 2 4 2" xfId="32986"/>
    <cellStyle name="Обычный 3 15 48 2 5" xfId="32987"/>
    <cellStyle name="Обычный 3 15 48 3" xfId="32988"/>
    <cellStyle name="Обычный 3 15 48 3 2" xfId="32989"/>
    <cellStyle name="Обычный 3 15 48 3 2 2" xfId="32990"/>
    <cellStyle name="Обычный 3 15 48 3 2 2 2" xfId="32991"/>
    <cellStyle name="Обычный 3 15 48 3 2 2 2 2" xfId="32992"/>
    <cellStyle name="Обычный 3 15 48 3 2 2 3" xfId="32993"/>
    <cellStyle name="Обычный 3 15 48 3 2 3" xfId="32994"/>
    <cellStyle name="Обычный 3 15 48 3 2 3 2" xfId="32995"/>
    <cellStyle name="Обычный 3 15 48 3 2 4" xfId="32996"/>
    <cellStyle name="Обычный 3 15 48 3 3" xfId="32997"/>
    <cellStyle name="Обычный 3 15 48 3 3 2" xfId="32998"/>
    <cellStyle name="Обычный 3 15 48 3 3 2 2" xfId="32999"/>
    <cellStyle name="Обычный 3 15 48 3 3 3" xfId="33000"/>
    <cellStyle name="Обычный 3 15 48 3 4" xfId="33001"/>
    <cellStyle name="Обычный 3 15 48 3 4 2" xfId="33002"/>
    <cellStyle name="Обычный 3 15 48 3 5" xfId="33003"/>
    <cellStyle name="Обычный 3 15 48 4" xfId="33004"/>
    <cellStyle name="Обычный 3 15 48 4 2" xfId="33005"/>
    <cellStyle name="Обычный 3 15 48 4 2 2" xfId="33006"/>
    <cellStyle name="Обычный 3 15 48 4 2 2 2" xfId="33007"/>
    <cellStyle name="Обычный 3 15 48 4 2 3" xfId="33008"/>
    <cellStyle name="Обычный 3 15 48 4 3" xfId="33009"/>
    <cellStyle name="Обычный 3 15 48 4 3 2" xfId="33010"/>
    <cellStyle name="Обычный 3 15 48 4 4" xfId="33011"/>
    <cellStyle name="Обычный 3 15 48 5" xfId="33012"/>
    <cellStyle name="Обычный 3 15 48 5 2" xfId="33013"/>
    <cellStyle name="Обычный 3 15 48 5 2 2" xfId="33014"/>
    <cellStyle name="Обычный 3 15 48 5 3" xfId="33015"/>
    <cellStyle name="Обычный 3 15 48 6" xfId="33016"/>
    <cellStyle name="Обычный 3 15 48 6 2" xfId="33017"/>
    <cellStyle name="Обычный 3 15 48 7" xfId="33018"/>
    <cellStyle name="Обычный 3 15 49" xfId="33019"/>
    <cellStyle name="Обычный 3 15 49 2" xfId="33020"/>
    <cellStyle name="Обычный 3 15 49 2 2" xfId="33021"/>
    <cellStyle name="Обычный 3 15 49 2 2 2" xfId="33022"/>
    <cellStyle name="Обычный 3 15 49 2 2 2 2" xfId="33023"/>
    <cellStyle name="Обычный 3 15 49 2 2 3" xfId="33024"/>
    <cellStyle name="Обычный 3 15 49 2 3" xfId="33025"/>
    <cellStyle name="Обычный 3 15 49 2 3 2" xfId="33026"/>
    <cellStyle name="Обычный 3 15 49 2 4" xfId="33027"/>
    <cellStyle name="Обычный 3 15 49 3" xfId="33028"/>
    <cellStyle name="Обычный 3 15 49 3 2" xfId="33029"/>
    <cellStyle name="Обычный 3 15 49 3 2 2" xfId="33030"/>
    <cellStyle name="Обычный 3 15 49 3 3" xfId="33031"/>
    <cellStyle name="Обычный 3 15 49 4" xfId="33032"/>
    <cellStyle name="Обычный 3 15 49 4 2" xfId="33033"/>
    <cellStyle name="Обычный 3 15 49 5" xfId="33034"/>
    <cellStyle name="Обычный 3 15 5" xfId="33035"/>
    <cellStyle name="Обычный 3 15 5 2" xfId="33036"/>
    <cellStyle name="Обычный 3 15 5 2 2" xfId="33037"/>
    <cellStyle name="Обычный 3 15 5 2 2 2" xfId="33038"/>
    <cellStyle name="Обычный 3 15 5 2 2 2 2" xfId="33039"/>
    <cellStyle name="Обычный 3 15 5 2 2 2 2 2" xfId="33040"/>
    <cellStyle name="Обычный 3 15 5 2 2 2 2 2 2" xfId="33041"/>
    <cellStyle name="Обычный 3 15 5 2 2 2 2 3" xfId="33042"/>
    <cellStyle name="Обычный 3 15 5 2 2 2 3" xfId="33043"/>
    <cellStyle name="Обычный 3 15 5 2 2 2 3 2" xfId="33044"/>
    <cellStyle name="Обычный 3 15 5 2 2 2 4" xfId="33045"/>
    <cellStyle name="Обычный 3 15 5 2 2 3" xfId="33046"/>
    <cellStyle name="Обычный 3 15 5 2 2 3 2" xfId="33047"/>
    <cellStyle name="Обычный 3 15 5 2 2 3 2 2" xfId="33048"/>
    <cellStyle name="Обычный 3 15 5 2 2 3 3" xfId="33049"/>
    <cellStyle name="Обычный 3 15 5 2 2 4" xfId="33050"/>
    <cellStyle name="Обычный 3 15 5 2 2 4 2" xfId="33051"/>
    <cellStyle name="Обычный 3 15 5 2 2 5" xfId="33052"/>
    <cellStyle name="Обычный 3 15 5 2 3" xfId="33053"/>
    <cellStyle name="Обычный 3 15 5 2 3 2" xfId="33054"/>
    <cellStyle name="Обычный 3 15 5 2 3 2 2" xfId="33055"/>
    <cellStyle name="Обычный 3 15 5 2 3 2 2 2" xfId="33056"/>
    <cellStyle name="Обычный 3 15 5 2 3 2 2 2 2" xfId="33057"/>
    <cellStyle name="Обычный 3 15 5 2 3 2 2 3" xfId="33058"/>
    <cellStyle name="Обычный 3 15 5 2 3 2 3" xfId="33059"/>
    <cellStyle name="Обычный 3 15 5 2 3 2 3 2" xfId="33060"/>
    <cellStyle name="Обычный 3 15 5 2 3 2 4" xfId="33061"/>
    <cellStyle name="Обычный 3 15 5 2 3 3" xfId="33062"/>
    <cellStyle name="Обычный 3 15 5 2 3 3 2" xfId="33063"/>
    <cellStyle name="Обычный 3 15 5 2 3 3 2 2" xfId="33064"/>
    <cellStyle name="Обычный 3 15 5 2 3 3 3" xfId="33065"/>
    <cellStyle name="Обычный 3 15 5 2 3 4" xfId="33066"/>
    <cellStyle name="Обычный 3 15 5 2 3 4 2" xfId="33067"/>
    <cellStyle name="Обычный 3 15 5 2 3 5" xfId="33068"/>
    <cellStyle name="Обычный 3 15 5 2 4" xfId="33069"/>
    <cellStyle name="Обычный 3 15 5 2 4 2" xfId="33070"/>
    <cellStyle name="Обычный 3 15 5 2 4 2 2" xfId="33071"/>
    <cellStyle name="Обычный 3 15 5 2 4 2 2 2" xfId="33072"/>
    <cellStyle name="Обычный 3 15 5 2 4 2 3" xfId="33073"/>
    <cellStyle name="Обычный 3 15 5 2 4 3" xfId="33074"/>
    <cellStyle name="Обычный 3 15 5 2 4 3 2" xfId="33075"/>
    <cellStyle name="Обычный 3 15 5 2 4 4" xfId="33076"/>
    <cellStyle name="Обычный 3 15 5 2 5" xfId="33077"/>
    <cellStyle name="Обычный 3 15 5 2 5 2" xfId="33078"/>
    <cellStyle name="Обычный 3 15 5 2 5 2 2" xfId="33079"/>
    <cellStyle name="Обычный 3 15 5 2 5 3" xfId="33080"/>
    <cellStyle name="Обычный 3 15 5 2 6" xfId="33081"/>
    <cellStyle name="Обычный 3 15 5 2 6 2" xfId="33082"/>
    <cellStyle name="Обычный 3 15 5 2 7" xfId="33083"/>
    <cellStyle name="Обычный 3 15 5 3" xfId="33084"/>
    <cellStyle name="Обычный 3 15 5 3 2" xfId="33085"/>
    <cellStyle name="Обычный 3 15 5 3 2 2" xfId="33086"/>
    <cellStyle name="Обычный 3 15 5 3 2 2 2" xfId="33087"/>
    <cellStyle name="Обычный 3 15 5 3 2 2 2 2" xfId="33088"/>
    <cellStyle name="Обычный 3 15 5 3 2 2 3" xfId="33089"/>
    <cellStyle name="Обычный 3 15 5 3 2 3" xfId="33090"/>
    <cellStyle name="Обычный 3 15 5 3 2 3 2" xfId="33091"/>
    <cellStyle name="Обычный 3 15 5 3 2 4" xfId="33092"/>
    <cellStyle name="Обычный 3 15 5 3 3" xfId="33093"/>
    <cellStyle name="Обычный 3 15 5 3 3 2" xfId="33094"/>
    <cellStyle name="Обычный 3 15 5 3 3 2 2" xfId="33095"/>
    <cellStyle name="Обычный 3 15 5 3 3 3" xfId="33096"/>
    <cellStyle name="Обычный 3 15 5 3 4" xfId="33097"/>
    <cellStyle name="Обычный 3 15 5 3 4 2" xfId="33098"/>
    <cellStyle name="Обычный 3 15 5 3 5" xfId="33099"/>
    <cellStyle name="Обычный 3 15 5 4" xfId="33100"/>
    <cellStyle name="Обычный 3 15 5 4 2" xfId="33101"/>
    <cellStyle name="Обычный 3 15 5 4 2 2" xfId="33102"/>
    <cellStyle name="Обычный 3 15 5 4 2 2 2" xfId="33103"/>
    <cellStyle name="Обычный 3 15 5 4 2 2 2 2" xfId="33104"/>
    <cellStyle name="Обычный 3 15 5 4 2 2 3" xfId="33105"/>
    <cellStyle name="Обычный 3 15 5 4 2 3" xfId="33106"/>
    <cellStyle name="Обычный 3 15 5 4 2 3 2" xfId="33107"/>
    <cellStyle name="Обычный 3 15 5 4 2 4" xfId="33108"/>
    <cellStyle name="Обычный 3 15 5 4 3" xfId="33109"/>
    <cellStyle name="Обычный 3 15 5 4 3 2" xfId="33110"/>
    <cellStyle name="Обычный 3 15 5 4 3 2 2" xfId="33111"/>
    <cellStyle name="Обычный 3 15 5 4 3 3" xfId="33112"/>
    <cellStyle name="Обычный 3 15 5 4 4" xfId="33113"/>
    <cellStyle name="Обычный 3 15 5 4 4 2" xfId="33114"/>
    <cellStyle name="Обычный 3 15 5 4 5" xfId="33115"/>
    <cellStyle name="Обычный 3 15 5 5" xfId="33116"/>
    <cellStyle name="Обычный 3 15 5 5 2" xfId="33117"/>
    <cellStyle name="Обычный 3 15 5 5 2 2" xfId="33118"/>
    <cellStyle name="Обычный 3 15 5 5 2 2 2" xfId="33119"/>
    <cellStyle name="Обычный 3 15 5 5 2 3" xfId="33120"/>
    <cellStyle name="Обычный 3 15 5 5 3" xfId="33121"/>
    <cellStyle name="Обычный 3 15 5 5 3 2" xfId="33122"/>
    <cellStyle name="Обычный 3 15 5 5 4" xfId="33123"/>
    <cellStyle name="Обычный 3 15 5 6" xfId="33124"/>
    <cellStyle name="Обычный 3 15 5 6 2" xfId="33125"/>
    <cellStyle name="Обычный 3 15 5 6 2 2" xfId="33126"/>
    <cellStyle name="Обычный 3 15 5 6 3" xfId="33127"/>
    <cellStyle name="Обычный 3 15 5 7" xfId="33128"/>
    <cellStyle name="Обычный 3 15 5 7 2" xfId="33129"/>
    <cellStyle name="Обычный 3 15 5 8" xfId="33130"/>
    <cellStyle name="Обычный 3 15 50" xfId="33131"/>
    <cellStyle name="Обычный 3 15 50 2" xfId="33132"/>
    <cellStyle name="Обычный 3 15 50 2 2" xfId="33133"/>
    <cellStyle name="Обычный 3 15 50 2 2 2" xfId="33134"/>
    <cellStyle name="Обычный 3 15 50 2 2 2 2" xfId="33135"/>
    <cellStyle name="Обычный 3 15 50 2 2 3" xfId="33136"/>
    <cellStyle name="Обычный 3 15 50 2 3" xfId="33137"/>
    <cellStyle name="Обычный 3 15 50 2 3 2" xfId="33138"/>
    <cellStyle name="Обычный 3 15 50 2 4" xfId="33139"/>
    <cellStyle name="Обычный 3 15 50 3" xfId="33140"/>
    <cellStyle name="Обычный 3 15 50 3 2" xfId="33141"/>
    <cellStyle name="Обычный 3 15 50 3 2 2" xfId="33142"/>
    <cellStyle name="Обычный 3 15 50 3 3" xfId="33143"/>
    <cellStyle name="Обычный 3 15 50 4" xfId="33144"/>
    <cellStyle name="Обычный 3 15 50 4 2" xfId="33145"/>
    <cellStyle name="Обычный 3 15 50 5" xfId="33146"/>
    <cellStyle name="Обычный 3 15 51" xfId="33147"/>
    <cellStyle name="Обычный 3 15 51 2" xfId="33148"/>
    <cellStyle name="Обычный 3 15 51 2 2" xfId="33149"/>
    <cellStyle name="Обычный 3 15 51 2 2 2" xfId="33150"/>
    <cellStyle name="Обычный 3 15 51 2 3" xfId="33151"/>
    <cellStyle name="Обычный 3 15 51 3" xfId="33152"/>
    <cellStyle name="Обычный 3 15 51 3 2" xfId="33153"/>
    <cellStyle name="Обычный 3 15 51 4" xfId="33154"/>
    <cellStyle name="Обычный 3 15 52" xfId="33155"/>
    <cellStyle name="Обычный 3 15 52 2" xfId="33156"/>
    <cellStyle name="Обычный 3 15 52 2 2" xfId="33157"/>
    <cellStyle name="Обычный 3 15 52 3" xfId="33158"/>
    <cellStyle name="Обычный 3 15 53" xfId="33159"/>
    <cellStyle name="Обычный 3 15 53 2" xfId="33160"/>
    <cellStyle name="Обычный 3 15 54" xfId="33161"/>
    <cellStyle name="Обычный 3 15 6" xfId="33162"/>
    <cellStyle name="Обычный 3 15 6 2" xfId="33163"/>
    <cellStyle name="Обычный 3 15 6 2 2" xfId="33164"/>
    <cellStyle name="Обычный 3 15 6 2 2 2" xfId="33165"/>
    <cellStyle name="Обычный 3 15 6 2 2 2 2" xfId="33166"/>
    <cellStyle name="Обычный 3 15 6 2 2 2 2 2" xfId="33167"/>
    <cellStyle name="Обычный 3 15 6 2 2 2 2 2 2" xfId="33168"/>
    <cellStyle name="Обычный 3 15 6 2 2 2 2 3" xfId="33169"/>
    <cellStyle name="Обычный 3 15 6 2 2 2 3" xfId="33170"/>
    <cellStyle name="Обычный 3 15 6 2 2 2 3 2" xfId="33171"/>
    <cellStyle name="Обычный 3 15 6 2 2 2 4" xfId="33172"/>
    <cellStyle name="Обычный 3 15 6 2 2 3" xfId="33173"/>
    <cellStyle name="Обычный 3 15 6 2 2 3 2" xfId="33174"/>
    <cellStyle name="Обычный 3 15 6 2 2 3 2 2" xfId="33175"/>
    <cellStyle name="Обычный 3 15 6 2 2 3 3" xfId="33176"/>
    <cellStyle name="Обычный 3 15 6 2 2 4" xfId="33177"/>
    <cellStyle name="Обычный 3 15 6 2 2 4 2" xfId="33178"/>
    <cellStyle name="Обычный 3 15 6 2 2 5" xfId="33179"/>
    <cellStyle name="Обычный 3 15 6 2 3" xfId="33180"/>
    <cellStyle name="Обычный 3 15 6 2 3 2" xfId="33181"/>
    <cellStyle name="Обычный 3 15 6 2 3 2 2" xfId="33182"/>
    <cellStyle name="Обычный 3 15 6 2 3 2 2 2" xfId="33183"/>
    <cellStyle name="Обычный 3 15 6 2 3 2 2 2 2" xfId="33184"/>
    <cellStyle name="Обычный 3 15 6 2 3 2 2 3" xfId="33185"/>
    <cellStyle name="Обычный 3 15 6 2 3 2 3" xfId="33186"/>
    <cellStyle name="Обычный 3 15 6 2 3 2 3 2" xfId="33187"/>
    <cellStyle name="Обычный 3 15 6 2 3 2 4" xfId="33188"/>
    <cellStyle name="Обычный 3 15 6 2 3 3" xfId="33189"/>
    <cellStyle name="Обычный 3 15 6 2 3 3 2" xfId="33190"/>
    <cellStyle name="Обычный 3 15 6 2 3 3 2 2" xfId="33191"/>
    <cellStyle name="Обычный 3 15 6 2 3 3 3" xfId="33192"/>
    <cellStyle name="Обычный 3 15 6 2 3 4" xfId="33193"/>
    <cellStyle name="Обычный 3 15 6 2 3 4 2" xfId="33194"/>
    <cellStyle name="Обычный 3 15 6 2 3 5" xfId="33195"/>
    <cellStyle name="Обычный 3 15 6 2 4" xfId="33196"/>
    <cellStyle name="Обычный 3 15 6 2 4 2" xfId="33197"/>
    <cellStyle name="Обычный 3 15 6 2 4 2 2" xfId="33198"/>
    <cellStyle name="Обычный 3 15 6 2 4 2 2 2" xfId="33199"/>
    <cellStyle name="Обычный 3 15 6 2 4 2 3" xfId="33200"/>
    <cellStyle name="Обычный 3 15 6 2 4 3" xfId="33201"/>
    <cellStyle name="Обычный 3 15 6 2 4 3 2" xfId="33202"/>
    <cellStyle name="Обычный 3 15 6 2 4 4" xfId="33203"/>
    <cellStyle name="Обычный 3 15 6 2 5" xfId="33204"/>
    <cellStyle name="Обычный 3 15 6 2 5 2" xfId="33205"/>
    <cellStyle name="Обычный 3 15 6 2 5 2 2" xfId="33206"/>
    <cellStyle name="Обычный 3 15 6 2 5 3" xfId="33207"/>
    <cellStyle name="Обычный 3 15 6 2 6" xfId="33208"/>
    <cellStyle name="Обычный 3 15 6 2 6 2" xfId="33209"/>
    <cellStyle name="Обычный 3 15 6 2 7" xfId="33210"/>
    <cellStyle name="Обычный 3 15 6 3" xfId="33211"/>
    <cellStyle name="Обычный 3 15 6 3 2" xfId="33212"/>
    <cellStyle name="Обычный 3 15 6 3 2 2" xfId="33213"/>
    <cellStyle name="Обычный 3 15 6 3 2 2 2" xfId="33214"/>
    <cellStyle name="Обычный 3 15 6 3 2 2 2 2" xfId="33215"/>
    <cellStyle name="Обычный 3 15 6 3 2 2 3" xfId="33216"/>
    <cellStyle name="Обычный 3 15 6 3 2 3" xfId="33217"/>
    <cellStyle name="Обычный 3 15 6 3 2 3 2" xfId="33218"/>
    <cellStyle name="Обычный 3 15 6 3 2 4" xfId="33219"/>
    <cellStyle name="Обычный 3 15 6 3 3" xfId="33220"/>
    <cellStyle name="Обычный 3 15 6 3 3 2" xfId="33221"/>
    <cellStyle name="Обычный 3 15 6 3 3 2 2" xfId="33222"/>
    <cellStyle name="Обычный 3 15 6 3 3 3" xfId="33223"/>
    <cellStyle name="Обычный 3 15 6 3 4" xfId="33224"/>
    <cellStyle name="Обычный 3 15 6 3 4 2" xfId="33225"/>
    <cellStyle name="Обычный 3 15 6 3 5" xfId="33226"/>
    <cellStyle name="Обычный 3 15 6 4" xfId="33227"/>
    <cellStyle name="Обычный 3 15 6 4 2" xfId="33228"/>
    <cellStyle name="Обычный 3 15 6 4 2 2" xfId="33229"/>
    <cellStyle name="Обычный 3 15 6 4 2 2 2" xfId="33230"/>
    <cellStyle name="Обычный 3 15 6 4 2 2 2 2" xfId="33231"/>
    <cellStyle name="Обычный 3 15 6 4 2 2 3" xfId="33232"/>
    <cellStyle name="Обычный 3 15 6 4 2 3" xfId="33233"/>
    <cellStyle name="Обычный 3 15 6 4 2 3 2" xfId="33234"/>
    <cellStyle name="Обычный 3 15 6 4 2 4" xfId="33235"/>
    <cellStyle name="Обычный 3 15 6 4 3" xfId="33236"/>
    <cellStyle name="Обычный 3 15 6 4 3 2" xfId="33237"/>
    <cellStyle name="Обычный 3 15 6 4 3 2 2" xfId="33238"/>
    <cellStyle name="Обычный 3 15 6 4 3 3" xfId="33239"/>
    <cellStyle name="Обычный 3 15 6 4 4" xfId="33240"/>
    <cellStyle name="Обычный 3 15 6 4 4 2" xfId="33241"/>
    <cellStyle name="Обычный 3 15 6 4 5" xfId="33242"/>
    <cellStyle name="Обычный 3 15 6 5" xfId="33243"/>
    <cellStyle name="Обычный 3 15 6 5 2" xfId="33244"/>
    <cellStyle name="Обычный 3 15 6 5 2 2" xfId="33245"/>
    <cellStyle name="Обычный 3 15 6 5 2 2 2" xfId="33246"/>
    <cellStyle name="Обычный 3 15 6 5 2 3" xfId="33247"/>
    <cellStyle name="Обычный 3 15 6 5 3" xfId="33248"/>
    <cellStyle name="Обычный 3 15 6 5 3 2" xfId="33249"/>
    <cellStyle name="Обычный 3 15 6 5 4" xfId="33250"/>
    <cellStyle name="Обычный 3 15 6 6" xfId="33251"/>
    <cellStyle name="Обычный 3 15 6 6 2" xfId="33252"/>
    <cellStyle name="Обычный 3 15 6 6 2 2" xfId="33253"/>
    <cellStyle name="Обычный 3 15 6 6 3" xfId="33254"/>
    <cellStyle name="Обычный 3 15 6 7" xfId="33255"/>
    <cellStyle name="Обычный 3 15 6 7 2" xfId="33256"/>
    <cellStyle name="Обычный 3 15 6 8" xfId="33257"/>
    <cellStyle name="Обычный 3 15 7" xfId="33258"/>
    <cellStyle name="Обычный 3 15 7 2" xfId="33259"/>
    <cellStyle name="Обычный 3 15 7 2 2" xfId="33260"/>
    <cellStyle name="Обычный 3 15 7 2 2 2" xfId="33261"/>
    <cellStyle name="Обычный 3 15 7 2 2 2 2" xfId="33262"/>
    <cellStyle name="Обычный 3 15 7 2 2 2 2 2" xfId="33263"/>
    <cellStyle name="Обычный 3 15 7 2 2 2 2 2 2" xfId="33264"/>
    <cellStyle name="Обычный 3 15 7 2 2 2 2 3" xfId="33265"/>
    <cellStyle name="Обычный 3 15 7 2 2 2 3" xfId="33266"/>
    <cellStyle name="Обычный 3 15 7 2 2 2 3 2" xfId="33267"/>
    <cellStyle name="Обычный 3 15 7 2 2 2 4" xfId="33268"/>
    <cellStyle name="Обычный 3 15 7 2 2 3" xfId="33269"/>
    <cellStyle name="Обычный 3 15 7 2 2 3 2" xfId="33270"/>
    <cellStyle name="Обычный 3 15 7 2 2 3 2 2" xfId="33271"/>
    <cellStyle name="Обычный 3 15 7 2 2 3 3" xfId="33272"/>
    <cellStyle name="Обычный 3 15 7 2 2 4" xfId="33273"/>
    <cellStyle name="Обычный 3 15 7 2 2 4 2" xfId="33274"/>
    <cellStyle name="Обычный 3 15 7 2 2 5" xfId="33275"/>
    <cellStyle name="Обычный 3 15 7 2 3" xfId="33276"/>
    <cellStyle name="Обычный 3 15 7 2 3 2" xfId="33277"/>
    <cellStyle name="Обычный 3 15 7 2 3 2 2" xfId="33278"/>
    <cellStyle name="Обычный 3 15 7 2 3 2 2 2" xfId="33279"/>
    <cellStyle name="Обычный 3 15 7 2 3 2 2 2 2" xfId="33280"/>
    <cellStyle name="Обычный 3 15 7 2 3 2 2 3" xfId="33281"/>
    <cellStyle name="Обычный 3 15 7 2 3 2 3" xfId="33282"/>
    <cellStyle name="Обычный 3 15 7 2 3 2 3 2" xfId="33283"/>
    <cellStyle name="Обычный 3 15 7 2 3 2 4" xfId="33284"/>
    <cellStyle name="Обычный 3 15 7 2 3 3" xfId="33285"/>
    <cellStyle name="Обычный 3 15 7 2 3 3 2" xfId="33286"/>
    <cellStyle name="Обычный 3 15 7 2 3 3 2 2" xfId="33287"/>
    <cellStyle name="Обычный 3 15 7 2 3 3 3" xfId="33288"/>
    <cellStyle name="Обычный 3 15 7 2 3 4" xfId="33289"/>
    <cellStyle name="Обычный 3 15 7 2 3 4 2" xfId="33290"/>
    <cellStyle name="Обычный 3 15 7 2 3 5" xfId="33291"/>
    <cellStyle name="Обычный 3 15 7 2 4" xfId="33292"/>
    <cellStyle name="Обычный 3 15 7 2 4 2" xfId="33293"/>
    <cellStyle name="Обычный 3 15 7 2 4 2 2" xfId="33294"/>
    <cellStyle name="Обычный 3 15 7 2 4 2 2 2" xfId="33295"/>
    <cellStyle name="Обычный 3 15 7 2 4 2 3" xfId="33296"/>
    <cellStyle name="Обычный 3 15 7 2 4 3" xfId="33297"/>
    <cellStyle name="Обычный 3 15 7 2 4 3 2" xfId="33298"/>
    <cellStyle name="Обычный 3 15 7 2 4 4" xfId="33299"/>
    <cellStyle name="Обычный 3 15 7 2 5" xfId="33300"/>
    <cellStyle name="Обычный 3 15 7 2 5 2" xfId="33301"/>
    <cellStyle name="Обычный 3 15 7 2 5 2 2" xfId="33302"/>
    <cellStyle name="Обычный 3 15 7 2 5 3" xfId="33303"/>
    <cellStyle name="Обычный 3 15 7 2 6" xfId="33304"/>
    <cellStyle name="Обычный 3 15 7 2 6 2" xfId="33305"/>
    <cellStyle name="Обычный 3 15 7 2 7" xfId="33306"/>
    <cellStyle name="Обычный 3 15 7 3" xfId="33307"/>
    <cellStyle name="Обычный 3 15 7 3 2" xfId="33308"/>
    <cellStyle name="Обычный 3 15 7 3 2 2" xfId="33309"/>
    <cellStyle name="Обычный 3 15 7 3 2 2 2" xfId="33310"/>
    <cellStyle name="Обычный 3 15 7 3 2 2 2 2" xfId="33311"/>
    <cellStyle name="Обычный 3 15 7 3 2 2 3" xfId="33312"/>
    <cellStyle name="Обычный 3 15 7 3 2 3" xfId="33313"/>
    <cellStyle name="Обычный 3 15 7 3 2 3 2" xfId="33314"/>
    <cellStyle name="Обычный 3 15 7 3 2 4" xfId="33315"/>
    <cellStyle name="Обычный 3 15 7 3 3" xfId="33316"/>
    <cellStyle name="Обычный 3 15 7 3 3 2" xfId="33317"/>
    <cellStyle name="Обычный 3 15 7 3 3 2 2" xfId="33318"/>
    <cellStyle name="Обычный 3 15 7 3 3 3" xfId="33319"/>
    <cellStyle name="Обычный 3 15 7 3 4" xfId="33320"/>
    <cellStyle name="Обычный 3 15 7 3 4 2" xfId="33321"/>
    <cellStyle name="Обычный 3 15 7 3 5" xfId="33322"/>
    <cellStyle name="Обычный 3 15 7 4" xfId="33323"/>
    <cellStyle name="Обычный 3 15 7 4 2" xfId="33324"/>
    <cellStyle name="Обычный 3 15 7 4 2 2" xfId="33325"/>
    <cellStyle name="Обычный 3 15 7 4 2 2 2" xfId="33326"/>
    <cellStyle name="Обычный 3 15 7 4 2 2 2 2" xfId="33327"/>
    <cellStyle name="Обычный 3 15 7 4 2 2 3" xfId="33328"/>
    <cellStyle name="Обычный 3 15 7 4 2 3" xfId="33329"/>
    <cellStyle name="Обычный 3 15 7 4 2 3 2" xfId="33330"/>
    <cellStyle name="Обычный 3 15 7 4 2 4" xfId="33331"/>
    <cellStyle name="Обычный 3 15 7 4 3" xfId="33332"/>
    <cellStyle name="Обычный 3 15 7 4 3 2" xfId="33333"/>
    <cellStyle name="Обычный 3 15 7 4 3 2 2" xfId="33334"/>
    <cellStyle name="Обычный 3 15 7 4 3 3" xfId="33335"/>
    <cellStyle name="Обычный 3 15 7 4 4" xfId="33336"/>
    <cellStyle name="Обычный 3 15 7 4 4 2" xfId="33337"/>
    <cellStyle name="Обычный 3 15 7 4 5" xfId="33338"/>
    <cellStyle name="Обычный 3 15 7 5" xfId="33339"/>
    <cellStyle name="Обычный 3 15 7 5 2" xfId="33340"/>
    <cellStyle name="Обычный 3 15 7 5 2 2" xfId="33341"/>
    <cellStyle name="Обычный 3 15 7 5 2 2 2" xfId="33342"/>
    <cellStyle name="Обычный 3 15 7 5 2 3" xfId="33343"/>
    <cellStyle name="Обычный 3 15 7 5 3" xfId="33344"/>
    <cellStyle name="Обычный 3 15 7 5 3 2" xfId="33345"/>
    <cellStyle name="Обычный 3 15 7 5 4" xfId="33346"/>
    <cellStyle name="Обычный 3 15 7 6" xfId="33347"/>
    <cellStyle name="Обычный 3 15 7 6 2" xfId="33348"/>
    <cellStyle name="Обычный 3 15 7 6 2 2" xfId="33349"/>
    <cellStyle name="Обычный 3 15 7 6 3" xfId="33350"/>
    <cellStyle name="Обычный 3 15 7 7" xfId="33351"/>
    <cellStyle name="Обычный 3 15 7 7 2" xfId="33352"/>
    <cellStyle name="Обычный 3 15 7 8" xfId="33353"/>
    <cellStyle name="Обычный 3 15 8" xfId="33354"/>
    <cellStyle name="Обычный 3 15 8 2" xfId="33355"/>
    <cellStyle name="Обычный 3 15 8 2 2" xfId="33356"/>
    <cellStyle name="Обычный 3 15 8 2 2 2" xfId="33357"/>
    <cellStyle name="Обычный 3 15 8 2 2 2 2" xfId="33358"/>
    <cellStyle name="Обычный 3 15 8 2 2 2 2 2" xfId="33359"/>
    <cellStyle name="Обычный 3 15 8 2 2 2 2 2 2" xfId="33360"/>
    <cellStyle name="Обычный 3 15 8 2 2 2 2 3" xfId="33361"/>
    <cellStyle name="Обычный 3 15 8 2 2 2 3" xfId="33362"/>
    <cellStyle name="Обычный 3 15 8 2 2 2 3 2" xfId="33363"/>
    <cellStyle name="Обычный 3 15 8 2 2 2 4" xfId="33364"/>
    <cellStyle name="Обычный 3 15 8 2 2 3" xfId="33365"/>
    <cellStyle name="Обычный 3 15 8 2 2 3 2" xfId="33366"/>
    <cellStyle name="Обычный 3 15 8 2 2 3 2 2" xfId="33367"/>
    <cellStyle name="Обычный 3 15 8 2 2 3 3" xfId="33368"/>
    <cellStyle name="Обычный 3 15 8 2 2 4" xfId="33369"/>
    <cellStyle name="Обычный 3 15 8 2 2 4 2" xfId="33370"/>
    <cellStyle name="Обычный 3 15 8 2 2 5" xfId="33371"/>
    <cellStyle name="Обычный 3 15 8 2 3" xfId="33372"/>
    <cellStyle name="Обычный 3 15 8 2 3 2" xfId="33373"/>
    <cellStyle name="Обычный 3 15 8 2 3 2 2" xfId="33374"/>
    <cellStyle name="Обычный 3 15 8 2 3 2 2 2" xfId="33375"/>
    <cellStyle name="Обычный 3 15 8 2 3 2 2 2 2" xfId="33376"/>
    <cellStyle name="Обычный 3 15 8 2 3 2 2 3" xfId="33377"/>
    <cellStyle name="Обычный 3 15 8 2 3 2 3" xfId="33378"/>
    <cellStyle name="Обычный 3 15 8 2 3 2 3 2" xfId="33379"/>
    <cellStyle name="Обычный 3 15 8 2 3 2 4" xfId="33380"/>
    <cellStyle name="Обычный 3 15 8 2 3 3" xfId="33381"/>
    <cellStyle name="Обычный 3 15 8 2 3 3 2" xfId="33382"/>
    <cellStyle name="Обычный 3 15 8 2 3 3 2 2" xfId="33383"/>
    <cellStyle name="Обычный 3 15 8 2 3 3 3" xfId="33384"/>
    <cellStyle name="Обычный 3 15 8 2 3 4" xfId="33385"/>
    <cellStyle name="Обычный 3 15 8 2 3 4 2" xfId="33386"/>
    <cellStyle name="Обычный 3 15 8 2 3 5" xfId="33387"/>
    <cellStyle name="Обычный 3 15 8 2 4" xfId="33388"/>
    <cellStyle name="Обычный 3 15 8 2 4 2" xfId="33389"/>
    <cellStyle name="Обычный 3 15 8 2 4 2 2" xfId="33390"/>
    <cellStyle name="Обычный 3 15 8 2 4 2 2 2" xfId="33391"/>
    <cellStyle name="Обычный 3 15 8 2 4 2 3" xfId="33392"/>
    <cellStyle name="Обычный 3 15 8 2 4 3" xfId="33393"/>
    <cellStyle name="Обычный 3 15 8 2 4 3 2" xfId="33394"/>
    <cellStyle name="Обычный 3 15 8 2 4 4" xfId="33395"/>
    <cellStyle name="Обычный 3 15 8 2 5" xfId="33396"/>
    <cellStyle name="Обычный 3 15 8 2 5 2" xfId="33397"/>
    <cellStyle name="Обычный 3 15 8 2 5 2 2" xfId="33398"/>
    <cellStyle name="Обычный 3 15 8 2 5 3" xfId="33399"/>
    <cellStyle name="Обычный 3 15 8 2 6" xfId="33400"/>
    <cellStyle name="Обычный 3 15 8 2 6 2" xfId="33401"/>
    <cellStyle name="Обычный 3 15 8 2 7" xfId="33402"/>
    <cellStyle name="Обычный 3 15 8 3" xfId="33403"/>
    <cellStyle name="Обычный 3 15 8 3 2" xfId="33404"/>
    <cellStyle name="Обычный 3 15 8 3 2 2" xfId="33405"/>
    <cellStyle name="Обычный 3 15 8 3 2 2 2" xfId="33406"/>
    <cellStyle name="Обычный 3 15 8 3 2 2 2 2" xfId="33407"/>
    <cellStyle name="Обычный 3 15 8 3 2 2 3" xfId="33408"/>
    <cellStyle name="Обычный 3 15 8 3 2 3" xfId="33409"/>
    <cellStyle name="Обычный 3 15 8 3 2 3 2" xfId="33410"/>
    <cellStyle name="Обычный 3 15 8 3 2 4" xfId="33411"/>
    <cellStyle name="Обычный 3 15 8 3 3" xfId="33412"/>
    <cellStyle name="Обычный 3 15 8 3 3 2" xfId="33413"/>
    <cellStyle name="Обычный 3 15 8 3 3 2 2" xfId="33414"/>
    <cellStyle name="Обычный 3 15 8 3 3 3" xfId="33415"/>
    <cellStyle name="Обычный 3 15 8 3 4" xfId="33416"/>
    <cellStyle name="Обычный 3 15 8 3 4 2" xfId="33417"/>
    <cellStyle name="Обычный 3 15 8 3 5" xfId="33418"/>
    <cellStyle name="Обычный 3 15 8 4" xfId="33419"/>
    <cellStyle name="Обычный 3 15 8 4 2" xfId="33420"/>
    <cellStyle name="Обычный 3 15 8 4 2 2" xfId="33421"/>
    <cellStyle name="Обычный 3 15 8 4 2 2 2" xfId="33422"/>
    <cellStyle name="Обычный 3 15 8 4 2 2 2 2" xfId="33423"/>
    <cellStyle name="Обычный 3 15 8 4 2 2 3" xfId="33424"/>
    <cellStyle name="Обычный 3 15 8 4 2 3" xfId="33425"/>
    <cellStyle name="Обычный 3 15 8 4 2 3 2" xfId="33426"/>
    <cellStyle name="Обычный 3 15 8 4 2 4" xfId="33427"/>
    <cellStyle name="Обычный 3 15 8 4 3" xfId="33428"/>
    <cellStyle name="Обычный 3 15 8 4 3 2" xfId="33429"/>
    <cellStyle name="Обычный 3 15 8 4 3 2 2" xfId="33430"/>
    <cellStyle name="Обычный 3 15 8 4 3 3" xfId="33431"/>
    <cellStyle name="Обычный 3 15 8 4 4" xfId="33432"/>
    <cellStyle name="Обычный 3 15 8 4 4 2" xfId="33433"/>
    <cellStyle name="Обычный 3 15 8 4 5" xfId="33434"/>
    <cellStyle name="Обычный 3 15 8 5" xfId="33435"/>
    <cellStyle name="Обычный 3 15 8 5 2" xfId="33436"/>
    <cellStyle name="Обычный 3 15 8 5 2 2" xfId="33437"/>
    <cellStyle name="Обычный 3 15 8 5 2 2 2" xfId="33438"/>
    <cellStyle name="Обычный 3 15 8 5 2 3" xfId="33439"/>
    <cellStyle name="Обычный 3 15 8 5 3" xfId="33440"/>
    <cellStyle name="Обычный 3 15 8 5 3 2" xfId="33441"/>
    <cellStyle name="Обычный 3 15 8 5 4" xfId="33442"/>
    <cellStyle name="Обычный 3 15 8 6" xfId="33443"/>
    <cellStyle name="Обычный 3 15 8 6 2" xfId="33444"/>
    <cellStyle name="Обычный 3 15 8 6 2 2" xfId="33445"/>
    <cellStyle name="Обычный 3 15 8 6 3" xfId="33446"/>
    <cellStyle name="Обычный 3 15 8 7" xfId="33447"/>
    <cellStyle name="Обычный 3 15 8 7 2" xfId="33448"/>
    <cellStyle name="Обычный 3 15 8 8" xfId="33449"/>
    <cellStyle name="Обычный 3 15 9" xfId="33450"/>
    <cellStyle name="Обычный 3 15 9 2" xfId="33451"/>
    <cellStyle name="Обычный 3 15 9 2 2" xfId="33452"/>
    <cellStyle name="Обычный 3 15 9 2 2 2" xfId="33453"/>
    <cellStyle name="Обычный 3 15 9 2 2 2 2" xfId="33454"/>
    <cellStyle name="Обычный 3 15 9 2 2 2 2 2" xfId="33455"/>
    <cellStyle name="Обычный 3 15 9 2 2 2 2 2 2" xfId="33456"/>
    <cellStyle name="Обычный 3 15 9 2 2 2 2 3" xfId="33457"/>
    <cellStyle name="Обычный 3 15 9 2 2 2 3" xfId="33458"/>
    <cellStyle name="Обычный 3 15 9 2 2 2 3 2" xfId="33459"/>
    <cellStyle name="Обычный 3 15 9 2 2 2 4" xfId="33460"/>
    <cellStyle name="Обычный 3 15 9 2 2 3" xfId="33461"/>
    <cellStyle name="Обычный 3 15 9 2 2 3 2" xfId="33462"/>
    <cellStyle name="Обычный 3 15 9 2 2 3 2 2" xfId="33463"/>
    <cellStyle name="Обычный 3 15 9 2 2 3 3" xfId="33464"/>
    <cellStyle name="Обычный 3 15 9 2 2 4" xfId="33465"/>
    <cellStyle name="Обычный 3 15 9 2 2 4 2" xfId="33466"/>
    <cellStyle name="Обычный 3 15 9 2 2 5" xfId="33467"/>
    <cellStyle name="Обычный 3 15 9 2 3" xfId="33468"/>
    <cellStyle name="Обычный 3 15 9 2 3 2" xfId="33469"/>
    <cellStyle name="Обычный 3 15 9 2 3 2 2" xfId="33470"/>
    <cellStyle name="Обычный 3 15 9 2 3 2 2 2" xfId="33471"/>
    <cellStyle name="Обычный 3 15 9 2 3 2 2 2 2" xfId="33472"/>
    <cellStyle name="Обычный 3 15 9 2 3 2 2 3" xfId="33473"/>
    <cellStyle name="Обычный 3 15 9 2 3 2 3" xfId="33474"/>
    <cellStyle name="Обычный 3 15 9 2 3 2 3 2" xfId="33475"/>
    <cellStyle name="Обычный 3 15 9 2 3 2 4" xfId="33476"/>
    <cellStyle name="Обычный 3 15 9 2 3 3" xfId="33477"/>
    <cellStyle name="Обычный 3 15 9 2 3 3 2" xfId="33478"/>
    <cellStyle name="Обычный 3 15 9 2 3 3 2 2" xfId="33479"/>
    <cellStyle name="Обычный 3 15 9 2 3 3 3" xfId="33480"/>
    <cellStyle name="Обычный 3 15 9 2 3 4" xfId="33481"/>
    <cellStyle name="Обычный 3 15 9 2 3 4 2" xfId="33482"/>
    <cellStyle name="Обычный 3 15 9 2 3 5" xfId="33483"/>
    <cellStyle name="Обычный 3 15 9 2 4" xfId="33484"/>
    <cellStyle name="Обычный 3 15 9 2 4 2" xfId="33485"/>
    <cellStyle name="Обычный 3 15 9 2 4 2 2" xfId="33486"/>
    <cellStyle name="Обычный 3 15 9 2 4 2 2 2" xfId="33487"/>
    <cellStyle name="Обычный 3 15 9 2 4 2 3" xfId="33488"/>
    <cellStyle name="Обычный 3 15 9 2 4 3" xfId="33489"/>
    <cellStyle name="Обычный 3 15 9 2 4 3 2" xfId="33490"/>
    <cellStyle name="Обычный 3 15 9 2 4 4" xfId="33491"/>
    <cellStyle name="Обычный 3 15 9 2 5" xfId="33492"/>
    <cellStyle name="Обычный 3 15 9 2 5 2" xfId="33493"/>
    <cellStyle name="Обычный 3 15 9 2 5 2 2" xfId="33494"/>
    <cellStyle name="Обычный 3 15 9 2 5 3" xfId="33495"/>
    <cellStyle name="Обычный 3 15 9 2 6" xfId="33496"/>
    <cellStyle name="Обычный 3 15 9 2 6 2" xfId="33497"/>
    <cellStyle name="Обычный 3 15 9 2 7" xfId="33498"/>
    <cellStyle name="Обычный 3 15 9 3" xfId="33499"/>
    <cellStyle name="Обычный 3 15 9 3 2" xfId="33500"/>
    <cellStyle name="Обычный 3 15 9 3 2 2" xfId="33501"/>
    <cellStyle name="Обычный 3 15 9 3 2 2 2" xfId="33502"/>
    <cellStyle name="Обычный 3 15 9 3 2 2 2 2" xfId="33503"/>
    <cellStyle name="Обычный 3 15 9 3 2 2 3" xfId="33504"/>
    <cellStyle name="Обычный 3 15 9 3 2 3" xfId="33505"/>
    <cellStyle name="Обычный 3 15 9 3 2 3 2" xfId="33506"/>
    <cellStyle name="Обычный 3 15 9 3 2 4" xfId="33507"/>
    <cellStyle name="Обычный 3 15 9 3 3" xfId="33508"/>
    <cellStyle name="Обычный 3 15 9 3 3 2" xfId="33509"/>
    <cellStyle name="Обычный 3 15 9 3 3 2 2" xfId="33510"/>
    <cellStyle name="Обычный 3 15 9 3 3 3" xfId="33511"/>
    <cellStyle name="Обычный 3 15 9 3 4" xfId="33512"/>
    <cellStyle name="Обычный 3 15 9 3 4 2" xfId="33513"/>
    <cellStyle name="Обычный 3 15 9 3 5" xfId="33514"/>
    <cellStyle name="Обычный 3 15 9 4" xfId="33515"/>
    <cellStyle name="Обычный 3 15 9 4 2" xfId="33516"/>
    <cellStyle name="Обычный 3 15 9 4 2 2" xfId="33517"/>
    <cellStyle name="Обычный 3 15 9 4 2 2 2" xfId="33518"/>
    <cellStyle name="Обычный 3 15 9 4 2 2 2 2" xfId="33519"/>
    <cellStyle name="Обычный 3 15 9 4 2 2 3" xfId="33520"/>
    <cellStyle name="Обычный 3 15 9 4 2 3" xfId="33521"/>
    <cellStyle name="Обычный 3 15 9 4 2 3 2" xfId="33522"/>
    <cellStyle name="Обычный 3 15 9 4 2 4" xfId="33523"/>
    <cellStyle name="Обычный 3 15 9 4 3" xfId="33524"/>
    <cellStyle name="Обычный 3 15 9 4 3 2" xfId="33525"/>
    <cellStyle name="Обычный 3 15 9 4 3 2 2" xfId="33526"/>
    <cellStyle name="Обычный 3 15 9 4 3 3" xfId="33527"/>
    <cellStyle name="Обычный 3 15 9 4 4" xfId="33528"/>
    <cellStyle name="Обычный 3 15 9 4 4 2" xfId="33529"/>
    <cellStyle name="Обычный 3 15 9 4 5" xfId="33530"/>
    <cellStyle name="Обычный 3 15 9 5" xfId="33531"/>
    <cellStyle name="Обычный 3 15 9 5 2" xfId="33532"/>
    <cellStyle name="Обычный 3 15 9 5 2 2" xfId="33533"/>
    <cellStyle name="Обычный 3 15 9 5 2 2 2" xfId="33534"/>
    <cellStyle name="Обычный 3 15 9 5 2 3" xfId="33535"/>
    <cellStyle name="Обычный 3 15 9 5 3" xfId="33536"/>
    <cellStyle name="Обычный 3 15 9 5 3 2" xfId="33537"/>
    <cellStyle name="Обычный 3 15 9 5 4" xfId="33538"/>
    <cellStyle name="Обычный 3 15 9 6" xfId="33539"/>
    <cellStyle name="Обычный 3 15 9 6 2" xfId="33540"/>
    <cellStyle name="Обычный 3 15 9 6 2 2" xfId="33541"/>
    <cellStyle name="Обычный 3 15 9 6 3" xfId="33542"/>
    <cellStyle name="Обычный 3 15 9 7" xfId="33543"/>
    <cellStyle name="Обычный 3 15 9 7 2" xfId="33544"/>
    <cellStyle name="Обычный 3 15 9 8" xfId="33545"/>
    <cellStyle name="Обычный 3 16" xfId="33546"/>
    <cellStyle name="Обычный 3 16 10" xfId="33547"/>
    <cellStyle name="Обычный 3 16 10 2" xfId="33548"/>
    <cellStyle name="Обычный 3 16 10 2 2" xfId="33549"/>
    <cellStyle name="Обычный 3 16 10 2 2 2" xfId="33550"/>
    <cellStyle name="Обычный 3 16 10 2 2 2 2" xfId="33551"/>
    <cellStyle name="Обычный 3 16 10 2 2 2 2 2" xfId="33552"/>
    <cellStyle name="Обычный 3 16 10 2 2 2 2 2 2" xfId="33553"/>
    <cellStyle name="Обычный 3 16 10 2 2 2 2 3" xfId="33554"/>
    <cellStyle name="Обычный 3 16 10 2 2 2 3" xfId="33555"/>
    <cellStyle name="Обычный 3 16 10 2 2 2 3 2" xfId="33556"/>
    <cellStyle name="Обычный 3 16 10 2 2 2 4" xfId="33557"/>
    <cellStyle name="Обычный 3 16 10 2 2 3" xfId="33558"/>
    <cellStyle name="Обычный 3 16 10 2 2 3 2" xfId="33559"/>
    <cellStyle name="Обычный 3 16 10 2 2 3 2 2" xfId="33560"/>
    <cellStyle name="Обычный 3 16 10 2 2 3 3" xfId="33561"/>
    <cellStyle name="Обычный 3 16 10 2 2 4" xfId="33562"/>
    <cellStyle name="Обычный 3 16 10 2 2 4 2" xfId="33563"/>
    <cellStyle name="Обычный 3 16 10 2 2 5" xfId="33564"/>
    <cellStyle name="Обычный 3 16 10 2 3" xfId="33565"/>
    <cellStyle name="Обычный 3 16 10 2 3 2" xfId="33566"/>
    <cellStyle name="Обычный 3 16 10 2 3 2 2" xfId="33567"/>
    <cellStyle name="Обычный 3 16 10 2 3 2 2 2" xfId="33568"/>
    <cellStyle name="Обычный 3 16 10 2 3 2 2 2 2" xfId="33569"/>
    <cellStyle name="Обычный 3 16 10 2 3 2 2 3" xfId="33570"/>
    <cellStyle name="Обычный 3 16 10 2 3 2 3" xfId="33571"/>
    <cellStyle name="Обычный 3 16 10 2 3 2 3 2" xfId="33572"/>
    <cellStyle name="Обычный 3 16 10 2 3 2 4" xfId="33573"/>
    <cellStyle name="Обычный 3 16 10 2 3 3" xfId="33574"/>
    <cellStyle name="Обычный 3 16 10 2 3 3 2" xfId="33575"/>
    <cellStyle name="Обычный 3 16 10 2 3 3 2 2" xfId="33576"/>
    <cellStyle name="Обычный 3 16 10 2 3 3 3" xfId="33577"/>
    <cellStyle name="Обычный 3 16 10 2 3 4" xfId="33578"/>
    <cellStyle name="Обычный 3 16 10 2 3 4 2" xfId="33579"/>
    <cellStyle name="Обычный 3 16 10 2 3 5" xfId="33580"/>
    <cellStyle name="Обычный 3 16 10 2 4" xfId="33581"/>
    <cellStyle name="Обычный 3 16 10 2 4 2" xfId="33582"/>
    <cellStyle name="Обычный 3 16 10 2 4 2 2" xfId="33583"/>
    <cellStyle name="Обычный 3 16 10 2 4 2 2 2" xfId="33584"/>
    <cellStyle name="Обычный 3 16 10 2 4 2 3" xfId="33585"/>
    <cellStyle name="Обычный 3 16 10 2 4 3" xfId="33586"/>
    <cellStyle name="Обычный 3 16 10 2 4 3 2" xfId="33587"/>
    <cellStyle name="Обычный 3 16 10 2 4 4" xfId="33588"/>
    <cellStyle name="Обычный 3 16 10 2 5" xfId="33589"/>
    <cellStyle name="Обычный 3 16 10 2 5 2" xfId="33590"/>
    <cellStyle name="Обычный 3 16 10 2 5 2 2" xfId="33591"/>
    <cellStyle name="Обычный 3 16 10 2 5 3" xfId="33592"/>
    <cellStyle name="Обычный 3 16 10 2 6" xfId="33593"/>
    <cellStyle name="Обычный 3 16 10 2 6 2" xfId="33594"/>
    <cellStyle name="Обычный 3 16 10 2 7" xfId="33595"/>
    <cellStyle name="Обычный 3 16 10 3" xfId="33596"/>
    <cellStyle name="Обычный 3 16 10 3 2" xfId="33597"/>
    <cellStyle name="Обычный 3 16 10 3 2 2" xfId="33598"/>
    <cellStyle name="Обычный 3 16 10 3 2 2 2" xfId="33599"/>
    <cellStyle name="Обычный 3 16 10 3 2 2 2 2" xfId="33600"/>
    <cellStyle name="Обычный 3 16 10 3 2 2 3" xfId="33601"/>
    <cellStyle name="Обычный 3 16 10 3 2 3" xfId="33602"/>
    <cellStyle name="Обычный 3 16 10 3 2 3 2" xfId="33603"/>
    <cellStyle name="Обычный 3 16 10 3 2 4" xfId="33604"/>
    <cellStyle name="Обычный 3 16 10 3 3" xfId="33605"/>
    <cellStyle name="Обычный 3 16 10 3 3 2" xfId="33606"/>
    <cellStyle name="Обычный 3 16 10 3 3 2 2" xfId="33607"/>
    <cellStyle name="Обычный 3 16 10 3 3 3" xfId="33608"/>
    <cellStyle name="Обычный 3 16 10 3 4" xfId="33609"/>
    <cellStyle name="Обычный 3 16 10 3 4 2" xfId="33610"/>
    <cellStyle name="Обычный 3 16 10 3 5" xfId="33611"/>
    <cellStyle name="Обычный 3 16 10 4" xfId="33612"/>
    <cellStyle name="Обычный 3 16 10 4 2" xfId="33613"/>
    <cellStyle name="Обычный 3 16 10 4 2 2" xfId="33614"/>
    <cellStyle name="Обычный 3 16 10 4 2 2 2" xfId="33615"/>
    <cellStyle name="Обычный 3 16 10 4 2 2 2 2" xfId="33616"/>
    <cellStyle name="Обычный 3 16 10 4 2 2 3" xfId="33617"/>
    <cellStyle name="Обычный 3 16 10 4 2 3" xfId="33618"/>
    <cellStyle name="Обычный 3 16 10 4 2 3 2" xfId="33619"/>
    <cellStyle name="Обычный 3 16 10 4 2 4" xfId="33620"/>
    <cellStyle name="Обычный 3 16 10 4 3" xfId="33621"/>
    <cellStyle name="Обычный 3 16 10 4 3 2" xfId="33622"/>
    <cellStyle name="Обычный 3 16 10 4 3 2 2" xfId="33623"/>
    <cellStyle name="Обычный 3 16 10 4 3 3" xfId="33624"/>
    <cellStyle name="Обычный 3 16 10 4 4" xfId="33625"/>
    <cellStyle name="Обычный 3 16 10 4 4 2" xfId="33626"/>
    <cellStyle name="Обычный 3 16 10 4 5" xfId="33627"/>
    <cellStyle name="Обычный 3 16 10 5" xfId="33628"/>
    <cellStyle name="Обычный 3 16 10 5 2" xfId="33629"/>
    <cellStyle name="Обычный 3 16 10 5 2 2" xfId="33630"/>
    <cellStyle name="Обычный 3 16 10 5 2 2 2" xfId="33631"/>
    <cellStyle name="Обычный 3 16 10 5 2 3" xfId="33632"/>
    <cellStyle name="Обычный 3 16 10 5 3" xfId="33633"/>
    <cellStyle name="Обычный 3 16 10 5 3 2" xfId="33634"/>
    <cellStyle name="Обычный 3 16 10 5 4" xfId="33635"/>
    <cellStyle name="Обычный 3 16 10 6" xfId="33636"/>
    <cellStyle name="Обычный 3 16 10 6 2" xfId="33637"/>
    <cellStyle name="Обычный 3 16 10 6 2 2" xfId="33638"/>
    <cellStyle name="Обычный 3 16 10 6 3" xfId="33639"/>
    <cellStyle name="Обычный 3 16 10 7" xfId="33640"/>
    <cellStyle name="Обычный 3 16 10 7 2" xfId="33641"/>
    <cellStyle name="Обычный 3 16 10 8" xfId="33642"/>
    <cellStyle name="Обычный 3 16 11" xfId="33643"/>
    <cellStyle name="Обычный 3 16 11 2" xfId="33644"/>
    <cellStyle name="Обычный 3 16 11 2 2" xfId="33645"/>
    <cellStyle name="Обычный 3 16 11 2 2 2" xfId="33646"/>
    <cellStyle name="Обычный 3 16 11 2 2 2 2" xfId="33647"/>
    <cellStyle name="Обычный 3 16 11 2 2 2 2 2" xfId="33648"/>
    <cellStyle name="Обычный 3 16 11 2 2 2 2 2 2" xfId="33649"/>
    <cellStyle name="Обычный 3 16 11 2 2 2 2 3" xfId="33650"/>
    <cellStyle name="Обычный 3 16 11 2 2 2 3" xfId="33651"/>
    <cellStyle name="Обычный 3 16 11 2 2 2 3 2" xfId="33652"/>
    <cellStyle name="Обычный 3 16 11 2 2 2 4" xfId="33653"/>
    <cellStyle name="Обычный 3 16 11 2 2 3" xfId="33654"/>
    <cellStyle name="Обычный 3 16 11 2 2 3 2" xfId="33655"/>
    <cellStyle name="Обычный 3 16 11 2 2 3 2 2" xfId="33656"/>
    <cellStyle name="Обычный 3 16 11 2 2 3 3" xfId="33657"/>
    <cellStyle name="Обычный 3 16 11 2 2 4" xfId="33658"/>
    <cellStyle name="Обычный 3 16 11 2 2 4 2" xfId="33659"/>
    <cellStyle name="Обычный 3 16 11 2 2 5" xfId="33660"/>
    <cellStyle name="Обычный 3 16 11 2 3" xfId="33661"/>
    <cellStyle name="Обычный 3 16 11 2 3 2" xfId="33662"/>
    <cellStyle name="Обычный 3 16 11 2 3 2 2" xfId="33663"/>
    <cellStyle name="Обычный 3 16 11 2 3 2 2 2" xfId="33664"/>
    <cellStyle name="Обычный 3 16 11 2 3 2 2 2 2" xfId="33665"/>
    <cellStyle name="Обычный 3 16 11 2 3 2 2 3" xfId="33666"/>
    <cellStyle name="Обычный 3 16 11 2 3 2 3" xfId="33667"/>
    <cellStyle name="Обычный 3 16 11 2 3 2 3 2" xfId="33668"/>
    <cellStyle name="Обычный 3 16 11 2 3 2 4" xfId="33669"/>
    <cellStyle name="Обычный 3 16 11 2 3 3" xfId="33670"/>
    <cellStyle name="Обычный 3 16 11 2 3 3 2" xfId="33671"/>
    <cellStyle name="Обычный 3 16 11 2 3 3 2 2" xfId="33672"/>
    <cellStyle name="Обычный 3 16 11 2 3 3 3" xfId="33673"/>
    <cellStyle name="Обычный 3 16 11 2 3 4" xfId="33674"/>
    <cellStyle name="Обычный 3 16 11 2 3 4 2" xfId="33675"/>
    <cellStyle name="Обычный 3 16 11 2 3 5" xfId="33676"/>
    <cellStyle name="Обычный 3 16 11 2 4" xfId="33677"/>
    <cellStyle name="Обычный 3 16 11 2 4 2" xfId="33678"/>
    <cellStyle name="Обычный 3 16 11 2 4 2 2" xfId="33679"/>
    <cellStyle name="Обычный 3 16 11 2 4 2 2 2" xfId="33680"/>
    <cellStyle name="Обычный 3 16 11 2 4 2 3" xfId="33681"/>
    <cellStyle name="Обычный 3 16 11 2 4 3" xfId="33682"/>
    <cellStyle name="Обычный 3 16 11 2 4 3 2" xfId="33683"/>
    <cellStyle name="Обычный 3 16 11 2 4 4" xfId="33684"/>
    <cellStyle name="Обычный 3 16 11 2 5" xfId="33685"/>
    <cellStyle name="Обычный 3 16 11 2 5 2" xfId="33686"/>
    <cellStyle name="Обычный 3 16 11 2 5 2 2" xfId="33687"/>
    <cellStyle name="Обычный 3 16 11 2 5 3" xfId="33688"/>
    <cellStyle name="Обычный 3 16 11 2 6" xfId="33689"/>
    <cellStyle name="Обычный 3 16 11 2 6 2" xfId="33690"/>
    <cellStyle name="Обычный 3 16 11 2 7" xfId="33691"/>
    <cellStyle name="Обычный 3 16 11 3" xfId="33692"/>
    <cellStyle name="Обычный 3 16 11 3 2" xfId="33693"/>
    <cellStyle name="Обычный 3 16 11 3 2 2" xfId="33694"/>
    <cellStyle name="Обычный 3 16 11 3 2 2 2" xfId="33695"/>
    <cellStyle name="Обычный 3 16 11 3 2 2 2 2" xfId="33696"/>
    <cellStyle name="Обычный 3 16 11 3 2 2 3" xfId="33697"/>
    <cellStyle name="Обычный 3 16 11 3 2 3" xfId="33698"/>
    <cellStyle name="Обычный 3 16 11 3 2 3 2" xfId="33699"/>
    <cellStyle name="Обычный 3 16 11 3 2 4" xfId="33700"/>
    <cellStyle name="Обычный 3 16 11 3 3" xfId="33701"/>
    <cellStyle name="Обычный 3 16 11 3 3 2" xfId="33702"/>
    <cellStyle name="Обычный 3 16 11 3 3 2 2" xfId="33703"/>
    <cellStyle name="Обычный 3 16 11 3 3 3" xfId="33704"/>
    <cellStyle name="Обычный 3 16 11 3 4" xfId="33705"/>
    <cellStyle name="Обычный 3 16 11 3 4 2" xfId="33706"/>
    <cellStyle name="Обычный 3 16 11 3 5" xfId="33707"/>
    <cellStyle name="Обычный 3 16 11 4" xfId="33708"/>
    <cellStyle name="Обычный 3 16 11 4 2" xfId="33709"/>
    <cellStyle name="Обычный 3 16 11 4 2 2" xfId="33710"/>
    <cellStyle name="Обычный 3 16 11 4 2 2 2" xfId="33711"/>
    <cellStyle name="Обычный 3 16 11 4 2 2 2 2" xfId="33712"/>
    <cellStyle name="Обычный 3 16 11 4 2 2 3" xfId="33713"/>
    <cellStyle name="Обычный 3 16 11 4 2 3" xfId="33714"/>
    <cellStyle name="Обычный 3 16 11 4 2 3 2" xfId="33715"/>
    <cellStyle name="Обычный 3 16 11 4 2 4" xfId="33716"/>
    <cellStyle name="Обычный 3 16 11 4 3" xfId="33717"/>
    <cellStyle name="Обычный 3 16 11 4 3 2" xfId="33718"/>
    <cellStyle name="Обычный 3 16 11 4 3 2 2" xfId="33719"/>
    <cellStyle name="Обычный 3 16 11 4 3 3" xfId="33720"/>
    <cellStyle name="Обычный 3 16 11 4 4" xfId="33721"/>
    <cellStyle name="Обычный 3 16 11 4 4 2" xfId="33722"/>
    <cellStyle name="Обычный 3 16 11 4 5" xfId="33723"/>
    <cellStyle name="Обычный 3 16 11 5" xfId="33724"/>
    <cellStyle name="Обычный 3 16 11 5 2" xfId="33725"/>
    <cellStyle name="Обычный 3 16 11 5 2 2" xfId="33726"/>
    <cellStyle name="Обычный 3 16 11 5 2 2 2" xfId="33727"/>
    <cellStyle name="Обычный 3 16 11 5 2 3" xfId="33728"/>
    <cellStyle name="Обычный 3 16 11 5 3" xfId="33729"/>
    <cellStyle name="Обычный 3 16 11 5 3 2" xfId="33730"/>
    <cellStyle name="Обычный 3 16 11 5 4" xfId="33731"/>
    <cellStyle name="Обычный 3 16 11 6" xfId="33732"/>
    <cellStyle name="Обычный 3 16 11 6 2" xfId="33733"/>
    <cellStyle name="Обычный 3 16 11 6 2 2" xfId="33734"/>
    <cellStyle name="Обычный 3 16 11 6 3" xfId="33735"/>
    <cellStyle name="Обычный 3 16 11 7" xfId="33736"/>
    <cellStyle name="Обычный 3 16 11 7 2" xfId="33737"/>
    <cellStyle name="Обычный 3 16 11 8" xfId="33738"/>
    <cellStyle name="Обычный 3 16 12" xfId="33739"/>
    <cellStyle name="Обычный 3 16 12 2" xfId="33740"/>
    <cellStyle name="Обычный 3 16 12 2 2" xfId="33741"/>
    <cellStyle name="Обычный 3 16 12 2 2 2" xfId="33742"/>
    <cellStyle name="Обычный 3 16 12 2 2 2 2" xfId="33743"/>
    <cellStyle name="Обычный 3 16 12 2 2 2 2 2" xfId="33744"/>
    <cellStyle name="Обычный 3 16 12 2 2 2 2 2 2" xfId="33745"/>
    <cellStyle name="Обычный 3 16 12 2 2 2 2 3" xfId="33746"/>
    <cellStyle name="Обычный 3 16 12 2 2 2 3" xfId="33747"/>
    <cellStyle name="Обычный 3 16 12 2 2 2 3 2" xfId="33748"/>
    <cellStyle name="Обычный 3 16 12 2 2 2 4" xfId="33749"/>
    <cellStyle name="Обычный 3 16 12 2 2 3" xfId="33750"/>
    <cellStyle name="Обычный 3 16 12 2 2 3 2" xfId="33751"/>
    <cellStyle name="Обычный 3 16 12 2 2 3 2 2" xfId="33752"/>
    <cellStyle name="Обычный 3 16 12 2 2 3 3" xfId="33753"/>
    <cellStyle name="Обычный 3 16 12 2 2 4" xfId="33754"/>
    <cellStyle name="Обычный 3 16 12 2 2 4 2" xfId="33755"/>
    <cellStyle name="Обычный 3 16 12 2 2 5" xfId="33756"/>
    <cellStyle name="Обычный 3 16 12 2 3" xfId="33757"/>
    <cellStyle name="Обычный 3 16 12 2 3 2" xfId="33758"/>
    <cellStyle name="Обычный 3 16 12 2 3 2 2" xfId="33759"/>
    <cellStyle name="Обычный 3 16 12 2 3 2 2 2" xfId="33760"/>
    <cellStyle name="Обычный 3 16 12 2 3 2 2 2 2" xfId="33761"/>
    <cellStyle name="Обычный 3 16 12 2 3 2 2 3" xfId="33762"/>
    <cellStyle name="Обычный 3 16 12 2 3 2 3" xfId="33763"/>
    <cellStyle name="Обычный 3 16 12 2 3 2 3 2" xfId="33764"/>
    <cellStyle name="Обычный 3 16 12 2 3 2 4" xfId="33765"/>
    <cellStyle name="Обычный 3 16 12 2 3 3" xfId="33766"/>
    <cellStyle name="Обычный 3 16 12 2 3 3 2" xfId="33767"/>
    <cellStyle name="Обычный 3 16 12 2 3 3 2 2" xfId="33768"/>
    <cellStyle name="Обычный 3 16 12 2 3 3 3" xfId="33769"/>
    <cellStyle name="Обычный 3 16 12 2 3 4" xfId="33770"/>
    <cellStyle name="Обычный 3 16 12 2 3 4 2" xfId="33771"/>
    <cellStyle name="Обычный 3 16 12 2 3 5" xfId="33772"/>
    <cellStyle name="Обычный 3 16 12 2 4" xfId="33773"/>
    <cellStyle name="Обычный 3 16 12 2 4 2" xfId="33774"/>
    <cellStyle name="Обычный 3 16 12 2 4 2 2" xfId="33775"/>
    <cellStyle name="Обычный 3 16 12 2 4 2 2 2" xfId="33776"/>
    <cellStyle name="Обычный 3 16 12 2 4 2 3" xfId="33777"/>
    <cellStyle name="Обычный 3 16 12 2 4 3" xfId="33778"/>
    <cellStyle name="Обычный 3 16 12 2 4 3 2" xfId="33779"/>
    <cellStyle name="Обычный 3 16 12 2 4 4" xfId="33780"/>
    <cellStyle name="Обычный 3 16 12 2 5" xfId="33781"/>
    <cellStyle name="Обычный 3 16 12 2 5 2" xfId="33782"/>
    <cellStyle name="Обычный 3 16 12 2 5 2 2" xfId="33783"/>
    <cellStyle name="Обычный 3 16 12 2 5 3" xfId="33784"/>
    <cellStyle name="Обычный 3 16 12 2 6" xfId="33785"/>
    <cellStyle name="Обычный 3 16 12 2 6 2" xfId="33786"/>
    <cellStyle name="Обычный 3 16 12 2 7" xfId="33787"/>
    <cellStyle name="Обычный 3 16 12 3" xfId="33788"/>
    <cellStyle name="Обычный 3 16 12 3 2" xfId="33789"/>
    <cellStyle name="Обычный 3 16 12 3 2 2" xfId="33790"/>
    <cellStyle name="Обычный 3 16 12 3 2 2 2" xfId="33791"/>
    <cellStyle name="Обычный 3 16 12 3 2 2 2 2" xfId="33792"/>
    <cellStyle name="Обычный 3 16 12 3 2 2 3" xfId="33793"/>
    <cellStyle name="Обычный 3 16 12 3 2 3" xfId="33794"/>
    <cellStyle name="Обычный 3 16 12 3 2 3 2" xfId="33795"/>
    <cellStyle name="Обычный 3 16 12 3 2 4" xfId="33796"/>
    <cellStyle name="Обычный 3 16 12 3 3" xfId="33797"/>
    <cellStyle name="Обычный 3 16 12 3 3 2" xfId="33798"/>
    <cellStyle name="Обычный 3 16 12 3 3 2 2" xfId="33799"/>
    <cellStyle name="Обычный 3 16 12 3 3 3" xfId="33800"/>
    <cellStyle name="Обычный 3 16 12 3 4" xfId="33801"/>
    <cellStyle name="Обычный 3 16 12 3 4 2" xfId="33802"/>
    <cellStyle name="Обычный 3 16 12 3 5" xfId="33803"/>
    <cellStyle name="Обычный 3 16 12 4" xfId="33804"/>
    <cellStyle name="Обычный 3 16 12 4 2" xfId="33805"/>
    <cellStyle name="Обычный 3 16 12 4 2 2" xfId="33806"/>
    <cellStyle name="Обычный 3 16 12 4 2 2 2" xfId="33807"/>
    <cellStyle name="Обычный 3 16 12 4 2 2 2 2" xfId="33808"/>
    <cellStyle name="Обычный 3 16 12 4 2 2 3" xfId="33809"/>
    <cellStyle name="Обычный 3 16 12 4 2 3" xfId="33810"/>
    <cellStyle name="Обычный 3 16 12 4 2 3 2" xfId="33811"/>
    <cellStyle name="Обычный 3 16 12 4 2 4" xfId="33812"/>
    <cellStyle name="Обычный 3 16 12 4 3" xfId="33813"/>
    <cellStyle name="Обычный 3 16 12 4 3 2" xfId="33814"/>
    <cellStyle name="Обычный 3 16 12 4 3 2 2" xfId="33815"/>
    <cellStyle name="Обычный 3 16 12 4 3 3" xfId="33816"/>
    <cellStyle name="Обычный 3 16 12 4 4" xfId="33817"/>
    <cellStyle name="Обычный 3 16 12 4 4 2" xfId="33818"/>
    <cellStyle name="Обычный 3 16 12 4 5" xfId="33819"/>
    <cellStyle name="Обычный 3 16 12 5" xfId="33820"/>
    <cellStyle name="Обычный 3 16 12 5 2" xfId="33821"/>
    <cellStyle name="Обычный 3 16 12 5 2 2" xfId="33822"/>
    <cellStyle name="Обычный 3 16 12 5 2 2 2" xfId="33823"/>
    <cellStyle name="Обычный 3 16 12 5 2 3" xfId="33824"/>
    <cellStyle name="Обычный 3 16 12 5 3" xfId="33825"/>
    <cellStyle name="Обычный 3 16 12 5 3 2" xfId="33826"/>
    <cellStyle name="Обычный 3 16 12 5 4" xfId="33827"/>
    <cellStyle name="Обычный 3 16 12 6" xfId="33828"/>
    <cellStyle name="Обычный 3 16 12 6 2" xfId="33829"/>
    <cellStyle name="Обычный 3 16 12 6 2 2" xfId="33830"/>
    <cellStyle name="Обычный 3 16 12 6 3" xfId="33831"/>
    <cellStyle name="Обычный 3 16 12 7" xfId="33832"/>
    <cellStyle name="Обычный 3 16 12 7 2" xfId="33833"/>
    <cellStyle name="Обычный 3 16 12 8" xfId="33834"/>
    <cellStyle name="Обычный 3 16 13" xfId="33835"/>
    <cellStyle name="Обычный 3 16 13 2" xfId="33836"/>
    <cellStyle name="Обычный 3 16 13 2 2" xfId="33837"/>
    <cellStyle name="Обычный 3 16 13 2 2 2" xfId="33838"/>
    <cellStyle name="Обычный 3 16 13 2 2 2 2" xfId="33839"/>
    <cellStyle name="Обычный 3 16 13 2 2 2 2 2" xfId="33840"/>
    <cellStyle name="Обычный 3 16 13 2 2 2 2 2 2" xfId="33841"/>
    <cellStyle name="Обычный 3 16 13 2 2 2 2 3" xfId="33842"/>
    <cellStyle name="Обычный 3 16 13 2 2 2 3" xfId="33843"/>
    <cellStyle name="Обычный 3 16 13 2 2 2 3 2" xfId="33844"/>
    <cellStyle name="Обычный 3 16 13 2 2 2 4" xfId="33845"/>
    <cellStyle name="Обычный 3 16 13 2 2 3" xfId="33846"/>
    <cellStyle name="Обычный 3 16 13 2 2 3 2" xfId="33847"/>
    <cellStyle name="Обычный 3 16 13 2 2 3 2 2" xfId="33848"/>
    <cellStyle name="Обычный 3 16 13 2 2 3 3" xfId="33849"/>
    <cellStyle name="Обычный 3 16 13 2 2 4" xfId="33850"/>
    <cellStyle name="Обычный 3 16 13 2 2 4 2" xfId="33851"/>
    <cellStyle name="Обычный 3 16 13 2 2 5" xfId="33852"/>
    <cellStyle name="Обычный 3 16 13 2 3" xfId="33853"/>
    <cellStyle name="Обычный 3 16 13 2 3 2" xfId="33854"/>
    <cellStyle name="Обычный 3 16 13 2 3 2 2" xfId="33855"/>
    <cellStyle name="Обычный 3 16 13 2 3 2 2 2" xfId="33856"/>
    <cellStyle name="Обычный 3 16 13 2 3 2 2 2 2" xfId="33857"/>
    <cellStyle name="Обычный 3 16 13 2 3 2 2 3" xfId="33858"/>
    <cellStyle name="Обычный 3 16 13 2 3 2 3" xfId="33859"/>
    <cellStyle name="Обычный 3 16 13 2 3 2 3 2" xfId="33860"/>
    <cellStyle name="Обычный 3 16 13 2 3 2 4" xfId="33861"/>
    <cellStyle name="Обычный 3 16 13 2 3 3" xfId="33862"/>
    <cellStyle name="Обычный 3 16 13 2 3 3 2" xfId="33863"/>
    <cellStyle name="Обычный 3 16 13 2 3 3 2 2" xfId="33864"/>
    <cellStyle name="Обычный 3 16 13 2 3 3 3" xfId="33865"/>
    <cellStyle name="Обычный 3 16 13 2 3 4" xfId="33866"/>
    <cellStyle name="Обычный 3 16 13 2 3 4 2" xfId="33867"/>
    <cellStyle name="Обычный 3 16 13 2 3 5" xfId="33868"/>
    <cellStyle name="Обычный 3 16 13 2 4" xfId="33869"/>
    <cellStyle name="Обычный 3 16 13 2 4 2" xfId="33870"/>
    <cellStyle name="Обычный 3 16 13 2 4 2 2" xfId="33871"/>
    <cellStyle name="Обычный 3 16 13 2 4 2 2 2" xfId="33872"/>
    <cellStyle name="Обычный 3 16 13 2 4 2 3" xfId="33873"/>
    <cellStyle name="Обычный 3 16 13 2 4 3" xfId="33874"/>
    <cellStyle name="Обычный 3 16 13 2 4 3 2" xfId="33875"/>
    <cellStyle name="Обычный 3 16 13 2 4 4" xfId="33876"/>
    <cellStyle name="Обычный 3 16 13 2 5" xfId="33877"/>
    <cellStyle name="Обычный 3 16 13 2 5 2" xfId="33878"/>
    <cellStyle name="Обычный 3 16 13 2 5 2 2" xfId="33879"/>
    <cellStyle name="Обычный 3 16 13 2 5 3" xfId="33880"/>
    <cellStyle name="Обычный 3 16 13 2 6" xfId="33881"/>
    <cellStyle name="Обычный 3 16 13 2 6 2" xfId="33882"/>
    <cellStyle name="Обычный 3 16 13 2 7" xfId="33883"/>
    <cellStyle name="Обычный 3 16 13 3" xfId="33884"/>
    <cellStyle name="Обычный 3 16 13 3 2" xfId="33885"/>
    <cellStyle name="Обычный 3 16 13 3 2 2" xfId="33886"/>
    <cellStyle name="Обычный 3 16 13 3 2 2 2" xfId="33887"/>
    <cellStyle name="Обычный 3 16 13 3 2 2 2 2" xfId="33888"/>
    <cellStyle name="Обычный 3 16 13 3 2 2 3" xfId="33889"/>
    <cellStyle name="Обычный 3 16 13 3 2 3" xfId="33890"/>
    <cellStyle name="Обычный 3 16 13 3 2 3 2" xfId="33891"/>
    <cellStyle name="Обычный 3 16 13 3 2 4" xfId="33892"/>
    <cellStyle name="Обычный 3 16 13 3 3" xfId="33893"/>
    <cellStyle name="Обычный 3 16 13 3 3 2" xfId="33894"/>
    <cellStyle name="Обычный 3 16 13 3 3 2 2" xfId="33895"/>
    <cellStyle name="Обычный 3 16 13 3 3 3" xfId="33896"/>
    <cellStyle name="Обычный 3 16 13 3 4" xfId="33897"/>
    <cellStyle name="Обычный 3 16 13 3 4 2" xfId="33898"/>
    <cellStyle name="Обычный 3 16 13 3 5" xfId="33899"/>
    <cellStyle name="Обычный 3 16 13 4" xfId="33900"/>
    <cellStyle name="Обычный 3 16 13 4 2" xfId="33901"/>
    <cellStyle name="Обычный 3 16 13 4 2 2" xfId="33902"/>
    <cellStyle name="Обычный 3 16 13 4 2 2 2" xfId="33903"/>
    <cellStyle name="Обычный 3 16 13 4 2 2 2 2" xfId="33904"/>
    <cellStyle name="Обычный 3 16 13 4 2 2 3" xfId="33905"/>
    <cellStyle name="Обычный 3 16 13 4 2 3" xfId="33906"/>
    <cellStyle name="Обычный 3 16 13 4 2 3 2" xfId="33907"/>
    <cellStyle name="Обычный 3 16 13 4 2 4" xfId="33908"/>
    <cellStyle name="Обычный 3 16 13 4 3" xfId="33909"/>
    <cellStyle name="Обычный 3 16 13 4 3 2" xfId="33910"/>
    <cellStyle name="Обычный 3 16 13 4 3 2 2" xfId="33911"/>
    <cellStyle name="Обычный 3 16 13 4 3 3" xfId="33912"/>
    <cellStyle name="Обычный 3 16 13 4 4" xfId="33913"/>
    <cellStyle name="Обычный 3 16 13 4 4 2" xfId="33914"/>
    <cellStyle name="Обычный 3 16 13 4 5" xfId="33915"/>
    <cellStyle name="Обычный 3 16 13 5" xfId="33916"/>
    <cellStyle name="Обычный 3 16 13 5 2" xfId="33917"/>
    <cellStyle name="Обычный 3 16 13 5 2 2" xfId="33918"/>
    <cellStyle name="Обычный 3 16 13 5 2 2 2" xfId="33919"/>
    <cellStyle name="Обычный 3 16 13 5 2 3" xfId="33920"/>
    <cellStyle name="Обычный 3 16 13 5 3" xfId="33921"/>
    <cellStyle name="Обычный 3 16 13 5 3 2" xfId="33922"/>
    <cellStyle name="Обычный 3 16 13 5 4" xfId="33923"/>
    <cellStyle name="Обычный 3 16 13 6" xfId="33924"/>
    <cellStyle name="Обычный 3 16 13 6 2" xfId="33925"/>
    <cellStyle name="Обычный 3 16 13 6 2 2" xfId="33926"/>
    <cellStyle name="Обычный 3 16 13 6 3" xfId="33927"/>
    <cellStyle name="Обычный 3 16 13 7" xfId="33928"/>
    <cellStyle name="Обычный 3 16 13 7 2" xfId="33929"/>
    <cellStyle name="Обычный 3 16 13 8" xfId="33930"/>
    <cellStyle name="Обычный 3 16 14" xfId="33931"/>
    <cellStyle name="Обычный 3 16 14 2" xfId="33932"/>
    <cellStyle name="Обычный 3 16 14 2 2" xfId="33933"/>
    <cellStyle name="Обычный 3 16 14 2 2 2" xfId="33934"/>
    <cellStyle name="Обычный 3 16 14 2 2 2 2" xfId="33935"/>
    <cellStyle name="Обычный 3 16 14 2 2 2 2 2" xfId="33936"/>
    <cellStyle name="Обычный 3 16 14 2 2 2 2 2 2" xfId="33937"/>
    <cellStyle name="Обычный 3 16 14 2 2 2 2 3" xfId="33938"/>
    <cellStyle name="Обычный 3 16 14 2 2 2 3" xfId="33939"/>
    <cellStyle name="Обычный 3 16 14 2 2 2 3 2" xfId="33940"/>
    <cellStyle name="Обычный 3 16 14 2 2 2 4" xfId="33941"/>
    <cellStyle name="Обычный 3 16 14 2 2 3" xfId="33942"/>
    <cellStyle name="Обычный 3 16 14 2 2 3 2" xfId="33943"/>
    <cellStyle name="Обычный 3 16 14 2 2 3 2 2" xfId="33944"/>
    <cellStyle name="Обычный 3 16 14 2 2 3 3" xfId="33945"/>
    <cellStyle name="Обычный 3 16 14 2 2 4" xfId="33946"/>
    <cellStyle name="Обычный 3 16 14 2 2 4 2" xfId="33947"/>
    <cellStyle name="Обычный 3 16 14 2 2 5" xfId="33948"/>
    <cellStyle name="Обычный 3 16 14 2 3" xfId="33949"/>
    <cellStyle name="Обычный 3 16 14 2 3 2" xfId="33950"/>
    <cellStyle name="Обычный 3 16 14 2 3 2 2" xfId="33951"/>
    <cellStyle name="Обычный 3 16 14 2 3 2 2 2" xfId="33952"/>
    <cellStyle name="Обычный 3 16 14 2 3 2 2 2 2" xfId="33953"/>
    <cellStyle name="Обычный 3 16 14 2 3 2 2 3" xfId="33954"/>
    <cellStyle name="Обычный 3 16 14 2 3 2 3" xfId="33955"/>
    <cellStyle name="Обычный 3 16 14 2 3 2 3 2" xfId="33956"/>
    <cellStyle name="Обычный 3 16 14 2 3 2 4" xfId="33957"/>
    <cellStyle name="Обычный 3 16 14 2 3 3" xfId="33958"/>
    <cellStyle name="Обычный 3 16 14 2 3 3 2" xfId="33959"/>
    <cellStyle name="Обычный 3 16 14 2 3 3 2 2" xfId="33960"/>
    <cellStyle name="Обычный 3 16 14 2 3 3 3" xfId="33961"/>
    <cellStyle name="Обычный 3 16 14 2 3 4" xfId="33962"/>
    <cellStyle name="Обычный 3 16 14 2 3 4 2" xfId="33963"/>
    <cellStyle name="Обычный 3 16 14 2 3 5" xfId="33964"/>
    <cellStyle name="Обычный 3 16 14 2 4" xfId="33965"/>
    <cellStyle name="Обычный 3 16 14 2 4 2" xfId="33966"/>
    <cellStyle name="Обычный 3 16 14 2 4 2 2" xfId="33967"/>
    <cellStyle name="Обычный 3 16 14 2 4 2 2 2" xfId="33968"/>
    <cellStyle name="Обычный 3 16 14 2 4 2 3" xfId="33969"/>
    <cellStyle name="Обычный 3 16 14 2 4 3" xfId="33970"/>
    <cellStyle name="Обычный 3 16 14 2 4 3 2" xfId="33971"/>
    <cellStyle name="Обычный 3 16 14 2 4 4" xfId="33972"/>
    <cellStyle name="Обычный 3 16 14 2 5" xfId="33973"/>
    <cellStyle name="Обычный 3 16 14 2 5 2" xfId="33974"/>
    <cellStyle name="Обычный 3 16 14 2 5 2 2" xfId="33975"/>
    <cellStyle name="Обычный 3 16 14 2 5 3" xfId="33976"/>
    <cellStyle name="Обычный 3 16 14 2 6" xfId="33977"/>
    <cellStyle name="Обычный 3 16 14 2 6 2" xfId="33978"/>
    <cellStyle name="Обычный 3 16 14 2 7" xfId="33979"/>
    <cellStyle name="Обычный 3 16 14 3" xfId="33980"/>
    <cellStyle name="Обычный 3 16 14 3 2" xfId="33981"/>
    <cellStyle name="Обычный 3 16 14 3 2 2" xfId="33982"/>
    <cellStyle name="Обычный 3 16 14 3 2 2 2" xfId="33983"/>
    <cellStyle name="Обычный 3 16 14 3 2 2 2 2" xfId="33984"/>
    <cellStyle name="Обычный 3 16 14 3 2 2 3" xfId="33985"/>
    <cellStyle name="Обычный 3 16 14 3 2 3" xfId="33986"/>
    <cellStyle name="Обычный 3 16 14 3 2 3 2" xfId="33987"/>
    <cellStyle name="Обычный 3 16 14 3 2 4" xfId="33988"/>
    <cellStyle name="Обычный 3 16 14 3 3" xfId="33989"/>
    <cellStyle name="Обычный 3 16 14 3 3 2" xfId="33990"/>
    <cellStyle name="Обычный 3 16 14 3 3 2 2" xfId="33991"/>
    <cellStyle name="Обычный 3 16 14 3 3 3" xfId="33992"/>
    <cellStyle name="Обычный 3 16 14 3 4" xfId="33993"/>
    <cellStyle name="Обычный 3 16 14 3 4 2" xfId="33994"/>
    <cellStyle name="Обычный 3 16 14 3 5" xfId="33995"/>
    <cellStyle name="Обычный 3 16 14 4" xfId="33996"/>
    <cellStyle name="Обычный 3 16 14 4 2" xfId="33997"/>
    <cellStyle name="Обычный 3 16 14 4 2 2" xfId="33998"/>
    <cellStyle name="Обычный 3 16 14 4 2 2 2" xfId="33999"/>
    <cellStyle name="Обычный 3 16 14 4 2 2 2 2" xfId="34000"/>
    <cellStyle name="Обычный 3 16 14 4 2 2 3" xfId="34001"/>
    <cellStyle name="Обычный 3 16 14 4 2 3" xfId="34002"/>
    <cellStyle name="Обычный 3 16 14 4 2 3 2" xfId="34003"/>
    <cellStyle name="Обычный 3 16 14 4 2 4" xfId="34004"/>
    <cellStyle name="Обычный 3 16 14 4 3" xfId="34005"/>
    <cellStyle name="Обычный 3 16 14 4 3 2" xfId="34006"/>
    <cellStyle name="Обычный 3 16 14 4 3 2 2" xfId="34007"/>
    <cellStyle name="Обычный 3 16 14 4 3 3" xfId="34008"/>
    <cellStyle name="Обычный 3 16 14 4 4" xfId="34009"/>
    <cellStyle name="Обычный 3 16 14 4 4 2" xfId="34010"/>
    <cellStyle name="Обычный 3 16 14 4 5" xfId="34011"/>
    <cellStyle name="Обычный 3 16 14 5" xfId="34012"/>
    <cellStyle name="Обычный 3 16 14 5 2" xfId="34013"/>
    <cellStyle name="Обычный 3 16 14 5 2 2" xfId="34014"/>
    <cellStyle name="Обычный 3 16 14 5 2 2 2" xfId="34015"/>
    <cellStyle name="Обычный 3 16 14 5 2 3" xfId="34016"/>
    <cellStyle name="Обычный 3 16 14 5 3" xfId="34017"/>
    <cellStyle name="Обычный 3 16 14 5 3 2" xfId="34018"/>
    <cellStyle name="Обычный 3 16 14 5 4" xfId="34019"/>
    <cellStyle name="Обычный 3 16 14 6" xfId="34020"/>
    <cellStyle name="Обычный 3 16 14 6 2" xfId="34021"/>
    <cellStyle name="Обычный 3 16 14 6 2 2" xfId="34022"/>
    <cellStyle name="Обычный 3 16 14 6 3" xfId="34023"/>
    <cellStyle name="Обычный 3 16 14 7" xfId="34024"/>
    <cellStyle name="Обычный 3 16 14 7 2" xfId="34025"/>
    <cellStyle name="Обычный 3 16 14 8" xfId="34026"/>
    <cellStyle name="Обычный 3 16 15" xfId="34027"/>
    <cellStyle name="Обычный 3 16 15 2" xfId="34028"/>
    <cellStyle name="Обычный 3 16 15 2 2" xfId="34029"/>
    <cellStyle name="Обычный 3 16 15 2 2 2" xfId="34030"/>
    <cellStyle name="Обычный 3 16 15 2 2 2 2" xfId="34031"/>
    <cellStyle name="Обычный 3 16 15 2 2 2 2 2" xfId="34032"/>
    <cellStyle name="Обычный 3 16 15 2 2 2 2 2 2" xfId="34033"/>
    <cellStyle name="Обычный 3 16 15 2 2 2 2 3" xfId="34034"/>
    <cellStyle name="Обычный 3 16 15 2 2 2 3" xfId="34035"/>
    <cellStyle name="Обычный 3 16 15 2 2 2 3 2" xfId="34036"/>
    <cellStyle name="Обычный 3 16 15 2 2 2 4" xfId="34037"/>
    <cellStyle name="Обычный 3 16 15 2 2 3" xfId="34038"/>
    <cellStyle name="Обычный 3 16 15 2 2 3 2" xfId="34039"/>
    <cellStyle name="Обычный 3 16 15 2 2 3 2 2" xfId="34040"/>
    <cellStyle name="Обычный 3 16 15 2 2 3 3" xfId="34041"/>
    <cellStyle name="Обычный 3 16 15 2 2 4" xfId="34042"/>
    <cellStyle name="Обычный 3 16 15 2 2 4 2" xfId="34043"/>
    <cellStyle name="Обычный 3 16 15 2 2 5" xfId="34044"/>
    <cellStyle name="Обычный 3 16 15 2 3" xfId="34045"/>
    <cellStyle name="Обычный 3 16 15 2 3 2" xfId="34046"/>
    <cellStyle name="Обычный 3 16 15 2 3 2 2" xfId="34047"/>
    <cellStyle name="Обычный 3 16 15 2 3 2 2 2" xfId="34048"/>
    <cellStyle name="Обычный 3 16 15 2 3 2 2 2 2" xfId="34049"/>
    <cellStyle name="Обычный 3 16 15 2 3 2 2 3" xfId="34050"/>
    <cellStyle name="Обычный 3 16 15 2 3 2 3" xfId="34051"/>
    <cellStyle name="Обычный 3 16 15 2 3 2 3 2" xfId="34052"/>
    <cellStyle name="Обычный 3 16 15 2 3 2 4" xfId="34053"/>
    <cellStyle name="Обычный 3 16 15 2 3 3" xfId="34054"/>
    <cellStyle name="Обычный 3 16 15 2 3 3 2" xfId="34055"/>
    <cellStyle name="Обычный 3 16 15 2 3 3 2 2" xfId="34056"/>
    <cellStyle name="Обычный 3 16 15 2 3 3 3" xfId="34057"/>
    <cellStyle name="Обычный 3 16 15 2 3 4" xfId="34058"/>
    <cellStyle name="Обычный 3 16 15 2 3 4 2" xfId="34059"/>
    <cellStyle name="Обычный 3 16 15 2 3 5" xfId="34060"/>
    <cellStyle name="Обычный 3 16 15 2 4" xfId="34061"/>
    <cellStyle name="Обычный 3 16 15 2 4 2" xfId="34062"/>
    <cellStyle name="Обычный 3 16 15 2 4 2 2" xfId="34063"/>
    <cellStyle name="Обычный 3 16 15 2 4 2 2 2" xfId="34064"/>
    <cellStyle name="Обычный 3 16 15 2 4 2 3" xfId="34065"/>
    <cellStyle name="Обычный 3 16 15 2 4 3" xfId="34066"/>
    <cellStyle name="Обычный 3 16 15 2 4 3 2" xfId="34067"/>
    <cellStyle name="Обычный 3 16 15 2 4 4" xfId="34068"/>
    <cellStyle name="Обычный 3 16 15 2 5" xfId="34069"/>
    <cellStyle name="Обычный 3 16 15 2 5 2" xfId="34070"/>
    <cellStyle name="Обычный 3 16 15 2 5 2 2" xfId="34071"/>
    <cellStyle name="Обычный 3 16 15 2 5 3" xfId="34072"/>
    <cellStyle name="Обычный 3 16 15 2 6" xfId="34073"/>
    <cellStyle name="Обычный 3 16 15 2 6 2" xfId="34074"/>
    <cellStyle name="Обычный 3 16 15 2 7" xfId="34075"/>
    <cellStyle name="Обычный 3 16 15 3" xfId="34076"/>
    <cellStyle name="Обычный 3 16 15 3 2" xfId="34077"/>
    <cellStyle name="Обычный 3 16 15 3 2 2" xfId="34078"/>
    <cellStyle name="Обычный 3 16 15 3 2 2 2" xfId="34079"/>
    <cellStyle name="Обычный 3 16 15 3 2 2 2 2" xfId="34080"/>
    <cellStyle name="Обычный 3 16 15 3 2 2 3" xfId="34081"/>
    <cellStyle name="Обычный 3 16 15 3 2 3" xfId="34082"/>
    <cellStyle name="Обычный 3 16 15 3 2 3 2" xfId="34083"/>
    <cellStyle name="Обычный 3 16 15 3 2 4" xfId="34084"/>
    <cellStyle name="Обычный 3 16 15 3 3" xfId="34085"/>
    <cellStyle name="Обычный 3 16 15 3 3 2" xfId="34086"/>
    <cellStyle name="Обычный 3 16 15 3 3 2 2" xfId="34087"/>
    <cellStyle name="Обычный 3 16 15 3 3 3" xfId="34088"/>
    <cellStyle name="Обычный 3 16 15 3 4" xfId="34089"/>
    <cellStyle name="Обычный 3 16 15 3 4 2" xfId="34090"/>
    <cellStyle name="Обычный 3 16 15 3 5" xfId="34091"/>
    <cellStyle name="Обычный 3 16 15 4" xfId="34092"/>
    <cellStyle name="Обычный 3 16 15 4 2" xfId="34093"/>
    <cellStyle name="Обычный 3 16 15 4 2 2" xfId="34094"/>
    <cellStyle name="Обычный 3 16 15 4 2 2 2" xfId="34095"/>
    <cellStyle name="Обычный 3 16 15 4 2 2 2 2" xfId="34096"/>
    <cellStyle name="Обычный 3 16 15 4 2 2 3" xfId="34097"/>
    <cellStyle name="Обычный 3 16 15 4 2 3" xfId="34098"/>
    <cellStyle name="Обычный 3 16 15 4 2 3 2" xfId="34099"/>
    <cellStyle name="Обычный 3 16 15 4 2 4" xfId="34100"/>
    <cellStyle name="Обычный 3 16 15 4 3" xfId="34101"/>
    <cellStyle name="Обычный 3 16 15 4 3 2" xfId="34102"/>
    <cellStyle name="Обычный 3 16 15 4 3 2 2" xfId="34103"/>
    <cellStyle name="Обычный 3 16 15 4 3 3" xfId="34104"/>
    <cellStyle name="Обычный 3 16 15 4 4" xfId="34105"/>
    <cellStyle name="Обычный 3 16 15 4 4 2" xfId="34106"/>
    <cellStyle name="Обычный 3 16 15 4 5" xfId="34107"/>
    <cellStyle name="Обычный 3 16 15 5" xfId="34108"/>
    <cellStyle name="Обычный 3 16 15 5 2" xfId="34109"/>
    <cellStyle name="Обычный 3 16 15 5 2 2" xfId="34110"/>
    <cellStyle name="Обычный 3 16 15 5 2 2 2" xfId="34111"/>
    <cellStyle name="Обычный 3 16 15 5 2 3" xfId="34112"/>
    <cellStyle name="Обычный 3 16 15 5 3" xfId="34113"/>
    <cellStyle name="Обычный 3 16 15 5 3 2" xfId="34114"/>
    <cellStyle name="Обычный 3 16 15 5 4" xfId="34115"/>
    <cellStyle name="Обычный 3 16 15 6" xfId="34116"/>
    <cellStyle name="Обычный 3 16 15 6 2" xfId="34117"/>
    <cellStyle name="Обычный 3 16 15 6 2 2" xfId="34118"/>
    <cellStyle name="Обычный 3 16 15 6 3" xfId="34119"/>
    <cellStyle name="Обычный 3 16 15 7" xfId="34120"/>
    <cellStyle name="Обычный 3 16 15 7 2" xfId="34121"/>
    <cellStyle name="Обычный 3 16 15 8" xfId="34122"/>
    <cellStyle name="Обычный 3 16 16" xfId="34123"/>
    <cellStyle name="Обычный 3 16 16 2" xfId="34124"/>
    <cellStyle name="Обычный 3 16 16 2 2" xfId="34125"/>
    <cellStyle name="Обычный 3 16 16 2 2 2" xfId="34126"/>
    <cellStyle name="Обычный 3 16 16 2 2 2 2" xfId="34127"/>
    <cellStyle name="Обычный 3 16 16 2 2 2 2 2" xfId="34128"/>
    <cellStyle name="Обычный 3 16 16 2 2 2 2 2 2" xfId="34129"/>
    <cellStyle name="Обычный 3 16 16 2 2 2 2 3" xfId="34130"/>
    <cellStyle name="Обычный 3 16 16 2 2 2 3" xfId="34131"/>
    <cellStyle name="Обычный 3 16 16 2 2 2 3 2" xfId="34132"/>
    <cellStyle name="Обычный 3 16 16 2 2 2 4" xfId="34133"/>
    <cellStyle name="Обычный 3 16 16 2 2 3" xfId="34134"/>
    <cellStyle name="Обычный 3 16 16 2 2 3 2" xfId="34135"/>
    <cellStyle name="Обычный 3 16 16 2 2 3 2 2" xfId="34136"/>
    <cellStyle name="Обычный 3 16 16 2 2 3 3" xfId="34137"/>
    <cellStyle name="Обычный 3 16 16 2 2 4" xfId="34138"/>
    <cellStyle name="Обычный 3 16 16 2 2 4 2" xfId="34139"/>
    <cellStyle name="Обычный 3 16 16 2 2 5" xfId="34140"/>
    <cellStyle name="Обычный 3 16 16 2 3" xfId="34141"/>
    <cellStyle name="Обычный 3 16 16 2 3 2" xfId="34142"/>
    <cellStyle name="Обычный 3 16 16 2 3 2 2" xfId="34143"/>
    <cellStyle name="Обычный 3 16 16 2 3 2 2 2" xfId="34144"/>
    <cellStyle name="Обычный 3 16 16 2 3 2 2 2 2" xfId="34145"/>
    <cellStyle name="Обычный 3 16 16 2 3 2 2 3" xfId="34146"/>
    <cellStyle name="Обычный 3 16 16 2 3 2 3" xfId="34147"/>
    <cellStyle name="Обычный 3 16 16 2 3 2 3 2" xfId="34148"/>
    <cellStyle name="Обычный 3 16 16 2 3 2 4" xfId="34149"/>
    <cellStyle name="Обычный 3 16 16 2 3 3" xfId="34150"/>
    <cellStyle name="Обычный 3 16 16 2 3 3 2" xfId="34151"/>
    <cellStyle name="Обычный 3 16 16 2 3 3 2 2" xfId="34152"/>
    <cellStyle name="Обычный 3 16 16 2 3 3 3" xfId="34153"/>
    <cellStyle name="Обычный 3 16 16 2 3 4" xfId="34154"/>
    <cellStyle name="Обычный 3 16 16 2 3 4 2" xfId="34155"/>
    <cellStyle name="Обычный 3 16 16 2 3 5" xfId="34156"/>
    <cellStyle name="Обычный 3 16 16 2 4" xfId="34157"/>
    <cellStyle name="Обычный 3 16 16 2 4 2" xfId="34158"/>
    <cellStyle name="Обычный 3 16 16 2 4 2 2" xfId="34159"/>
    <cellStyle name="Обычный 3 16 16 2 4 2 2 2" xfId="34160"/>
    <cellStyle name="Обычный 3 16 16 2 4 2 3" xfId="34161"/>
    <cellStyle name="Обычный 3 16 16 2 4 3" xfId="34162"/>
    <cellStyle name="Обычный 3 16 16 2 4 3 2" xfId="34163"/>
    <cellStyle name="Обычный 3 16 16 2 4 4" xfId="34164"/>
    <cellStyle name="Обычный 3 16 16 2 5" xfId="34165"/>
    <cellStyle name="Обычный 3 16 16 2 5 2" xfId="34166"/>
    <cellStyle name="Обычный 3 16 16 2 5 2 2" xfId="34167"/>
    <cellStyle name="Обычный 3 16 16 2 5 3" xfId="34168"/>
    <cellStyle name="Обычный 3 16 16 2 6" xfId="34169"/>
    <cellStyle name="Обычный 3 16 16 2 6 2" xfId="34170"/>
    <cellStyle name="Обычный 3 16 16 2 7" xfId="34171"/>
    <cellStyle name="Обычный 3 16 16 3" xfId="34172"/>
    <cellStyle name="Обычный 3 16 16 3 2" xfId="34173"/>
    <cellStyle name="Обычный 3 16 16 3 2 2" xfId="34174"/>
    <cellStyle name="Обычный 3 16 16 3 2 2 2" xfId="34175"/>
    <cellStyle name="Обычный 3 16 16 3 2 2 2 2" xfId="34176"/>
    <cellStyle name="Обычный 3 16 16 3 2 2 3" xfId="34177"/>
    <cellStyle name="Обычный 3 16 16 3 2 3" xfId="34178"/>
    <cellStyle name="Обычный 3 16 16 3 2 3 2" xfId="34179"/>
    <cellStyle name="Обычный 3 16 16 3 2 4" xfId="34180"/>
    <cellStyle name="Обычный 3 16 16 3 3" xfId="34181"/>
    <cellStyle name="Обычный 3 16 16 3 3 2" xfId="34182"/>
    <cellStyle name="Обычный 3 16 16 3 3 2 2" xfId="34183"/>
    <cellStyle name="Обычный 3 16 16 3 3 3" xfId="34184"/>
    <cellStyle name="Обычный 3 16 16 3 4" xfId="34185"/>
    <cellStyle name="Обычный 3 16 16 3 4 2" xfId="34186"/>
    <cellStyle name="Обычный 3 16 16 3 5" xfId="34187"/>
    <cellStyle name="Обычный 3 16 16 4" xfId="34188"/>
    <cellStyle name="Обычный 3 16 16 4 2" xfId="34189"/>
    <cellStyle name="Обычный 3 16 16 4 2 2" xfId="34190"/>
    <cellStyle name="Обычный 3 16 16 4 2 2 2" xfId="34191"/>
    <cellStyle name="Обычный 3 16 16 4 2 2 2 2" xfId="34192"/>
    <cellStyle name="Обычный 3 16 16 4 2 2 3" xfId="34193"/>
    <cellStyle name="Обычный 3 16 16 4 2 3" xfId="34194"/>
    <cellStyle name="Обычный 3 16 16 4 2 3 2" xfId="34195"/>
    <cellStyle name="Обычный 3 16 16 4 2 4" xfId="34196"/>
    <cellStyle name="Обычный 3 16 16 4 3" xfId="34197"/>
    <cellStyle name="Обычный 3 16 16 4 3 2" xfId="34198"/>
    <cellStyle name="Обычный 3 16 16 4 3 2 2" xfId="34199"/>
    <cellStyle name="Обычный 3 16 16 4 3 3" xfId="34200"/>
    <cellStyle name="Обычный 3 16 16 4 4" xfId="34201"/>
    <cellStyle name="Обычный 3 16 16 4 4 2" xfId="34202"/>
    <cellStyle name="Обычный 3 16 16 4 5" xfId="34203"/>
    <cellStyle name="Обычный 3 16 16 5" xfId="34204"/>
    <cellStyle name="Обычный 3 16 16 5 2" xfId="34205"/>
    <cellStyle name="Обычный 3 16 16 5 2 2" xfId="34206"/>
    <cellStyle name="Обычный 3 16 16 5 2 2 2" xfId="34207"/>
    <cellStyle name="Обычный 3 16 16 5 2 3" xfId="34208"/>
    <cellStyle name="Обычный 3 16 16 5 3" xfId="34209"/>
    <cellStyle name="Обычный 3 16 16 5 3 2" xfId="34210"/>
    <cellStyle name="Обычный 3 16 16 5 4" xfId="34211"/>
    <cellStyle name="Обычный 3 16 16 6" xfId="34212"/>
    <cellStyle name="Обычный 3 16 16 6 2" xfId="34213"/>
    <cellStyle name="Обычный 3 16 16 6 2 2" xfId="34214"/>
    <cellStyle name="Обычный 3 16 16 6 3" xfId="34215"/>
    <cellStyle name="Обычный 3 16 16 7" xfId="34216"/>
    <cellStyle name="Обычный 3 16 16 7 2" xfId="34217"/>
    <cellStyle name="Обычный 3 16 16 8" xfId="34218"/>
    <cellStyle name="Обычный 3 16 17" xfId="34219"/>
    <cellStyle name="Обычный 3 16 17 2" xfId="34220"/>
    <cellStyle name="Обычный 3 16 17 2 2" xfId="34221"/>
    <cellStyle name="Обычный 3 16 17 2 2 2" xfId="34222"/>
    <cellStyle name="Обычный 3 16 17 2 2 2 2" xfId="34223"/>
    <cellStyle name="Обычный 3 16 17 2 2 2 2 2" xfId="34224"/>
    <cellStyle name="Обычный 3 16 17 2 2 2 2 2 2" xfId="34225"/>
    <cellStyle name="Обычный 3 16 17 2 2 2 2 3" xfId="34226"/>
    <cellStyle name="Обычный 3 16 17 2 2 2 3" xfId="34227"/>
    <cellStyle name="Обычный 3 16 17 2 2 2 3 2" xfId="34228"/>
    <cellStyle name="Обычный 3 16 17 2 2 2 4" xfId="34229"/>
    <cellStyle name="Обычный 3 16 17 2 2 3" xfId="34230"/>
    <cellStyle name="Обычный 3 16 17 2 2 3 2" xfId="34231"/>
    <cellStyle name="Обычный 3 16 17 2 2 3 2 2" xfId="34232"/>
    <cellStyle name="Обычный 3 16 17 2 2 3 3" xfId="34233"/>
    <cellStyle name="Обычный 3 16 17 2 2 4" xfId="34234"/>
    <cellStyle name="Обычный 3 16 17 2 2 4 2" xfId="34235"/>
    <cellStyle name="Обычный 3 16 17 2 2 5" xfId="34236"/>
    <cellStyle name="Обычный 3 16 17 2 3" xfId="34237"/>
    <cellStyle name="Обычный 3 16 17 2 3 2" xfId="34238"/>
    <cellStyle name="Обычный 3 16 17 2 3 2 2" xfId="34239"/>
    <cellStyle name="Обычный 3 16 17 2 3 2 2 2" xfId="34240"/>
    <cellStyle name="Обычный 3 16 17 2 3 2 2 2 2" xfId="34241"/>
    <cellStyle name="Обычный 3 16 17 2 3 2 2 3" xfId="34242"/>
    <cellStyle name="Обычный 3 16 17 2 3 2 3" xfId="34243"/>
    <cellStyle name="Обычный 3 16 17 2 3 2 3 2" xfId="34244"/>
    <cellStyle name="Обычный 3 16 17 2 3 2 4" xfId="34245"/>
    <cellStyle name="Обычный 3 16 17 2 3 3" xfId="34246"/>
    <cellStyle name="Обычный 3 16 17 2 3 3 2" xfId="34247"/>
    <cellStyle name="Обычный 3 16 17 2 3 3 2 2" xfId="34248"/>
    <cellStyle name="Обычный 3 16 17 2 3 3 3" xfId="34249"/>
    <cellStyle name="Обычный 3 16 17 2 3 4" xfId="34250"/>
    <cellStyle name="Обычный 3 16 17 2 3 4 2" xfId="34251"/>
    <cellStyle name="Обычный 3 16 17 2 3 5" xfId="34252"/>
    <cellStyle name="Обычный 3 16 17 2 4" xfId="34253"/>
    <cellStyle name="Обычный 3 16 17 2 4 2" xfId="34254"/>
    <cellStyle name="Обычный 3 16 17 2 4 2 2" xfId="34255"/>
    <cellStyle name="Обычный 3 16 17 2 4 2 2 2" xfId="34256"/>
    <cellStyle name="Обычный 3 16 17 2 4 2 3" xfId="34257"/>
    <cellStyle name="Обычный 3 16 17 2 4 3" xfId="34258"/>
    <cellStyle name="Обычный 3 16 17 2 4 3 2" xfId="34259"/>
    <cellStyle name="Обычный 3 16 17 2 4 4" xfId="34260"/>
    <cellStyle name="Обычный 3 16 17 2 5" xfId="34261"/>
    <cellStyle name="Обычный 3 16 17 2 5 2" xfId="34262"/>
    <cellStyle name="Обычный 3 16 17 2 5 2 2" xfId="34263"/>
    <cellStyle name="Обычный 3 16 17 2 5 3" xfId="34264"/>
    <cellStyle name="Обычный 3 16 17 2 6" xfId="34265"/>
    <cellStyle name="Обычный 3 16 17 2 6 2" xfId="34266"/>
    <cellStyle name="Обычный 3 16 17 2 7" xfId="34267"/>
    <cellStyle name="Обычный 3 16 17 3" xfId="34268"/>
    <cellStyle name="Обычный 3 16 17 3 2" xfId="34269"/>
    <cellStyle name="Обычный 3 16 17 3 2 2" xfId="34270"/>
    <cellStyle name="Обычный 3 16 17 3 2 2 2" xfId="34271"/>
    <cellStyle name="Обычный 3 16 17 3 2 2 2 2" xfId="34272"/>
    <cellStyle name="Обычный 3 16 17 3 2 2 3" xfId="34273"/>
    <cellStyle name="Обычный 3 16 17 3 2 3" xfId="34274"/>
    <cellStyle name="Обычный 3 16 17 3 2 3 2" xfId="34275"/>
    <cellStyle name="Обычный 3 16 17 3 2 4" xfId="34276"/>
    <cellStyle name="Обычный 3 16 17 3 3" xfId="34277"/>
    <cellStyle name="Обычный 3 16 17 3 3 2" xfId="34278"/>
    <cellStyle name="Обычный 3 16 17 3 3 2 2" xfId="34279"/>
    <cellStyle name="Обычный 3 16 17 3 3 3" xfId="34280"/>
    <cellStyle name="Обычный 3 16 17 3 4" xfId="34281"/>
    <cellStyle name="Обычный 3 16 17 3 4 2" xfId="34282"/>
    <cellStyle name="Обычный 3 16 17 3 5" xfId="34283"/>
    <cellStyle name="Обычный 3 16 17 4" xfId="34284"/>
    <cellStyle name="Обычный 3 16 17 4 2" xfId="34285"/>
    <cellStyle name="Обычный 3 16 17 4 2 2" xfId="34286"/>
    <cellStyle name="Обычный 3 16 17 4 2 2 2" xfId="34287"/>
    <cellStyle name="Обычный 3 16 17 4 2 2 2 2" xfId="34288"/>
    <cellStyle name="Обычный 3 16 17 4 2 2 3" xfId="34289"/>
    <cellStyle name="Обычный 3 16 17 4 2 3" xfId="34290"/>
    <cellStyle name="Обычный 3 16 17 4 2 3 2" xfId="34291"/>
    <cellStyle name="Обычный 3 16 17 4 2 4" xfId="34292"/>
    <cellStyle name="Обычный 3 16 17 4 3" xfId="34293"/>
    <cellStyle name="Обычный 3 16 17 4 3 2" xfId="34294"/>
    <cellStyle name="Обычный 3 16 17 4 3 2 2" xfId="34295"/>
    <cellStyle name="Обычный 3 16 17 4 3 3" xfId="34296"/>
    <cellStyle name="Обычный 3 16 17 4 4" xfId="34297"/>
    <cellStyle name="Обычный 3 16 17 4 4 2" xfId="34298"/>
    <cellStyle name="Обычный 3 16 17 4 5" xfId="34299"/>
    <cellStyle name="Обычный 3 16 17 5" xfId="34300"/>
    <cellStyle name="Обычный 3 16 17 5 2" xfId="34301"/>
    <cellStyle name="Обычный 3 16 17 5 2 2" xfId="34302"/>
    <cellStyle name="Обычный 3 16 17 5 2 2 2" xfId="34303"/>
    <cellStyle name="Обычный 3 16 17 5 2 3" xfId="34304"/>
    <cellStyle name="Обычный 3 16 17 5 3" xfId="34305"/>
    <cellStyle name="Обычный 3 16 17 5 3 2" xfId="34306"/>
    <cellStyle name="Обычный 3 16 17 5 4" xfId="34307"/>
    <cellStyle name="Обычный 3 16 17 6" xfId="34308"/>
    <cellStyle name="Обычный 3 16 17 6 2" xfId="34309"/>
    <cellStyle name="Обычный 3 16 17 6 2 2" xfId="34310"/>
    <cellStyle name="Обычный 3 16 17 6 3" xfId="34311"/>
    <cellStyle name="Обычный 3 16 17 7" xfId="34312"/>
    <cellStyle name="Обычный 3 16 17 7 2" xfId="34313"/>
    <cellStyle name="Обычный 3 16 17 8" xfId="34314"/>
    <cellStyle name="Обычный 3 16 18" xfId="34315"/>
    <cellStyle name="Обычный 3 16 18 2" xfId="34316"/>
    <cellStyle name="Обычный 3 16 18 2 2" xfId="34317"/>
    <cellStyle name="Обычный 3 16 18 2 2 2" xfId="34318"/>
    <cellStyle name="Обычный 3 16 18 2 2 2 2" xfId="34319"/>
    <cellStyle name="Обычный 3 16 18 2 2 2 2 2" xfId="34320"/>
    <cellStyle name="Обычный 3 16 18 2 2 2 2 2 2" xfId="34321"/>
    <cellStyle name="Обычный 3 16 18 2 2 2 2 3" xfId="34322"/>
    <cellStyle name="Обычный 3 16 18 2 2 2 3" xfId="34323"/>
    <cellStyle name="Обычный 3 16 18 2 2 2 3 2" xfId="34324"/>
    <cellStyle name="Обычный 3 16 18 2 2 2 4" xfId="34325"/>
    <cellStyle name="Обычный 3 16 18 2 2 3" xfId="34326"/>
    <cellStyle name="Обычный 3 16 18 2 2 3 2" xfId="34327"/>
    <cellStyle name="Обычный 3 16 18 2 2 3 2 2" xfId="34328"/>
    <cellStyle name="Обычный 3 16 18 2 2 3 3" xfId="34329"/>
    <cellStyle name="Обычный 3 16 18 2 2 4" xfId="34330"/>
    <cellStyle name="Обычный 3 16 18 2 2 4 2" xfId="34331"/>
    <cellStyle name="Обычный 3 16 18 2 2 5" xfId="34332"/>
    <cellStyle name="Обычный 3 16 18 2 3" xfId="34333"/>
    <cellStyle name="Обычный 3 16 18 2 3 2" xfId="34334"/>
    <cellStyle name="Обычный 3 16 18 2 3 2 2" xfId="34335"/>
    <cellStyle name="Обычный 3 16 18 2 3 2 2 2" xfId="34336"/>
    <cellStyle name="Обычный 3 16 18 2 3 2 2 2 2" xfId="34337"/>
    <cellStyle name="Обычный 3 16 18 2 3 2 2 3" xfId="34338"/>
    <cellStyle name="Обычный 3 16 18 2 3 2 3" xfId="34339"/>
    <cellStyle name="Обычный 3 16 18 2 3 2 3 2" xfId="34340"/>
    <cellStyle name="Обычный 3 16 18 2 3 2 4" xfId="34341"/>
    <cellStyle name="Обычный 3 16 18 2 3 3" xfId="34342"/>
    <cellStyle name="Обычный 3 16 18 2 3 3 2" xfId="34343"/>
    <cellStyle name="Обычный 3 16 18 2 3 3 2 2" xfId="34344"/>
    <cellStyle name="Обычный 3 16 18 2 3 3 3" xfId="34345"/>
    <cellStyle name="Обычный 3 16 18 2 3 4" xfId="34346"/>
    <cellStyle name="Обычный 3 16 18 2 3 4 2" xfId="34347"/>
    <cellStyle name="Обычный 3 16 18 2 3 5" xfId="34348"/>
    <cellStyle name="Обычный 3 16 18 2 4" xfId="34349"/>
    <cellStyle name="Обычный 3 16 18 2 4 2" xfId="34350"/>
    <cellStyle name="Обычный 3 16 18 2 4 2 2" xfId="34351"/>
    <cellStyle name="Обычный 3 16 18 2 4 2 2 2" xfId="34352"/>
    <cellStyle name="Обычный 3 16 18 2 4 2 3" xfId="34353"/>
    <cellStyle name="Обычный 3 16 18 2 4 3" xfId="34354"/>
    <cellStyle name="Обычный 3 16 18 2 4 3 2" xfId="34355"/>
    <cellStyle name="Обычный 3 16 18 2 4 4" xfId="34356"/>
    <cellStyle name="Обычный 3 16 18 2 5" xfId="34357"/>
    <cellStyle name="Обычный 3 16 18 2 5 2" xfId="34358"/>
    <cellStyle name="Обычный 3 16 18 2 5 2 2" xfId="34359"/>
    <cellStyle name="Обычный 3 16 18 2 5 3" xfId="34360"/>
    <cellStyle name="Обычный 3 16 18 2 6" xfId="34361"/>
    <cellStyle name="Обычный 3 16 18 2 6 2" xfId="34362"/>
    <cellStyle name="Обычный 3 16 18 2 7" xfId="34363"/>
    <cellStyle name="Обычный 3 16 18 3" xfId="34364"/>
    <cellStyle name="Обычный 3 16 18 3 2" xfId="34365"/>
    <cellStyle name="Обычный 3 16 18 3 2 2" xfId="34366"/>
    <cellStyle name="Обычный 3 16 18 3 2 2 2" xfId="34367"/>
    <cellStyle name="Обычный 3 16 18 3 2 2 2 2" xfId="34368"/>
    <cellStyle name="Обычный 3 16 18 3 2 2 3" xfId="34369"/>
    <cellStyle name="Обычный 3 16 18 3 2 3" xfId="34370"/>
    <cellStyle name="Обычный 3 16 18 3 2 3 2" xfId="34371"/>
    <cellStyle name="Обычный 3 16 18 3 2 4" xfId="34372"/>
    <cellStyle name="Обычный 3 16 18 3 3" xfId="34373"/>
    <cellStyle name="Обычный 3 16 18 3 3 2" xfId="34374"/>
    <cellStyle name="Обычный 3 16 18 3 3 2 2" xfId="34375"/>
    <cellStyle name="Обычный 3 16 18 3 3 3" xfId="34376"/>
    <cellStyle name="Обычный 3 16 18 3 4" xfId="34377"/>
    <cellStyle name="Обычный 3 16 18 3 4 2" xfId="34378"/>
    <cellStyle name="Обычный 3 16 18 3 5" xfId="34379"/>
    <cellStyle name="Обычный 3 16 18 4" xfId="34380"/>
    <cellStyle name="Обычный 3 16 18 4 2" xfId="34381"/>
    <cellStyle name="Обычный 3 16 18 4 2 2" xfId="34382"/>
    <cellStyle name="Обычный 3 16 18 4 2 2 2" xfId="34383"/>
    <cellStyle name="Обычный 3 16 18 4 2 2 2 2" xfId="34384"/>
    <cellStyle name="Обычный 3 16 18 4 2 2 3" xfId="34385"/>
    <cellStyle name="Обычный 3 16 18 4 2 3" xfId="34386"/>
    <cellStyle name="Обычный 3 16 18 4 2 3 2" xfId="34387"/>
    <cellStyle name="Обычный 3 16 18 4 2 4" xfId="34388"/>
    <cellStyle name="Обычный 3 16 18 4 3" xfId="34389"/>
    <cellStyle name="Обычный 3 16 18 4 3 2" xfId="34390"/>
    <cellStyle name="Обычный 3 16 18 4 3 2 2" xfId="34391"/>
    <cellStyle name="Обычный 3 16 18 4 3 3" xfId="34392"/>
    <cellStyle name="Обычный 3 16 18 4 4" xfId="34393"/>
    <cellStyle name="Обычный 3 16 18 4 4 2" xfId="34394"/>
    <cellStyle name="Обычный 3 16 18 4 5" xfId="34395"/>
    <cellStyle name="Обычный 3 16 18 5" xfId="34396"/>
    <cellStyle name="Обычный 3 16 18 5 2" xfId="34397"/>
    <cellStyle name="Обычный 3 16 18 5 2 2" xfId="34398"/>
    <cellStyle name="Обычный 3 16 18 5 2 2 2" xfId="34399"/>
    <cellStyle name="Обычный 3 16 18 5 2 3" xfId="34400"/>
    <cellStyle name="Обычный 3 16 18 5 3" xfId="34401"/>
    <cellStyle name="Обычный 3 16 18 5 3 2" xfId="34402"/>
    <cellStyle name="Обычный 3 16 18 5 4" xfId="34403"/>
    <cellStyle name="Обычный 3 16 18 6" xfId="34404"/>
    <cellStyle name="Обычный 3 16 18 6 2" xfId="34405"/>
    <cellStyle name="Обычный 3 16 18 6 2 2" xfId="34406"/>
    <cellStyle name="Обычный 3 16 18 6 3" xfId="34407"/>
    <cellStyle name="Обычный 3 16 18 7" xfId="34408"/>
    <cellStyle name="Обычный 3 16 18 7 2" xfId="34409"/>
    <cellStyle name="Обычный 3 16 18 8" xfId="34410"/>
    <cellStyle name="Обычный 3 16 19" xfId="34411"/>
    <cellStyle name="Обычный 3 16 19 2" xfId="34412"/>
    <cellStyle name="Обычный 3 16 19 2 2" xfId="34413"/>
    <cellStyle name="Обычный 3 16 19 2 2 2" xfId="34414"/>
    <cellStyle name="Обычный 3 16 19 2 2 2 2" xfId="34415"/>
    <cellStyle name="Обычный 3 16 19 2 2 2 2 2" xfId="34416"/>
    <cellStyle name="Обычный 3 16 19 2 2 2 2 2 2" xfId="34417"/>
    <cellStyle name="Обычный 3 16 19 2 2 2 2 3" xfId="34418"/>
    <cellStyle name="Обычный 3 16 19 2 2 2 3" xfId="34419"/>
    <cellStyle name="Обычный 3 16 19 2 2 2 3 2" xfId="34420"/>
    <cellStyle name="Обычный 3 16 19 2 2 2 4" xfId="34421"/>
    <cellStyle name="Обычный 3 16 19 2 2 3" xfId="34422"/>
    <cellStyle name="Обычный 3 16 19 2 2 3 2" xfId="34423"/>
    <cellStyle name="Обычный 3 16 19 2 2 3 2 2" xfId="34424"/>
    <cellStyle name="Обычный 3 16 19 2 2 3 3" xfId="34425"/>
    <cellStyle name="Обычный 3 16 19 2 2 4" xfId="34426"/>
    <cellStyle name="Обычный 3 16 19 2 2 4 2" xfId="34427"/>
    <cellStyle name="Обычный 3 16 19 2 2 5" xfId="34428"/>
    <cellStyle name="Обычный 3 16 19 2 3" xfId="34429"/>
    <cellStyle name="Обычный 3 16 19 2 3 2" xfId="34430"/>
    <cellStyle name="Обычный 3 16 19 2 3 2 2" xfId="34431"/>
    <cellStyle name="Обычный 3 16 19 2 3 2 2 2" xfId="34432"/>
    <cellStyle name="Обычный 3 16 19 2 3 2 2 2 2" xfId="34433"/>
    <cellStyle name="Обычный 3 16 19 2 3 2 2 3" xfId="34434"/>
    <cellStyle name="Обычный 3 16 19 2 3 2 3" xfId="34435"/>
    <cellStyle name="Обычный 3 16 19 2 3 2 3 2" xfId="34436"/>
    <cellStyle name="Обычный 3 16 19 2 3 2 4" xfId="34437"/>
    <cellStyle name="Обычный 3 16 19 2 3 3" xfId="34438"/>
    <cellStyle name="Обычный 3 16 19 2 3 3 2" xfId="34439"/>
    <cellStyle name="Обычный 3 16 19 2 3 3 2 2" xfId="34440"/>
    <cellStyle name="Обычный 3 16 19 2 3 3 3" xfId="34441"/>
    <cellStyle name="Обычный 3 16 19 2 3 4" xfId="34442"/>
    <cellStyle name="Обычный 3 16 19 2 3 4 2" xfId="34443"/>
    <cellStyle name="Обычный 3 16 19 2 3 5" xfId="34444"/>
    <cellStyle name="Обычный 3 16 19 2 4" xfId="34445"/>
    <cellStyle name="Обычный 3 16 19 2 4 2" xfId="34446"/>
    <cellStyle name="Обычный 3 16 19 2 4 2 2" xfId="34447"/>
    <cellStyle name="Обычный 3 16 19 2 4 2 2 2" xfId="34448"/>
    <cellStyle name="Обычный 3 16 19 2 4 2 3" xfId="34449"/>
    <cellStyle name="Обычный 3 16 19 2 4 3" xfId="34450"/>
    <cellStyle name="Обычный 3 16 19 2 4 3 2" xfId="34451"/>
    <cellStyle name="Обычный 3 16 19 2 4 4" xfId="34452"/>
    <cellStyle name="Обычный 3 16 19 2 5" xfId="34453"/>
    <cellStyle name="Обычный 3 16 19 2 5 2" xfId="34454"/>
    <cellStyle name="Обычный 3 16 19 2 5 2 2" xfId="34455"/>
    <cellStyle name="Обычный 3 16 19 2 5 3" xfId="34456"/>
    <cellStyle name="Обычный 3 16 19 2 6" xfId="34457"/>
    <cellStyle name="Обычный 3 16 19 2 6 2" xfId="34458"/>
    <cellStyle name="Обычный 3 16 19 2 7" xfId="34459"/>
    <cellStyle name="Обычный 3 16 19 3" xfId="34460"/>
    <cellStyle name="Обычный 3 16 19 3 2" xfId="34461"/>
    <cellStyle name="Обычный 3 16 19 3 2 2" xfId="34462"/>
    <cellStyle name="Обычный 3 16 19 3 2 2 2" xfId="34463"/>
    <cellStyle name="Обычный 3 16 19 3 2 2 2 2" xfId="34464"/>
    <cellStyle name="Обычный 3 16 19 3 2 2 3" xfId="34465"/>
    <cellStyle name="Обычный 3 16 19 3 2 3" xfId="34466"/>
    <cellStyle name="Обычный 3 16 19 3 2 3 2" xfId="34467"/>
    <cellStyle name="Обычный 3 16 19 3 2 4" xfId="34468"/>
    <cellStyle name="Обычный 3 16 19 3 3" xfId="34469"/>
    <cellStyle name="Обычный 3 16 19 3 3 2" xfId="34470"/>
    <cellStyle name="Обычный 3 16 19 3 3 2 2" xfId="34471"/>
    <cellStyle name="Обычный 3 16 19 3 3 3" xfId="34472"/>
    <cellStyle name="Обычный 3 16 19 3 4" xfId="34473"/>
    <cellStyle name="Обычный 3 16 19 3 4 2" xfId="34474"/>
    <cellStyle name="Обычный 3 16 19 3 5" xfId="34475"/>
    <cellStyle name="Обычный 3 16 19 4" xfId="34476"/>
    <cellStyle name="Обычный 3 16 19 4 2" xfId="34477"/>
    <cellStyle name="Обычный 3 16 19 4 2 2" xfId="34478"/>
    <cellStyle name="Обычный 3 16 19 4 2 2 2" xfId="34479"/>
    <cellStyle name="Обычный 3 16 19 4 2 2 2 2" xfId="34480"/>
    <cellStyle name="Обычный 3 16 19 4 2 2 3" xfId="34481"/>
    <cellStyle name="Обычный 3 16 19 4 2 3" xfId="34482"/>
    <cellStyle name="Обычный 3 16 19 4 2 3 2" xfId="34483"/>
    <cellStyle name="Обычный 3 16 19 4 2 4" xfId="34484"/>
    <cellStyle name="Обычный 3 16 19 4 3" xfId="34485"/>
    <cellStyle name="Обычный 3 16 19 4 3 2" xfId="34486"/>
    <cellStyle name="Обычный 3 16 19 4 3 2 2" xfId="34487"/>
    <cellStyle name="Обычный 3 16 19 4 3 3" xfId="34488"/>
    <cellStyle name="Обычный 3 16 19 4 4" xfId="34489"/>
    <cellStyle name="Обычный 3 16 19 4 4 2" xfId="34490"/>
    <cellStyle name="Обычный 3 16 19 4 5" xfId="34491"/>
    <cellStyle name="Обычный 3 16 19 5" xfId="34492"/>
    <cellStyle name="Обычный 3 16 19 5 2" xfId="34493"/>
    <cellStyle name="Обычный 3 16 19 5 2 2" xfId="34494"/>
    <cellStyle name="Обычный 3 16 19 5 2 2 2" xfId="34495"/>
    <cellStyle name="Обычный 3 16 19 5 2 3" xfId="34496"/>
    <cellStyle name="Обычный 3 16 19 5 3" xfId="34497"/>
    <cellStyle name="Обычный 3 16 19 5 3 2" xfId="34498"/>
    <cellStyle name="Обычный 3 16 19 5 4" xfId="34499"/>
    <cellStyle name="Обычный 3 16 19 6" xfId="34500"/>
    <cellStyle name="Обычный 3 16 19 6 2" xfId="34501"/>
    <cellStyle name="Обычный 3 16 19 6 2 2" xfId="34502"/>
    <cellStyle name="Обычный 3 16 19 6 3" xfId="34503"/>
    <cellStyle name="Обычный 3 16 19 7" xfId="34504"/>
    <cellStyle name="Обычный 3 16 19 7 2" xfId="34505"/>
    <cellStyle name="Обычный 3 16 19 8" xfId="34506"/>
    <cellStyle name="Обычный 3 16 2" xfId="34507"/>
    <cellStyle name="Обычный 3 16 2 2" xfId="34508"/>
    <cellStyle name="Обычный 3 16 2 2 2" xfId="34509"/>
    <cellStyle name="Обычный 3 16 2 2 2 2" xfId="34510"/>
    <cellStyle name="Обычный 3 16 2 2 2 2 2" xfId="34511"/>
    <cellStyle name="Обычный 3 16 2 2 2 2 2 2" xfId="34512"/>
    <cellStyle name="Обычный 3 16 2 2 2 2 2 2 2" xfId="34513"/>
    <cellStyle name="Обычный 3 16 2 2 2 2 2 3" xfId="34514"/>
    <cellStyle name="Обычный 3 16 2 2 2 2 3" xfId="34515"/>
    <cellStyle name="Обычный 3 16 2 2 2 2 3 2" xfId="34516"/>
    <cellStyle name="Обычный 3 16 2 2 2 2 4" xfId="34517"/>
    <cellStyle name="Обычный 3 16 2 2 2 3" xfId="34518"/>
    <cellStyle name="Обычный 3 16 2 2 2 3 2" xfId="34519"/>
    <cellStyle name="Обычный 3 16 2 2 2 3 2 2" xfId="34520"/>
    <cellStyle name="Обычный 3 16 2 2 2 3 3" xfId="34521"/>
    <cellStyle name="Обычный 3 16 2 2 2 4" xfId="34522"/>
    <cellStyle name="Обычный 3 16 2 2 2 4 2" xfId="34523"/>
    <cellStyle name="Обычный 3 16 2 2 2 5" xfId="34524"/>
    <cellStyle name="Обычный 3 16 2 2 3" xfId="34525"/>
    <cellStyle name="Обычный 3 16 2 2 3 2" xfId="34526"/>
    <cellStyle name="Обычный 3 16 2 2 3 2 2" xfId="34527"/>
    <cellStyle name="Обычный 3 16 2 2 3 2 2 2" xfId="34528"/>
    <cellStyle name="Обычный 3 16 2 2 3 2 2 2 2" xfId="34529"/>
    <cellStyle name="Обычный 3 16 2 2 3 2 2 3" xfId="34530"/>
    <cellStyle name="Обычный 3 16 2 2 3 2 3" xfId="34531"/>
    <cellStyle name="Обычный 3 16 2 2 3 2 3 2" xfId="34532"/>
    <cellStyle name="Обычный 3 16 2 2 3 2 4" xfId="34533"/>
    <cellStyle name="Обычный 3 16 2 2 3 3" xfId="34534"/>
    <cellStyle name="Обычный 3 16 2 2 3 3 2" xfId="34535"/>
    <cellStyle name="Обычный 3 16 2 2 3 3 2 2" xfId="34536"/>
    <cellStyle name="Обычный 3 16 2 2 3 3 3" xfId="34537"/>
    <cellStyle name="Обычный 3 16 2 2 3 4" xfId="34538"/>
    <cellStyle name="Обычный 3 16 2 2 3 4 2" xfId="34539"/>
    <cellStyle name="Обычный 3 16 2 2 3 5" xfId="34540"/>
    <cellStyle name="Обычный 3 16 2 2 4" xfId="34541"/>
    <cellStyle name="Обычный 3 16 2 2 4 2" xfId="34542"/>
    <cellStyle name="Обычный 3 16 2 2 4 2 2" xfId="34543"/>
    <cellStyle name="Обычный 3 16 2 2 4 2 2 2" xfId="34544"/>
    <cellStyle name="Обычный 3 16 2 2 4 2 3" xfId="34545"/>
    <cellStyle name="Обычный 3 16 2 2 4 3" xfId="34546"/>
    <cellStyle name="Обычный 3 16 2 2 4 3 2" xfId="34547"/>
    <cellStyle name="Обычный 3 16 2 2 4 4" xfId="34548"/>
    <cellStyle name="Обычный 3 16 2 2 5" xfId="34549"/>
    <cellStyle name="Обычный 3 16 2 2 5 2" xfId="34550"/>
    <cellStyle name="Обычный 3 16 2 2 5 2 2" xfId="34551"/>
    <cellStyle name="Обычный 3 16 2 2 5 3" xfId="34552"/>
    <cellStyle name="Обычный 3 16 2 2 6" xfId="34553"/>
    <cellStyle name="Обычный 3 16 2 2 6 2" xfId="34554"/>
    <cellStyle name="Обычный 3 16 2 2 7" xfId="34555"/>
    <cellStyle name="Обычный 3 16 2 3" xfId="34556"/>
    <cellStyle name="Обычный 3 16 2 3 2" xfId="34557"/>
    <cellStyle name="Обычный 3 16 2 3 2 2" xfId="34558"/>
    <cellStyle name="Обычный 3 16 2 3 2 2 2" xfId="34559"/>
    <cellStyle name="Обычный 3 16 2 3 2 2 2 2" xfId="34560"/>
    <cellStyle name="Обычный 3 16 2 3 2 2 3" xfId="34561"/>
    <cellStyle name="Обычный 3 16 2 3 2 3" xfId="34562"/>
    <cellStyle name="Обычный 3 16 2 3 2 3 2" xfId="34563"/>
    <cellStyle name="Обычный 3 16 2 3 2 4" xfId="34564"/>
    <cellStyle name="Обычный 3 16 2 3 3" xfId="34565"/>
    <cellStyle name="Обычный 3 16 2 3 3 2" xfId="34566"/>
    <cellStyle name="Обычный 3 16 2 3 3 2 2" xfId="34567"/>
    <cellStyle name="Обычный 3 16 2 3 3 3" xfId="34568"/>
    <cellStyle name="Обычный 3 16 2 3 4" xfId="34569"/>
    <cellStyle name="Обычный 3 16 2 3 4 2" xfId="34570"/>
    <cellStyle name="Обычный 3 16 2 3 5" xfId="34571"/>
    <cellStyle name="Обычный 3 16 2 4" xfId="34572"/>
    <cellStyle name="Обычный 3 16 2 4 2" xfId="34573"/>
    <cellStyle name="Обычный 3 16 2 4 2 2" xfId="34574"/>
    <cellStyle name="Обычный 3 16 2 4 2 2 2" xfId="34575"/>
    <cellStyle name="Обычный 3 16 2 4 2 2 2 2" xfId="34576"/>
    <cellStyle name="Обычный 3 16 2 4 2 2 3" xfId="34577"/>
    <cellStyle name="Обычный 3 16 2 4 2 3" xfId="34578"/>
    <cellStyle name="Обычный 3 16 2 4 2 3 2" xfId="34579"/>
    <cellStyle name="Обычный 3 16 2 4 2 4" xfId="34580"/>
    <cellStyle name="Обычный 3 16 2 4 3" xfId="34581"/>
    <cellStyle name="Обычный 3 16 2 4 3 2" xfId="34582"/>
    <cellStyle name="Обычный 3 16 2 4 3 2 2" xfId="34583"/>
    <cellStyle name="Обычный 3 16 2 4 3 3" xfId="34584"/>
    <cellStyle name="Обычный 3 16 2 4 4" xfId="34585"/>
    <cellStyle name="Обычный 3 16 2 4 4 2" xfId="34586"/>
    <cellStyle name="Обычный 3 16 2 4 5" xfId="34587"/>
    <cellStyle name="Обычный 3 16 2 5" xfId="34588"/>
    <cellStyle name="Обычный 3 16 2 5 2" xfId="34589"/>
    <cellStyle name="Обычный 3 16 2 5 2 2" xfId="34590"/>
    <cellStyle name="Обычный 3 16 2 5 2 2 2" xfId="34591"/>
    <cellStyle name="Обычный 3 16 2 5 2 3" xfId="34592"/>
    <cellStyle name="Обычный 3 16 2 5 3" xfId="34593"/>
    <cellStyle name="Обычный 3 16 2 5 3 2" xfId="34594"/>
    <cellStyle name="Обычный 3 16 2 5 4" xfId="34595"/>
    <cellStyle name="Обычный 3 16 2 6" xfId="34596"/>
    <cellStyle name="Обычный 3 16 2 6 2" xfId="34597"/>
    <cellStyle name="Обычный 3 16 2 6 2 2" xfId="34598"/>
    <cellStyle name="Обычный 3 16 2 6 3" xfId="34599"/>
    <cellStyle name="Обычный 3 16 2 7" xfId="34600"/>
    <cellStyle name="Обычный 3 16 2 7 2" xfId="34601"/>
    <cellStyle name="Обычный 3 16 2 8" xfId="34602"/>
    <cellStyle name="Обычный 3 16 20" xfId="34603"/>
    <cellStyle name="Обычный 3 16 20 2" xfId="34604"/>
    <cellStyle name="Обычный 3 16 20 2 2" xfId="34605"/>
    <cellStyle name="Обычный 3 16 20 2 2 2" xfId="34606"/>
    <cellStyle name="Обычный 3 16 20 2 2 2 2" xfId="34607"/>
    <cellStyle name="Обычный 3 16 20 2 2 2 2 2" xfId="34608"/>
    <cellStyle name="Обычный 3 16 20 2 2 2 2 2 2" xfId="34609"/>
    <cellStyle name="Обычный 3 16 20 2 2 2 2 3" xfId="34610"/>
    <cellStyle name="Обычный 3 16 20 2 2 2 3" xfId="34611"/>
    <cellStyle name="Обычный 3 16 20 2 2 2 3 2" xfId="34612"/>
    <cellStyle name="Обычный 3 16 20 2 2 2 4" xfId="34613"/>
    <cellStyle name="Обычный 3 16 20 2 2 3" xfId="34614"/>
    <cellStyle name="Обычный 3 16 20 2 2 3 2" xfId="34615"/>
    <cellStyle name="Обычный 3 16 20 2 2 3 2 2" xfId="34616"/>
    <cellStyle name="Обычный 3 16 20 2 2 3 3" xfId="34617"/>
    <cellStyle name="Обычный 3 16 20 2 2 4" xfId="34618"/>
    <cellStyle name="Обычный 3 16 20 2 2 4 2" xfId="34619"/>
    <cellStyle name="Обычный 3 16 20 2 2 5" xfId="34620"/>
    <cellStyle name="Обычный 3 16 20 2 3" xfId="34621"/>
    <cellStyle name="Обычный 3 16 20 2 3 2" xfId="34622"/>
    <cellStyle name="Обычный 3 16 20 2 3 2 2" xfId="34623"/>
    <cellStyle name="Обычный 3 16 20 2 3 2 2 2" xfId="34624"/>
    <cellStyle name="Обычный 3 16 20 2 3 2 2 2 2" xfId="34625"/>
    <cellStyle name="Обычный 3 16 20 2 3 2 2 3" xfId="34626"/>
    <cellStyle name="Обычный 3 16 20 2 3 2 3" xfId="34627"/>
    <cellStyle name="Обычный 3 16 20 2 3 2 3 2" xfId="34628"/>
    <cellStyle name="Обычный 3 16 20 2 3 2 4" xfId="34629"/>
    <cellStyle name="Обычный 3 16 20 2 3 3" xfId="34630"/>
    <cellStyle name="Обычный 3 16 20 2 3 3 2" xfId="34631"/>
    <cellStyle name="Обычный 3 16 20 2 3 3 2 2" xfId="34632"/>
    <cellStyle name="Обычный 3 16 20 2 3 3 3" xfId="34633"/>
    <cellStyle name="Обычный 3 16 20 2 3 4" xfId="34634"/>
    <cellStyle name="Обычный 3 16 20 2 3 4 2" xfId="34635"/>
    <cellStyle name="Обычный 3 16 20 2 3 5" xfId="34636"/>
    <cellStyle name="Обычный 3 16 20 2 4" xfId="34637"/>
    <cellStyle name="Обычный 3 16 20 2 4 2" xfId="34638"/>
    <cellStyle name="Обычный 3 16 20 2 4 2 2" xfId="34639"/>
    <cellStyle name="Обычный 3 16 20 2 4 2 2 2" xfId="34640"/>
    <cellStyle name="Обычный 3 16 20 2 4 2 3" xfId="34641"/>
    <cellStyle name="Обычный 3 16 20 2 4 3" xfId="34642"/>
    <cellStyle name="Обычный 3 16 20 2 4 3 2" xfId="34643"/>
    <cellStyle name="Обычный 3 16 20 2 4 4" xfId="34644"/>
    <cellStyle name="Обычный 3 16 20 2 5" xfId="34645"/>
    <cellStyle name="Обычный 3 16 20 2 5 2" xfId="34646"/>
    <cellStyle name="Обычный 3 16 20 2 5 2 2" xfId="34647"/>
    <cellStyle name="Обычный 3 16 20 2 5 3" xfId="34648"/>
    <cellStyle name="Обычный 3 16 20 2 6" xfId="34649"/>
    <cellStyle name="Обычный 3 16 20 2 6 2" xfId="34650"/>
    <cellStyle name="Обычный 3 16 20 2 7" xfId="34651"/>
    <cellStyle name="Обычный 3 16 20 3" xfId="34652"/>
    <cellStyle name="Обычный 3 16 20 3 2" xfId="34653"/>
    <cellStyle name="Обычный 3 16 20 3 2 2" xfId="34654"/>
    <cellStyle name="Обычный 3 16 20 3 2 2 2" xfId="34655"/>
    <cellStyle name="Обычный 3 16 20 3 2 2 2 2" xfId="34656"/>
    <cellStyle name="Обычный 3 16 20 3 2 2 3" xfId="34657"/>
    <cellStyle name="Обычный 3 16 20 3 2 3" xfId="34658"/>
    <cellStyle name="Обычный 3 16 20 3 2 3 2" xfId="34659"/>
    <cellStyle name="Обычный 3 16 20 3 2 4" xfId="34660"/>
    <cellStyle name="Обычный 3 16 20 3 3" xfId="34661"/>
    <cellStyle name="Обычный 3 16 20 3 3 2" xfId="34662"/>
    <cellStyle name="Обычный 3 16 20 3 3 2 2" xfId="34663"/>
    <cellStyle name="Обычный 3 16 20 3 3 3" xfId="34664"/>
    <cellStyle name="Обычный 3 16 20 3 4" xfId="34665"/>
    <cellStyle name="Обычный 3 16 20 3 4 2" xfId="34666"/>
    <cellStyle name="Обычный 3 16 20 3 5" xfId="34667"/>
    <cellStyle name="Обычный 3 16 20 4" xfId="34668"/>
    <cellStyle name="Обычный 3 16 20 4 2" xfId="34669"/>
    <cellStyle name="Обычный 3 16 20 4 2 2" xfId="34670"/>
    <cellStyle name="Обычный 3 16 20 4 2 2 2" xfId="34671"/>
    <cellStyle name="Обычный 3 16 20 4 2 2 2 2" xfId="34672"/>
    <cellStyle name="Обычный 3 16 20 4 2 2 3" xfId="34673"/>
    <cellStyle name="Обычный 3 16 20 4 2 3" xfId="34674"/>
    <cellStyle name="Обычный 3 16 20 4 2 3 2" xfId="34675"/>
    <cellStyle name="Обычный 3 16 20 4 2 4" xfId="34676"/>
    <cellStyle name="Обычный 3 16 20 4 3" xfId="34677"/>
    <cellStyle name="Обычный 3 16 20 4 3 2" xfId="34678"/>
    <cellStyle name="Обычный 3 16 20 4 3 2 2" xfId="34679"/>
    <cellStyle name="Обычный 3 16 20 4 3 3" xfId="34680"/>
    <cellStyle name="Обычный 3 16 20 4 4" xfId="34681"/>
    <cellStyle name="Обычный 3 16 20 4 4 2" xfId="34682"/>
    <cellStyle name="Обычный 3 16 20 4 5" xfId="34683"/>
    <cellStyle name="Обычный 3 16 20 5" xfId="34684"/>
    <cellStyle name="Обычный 3 16 20 5 2" xfId="34685"/>
    <cellStyle name="Обычный 3 16 20 5 2 2" xfId="34686"/>
    <cellStyle name="Обычный 3 16 20 5 2 2 2" xfId="34687"/>
    <cellStyle name="Обычный 3 16 20 5 2 3" xfId="34688"/>
    <cellStyle name="Обычный 3 16 20 5 3" xfId="34689"/>
    <cellStyle name="Обычный 3 16 20 5 3 2" xfId="34690"/>
    <cellStyle name="Обычный 3 16 20 5 4" xfId="34691"/>
    <cellStyle name="Обычный 3 16 20 6" xfId="34692"/>
    <cellStyle name="Обычный 3 16 20 6 2" xfId="34693"/>
    <cellStyle name="Обычный 3 16 20 6 2 2" xfId="34694"/>
    <cellStyle name="Обычный 3 16 20 6 3" xfId="34695"/>
    <cellStyle name="Обычный 3 16 20 7" xfId="34696"/>
    <cellStyle name="Обычный 3 16 20 7 2" xfId="34697"/>
    <cellStyle name="Обычный 3 16 20 8" xfId="34698"/>
    <cellStyle name="Обычный 3 16 21" xfId="34699"/>
    <cellStyle name="Обычный 3 16 21 2" xfId="34700"/>
    <cellStyle name="Обычный 3 16 21 2 2" xfId="34701"/>
    <cellStyle name="Обычный 3 16 21 2 2 2" xfId="34702"/>
    <cellStyle name="Обычный 3 16 21 2 2 2 2" xfId="34703"/>
    <cellStyle name="Обычный 3 16 21 2 2 2 2 2" xfId="34704"/>
    <cellStyle name="Обычный 3 16 21 2 2 2 2 2 2" xfId="34705"/>
    <cellStyle name="Обычный 3 16 21 2 2 2 2 3" xfId="34706"/>
    <cellStyle name="Обычный 3 16 21 2 2 2 3" xfId="34707"/>
    <cellStyle name="Обычный 3 16 21 2 2 2 3 2" xfId="34708"/>
    <cellStyle name="Обычный 3 16 21 2 2 2 4" xfId="34709"/>
    <cellStyle name="Обычный 3 16 21 2 2 3" xfId="34710"/>
    <cellStyle name="Обычный 3 16 21 2 2 3 2" xfId="34711"/>
    <cellStyle name="Обычный 3 16 21 2 2 3 2 2" xfId="34712"/>
    <cellStyle name="Обычный 3 16 21 2 2 3 3" xfId="34713"/>
    <cellStyle name="Обычный 3 16 21 2 2 4" xfId="34714"/>
    <cellStyle name="Обычный 3 16 21 2 2 4 2" xfId="34715"/>
    <cellStyle name="Обычный 3 16 21 2 2 5" xfId="34716"/>
    <cellStyle name="Обычный 3 16 21 2 3" xfId="34717"/>
    <cellStyle name="Обычный 3 16 21 2 3 2" xfId="34718"/>
    <cellStyle name="Обычный 3 16 21 2 3 2 2" xfId="34719"/>
    <cellStyle name="Обычный 3 16 21 2 3 2 2 2" xfId="34720"/>
    <cellStyle name="Обычный 3 16 21 2 3 2 2 2 2" xfId="34721"/>
    <cellStyle name="Обычный 3 16 21 2 3 2 2 3" xfId="34722"/>
    <cellStyle name="Обычный 3 16 21 2 3 2 3" xfId="34723"/>
    <cellStyle name="Обычный 3 16 21 2 3 2 3 2" xfId="34724"/>
    <cellStyle name="Обычный 3 16 21 2 3 2 4" xfId="34725"/>
    <cellStyle name="Обычный 3 16 21 2 3 3" xfId="34726"/>
    <cellStyle name="Обычный 3 16 21 2 3 3 2" xfId="34727"/>
    <cellStyle name="Обычный 3 16 21 2 3 3 2 2" xfId="34728"/>
    <cellStyle name="Обычный 3 16 21 2 3 3 3" xfId="34729"/>
    <cellStyle name="Обычный 3 16 21 2 3 4" xfId="34730"/>
    <cellStyle name="Обычный 3 16 21 2 3 4 2" xfId="34731"/>
    <cellStyle name="Обычный 3 16 21 2 3 5" xfId="34732"/>
    <cellStyle name="Обычный 3 16 21 2 4" xfId="34733"/>
    <cellStyle name="Обычный 3 16 21 2 4 2" xfId="34734"/>
    <cellStyle name="Обычный 3 16 21 2 4 2 2" xfId="34735"/>
    <cellStyle name="Обычный 3 16 21 2 4 2 2 2" xfId="34736"/>
    <cellStyle name="Обычный 3 16 21 2 4 2 3" xfId="34737"/>
    <cellStyle name="Обычный 3 16 21 2 4 3" xfId="34738"/>
    <cellStyle name="Обычный 3 16 21 2 4 3 2" xfId="34739"/>
    <cellStyle name="Обычный 3 16 21 2 4 4" xfId="34740"/>
    <cellStyle name="Обычный 3 16 21 2 5" xfId="34741"/>
    <cellStyle name="Обычный 3 16 21 2 5 2" xfId="34742"/>
    <cellStyle name="Обычный 3 16 21 2 5 2 2" xfId="34743"/>
    <cellStyle name="Обычный 3 16 21 2 5 3" xfId="34744"/>
    <cellStyle name="Обычный 3 16 21 2 6" xfId="34745"/>
    <cellStyle name="Обычный 3 16 21 2 6 2" xfId="34746"/>
    <cellStyle name="Обычный 3 16 21 2 7" xfId="34747"/>
    <cellStyle name="Обычный 3 16 21 3" xfId="34748"/>
    <cellStyle name="Обычный 3 16 21 3 2" xfId="34749"/>
    <cellStyle name="Обычный 3 16 21 3 2 2" xfId="34750"/>
    <cellStyle name="Обычный 3 16 21 3 2 2 2" xfId="34751"/>
    <cellStyle name="Обычный 3 16 21 3 2 2 2 2" xfId="34752"/>
    <cellStyle name="Обычный 3 16 21 3 2 2 3" xfId="34753"/>
    <cellStyle name="Обычный 3 16 21 3 2 3" xfId="34754"/>
    <cellStyle name="Обычный 3 16 21 3 2 3 2" xfId="34755"/>
    <cellStyle name="Обычный 3 16 21 3 2 4" xfId="34756"/>
    <cellStyle name="Обычный 3 16 21 3 3" xfId="34757"/>
    <cellStyle name="Обычный 3 16 21 3 3 2" xfId="34758"/>
    <cellStyle name="Обычный 3 16 21 3 3 2 2" xfId="34759"/>
    <cellStyle name="Обычный 3 16 21 3 3 3" xfId="34760"/>
    <cellStyle name="Обычный 3 16 21 3 4" xfId="34761"/>
    <cellStyle name="Обычный 3 16 21 3 4 2" xfId="34762"/>
    <cellStyle name="Обычный 3 16 21 3 5" xfId="34763"/>
    <cellStyle name="Обычный 3 16 21 4" xfId="34764"/>
    <cellStyle name="Обычный 3 16 21 4 2" xfId="34765"/>
    <cellStyle name="Обычный 3 16 21 4 2 2" xfId="34766"/>
    <cellStyle name="Обычный 3 16 21 4 2 2 2" xfId="34767"/>
    <cellStyle name="Обычный 3 16 21 4 2 2 2 2" xfId="34768"/>
    <cellStyle name="Обычный 3 16 21 4 2 2 3" xfId="34769"/>
    <cellStyle name="Обычный 3 16 21 4 2 3" xfId="34770"/>
    <cellStyle name="Обычный 3 16 21 4 2 3 2" xfId="34771"/>
    <cellStyle name="Обычный 3 16 21 4 2 4" xfId="34772"/>
    <cellStyle name="Обычный 3 16 21 4 3" xfId="34773"/>
    <cellStyle name="Обычный 3 16 21 4 3 2" xfId="34774"/>
    <cellStyle name="Обычный 3 16 21 4 3 2 2" xfId="34775"/>
    <cellStyle name="Обычный 3 16 21 4 3 3" xfId="34776"/>
    <cellStyle name="Обычный 3 16 21 4 4" xfId="34777"/>
    <cellStyle name="Обычный 3 16 21 4 4 2" xfId="34778"/>
    <cellStyle name="Обычный 3 16 21 4 5" xfId="34779"/>
    <cellStyle name="Обычный 3 16 21 5" xfId="34780"/>
    <cellStyle name="Обычный 3 16 21 5 2" xfId="34781"/>
    <cellStyle name="Обычный 3 16 21 5 2 2" xfId="34782"/>
    <cellStyle name="Обычный 3 16 21 5 2 2 2" xfId="34783"/>
    <cellStyle name="Обычный 3 16 21 5 2 3" xfId="34784"/>
    <cellStyle name="Обычный 3 16 21 5 3" xfId="34785"/>
    <cellStyle name="Обычный 3 16 21 5 3 2" xfId="34786"/>
    <cellStyle name="Обычный 3 16 21 5 4" xfId="34787"/>
    <cellStyle name="Обычный 3 16 21 6" xfId="34788"/>
    <cellStyle name="Обычный 3 16 21 6 2" xfId="34789"/>
    <cellStyle name="Обычный 3 16 21 6 2 2" xfId="34790"/>
    <cellStyle name="Обычный 3 16 21 6 3" xfId="34791"/>
    <cellStyle name="Обычный 3 16 21 7" xfId="34792"/>
    <cellStyle name="Обычный 3 16 21 7 2" xfId="34793"/>
    <cellStyle name="Обычный 3 16 21 8" xfId="34794"/>
    <cellStyle name="Обычный 3 16 22" xfId="34795"/>
    <cellStyle name="Обычный 3 16 22 2" xfId="34796"/>
    <cellStyle name="Обычный 3 16 22 2 2" xfId="34797"/>
    <cellStyle name="Обычный 3 16 22 2 2 2" xfId="34798"/>
    <cellStyle name="Обычный 3 16 22 2 2 2 2" xfId="34799"/>
    <cellStyle name="Обычный 3 16 22 2 2 2 2 2" xfId="34800"/>
    <cellStyle name="Обычный 3 16 22 2 2 2 2 2 2" xfId="34801"/>
    <cellStyle name="Обычный 3 16 22 2 2 2 2 3" xfId="34802"/>
    <cellStyle name="Обычный 3 16 22 2 2 2 3" xfId="34803"/>
    <cellStyle name="Обычный 3 16 22 2 2 2 3 2" xfId="34804"/>
    <cellStyle name="Обычный 3 16 22 2 2 2 4" xfId="34805"/>
    <cellStyle name="Обычный 3 16 22 2 2 3" xfId="34806"/>
    <cellStyle name="Обычный 3 16 22 2 2 3 2" xfId="34807"/>
    <cellStyle name="Обычный 3 16 22 2 2 3 2 2" xfId="34808"/>
    <cellStyle name="Обычный 3 16 22 2 2 3 3" xfId="34809"/>
    <cellStyle name="Обычный 3 16 22 2 2 4" xfId="34810"/>
    <cellStyle name="Обычный 3 16 22 2 2 4 2" xfId="34811"/>
    <cellStyle name="Обычный 3 16 22 2 2 5" xfId="34812"/>
    <cellStyle name="Обычный 3 16 22 2 3" xfId="34813"/>
    <cellStyle name="Обычный 3 16 22 2 3 2" xfId="34814"/>
    <cellStyle name="Обычный 3 16 22 2 3 2 2" xfId="34815"/>
    <cellStyle name="Обычный 3 16 22 2 3 2 2 2" xfId="34816"/>
    <cellStyle name="Обычный 3 16 22 2 3 2 2 2 2" xfId="34817"/>
    <cellStyle name="Обычный 3 16 22 2 3 2 2 3" xfId="34818"/>
    <cellStyle name="Обычный 3 16 22 2 3 2 3" xfId="34819"/>
    <cellStyle name="Обычный 3 16 22 2 3 2 3 2" xfId="34820"/>
    <cellStyle name="Обычный 3 16 22 2 3 2 4" xfId="34821"/>
    <cellStyle name="Обычный 3 16 22 2 3 3" xfId="34822"/>
    <cellStyle name="Обычный 3 16 22 2 3 3 2" xfId="34823"/>
    <cellStyle name="Обычный 3 16 22 2 3 3 2 2" xfId="34824"/>
    <cellStyle name="Обычный 3 16 22 2 3 3 3" xfId="34825"/>
    <cellStyle name="Обычный 3 16 22 2 3 4" xfId="34826"/>
    <cellStyle name="Обычный 3 16 22 2 3 4 2" xfId="34827"/>
    <cellStyle name="Обычный 3 16 22 2 3 5" xfId="34828"/>
    <cellStyle name="Обычный 3 16 22 2 4" xfId="34829"/>
    <cellStyle name="Обычный 3 16 22 2 4 2" xfId="34830"/>
    <cellStyle name="Обычный 3 16 22 2 4 2 2" xfId="34831"/>
    <cellStyle name="Обычный 3 16 22 2 4 2 2 2" xfId="34832"/>
    <cellStyle name="Обычный 3 16 22 2 4 2 3" xfId="34833"/>
    <cellStyle name="Обычный 3 16 22 2 4 3" xfId="34834"/>
    <cellStyle name="Обычный 3 16 22 2 4 3 2" xfId="34835"/>
    <cellStyle name="Обычный 3 16 22 2 4 4" xfId="34836"/>
    <cellStyle name="Обычный 3 16 22 2 5" xfId="34837"/>
    <cellStyle name="Обычный 3 16 22 2 5 2" xfId="34838"/>
    <cellStyle name="Обычный 3 16 22 2 5 2 2" xfId="34839"/>
    <cellStyle name="Обычный 3 16 22 2 5 3" xfId="34840"/>
    <cellStyle name="Обычный 3 16 22 2 6" xfId="34841"/>
    <cellStyle name="Обычный 3 16 22 2 6 2" xfId="34842"/>
    <cellStyle name="Обычный 3 16 22 2 7" xfId="34843"/>
    <cellStyle name="Обычный 3 16 22 3" xfId="34844"/>
    <cellStyle name="Обычный 3 16 22 3 2" xfId="34845"/>
    <cellStyle name="Обычный 3 16 22 3 2 2" xfId="34846"/>
    <cellStyle name="Обычный 3 16 22 3 2 2 2" xfId="34847"/>
    <cellStyle name="Обычный 3 16 22 3 2 2 2 2" xfId="34848"/>
    <cellStyle name="Обычный 3 16 22 3 2 2 3" xfId="34849"/>
    <cellStyle name="Обычный 3 16 22 3 2 3" xfId="34850"/>
    <cellStyle name="Обычный 3 16 22 3 2 3 2" xfId="34851"/>
    <cellStyle name="Обычный 3 16 22 3 2 4" xfId="34852"/>
    <cellStyle name="Обычный 3 16 22 3 3" xfId="34853"/>
    <cellStyle name="Обычный 3 16 22 3 3 2" xfId="34854"/>
    <cellStyle name="Обычный 3 16 22 3 3 2 2" xfId="34855"/>
    <cellStyle name="Обычный 3 16 22 3 3 3" xfId="34856"/>
    <cellStyle name="Обычный 3 16 22 3 4" xfId="34857"/>
    <cellStyle name="Обычный 3 16 22 3 4 2" xfId="34858"/>
    <cellStyle name="Обычный 3 16 22 3 5" xfId="34859"/>
    <cellStyle name="Обычный 3 16 22 4" xfId="34860"/>
    <cellStyle name="Обычный 3 16 22 4 2" xfId="34861"/>
    <cellStyle name="Обычный 3 16 22 4 2 2" xfId="34862"/>
    <cellStyle name="Обычный 3 16 22 4 2 2 2" xfId="34863"/>
    <cellStyle name="Обычный 3 16 22 4 2 2 2 2" xfId="34864"/>
    <cellStyle name="Обычный 3 16 22 4 2 2 3" xfId="34865"/>
    <cellStyle name="Обычный 3 16 22 4 2 3" xfId="34866"/>
    <cellStyle name="Обычный 3 16 22 4 2 3 2" xfId="34867"/>
    <cellStyle name="Обычный 3 16 22 4 2 4" xfId="34868"/>
    <cellStyle name="Обычный 3 16 22 4 3" xfId="34869"/>
    <cellStyle name="Обычный 3 16 22 4 3 2" xfId="34870"/>
    <cellStyle name="Обычный 3 16 22 4 3 2 2" xfId="34871"/>
    <cellStyle name="Обычный 3 16 22 4 3 3" xfId="34872"/>
    <cellStyle name="Обычный 3 16 22 4 4" xfId="34873"/>
    <cellStyle name="Обычный 3 16 22 4 4 2" xfId="34874"/>
    <cellStyle name="Обычный 3 16 22 4 5" xfId="34875"/>
    <cellStyle name="Обычный 3 16 22 5" xfId="34876"/>
    <cellStyle name="Обычный 3 16 22 5 2" xfId="34877"/>
    <cellStyle name="Обычный 3 16 22 5 2 2" xfId="34878"/>
    <cellStyle name="Обычный 3 16 22 5 2 2 2" xfId="34879"/>
    <cellStyle name="Обычный 3 16 22 5 2 3" xfId="34880"/>
    <cellStyle name="Обычный 3 16 22 5 3" xfId="34881"/>
    <cellStyle name="Обычный 3 16 22 5 3 2" xfId="34882"/>
    <cellStyle name="Обычный 3 16 22 5 4" xfId="34883"/>
    <cellStyle name="Обычный 3 16 22 6" xfId="34884"/>
    <cellStyle name="Обычный 3 16 22 6 2" xfId="34885"/>
    <cellStyle name="Обычный 3 16 22 6 2 2" xfId="34886"/>
    <cellStyle name="Обычный 3 16 22 6 3" xfId="34887"/>
    <cellStyle name="Обычный 3 16 22 7" xfId="34888"/>
    <cellStyle name="Обычный 3 16 22 7 2" xfId="34889"/>
    <cellStyle name="Обычный 3 16 22 8" xfId="34890"/>
    <cellStyle name="Обычный 3 16 23" xfId="34891"/>
    <cellStyle name="Обычный 3 16 23 2" xfId="34892"/>
    <cellStyle name="Обычный 3 16 23 2 2" xfId="34893"/>
    <cellStyle name="Обычный 3 16 23 2 2 2" xfId="34894"/>
    <cellStyle name="Обычный 3 16 23 2 2 2 2" xfId="34895"/>
    <cellStyle name="Обычный 3 16 23 2 2 2 2 2" xfId="34896"/>
    <cellStyle name="Обычный 3 16 23 2 2 2 2 2 2" xfId="34897"/>
    <cellStyle name="Обычный 3 16 23 2 2 2 2 3" xfId="34898"/>
    <cellStyle name="Обычный 3 16 23 2 2 2 3" xfId="34899"/>
    <cellStyle name="Обычный 3 16 23 2 2 2 3 2" xfId="34900"/>
    <cellStyle name="Обычный 3 16 23 2 2 2 4" xfId="34901"/>
    <cellStyle name="Обычный 3 16 23 2 2 3" xfId="34902"/>
    <cellStyle name="Обычный 3 16 23 2 2 3 2" xfId="34903"/>
    <cellStyle name="Обычный 3 16 23 2 2 3 2 2" xfId="34904"/>
    <cellStyle name="Обычный 3 16 23 2 2 3 3" xfId="34905"/>
    <cellStyle name="Обычный 3 16 23 2 2 4" xfId="34906"/>
    <cellStyle name="Обычный 3 16 23 2 2 4 2" xfId="34907"/>
    <cellStyle name="Обычный 3 16 23 2 2 5" xfId="34908"/>
    <cellStyle name="Обычный 3 16 23 2 3" xfId="34909"/>
    <cellStyle name="Обычный 3 16 23 2 3 2" xfId="34910"/>
    <cellStyle name="Обычный 3 16 23 2 3 2 2" xfId="34911"/>
    <cellStyle name="Обычный 3 16 23 2 3 2 2 2" xfId="34912"/>
    <cellStyle name="Обычный 3 16 23 2 3 2 2 2 2" xfId="34913"/>
    <cellStyle name="Обычный 3 16 23 2 3 2 2 3" xfId="34914"/>
    <cellStyle name="Обычный 3 16 23 2 3 2 3" xfId="34915"/>
    <cellStyle name="Обычный 3 16 23 2 3 2 3 2" xfId="34916"/>
    <cellStyle name="Обычный 3 16 23 2 3 2 4" xfId="34917"/>
    <cellStyle name="Обычный 3 16 23 2 3 3" xfId="34918"/>
    <cellStyle name="Обычный 3 16 23 2 3 3 2" xfId="34919"/>
    <cellStyle name="Обычный 3 16 23 2 3 3 2 2" xfId="34920"/>
    <cellStyle name="Обычный 3 16 23 2 3 3 3" xfId="34921"/>
    <cellStyle name="Обычный 3 16 23 2 3 4" xfId="34922"/>
    <cellStyle name="Обычный 3 16 23 2 3 4 2" xfId="34923"/>
    <cellStyle name="Обычный 3 16 23 2 3 5" xfId="34924"/>
    <cellStyle name="Обычный 3 16 23 2 4" xfId="34925"/>
    <cellStyle name="Обычный 3 16 23 2 4 2" xfId="34926"/>
    <cellStyle name="Обычный 3 16 23 2 4 2 2" xfId="34927"/>
    <cellStyle name="Обычный 3 16 23 2 4 2 2 2" xfId="34928"/>
    <cellStyle name="Обычный 3 16 23 2 4 2 3" xfId="34929"/>
    <cellStyle name="Обычный 3 16 23 2 4 3" xfId="34930"/>
    <cellStyle name="Обычный 3 16 23 2 4 3 2" xfId="34931"/>
    <cellStyle name="Обычный 3 16 23 2 4 4" xfId="34932"/>
    <cellStyle name="Обычный 3 16 23 2 5" xfId="34933"/>
    <cellStyle name="Обычный 3 16 23 2 5 2" xfId="34934"/>
    <cellStyle name="Обычный 3 16 23 2 5 2 2" xfId="34935"/>
    <cellStyle name="Обычный 3 16 23 2 5 3" xfId="34936"/>
    <cellStyle name="Обычный 3 16 23 2 6" xfId="34937"/>
    <cellStyle name="Обычный 3 16 23 2 6 2" xfId="34938"/>
    <cellStyle name="Обычный 3 16 23 2 7" xfId="34939"/>
    <cellStyle name="Обычный 3 16 23 3" xfId="34940"/>
    <cellStyle name="Обычный 3 16 23 3 2" xfId="34941"/>
    <cellStyle name="Обычный 3 16 23 3 2 2" xfId="34942"/>
    <cellStyle name="Обычный 3 16 23 3 2 2 2" xfId="34943"/>
    <cellStyle name="Обычный 3 16 23 3 2 2 2 2" xfId="34944"/>
    <cellStyle name="Обычный 3 16 23 3 2 2 3" xfId="34945"/>
    <cellStyle name="Обычный 3 16 23 3 2 3" xfId="34946"/>
    <cellStyle name="Обычный 3 16 23 3 2 3 2" xfId="34947"/>
    <cellStyle name="Обычный 3 16 23 3 2 4" xfId="34948"/>
    <cellStyle name="Обычный 3 16 23 3 3" xfId="34949"/>
    <cellStyle name="Обычный 3 16 23 3 3 2" xfId="34950"/>
    <cellStyle name="Обычный 3 16 23 3 3 2 2" xfId="34951"/>
    <cellStyle name="Обычный 3 16 23 3 3 3" xfId="34952"/>
    <cellStyle name="Обычный 3 16 23 3 4" xfId="34953"/>
    <cellStyle name="Обычный 3 16 23 3 4 2" xfId="34954"/>
    <cellStyle name="Обычный 3 16 23 3 5" xfId="34955"/>
    <cellStyle name="Обычный 3 16 23 4" xfId="34956"/>
    <cellStyle name="Обычный 3 16 23 4 2" xfId="34957"/>
    <cellStyle name="Обычный 3 16 23 4 2 2" xfId="34958"/>
    <cellStyle name="Обычный 3 16 23 4 2 2 2" xfId="34959"/>
    <cellStyle name="Обычный 3 16 23 4 2 2 2 2" xfId="34960"/>
    <cellStyle name="Обычный 3 16 23 4 2 2 3" xfId="34961"/>
    <cellStyle name="Обычный 3 16 23 4 2 3" xfId="34962"/>
    <cellStyle name="Обычный 3 16 23 4 2 3 2" xfId="34963"/>
    <cellStyle name="Обычный 3 16 23 4 2 4" xfId="34964"/>
    <cellStyle name="Обычный 3 16 23 4 3" xfId="34965"/>
    <cellStyle name="Обычный 3 16 23 4 3 2" xfId="34966"/>
    <cellStyle name="Обычный 3 16 23 4 3 2 2" xfId="34967"/>
    <cellStyle name="Обычный 3 16 23 4 3 3" xfId="34968"/>
    <cellStyle name="Обычный 3 16 23 4 4" xfId="34969"/>
    <cellStyle name="Обычный 3 16 23 4 4 2" xfId="34970"/>
    <cellStyle name="Обычный 3 16 23 4 5" xfId="34971"/>
    <cellStyle name="Обычный 3 16 23 5" xfId="34972"/>
    <cellStyle name="Обычный 3 16 23 5 2" xfId="34973"/>
    <cellStyle name="Обычный 3 16 23 5 2 2" xfId="34974"/>
    <cellStyle name="Обычный 3 16 23 5 2 2 2" xfId="34975"/>
    <cellStyle name="Обычный 3 16 23 5 2 3" xfId="34976"/>
    <cellStyle name="Обычный 3 16 23 5 3" xfId="34977"/>
    <cellStyle name="Обычный 3 16 23 5 3 2" xfId="34978"/>
    <cellStyle name="Обычный 3 16 23 5 4" xfId="34979"/>
    <cellStyle name="Обычный 3 16 23 6" xfId="34980"/>
    <cellStyle name="Обычный 3 16 23 6 2" xfId="34981"/>
    <cellStyle name="Обычный 3 16 23 6 2 2" xfId="34982"/>
    <cellStyle name="Обычный 3 16 23 6 3" xfId="34983"/>
    <cellStyle name="Обычный 3 16 23 7" xfId="34984"/>
    <cellStyle name="Обычный 3 16 23 7 2" xfId="34985"/>
    <cellStyle name="Обычный 3 16 23 8" xfId="34986"/>
    <cellStyle name="Обычный 3 16 24" xfId="34987"/>
    <cellStyle name="Обычный 3 16 24 2" xfId="34988"/>
    <cellStyle name="Обычный 3 16 24 2 2" xfId="34989"/>
    <cellStyle name="Обычный 3 16 24 2 2 2" xfId="34990"/>
    <cellStyle name="Обычный 3 16 24 2 2 2 2" xfId="34991"/>
    <cellStyle name="Обычный 3 16 24 2 2 2 2 2" xfId="34992"/>
    <cellStyle name="Обычный 3 16 24 2 2 2 2 2 2" xfId="34993"/>
    <cellStyle name="Обычный 3 16 24 2 2 2 2 3" xfId="34994"/>
    <cellStyle name="Обычный 3 16 24 2 2 2 3" xfId="34995"/>
    <cellStyle name="Обычный 3 16 24 2 2 2 3 2" xfId="34996"/>
    <cellStyle name="Обычный 3 16 24 2 2 2 4" xfId="34997"/>
    <cellStyle name="Обычный 3 16 24 2 2 3" xfId="34998"/>
    <cellStyle name="Обычный 3 16 24 2 2 3 2" xfId="34999"/>
    <cellStyle name="Обычный 3 16 24 2 2 3 2 2" xfId="35000"/>
    <cellStyle name="Обычный 3 16 24 2 2 3 3" xfId="35001"/>
    <cellStyle name="Обычный 3 16 24 2 2 4" xfId="35002"/>
    <cellStyle name="Обычный 3 16 24 2 2 4 2" xfId="35003"/>
    <cellStyle name="Обычный 3 16 24 2 2 5" xfId="35004"/>
    <cellStyle name="Обычный 3 16 24 2 3" xfId="35005"/>
    <cellStyle name="Обычный 3 16 24 2 3 2" xfId="35006"/>
    <cellStyle name="Обычный 3 16 24 2 3 2 2" xfId="35007"/>
    <cellStyle name="Обычный 3 16 24 2 3 2 2 2" xfId="35008"/>
    <cellStyle name="Обычный 3 16 24 2 3 2 2 2 2" xfId="35009"/>
    <cellStyle name="Обычный 3 16 24 2 3 2 2 3" xfId="35010"/>
    <cellStyle name="Обычный 3 16 24 2 3 2 3" xfId="35011"/>
    <cellStyle name="Обычный 3 16 24 2 3 2 3 2" xfId="35012"/>
    <cellStyle name="Обычный 3 16 24 2 3 2 4" xfId="35013"/>
    <cellStyle name="Обычный 3 16 24 2 3 3" xfId="35014"/>
    <cellStyle name="Обычный 3 16 24 2 3 3 2" xfId="35015"/>
    <cellStyle name="Обычный 3 16 24 2 3 3 2 2" xfId="35016"/>
    <cellStyle name="Обычный 3 16 24 2 3 3 3" xfId="35017"/>
    <cellStyle name="Обычный 3 16 24 2 3 4" xfId="35018"/>
    <cellStyle name="Обычный 3 16 24 2 3 4 2" xfId="35019"/>
    <cellStyle name="Обычный 3 16 24 2 3 5" xfId="35020"/>
    <cellStyle name="Обычный 3 16 24 2 4" xfId="35021"/>
    <cellStyle name="Обычный 3 16 24 2 4 2" xfId="35022"/>
    <cellStyle name="Обычный 3 16 24 2 4 2 2" xfId="35023"/>
    <cellStyle name="Обычный 3 16 24 2 4 2 2 2" xfId="35024"/>
    <cellStyle name="Обычный 3 16 24 2 4 2 3" xfId="35025"/>
    <cellStyle name="Обычный 3 16 24 2 4 3" xfId="35026"/>
    <cellStyle name="Обычный 3 16 24 2 4 3 2" xfId="35027"/>
    <cellStyle name="Обычный 3 16 24 2 4 4" xfId="35028"/>
    <cellStyle name="Обычный 3 16 24 2 5" xfId="35029"/>
    <cellStyle name="Обычный 3 16 24 2 5 2" xfId="35030"/>
    <cellStyle name="Обычный 3 16 24 2 5 2 2" xfId="35031"/>
    <cellStyle name="Обычный 3 16 24 2 5 3" xfId="35032"/>
    <cellStyle name="Обычный 3 16 24 2 6" xfId="35033"/>
    <cellStyle name="Обычный 3 16 24 2 6 2" xfId="35034"/>
    <cellStyle name="Обычный 3 16 24 2 7" xfId="35035"/>
    <cellStyle name="Обычный 3 16 24 3" xfId="35036"/>
    <cellStyle name="Обычный 3 16 24 3 2" xfId="35037"/>
    <cellStyle name="Обычный 3 16 24 3 2 2" xfId="35038"/>
    <cellStyle name="Обычный 3 16 24 3 2 2 2" xfId="35039"/>
    <cellStyle name="Обычный 3 16 24 3 2 2 2 2" xfId="35040"/>
    <cellStyle name="Обычный 3 16 24 3 2 2 3" xfId="35041"/>
    <cellStyle name="Обычный 3 16 24 3 2 3" xfId="35042"/>
    <cellStyle name="Обычный 3 16 24 3 2 3 2" xfId="35043"/>
    <cellStyle name="Обычный 3 16 24 3 2 4" xfId="35044"/>
    <cellStyle name="Обычный 3 16 24 3 3" xfId="35045"/>
    <cellStyle name="Обычный 3 16 24 3 3 2" xfId="35046"/>
    <cellStyle name="Обычный 3 16 24 3 3 2 2" xfId="35047"/>
    <cellStyle name="Обычный 3 16 24 3 3 3" xfId="35048"/>
    <cellStyle name="Обычный 3 16 24 3 4" xfId="35049"/>
    <cellStyle name="Обычный 3 16 24 3 4 2" xfId="35050"/>
    <cellStyle name="Обычный 3 16 24 3 5" xfId="35051"/>
    <cellStyle name="Обычный 3 16 24 4" xfId="35052"/>
    <cellStyle name="Обычный 3 16 24 4 2" xfId="35053"/>
    <cellStyle name="Обычный 3 16 24 4 2 2" xfId="35054"/>
    <cellStyle name="Обычный 3 16 24 4 2 2 2" xfId="35055"/>
    <cellStyle name="Обычный 3 16 24 4 2 2 2 2" xfId="35056"/>
    <cellStyle name="Обычный 3 16 24 4 2 2 3" xfId="35057"/>
    <cellStyle name="Обычный 3 16 24 4 2 3" xfId="35058"/>
    <cellStyle name="Обычный 3 16 24 4 2 3 2" xfId="35059"/>
    <cellStyle name="Обычный 3 16 24 4 2 4" xfId="35060"/>
    <cellStyle name="Обычный 3 16 24 4 3" xfId="35061"/>
    <cellStyle name="Обычный 3 16 24 4 3 2" xfId="35062"/>
    <cellStyle name="Обычный 3 16 24 4 3 2 2" xfId="35063"/>
    <cellStyle name="Обычный 3 16 24 4 3 3" xfId="35064"/>
    <cellStyle name="Обычный 3 16 24 4 4" xfId="35065"/>
    <cellStyle name="Обычный 3 16 24 4 4 2" xfId="35066"/>
    <cellStyle name="Обычный 3 16 24 4 5" xfId="35067"/>
    <cellStyle name="Обычный 3 16 24 5" xfId="35068"/>
    <cellStyle name="Обычный 3 16 24 5 2" xfId="35069"/>
    <cellStyle name="Обычный 3 16 24 5 2 2" xfId="35070"/>
    <cellStyle name="Обычный 3 16 24 5 2 2 2" xfId="35071"/>
    <cellStyle name="Обычный 3 16 24 5 2 3" xfId="35072"/>
    <cellStyle name="Обычный 3 16 24 5 3" xfId="35073"/>
    <cellStyle name="Обычный 3 16 24 5 3 2" xfId="35074"/>
    <cellStyle name="Обычный 3 16 24 5 4" xfId="35075"/>
    <cellStyle name="Обычный 3 16 24 6" xfId="35076"/>
    <cellStyle name="Обычный 3 16 24 6 2" xfId="35077"/>
    <cellStyle name="Обычный 3 16 24 6 2 2" xfId="35078"/>
    <cellStyle name="Обычный 3 16 24 6 3" xfId="35079"/>
    <cellStyle name="Обычный 3 16 24 7" xfId="35080"/>
    <cellStyle name="Обычный 3 16 24 7 2" xfId="35081"/>
    <cellStyle name="Обычный 3 16 24 8" xfId="35082"/>
    <cellStyle name="Обычный 3 16 25" xfId="35083"/>
    <cellStyle name="Обычный 3 16 25 2" xfId="35084"/>
    <cellStyle name="Обычный 3 16 25 2 2" xfId="35085"/>
    <cellStyle name="Обычный 3 16 25 2 2 2" xfId="35086"/>
    <cellStyle name="Обычный 3 16 25 2 2 2 2" xfId="35087"/>
    <cellStyle name="Обычный 3 16 25 2 2 2 2 2" xfId="35088"/>
    <cellStyle name="Обычный 3 16 25 2 2 2 2 2 2" xfId="35089"/>
    <cellStyle name="Обычный 3 16 25 2 2 2 2 3" xfId="35090"/>
    <cellStyle name="Обычный 3 16 25 2 2 2 3" xfId="35091"/>
    <cellStyle name="Обычный 3 16 25 2 2 2 3 2" xfId="35092"/>
    <cellStyle name="Обычный 3 16 25 2 2 2 4" xfId="35093"/>
    <cellStyle name="Обычный 3 16 25 2 2 3" xfId="35094"/>
    <cellStyle name="Обычный 3 16 25 2 2 3 2" xfId="35095"/>
    <cellStyle name="Обычный 3 16 25 2 2 3 2 2" xfId="35096"/>
    <cellStyle name="Обычный 3 16 25 2 2 3 3" xfId="35097"/>
    <cellStyle name="Обычный 3 16 25 2 2 4" xfId="35098"/>
    <cellStyle name="Обычный 3 16 25 2 2 4 2" xfId="35099"/>
    <cellStyle name="Обычный 3 16 25 2 2 5" xfId="35100"/>
    <cellStyle name="Обычный 3 16 25 2 3" xfId="35101"/>
    <cellStyle name="Обычный 3 16 25 2 3 2" xfId="35102"/>
    <cellStyle name="Обычный 3 16 25 2 3 2 2" xfId="35103"/>
    <cellStyle name="Обычный 3 16 25 2 3 2 2 2" xfId="35104"/>
    <cellStyle name="Обычный 3 16 25 2 3 2 2 2 2" xfId="35105"/>
    <cellStyle name="Обычный 3 16 25 2 3 2 2 3" xfId="35106"/>
    <cellStyle name="Обычный 3 16 25 2 3 2 3" xfId="35107"/>
    <cellStyle name="Обычный 3 16 25 2 3 2 3 2" xfId="35108"/>
    <cellStyle name="Обычный 3 16 25 2 3 2 4" xfId="35109"/>
    <cellStyle name="Обычный 3 16 25 2 3 3" xfId="35110"/>
    <cellStyle name="Обычный 3 16 25 2 3 3 2" xfId="35111"/>
    <cellStyle name="Обычный 3 16 25 2 3 3 2 2" xfId="35112"/>
    <cellStyle name="Обычный 3 16 25 2 3 3 3" xfId="35113"/>
    <cellStyle name="Обычный 3 16 25 2 3 4" xfId="35114"/>
    <cellStyle name="Обычный 3 16 25 2 3 4 2" xfId="35115"/>
    <cellStyle name="Обычный 3 16 25 2 3 5" xfId="35116"/>
    <cellStyle name="Обычный 3 16 25 2 4" xfId="35117"/>
    <cellStyle name="Обычный 3 16 25 2 4 2" xfId="35118"/>
    <cellStyle name="Обычный 3 16 25 2 4 2 2" xfId="35119"/>
    <cellStyle name="Обычный 3 16 25 2 4 2 2 2" xfId="35120"/>
    <cellStyle name="Обычный 3 16 25 2 4 2 3" xfId="35121"/>
    <cellStyle name="Обычный 3 16 25 2 4 3" xfId="35122"/>
    <cellStyle name="Обычный 3 16 25 2 4 3 2" xfId="35123"/>
    <cellStyle name="Обычный 3 16 25 2 4 4" xfId="35124"/>
    <cellStyle name="Обычный 3 16 25 2 5" xfId="35125"/>
    <cellStyle name="Обычный 3 16 25 2 5 2" xfId="35126"/>
    <cellStyle name="Обычный 3 16 25 2 5 2 2" xfId="35127"/>
    <cellStyle name="Обычный 3 16 25 2 5 3" xfId="35128"/>
    <cellStyle name="Обычный 3 16 25 2 6" xfId="35129"/>
    <cellStyle name="Обычный 3 16 25 2 6 2" xfId="35130"/>
    <cellStyle name="Обычный 3 16 25 2 7" xfId="35131"/>
    <cellStyle name="Обычный 3 16 25 3" xfId="35132"/>
    <cellStyle name="Обычный 3 16 25 3 2" xfId="35133"/>
    <cellStyle name="Обычный 3 16 25 3 2 2" xfId="35134"/>
    <cellStyle name="Обычный 3 16 25 3 2 2 2" xfId="35135"/>
    <cellStyle name="Обычный 3 16 25 3 2 2 2 2" xfId="35136"/>
    <cellStyle name="Обычный 3 16 25 3 2 2 3" xfId="35137"/>
    <cellStyle name="Обычный 3 16 25 3 2 3" xfId="35138"/>
    <cellStyle name="Обычный 3 16 25 3 2 3 2" xfId="35139"/>
    <cellStyle name="Обычный 3 16 25 3 2 4" xfId="35140"/>
    <cellStyle name="Обычный 3 16 25 3 3" xfId="35141"/>
    <cellStyle name="Обычный 3 16 25 3 3 2" xfId="35142"/>
    <cellStyle name="Обычный 3 16 25 3 3 2 2" xfId="35143"/>
    <cellStyle name="Обычный 3 16 25 3 3 3" xfId="35144"/>
    <cellStyle name="Обычный 3 16 25 3 4" xfId="35145"/>
    <cellStyle name="Обычный 3 16 25 3 4 2" xfId="35146"/>
    <cellStyle name="Обычный 3 16 25 3 5" xfId="35147"/>
    <cellStyle name="Обычный 3 16 25 4" xfId="35148"/>
    <cellStyle name="Обычный 3 16 25 4 2" xfId="35149"/>
    <cellStyle name="Обычный 3 16 25 4 2 2" xfId="35150"/>
    <cellStyle name="Обычный 3 16 25 4 2 2 2" xfId="35151"/>
    <cellStyle name="Обычный 3 16 25 4 2 2 2 2" xfId="35152"/>
    <cellStyle name="Обычный 3 16 25 4 2 2 3" xfId="35153"/>
    <cellStyle name="Обычный 3 16 25 4 2 3" xfId="35154"/>
    <cellStyle name="Обычный 3 16 25 4 2 3 2" xfId="35155"/>
    <cellStyle name="Обычный 3 16 25 4 2 4" xfId="35156"/>
    <cellStyle name="Обычный 3 16 25 4 3" xfId="35157"/>
    <cellStyle name="Обычный 3 16 25 4 3 2" xfId="35158"/>
    <cellStyle name="Обычный 3 16 25 4 3 2 2" xfId="35159"/>
    <cellStyle name="Обычный 3 16 25 4 3 3" xfId="35160"/>
    <cellStyle name="Обычный 3 16 25 4 4" xfId="35161"/>
    <cellStyle name="Обычный 3 16 25 4 4 2" xfId="35162"/>
    <cellStyle name="Обычный 3 16 25 4 5" xfId="35163"/>
    <cellStyle name="Обычный 3 16 25 5" xfId="35164"/>
    <cellStyle name="Обычный 3 16 25 5 2" xfId="35165"/>
    <cellStyle name="Обычный 3 16 25 5 2 2" xfId="35166"/>
    <cellStyle name="Обычный 3 16 25 5 2 2 2" xfId="35167"/>
    <cellStyle name="Обычный 3 16 25 5 2 3" xfId="35168"/>
    <cellStyle name="Обычный 3 16 25 5 3" xfId="35169"/>
    <cellStyle name="Обычный 3 16 25 5 3 2" xfId="35170"/>
    <cellStyle name="Обычный 3 16 25 5 4" xfId="35171"/>
    <cellStyle name="Обычный 3 16 25 6" xfId="35172"/>
    <cellStyle name="Обычный 3 16 25 6 2" xfId="35173"/>
    <cellStyle name="Обычный 3 16 25 6 2 2" xfId="35174"/>
    <cellStyle name="Обычный 3 16 25 6 3" xfId="35175"/>
    <cellStyle name="Обычный 3 16 25 7" xfId="35176"/>
    <cellStyle name="Обычный 3 16 25 7 2" xfId="35177"/>
    <cellStyle name="Обычный 3 16 25 8" xfId="35178"/>
    <cellStyle name="Обычный 3 16 26" xfId="35179"/>
    <cellStyle name="Обычный 3 16 26 2" xfId="35180"/>
    <cellStyle name="Обычный 3 16 26 2 2" xfId="35181"/>
    <cellStyle name="Обычный 3 16 26 2 2 2" xfId="35182"/>
    <cellStyle name="Обычный 3 16 26 2 2 2 2" xfId="35183"/>
    <cellStyle name="Обычный 3 16 26 2 2 2 2 2" xfId="35184"/>
    <cellStyle name="Обычный 3 16 26 2 2 2 2 2 2" xfId="35185"/>
    <cellStyle name="Обычный 3 16 26 2 2 2 2 3" xfId="35186"/>
    <cellStyle name="Обычный 3 16 26 2 2 2 3" xfId="35187"/>
    <cellStyle name="Обычный 3 16 26 2 2 2 3 2" xfId="35188"/>
    <cellStyle name="Обычный 3 16 26 2 2 2 4" xfId="35189"/>
    <cellStyle name="Обычный 3 16 26 2 2 3" xfId="35190"/>
    <cellStyle name="Обычный 3 16 26 2 2 3 2" xfId="35191"/>
    <cellStyle name="Обычный 3 16 26 2 2 3 2 2" xfId="35192"/>
    <cellStyle name="Обычный 3 16 26 2 2 3 3" xfId="35193"/>
    <cellStyle name="Обычный 3 16 26 2 2 4" xfId="35194"/>
    <cellStyle name="Обычный 3 16 26 2 2 4 2" xfId="35195"/>
    <cellStyle name="Обычный 3 16 26 2 2 5" xfId="35196"/>
    <cellStyle name="Обычный 3 16 26 2 3" xfId="35197"/>
    <cellStyle name="Обычный 3 16 26 2 3 2" xfId="35198"/>
    <cellStyle name="Обычный 3 16 26 2 3 2 2" xfId="35199"/>
    <cellStyle name="Обычный 3 16 26 2 3 2 2 2" xfId="35200"/>
    <cellStyle name="Обычный 3 16 26 2 3 2 2 2 2" xfId="35201"/>
    <cellStyle name="Обычный 3 16 26 2 3 2 2 3" xfId="35202"/>
    <cellStyle name="Обычный 3 16 26 2 3 2 3" xfId="35203"/>
    <cellStyle name="Обычный 3 16 26 2 3 2 3 2" xfId="35204"/>
    <cellStyle name="Обычный 3 16 26 2 3 2 4" xfId="35205"/>
    <cellStyle name="Обычный 3 16 26 2 3 3" xfId="35206"/>
    <cellStyle name="Обычный 3 16 26 2 3 3 2" xfId="35207"/>
    <cellStyle name="Обычный 3 16 26 2 3 3 2 2" xfId="35208"/>
    <cellStyle name="Обычный 3 16 26 2 3 3 3" xfId="35209"/>
    <cellStyle name="Обычный 3 16 26 2 3 4" xfId="35210"/>
    <cellStyle name="Обычный 3 16 26 2 3 4 2" xfId="35211"/>
    <cellStyle name="Обычный 3 16 26 2 3 5" xfId="35212"/>
    <cellStyle name="Обычный 3 16 26 2 4" xfId="35213"/>
    <cellStyle name="Обычный 3 16 26 2 4 2" xfId="35214"/>
    <cellStyle name="Обычный 3 16 26 2 4 2 2" xfId="35215"/>
    <cellStyle name="Обычный 3 16 26 2 4 2 2 2" xfId="35216"/>
    <cellStyle name="Обычный 3 16 26 2 4 2 3" xfId="35217"/>
    <cellStyle name="Обычный 3 16 26 2 4 3" xfId="35218"/>
    <cellStyle name="Обычный 3 16 26 2 4 3 2" xfId="35219"/>
    <cellStyle name="Обычный 3 16 26 2 4 4" xfId="35220"/>
    <cellStyle name="Обычный 3 16 26 2 5" xfId="35221"/>
    <cellStyle name="Обычный 3 16 26 2 5 2" xfId="35222"/>
    <cellStyle name="Обычный 3 16 26 2 5 2 2" xfId="35223"/>
    <cellStyle name="Обычный 3 16 26 2 5 3" xfId="35224"/>
    <cellStyle name="Обычный 3 16 26 2 6" xfId="35225"/>
    <cellStyle name="Обычный 3 16 26 2 6 2" xfId="35226"/>
    <cellStyle name="Обычный 3 16 26 2 7" xfId="35227"/>
    <cellStyle name="Обычный 3 16 26 3" xfId="35228"/>
    <cellStyle name="Обычный 3 16 26 3 2" xfId="35229"/>
    <cellStyle name="Обычный 3 16 26 3 2 2" xfId="35230"/>
    <cellStyle name="Обычный 3 16 26 3 2 2 2" xfId="35231"/>
    <cellStyle name="Обычный 3 16 26 3 2 2 2 2" xfId="35232"/>
    <cellStyle name="Обычный 3 16 26 3 2 2 3" xfId="35233"/>
    <cellStyle name="Обычный 3 16 26 3 2 3" xfId="35234"/>
    <cellStyle name="Обычный 3 16 26 3 2 3 2" xfId="35235"/>
    <cellStyle name="Обычный 3 16 26 3 2 4" xfId="35236"/>
    <cellStyle name="Обычный 3 16 26 3 3" xfId="35237"/>
    <cellStyle name="Обычный 3 16 26 3 3 2" xfId="35238"/>
    <cellStyle name="Обычный 3 16 26 3 3 2 2" xfId="35239"/>
    <cellStyle name="Обычный 3 16 26 3 3 3" xfId="35240"/>
    <cellStyle name="Обычный 3 16 26 3 4" xfId="35241"/>
    <cellStyle name="Обычный 3 16 26 3 4 2" xfId="35242"/>
    <cellStyle name="Обычный 3 16 26 3 5" xfId="35243"/>
    <cellStyle name="Обычный 3 16 26 4" xfId="35244"/>
    <cellStyle name="Обычный 3 16 26 4 2" xfId="35245"/>
    <cellStyle name="Обычный 3 16 26 4 2 2" xfId="35246"/>
    <cellStyle name="Обычный 3 16 26 4 2 2 2" xfId="35247"/>
    <cellStyle name="Обычный 3 16 26 4 2 2 2 2" xfId="35248"/>
    <cellStyle name="Обычный 3 16 26 4 2 2 3" xfId="35249"/>
    <cellStyle name="Обычный 3 16 26 4 2 3" xfId="35250"/>
    <cellStyle name="Обычный 3 16 26 4 2 3 2" xfId="35251"/>
    <cellStyle name="Обычный 3 16 26 4 2 4" xfId="35252"/>
    <cellStyle name="Обычный 3 16 26 4 3" xfId="35253"/>
    <cellStyle name="Обычный 3 16 26 4 3 2" xfId="35254"/>
    <cellStyle name="Обычный 3 16 26 4 3 2 2" xfId="35255"/>
    <cellStyle name="Обычный 3 16 26 4 3 3" xfId="35256"/>
    <cellStyle name="Обычный 3 16 26 4 4" xfId="35257"/>
    <cellStyle name="Обычный 3 16 26 4 4 2" xfId="35258"/>
    <cellStyle name="Обычный 3 16 26 4 5" xfId="35259"/>
    <cellStyle name="Обычный 3 16 26 5" xfId="35260"/>
    <cellStyle name="Обычный 3 16 26 5 2" xfId="35261"/>
    <cellStyle name="Обычный 3 16 26 5 2 2" xfId="35262"/>
    <cellStyle name="Обычный 3 16 26 5 2 2 2" xfId="35263"/>
    <cellStyle name="Обычный 3 16 26 5 2 3" xfId="35264"/>
    <cellStyle name="Обычный 3 16 26 5 3" xfId="35265"/>
    <cellStyle name="Обычный 3 16 26 5 3 2" xfId="35266"/>
    <cellStyle name="Обычный 3 16 26 5 4" xfId="35267"/>
    <cellStyle name="Обычный 3 16 26 6" xfId="35268"/>
    <cellStyle name="Обычный 3 16 26 6 2" xfId="35269"/>
    <cellStyle name="Обычный 3 16 26 6 2 2" xfId="35270"/>
    <cellStyle name="Обычный 3 16 26 6 3" xfId="35271"/>
    <cellStyle name="Обычный 3 16 26 7" xfId="35272"/>
    <cellStyle name="Обычный 3 16 26 7 2" xfId="35273"/>
    <cellStyle name="Обычный 3 16 26 8" xfId="35274"/>
    <cellStyle name="Обычный 3 16 27" xfId="35275"/>
    <cellStyle name="Обычный 3 16 27 2" xfId="35276"/>
    <cellStyle name="Обычный 3 16 27 2 2" xfId="35277"/>
    <cellStyle name="Обычный 3 16 27 2 2 2" xfId="35278"/>
    <cellStyle name="Обычный 3 16 27 2 2 2 2" xfId="35279"/>
    <cellStyle name="Обычный 3 16 27 2 2 2 2 2" xfId="35280"/>
    <cellStyle name="Обычный 3 16 27 2 2 2 2 2 2" xfId="35281"/>
    <cellStyle name="Обычный 3 16 27 2 2 2 2 3" xfId="35282"/>
    <cellStyle name="Обычный 3 16 27 2 2 2 3" xfId="35283"/>
    <cellStyle name="Обычный 3 16 27 2 2 2 3 2" xfId="35284"/>
    <cellStyle name="Обычный 3 16 27 2 2 2 4" xfId="35285"/>
    <cellStyle name="Обычный 3 16 27 2 2 3" xfId="35286"/>
    <cellStyle name="Обычный 3 16 27 2 2 3 2" xfId="35287"/>
    <cellStyle name="Обычный 3 16 27 2 2 3 2 2" xfId="35288"/>
    <cellStyle name="Обычный 3 16 27 2 2 3 3" xfId="35289"/>
    <cellStyle name="Обычный 3 16 27 2 2 4" xfId="35290"/>
    <cellStyle name="Обычный 3 16 27 2 2 4 2" xfId="35291"/>
    <cellStyle name="Обычный 3 16 27 2 2 5" xfId="35292"/>
    <cellStyle name="Обычный 3 16 27 2 3" xfId="35293"/>
    <cellStyle name="Обычный 3 16 27 2 3 2" xfId="35294"/>
    <cellStyle name="Обычный 3 16 27 2 3 2 2" xfId="35295"/>
    <cellStyle name="Обычный 3 16 27 2 3 2 2 2" xfId="35296"/>
    <cellStyle name="Обычный 3 16 27 2 3 2 2 2 2" xfId="35297"/>
    <cellStyle name="Обычный 3 16 27 2 3 2 2 3" xfId="35298"/>
    <cellStyle name="Обычный 3 16 27 2 3 2 3" xfId="35299"/>
    <cellStyle name="Обычный 3 16 27 2 3 2 3 2" xfId="35300"/>
    <cellStyle name="Обычный 3 16 27 2 3 2 4" xfId="35301"/>
    <cellStyle name="Обычный 3 16 27 2 3 3" xfId="35302"/>
    <cellStyle name="Обычный 3 16 27 2 3 3 2" xfId="35303"/>
    <cellStyle name="Обычный 3 16 27 2 3 3 2 2" xfId="35304"/>
    <cellStyle name="Обычный 3 16 27 2 3 3 3" xfId="35305"/>
    <cellStyle name="Обычный 3 16 27 2 3 4" xfId="35306"/>
    <cellStyle name="Обычный 3 16 27 2 3 4 2" xfId="35307"/>
    <cellStyle name="Обычный 3 16 27 2 3 5" xfId="35308"/>
    <cellStyle name="Обычный 3 16 27 2 4" xfId="35309"/>
    <cellStyle name="Обычный 3 16 27 2 4 2" xfId="35310"/>
    <cellStyle name="Обычный 3 16 27 2 4 2 2" xfId="35311"/>
    <cellStyle name="Обычный 3 16 27 2 4 2 2 2" xfId="35312"/>
    <cellStyle name="Обычный 3 16 27 2 4 2 3" xfId="35313"/>
    <cellStyle name="Обычный 3 16 27 2 4 3" xfId="35314"/>
    <cellStyle name="Обычный 3 16 27 2 4 3 2" xfId="35315"/>
    <cellStyle name="Обычный 3 16 27 2 4 4" xfId="35316"/>
    <cellStyle name="Обычный 3 16 27 2 5" xfId="35317"/>
    <cellStyle name="Обычный 3 16 27 2 5 2" xfId="35318"/>
    <cellStyle name="Обычный 3 16 27 2 5 2 2" xfId="35319"/>
    <cellStyle name="Обычный 3 16 27 2 5 3" xfId="35320"/>
    <cellStyle name="Обычный 3 16 27 2 6" xfId="35321"/>
    <cellStyle name="Обычный 3 16 27 2 6 2" xfId="35322"/>
    <cellStyle name="Обычный 3 16 27 2 7" xfId="35323"/>
    <cellStyle name="Обычный 3 16 27 3" xfId="35324"/>
    <cellStyle name="Обычный 3 16 27 3 2" xfId="35325"/>
    <cellStyle name="Обычный 3 16 27 3 2 2" xfId="35326"/>
    <cellStyle name="Обычный 3 16 27 3 2 2 2" xfId="35327"/>
    <cellStyle name="Обычный 3 16 27 3 2 2 2 2" xfId="35328"/>
    <cellStyle name="Обычный 3 16 27 3 2 2 3" xfId="35329"/>
    <cellStyle name="Обычный 3 16 27 3 2 3" xfId="35330"/>
    <cellStyle name="Обычный 3 16 27 3 2 3 2" xfId="35331"/>
    <cellStyle name="Обычный 3 16 27 3 2 4" xfId="35332"/>
    <cellStyle name="Обычный 3 16 27 3 3" xfId="35333"/>
    <cellStyle name="Обычный 3 16 27 3 3 2" xfId="35334"/>
    <cellStyle name="Обычный 3 16 27 3 3 2 2" xfId="35335"/>
    <cellStyle name="Обычный 3 16 27 3 3 3" xfId="35336"/>
    <cellStyle name="Обычный 3 16 27 3 4" xfId="35337"/>
    <cellStyle name="Обычный 3 16 27 3 4 2" xfId="35338"/>
    <cellStyle name="Обычный 3 16 27 3 5" xfId="35339"/>
    <cellStyle name="Обычный 3 16 27 4" xfId="35340"/>
    <cellStyle name="Обычный 3 16 27 4 2" xfId="35341"/>
    <cellStyle name="Обычный 3 16 27 4 2 2" xfId="35342"/>
    <cellStyle name="Обычный 3 16 27 4 2 2 2" xfId="35343"/>
    <cellStyle name="Обычный 3 16 27 4 2 2 2 2" xfId="35344"/>
    <cellStyle name="Обычный 3 16 27 4 2 2 3" xfId="35345"/>
    <cellStyle name="Обычный 3 16 27 4 2 3" xfId="35346"/>
    <cellStyle name="Обычный 3 16 27 4 2 3 2" xfId="35347"/>
    <cellStyle name="Обычный 3 16 27 4 2 4" xfId="35348"/>
    <cellStyle name="Обычный 3 16 27 4 3" xfId="35349"/>
    <cellStyle name="Обычный 3 16 27 4 3 2" xfId="35350"/>
    <cellStyle name="Обычный 3 16 27 4 3 2 2" xfId="35351"/>
    <cellStyle name="Обычный 3 16 27 4 3 3" xfId="35352"/>
    <cellStyle name="Обычный 3 16 27 4 4" xfId="35353"/>
    <cellStyle name="Обычный 3 16 27 4 4 2" xfId="35354"/>
    <cellStyle name="Обычный 3 16 27 4 5" xfId="35355"/>
    <cellStyle name="Обычный 3 16 27 5" xfId="35356"/>
    <cellStyle name="Обычный 3 16 27 5 2" xfId="35357"/>
    <cellStyle name="Обычный 3 16 27 5 2 2" xfId="35358"/>
    <cellStyle name="Обычный 3 16 27 5 2 2 2" xfId="35359"/>
    <cellStyle name="Обычный 3 16 27 5 2 3" xfId="35360"/>
    <cellStyle name="Обычный 3 16 27 5 3" xfId="35361"/>
    <cellStyle name="Обычный 3 16 27 5 3 2" xfId="35362"/>
    <cellStyle name="Обычный 3 16 27 5 4" xfId="35363"/>
    <cellStyle name="Обычный 3 16 27 6" xfId="35364"/>
    <cellStyle name="Обычный 3 16 27 6 2" xfId="35365"/>
    <cellStyle name="Обычный 3 16 27 6 2 2" xfId="35366"/>
    <cellStyle name="Обычный 3 16 27 6 3" xfId="35367"/>
    <cellStyle name="Обычный 3 16 27 7" xfId="35368"/>
    <cellStyle name="Обычный 3 16 27 7 2" xfId="35369"/>
    <cellStyle name="Обычный 3 16 27 8" xfId="35370"/>
    <cellStyle name="Обычный 3 16 28" xfId="35371"/>
    <cellStyle name="Обычный 3 16 28 2" xfId="35372"/>
    <cellStyle name="Обычный 3 16 28 2 2" xfId="35373"/>
    <cellStyle name="Обычный 3 16 28 2 2 2" xfId="35374"/>
    <cellStyle name="Обычный 3 16 28 2 2 2 2" xfId="35375"/>
    <cellStyle name="Обычный 3 16 28 2 2 2 2 2" xfId="35376"/>
    <cellStyle name="Обычный 3 16 28 2 2 2 2 2 2" xfId="35377"/>
    <cellStyle name="Обычный 3 16 28 2 2 2 2 3" xfId="35378"/>
    <cellStyle name="Обычный 3 16 28 2 2 2 3" xfId="35379"/>
    <cellStyle name="Обычный 3 16 28 2 2 2 3 2" xfId="35380"/>
    <cellStyle name="Обычный 3 16 28 2 2 2 4" xfId="35381"/>
    <cellStyle name="Обычный 3 16 28 2 2 3" xfId="35382"/>
    <cellStyle name="Обычный 3 16 28 2 2 3 2" xfId="35383"/>
    <cellStyle name="Обычный 3 16 28 2 2 3 2 2" xfId="35384"/>
    <cellStyle name="Обычный 3 16 28 2 2 3 3" xfId="35385"/>
    <cellStyle name="Обычный 3 16 28 2 2 4" xfId="35386"/>
    <cellStyle name="Обычный 3 16 28 2 2 4 2" xfId="35387"/>
    <cellStyle name="Обычный 3 16 28 2 2 5" xfId="35388"/>
    <cellStyle name="Обычный 3 16 28 2 3" xfId="35389"/>
    <cellStyle name="Обычный 3 16 28 2 3 2" xfId="35390"/>
    <cellStyle name="Обычный 3 16 28 2 3 2 2" xfId="35391"/>
    <cellStyle name="Обычный 3 16 28 2 3 2 2 2" xfId="35392"/>
    <cellStyle name="Обычный 3 16 28 2 3 2 2 2 2" xfId="35393"/>
    <cellStyle name="Обычный 3 16 28 2 3 2 2 3" xfId="35394"/>
    <cellStyle name="Обычный 3 16 28 2 3 2 3" xfId="35395"/>
    <cellStyle name="Обычный 3 16 28 2 3 2 3 2" xfId="35396"/>
    <cellStyle name="Обычный 3 16 28 2 3 2 4" xfId="35397"/>
    <cellStyle name="Обычный 3 16 28 2 3 3" xfId="35398"/>
    <cellStyle name="Обычный 3 16 28 2 3 3 2" xfId="35399"/>
    <cellStyle name="Обычный 3 16 28 2 3 3 2 2" xfId="35400"/>
    <cellStyle name="Обычный 3 16 28 2 3 3 3" xfId="35401"/>
    <cellStyle name="Обычный 3 16 28 2 3 4" xfId="35402"/>
    <cellStyle name="Обычный 3 16 28 2 3 4 2" xfId="35403"/>
    <cellStyle name="Обычный 3 16 28 2 3 5" xfId="35404"/>
    <cellStyle name="Обычный 3 16 28 2 4" xfId="35405"/>
    <cellStyle name="Обычный 3 16 28 2 4 2" xfId="35406"/>
    <cellStyle name="Обычный 3 16 28 2 4 2 2" xfId="35407"/>
    <cellStyle name="Обычный 3 16 28 2 4 2 2 2" xfId="35408"/>
    <cellStyle name="Обычный 3 16 28 2 4 2 3" xfId="35409"/>
    <cellStyle name="Обычный 3 16 28 2 4 3" xfId="35410"/>
    <cellStyle name="Обычный 3 16 28 2 4 3 2" xfId="35411"/>
    <cellStyle name="Обычный 3 16 28 2 4 4" xfId="35412"/>
    <cellStyle name="Обычный 3 16 28 2 5" xfId="35413"/>
    <cellStyle name="Обычный 3 16 28 2 5 2" xfId="35414"/>
    <cellStyle name="Обычный 3 16 28 2 5 2 2" xfId="35415"/>
    <cellStyle name="Обычный 3 16 28 2 5 3" xfId="35416"/>
    <cellStyle name="Обычный 3 16 28 2 6" xfId="35417"/>
    <cellStyle name="Обычный 3 16 28 2 6 2" xfId="35418"/>
    <cellStyle name="Обычный 3 16 28 2 7" xfId="35419"/>
    <cellStyle name="Обычный 3 16 28 3" xfId="35420"/>
    <cellStyle name="Обычный 3 16 28 3 2" xfId="35421"/>
    <cellStyle name="Обычный 3 16 28 3 2 2" xfId="35422"/>
    <cellStyle name="Обычный 3 16 28 3 2 2 2" xfId="35423"/>
    <cellStyle name="Обычный 3 16 28 3 2 2 2 2" xfId="35424"/>
    <cellStyle name="Обычный 3 16 28 3 2 2 3" xfId="35425"/>
    <cellStyle name="Обычный 3 16 28 3 2 3" xfId="35426"/>
    <cellStyle name="Обычный 3 16 28 3 2 3 2" xfId="35427"/>
    <cellStyle name="Обычный 3 16 28 3 2 4" xfId="35428"/>
    <cellStyle name="Обычный 3 16 28 3 3" xfId="35429"/>
    <cellStyle name="Обычный 3 16 28 3 3 2" xfId="35430"/>
    <cellStyle name="Обычный 3 16 28 3 3 2 2" xfId="35431"/>
    <cellStyle name="Обычный 3 16 28 3 3 3" xfId="35432"/>
    <cellStyle name="Обычный 3 16 28 3 4" xfId="35433"/>
    <cellStyle name="Обычный 3 16 28 3 4 2" xfId="35434"/>
    <cellStyle name="Обычный 3 16 28 3 5" xfId="35435"/>
    <cellStyle name="Обычный 3 16 28 4" xfId="35436"/>
    <cellStyle name="Обычный 3 16 28 4 2" xfId="35437"/>
    <cellStyle name="Обычный 3 16 28 4 2 2" xfId="35438"/>
    <cellStyle name="Обычный 3 16 28 4 2 2 2" xfId="35439"/>
    <cellStyle name="Обычный 3 16 28 4 2 2 2 2" xfId="35440"/>
    <cellStyle name="Обычный 3 16 28 4 2 2 3" xfId="35441"/>
    <cellStyle name="Обычный 3 16 28 4 2 3" xfId="35442"/>
    <cellStyle name="Обычный 3 16 28 4 2 3 2" xfId="35443"/>
    <cellStyle name="Обычный 3 16 28 4 2 4" xfId="35444"/>
    <cellStyle name="Обычный 3 16 28 4 3" xfId="35445"/>
    <cellStyle name="Обычный 3 16 28 4 3 2" xfId="35446"/>
    <cellStyle name="Обычный 3 16 28 4 3 2 2" xfId="35447"/>
    <cellStyle name="Обычный 3 16 28 4 3 3" xfId="35448"/>
    <cellStyle name="Обычный 3 16 28 4 4" xfId="35449"/>
    <cellStyle name="Обычный 3 16 28 4 4 2" xfId="35450"/>
    <cellStyle name="Обычный 3 16 28 4 5" xfId="35451"/>
    <cellStyle name="Обычный 3 16 28 5" xfId="35452"/>
    <cellStyle name="Обычный 3 16 28 5 2" xfId="35453"/>
    <cellStyle name="Обычный 3 16 28 5 2 2" xfId="35454"/>
    <cellStyle name="Обычный 3 16 28 5 2 2 2" xfId="35455"/>
    <cellStyle name="Обычный 3 16 28 5 2 3" xfId="35456"/>
    <cellStyle name="Обычный 3 16 28 5 3" xfId="35457"/>
    <cellStyle name="Обычный 3 16 28 5 3 2" xfId="35458"/>
    <cellStyle name="Обычный 3 16 28 5 4" xfId="35459"/>
    <cellStyle name="Обычный 3 16 28 6" xfId="35460"/>
    <cellStyle name="Обычный 3 16 28 6 2" xfId="35461"/>
    <cellStyle name="Обычный 3 16 28 6 2 2" xfId="35462"/>
    <cellStyle name="Обычный 3 16 28 6 3" xfId="35463"/>
    <cellStyle name="Обычный 3 16 28 7" xfId="35464"/>
    <cellStyle name="Обычный 3 16 28 7 2" xfId="35465"/>
    <cellStyle name="Обычный 3 16 28 8" xfId="35466"/>
    <cellStyle name="Обычный 3 16 29" xfId="35467"/>
    <cellStyle name="Обычный 3 16 29 2" xfId="35468"/>
    <cellStyle name="Обычный 3 16 29 2 2" xfId="35469"/>
    <cellStyle name="Обычный 3 16 29 2 2 2" xfId="35470"/>
    <cellStyle name="Обычный 3 16 29 2 2 2 2" xfId="35471"/>
    <cellStyle name="Обычный 3 16 29 2 2 2 2 2" xfId="35472"/>
    <cellStyle name="Обычный 3 16 29 2 2 2 2 2 2" xfId="35473"/>
    <cellStyle name="Обычный 3 16 29 2 2 2 2 3" xfId="35474"/>
    <cellStyle name="Обычный 3 16 29 2 2 2 3" xfId="35475"/>
    <cellStyle name="Обычный 3 16 29 2 2 2 3 2" xfId="35476"/>
    <cellStyle name="Обычный 3 16 29 2 2 2 4" xfId="35477"/>
    <cellStyle name="Обычный 3 16 29 2 2 3" xfId="35478"/>
    <cellStyle name="Обычный 3 16 29 2 2 3 2" xfId="35479"/>
    <cellStyle name="Обычный 3 16 29 2 2 3 2 2" xfId="35480"/>
    <cellStyle name="Обычный 3 16 29 2 2 3 3" xfId="35481"/>
    <cellStyle name="Обычный 3 16 29 2 2 4" xfId="35482"/>
    <cellStyle name="Обычный 3 16 29 2 2 4 2" xfId="35483"/>
    <cellStyle name="Обычный 3 16 29 2 2 5" xfId="35484"/>
    <cellStyle name="Обычный 3 16 29 2 3" xfId="35485"/>
    <cellStyle name="Обычный 3 16 29 2 3 2" xfId="35486"/>
    <cellStyle name="Обычный 3 16 29 2 3 2 2" xfId="35487"/>
    <cellStyle name="Обычный 3 16 29 2 3 2 2 2" xfId="35488"/>
    <cellStyle name="Обычный 3 16 29 2 3 2 2 2 2" xfId="35489"/>
    <cellStyle name="Обычный 3 16 29 2 3 2 2 3" xfId="35490"/>
    <cellStyle name="Обычный 3 16 29 2 3 2 3" xfId="35491"/>
    <cellStyle name="Обычный 3 16 29 2 3 2 3 2" xfId="35492"/>
    <cellStyle name="Обычный 3 16 29 2 3 2 4" xfId="35493"/>
    <cellStyle name="Обычный 3 16 29 2 3 3" xfId="35494"/>
    <cellStyle name="Обычный 3 16 29 2 3 3 2" xfId="35495"/>
    <cellStyle name="Обычный 3 16 29 2 3 3 2 2" xfId="35496"/>
    <cellStyle name="Обычный 3 16 29 2 3 3 3" xfId="35497"/>
    <cellStyle name="Обычный 3 16 29 2 3 4" xfId="35498"/>
    <cellStyle name="Обычный 3 16 29 2 3 4 2" xfId="35499"/>
    <cellStyle name="Обычный 3 16 29 2 3 5" xfId="35500"/>
    <cellStyle name="Обычный 3 16 29 2 4" xfId="35501"/>
    <cellStyle name="Обычный 3 16 29 2 4 2" xfId="35502"/>
    <cellStyle name="Обычный 3 16 29 2 4 2 2" xfId="35503"/>
    <cellStyle name="Обычный 3 16 29 2 4 2 2 2" xfId="35504"/>
    <cellStyle name="Обычный 3 16 29 2 4 2 3" xfId="35505"/>
    <cellStyle name="Обычный 3 16 29 2 4 3" xfId="35506"/>
    <cellStyle name="Обычный 3 16 29 2 4 3 2" xfId="35507"/>
    <cellStyle name="Обычный 3 16 29 2 4 4" xfId="35508"/>
    <cellStyle name="Обычный 3 16 29 2 5" xfId="35509"/>
    <cellStyle name="Обычный 3 16 29 2 5 2" xfId="35510"/>
    <cellStyle name="Обычный 3 16 29 2 5 2 2" xfId="35511"/>
    <cellStyle name="Обычный 3 16 29 2 5 3" xfId="35512"/>
    <cellStyle name="Обычный 3 16 29 2 6" xfId="35513"/>
    <cellStyle name="Обычный 3 16 29 2 6 2" xfId="35514"/>
    <cellStyle name="Обычный 3 16 29 2 7" xfId="35515"/>
    <cellStyle name="Обычный 3 16 29 3" xfId="35516"/>
    <cellStyle name="Обычный 3 16 29 3 2" xfId="35517"/>
    <cellStyle name="Обычный 3 16 29 3 2 2" xfId="35518"/>
    <cellStyle name="Обычный 3 16 29 3 2 2 2" xfId="35519"/>
    <cellStyle name="Обычный 3 16 29 3 2 2 2 2" xfId="35520"/>
    <cellStyle name="Обычный 3 16 29 3 2 2 3" xfId="35521"/>
    <cellStyle name="Обычный 3 16 29 3 2 3" xfId="35522"/>
    <cellStyle name="Обычный 3 16 29 3 2 3 2" xfId="35523"/>
    <cellStyle name="Обычный 3 16 29 3 2 4" xfId="35524"/>
    <cellStyle name="Обычный 3 16 29 3 3" xfId="35525"/>
    <cellStyle name="Обычный 3 16 29 3 3 2" xfId="35526"/>
    <cellStyle name="Обычный 3 16 29 3 3 2 2" xfId="35527"/>
    <cellStyle name="Обычный 3 16 29 3 3 3" xfId="35528"/>
    <cellStyle name="Обычный 3 16 29 3 4" xfId="35529"/>
    <cellStyle name="Обычный 3 16 29 3 4 2" xfId="35530"/>
    <cellStyle name="Обычный 3 16 29 3 5" xfId="35531"/>
    <cellStyle name="Обычный 3 16 29 4" xfId="35532"/>
    <cellStyle name="Обычный 3 16 29 4 2" xfId="35533"/>
    <cellStyle name="Обычный 3 16 29 4 2 2" xfId="35534"/>
    <cellStyle name="Обычный 3 16 29 4 2 2 2" xfId="35535"/>
    <cellStyle name="Обычный 3 16 29 4 2 2 2 2" xfId="35536"/>
    <cellStyle name="Обычный 3 16 29 4 2 2 3" xfId="35537"/>
    <cellStyle name="Обычный 3 16 29 4 2 3" xfId="35538"/>
    <cellStyle name="Обычный 3 16 29 4 2 3 2" xfId="35539"/>
    <cellStyle name="Обычный 3 16 29 4 2 4" xfId="35540"/>
    <cellStyle name="Обычный 3 16 29 4 3" xfId="35541"/>
    <cellStyle name="Обычный 3 16 29 4 3 2" xfId="35542"/>
    <cellStyle name="Обычный 3 16 29 4 3 2 2" xfId="35543"/>
    <cellStyle name="Обычный 3 16 29 4 3 3" xfId="35544"/>
    <cellStyle name="Обычный 3 16 29 4 4" xfId="35545"/>
    <cellStyle name="Обычный 3 16 29 4 4 2" xfId="35546"/>
    <cellStyle name="Обычный 3 16 29 4 5" xfId="35547"/>
    <cellStyle name="Обычный 3 16 29 5" xfId="35548"/>
    <cellStyle name="Обычный 3 16 29 5 2" xfId="35549"/>
    <cellStyle name="Обычный 3 16 29 5 2 2" xfId="35550"/>
    <cellStyle name="Обычный 3 16 29 5 2 2 2" xfId="35551"/>
    <cellStyle name="Обычный 3 16 29 5 2 3" xfId="35552"/>
    <cellStyle name="Обычный 3 16 29 5 3" xfId="35553"/>
    <cellStyle name="Обычный 3 16 29 5 3 2" xfId="35554"/>
    <cellStyle name="Обычный 3 16 29 5 4" xfId="35555"/>
    <cellStyle name="Обычный 3 16 29 6" xfId="35556"/>
    <cellStyle name="Обычный 3 16 29 6 2" xfId="35557"/>
    <cellStyle name="Обычный 3 16 29 6 2 2" xfId="35558"/>
    <cellStyle name="Обычный 3 16 29 6 3" xfId="35559"/>
    <cellStyle name="Обычный 3 16 29 7" xfId="35560"/>
    <cellStyle name="Обычный 3 16 29 7 2" xfId="35561"/>
    <cellStyle name="Обычный 3 16 29 8" xfId="35562"/>
    <cellStyle name="Обычный 3 16 3" xfId="35563"/>
    <cellStyle name="Обычный 3 16 3 2" xfId="35564"/>
    <cellStyle name="Обычный 3 16 3 2 2" xfId="35565"/>
    <cellStyle name="Обычный 3 16 3 2 2 2" xfId="35566"/>
    <cellStyle name="Обычный 3 16 3 2 2 2 2" xfId="35567"/>
    <cellStyle name="Обычный 3 16 3 2 2 2 2 2" xfId="35568"/>
    <cellStyle name="Обычный 3 16 3 2 2 2 2 2 2" xfId="35569"/>
    <cellStyle name="Обычный 3 16 3 2 2 2 2 3" xfId="35570"/>
    <cellStyle name="Обычный 3 16 3 2 2 2 3" xfId="35571"/>
    <cellStyle name="Обычный 3 16 3 2 2 2 3 2" xfId="35572"/>
    <cellStyle name="Обычный 3 16 3 2 2 2 4" xfId="35573"/>
    <cellStyle name="Обычный 3 16 3 2 2 3" xfId="35574"/>
    <cellStyle name="Обычный 3 16 3 2 2 3 2" xfId="35575"/>
    <cellStyle name="Обычный 3 16 3 2 2 3 2 2" xfId="35576"/>
    <cellStyle name="Обычный 3 16 3 2 2 3 3" xfId="35577"/>
    <cellStyle name="Обычный 3 16 3 2 2 4" xfId="35578"/>
    <cellStyle name="Обычный 3 16 3 2 2 4 2" xfId="35579"/>
    <cellStyle name="Обычный 3 16 3 2 2 5" xfId="35580"/>
    <cellStyle name="Обычный 3 16 3 2 3" xfId="35581"/>
    <cellStyle name="Обычный 3 16 3 2 3 2" xfId="35582"/>
    <cellStyle name="Обычный 3 16 3 2 3 2 2" xfId="35583"/>
    <cellStyle name="Обычный 3 16 3 2 3 2 2 2" xfId="35584"/>
    <cellStyle name="Обычный 3 16 3 2 3 2 2 2 2" xfId="35585"/>
    <cellStyle name="Обычный 3 16 3 2 3 2 2 3" xfId="35586"/>
    <cellStyle name="Обычный 3 16 3 2 3 2 3" xfId="35587"/>
    <cellStyle name="Обычный 3 16 3 2 3 2 3 2" xfId="35588"/>
    <cellStyle name="Обычный 3 16 3 2 3 2 4" xfId="35589"/>
    <cellStyle name="Обычный 3 16 3 2 3 3" xfId="35590"/>
    <cellStyle name="Обычный 3 16 3 2 3 3 2" xfId="35591"/>
    <cellStyle name="Обычный 3 16 3 2 3 3 2 2" xfId="35592"/>
    <cellStyle name="Обычный 3 16 3 2 3 3 3" xfId="35593"/>
    <cellStyle name="Обычный 3 16 3 2 3 4" xfId="35594"/>
    <cellStyle name="Обычный 3 16 3 2 3 4 2" xfId="35595"/>
    <cellStyle name="Обычный 3 16 3 2 3 5" xfId="35596"/>
    <cellStyle name="Обычный 3 16 3 2 4" xfId="35597"/>
    <cellStyle name="Обычный 3 16 3 2 4 2" xfId="35598"/>
    <cellStyle name="Обычный 3 16 3 2 4 2 2" xfId="35599"/>
    <cellStyle name="Обычный 3 16 3 2 4 2 2 2" xfId="35600"/>
    <cellStyle name="Обычный 3 16 3 2 4 2 3" xfId="35601"/>
    <cellStyle name="Обычный 3 16 3 2 4 3" xfId="35602"/>
    <cellStyle name="Обычный 3 16 3 2 4 3 2" xfId="35603"/>
    <cellStyle name="Обычный 3 16 3 2 4 4" xfId="35604"/>
    <cellStyle name="Обычный 3 16 3 2 5" xfId="35605"/>
    <cellStyle name="Обычный 3 16 3 2 5 2" xfId="35606"/>
    <cellStyle name="Обычный 3 16 3 2 5 2 2" xfId="35607"/>
    <cellStyle name="Обычный 3 16 3 2 5 3" xfId="35608"/>
    <cellStyle name="Обычный 3 16 3 2 6" xfId="35609"/>
    <cellStyle name="Обычный 3 16 3 2 6 2" xfId="35610"/>
    <cellStyle name="Обычный 3 16 3 2 7" xfId="35611"/>
    <cellStyle name="Обычный 3 16 3 3" xfId="35612"/>
    <cellStyle name="Обычный 3 16 3 3 2" xfId="35613"/>
    <cellStyle name="Обычный 3 16 3 3 2 2" xfId="35614"/>
    <cellStyle name="Обычный 3 16 3 3 2 2 2" xfId="35615"/>
    <cellStyle name="Обычный 3 16 3 3 2 2 2 2" xfId="35616"/>
    <cellStyle name="Обычный 3 16 3 3 2 2 3" xfId="35617"/>
    <cellStyle name="Обычный 3 16 3 3 2 3" xfId="35618"/>
    <cellStyle name="Обычный 3 16 3 3 2 3 2" xfId="35619"/>
    <cellStyle name="Обычный 3 16 3 3 2 4" xfId="35620"/>
    <cellStyle name="Обычный 3 16 3 3 3" xfId="35621"/>
    <cellStyle name="Обычный 3 16 3 3 3 2" xfId="35622"/>
    <cellStyle name="Обычный 3 16 3 3 3 2 2" xfId="35623"/>
    <cellStyle name="Обычный 3 16 3 3 3 3" xfId="35624"/>
    <cellStyle name="Обычный 3 16 3 3 4" xfId="35625"/>
    <cellStyle name="Обычный 3 16 3 3 4 2" xfId="35626"/>
    <cellStyle name="Обычный 3 16 3 3 5" xfId="35627"/>
    <cellStyle name="Обычный 3 16 3 4" xfId="35628"/>
    <cellStyle name="Обычный 3 16 3 4 2" xfId="35629"/>
    <cellStyle name="Обычный 3 16 3 4 2 2" xfId="35630"/>
    <cellStyle name="Обычный 3 16 3 4 2 2 2" xfId="35631"/>
    <cellStyle name="Обычный 3 16 3 4 2 2 2 2" xfId="35632"/>
    <cellStyle name="Обычный 3 16 3 4 2 2 3" xfId="35633"/>
    <cellStyle name="Обычный 3 16 3 4 2 3" xfId="35634"/>
    <cellStyle name="Обычный 3 16 3 4 2 3 2" xfId="35635"/>
    <cellStyle name="Обычный 3 16 3 4 2 4" xfId="35636"/>
    <cellStyle name="Обычный 3 16 3 4 3" xfId="35637"/>
    <cellStyle name="Обычный 3 16 3 4 3 2" xfId="35638"/>
    <cellStyle name="Обычный 3 16 3 4 3 2 2" xfId="35639"/>
    <cellStyle name="Обычный 3 16 3 4 3 3" xfId="35640"/>
    <cellStyle name="Обычный 3 16 3 4 4" xfId="35641"/>
    <cellStyle name="Обычный 3 16 3 4 4 2" xfId="35642"/>
    <cellStyle name="Обычный 3 16 3 4 5" xfId="35643"/>
    <cellStyle name="Обычный 3 16 3 5" xfId="35644"/>
    <cellStyle name="Обычный 3 16 3 5 2" xfId="35645"/>
    <cellStyle name="Обычный 3 16 3 5 2 2" xfId="35646"/>
    <cellStyle name="Обычный 3 16 3 5 2 2 2" xfId="35647"/>
    <cellStyle name="Обычный 3 16 3 5 2 3" xfId="35648"/>
    <cellStyle name="Обычный 3 16 3 5 3" xfId="35649"/>
    <cellStyle name="Обычный 3 16 3 5 3 2" xfId="35650"/>
    <cellStyle name="Обычный 3 16 3 5 4" xfId="35651"/>
    <cellStyle name="Обычный 3 16 3 6" xfId="35652"/>
    <cellStyle name="Обычный 3 16 3 6 2" xfId="35653"/>
    <cellStyle name="Обычный 3 16 3 6 2 2" xfId="35654"/>
    <cellStyle name="Обычный 3 16 3 6 3" xfId="35655"/>
    <cellStyle name="Обычный 3 16 3 7" xfId="35656"/>
    <cellStyle name="Обычный 3 16 3 7 2" xfId="35657"/>
    <cellStyle name="Обычный 3 16 3 8" xfId="35658"/>
    <cellStyle name="Обычный 3 16 30" xfId="35659"/>
    <cellStyle name="Обычный 3 16 30 2" xfId="35660"/>
    <cellStyle name="Обычный 3 16 30 2 2" xfId="35661"/>
    <cellStyle name="Обычный 3 16 30 2 2 2" xfId="35662"/>
    <cellStyle name="Обычный 3 16 30 2 2 2 2" xfId="35663"/>
    <cellStyle name="Обычный 3 16 30 2 2 2 2 2" xfId="35664"/>
    <cellStyle name="Обычный 3 16 30 2 2 2 2 2 2" xfId="35665"/>
    <cellStyle name="Обычный 3 16 30 2 2 2 2 3" xfId="35666"/>
    <cellStyle name="Обычный 3 16 30 2 2 2 3" xfId="35667"/>
    <cellStyle name="Обычный 3 16 30 2 2 2 3 2" xfId="35668"/>
    <cellStyle name="Обычный 3 16 30 2 2 2 4" xfId="35669"/>
    <cellStyle name="Обычный 3 16 30 2 2 3" xfId="35670"/>
    <cellStyle name="Обычный 3 16 30 2 2 3 2" xfId="35671"/>
    <cellStyle name="Обычный 3 16 30 2 2 3 2 2" xfId="35672"/>
    <cellStyle name="Обычный 3 16 30 2 2 3 3" xfId="35673"/>
    <cellStyle name="Обычный 3 16 30 2 2 4" xfId="35674"/>
    <cellStyle name="Обычный 3 16 30 2 2 4 2" xfId="35675"/>
    <cellStyle name="Обычный 3 16 30 2 2 5" xfId="35676"/>
    <cellStyle name="Обычный 3 16 30 2 3" xfId="35677"/>
    <cellStyle name="Обычный 3 16 30 2 3 2" xfId="35678"/>
    <cellStyle name="Обычный 3 16 30 2 3 2 2" xfId="35679"/>
    <cellStyle name="Обычный 3 16 30 2 3 2 2 2" xfId="35680"/>
    <cellStyle name="Обычный 3 16 30 2 3 2 2 2 2" xfId="35681"/>
    <cellStyle name="Обычный 3 16 30 2 3 2 2 3" xfId="35682"/>
    <cellStyle name="Обычный 3 16 30 2 3 2 3" xfId="35683"/>
    <cellStyle name="Обычный 3 16 30 2 3 2 3 2" xfId="35684"/>
    <cellStyle name="Обычный 3 16 30 2 3 2 4" xfId="35685"/>
    <cellStyle name="Обычный 3 16 30 2 3 3" xfId="35686"/>
    <cellStyle name="Обычный 3 16 30 2 3 3 2" xfId="35687"/>
    <cellStyle name="Обычный 3 16 30 2 3 3 2 2" xfId="35688"/>
    <cellStyle name="Обычный 3 16 30 2 3 3 3" xfId="35689"/>
    <cellStyle name="Обычный 3 16 30 2 3 4" xfId="35690"/>
    <cellStyle name="Обычный 3 16 30 2 3 4 2" xfId="35691"/>
    <cellStyle name="Обычный 3 16 30 2 3 5" xfId="35692"/>
    <cellStyle name="Обычный 3 16 30 2 4" xfId="35693"/>
    <cellStyle name="Обычный 3 16 30 2 4 2" xfId="35694"/>
    <cellStyle name="Обычный 3 16 30 2 4 2 2" xfId="35695"/>
    <cellStyle name="Обычный 3 16 30 2 4 2 2 2" xfId="35696"/>
    <cellStyle name="Обычный 3 16 30 2 4 2 3" xfId="35697"/>
    <cellStyle name="Обычный 3 16 30 2 4 3" xfId="35698"/>
    <cellStyle name="Обычный 3 16 30 2 4 3 2" xfId="35699"/>
    <cellStyle name="Обычный 3 16 30 2 4 4" xfId="35700"/>
    <cellStyle name="Обычный 3 16 30 2 5" xfId="35701"/>
    <cellStyle name="Обычный 3 16 30 2 5 2" xfId="35702"/>
    <cellStyle name="Обычный 3 16 30 2 5 2 2" xfId="35703"/>
    <cellStyle name="Обычный 3 16 30 2 5 3" xfId="35704"/>
    <cellStyle name="Обычный 3 16 30 2 6" xfId="35705"/>
    <cellStyle name="Обычный 3 16 30 2 6 2" xfId="35706"/>
    <cellStyle name="Обычный 3 16 30 2 7" xfId="35707"/>
    <cellStyle name="Обычный 3 16 30 3" xfId="35708"/>
    <cellStyle name="Обычный 3 16 30 3 2" xfId="35709"/>
    <cellStyle name="Обычный 3 16 30 3 2 2" xfId="35710"/>
    <cellStyle name="Обычный 3 16 30 3 2 2 2" xfId="35711"/>
    <cellStyle name="Обычный 3 16 30 3 2 2 2 2" xfId="35712"/>
    <cellStyle name="Обычный 3 16 30 3 2 2 3" xfId="35713"/>
    <cellStyle name="Обычный 3 16 30 3 2 3" xfId="35714"/>
    <cellStyle name="Обычный 3 16 30 3 2 3 2" xfId="35715"/>
    <cellStyle name="Обычный 3 16 30 3 2 4" xfId="35716"/>
    <cellStyle name="Обычный 3 16 30 3 3" xfId="35717"/>
    <cellStyle name="Обычный 3 16 30 3 3 2" xfId="35718"/>
    <cellStyle name="Обычный 3 16 30 3 3 2 2" xfId="35719"/>
    <cellStyle name="Обычный 3 16 30 3 3 3" xfId="35720"/>
    <cellStyle name="Обычный 3 16 30 3 4" xfId="35721"/>
    <cellStyle name="Обычный 3 16 30 3 4 2" xfId="35722"/>
    <cellStyle name="Обычный 3 16 30 3 5" xfId="35723"/>
    <cellStyle name="Обычный 3 16 30 4" xfId="35724"/>
    <cellStyle name="Обычный 3 16 30 4 2" xfId="35725"/>
    <cellStyle name="Обычный 3 16 30 4 2 2" xfId="35726"/>
    <cellStyle name="Обычный 3 16 30 4 2 2 2" xfId="35727"/>
    <cellStyle name="Обычный 3 16 30 4 2 2 2 2" xfId="35728"/>
    <cellStyle name="Обычный 3 16 30 4 2 2 3" xfId="35729"/>
    <cellStyle name="Обычный 3 16 30 4 2 3" xfId="35730"/>
    <cellStyle name="Обычный 3 16 30 4 2 3 2" xfId="35731"/>
    <cellStyle name="Обычный 3 16 30 4 2 4" xfId="35732"/>
    <cellStyle name="Обычный 3 16 30 4 3" xfId="35733"/>
    <cellStyle name="Обычный 3 16 30 4 3 2" xfId="35734"/>
    <cellStyle name="Обычный 3 16 30 4 3 2 2" xfId="35735"/>
    <cellStyle name="Обычный 3 16 30 4 3 3" xfId="35736"/>
    <cellStyle name="Обычный 3 16 30 4 4" xfId="35737"/>
    <cellStyle name="Обычный 3 16 30 4 4 2" xfId="35738"/>
    <cellStyle name="Обычный 3 16 30 4 5" xfId="35739"/>
    <cellStyle name="Обычный 3 16 30 5" xfId="35740"/>
    <cellStyle name="Обычный 3 16 30 5 2" xfId="35741"/>
    <cellStyle name="Обычный 3 16 30 5 2 2" xfId="35742"/>
    <cellStyle name="Обычный 3 16 30 5 2 2 2" xfId="35743"/>
    <cellStyle name="Обычный 3 16 30 5 2 3" xfId="35744"/>
    <cellStyle name="Обычный 3 16 30 5 3" xfId="35745"/>
    <cellStyle name="Обычный 3 16 30 5 3 2" xfId="35746"/>
    <cellStyle name="Обычный 3 16 30 5 4" xfId="35747"/>
    <cellStyle name="Обычный 3 16 30 6" xfId="35748"/>
    <cellStyle name="Обычный 3 16 30 6 2" xfId="35749"/>
    <cellStyle name="Обычный 3 16 30 6 2 2" xfId="35750"/>
    <cellStyle name="Обычный 3 16 30 6 3" xfId="35751"/>
    <cellStyle name="Обычный 3 16 30 7" xfId="35752"/>
    <cellStyle name="Обычный 3 16 30 7 2" xfId="35753"/>
    <cellStyle name="Обычный 3 16 30 8" xfId="35754"/>
    <cellStyle name="Обычный 3 16 31" xfId="35755"/>
    <cellStyle name="Обычный 3 16 31 2" xfId="35756"/>
    <cellStyle name="Обычный 3 16 31 2 2" xfId="35757"/>
    <cellStyle name="Обычный 3 16 31 2 2 2" xfId="35758"/>
    <cellStyle name="Обычный 3 16 31 2 2 2 2" xfId="35759"/>
    <cellStyle name="Обычный 3 16 31 2 2 2 2 2" xfId="35760"/>
    <cellStyle name="Обычный 3 16 31 2 2 2 2 2 2" xfId="35761"/>
    <cellStyle name="Обычный 3 16 31 2 2 2 2 3" xfId="35762"/>
    <cellStyle name="Обычный 3 16 31 2 2 2 3" xfId="35763"/>
    <cellStyle name="Обычный 3 16 31 2 2 2 3 2" xfId="35764"/>
    <cellStyle name="Обычный 3 16 31 2 2 2 4" xfId="35765"/>
    <cellStyle name="Обычный 3 16 31 2 2 3" xfId="35766"/>
    <cellStyle name="Обычный 3 16 31 2 2 3 2" xfId="35767"/>
    <cellStyle name="Обычный 3 16 31 2 2 3 2 2" xfId="35768"/>
    <cellStyle name="Обычный 3 16 31 2 2 3 3" xfId="35769"/>
    <cellStyle name="Обычный 3 16 31 2 2 4" xfId="35770"/>
    <cellStyle name="Обычный 3 16 31 2 2 4 2" xfId="35771"/>
    <cellStyle name="Обычный 3 16 31 2 2 5" xfId="35772"/>
    <cellStyle name="Обычный 3 16 31 2 3" xfId="35773"/>
    <cellStyle name="Обычный 3 16 31 2 3 2" xfId="35774"/>
    <cellStyle name="Обычный 3 16 31 2 3 2 2" xfId="35775"/>
    <cellStyle name="Обычный 3 16 31 2 3 2 2 2" xfId="35776"/>
    <cellStyle name="Обычный 3 16 31 2 3 2 2 2 2" xfId="35777"/>
    <cellStyle name="Обычный 3 16 31 2 3 2 2 3" xfId="35778"/>
    <cellStyle name="Обычный 3 16 31 2 3 2 3" xfId="35779"/>
    <cellStyle name="Обычный 3 16 31 2 3 2 3 2" xfId="35780"/>
    <cellStyle name="Обычный 3 16 31 2 3 2 4" xfId="35781"/>
    <cellStyle name="Обычный 3 16 31 2 3 3" xfId="35782"/>
    <cellStyle name="Обычный 3 16 31 2 3 3 2" xfId="35783"/>
    <cellStyle name="Обычный 3 16 31 2 3 3 2 2" xfId="35784"/>
    <cellStyle name="Обычный 3 16 31 2 3 3 3" xfId="35785"/>
    <cellStyle name="Обычный 3 16 31 2 3 4" xfId="35786"/>
    <cellStyle name="Обычный 3 16 31 2 3 4 2" xfId="35787"/>
    <cellStyle name="Обычный 3 16 31 2 3 5" xfId="35788"/>
    <cellStyle name="Обычный 3 16 31 2 4" xfId="35789"/>
    <cellStyle name="Обычный 3 16 31 2 4 2" xfId="35790"/>
    <cellStyle name="Обычный 3 16 31 2 4 2 2" xfId="35791"/>
    <cellStyle name="Обычный 3 16 31 2 4 2 2 2" xfId="35792"/>
    <cellStyle name="Обычный 3 16 31 2 4 2 3" xfId="35793"/>
    <cellStyle name="Обычный 3 16 31 2 4 3" xfId="35794"/>
    <cellStyle name="Обычный 3 16 31 2 4 3 2" xfId="35795"/>
    <cellStyle name="Обычный 3 16 31 2 4 4" xfId="35796"/>
    <cellStyle name="Обычный 3 16 31 2 5" xfId="35797"/>
    <cellStyle name="Обычный 3 16 31 2 5 2" xfId="35798"/>
    <cellStyle name="Обычный 3 16 31 2 5 2 2" xfId="35799"/>
    <cellStyle name="Обычный 3 16 31 2 5 3" xfId="35800"/>
    <cellStyle name="Обычный 3 16 31 2 6" xfId="35801"/>
    <cellStyle name="Обычный 3 16 31 2 6 2" xfId="35802"/>
    <cellStyle name="Обычный 3 16 31 2 7" xfId="35803"/>
    <cellStyle name="Обычный 3 16 31 3" xfId="35804"/>
    <cellStyle name="Обычный 3 16 31 3 2" xfId="35805"/>
    <cellStyle name="Обычный 3 16 31 3 2 2" xfId="35806"/>
    <cellStyle name="Обычный 3 16 31 3 2 2 2" xfId="35807"/>
    <cellStyle name="Обычный 3 16 31 3 2 2 2 2" xfId="35808"/>
    <cellStyle name="Обычный 3 16 31 3 2 2 3" xfId="35809"/>
    <cellStyle name="Обычный 3 16 31 3 2 3" xfId="35810"/>
    <cellStyle name="Обычный 3 16 31 3 2 3 2" xfId="35811"/>
    <cellStyle name="Обычный 3 16 31 3 2 4" xfId="35812"/>
    <cellStyle name="Обычный 3 16 31 3 3" xfId="35813"/>
    <cellStyle name="Обычный 3 16 31 3 3 2" xfId="35814"/>
    <cellStyle name="Обычный 3 16 31 3 3 2 2" xfId="35815"/>
    <cellStyle name="Обычный 3 16 31 3 3 3" xfId="35816"/>
    <cellStyle name="Обычный 3 16 31 3 4" xfId="35817"/>
    <cellStyle name="Обычный 3 16 31 3 4 2" xfId="35818"/>
    <cellStyle name="Обычный 3 16 31 3 5" xfId="35819"/>
    <cellStyle name="Обычный 3 16 31 4" xfId="35820"/>
    <cellStyle name="Обычный 3 16 31 4 2" xfId="35821"/>
    <cellStyle name="Обычный 3 16 31 4 2 2" xfId="35822"/>
    <cellStyle name="Обычный 3 16 31 4 2 2 2" xfId="35823"/>
    <cellStyle name="Обычный 3 16 31 4 2 2 2 2" xfId="35824"/>
    <cellStyle name="Обычный 3 16 31 4 2 2 3" xfId="35825"/>
    <cellStyle name="Обычный 3 16 31 4 2 3" xfId="35826"/>
    <cellStyle name="Обычный 3 16 31 4 2 3 2" xfId="35827"/>
    <cellStyle name="Обычный 3 16 31 4 2 4" xfId="35828"/>
    <cellStyle name="Обычный 3 16 31 4 3" xfId="35829"/>
    <cellStyle name="Обычный 3 16 31 4 3 2" xfId="35830"/>
    <cellStyle name="Обычный 3 16 31 4 3 2 2" xfId="35831"/>
    <cellStyle name="Обычный 3 16 31 4 3 3" xfId="35832"/>
    <cellStyle name="Обычный 3 16 31 4 4" xfId="35833"/>
    <cellStyle name="Обычный 3 16 31 4 4 2" xfId="35834"/>
    <cellStyle name="Обычный 3 16 31 4 5" xfId="35835"/>
    <cellStyle name="Обычный 3 16 31 5" xfId="35836"/>
    <cellStyle name="Обычный 3 16 31 5 2" xfId="35837"/>
    <cellStyle name="Обычный 3 16 31 5 2 2" xfId="35838"/>
    <cellStyle name="Обычный 3 16 31 5 2 2 2" xfId="35839"/>
    <cellStyle name="Обычный 3 16 31 5 2 3" xfId="35840"/>
    <cellStyle name="Обычный 3 16 31 5 3" xfId="35841"/>
    <cellStyle name="Обычный 3 16 31 5 3 2" xfId="35842"/>
    <cellStyle name="Обычный 3 16 31 5 4" xfId="35843"/>
    <cellStyle name="Обычный 3 16 31 6" xfId="35844"/>
    <cellStyle name="Обычный 3 16 31 6 2" xfId="35845"/>
    <cellStyle name="Обычный 3 16 31 6 2 2" xfId="35846"/>
    <cellStyle name="Обычный 3 16 31 6 3" xfId="35847"/>
    <cellStyle name="Обычный 3 16 31 7" xfId="35848"/>
    <cellStyle name="Обычный 3 16 31 7 2" xfId="35849"/>
    <cellStyle name="Обычный 3 16 31 8" xfId="35850"/>
    <cellStyle name="Обычный 3 16 32" xfId="35851"/>
    <cellStyle name="Обычный 3 16 32 2" xfId="35852"/>
    <cellStyle name="Обычный 3 16 32 2 2" xfId="35853"/>
    <cellStyle name="Обычный 3 16 32 2 2 2" xfId="35854"/>
    <cellStyle name="Обычный 3 16 32 2 2 2 2" xfId="35855"/>
    <cellStyle name="Обычный 3 16 32 2 2 2 2 2" xfId="35856"/>
    <cellStyle name="Обычный 3 16 32 2 2 2 2 2 2" xfId="35857"/>
    <cellStyle name="Обычный 3 16 32 2 2 2 2 3" xfId="35858"/>
    <cellStyle name="Обычный 3 16 32 2 2 2 3" xfId="35859"/>
    <cellStyle name="Обычный 3 16 32 2 2 2 3 2" xfId="35860"/>
    <cellStyle name="Обычный 3 16 32 2 2 2 4" xfId="35861"/>
    <cellStyle name="Обычный 3 16 32 2 2 3" xfId="35862"/>
    <cellStyle name="Обычный 3 16 32 2 2 3 2" xfId="35863"/>
    <cellStyle name="Обычный 3 16 32 2 2 3 2 2" xfId="35864"/>
    <cellStyle name="Обычный 3 16 32 2 2 3 3" xfId="35865"/>
    <cellStyle name="Обычный 3 16 32 2 2 4" xfId="35866"/>
    <cellStyle name="Обычный 3 16 32 2 2 4 2" xfId="35867"/>
    <cellStyle name="Обычный 3 16 32 2 2 5" xfId="35868"/>
    <cellStyle name="Обычный 3 16 32 2 3" xfId="35869"/>
    <cellStyle name="Обычный 3 16 32 2 3 2" xfId="35870"/>
    <cellStyle name="Обычный 3 16 32 2 3 2 2" xfId="35871"/>
    <cellStyle name="Обычный 3 16 32 2 3 2 2 2" xfId="35872"/>
    <cellStyle name="Обычный 3 16 32 2 3 2 2 2 2" xfId="35873"/>
    <cellStyle name="Обычный 3 16 32 2 3 2 2 3" xfId="35874"/>
    <cellStyle name="Обычный 3 16 32 2 3 2 3" xfId="35875"/>
    <cellStyle name="Обычный 3 16 32 2 3 2 3 2" xfId="35876"/>
    <cellStyle name="Обычный 3 16 32 2 3 2 4" xfId="35877"/>
    <cellStyle name="Обычный 3 16 32 2 3 3" xfId="35878"/>
    <cellStyle name="Обычный 3 16 32 2 3 3 2" xfId="35879"/>
    <cellStyle name="Обычный 3 16 32 2 3 3 2 2" xfId="35880"/>
    <cellStyle name="Обычный 3 16 32 2 3 3 3" xfId="35881"/>
    <cellStyle name="Обычный 3 16 32 2 3 4" xfId="35882"/>
    <cellStyle name="Обычный 3 16 32 2 3 4 2" xfId="35883"/>
    <cellStyle name="Обычный 3 16 32 2 3 5" xfId="35884"/>
    <cellStyle name="Обычный 3 16 32 2 4" xfId="35885"/>
    <cellStyle name="Обычный 3 16 32 2 4 2" xfId="35886"/>
    <cellStyle name="Обычный 3 16 32 2 4 2 2" xfId="35887"/>
    <cellStyle name="Обычный 3 16 32 2 4 2 2 2" xfId="35888"/>
    <cellStyle name="Обычный 3 16 32 2 4 2 3" xfId="35889"/>
    <cellStyle name="Обычный 3 16 32 2 4 3" xfId="35890"/>
    <cellStyle name="Обычный 3 16 32 2 4 3 2" xfId="35891"/>
    <cellStyle name="Обычный 3 16 32 2 4 4" xfId="35892"/>
    <cellStyle name="Обычный 3 16 32 2 5" xfId="35893"/>
    <cellStyle name="Обычный 3 16 32 2 5 2" xfId="35894"/>
    <cellStyle name="Обычный 3 16 32 2 5 2 2" xfId="35895"/>
    <cellStyle name="Обычный 3 16 32 2 5 3" xfId="35896"/>
    <cellStyle name="Обычный 3 16 32 2 6" xfId="35897"/>
    <cellStyle name="Обычный 3 16 32 2 6 2" xfId="35898"/>
    <cellStyle name="Обычный 3 16 32 2 7" xfId="35899"/>
    <cellStyle name="Обычный 3 16 32 3" xfId="35900"/>
    <cellStyle name="Обычный 3 16 32 3 2" xfId="35901"/>
    <cellStyle name="Обычный 3 16 32 3 2 2" xfId="35902"/>
    <cellStyle name="Обычный 3 16 32 3 2 2 2" xfId="35903"/>
    <cellStyle name="Обычный 3 16 32 3 2 2 2 2" xfId="35904"/>
    <cellStyle name="Обычный 3 16 32 3 2 2 3" xfId="35905"/>
    <cellStyle name="Обычный 3 16 32 3 2 3" xfId="35906"/>
    <cellStyle name="Обычный 3 16 32 3 2 3 2" xfId="35907"/>
    <cellStyle name="Обычный 3 16 32 3 2 4" xfId="35908"/>
    <cellStyle name="Обычный 3 16 32 3 3" xfId="35909"/>
    <cellStyle name="Обычный 3 16 32 3 3 2" xfId="35910"/>
    <cellStyle name="Обычный 3 16 32 3 3 2 2" xfId="35911"/>
    <cellStyle name="Обычный 3 16 32 3 3 3" xfId="35912"/>
    <cellStyle name="Обычный 3 16 32 3 4" xfId="35913"/>
    <cellStyle name="Обычный 3 16 32 3 4 2" xfId="35914"/>
    <cellStyle name="Обычный 3 16 32 3 5" xfId="35915"/>
    <cellStyle name="Обычный 3 16 32 4" xfId="35916"/>
    <cellStyle name="Обычный 3 16 32 4 2" xfId="35917"/>
    <cellStyle name="Обычный 3 16 32 4 2 2" xfId="35918"/>
    <cellStyle name="Обычный 3 16 32 4 2 2 2" xfId="35919"/>
    <cellStyle name="Обычный 3 16 32 4 2 2 2 2" xfId="35920"/>
    <cellStyle name="Обычный 3 16 32 4 2 2 3" xfId="35921"/>
    <cellStyle name="Обычный 3 16 32 4 2 3" xfId="35922"/>
    <cellStyle name="Обычный 3 16 32 4 2 3 2" xfId="35923"/>
    <cellStyle name="Обычный 3 16 32 4 2 4" xfId="35924"/>
    <cellStyle name="Обычный 3 16 32 4 3" xfId="35925"/>
    <cellStyle name="Обычный 3 16 32 4 3 2" xfId="35926"/>
    <cellStyle name="Обычный 3 16 32 4 3 2 2" xfId="35927"/>
    <cellStyle name="Обычный 3 16 32 4 3 3" xfId="35928"/>
    <cellStyle name="Обычный 3 16 32 4 4" xfId="35929"/>
    <cellStyle name="Обычный 3 16 32 4 4 2" xfId="35930"/>
    <cellStyle name="Обычный 3 16 32 4 5" xfId="35931"/>
    <cellStyle name="Обычный 3 16 32 5" xfId="35932"/>
    <cellStyle name="Обычный 3 16 32 5 2" xfId="35933"/>
    <cellStyle name="Обычный 3 16 32 5 2 2" xfId="35934"/>
    <cellStyle name="Обычный 3 16 32 5 2 2 2" xfId="35935"/>
    <cellStyle name="Обычный 3 16 32 5 2 3" xfId="35936"/>
    <cellStyle name="Обычный 3 16 32 5 3" xfId="35937"/>
    <cellStyle name="Обычный 3 16 32 5 3 2" xfId="35938"/>
    <cellStyle name="Обычный 3 16 32 5 4" xfId="35939"/>
    <cellStyle name="Обычный 3 16 32 6" xfId="35940"/>
    <cellStyle name="Обычный 3 16 32 6 2" xfId="35941"/>
    <cellStyle name="Обычный 3 16 32 6 2 2" xfId="35942"/>
    <cellStyle name="Обычный 3 16 32 6 3" xfId="35943"/>
    <cellStyle name="Обычный 3 16 32 7" xfId="35944"/>
    <cellStyle name="Обычный 3 16 32 7 2" xfId="35945"/>
    <cellStyle name="Обычный 3 16 32 8" xfId="35946"/>
    <cellStyle name="Обычный 3 16 33" xfId="35947"/>
    <cellStyle name="Обычный 3 16 33 2" xfId="35948"/>
    <cellStyle name="Обычный 3 16 33 2 2" xfId="35949"/>
    <cellStyle name="Обычный 3 16 33 2 2 2" xfId="35950"/>
    <cellStyle name="Обычный 3 16 33 2 2 2 2" xfId="35951"/>
    <cellStyle name="Обычный 3 16 33 2 2 2 2 2" xfId="35952"/>
    <cellStyle name="Обычный 3 16 33 2 2 2 2 2 2" xfId="35953"/>
    <cellStyle name="Обычный 3 16 33 2 2 2 2 3" xfId="35954"/>
    <cellStyle name="Обычный 3 16 33 2 2 2 3" xfId="35955"/>
    <cellStyle name="Обычный 3 16 33 2 2 2 3 2" xfId="35956"/>
    <cellStyle name="Обычный 3 16 33 2 2 2 4" xfId="35957"/>
    <cellStyle name="Обычный 3 16 33 2 2 3" xfId="35958"/>
    <cellStyle name="Обычный 3 16 33 2 2 3 2" xfId="35959"/>
    <cellStyle name="Обычный 3 16 33 2 2 3 2 2" xfId="35960"/>
    <cellStyle name="Обычный 3 16 33 2 2 3 3" xfId="35961"/>
    <cellStyle name="Обычный 3 16 33 2 2 4" xfId="35962"/>
    <cellStyle name="Обычный 3 16 33 2 2 4 2" xfId="35963"/>
    <cellStyle name="Обычный 3 16 33 2 2 5" xfId="35964"/>
    <cellStyle name="Обычный 3 16 33 2 3" xfId="35965"/>
    <cellStyle name="Обычный 3 16 33 2 3 2" xfId="35966"/>
    <cellStyle name="Обычный 3 16 33 2 3 2 2" xfId="35967"/>
    <cellStyle name="Обычный 3 16 33 2 3 2 2 2" xfId="35968"/>
    <cellStyle name="Обычный 3 16 33 2 3 2 2 2 2" xfId="35969"/>
    <cellStyle name="Обычный 3 16 33 2 3 2 2 3" xfId="35970"/>
    <cellStyle name="Обычный 3 16 33 2 3 2 3" xfId="35971"/>
    <cellStyle name="Обычный 3 16 33 2 3 2 3 2" xfId="35972"/>
    <cellStyle name="Обычный 3 16 33 2 3 2 4" xfId="35973"/>
    <cellStyle name="Обычный 3 16 33 2 3 3" xfId="35974"/>
    <cellStyle name="Обычный 3 16 33 2 3 3 2" xfId="35975"/>
    <cellStyle name="Обычный 3 16 33 2 3 3 2 2" xfId="35976"/>
    <cellStyle name="Обычный 3 16 33 2 3 3 3" xfId="35977"/>
    <cellStyle name="Обычный 3 16 33 2 3 4" xfId="35978"/>
    <cellStyle name="Обычный 3 16 33 2 3 4 2" xfId="35979"/>
    <cellStyle name="Обычный 3 16 33 2 3 5" xfId="35980"/>
    <cellStyle name="Обычный 3 16 33 2 4" xfId="35981"/>
    <cellStyle name="Обычный 3 16 33 2 4 2" xfId="35982"/>
    <cellStyle name="Обычный 3 16 33 2 4 2 2" xfId="35983"/>
    <cellStyle name="Обычный 3 16 33 2 4 2 2 2" xfId="35984"/>
    <cellStyle name="Обычный 3 16 33 2 4 2 3" xfId="35985"/>
    <cellStyle name="Обычный 3 16 33 2 4 3" xfId="35986"/>
    <cellStyle name="Обычный 3 16 33 2 4 3 2" xfId="35987"/>
    <cellStyle name="Обычный 3 16 33 2 4 4" xfId="35988"/>
    <cellStyle name="Обычный 3 16 33 2 5" xfId="35989"/>
    <cellStyle name="Обычный 3 16 33 2 5 2" xfId="35990"/>
    <cellStyle name="Обычный 3 16 33 2 5 2 2" xfId="35991"/>
    <cellStyle name="Обычный 3 16 33 2 5 3" xfId="35992"/>
    <cellStyle name="Обычный 3 16 33 2 6" xfId="35993"/>
    <cellStyle name="Обычный 3 16 33 2 6 2" xfId="35994"/>
    <cellStyle name="Обычный 3 16 33 2 7" xfId="35995"/>
    <cellStyle name="Обычный 3 16 33 3" xfId="35996"/>
    <cellStyle name="Обычный 3 16 33 3 2" xfId="35997"/>
    <cellStyle name="Обычный 3 16 33 3 2 2" xfId="35998"/>
    <cellStyle name="Обычный 3 16 33 3 2 2 2" xfId="35999"/>
    <cellStyle name="Обычный 3 16 33 3 2 2 2 2" xfId="36000"/>
    <cellStyle name="Обычный 3 16 33 3 2 2 3" xfId="36001"/>
    <cellStyle name="Обычный 3 16 33 3 2 3" xfId="36002"/>
    <cellStyle name="Обычный 3 16 33 3 2 3 2" xfId="36003"/>
    <cellStyle name="Обычный 3 16 33 3 2 4" xfId="36004"/>
    <cellStyle name="Обычный 3 16 33 3 3" xfId="36005"/>
    <cellStyle name="Обычный 3 16 33 3 3 2" xfId="36006"/>
    <cellStyle name="Обычный 3 16 33 3 3 2 2" xfId="36007"/>
    <cellStyle name="Обычный 3 16 33 3 3 3" xfId="36008"/>
    <cellStyle name="Обычный 3 16 33 3 4" xfId="36009"/>
    <cellStyle name="Обычный 3 16 33 3 4 2" xfId="36010"/>
    <cellStyle name="Обычный 3 16 33 3 5" xfId="36011"/>
    <cellStyle name="Обычный 3 16 33 4" xfId="36012"/>
    <cellStyle name="Обычный 3 16 33 4 2" xfId="36013"/>
    <cellStyle name="Обычный 3 16 33 4 2 2" xfId="36014"/>
    <cellStyle name="Обычный 3 16 33 4 2 2 2" xfId="36015"/>
    <cellStyle name="Обычный 3 16 33 4 2 2 2 2" xfId="36016"/>
    <cellStyle name="Обычный 3 16 33 4 2 2 3" xfId="36017"/>
    <cellStyle name="Обычный 3 16 33 4 2 3" xfId="36018"/>
    <cellStyle name="Обычный 3 16 33 4 2 3 2" xfId="36019"/>
    <cellStyle name="Обычный 3 16 33 4 2 4" xfId="36020"/>
    <cellStyle name="Обычный 3 16 33 4 3" xfId="36021"/>
    <cellStyle name="Обычный 3 16 33 4 3 2" xfId="36022"/>
    <cellStyle name="Обычный 3 16 33 4 3 2 2" xfId="36023"/>
    <cellStyle name="Обычный 3 16 33 4 3 3" xfId="36024"/>
    <cellStyle name="Обычный 3 16 33 4 4" xfId="36025"/>
    <cellStyle name="Обычный 3 16 33 4 4 2" xfId="36026"/>
    <cellStyle name="Обычный 3 16 33 4 5" xfId="36027"/>
    <cellStyle name="Обычный 3 16 33 5" xfId="36028"/>
    <cellStyle name="Обычный 3 16 33 5 2" xfId="36029"/>
    <cellStyle name="Обычный 3 16 33 5 2 2" xfId="36030"/>
    <cellStyle name="Обычный 3 16 33 5 2 2 2" xfId="36031"/>
    <cellStyle name="Обычный 3 16 33 5 2 3" xfId="36032"/>
    <cellStyle name="Обычный 3 16 33 5 3" xfId="36033"/>
    <cellStyle name="Обычный 3 16 33 5 3 2" xfId="36034"/>
    <cellStyle name="Обычный 3 16 33 5 4" xfId="36035"/>
    <cellStyle name="Обычный 3 16 33 6" xfId="36036"/>
    <cellStyle name="Обычный 3 16 33 6 2" xfId="36037"/>
    <cellStyle name="Обычный 3 16 33 6 2 2" xfId="36038"/>
    <cellStyle name="Обычный 3 16 33 6 3" xfId="36039"/>
    <cellStyle name="Обычный 3 16 33 7" xfId="36040"/>
    <cellStyle name="Обычный 3 16 33 7 2" xfId="36041"/>
    <cellStyle name="Обычный 3 16 33 8" xfId="36042"/>
    <cellStyle name="Обычный 3 16 34" xfId="36043"/>
    <cellStyle name="Обычный 3 16 34 2" xfId="36044"/>
    <cellStyle name="Обычный 3 16 34 2 2" xfId="36045"/>
    <cellStyle name="Обычный 3 16 34 2 2 2" xfId="36046"/>
    <cellStyle name="Обычный 3 16 34 2 2 2 2" xfId="36047"/>
    <cellStyle name="Обычный 3 16 34 2 2 2 2 2" xfId="36048"/>
    <cellStyle name="Обычный 3 16 34 2 2 2 2 2 2" xfId="36049"/>
    <cellStyle name="Обычный 3 16 34 2 2 2 2 3" xfId="36050"/>
    <cellStyle name="Обычный 3 16 34 2 2 2 3" xfId="36051"/>
    <cellStyle name="Обычный 3 16 34 2 2 2 3 2" xfId="36052"/>
    <cellStyle name="Обычный 3 16 34 2 2 2 4" xfId="36053"/>
    <cellStyle name="Обычный 3 16 34 2 2 3" xfId="36054"/>
    <cellStyle name="Обычный 3 16 34 2 2 3 2" xfId="36055"/>
    <cellStyle name="Обычный 3 16 34 2 2 3 2 2" xfId="36056"/>
    <cellStyle name="Обычный 3 16 34 2 2 3 3" xfId="36057"/>
    <cellStyle name="Обычный 3 16 34 2 2 4" xfId="36058"/>
    <cellStyle name="Обычный 3 16 34 2 2 4 2" xfId="36059"/>
    <cellStyle name="Обычный 3 16 34 2 2 5" xfId="36060"/>
    <cellStyle name="Обычный 3 16 34 2 3" xfId="36061"/>
    <cellStyle name="Обычный 3 16 34 2 3 2" xfId="36062"/>
    <cellStyle name="Обычный 3 16 34 2 3 2 2" xfId="36063"/>
    <cellStyle name="Обычный 3 16 34 2 3 2 2 2" xfId="36064"/>
    <cellStyle name="Обычный 3 16 34 2 3 2 2 2 2" xfId="36065"/>
    <cellStyle name="Обычный 3 16 34 2 3 2 2 3" xfId="36066"/>
    <cellStyle name="Обычный 3 16 34 2 3 2 3" xfId="36067"/>
    <cellStyle name="Обычный 3 16 34 2 3 2 3 2" xfId="36068"/>
    <cellStyle name="Обычный 3 16 34 2 3 2 4" xfId="36069"/>
    <cellStyle name="Обычный 3 16 34 2 3 3" xfId="36070"/>
    <cellStyle name="Обычный 3 16 34 2 3 3 2" xfId="36071"/>
    <cellStyle name="Обычный 3 16 34 2 3 3 2 2" xfId="36072"/>
    <cellStyle name="Обычный 3 16 34 2 3 3 3" xfId="36073"/>
    <cellStyle name="Обычный 3 16 34 2 3 4" xfId="36074"/>
    <cellStyle name="Обычный 3 16 34 2 3 4 2" xfId="36075"/>
    <cellStyle name="Обычный 3 16 34 2 3 5" xfId="36076"/>
    <cellStyle name="Обычный 3 16 34 2 4" xfId="36077"/>
    <cellStyle name="Обычный 3 16 34 2 4 2" xfId="36078"/>
    <cellStyle name="Обычный 3 16 34 2 4 2 2" xfId="36079"/>
    <cellStyle name="Обычный 3 16 34 2 4 2 2 2" xfId="36080"/>
    <cellStyle name="Обычный 3 16 34 2 4 2 3" xfId="36081"/>
    <cellStyle name="Обычный 3 16 34 2 4 3" xfId="36082"/>
    <cellStyle name="Обычный 3 16 34 2 4 3 2" xfId="36083"/>
    <cellStyle name="Обычный 3 16 34 2 4 4" xfId="36084"/>
    <cellStyle name="Обычный 3 16 34 2 5" xfId="36085"/>
    <cellStyle name="Обычный 3 16 34 2 5 2" xfId="36086"/>
    <cellStyle name="Обычный 3 16 34 2 5 2 2" xfId="36087"/>
    <cellStyle name="Обычный 3 16 34 2 5 3" xfId="36088"/>
    <cellStyle name="Обычный 3 16 34 2 6" xfId="36089"/>
    <cellStyle name="Обычный 3 16 34 2 6 2" xfId="36090"/>
    <cellStyle name="Обычный 3 16 34 2 7" xfId="36091"/>
    <cellStyle name="Обычный 3 16 34 3" xfId="36092"/>
    <cellStyle name="Обычный 3 16 34 3 2" xfId="36093"/>
    <cellStyle name="Обычный 3 16 34 3 2 2" xfId="36094"/>
    <cellStyle name="Обычный 3 16 34 3 2 2 2" xfId="36095"/>
    <cellStyle name="Обычный 3 16 34 3 2 2 2 2" xfId="36096"/>
    <cellStyle name="Обычный 3 16 34 3 2 2 3" xfId="36097"/>
    <cellStyle name="Обычный 3 16 34 3 2 3" xfId="36098"/>
    <cellStyle name="Обычный 3 16 34 3 2 3 2" xfId="36099"/>
    <cellStyle name="Обычный 3 16 34 3 2 4" xfId="36100"/>
    <cellStyle name="Обычный 3 16 34 3 3" xfId="36101"/>
    <cellStyle name="Обычный 3 16 34 3 3 2" xfId="36102"/>
    <cellStyle name="Обычный 3 16 34 3 3 2 2" xfId="36103"/>
    <cellStyle name="Обычный 3 16 34 3 3 3" xfId="36104"/>
    <cellStyle name="Обычный 3 16 34 3 4" xfId="36105"/>
    <cellStyle name="Обычный 3 16 34 3 4 2" xfId="36106"/>
    <cellStyle name="Обычный 3 16 34 3 5" xfId="36107"/>
    <cellStyle name="Обычный 3 16 34 4" xfId="36108"/>
    <cellStyle name="Обычный 3 16 34 4 2" xfId="36109"/>
    <cellStyle name="Обычный 3 16 34 4 2 2" xfId="36110"/>
    <cellStyle name="Обычный 3 16 34 4 2 2 2" xfId="36111"/>
    <cellStyle name="Обычный 3 16 34 4 2 2 2 2" xfId="36112"/>
    <cellStyle name="Обычный 3 16 34 4 2 2 3" xfId="36113"/>
    <cellStyle name="Обычный 3 16 34 4 2 3" xfId="36114"/>
    <cellStyle name="Обычный 3 16 34 4 2 3 2" xfId="36115"/>
    <cellStyle name="Обычный 3 16 34 4 2 4" xfId="36116"/>
    <cellStyle name="Обычный 3 16 34 4 3" xfId="36117"/>
    <cellStyle name="Обычный 3 16 34 4 3 2" xfId="36118"/>
    <cellStyle name="Обычный 3 16 34 4 3 2 2" xfId="36119"/>
    <cellStyle name="Обычный 3 16 34 4 3 3" xfId="36120"/>
    <cellStyle name="Обычный 3 16 34 4 4" xfId="36121"/>
    <cellStyle name="Обычный 3 16 34 4 4 2" xfId="36122"/>
    <cellStyle name="Обычный 3 16 34 4 5" xfId="36123"/>
    <cellStyle name="Обычный 3 16 34 5" xfId="36124"/>
    <cellStyle name="Обычный 3 16 34 5 2" xfId="36125"/>
    <cellStyle name="Обычный 3 16 34 5 2 2" xfId="36126"/>
    <cellStyle name="Обычный 3 16 34 5 2 2 2" xfId="36127"/>
    <cellStyle name="Обычный 3 16 34 5 2 3" xfId="36128"/>
    <cellStyle name="Обычный 3 16 34 5 3" xfId="36129"/>
    <cellStyle name="Обычный 3 16 34 5 3 2" xfId="36130"/>
    <cellStyle name="Обычный 3 16 34 5 4" xfId="36131"/>
    <cellStyle name="Обычный 3 16 34 6" xfId="36132"/>
    <cellStyle name="Обычный 3 16 34 6 2" xfId="36133"/>
    <cellStyle name="Обычный 3 16 34 6 2 2" xfId="36134"/>
    <cellStyle name="Обычный 3 16 34 6 3" xfId="36135"/>
    <cellStyle name="Обычный 3 16 34 7" xfId="36136"/>
    <cellStyle name="Обычный 3 16 34 7 2" xfId="36137"/>
    <cellStyle name="Обычный 3 16 34 8" xfId="36138"/>
    <cellStyle name="Обычный 3 16 35" xfId="36139"/>
    <cellStyle name="Обычный 3 16 35 2" xfId="36140"/>
    <cellStyle name="Обычный 3 16 35 2 2" xfId="36141"/>
    <cellStyle name="Обычный 3 16 35 2 2 2" xfId="36142"/>
    <cellStyle name="Обычный 3 16 35 2 2 2 2" xfId="36143"/>
    <cellStyle name="Обычный 3 16 35 2 2 2 2 2" xfId="36144"/>
    <cellStyle name="Обычный 3 16 35 2 2 2 2 2 2" xfId="36145"/>
    <cellStyle name="Обычный 3 16 35 2 2 2 2 3" xfId="36146"/>
    <cellStyle name="Обычный 3 16 35 2 2 2 3" xfId="36147"/>
    <cellStyle name="Обычный 3 16 35 2 2 2 3 2" xfId="36148"/>
    <cellStyle name="Обычный 3 16 35 2 2 2 4" xfId="36149"/>
    <cellStyle name="Обычный 3 16 35 2 2 3" xfId="36150"/>
    <cellStyle name="Обычный 3 16 35 2 2 3 2" xfId="36151"/>
    <cellStyle name="Обычный 3 16 35 2 2 3 2 2" xfId="36152"/>
    <cellStyle name="Обычный 3 16 35 2 2 3 3" xfId="36153"/>
    <cellStyle name="Обычный 3 16 35 2 2 4" xfId="36154"/>
    <cellStyle name="Обычный 3 16 35 2 2 4 2" xfId="36155"/>
    <cellStyle name="Обычный 3 16 35 2 2 5" xfId="36156"/>
    <cellStyle name="Обычный 3 16 35 2 3" xfId="36157"/>
    <cellStyle name="Обычный 3 16 35 2 3 2" xfId="36158"/>
    <cellStyle name="Обычный 3 16 35 2 3 2 2" xfId="36159"/>
    <cellStyle name="Обычный 3 16 35 2 3 2 2 2" xfId="36160"/>
    <cellStyle name="Обычный 3 16 35 2 3 2 2 2 2" xfId="36161"/>
    <cellStyle name="Обычный 3 16 35 2 3 2 2 3" xfId="36162"/>
    <cellStyle name="Обычный 3 16 35 2 3 2 3" xfId="36163"/>
    <cellStyle name="Обычный 3 16 35 2 3 2 3 2" xfId="36164"/>
    <cellStyle name="Обычный 3 16 35 2 3 2 4" xfId="36165"/>
    <cellStyle name="Обычный 3 16 35 2 3 3" xfId="36166"/>
    <cellStyle name="Обычный 3 16 35 2 3 3 2" xfId="36167"/>
    <cellStyle name="Обычный 3 16 35 2 3 3 2 2" xfId="36168"/>
    <cellStyle name="Обычный 3 16 35 2 3 3 3" xfId="36169"/>
    <cellStyle name="Обычный 3 16 35 2 3 4" xfId="36170"/>
    <cellStyle name="Обычный 3 16 35 2 3 4 2" xfId="36171"/>
    <cellStyle name="Обычный 3 16 35 2 3 5" xfId="36172"/>
    <cellStyle name="Обычный 3 16 35 2 4" xfId="36173"/>
    <cellStyle name="Обычный 3 16 35 2 4 2" xfId="36174"/>
    <cellStyle name="Обычный 3 16 35 2 4 2 2" xfId="36175"/>
    <cellStyle name="Обычный 3 16 35 2 4 2 2 2" xfId="36176"/>
    <cellStyle name="Обычный 3 16 35 2 4 2 3" xfId="36177"/>
    <cellStyle name="Обычный 3 16 35 2 4 3" xfId="36178"/>
    <cellStyle name="Обычный 3 16 35 2 4 3 2" xfId="36179"/>
    <cellStyle name="Обычный 3 16 35 2 4 4" xfId="36180"/>
    <cellStyle name="Обычный 3 16 35 2 5" xfId="36181"/>
    <cellStyle name="Обычный 3 16 35 2 5 2" xfId="36182"/>
    <cellStyle name="Обычный 3 16 35 2 5 2 2" xfId="36183"/>
    <cellStyle name="Обычный 3 16 35 2 5 3" xfId="36184"/>
    <cellStyle name="Обычный 3 16 35 2 6" xfId="36185"/>
    <cellStyle name="Обычный 3 16 35 2 6 2" xfId="36186"/>
    <cellStyle name="Обычный 3 16 35 2 7" xfId="36187"/>
    <cellStyle name="Обычный 3 16 35 3" xfId="36188"/>
    <cellStyle name="Обычный 3 16 35 3 2" xfId="36189"/>
    <cellStyle name="Обычный 3 16 35 3 2 2" xfId="36190"/>
    <cellStyle name="Обычный 3 16 35 3 2 2 2" xfId="36191"/>
    <cellStyle name="Обычный 3 16 35 3 2 2 2 2" xfId="36192"/>
    <cellStyle name="Обычный 3 16 35 3 2 2 3" xfId="36193"/>
    <cellStyle name="Обычный 3 16 35 3 2 3" xfId="36194"/>
    <cellStyle name="Обычный 3 16 35 3 2 3 2" xfId="36195"/>
    <cellStyle name="Обычный 3 16 35 3 2 4" xfId="36196"/>
    <cellStyle name="Обычный 3 16 35 3 3" xfId="36197"/>
    <cellStyle name="Обычный 3 16 35 3 3 2" xfId="36198"/>
    <cellStyle name="Обычный 3 16 35 3 3 2 2" xfId="36199"/>
    <cellStyle name="Обычный 3 16 35 3 3 3" xfId="36200"/>
    <cellStyle name="Обычный 3 16 35 3 4" xfId="36201"/>
    <cellStyle name="Обычный 3 16 35 3 4 2" xfId="36202"/>
    <cellStyle name="Обычный 3 16 35 3 5" xfId="36203"/>
    <cellStyle name="Обычный 3 16 35 4" xfId="36204"/>
    <cellStyle name="Обычный 3 16 35 4 2" xfId="36205"/>
    <cellStyle name="Обычный 3 16 35 4 2 2" xfId="36206"/>
    <cellStyle name="Обычный 3 16 35 4 2 2 2" xfId="36207"/>
    <cellStyle name="Обычный 3 16 35 4 2 2 2 2" xfId="36208"/>
    <cellStyle name="Обычный 3 16 35 4 2 2 3" xfId="36209"/>
    <cellStyle name="Обычный 3 16 35 4 2 3" xfId="36210"/>
    <cellStyle name="Обычный 3 16 35 4 2 3 2" xfId="36211"/>
    <cellStyle name="Обычный 3 16 35 4 2 4" xfId="36212"/>
    <cellStyle name="Обычный 3 16 35 4 3" xfId="36213"/>
    <cellStyle name="Обычный 3 16 35 4 3 2" xfId="36214"/>
    <cellStyle name="Обычный 3 16 35 4 3 2 2" xfId="36215"/>
    <cellStyle name="Обычный 3 16 35 4 3 3" xfId="36216"/>
    <cellStyle name="Обычный 3 16 35 4 4" xfId="36217"/>
    <cellStyle name="Обычный 3 16 35 4 4 2" xfId="36218"/>
    <cellStyle name="Обычный 3 16 35 4 5" xfId="36219"/>
    <cellStyle name="Обычный 3 16 35 5" xfId="36220"/>
    <cellStyle name="Обычный 3 16 35 5 2" xfId="36221"/>
    <cellStyle name="Обычный 3 16 35 5 2 2" xfId="36222"/>
    <cellStyle name="Обычный 3 16 35 5 2 2 2" xfId="36223"/>
    <cellStyle name="Обычный 3 16 35 5 2 3" xfId="36224"/>
    <cellStyle name="Обычный 3 16 35 5 3" xfId="36225"/>
    <cellStyle name="Обычный 3 16 35 5 3 2" xfId="36226"/>
    <cellStyle name="Обычный 3 16 35 5 4" xfId="36227"/>
    <cellStyle name="Обычный 3 16 35 6" xfId="36228"/>
    <cellStyle name="Обычный 3 16 35 6 2" xfId="36229"/>
    <cellStyle name="Обычный 3 16 35 6 2 2" xfId="36230"/>
    <cellStyle name="Обычный 3 16 35 6 3" xfId="36231"/>
    <cellStyle name="Обычный 3 16 35 7" xfId="36232"/>
    <cellStyle name="Обычный 3 16 35 7 2" xfId="36233"/>
    <cellStyle name="Обычный 3 16 35 8" xfId="36234"/>
    <cellStyle name="Обычный 3 16 36" xfId="36235"/>
    <cellStyle name="Обычный 3 16 36 2" xfId="36236"/>
    <cellStyle name="Обычный 3 16 36 2 2" xfId="36237"/>
    <cellStyle name="Обычный 3 16 36 2 2 2" xfId="36238"/>
    <cellStyle name="Обычный 3 16 36 2 2 2 2" xfId="36239"/>
    <cellStyle name="Обычный 3 16 36 2 2 2 2 2" xfId="36240"/>
    <cellStyle name="Обычный 3 16 36 2 2 2 2 2 2" xfId="36241"/>
    <cellStyle name="Обычный 3 16 36 2 2 2 2 3" xfId="36242"/>
    <cellStyle name="Обычный 3 16 36 2 2 2 3" xfId="36243"/>
    <cellStyle name="Обычный 3 16 36 2 2 2 3 2" xfId="36244"/>
    <cellStyle name="Обычный 3 16 36 2 2 2 4" xfId="36245"/>
    <cellStyle name="Обычный 3 16 36 2 2 3" xfId="36246"/>
    <cellStyle name="Обычный 3 16 36 2 2 3 2" xfId="36247"/>
    <cellStyle name="Обычный 3 16 36 2 2 3 2 2" xfId="36248"/>
    <cellStyle name="Обычный 3 16 36 2 2 3 3" xfId="36249"/>
    <cellStyle name="Обычный 3 16 36 2 2 4" xfId="36250"/>
    <cellStyle name="Обычный 3 16 36 2 2 4 2" xfId="36251"/>
    <cellStyle name="Обычный 3 16 36 2 2 5" xfId="36252"/>
    <cellStyle name="Обычный 3 16 36 2 3" xfId="36253"/>
    <cellStyle name="Обычный 3 16 36 2 3 2" xfId="36254"/>
    <cellStyle name="Обычный 3 16 36 2 3 2 2" xfId="36255"/>
    <cellStyle name="Обычный 3 16 36 2 3 2 2 2" xfId="36256"/>
    <cellStyle name="Обычный 3 16 36 2 3 2 2 2 2" xfId="36257"/>
    <cellStyle name="Обычный 3 16 36 2 3 2 2 3" xfId="36258"/>
    <cellStyle name="Обычный 3 16 36 2 3 2 3" xfId="36259"/>
    <cellStyle name="Обычный 3 16 36 2 3 2 3 2" xfId="36260"/>
    <cellStyle name="Обычный 3 16 36 2 3 2 4" xfId="36261"/>
    <cellStyle name="Обычный 3 16 36 2 3 3" xfId="36262"/>
    <cellStyle name="Обычный 3 16 36 2 3 3 2" xfId="36263"/>
    <cellStyle name="Обычный 3 16 36 2 3 3 2 2" xfId="36264"/>
    <cellStyle name="Обычный 3 16 36 2 3 3 3" xfId="36265"/>
    <cellStyle name="Обычный 3 16 36 2 3 4" xfId="36266"/>
    <cellStyle name="Обычный 3 16 36 2 3 4 2" xfId="36267"/>
    <cellStyle name="Обычный 3 16 36 2 3 5" xfId="36268"/>
    <cellStyle name="Обычный 3 16 36 2 4" xfId="36269"/>
    <cellStyle name="Обычный 3 16 36 2 4 2" xfId="36270"/>
    <cellStyle name="Обычный 3 16 36 2 4 2 2" xfId="36271"/>
    <cellStyle name="Обычный 3 16 36 2 4 2 2 2" xfId="36272"/>
    <cellStyle name="Обычный 3 16 36 2 4 2 3" xfId="36273"/>
    <cellStyle name="Обычный 3 16 36 2 4 3" xfId="36274"/>
    <cellStyle name="Обычный 3 16 36 2 4 3 2" xfId="36275"/>
    <cellStyle name="Обычный 3 16 36 2 4 4" xfId="36276"/>
    <cellStyle name="Обычный 3 16 36 2 5" xfId="36277"/>
    <cellStyle name="Обычный 3 16 36 2 5 2" xfId="36278"/>
    <cellStyle name="Обычный 3 16 36 2 5 2 2" xfId="36279"/>
    <cellStyle name="Обычный 3 16 36 2 5 3" xfId="36280"/>
    <cellStyle name="Обычный 3 16 36 2 6" xfId="36281"/>
    <cellStyle name="Обычный 3 16 36 2 6 2" xfId="36282"/>
    <cellStyle name="Обычный 3 16 36 2 7" xfId="36283"/>
    <cellStyle name="Обычный 3 16 36 3" xfId="36284"/>
    <cellStyle name="Обычный 3 16 36 3 2" xfId="36285"/>
    <cellStyle name="Обычный 3 16 36 3 2 2" xfId="36286"/>
    <cellStyle name="Обычный 3 16 36 3 2 2 2" xfId="36287"/>
    <cellStyle name="Обычный 3 16 36 3 2 2 2 2" xfId="36288"/>
    <cellStyle name="Обычный 3 16 36 3 2 2 3" xfId="36289"/>
    <cellStyle name="Обычный 3 16 36 3 2 3" xfId="36290"/>
    <cellStyle name="Обычный 3 16 36 3 2 3 2" xfId="36291"/>
    <cellStyle name="Обычный 3 16 36 3 2 4" xfId="36292"/>
    <cellStyle name="Обычный 3 16 36 3 3" xfId="36293"/>
    <cellStyle name="Обычный 3 16 36 3 3 2" xfId="36294"/>
    <cellStyle name="Обычный 3 16 36 3 3 2 2" xfId="36295"/>
    <cellStyle name="Обычный 3 16 36 3 3 3" xfId="36296"/>
    <cellStyle name="Обычный 3 16 36 3 4" xfId="36297"/>
    <cellStyle name="Обычный 3 16 36 3 4 2" xfId="36298"/>
    <cellStyle name="Обычный 3 16 36 3 5" xfId="36299"/>
    <cellStyle name="Обычный 3 16 36 4" xfId="36300"/>
    <cellStyle name="Обычный 3 16 36 4 2" xfId="36301"/>
    <cellStyle name="Обычный 3 16 36 4 2 2" xfId="36302"/>
    <cellStyle name="Обычный 3 16 36 4 2 2 2" xfId="36303"/>
    <cellStyle name="Обычный 3 16 36 4 2 2 2 2" xfId="36304"/>
    <cellStyle name="Обычный 3 16 36 4 2 2 3" xfId="36305"/>
    <cellStyle name="Обычный 3 16 36 4 2 3" xfId="36306"/>
    <cellStyle name="Обычный 3 16 36 4 2 3 2" xfId="36307"/>
    <cellStyle name="Обычный 3 16 36 4 2 4" xfId="36308"/>
    <cellStyle name="Обычный 3 16 36 4 3" xfId="36309"/>
    <cellStyle name="Обычный 3 16 36 4 3 2" xfId="36310"/>
    <cellStyle name="Обычный 3 16 36 4 3 2 2" xfId="36311"/>
    <cellStyle name="Обычный 3 16 36 4 3 3" xfId="36312"/>
    <cellStyle name="Обычный 3 16 36 4 4" xfId="36313"/>
    <cellStyle name="Обычный 3 16 36 4 4 2" xfId="36314"/>
    <cellStyle name="Обычный 3 16 36 4 5" xfId="36315"/>
    <cellStyle name="Обычный 3 16 36 5" xfId="36316"/>
    <cellStyle name="Обычный 3 16 36 5 2" xfId="36317"/>
    <cellStyle name="Обычный 3 16 36 5 2 2" xfId="36318"/>
    <cellStyle name="Обычный 3 16 36 5 2 2 2" xfId="36319"/>
    <cellStyle name="Обычный 3 16 36 5 2 3" xfId="36320"/>
    <cellStyle name="Обычный 3 16 36 5 3" xfId="36321"/>
    <cellStyle name="Обычный 3 16 36 5 3 2" xfId="36322"/>
    <cellStyle name="Обычный 3 16 36 5 4" xfId="36323"/>
    <cellStyle name="Обычный 3 16 36 6" xfId="36324"/>
    <cellStyle name="Обычный 3 16 36 6 2" xfId="36325"/>
    <cellStyle name="Обычный 3 16 36 6 2 2" xfId="36326"/>
    <cellStyle name="Обычный 3 16 36 6 3" xfId="36327"/>
    <cellStyle name="Обычный 3 16 36 7" xfId="36328"/>
    <cellStyle name="Обычный 3 16 36 7 2" xfId="36329"/>
    <cellStyle name="Обычный 3 16 36 8" xfId="36330"/>
    <cellStyle name="Обычный 3 16 37" xfId="36331"/>
    <cellStyle name="Обычный 3 16 37 2" xfId="36332"/>
    <cellStyle name="Обычный 3 16 37 2 2" xfId="36333"/>
    <cellStyle name="Обычный 3 16 37 2 2 2" xfId="36334"/>
    <cellStyle name="Обычный 3 16 37 2 2 2 2" xfId="36335"/>
    <cellStyle name="Обычный 3 16 37 2 2 2 2 2" xfId="36336"/>
    <cellStyle name="Обычный 3 16 37 2 2 2 2 2 2" xfId="36337"/>
    <cellStyle name="Обычный 3 16 37 2 2 2 2 3" xfId="36338"/>
    <cellStyle name="Обычный 3 16 37 2 2 2 3" xfId="36339"/>
    <cellStyle name="Обычный 3 16 37 2 2 2 3 2" xfId="36340"/>
    <cellStyle name="Обычный 3 16 37 2 2 2 4" xfId="36341"/>
    <cellStyle name="Обычный 3 16 37 2 2 3" xfId="36342"/>
    <cellStyle name="Обычный 3 16 37 2 2 3 2" xfId="36343"/>
    <cellStyle name="Обычный 3 16 37 2 2 3 2 2" xfId="36344"/>
    <cellStyle name="Обычный 3 16 37 2 2 3 3" xfId="36345"/>
    <cellStyle name="Обычный 3 16 37 2 2 4" xfId="36346"/>
    <cellStyle name="Обычный 3 16 37 2 2 4 2" xfId="36347"/>
    <cellStyle name="Обычный 3 16 37 2 2 5" xfId="36348"/>
    <cellStyle name="Обычный 3 16 37 2 3" xfId="36349"/>
    <cellStyle name="Обычный 3 16 37 2 3 2" xfId="36350"/>
    <cellStyle name="Обычный 3 16 37 2 3 2 2" xfId="36351"/>
    <cellStyle name="Обычный 3 16 37 2 3 2 2 2" xfId="36352"/>
    <cellStyle name="Обычный 3 16 37 2 3 2 2 2 2" xfId="36353"/>
    <cellStyle name="Обычный 3 16 37 2 3 2 2 3" xfId="36354"/>
    <cellStyle name="Обычный 3 16 37 2 3 2 3" xfId="36355"/>
    <cellStyle name="Обычный 3 16 37 2 3 2 3 2" xfId="36356"/>
    <cellStyle name="Обычный 3 16 37 2 3 2 4" xfId="36357"/>
    <cellStyle name="Обычный 3 16 37 2 3 3" xfId="36358"/>
    <cellStyle name="Обычный 3 16 37 2 3 3 2" xfId="36359"/>
    <cellStyle name="Обычный 3 16 37 2 3 3 2 2" xfId="36360"/>
    <cellStyle name="Обычный 3 16 37 2 3 3 3" xfId="36361"/>
    <cellStyle name="Обычный 3 16 37 2 3 4" xfId="36362"/>
    <cellStyle name="Обычный 3 16 37 2 3 4 2" xfId="36363"/>
    <cellStyle name="Обычный 3 16 37 2 3 5" xfId="36364"/>
    <cellStyle name="Обычный 3 16 37 2 4" xfId="36365"/>
    <cellStyle name="Обычный 3 16 37 2 4 2" xfId="36366"/>
    <cellStyle name="Обычный 3 16 37 2 4 2 2" xfId="36367"/>
    <cellStyle name="Обычный 3 16 37 2 4 2 2 2" xfId="36368"/>
    <cellStyle name="Обычный 3 16 37 2 4 2 3" xfId="36369"/>
    <cellStyle name="Обычный 3 16 37 2 4 3" xfId="36370"/>
    <cellStyle name="Обычный 3 16 37 2 4 3 2" xfId="36371"/>
    <cellStyle name="Обычный 3 16 37 2 4 4" xfId="36372"/>
    <cellStyle name="Обычный 3 16 37 2 5" xfId="36373"/>
    <cellStyle name="Обычный 3 16 37 2 5 2" xfId="36374"/>
    <cellStyle name="Обычный 3 16 37 2 5 2 2" xfId="36375"/>
    <cellStyle name="Обычный 3 16 37 2 5 3" xfId="36376"/>
    <cellStyle name="Обычный 3 16 37 2 6" xfId="36377"/>
    <cellStyle name="Обычный 3 16 37 2 6 2" xfId="36378"/>
    <cellStyle name="Обычный 3 16 37 2 7" xfId="36379"/>
    <cellStyle name="Обычный 3 16 37 3" xfId="36380"/>
    <cellStyle name="Обычный 3 16 37 3 2" xfId="36381"/>
    <cellStyle name="Обычный 3 16 37 3 2 2" xfId="36382"/>
    <cellStyle name="Обычный 3 16 37 3 2 2 2" xfId="36383"/>
    <cellStyle name="Обычный 3 16 37 3 2 2 2 2" xfId="36384"/>
    <cellStyle name="Обычный 3 16 37 3 2 2 3" xfId="36385"/>
    <cellStyle name="Обычный 3 16 37 3 2 3" xfId="36386"/>
    <cellStyle name="Обычный 3 16 37 3 2 3 2" xfId="36387"/>
    <cellStyle name="Обычный 3 16 37 3 2 4" xfId="36388"/>
    <cellStyle name="Обычный 3 16 37 3 3" xfId="36389"/>
    <cellStyle name="Обычный 3 16 37 3 3 2" xfId="36390"/>
    <cellStyle name="Обычный 3 16 37 3 3 2 2" xfId="36391"/>
    <cellStyle name="Обычный 3 16 37 3 3 3" xfId="36392"/>
    <cellStyle name="Обычный 3 16 37 3 4" xfId="36393"/>
    <cellStyle name="Обычный 3 16 37 3 4 2" xfId="36394"/>
    <cellStyle name="Обычный 3 16 37 3 5" xfId="36395"/>
    <cellStyle name="Обычный 3 16 37 4" xfId="36396"/>
    <cellStyle name="Обычный 3 16 37 4 2" xfId="36397"/>
    <cellStyle name="Обычный 3 16 37 4 2 2" xfId="36398"/>
    <cellStyle name="Обычный 3 16 37 4 2 2 2" xfId="36399"/>
    <cellStyle name="Обычный 3 16 37 4 2 2 2 2" xfId="36400"/>
    <cellStyle name="Обычный 3 16 37 4 2 2 3" xfId="36401"/>
    <cellStyle name="Обычный 3 16 37 4 2 3" xfId="36402"/>
    <cellStyle name="Обычный 3 16 37 4 2 3 2" xfId="36403"/>
    <cellStyle name="Обычный 3 16 37 4 2 4" xfId="36404"/>
    <cellStyle name="Обычный 3 16 37 4 3" xfId="36405"/>
    <cellStyle name="Обычный 3 16 37 4 3 2" xfId="36406"/>
    <cellStyle name="Обычный 3 16 37 4 3 2 2" xfId="36407"/>
    <cellStyle name="Обычный 3 16 37 4 3 3" xfId="36408"/>
    <cellStyle name="Обычный 3 16 37 4 4" xfId="36409"/>
    <cellStyle name="Обычный 3 16 37 4 4 2" xfId="36410"/>
    <cellStyle name="Обычный 3 16 37 4 5" xfId="36411"/>
    <cellStyle name="Обычный 3 16 37 5" xfId="36412"/>
    <cellStyle name="Обычный 3 16 37 5 2" xfId="36413"/>
    <cellStyle name="Обычный 3 16 37 5 2 2" xfId="36414"/>
    <cellStyle name="Обычный 3 16 37 5 2 2 2" xfId="36415"/>
    <cellStyle name="Обычный 3 16 37 5 2 3" xfId="36416"/>
    <cellStyle name="Обычный 3 16 37 5 3" xfId="36417"/>
    <cellStyle name="Обычный 3 16 37 5 3 2" xfId="36418"/>
    <cellStyle name="Обычный 3 16 37 5 4" xfId="36419"/>
    <cellStyle name="Обычный 3 16 37 6" xfId="36420"/>
    <cellStyle name="Обычный 3 16 37 6 2" xfId="36421"/>
    <cellStyle name="Обычный 3 16 37 6 2 2" xfId="36422"/>
    <cellStyle name="Обычный 3 16 37 6 3" xfId="36423"/>
    <cellStyle name="Обычный 3 16 37 7" xfId="36424"/>
    <cellStyle name="Обычный 3 16 37 7 2" xfId="36425"/>
    <cellStyle name="Обычный 3 16 37 8" xfId="36426"/>
    <cellStyle name="Обычный 3 16 38" xfId="36427"/>
    <cellStyle name="Обычный 3 16 38 2" xfId="36428"/>
    <cellStyle name="Обычный 3 16 38 2 2" xfId="36429"/>
    <cellStyle name="Обычный 3 16 38 2 2 2" xfId="36430"/>
    <cellStyle name="Обычный 3 16 38 2 2 2 2" xfId="36431"/>
    <cellStyle name="Обычный 3 16 38 2 2 2 2 2" xfId="36432"/>
    <cellStyle name="Обычный 3 16 38 2 2 2 2 2 2" xfId="36433"/>
    <cellStyle name="Обычный 3 16 38 2 2 2 2 3" xfId="36434"/>
    <cellStyle name="Обычный 3 16 38 2 2 2 3" xfId="36435"/>
    <cellStyle name="Обычный 3 16 38 2 2 2 3 2" xfId="36436"/>
    <cellStyle name="Обычный 3 16 38 2 2 2 4" xfId="36437"/>
    <cellStyle name="Обычный 3 16 38 2 2 3" xfId="36438"/>
    <cellStyle name="Обычный 3 16 38 2 2 3 2" xfId="36439"/>
    <cellStyle name="Обычный 3 16 38 2 2 3 2 2" xfId="36440"/>
    <cellStyle name="Обычный 3 16 38 2 2 3 3" xfId="36441"/>
    <cellStyle name="Обычный 3 16 38 2 2 4" xfId="36442"/>
    <cellStyle name="Обычный 3 16 38 2 2 4 2" xfId="36443"/>
    <cellStyle name="Обычный 3 16 38 2 2 5" xfId="36444"/>
    <cellStyle name="Обычный 3 16 38 2 3" xfId="36445"/>
    <cellStyle name="Обычный 3 16 38 2 3 2" xfId="36446"/>
    <cellStyle name="Обычный 3 16 38 2 3 2 2" xfId="36447"/>
    <cellStyle name="Обычный 3 16 38 2 3 2 2 2" xfId="36448"/>
    <cellStyle name="Обычный 3 16 38 2 3 2 2 2 2" xfId="36449"/>
    <cellStyle name="Обычный 3 16 38 2 3 2 2 3" xfId="36450"/>
    <cellStyle name="Обычный 3 16 38 2 3 2 3" xfId="36451"/>
    <cellStyle name="Обычный 3 16 38 2 3 2 3 2" xfId="36452"/>
    <cellStyle name="Обычный 3 16 38 2 3 2 4" xfId="36453"/>
    <cellStyle name="Обычный 3 16 38 2 3 3" xfId="36454"/>
    <cellStyle name="Обычный 3 16 38 2 3 3 2" xfId="36455"/>
    <cellStyle name="Обычный 3 16 38 2 3 3 2 2" xfId="36456"/>
    <cellStyle name="Обычный 3 16 38 2 3 3 3" xfId="36457"/>
    <cellStyle name="Обычный 3 16 38 2 3 4" xfId="36458"/>
    <cellStyle name="Обычный 3 16 38 2 3 4 2" xfId="36459"/>
    <cellStyle name="Обычный 3 16 38 2 3 5" xfId="36460"/>
    <cellStyle name="Обычный 3 16 38 2 4" xfId="36461"/>
    <cellStyle name="Обычный 3 16 38 2 4 2" xfId="36462"/>
    <cellStyle name="Обычный 3 16 38 2 4 2 2" xfId="36463"/>
    <cellStyle name="Обычный 3 16 38 2 4 2 2 2" xfId="36464"/>
    <cellStyle name="Обычный 3 16 38 2 4 2 3" xfId="36465"/>
    <cellStyle name="Обычный 3 16 38 2 4 3" xfId="36466"/>
    <cellStyle name="Обычный 3 16 38 2 4 3 2" xfId="36467"/>
    <cellStyle name="Обычный 3 16 38 2 4 4" xfId="36468"/>
    <cellStyle name="Обычный 3 16 38 2 5" xfId="36469"/>
    <cellStyle name="Обычный 3 16 38 2 5 2" xfId="36470"/>
    <cellStyle name="Обычный 3 16 38 2 5 2 2" xfId="36471"/>
    <cellStyle name="Обычный 3 16 38 2 5 3" xfId="36472"/>
    <cellStyle name="Обычный 3 16 38 2 6" xfId="36473"/>
    <cellStyle name="Обычный 3 16 38 2 6 2" xfId="36474"/>
    <cellStyle name="Обычный 3 16 38 2 7" xfId="36475"/>
    <cellStyle name="Обычный 3 16 38 3" xfId="36476"/>
    <cellStyle name="Обычный 3 16 38 3 2" xfId="36477"/>
    <cellStyle name="Обычный 3 16 38 3 2 2" xfId="36478"/>
    <cellStyle name="Обычный 3 16 38 3 2 2 2" xfId="36479"/>
    <cellStyle name="Обычный 3 16 38 3 2 2 2 2" xfId="36480"/>
    <cellStyle name="Обычный 3 16 38 3 2 2 3" xfId="36481"/>
    <cellStyle name="Обычный 3 16 38 3 2 3" xfId="36482"/>
    <cellStyle name="Обычный 3 16 38 3 2 3 2" xfId="36483"/>
    <cellStyle name="Обычный 3 16 38 3 2 4" xfId="36484"/>
    <cellStyle name="Обычный 3 16 38 3 3" xfId="36485"/>
    <cellStyle name="Обычный 3 16 38 3 3 2" xfId="36486"/>
    <cellStyle name="Обычный 3 16 38 3 3 2 2" xfId="36487"/>
    <cellStyle name="Обычный 3 16 38 3 3 3" xfId="36488"/>
    <cellStyle name="Обычный 3 16 38 3 4" xfId="36489"/>
    <cellStyle name="Обычный 3 16 38 3 4 2" xfId="36490"/>
    <cellStyle name="Обычный 3 16 38 3 5" xfId="36491"/>
    <cellStyle name="Обычный 3 16 38 4" xfId="36492"/>
    <cellStyle name="Обычный 3 16 38 4 2" xfId="36493"/>
    <cellStyle name="Обычный 3 16 38 4 2 2" xfId="36494"/>
    <cellStyle name="Обычный 3 16 38 4 2 2 2" xfId="36495"/>
    <cellStyle name="Обычный 3 16 38 4 2 2 2 2" xfId="36496"/>
    <cellStyle name="Обычный 3 16 38 4 2 2 3" xfId="36497"/>
    <cellStyle name="Обычный 3 16 38 4 2 3" xfId="36498"/>
    <cellStyle name="Обычный 3 16 38 4 2 3 2" xfId="36499"/>
    <cellStyle name="Обычный 3 16 38 4 2 4" xfId="36500"/>
    <cellStyle name="Обычный 3 16 38 4 3" xfId="36501"/>
    <cellStyle name="Обычный 3 16 38 4 3 2" xfId="36502"/>
    <cellStyle name="Обычный 3 16 38 4 3 2 2" xfId="36503"/>
    <cellStyle name="Обычный 3 16 38 4 3 3" xfId="36504"/>
    <cellStyle name="Обычный 3 16 38 4 4" xfId="36505"/>
    <cellStyle name="Обычный 3 16 38 4 4 2" xfId="36506"/>
    <cellStyle name="Обычный 3 16 38 4 5" xfId="36507"/>
    <cellStyle name="Обычный 3 16 38 5" xfId="36508"/>
    <cellStyle name="Обычный 3 16 38 5 2" xfId="36509"/>
    <cellStyle name="Обычный 3 16 38 5 2 2" xfId="36510"/>
    <cellStyle name="Обычный 3 16 38 5 2 2 2" xfId="36511"/>
    <cellStyle name="Обычный 3 16 38 5 2 3" xfId="36512"/>
    <cellStyle name="Обычный 3 16 38 5 3" xfId="36513"/>
    <cellStyle name="Обычный 3 16 38 5 3 2" xfId="36514"/>
    <cellStyle name="Обычный 3 16 38 5 4" xfId="36515"/>
    <cellStyle name="Обычный 3 16 38 6" xfId="36516"/>
    <cellStyle name="Обычный 3 16 38 6 2" xfId="36517"/>
    <cellStyle name="Обычный 3 16 38 6 2 2" xfId="36518"/>
    <cellStyle name="Обычный 3 16 38 6 3" xfId="36519"/>
    <cellStyle name="Обычный 3 16 38 7" xfId="36520"/>
    <cellStyle name="Обычный 3 16 38 7 2" xfId="36521"/>
    <cellStyle name="Обычный 3 16 38 8" xfId="36522"/>
    <cellStyle name="Обычный 3 16 39" xfId="36523"/>
    <cellStyle name="Обычный 3 16 39 2" xfId="36524"/>
    <cellStyle name="Обычный 3 16 39 2 2" xfId="36525"/>
    <cellStyle name="Обычный 3 16 39 2 2 2" xfId="36526"/>
    <cellStyle name="Обычный 3 16 39 2 2 2 2" xfId="36527"/>
    <cellStyle name="Обычный 3 16 39 2 2 2 2 2" xfId="36528"/>
    <cellStyle name="Обычный 3 16 39 2 2 2 2 2 2" xfId="36529"/>
    <cellStyle name="Обычный 3 16 39 2 2 2 2 3" xfId="36530"/>
    <cellStyle name="Обычный 3 16 39 2 2 2 3" xfId="36531"/>
    <cellStyle name="Обычный 3 16 39 2 2 2 3 2" xfId="36532"/>
    <cellStyle name="Обычный 3 16 39 2 2 2 4" xfId="36533"/>
    <cellStyle name="Обычный 3 16 39 2 2 3" xfId="36534"/>
    <cellStyle name="Обычный 3 16 39 2 2 3 2" xfId="36535"/>
    <cellStyle name="Обычный 3 16 39 2 2 3 2 2" xfId="36536"/>
    <cellStyle name="Обычный 3 16 39 2 2 3 3" xfId="36537"/>
    <cellStyle name="Обычный 3 16 39 2 2 4" xfId="36538"/>
    <cellStyle name="Обычный 3 16 39 2 2 4 2" xfId="36539"/>
    <cellStyle name="Обычный 3 16 39 2 2 5" xfId="36540"/>
    <cellStyle name="Обычный 3 16 39 2 3" xfId="36541"/>
    <cellStyle name="Обычный 3 16 39 2 3 2" xfId="36542"/>
    <cellStyle name="Обычный 3 16 39 2 3 2 2" xfId="36543"/>
    <cellStyle name="Обычный 3 16 39 2 3 2 2 2" xfId="36544"/>
    <cellStyle name="Обычный 3 16 39 2 3 2 2 2 2" xfId="36545"/>
    <cellStyle name="Обычный 3 16 39 2 3 2 2 3" xfId="36546"/>
    <cellStyle name="Обычный 3 16 39 2 3 2 3" xfId="36547"/>
    <cellStyle name="Обычный 3 16 39 2 3 2 3 2" xfId="36548"/>
    <cellStyle name="Обычный 3 16 39 2 3 2 4" xfId="36549"/>
    <cellStyle name="Обычный 3 16 39 2 3 3" xfId="36550"/>
    <cellStyle name="Обычный 3 16 39 2 3 3 2" xfId="36551"/>
    <cellStyle name="Обычный 3 16 39 2 3 3 2 2" xfId="36552"/>
    <cellStyle name="Обычный 3 16 39 2 3 3 3" xfId="36553"/>
    <cellStyle name="Обычный 3 16 39 2 3 4" xfId="36554"/>
    <cellStyle name="Обычный 3 16 39 2 3 4 2" xfId="36555"/>
    <cellStyle name="Обычный 3 16 39 2 3 5" xfId="36556"/>
    <cellStyle name="Обычный 3 16 39 2 4" xfId="36557"/>
    <cellStyle name="Обычный 3 16 39 2 4 2" xfId="36558"/>
    <cellStyle name="Обычный 3 16 39 2 4 2 2" xfId="36559"/>
    <cellStyle name="Обычный 3 16 39 2 4 2 2 2" xfId="36560"/>
    <cellStyle name="Обычный 3 16 39 2 4 2 3" xfId="36561"/>
    <cellStyle name="Обычный 3 16 39 2 4 3" xfId="36562"/>
    <cellStyle name="Обычный 3 16 39 2 4 3 2" xfId="36563"/>
    <cellStyle name="Обычный 3 16 39 2 4 4" xfId="36564"/>
    <cellStyle name="Обычный 3 16 39 2 5" xfId="36565"/>
    <cellStyle name="Обычный 3 16 39 2 5 2" xfId="36566"/>
    <cellStyle name="Обычный 3 16 39 2 5 2 2" xfId="36567"/>
    <cellStyle name="Обычный 3 16 39 2 5 3" xfId="36568"/>
    <cellStyle name="Обычный 3 16 39 2 6" xfId="36569"/>
    <cellStyle name="Обычный 3 16 39 2 6 2" xfId="36570"/>
    <cellStyle name="Обычный 3 16 39 2 7" xfId="36571"/>
    <cellStyle name="Обычный 3 16 39 3" xfId="36572"/>
    <cellStyle name="Обычный 3 16 39 3 2" xfId="36573"/>
    <cellStyle name="Обычный 3 16 39 3 2 2" xfId="36574"/>
    <cellStyle name="Обычный 3 16 39 3 2 2 2" xfId="36575"/>
    <cellStyle name="Обычный 3 16 39 3 2 2 2 2" xfId="36576"/>
    <cellStyle name="Обычный 3 16 39 3 2 2 3" xfId="36577"/>
    <cellStyle name="Обычный 3 16 39 3 2 3" xfId="36578"/>
    <cellStyle name="Обычный 3 16 39 3 2 3 2" xfId="36579"/>
    <cellStyle name="Обычный 3 16 39 3 2 4" xfId="36580"/>
    <cellStyle name="Обычный 3 16 39 3 3" xfId="36581"/>
    <cellStyle name="Обычный 3 16 39 3 3 2" xfId="36582"/>
    <cellStyle name="Обычный 3 16 39 3 3 2 2" xfId="36583"/>
    <cellStyle name="Обычный 3 16 39 3 3 3" xfId="36584"/>
    <cellStyle name="Обычный 3 16 39 3 4" xfId="36585"/>
    <cellStyle name="Обычный 3 16 39 3 4 2" xfId="36586"/>
    <cellStyle name="Обычный 3 16 39 3 5" xfId="36587"/>
    <cellStyle name="Обычный 3 16 39 4" xfId="36588"/>
    <cellStyle name="Обычный 3 16 39 4 2" xfId="36589"/>
    <cellStyle name="Обычный 3 16 39 4 2 2" xfId="36590"/>
    <cellStyle name="Обычный 3 16 39 4 2 2 2" xfId="36591"/>
    <cellStyle name="Обычный 3 16 39 4 2 2 2 2" xfId="36592"/>
    <cellStyle name="Обычный 3 16 39 4 2 2 3" xfId="36593"/>
    <cellStyle name="Обычный 3 16 39 4 2 3" xfId="36594"/>
    <cellStyle name="Обычный 3 16 39 4 2 3 2" xfId="36595"/>
    <cellStyle name="Обычный 3 16 39 4 2 4" xfId="36596"/>
    <cellStyle name="Обычный 3 16 39 4 3" xfId="36597"/>
    <cellStyle name="Обычный 3 16 39 4 3 2" xfId="36598"/>
    <cellStyle name="Обычный 3 16 39 4 3 2 2" xfId="36599"/>
    <cellStyle name="Обычный 3 16 39 4 3 3" xfId="36600"/>
    <cellStyle name="Обычный 3 16 39 4 4" xfId="36601"/>
    <cellStyle name="Обычный 3 16 39 4 4 2" xfId="36602"/>
    <cellStyle name="Обычный 3 16 39 4 5" xfId="36603"/>
    <cellStyle name="Обычный 3 16 39 5" xfId="36604"/>
    <cellStyle name="Обычный 3 16 39 5 2" xfId="36605"/>
    <cellStyle name="Обычный 3 16 39 5 2 2" xfId="36606"/>
    <cellStyle name="Обычный 3 16 39 5 2 2 2" xfId="36607"/>
    <cellStyle name="Обычный 3 16 39 5 2 3" xfId="36608"/>
    <cellStyle name="Обычный 3 16 39 5 3" xfId="36609"/>
    <cellStyle name="Обычный 3 16 39 5 3 2" xfId="36610"/>
    <cellStyle name="Обычный 3 16 39 5 4" xfId="36611"/>
    <cellStyle name="Обычный 3 16 39 6" xfId="36612"/>
    <cellStyle name="Обычный 3 16 39 6 2" xfId="36613"/>
    <cellStyle name="Обычный 3 16 39 6 2 2" xfId="36614"/>
    <cellStyle name="Обычный 3 16 39 6 3" xfId="36615"/>
    <cellStyle name="Обычный 3 16 39 7" xfId="36616"/>
    <cellStyle name="Обычный 3 16 39 7 2" xfId="36617"/>
    <cellStyle name="Обычный 3 16 39 8" xfId="36618"/>
    <cellStyle name="Обычный 3 16 4" xfId="36619"/>
    <cellStyle name="Обычный 3 16 4 2" xfId="36620"/>
    <cellStyle name="Обычный 3 16 4 2 2" xfId="36621"/>
    <cellStyle name="Обычный 3 16 4 2 2 2" xfId="36622"/>
    <cellStyle name="Обычный 3 16 4 2 2 2 2" xfId="36623"/>
    <cellStyle name="Обычный 3 16 4 2 2 2 2 2" xfId="36624"/>
    <cellStyle name="Обычный 3 16 4 2 2 2 2 2 2" xfId="36625"/>
    <cellStyle name="Обычный 3 16 4 2 2 2 2 3" xfId="36626"/>
    <cellStyle name="Обычный 3 16 4 2 2 2 3" xfId="36627"/>
    <cellStyle name="Обычный 3 16 4 2 2 2 3 2" xfId="36628"/>
    <cellStyle name="Обычный 3 16 4 2 2 2 4" xfId="36629"/>
    <cellStyle name="Обычный 3 16 4 2 2 3" xfId="36630"/>
    <cellStyle name="Обычный 3 16 4 2 2 3 2" xfId="36631"/>
    <cellStyle name="Обычный 3 16 4 2 2 3 2 2" xfId="36632"/>
    <cellStyle name="Обычный 3 16 4 2 2 3 3" xfId="36633"/>
    <cellStyle name="Обычный 3 16 4 2 2 4" xfId="36634"/>
    <cellStyle name="Обычный 3 16 4 2 2 4 2" xfId="36635"/>
    <cellStyle name="Обычный 3 16 4 2 2 5" xfId="36636"/>
    <cellStyle name="Обычный 3 16 4 2 3" xfId="36637"/>
    <cellStyle name="Обычный 3 16 4 2 3 2" xfId="36638"/>
    <cellStyle name="Обычный 3 16 4 2 3 2 2" xfId="36639"/>
    <cellStyle name="Обычный 3 16 4 2 3 2 2 2" xfId="36640"/>
    <cellStyle name="Обычный 3 16 4 2 3 2 2 2 2" xfId="36641"/>
    <cellStyle name="Обычный 3 16 4 2 3 2 2 3" xfId="36642"/>
    <cellStyle name="Обычный 3 16 4 2 3 2 3" xfId="36643"/>
    <cellStyle name="Обычный 3 16 4 2 3 2 3 2" xfId="36644"/>
    <cellStyle name="Обычный 3 16 4 2 3 2 4" xfId="36645"/>
    <cellStyle name="Обычный 3 16 4 2 3 3" xfId="36646"/>
    <cellStyle name="Обычный 3 16 4 2 3 3 2" xfId="36647"/>
    <cellStyle name="Обычный 3 16 4 2 3 3 2 2" xfId="36648"/>
    <cellStyle name="Обычный 3 16 4 2 3 3 3" xfId="36649"/>
    <cellStyle name="Обычный 3 16 4 2 3 4" xfId="36650"/>
    <cellStyle name="Обычный 3 16 4 2 3 4 2" xfId="36651"/>
    <cellStyle name="Обычный 3 16 4 2 3 5" xfId="36652"/>
    <cellStyle name="Обычный 3 16 4 2 4" xfId="36653"/>
    <cellStyle name="Обычный 3 16 4 2 4 2" xfId="36654"/>
    <cellStyle name="Обычный 3 16 4 2 4 2 2" xfId="36655"/>
    <cellStyle name="Обычный 3 16 4 2 4 2 2 2" xfId="36656"/>
    <cellStyle name="Обычный 3 16 4 2 4 2 3" xfId="36657"/>
    <cellStyle name="Обычный 3 16 4 2 4 3" xfId="36658"/>
    <cellStyle name="Обычный 3 16 4 2 4 3 2" xfId="36659"/>
    <cellStyle name="Обычный 3 16 4 2 4 4" xfId="36660"/>
    <cellStyle name="Обычный 3 16 4 2 5" xfId="36661"/>
    <cellStyle name="Обычный 3 16 4 2 5 2" xfId="36662"/>
    <cellStyle name="Обычный 3 16 4 2 5 2 2" xfId="36663"/>
    <cellStyle name="Обычный 3 16 4 2 5 3" xfId="36664"/>
    <cellStyle name="Обычный 3 16 4 2 6" xfId="36665"/>
    <cellStyle name="Обычный 3 16 4 2 6 2" xfId="36666"/>
    <cellStyle name="Обычный 3 16 4 2 7" xfId="36667"/>
    <cellStyle name="Обычный 3 16 4 3" xfId="36668"/>
    <cellStyle name="Обычный 3 16 4 3 2" xfId="36669"/>
    <cellStyle name="Обычный 3 16 4 3 2 2" xfId="36670"/>
    <cellStyle name="Обычный 3 16 4 3 2 2 2" xfId="36671"/>
    <cellStyle name="Обычный 3 16 4 3 2 2 2 2" xfId="36672"/>
    <cellStyle name="Обычный 3 16 4 3 2 2 3" xfId="36673"/>
    <cellStyle name="Обычный 3 16 4 3 2 3" xfId="36674"/>
    <cellStyle name="Обычный 3 16 4 3 2 3 2" xfId="36675"/>
    <cellStyle name="Обычный 3 16 4 3 2 4" xfId="36676"/>
    <cellStyle name="Обычный 3 16 4 3 3" xfId="36677"/>
    <cellStyle name="Обычный 3 16 4 3 3 2" xfId="36678"/>
    <cellStyle name="Обычный 3 16 4 3 3 2 2" xfId="36679"/>
    <cellStyle name="Обычный 3 16 4 3 3 3" xfId="36680"/>
    <cellStyle name="Обычный 3 16 4 3 4" xfId="36681"/>
    <cellStyle name="Обычный 3 16 4 3 4 2" xfId="36682"/>
    <cellStyle name="Обычный 3 16 4 3 5" xfId="36683"/>
    <cellStyle name="Обычный 3 16 4 4" xfId="36684"/>
    <cellStyle name="Обычный 3 16 4 4 2" xfId="36685"/>
    <cellStyle name="Обычный 3 16 4 4 2 2" xfId="36686"/>
    <cellStyle name="Обычный 3 16 4 4 2 2 2" xfId="36687"/>
    <cellStyle name="Обычный 3 16 4 4 2 2 2 2" xfId="36688"/>
    <cellStyle name="Обычный 3 16 4 4 2 2 3" xfId="36689"/>
    <cellStyle name="Обычный 3 16 4 4 2 3" xfId="36690"/>
    <cellStyle name="Обычный 3 16 4 4 2 3 2" xfId="36691"/>
    <cellStyle name="Обычный 3 16 4 4 2 4" xfId="36692"/>
    <cellStyle name="Обычный 3 16 4 4 3" xfId="36693"/>
    <cellStyle name="Обычный 3 16 4 4 3 2" xfId="36694"/>
    <cellStyle name="Обычный 3 16 4 4 3 2 2" xfId="36695"/>
    <cellStyle name="Обычный 3 16 4 4 3 3" xfId="36696"/>
    <cellStyle name="Обычный 3 16 4 4 4" xfId="36697"/>
    <cellStyle name="Обычный 3 16 4 4 4 2" xfId="36698"/>
    <cellStyle name="Обычный 3 16 4 4 5" xfId="36699"/>
    <cellStyle name="Обычный 3 16 4 5" xfId="36700"/>
    <cellStyle name="Обычный 3 16 4 5 2" xfId="36701"/>
    <cellStyle name="Обычный 3 16 4 5 2 2" xfId="36702"/>
    <cellStyle name="Обычный 3 16 4 5 2 2 2" xfId="36703"/>
    <cellStyle name="Обычный 3 16 4 5 2 3" xfId="36704"/>
    <cellStyle name="Обычный 3 16 4 5 3" xfId="36705"/>
    <cellStyle name="Обычный 3 16 4 5 3 2" xfId="36706"/>
    <cellStyle name="Обычный 3 16 4 5 4" xfId="36707"/>
    <cellStyle name="Обычный 3 16 4 6" xfId="36708"/>
    <cellStyle name="Обычный 3 16 4 6 2" xfId="36709"/>
    <cellStyle name="Обычный 3 16 4 6 2 2" xfId="36710"/>
    <cellStyle name="Обычный 3 16 4 6 3" xfId="36711"/>
    <cellStyle name="Обычный 3 16 4 7" xfId="36712"/>
    <cellStyle name="Обычный 3 16 4 7 2" xfId="36713"/>
    <cellStyle name="Обычный 3 16 4 8" xfId="36714"/>
    <cellStyle name="Обычный 3 16 40" xfId="36715"/>
    <cellStyle name="Обычный 3 16 40 2" xfId="36716"/>
    <cellStyle name="Обычный 3 16 40 2 2" xfId="36717"/>
    <cellStyle name="Обычный 3 16 40 2 2 2" xfId="36718"/>
    <cellStyle name="Обычный 3 16 40 2 2 2 2" xfId="36719"/>
    <cellStyle name="Обычный 3 16 40 2 2 2 2 2" xfId="36720"/>
    <cellStyle name="Обычный 3 16 40 2 2 2 2 2 2" xfId="36721"/>
    <cellStyle name="Обычный 3 16 40 2 2 2 2 3" xfId="36722"/>
    <cellStyle name="Обычный 3 16 40 2 2 2 3" xfId="36723"/>
    <cellStyle name="Обычный 3 16 40 2 2 2 3 2" xfId="36724"/>
    <cellStyle name="Обычный 3 16 40 2 2 2 4" xfId="36725"/>
    <cellStyle name="Обычный 3 16 40 2 2 3" xfId="36726"/>
    <cellStyle name="Обычный 3 16 40 2 2 3 2" xfId="36727"/>
    <cellStyle name="Обычный 3 16 40 2 2 3 2 2" xfId="36728"/>
    <cellStyle name="Обычный 3 16 40 2 2 3 3" xfId="36729"/>
    <cellStyle name="Обычный 3 16 40 2 2 4" xfId="36730"/>
    <cellStyle name="Обычный 3 16 40 2 2 4 2" xfId="36731"/>
    <cellStyle name="Обычный 3 16 40 2 2 5" xfId="36732"/>
    <cellStyle name="Обычный 3 16 40 2 3" xfId="36733"/>
    <cellStyle name="Обычный 3 16 40 2 3 2" xfId="36734"/>
    <cellStyle name="Обычный 3 16 40 2 3 2 2" xfId="36735"/>
    <cellStyle name="Обычный 3 16 40 2 3 2 2 2" xfId="36736"/>
    <cellStyle name="Обычный 3 16 40 2 3 2 2 2 2" xfId="36737"/>
    <cellStyle name="Обычный 3 16 40 2 3 2 2 3" xfId="36738"/>
    <cellStyle name="Обычный 3 16 40 2 3 2 3" xfId="36739"/>
    <cellStyle name="Обычный 3 16 40 2 3 2 3 2" xfId="36740"/>
    <cellStyle name="Обычный 3 16 40 2 3 2 4" xfId="36741"/>
    <cellStyle name="Обычный 3 16 40 2 3 3" xfId="36742"/>
    <cellStyle name="Обычный 3 16 40 2 3 3 2" xfId="36743"/>
    <cellStyle name="Обычный 3 16 40 2 3 3 2 2" xfId="36744"/>
    <cellStyle name="Обычный 3 16 40 2 3 3 3" xfId="36745"/>
    <cellStyle name="Обычный 3 16 40 2 3 4" xfId="36746"/>
    <cellStyle name="Обычный 3 16 40 2 3 4 2" xfId="36747"/>
    <cellStyle name="Обычный 3 16 40 2 3 5" xfId="36748"/>
    <cellStyle name="Обычный 3 16 40 2 4" xfId="36749"/>
    <cellStyle name="Обычный 3 16 40 2 4 2" xfId="36750"/>
    <cellStyle name="Обычный 3 16 40 2 4 2 2" xfId="36751"/>
    <cellStyle name="Обычный 3 16 40 2 4 2 2 2" xfId="36752"/>
    <cellStyle name="Обычный 3 16 40 2 4 2 3" xfId="36753"/>
    <cellStyle name="Обычный 3 16 40 2 4 3" xfId="36754"/>
    <cellStyle name="Обычный 3 16 40 2 4 3 2" xfId="36755"/>
    <cellStyle name="Обычный 3 16 40 2 4 4" xfId="36756"/>
    <cellStyle name="Обычный 3 16 40 2 5" xfId="36757"/>
    <cellStyle name="Обычный 3 16 40 2 5 2" xfId="36758"/>
    <cellStyle name="Обычный 3 16 40 2 5 2 2" xfId="36759"/>
    <cellStyle name="Обычный 3 16 40 2 5 3" xfId="36760"/>
    <cellStyle name="Обычный 3 16 40 2 6" xfId="36761"/>
    <cellStyle name="Обычный 3 16 40 2 6 2" xfId="36762"/>
    <cellStyle name="Обычный 3 16 40 2 7" xfId="36763"/>
    <cellStyle name="Обычный 3 16 40 3" xfId="36764"/>
    <cellStyle name="Обычный 3 16 40 3 2" xfId="36765"/>
    <cellStyle name="Обычный 3 16 40 3 2 2" xfId="36766"/>
    <cellStyle name="Обычный 3 16 40 3 2 2 2" xfId="36767"/>
    <cellStyle name="Обычный 3 16 40 3 2 2 2 2" xfId="36768"/>
    <cellStyle name="Обычный 3 16 40 3 2 2 3" xfId="36769"/>
    <cellStyle name="Обычный 3 16 40 3 2 3" xfId="36770"/>
    <cellStyle name="Обычный 3 16 40 3 2 3 2" xfId="36771"/>
    <cellStyle name="Обычный 3 16 40 3 2 4" xfId="36772"/>
    <cellStyle name="Обычный 3 16 40 3 3" xfId="36773"/>
    <cellStyle name="Обычный 3 16 40 3 3 2" xfId="36774"/>
    <cellStyle name="Обычный 3 16 40 3 3 2 2" xfId="36775"/>
    <cellStyle name="Обычный 3 16 40 3 3 3" xfId="36776"/>
    <cellStyle name="Обычный 3 16 40 3 4" xfId="36777"/>
    <cellStyle name="Обычный 3 16 40 3 4 2" xfId="36778"/>
    <cellStyle name="Обычный 3 16 40 3 5" xfId="36779"/>
    <cellStyle name="Обычный 3 16 40 4" xfId="36780"/>
    <cellStyle name="Обычный 3 16 40 4 2" xfId="36781"/>
    <cellStyle name="Обычный 3 16 40 4 2 2" xfId="36782"/>
    <cellStyle name="Обычный 3 16 40 4 2 2 2" xfId="36783"/>
    <cellStyle name="Обычный 3 16 40 4 2 2 2 2" xfId="36784"/>
    <cellStyle name="Обычный 3 16 40 4 2 2 3" xfId="36785"/>
    <cellStyle name="Обычный 3 16 40 4 2 3" xfId="36786"/>
    <cellStyle name="Обычный 3 16 40 4 2 3 2" xfId="36787"/>
    <cellStyle name="Обычный 3 16 40 4 2 4" xfId="36788"/>
    <cellStyle name="Обычный 3 16 40 4 3" xfId="36789"/>
    <cellStyle name="Обычный 3 16 40 4 3 2" xfId="36790"/>
    <cellStyle name="Обычный 3 16 40 4 3 2 2" xfId="36791"/>
    <cellStyle name="Обычный 3 16 40 4 3 3" xfId="36792"/>
    <cellStyle name="Обычный 3 16 40 4 4" xfId="36793"/>
    <cellStyle name="Обычный 3 16 40 4 4 2" xfId="36794"/>
    <cellStyle name="Обычный 3 16 40 4 5" xfId="36795"/>
    <cellStyle name="Обычный 3 16 40 5" xfId="36796"/>
    <cellStyle name="Обычный 3 16 40 5 2" xfId="36797"/>
    <cellStyle name="Обычный 3 16 40 5 2 2" xfId="36798"/>
    <cellStyle name="Обычный 3 16 40 5 2 2 2" xfId="36799"/>
    <cellStyle name="Обычный 3 16 40 5 2 3" xfId="36800"/>
    <cellStyle name="Обычный 3 16 40 5 3" xfId="36801"/>
    <cellStyle name="Обычный 3 16 40 5 3 2" xfId="36802"/>
    <cellStyle name="Обычный 3 16 40 5 4" xfId="36803"/>
    <cellStyle name="Обычный 3 16 40 6" xfId="36804"/>
    <cellStyle name="Обычный 3 16 40 6 2" xfId="36805"/>
    <cellStyle name="Обычный 3 16 40 6 2 2" xfId="36806"/>
    <cellStyle name="Обычный 3 16 40 6 3" xfId="36807"/>
    <cellStyle name="Обычный 3 16 40 7" xfId="36808"/>
    <cellStyle name="Обычный 3 16 40 7 2" xfId="36809"/>
    <cellStyle name="Обычный 3 16 40 8" xfId="36810"/>
    <cellStyle name="Обычный 3 16 41" xfId="36811"/>
    <cellStyle name="Обычный 3 16 41 2" xfId="36812"/>
    <cellStyle name="Обычный 3 16 41 2 2" xfId="36813"/>
    <cellStyle name="Обычный 3 16 41 2 2 2" xfId="36814"/>
    <cellStyle name="Обычный 3 16 41 2 2 2 2" xfId="36815"/>
    <cellStyle name="Обычный 3 16 41 2 2 2 2 2" xfId="36816"/>
    <cellStyle name="Обычный 3 16 41 2 2 2 2 2 2" xfId="36817"/>
    <cellStyle name="Обычный 3 16 41 2 2 2 2 3" xfId="36818"/>
    <cellStyle name="Обычный 3 16 41 2 2 2 3" xfId="36819"/>
    <cellStyle name="Обычный 3 16 41 2 2 2 3 2" xfId="36820"/>
    <cellStyle name="Обычный 3 16 41 2 2 2 4" xfId="36821"/>
    <cellStyle name="Обычный 3 16 41 2 2 3" xfId="36822"/>
    <cellStyle name="Обычный 3 16 41 2 2 3 2" xfId="36823"/>
    <cellStyle name="Обычный 3 16 41 2 2 3 2 2" xfId="36824"/>
    <cellStyle name="Обычный 3 16 41 2 2 3 3" xfId="36825"/>
    <cellStyle name="Обычный 3 16 41 2 2 4" xfId="36826"/>
    <cellStyle name="Обычный 3 16 41 2 2 4 2" xfId="36827"/>
    <cellStyle name="Обычный 3 16 41 2 2 5" xfId="36828"/>
    <cellStyle name="Обычный 3 16 41 2 3" xfId="36829"/>
    <cellStyle name="Обычный 3 16 41 2 3 2" xfId="36830"/>
    <cellStyle name="Обычный 3 16 41 2 3 2 2" xfId="36831"/>
    <cellStyle name="Обычный 3 16 41 2 3 2 2 2" xfId="36832"/>
    <cellStyle name="Обычный 3 16 41 2 3 2 2 2 2" xfId="36833"/>
    <cellStyle name="Обычный 3 16 41 2 3 2 2 3" xfId="36834"/>
    <cellStyle name="Обычный 3 16 41 2 3 2 3" xfId="36835"/>
    <cellStyle name="Обычный 3 16 41 2 3 2 3 2" xfId="36836"/>
    <cellStyle name="Обычный 3 16 41 2 3 2 4" xfId="36837"/>
    <cellStyle name="Обычный 3 16 41 2 3 3" xfId="36838"/>
    <cellStyle name="Обычный 3 16 41 2 3 3 2" xfId="36839"/>
    <cellStyle name="Обычный 3 16 41 2 3 3 2 2" xfId="36840"/>
    <cellStyle name="Обычный 3 16 41 2 3 3 3" xfId="36841"/>
    <cellStyle name="Обычный 3 16 41 2 3 4" xfId="36842"/>
    <cellStyle name="Обычный 3 16 41 2 3 4 2" xfId="36843"/>
    <cellStyle name="Обычный 3 16 41 2 3 5" xfId="36844"/>
    <cellStyle name="Обычный 3 16 41 2 4" xfId="36845"/>
    <cellStyle name="Обычный 3 16 41 2 4 2" xfId="36846"/>
    <cellStyle name="Обычный 3 16 41 2 4 2 2" xfId="36847"/>
    <cellStyle name="Обычный 3 16 41 2 4 2 2 2" xfId="36848"/>
    <cellStyle name="Обычный 3 16 41 2 4 2 3" xfId="36849"/>
    <cellStyle name="Обычный 3 16 41 2 4 3" xfId="36850"/>
    <cellStyle name="Обычный 3 16 41 2 4 3 2" xfId="36851"/>
    <cellStyle name="Обычный 3 16 41 2 4 4" xfId="36852"/>
    <cellStyle name="Обычный 3 16 41 2 5" xfId="36853"/>
    <cellStyle name="Обычный 3 16 41 2 5 2" xfId="36854"/>
    <cellStyle name="Обычный 3 16 41 2 5 2 2" xfId="36855"/>
    <cellStyle name="Обычный 3 16 41 2 5 3" xfId="36856"/>
    <cellStyle name="Обычный 3 16 41 2 6" xfId="36857"/>
    <cellStyle name="Обычный 3 16 41 2 6 2" xfId="36858"/>
    <cellStyle name="Обычный 3 16 41 2 7" xfId="36859"/>
    <cellStyle name="Обычный 3 16 41 3" xfId="36860"/>
    <cellStyle name="Обычный 3 16 41 3 2" xfId="36861"/>
    <cellStyle name="Обычный 3 16 41 3 2 2" xfId="36862"/>
    <cellStyle name="Обычный 3 16 41 3 2 2 2" xfId="36863"/>
    <cellStyle name="Обычный 3 16 41 3 2 2 2 2" xfId="36864"/>
    <cellStyle name="Обычный 3 16 41 3 2 2 3" xfId="36865"/>
    <cellStyle name="Обычный 3 16 41 3 2 3" xfId="36866"/>
    <cellStyle name="Обычный 3 16 41 3 2 3 2" xfId="36867"/>
    <cellStyle name="Обычный 3 16 41 3 2 4" xfId="36868"/>
    <cellStyle name="Обычный 3 16 41 3 3" xfId="36869"/>
    <cellStyle name="Обычный 3 16 41 3 3 2" xfId="36870"/>
    <cellStyle name="Обычный 3 16 41 3 3 2 2" xfId="36871"/>
    <cellStyle name="Обычный 3 16 41 3 3 3" xfId="36872"/>
    <cellStyle name="Обычный 3 16 41 3 4" xfId="36873"/>
    <cellStyle name="Обычный 3 16 41 3 4 2" xfId="36874"/>
    <cellStyle name="Обычный 3 16 41 3 5" xfId="36875"/>
    <cellStyle name="Обычный 3 16 41 4" xfId="36876"/>
    <cellStyle name="Обычный 3 16 41 4 2" xfId="36877"/>
    <cellStyle name="Обычный 3 16 41 4 2 2" xfId="36878"/>
    <cellStyle name="Обычный 3 16 41 4 2 2 2" xfId="36879"/>
    <cellStyle name="Обычный 3 16 41 4 2 2 2 2" xfId="36880"/>
    <cellStyle name="Обычный 3 16 41 4 2 2 3" xfId="36881"/>
    <cellStyle name="Обычный 3 16 41 4 2 3" xfId="36882"/>
    <cellStyle name="Обычный 3 16 41 4 2 3 2" xfId="36883"/>
    <cellStyle name="Обычный 3 16 41 4 2 4" xfId="36884"/>
    <cellStyle name="Обычный 3 16 41 4 3" xfId="36885"/>
    <cellStyle name="Обычный 3 16 41 4 3 2" xfId="36886"/>
    <cellStyle name="Обычный 3 16 41 4 3 2 2" xfId="36887"/>
    <cellStyle name="Обычный 3 16 41 4 3 3" xfId="36888"/>
    <cellStyle name="Обычный 3 16 41 4 4" xfId="36889"/>
    <cellStyle name="Обычный 3 16 41 4 4 2" xfId="36890"/>
    <cellStyle name="Обычный 3 16 41 4 5" xfId="36891"/>
    <cellStyle name="Обычный 3 16 41 5" xfId="36892"/>
    <cellStyle name="Обычный 3 16 41 5 2" xfId="36893"/>
    <cellStyle name="Обычный 3 16 41 5 2 2" xfId="36894"/>
    <cellStyle name="Обычный 3 16 41 5 2 2 2" xfId="36895"/>
    <cellStyle name="Обычный 3 16 41 5 2 3" xfId="36896"/>
    <cellStyle name="Обычный 3 16 41 5 3" xfId="36897"/>
    <cellStyle name="Обычный 3 16 41 5 3 2" xfId="36898"/>
    <cellStyle name="Обычный 3 16 41 5 4" xfId="36899"/>
    <cellStyle name="Обычный 3 16 41 6" xfId="36900"/>
    <cellStyle name="Обычный 3 16 41 6 2" xfId="36901"/>
    <cellStyle name="Обычный 3 16 41 6 2 2" xfId="36902"/>
    <cellStyle name="Обычный 3 16 41 6 3" xfId="36903"/>
    <cellStyle name="Обычный 3 16 41 7" xfId="36904"/>
    <cellStyle name="Обычный 3 16 41 7 2" xfId="36905"/>
    <cellStyle name="Обычный 3 16 41 8" xfId="36906"/>
    <cellStyle name="Обычный 3 16 42" xfId="36907"/>
    <cellStyle name="Обычный 3 16 42 2" xfId="36908"/>
    <cellStyle name="Обычный 3 16 42 2 2" xfId="36909"/>
    <cellStyle name="Обычный 3 16 42 2 2 2" xfId="36910"/>
    <cellStyle name="Обычный 3 16 42 2 2 2 2" xfId="36911"/>
    <cellStyle name="Обычный 3 16 42 2 2 2 2 2" xfId="36912"/>
    <cellStyle name="Обычный 3 16 42 2 2 2 2 2 2" xfId="36913"/>
    <cellStyle name="Обычный 3 16 42 2 2 2 2 3" xfId="36914"/>
    <cellStyle name="Обычный 3 16 42 2 2 2 3" xfId="36915"/>
    <cellStyle name="Обычный 3 16 42 2 2 2 3 2" xfId="36916"/>
    <cellStyle name="Обычный 3 16 42 2 2 2 4" xfId="36917"/>
    <cellStyle name="Обычный 3 16 42 2 2 3" xfId="36918"/>
    <cellStyle name="Обычный 3 16 42 2 2 3 2" xfId="36919"/>
    <cellStyle name="Обычный 3 16 42 2 2 3 2 2" xfId="36920"/>
    <cellStyle name="Обычный 3 16 42 2 2 3 3" xfId="36921"/>
    <cellStyle name="Обычный 3 16 42 2 2 4" xfId="36922"/>
    <cellStyle name="Обычный 3 16 42 2 2 4 2" xfId="36923"/>
    <cellStyle name="Обычный 3 16 42 2 2 5" xfId="36924"/>
    <cellStyle name="Обычный 3 16 42 2 3" xfId="36925"/>
    <cellStyle name="Обычный 3 16 42 2 3 2" xfId="36926"/>
    <cellStyle name="Обычный 3 16 42 2 3 2 2" xfId="36927"/>
    <cellStyle name="Обычный 3 16 42 2 3 2 2 2" xfId="36928"/>
    <cellStyle name="Обычный 3 16 42 2 3 2 2 2 2" xfId="36929"/>
    <cellStyle name="Обычный 3 16 42 2 3 2 2 3" xfId="36930"/>
    <cellStyle name="Обычный 3 16 42 2 3 2 3" xfId="36931"/>
    <cellStyle name="Обычный 3 16 42 2 3 2 3 2" xfId="36932"/>
    <cellStyle name="Обычный 3 16 42 2 3 2 4" xfId="36933"/>
    <cellStyle name="Обычный 3 16 42 2 3 3" xfId="36934"/>
    <cellStyle name="Обычный 3 16 42 2 3 3 2" xfId="36935"/>
    <cellStyle name="Обычный 3 16 42 2 3 3 2 2" xfId="36936"/>
    <cellStyle name="Обычный 3 16 42 2 3 3 3" xfId="36937"/>
    <cellStyle name="Обычный 3 16 42 2 3 4" xfId="36938"/>
    <cellStyle name="Обычный 3 16 42 2 3 4 2" xfId="36939"/>
    <cellStyle name="Обычный 3 16 42 2 3 5" xfId="36940"/>
    <cellStyle name="Обычный 3 16 42 2 4" xfId="36941"/>
    <cellStyle name="Обычный 3 16 42 2 4 2" xfId="36942"/>
    <cellStyle name="Обычный 3 16 42 2 4 2 2" xfId="36943"/>
    <cellStyle name="Обычный 3 16 42 2 4 2 2 2" xfId="36944"/>
    <cellStyle name="Обычный 3 16 42 2 4 2 3" xfId="36945"/>
    <cellStyle name="Обычный 3 16 42 2 4 3" xfId="36946"/>
    <cellStyle name="Обычный 3 16 42 2 4 3 2" xfId="36947"/>
    <cellStyle name="Обычный 3 16 42 2 4 4" xfId="36948"/>
    <cellStyle name="Обычный 3 16 42 2 5" xfId="36949"/>
    <cellStyle name="Обычный 3 16 42 2 5 2" xfId="36950"/>
    <cellStyle name="Обычный 3 16 42 2 5 2 2" xfId="36951"/>
    <cellStyle name="Обычный 3 16 42 2 5 3" xfId="36952"/>
    <cellStyle name="Обычный 3 16 42 2 6" xfId="36953"/>
    <cellStyle name="Обычный 3 16 42 2 6 2" xfId="36954"/>
    <cellStyle name="Обычный 3 16 42 2 7" xfId="36955"/>
    <cellStyle name="Обычный 3 16 42 3" xfId="36956"/>
    <cellStyle name="Обычный 3 16 42 3 2" xfId="36957"/>
    <cellStyle name="Обычный 3 16 42 3 2 2" xfId="36958"/>
    <cellStyle name="Обычный 3 16 42 3 2 2 2" xfId="36959"/>
    <cellStyle name="Обычный 3 16 42 3 2 2 2 2" xfId="36960"/>
    <cellStyle name="Обычный 3 16 42 3 2 2 3" xfId="36961"/>
    <cellStyle name="Обычный 3 16 42 3 2 3" xfId="36962"/>
    <cellStyle name="Обычный 3 16 42 3 2 3 2" xfId="36963"/>
    <cellStyle name="Обычный 3 16 42 3 2 4" xfId="36964"/>
    <cellStyle name="Обычный 3 16 42 3 3" xfId="36965"/>
    <cellStyle name="Обычный 3 16 42 3 3 2" xfId="36966"/>
    <cellStyle name="Обычный 3 16 42 3 3 2 2" xfId="36967"/>
    <cellStyle name="Обычный 3 16 42 3 3 3" xfId="36968"/>
    <cellStyle name="Обычный 3 16 42 3 4" xfId="36969"/>
    <cellStyle name="Обычный 3 16 42 3 4 2" xfId="36970"/>
    <cellStyle name="Обычный 3 16 42 3 5" xfId="36971"/>
    <cellStyle name="Обычный 3 16 42 4" xfId="36972"/>
    <cellStyle name="Обычный 3 16 42 4 2" xfId="36973"/>
    <cellStyle name="Обычный 3 16 42 4 2 2" xfId="36974"/>
    <cellStyle name="Обычный 3 16 42 4 2 2 2" xfId="36975"/>
    <cellStyle name="Обычный 3 16 42 4 2 2 2 2" xfId="36976"/>
    <cellStyle name="Обычный 3 16 42 4 2 2 3" xfId="36977"/>
    <cellStyle name="Обычный 3 16 42 4 2 3" xfId="36978"/>
    <cellStyle name="Обычный 3 16 42 4 2 3 2" xfId="36979"/>
    <cellStyle name="Обычный 3 16 42 4 2 4" xfId="36980"/>
    <cellStyle name="Обычный 3 16 42 4 3" xfId="36981"/>
    <cellStyle name="Обычный 3 16 42 4 3 2" xfId="36982"/>
    <cellStyle name="Обычный 3 16 42 4 3 2 2" xfId="36983"/>
    <cellStyle name="Обычный 3 16 42 4 3 3" xfId="36984"/>
    <cellStyle name="Обычный 3 16 42 4 4" xfId="36985"/>
    <cellStyle name="Обычный 3 16 42 4 4 2" xfId="36986"/>
    <cellStyle name="Обычный 3 16 42 4 5" xfId="36987"/>
    <cellStyle name="Обычный 3 16 42 5" xfId="36988"/>
    <cellStyle name="Обычный 3 16 42 5 2" xfId="36989"/>
    <cellStyle name="Обычный 3 16 42 5 2 2" xfId="36990"/>
    <cellStyle name="Обычный 3 16 42 5 2 2 2" xfId="36991"/>
    <cellStyle name="Обычный 3 16 42 5 2 3" xfId="36992"/>
    <cellStyle name="Обычный 3 16 42 5 3" xfId="36993"/>
    <cellStyle name="Обычный 3 16 42 5 3 2" xfId="36994"/>
    <cellStyle name="Обычный 3 16 42 5 4" xfId="36995"/>
    <cellStyle name="Обычный 3 16 42 6" xfId="36996"/>
    <cellStyle name="Обычный 3 16 42 6 2" xfId="36997"/>
    <cellStyle name="Обычный 3 16 42 6 2 2" xfId="36998"/>
    <cellStyle name="Обычный 3 16 42 6 3" xfId="36999"/>
    <cellStyle name="Обычный 3 16 42 7" xfId="37000"/>
    <cellStyle name="Обычный 3 16 42 7 2" xfId="37001"/>
    <cellStyle name="Обычный 3 16 42 8" xfId="37002"/>
    <cellStyle name="Обычный 3 16 43" xfId="37003"/>
    <cellStyle name="Обычный 3 16 43 2" xfId="37004"/>
    <cellStyle name="Обычный 3 16 43 2 2" xfId="37005"/>
    <cellStyle name="Обычный 3 16 43 2 2 2" xfId="37006"/>
    <cellStyle name="Обычный 3 16 43 2 2 2 2" xfId="37007"/>
    <cellStyle name="Обычный 3 16 43 2 2 2 2 2" xfId="37008"/>
    <cellStyle name="Обычный 3 16 43 2 2 2 2 2 2" xfId="37009"/>
    <cellStyle name="Обычный 3 16 43 2 2 2 2 3" xfId="37010"/>
    <cellStyle name="Обычный 3 16 43 2 2 2 3" xfId="37011"/>
    <cellStyle name="Обычный 3 16 43 2 2 2 3 2" xfId="37012"/>
    <cellStyle name="Обычный 3 16 43 2 2 2 4" xfId="37013"/>
    <cellStyle name="Обычный 3 16 43 2 2 3" xfId="37014"/>
    <cellStyle name="Обычный 3 16 43 2 2 3 2" xfId="37015"/>
    <cellStyle name="Обычный 3 16 43 2 2 3 2 2" xfId="37016"/>
    <cellStyle name="Обычный 3 16 43 2 2 3 3" xfId="37017"/>
    <cellStyle name="Обычный 3 16 43 2 2 4" xfId="37018"/>
    <cellStyle name="Обычный 3 16 43 2 2 4 2" xfId="37019"/>
    <cellStyle name="Обычный 3 16 43 2 2 5" xfId="37020"/>
    <cellStyle name="Обычный 3 16 43 2 3" xfId="37021"/>
    <cellStyle name="Обычный 3 16 43 2 3 2" xfId="37022"/>
    <cellStyle name="Обычный 3 16 43 2 3 2 2" xfId="37023"/>
    <cellStyle name="Обычный 3 16 43 2 3 2 2 2" xfId="37024"/>
    <cellStyle name="Обычный 3 16 43 2 3 2 2 2 2" xfId="37025"/>
    <cellStyle name="Обычный 3 16 43 2 3 2 2 3" xfId="37026"/>
    <cellStyle name="Обычный 3 16 43 2 3 2 3" xfId="37027"/>
    <cellStyle name="Обычный 3 16 43 2 3 2 3 2" xfId="37028"/>
    <cellStyle name="Обычный 3 16 43 2 3 2 4" xfId="37029"/>
    <cellStyle name="Обычный 3 16 43 2 3 3" xfId="37030"/>
    <cellStyle name="Обычный 3 16 43 2 3 3 2" xfId="37031"/>
    <cellStyle name="Обычный 3 16 43 2 3 3 2 2" xfId="37032"/>
    <cellStyle name="Обычный 3 16 43 2 3 3 3" xfId="37033"/>
    <cellStyle name="Обычный 3 16 43 2 3 4" xfId="37034"/>
    <cellStyle name="Обычный 3 16 43 2 3 4 2" xfId="37035"/>
    <cellStyle name="Обычный 3 16 43 2 3 5" xfId="37036"/>
    <cellStyle name="Обычный 3 16 43 2 4" xfId="37037"/>
    <cellStyle name="Обычный 3 16 43 2 4 2" xfId="37038"/>
    <cellStyle name="Обычный 3 16 43 2 4 2 2" xfId="37039"/>
    <cellStyle name="Обычный 3 16 43 2 4 2 2 2" xfId="37040"/>
    <cellStyle name="Обычный 3 16 43 2 4 2 3" xfId="37041"/>
    <cellStyle name="Обычный 3 16 43 2 4 3" xfId="37042"/>
    <cellStyle name="Обычный 3 16 43 2 4 3 2" xfId="37043"/>
    <cellStyle name="Обычный 3 16 43 2 4 4" xfId="37044"/>
    <cellStyle name="Обычный 3 16 43 2 5" xfId="37045"/>
    <cellStyle name="Обычный 3 16 43 2 5 2" xfId="37046"/>
    <cellStyle name="Обычный 3 16 43 2 5 2 2" xfId="37047"/>
    <cellStyle name="Обычный 3 16 43 2 5 3" xfId="37048"/>
    <cellStyle name="Обычный 3 16 43 2 6" xfId="37049"/>
    <cellStyle name="Обычный 3 16 43 2 6 2" xfId="37050"/>
    <cellStyle name="Обычный 3 16 43 2 7" xfId="37051"/>
    <cellStyle name="Обычный 3 16 43 3" xfId="37052"/>
    <cellStyle name="Обычный 3 16 43 3 2" xfId="37053"/>
    <cellStyle name="Обычный 3 16 43 3 2 2" xfId="37054"/>
    <cellStyle name="Обычный 3 16 43 3 2 2 2" xfId="37055"/>
    <cellStyle name="Обычный 3 16 43 3 2 2 2 2" xfId="37056"/>
    <cellStyle name="Обычный 3 16 43 3 2 2 3" xfId="37057"/>
    <cellStyle name="Обычный 3 16 43 3 2 3" xfId="37058"/>
    <cellStyle name="Обычный 3 16 43 3 2 3 2" xfId="37059"/>
    <cellStyle name="Обычный 3 16 43 3 2 4" xfId="37060"/>
    <cellStyle name="Обычный 3 16 43 3 3" xfId="37061"/>
    <cellStyle name="Обычный 3 16 43 3 3 2" xfId="37062"/>
    <cellStyle name="Обычный 3 16 43 3 3 2 2" xfId="37063"/>
    <cellStyle name="Обычный 3 16 43 3 3 3" xfId="37064"/>
    <cellStyle name="Обычный 3 16 43 3 4" xfId="37065"/>
    <cellStyle name="Обычный 3 16 43 3 4 2" xfId="37066"/>
    <cellStyle name="Обычный 3 16 43 3 5" xfId="37067"/>
    <cellStyle name="Обычный 3 16 43 4" xfId="37068"/>
    <cellStyle name="Обычный 3 16 43 4 2" xfId="37069"/>
    <cellStyle name="Обычный 3 16 43 4 2 2" xfId="37070"/>
    <cellStyle name="Обычный 3 16 43 4 2 2 2" xfId="37071"/>
    <cellStyle name="Обычный 3 16 43 4 2 2 2 2" xfId="37072"/>
    <cellStyle name="Обычный 3 16 43 4 2 2 3" xfId="37073"/>
    <cellStyle name="Обычный 3 16 43 4 2 3" xfId="37074"/>
    <cellStyle name="Обычный 3 16 43 4 2 3 2" xfId="37075"/>
    <cellStyle name="Обычный 3 16 43 4 2 4" xfId="37076"/>
    <cellStyle name="Обычный 3 16 43 4 3" xfId="37077"/>
    <cellStyle name="Обычный 3 16 43 4 3 2" xfId="37078"/>
    <cellStyle name="Обычный 3 16 43 4 3 2 2" xfId="37079"/>
    <cellStyle name="Обычный 3 16 43 4 3 3" xfId="37080"/>
    <cellStyle name="Обычный 3 16 43 4 4" xfId="37081"/>
    <cellStyle name="Обычный 3 16 43 4 4 2" xfId="37082"/>
    <cellStyle name="Обычный 3 16 43 4 5" xfId="37083"/>
    <cellStyle name="Обычный 3 16 43 5" xfId="37084"/>
    <cellStyle name="Обычный 3 16 43 5 2" xfId="37085"/>
    <cellStyle name="Обычный 3 16 43 5 2 2" xfId="37086"/>
    <cellStyle name="Обычный 3 16 43 5 2 2 2" xfId="37087"/>
    <cellStyle name="Обычный 3 16 43 5 2 3" xfId="37088"/>
    <cellStyle name="Обычный 3 16 43 5 3" xfId="37089"/>
    <cellStyle name="Обычный 3 16 43 5 3 2" xfId="37090"/>
    <cellStyle name="Обычный 3 16 43 5 4" xfId="37091"/>
    <cellStyle name="Обычный 3 16 43 6" xfId="37092"/>
    <cellStyle name="Обычный 3 16 43 6 2" xfId="37093"/>
    <cellStyle name="Обычный 3 16 43 6 2 2" xfId="37094"/>
    <cellStyle name="Обычный 3 16 43 6 3" xfId="37095"/>
    <cellStyle name="Обычный 3 16 43 7" xfId="37096"/>
    <cellStyle name="Обычный 3 16 43 7 2" xfId="37097"/>
    <cellStyle name="Обычный 3 16 43 8" xfId="37098"/>
    <cellStyle name="Обычный 3 16 44" xfId="37099"/>
    <cellStyle name="Обычный 3 16 44 2" xfId="37100"/>
    <cellStyle name="Обычный 3 16 44 2 2" xfId="37101"/>
    <cellStyle name="Обычный 3 16 44 2 2 2" xfId="37102"/>
    <cellStyle name="Обычный 3 16 44 2 2 2 2" xfId="37103"/>
    <cellStyle name="Обычный 3 16 44 2 2 2 2 2" xfId="37104"/>
    <cellStyle name="Обычный 3 16 44 2 2 2 2 2 2" xfId="37105"/>
    <cellStyle name="Обычный 3 16 44 2 2 2 2 3" xfId="37106"/>
    <cellStyle name="Обычный 3 16 44 2 2 2 3" xfId="37107"/>
    <cellStyle name="Обычный 3 16 44 2 2 2 3 2" xfId="37108"/>
    <cellStyle name="Обычный 3 16 44 2 2 2 4" xfId="37109"/>
    <cellStyle name="Обычный 3 16 44 2 2 3" xfId="37110"/>
    <cellStyle name="Обычный 3 16 44 2 2 3 2" xfId="37111"/>
    <cellStyle name="Обычный 3 16 44 2 2 3 2 2" xfId="37112"/>
    <cellStyle name="Обычный 3 16 44 2 2 3 3" xfId="37113"/>
    <cellStyle name="Обычный 3 16 44 2 2 4" xfId="37114"/>
    <cellStyle name="Обычный 3 16 44 2 2 4 2" xfId="37115"/>
    <cellStyle name="Обычный 3 16 44 2 2 5" xfId="37116"/>
    <cellStyle name="Обычный 3 16 44 2 3" xfId="37117"/>
    <cellStyle name="Обычный 3 16 44 2 3 2" xfId="37118"/>
    <cellStyle name="Обычный 3 16 44 2 3 2 2" xfId="37119"/>
    <cellStyle name="Обычный 3 16 44 2 3 2 2 2" xfId="37120"/>
    <cellStyle name="Обычный 3 16 44 2 3 2 2 2 2" xfId="37121"/>
    <cellStyle name="Обычный 3 16 44 2 3 2 2 3" xfId="37122"/>
    <cellStyle name="Обычный 3 16 44 2 3 2 3" xfId="37123"/>
    <cellStyle name="Обычный 3 16 44 2 3 2 3 2" xfId="37124"/>
    <cellStyle name="Обычный 3 16 44 2 3 2 4" xfId="37125"/>
    <cellStyle name="Обычный 3 16 44 2 3 3" xfId="37126"/>
    <cellStyle name="Обычный 3 16 44 2 3 3 2" xfId="37127"/>
    <cellStyle name="Обычный 3 16 44 2 3 3 2 2" xfId="37128"/>
    <cellStyle name="Обычный 3 16 44 2 3 3 3" xfId="37129"/>
    <cellStyle name="Обычный 3 16 44 2 3 4" xfId="37130"/>
    <cellStyle name="Обычный 3 16 44 2 3 4 2" xfId="37131"/>
    <cellStyle name="Обычный 3 16 44 2 3 5" xfId="37132"/>
    <cellStyle name="Обычный 3 16 44 2 4" xfId="37133"/>
    <cellStyle name="Обычный 3 16 44 2 4 2" xfId="37134"/>
    <cellStyle name="Обычный 3 16 44 2 4 2 2" xfId="37135"/>
    <cellStyle name="Обычный 3 16 44 2 4 2 2 2" xfId="37136"/>
    <cellStyle name="Обычный 3 16 44 2 4 2 3" xfId="37137"/>
    <cellStyle name="Обычный 3 16 44 2 4 3" xfId="37138"/>
    <cellStyle name="Обычный 3 16 44 2 4 3 2" xfId="37139"/>
    <cellStyle name="Обычный 3 16 44 2 4 4" xfId="37140"/>
    <cellStyle name="Обычный 3 16 44 2 5" xfId="37141"/>
    <cellStyle name="Обычный 3 16 44 2 5 2" xfId="37142"/>
    <cellStyle name="Обычный 3 16 44 2 5 2 2" xfId="37143"/>
    <cellStyle name="Обычный 3 16 44 2 5 3" xfId="37144"/>
    <cellStyle name="Обычный 3 16 44 2 6" xfId="37145"/>
    <cellStyle name="Обычный 3 16 44 2 6 2" xfId="37146"/>
    <cellStyle name="Обычный 3 16 44 2 7" xfId="37147"/>
    <cellStyle name="Обычный 3 16 44 3" xfId="37148"/>
    <cellStyle name="Обычный 3 16 44 3 2" xfId="37149"/>
    <cellStyle name="Обычный 3 16 44 3 2 2" xfId="37150"/>
    <cellStyle name="Обычный 3 16 44 3 2 2 2" xfId="37151"/>
    <cellStyle name="Обычный 3 16 44 3 2 2 2 2" xfId="37152"/>
    <cellStyle name="Обычный 3 16 44 3 2 2 3" xfId="37153"/>
    <cellStyle name="Обычный 3 16 44 3 2 3" xfId="37154"/>
    <cellStyle name="Обычный 3 16 44 3 2 3 2" xfId="37155"/>
    <cellStyle name="Обычный 3 16 44 3 2 4" xfId="37156"/>
    <cellStyle name="Обычный 3 16 44 3 3" xfId="37157"/>
    <cellStyle name="Обычный 3 16 44 3 3 2" xfId="37158"/>
    <cellStyle name="Обычный 3 16 44 3 3 2 2" xfId="37159"/>
    <cellStyle name="Обычный 3 16 44 3 3 3" xfId="37160"/>
    <cellStyle name="Обычный 3 16 44 3 4" xfId="37161"/>
    <cellStyle name="Обычный 3 16 44 3 4 2" xfId="37162"/>
    <cellStyle name="Обычный 3 16 44 3 5" xfId="37163"/>
    <cellStyle name="Обычный 3 16 44 4" xfId="37164"/>
    <cellStyle name="Обычный 3 16 44 4 2" xfId="37165"/>
    <cellStyle name="Обычный 3 16 44 4 2 2" xfId="37166"/>
    <cellStyle name="Обычный 3 16 44 4 2 2 2" xfId="37167"/>
    <cellStyle name="Обычный 3 16 44 4 2 2 2 2" xfId="37168"/>
    <cellStyle name="Обычный 3 16 44 4 2 2 3" xfId="37169"/>
    <cellStyle name="Обычный 3 16 44 4 2 3" xfId="37170"/>
    <cellStyle name="Обычный 3 16 44 4 2 3 2" xfId="37171"/>
    <cellStyle name="Обычный 3 16 44 4 2 4" xfId="37172"/>
    <cellStyle name="Обычный 3 16 44 4 3" xfId="37173"/>
    <cellStyle name="Обычный 3 16 44 4 3 2" xfId="37174"/>
    <cellStyle name="Обычный 3 16 44 4 3 2 2" xfId="37175"/>
    <cellStyle name="Обычный 3 16 44 4 3 3" xfId="37176"/>
    <cellStyle name="Обычный 3 16 44 4 4" xfId="37177"/>
    <cellStyle name="Обычный 3 16 44 4 4 2" xfId="37178"/>
    <cellStyle name="Обычный 3 16 44 4 5" xfId="37179"/>
    <cellStyle name="Обычный 3 16 44 5" xfId="37180"/>
    <cellStyle name="Обычный 3 16 44 5 2" xfId="37181"/>
    <cellStyle name="Обычный 3 16 44 5 2 2" xfId="37182"/>
    <cellStyle name="Обычный 3 16 44 5 2 2 2" xfId="37183"/>
    <cellStyle name="Обычный 3 16 44 5 2 3" xfId="37184"/>
    <cellStyle name="Обычный 3 16 44 5 3" xfId="37185"/>
    <cellStyle name="Обычный 3 16 44 5 3 2" xfId="37186"/>
    <cellStyle name="Обычный 3 16 44 5 4" xfId="37187"/>
    <cellStyle name="Обычный 3 16 44 6" xfId="37188"/>
    <cellStyle name="Обычный 3 16 44 6 2" xfId="37189"/>
    <cellStyle name="Обычный 3 16 44 6 2 2" xfId="37190"/>
    <cellStyle name="Обычный 3 16 44 6 3" xfId="37191"/>
    <cellStyle name="Обычный 3 16 44 7" xfId="37192"/>
    <cellStyle name="Обычный 3 16 44 7 2" xfId="37193"/>
    <cellStyle name="Обычный 3 16 44 8" xfId="37194"/>
    <cellStyle name="Обычный 3 16 45" xfId="37195"/>
    <cellStyle name="Обычный 3 16 45 2" xfId="37196"/>
    <cellStyle name="Обычный 3 16 45 2 2" xfId="37197"/>
    <cellStyle name="Обычный 3 16 45 2 2 2" xfId="37198"/>
    <cellStyle name="Обычный 3 16 45 2 2 2 2" xfId="37199"/>
    <cellStyle name="Обычный 3 16 45 2 2 2 2 2" xfId="37200"/>
    <cellStyle name="Обычный 3 16 45 2 2 2 2 2 2" xfId="37201"/>
    <cellStyle name="Обычный 3 16 45 2 2 2 2 3" xfId="37202"/>
    <cellStyle name="Обычный 3 16 45 2 2 2 3" xfId="37203"/>
    <cellStyle name="Обычный 3 16 45 2 2 2 3 2" xfId="37204"/>
    <cellStyle name="Обычный 3 16 45 2 2 2 4" xfId="37205"/>
    <cellStyle name="Обычный 3 16 45 2 2 3" xfId="37206"/>
    <cellStyle name="Обычный 3 16 45 2 2 3 2" xfId="37207"/>
    <cellStyle name="Обычный 3 16 45 2 2 3 2 2" xfId="37208"/>
    <cellStyle name="Обычный 3 16 45 2 2 3 3" xfId="37209"/>
    <cellStyle name="Обычный 3 16 45 2 2 4" xfId="37210"/>
    <cellStyle name="Обычный 3 16 45 2 2 4 2" xfId="37211"/>
    <cellStyle name="Обычный 3 16 45 2 2 5" xfId="37212"/>
    <cellStyle name="Обычный 3 16 45 2 3" xfId="37213"/>
    <cellStyle name="Обычный 3 16 45 2 3 2" xfId="37214"/>
    <cellStyle name="Обычный 3 16 45 2 3 2 2" xfId="37215"/>
    <cellStyle name="Обычный 3 16 45 2 3 2 2 2" xfId="37216"/>
    <cellStyle name="Обычный 3 16 45 2 3 2 2 2 2" xfId="37217"/>
    <cellStyle name="Обычный 3 16 45 2 3 2 2 3" xfId="37218"/>
    <cellStyle name="Обычный 3 16 45 2 3 2 3" xfId="37219"/>
    <cellStyle name="Обычный 3 16 45 2 3 2 3 2" xfId="37220"/>
    <cellStyle name="Обычный 3 16 45 2 3 2 4" xfId="37221"/>
    <cellStyle name="Обычный 3 16 45 2 3 3" xfId="37222"/>
    <cellStyle name="Обычный 3 16 45 2 3 3 2" xfId="37223"/>
    <cellStyle name="Обычный 3 16 45 2 3 3 2 2" xfId="37224"/>
    <cellStyle name="Обычный 3 16 45 2 3 3 3" xfId="37225"/>
    <cellStyle name="Обычный 3 16 45 2 3 4" xfId="37226"/>
    <cellStyle name="Обычный 3 16 45 2 3 4 2" xfId="37227"/>
    <cellStyle name="Обычный 3 16 45 2 3 5" xfId="37228"/>
    <cellStyle name="Обычный 3 16 45 2 4" xfId="37229"/>
    <cellStyle name="Обычный 3 16 45 2 4 2" xfId="37230"/>
    <cellStyle name="Обычный 3 16 45 2 4 2 2" xfId="37231"/>
    <cellStyle name="Обычный 3 16 45 2 4 2 2 2" xfId="37232"/>
    <cellStyle name="Обычный 3 16 45 2 4 2 3" xfId="37233"/>
    <cellStyle name="Обычный 3 16 45 2 4 3" xfId="37234"/>
    <cellStyle name="Обычный 3 16 45 2 4 3 2" xfId="37235"/>
    <cellStyle name="Обычный 3 16 45 2 4 4" xfId="37236"/>
    <cellStyle name="Обычный 3 16 45 2 5" xfId="37237"/>
    <cellStyle name="Обычный 3 16 45 2 5 2" xfId="37238"/>
    <cellStyle name="Обычный 3 16 45 2 5 2 2" xfId="37239"/>
    <cellStyle name="Обычный 3 16 45 2 5 3" xfId="37240"/>
    <cellStyle name="Обычный 3 16 45 2 6" xfId="37241"/>
    <cellStyle name="Обычный 3 16 45 2 6 2" xfId="37242"/>
    <cellStyle name="Обычный 3 16 45 2 7" xfId="37243"/>
    <cellStyle name="Обычный 3 16 45 3" xfId="37244"/>
    <cellStyle name="Обычный 3 16 45 3 2" xfId="37245"/>
    <cellStyle name="Обычный 3 16 45 3 2 2" xfId="37246"/>
    <cellStyle name="Обычный 3 16 45 3 2 2 2" xfId="37247"/>
    <cellStyle name="Обычный 3 16 45 3 2 2 2 2" xfId="37248"/>
    <cellStyle name="Обычный 3 16 45 3 2 2 3" xfId="37249"/>
    <cellStyle name="Обычный 3 16 45 3 2 3" xfId="37250"/>
    <cellStyle name="Обычный 3 16 45 3 2 3 2" xfId="37251"/>
    <cellStyle name="Обычный 3 16 45 3 2 4" xfId="37252"/>
    <cellStyle name="Обычный 3 16 45 3 3" xfId="37253"/>
    <cellStyle name="Обычный 3 16 45 3 3 2" xfId="37254"/>
    <cellStyle name="Обычный 3 16 45 3 3 2 2" xfId="37255"/>
    <cellStyle name="Обычный 3 16 45 3 3 3" xfId="37256"/>
    <cellStyle name="Обычный 3 16 45 3 4" xfId="37257"/>
    <cellStyle name="Обычный 3 16 45 3 4 2" xfId="37258"/>
    <cellStyle name="Обычный 3 16 45 3 5" xfId="37259"/>
    <cellStyle name="Обычный 3 16 45 4" xfId="37260"/>
    <cellStyle name="Обычный 3 16 45 4 2" xfId="37261"/>
    <cellStyle name="Обычный 3 16 45 4 2 2" xfId="37262"/>
    <cellStyle name="Обычный 3 16 45 4 2 2 2" xfId="37263"/>
    <cellStyle name="Обычный 3 16 45 4 2 2 2 2" xfId="37264"/>
    <cellStyle name="Обычный 3 16 45 4 2 2 3" xfId="37265"/>
    <cellStyle name="Обычный 3 16 45 4 2 3" xfId="37266"/>
    <cellStyle name="Обычный 3 16 45 4 2 3 2" xfId="37267"/>
    <cellStyle name="Обычный 3 16 45 4 2 4" xfId="37268"/>
    <cellStyle name="Обычный 3 16 45 4 3" xfId="37269"/>
    <cellStyle name="Обычный 3 16 45 4 3 2" xfId="37270"/>
    <cellStyle name="Обычный 3 16 45 4 3 2 2" xfId="37271"/>
    <cellStyle name="Обычный 3 16 45 4 3 3" xfId="37272"/>
    <cellStyle name="Обычный 3 16 45 4 4" xfId="37273"/>
    <cellStyle name="Обычный 3 16 45 4 4 2" xfId="37274"/>
    <cellStyle name="Обычный 3 16 45 4 5" xfId="37275"/>
    <cellStyle name="Обычный 3 16 45 5" xfId="37276"/>
    <cellStyle name="Обычный 3 16 45 5 2" xfId="37277"/>
    <cellStyle name="Обычный 3 16 45 5 2 2" xfId="37278"/>
    <cellStyle name="Обычный 3 16 45 5 2 2 2" xfId="37279"/>
    <cellStyle name="Обычный 3 16 45 5 2 3" xfId="37280"/>
    <cellStyle name="Обычный 3 16 45 5 3" xfId="37281"/>
    <cellStyle name="Обычный 3 16 45 5 3 2" xfId="37282"/>
    <cellStyle name="Обычный 3 16 45 5 4" xfId="37283"/>
    <cellStyle name="Обычный 3 16 45 6" xfId="37284"/>
    <cellStyle name="Обычный 3 16 45 6 2" xfId="37285"/>
    <cellStyle name="Обычный 3 16 45 6 2 2" xfId="37286"/>
    <cellStyle name="Обычный 3 16 45 6 3" xfId="37287"/>
    <cellStyle name="Обычный 3 16 45 7" xfId="37288"/>
    <cellStyle name="Обычный 3 16 45 7 2" xfId="37289"/>
    <cellStyle name="Обычный 3 16 45 8" xfId="37290"/>
    <cellStyle name="Обычный 3 16 46" xfId="37291"/>
    <cellStyle name="Обычный 3 16 46 2" xfId="37292"/>
    <cellStyle name="Обычный 3 16 46 2 2" xfId="37293"/>
    <cellStyle name="Обычный 3 16 46 2 2 2" xfId="37294"/>
    <cellStyle name="Обычный 3 16 46 2 2 2 2" xfId="37295"/>
    <cellStyle name="Обычный 3 16 46 2 2 2 2 2" xfId="37296"/>
    <cellStyle name="Обычный 3 16 46 2 2 2 2 2 2" xfId="37297"/>
    <cellStyle name="Обычный 3 16 46 2 2 2 2 3" xfId="37298"/>
    <cellStyle name="Обычный 3 16 46 2 2 2 3" xfId="37299"/>
    <cellStyle name="Обычный 3 16 46 2 2 2 3 2" xfId="37300"/>
    <cellStyle name="Обычный 3 16 46 2 2 2 4" xfId="37301"/>
    <cellStyle name="Обычный 3 16 46 2 2 3" xfId="37302"/>
    <cellStyle name="Обычный 3 16 46 2 2 3 2" xfId="37303"/>
    <cellStyle name="Обычный 3 16 46 2 2 3 2 2" xfId="37304"/>
    <cellStyle name="Обычный 3 16 46 2 2 3 3" xfId="37305"/>
    <cellStyle name="Обычный 3 16 46 2 2 4" xfId="37306"/>
    <cellStyle name="Обычный 3 16 46 2 2 4 2" xfId="37307"/>
    <cellStyle name="Обычный 3 16 46 2 2 5" xfId="37308"/>
    <cellStyle name="Обычный 3 16 46 2 3" xfId="37309"/>
    <cellStyle name="Обычный 3 16 46 2 3 2" xfId="37310"/>
    <cellStyle name="Обычный 3 16 46 2 3 2 2" xfId="37311"/>
    <cellStyle name="Обычный 3 16 46 2 3 2 2 2" xfId="37312"/>
    <cellStyle name="Обычный 3 16 46 2 3 2 2 2 2" xfId="37313"/>
    <cellStyle name="Обычный 3 16 46 2 3 2 2 3" xfId="37314"/>
    <cellStyle name="Обычный 3 16 46 2 3 2 3" xfId="37315"/>
    <cellStyle name="Обычный 3 16 46 2 3 2 3 2" xfId="37316"/>
    <cellStyle name="Обычный 3 16 46 2 3 2 4" xfId="37317"/>
    <cellStyle name="Обычный 3 16 46 2 3 3" xfId="37318"/>
    <cellStyle name="Обычный 3 16 46 2 3 3 2" xfId="37319"/>
    <cellStyle name="Обычный 3 16 46 2 3 3 2 2" xfId="37320"/>
    <cellStyle name="Обычный 3 16 46 2 3 3 3" xfId="37321"/>
    <cellStyle name="Обычный 3 16 46 2 3 4" xfId="37322"/>
    <cellStyle name="Обычный 3 16 46 2 3 4 2" xfId="37323"/>
    <cellStyle name="Обычный 3 16 46 2 3 5" xfId="37324"/>
    <cellStyle name="Обычный 3 16 46 2 4" xfId="37325"/>
    <cellStyle name="Обычный 3 16 46 2 4 2" xfId="37326"/>
    <cellStyle name="Обычный 3 16 46 2 4 2 2" xfId="37327"/>
    <cellStyle name="Обычный 3 16 46 2 4 2 2 2" xfId="37328"/>
    <cellStyle name="Обычный 3 16 46 2 4 2 3" xfId="37329"/>
    <cellStyle name="Обычный 3 16 46 2 4 3" xfId="37330"/>
    <cellStyle name="Обычный 3 16 46 2 4 3 2" xfId="37331"/>
    <cellStyle name="Обычный 3 16 46 2 4 4" xfId="37332"/>
    <cellStyle name="Обычный 3 16 46 2 5" xfId="37333"/>
    <cellStyle name="Обычный 3 16 46 2 5 2" xfId="37334"/>
    <cellStyle name="Обычный 3 16 46 2 5 2 2" xfId="37335"/>
    <cellStyle name="Обычный 3 16 46 2 5 3" xfId="37336"/>
    <cellStyle name="Обычный 3 16 46 2 6" xfId="37337"/>
    <cellStyle name="Обычный 3 16 46 2 6 2" xfId="37338"/>
    <cellStyle name="Обычный 3 16 46 2 7" xfId="37339"/>
    <cellStyle name="Обычный 3 16 46 3" xfId="37340"/>
    <cellStyle name="Обычный 3 16 46 3 2" xfId="37341"/>
    <cellStyle name="Обычный 3 16 46 3 2 2" xfId="37342"/>
    <cellStyle name="Обычный 3 16 46 3 2 2 2" xfId="37343"/>
    <cellStyle name="Обычный 3 16 46 3 2 2 2 2" xfId="37344"/>
    <cellStyle name="Обычный 3 16 46 3 2 2 3" xfId="37345"/>
    <cellStyle name="Обычный 3 16 46 3 2 3" xfId="37346"/>
    <cellStyle name="Обычный 3 16 46 3 2 3 2" xfId="37347"/>
    <cellStyle name="Обычный 3 16 46 3 2 4" xfId="37348"/>
    <cellStyle name="Обычный 3 16 46 3 3" xfId="37349"/>
    <cellStyle name="Обычный 3 16 46 3 3 2" xfId="37350"/>
    <cellStyle name="Обычный 3 16 46 3 3 2 2" xfId="37351"/>
    <cellStyle name="Обычный 3 16 46 3 3 3" xfId="37352"/>
    <cellStyle name="Обычный 3 16 46 3 4" xfId="37353"/>
    <cellStyle name="Обычный 3 16 46 3 4 2" xfId="37354"/>
    <cellStyle name="Обычный 3 16 46 3 5" xfId="37355"/>
    <cellStyle name="Обычный 3 16 46 4" xfId="37356"/>
    <cellStyle name="Обычный 3 16 46 4 2" xfId="37357"/>
    <cellStyle name="Обычный 3 16 46 4 2 2" xfId="37358"/>
    <cellStyle name="Обычный 3 16 46 4 2 2 2" xfId="37359"/>
    <cellStyle name="Обычный 3 16 46 4 2 2 2 2" xfId="37360"/>
    <cellStyle name="Обычный 3 16 46 4 2 2 3" xfId="37361"/>
    <cellStyle name="Обычный 3 16 46 4 2 3" xfId="37362"/>
    <cellStyle name="Обычный 3 16 46 4 2 3 2" xfId="37363"/>
    <cellStyle name="Обычный 3 16 46 4 2 4" xfId="37364"/>
    <cellStyle name="Обычный 3 16 46 4 3" xfId="37365"/>
    <cellStyle name="Обычный 3 16 46 4 3 2" xfId="37366"/>
    <cellStyle name="Обычный 3 16 46 4 3 2 2" xfId="37367"/>
    <cellStyle name="Обычный 3 16 46 4 3 3" xfId="37368"/>
    <cellStyle name="Обычный 3 16 46 4 4" xfId="37369"/>
    <cellStyle name="Обычный 3 16 46 4 4 2" xfId="37370"/>
    <cellStyle name="Обычный 3 16 46 4 5" xfId="37371"/>
    <cellStyle name="Обычный 3 16 46 5" xfId="37372"/>
    <cellStyle name="Обычный 3 16 46 5 2" xfId="37373"/>
    <cellStyle name="Обычный 3 16 46 5 2 2" xfId="37374"/>
    <cellStyle name="Обычный 3 16 46 5 2 2 2" xfId="37375"/>
    <cellStyle name="Обычный 3 16 46 5 2 3" xfId="37376"/>
    <cellStyle name="Обычный 3 16 46 5 3" xfId="37377"/>
    <cellStyle name="Обычный 3 16 46 5 3 2" xfId="37378"/>
    <cellStyle name="Обычный 3 16 46 5 4" xfId="37379"/>
    <cellStyle name="Обычный 3 16 46 6" xfId="37380"/>
    <cellStyle name="Обычный 3 16 46 6 2" xfId="37381"/>
    <cellStyle name="Обычный 3 16 46 6 2 2" xfId="37382"/>
    <cellStyle name="Обычный 3 16 46 6 3" xfId="37383"/>
    <cellStyle name="Обычный 3 16 46 7" xfId="37384"/>
    <cellStyle name="Обычный 3 16 46 7 2" xfId="37385"/>
    <cellStyle name="Обычный 3 16 46 8" xfId="37386"/>
    <cellStyle name="Обычный 3 16 47" xfId="37387"/>
    <cellStyle name="Обычный 3 16 47 2" xfId="37388"/>
    <cellStyle name="Обычный 3 16 47 2 2" xfId="37389"/>
    <cellStyle name="Обычный 3 16 47 2 2 2" xfId="37390"/>
    <cellStyle name="Обычный 3 16 47 2 2 2 2" xfId="37391"/>
    <cellStyle name="Обычный 3 16 47 2 2 2 2 2" xfId="37392"/>
    <cellStyle name="Обычный 3 16 47 2 2 2 2 2 2" xfId="37393"/>
    <cellStyle name="Обычный 3 16 47 2 2 2 2 3" xfId="37394"/>
    <cellStyle name="Обычный 3 16 47 2 2 2 3" xfId="37395"/>
    <cellStyle name="Обычный 3 16 47 2 2 2 3 2" xfId="37396"/>
    <cellStyle name="Обычный 3 16 47 2 2 2 4" xfId="37397"/>
    <cellStyle name="Обычный 3 16 47 2 2 3" xfId="37398"/>
    <cellStyle name="Обычный 3 16 47 2 2 3 2" xfId="37399"/>
    <cellStyle name="Обычный 3 16 47 2 2 3 2 2" xfId="37400"/>
    <cellStyle name="Обычный 3 16 47 2 2 3 3" xfId="37401"/>
    <cellStyle name="Обычный 3 16 47 2 2 4" xfId="37402"/>
    <cellStyle name="Обычный 3 16 47 2 2 4 2" xfId="37403"/>
    <cellStyle name="Обычный 3 16 47 2 2 5" xfId="37404"/>
    <cellStyle name="Обычный 3 16 47 2 3" xfId="37405"/>
    <cellStyle name="Обычный 3 16 47 2 3 2" xfId="37406"/>
    <cellStyle name="Обычный 3 16 47 2 3 2 2" xfId="37407"/>
    <cellStyle name="Обычный 3 16 47 2 3 2 2 2" xfId="37408"/>
    <cellStyle name="Обычный 3 16 47 2 3 2 2 2 2" xfId="37409"/>
    <cellStyle name="Обычный 3 16 47 2 3 2 2 3" xfId="37410"/>
    <cellStyle name="Обычный 3 16 47 2 3 2 3" xfId="37411"/>
    <cellStyle name="Обычный 3 16 47 2 3 2 3 2" xfId="37412"/>
    <cellStyle name="Обычный 3 16 47 2 3 2 4" xfId="37413"/>
    <cellStyle name="Обычный 3 16 47 2 3 3" xfId="37414"/>
    <cellStyle name="Обычный 3 16 47 2 3 3 2" xfId="37415"/>
    <cellStyle name="Обычный 3 16 47 2 3 3 2 2" xfId="37416"/>
    <cellStyle name="Обычный 3 16 47 2 3 3 3" xfId="37417"/>
    <cellStyle name="Обычный 3 16 47 2 3 4" xfId="37418"/>
    <cellStyle name="Обычный 3 16 47 2 3 4 2" xfId="37419"/>
    <cellStyle name="Обычный 3 16 47 2 3 5" xfId="37420"/>
    <cellStyle name="Обычный 3 16 47 2 4" xfId="37421"/>
    <cellStyle name="Обычный 3 16 47 2 4 2" xfId="37422"/>
    <cellStyle name="Обычный 3 16 47 2 4 2 2" xfId="37423"/>
    <cellStyle name="Обычный 3 16 47 2 4 2 2 2" xfId="37424"/>
    <cellStyle name="Обычный 3 16 47 2 4 2 3" xfId="37425"/>
    <cellStyle name="Обычный 3 16 47 2 4 3" xfId="37426"/>
    <cellStyle name="Обычный 3 16 47 2 4 3 2" xfId="37427"/>
    <cellStyle name="Обычный 3 16 47 2 4 4" xfId="37428"/>
    <cellStyle name="Обычный 3 16 47 2 5" xfId="37429"/>
    <cellStyle name="Обычный 3 16 47 2 5 2" xfId="37430"/>
    <cellStyle name="Обычный 3 16 47 2 5 2 2" xfId="37431"/>
    <cellStyle name="Обычный 3 16 47 2 5 3" xfId="37432"/>
    <cellStyle name="Обычный 3 16 47 2 6" xfId="37433"/>
    <cellStyle name="Обычный 3 16 47 2 6 2" xfId="37434"/>
    <cellStyle name="Обычный 3 16 47 2 7" xfId="37435"/>
    <cellStyle name="Обычный 3 16 47 3" xfId="37436"/>
    <cellStyle name="Обычный 3 16 47 3 2" xfId="37437"/>
    <cellStyle name="Обычный 3 16 47 3 2 2" xfId="37438"/>
    <cellStyle name="Обычный 3 16 47 3 2 2 2" xfId="37439"/>
    <cellStyle name="Обычный 3 16 47 3 2 2 2 2" xfId="37440"/>
    <cellStyle name="Обычный 3 16 47 3 2 2 3" xfId="37441"/>
    <cellStyle name="Обычный 3 16 47 3 2 3" xfId="37442"/>
    <cellStyle name="Обычный 3 16 47 3 2 3 2" xfId="37443"/>
    <cellStyle name="Обычный 3 16 47 3 2 4" xfId="37444"/>
    <cellStyle name="Обычный 3 16 47 3 3" xfId="37445"/>
    <cellStyle name="Обычный 3 16 47 3 3 2" xfId="37446"/>
    <cellStyle name="Обычный 3 16 47 3 3 2 2" xfId="37447"/>
    <cellStyle name="Обычный 3 16 47 3 3 3" xfId="37448"/>
    <cellStyle name="Обычный 3 16 47 3 4" xfId="37449"/>
    <cellStyle name="Обычный 3 16 47 3 4 2" xfId="37450"/>
    <cellStyle name="Обычный 3 16 47 3 5" xfId="37451"/>
    <cellStyle name="Обычный 3 16 47 4" xfId="37452"/>
    <cellStyle name="Обычный 3 16 47 4 2" xfId="37453"/>
    <cellStyle name="Обычный 3 16 47 4 2 2" xfId="37454"/>
    <cellStyle name="Обычный 3 16 47 4 2 2 2" xfId="37455"/>
    <cellStyle name="Обычный 3 16 47 4 2 2 2 2" xfId="37456"/>
    <cellStyle name="Обычный 3 16 47 4 2 2 3" xfId="37457"/>
    <cellStyle name="Обычный 3 16 47 4 2 3" xfId="37458"/>
    <cellStyle name="Обычный 3 16 47 4 2 3 2" xfId="37459"/>
    <cellStyle name="Обычный 3 16 47 4 2 4" xfId="37460"/>
    <cellStyle name="Обычный 3 16 47 4 3" xfId="37461"/>
    <cellStyle name="Обычный 3 16 47 4 3 2" xfId="37462"/>
    <cellStyle name="Обычный 3 16 47 4 3 2 2" xfId="37463"/>
    <cellStyle name="Обычный 3 16 47 4 3 3" xfId="37464"/>
    <cellStyle name="Обычный 3 16 47 4 4" xfId="37465"/>
    <cellStyle name="Обычный 3 16 47 4 4 2" xfId="37466"/>
    <cellStyle name="Обычный 3 16 47 4 5" xfId="37467"/>
    <cellStyle name="Обычный 3 16 47 5" xfId="37468"/>
    <cellStyle name="Обычный 3 16 47 5 2" xfId="37469"/>
    <cellStyle name="Обычный 3 16 47 5 2 2" xfId="37470"/>
    <cellStyle name="Обычный 3 16 47 5 2 2 2" xfId="37471"/>
    <cellStyle name="Обычный 3 16 47 5 2 3" xfId="37472"/>
    <cellStyle name="Обычный 3 16 47 5 3" xfId="37473"/>
    <cellStyle name="Обычный 3 16 47 5 3 2" xfId="37474"/>
    <cellStyle name="Обычный 3 16 47 5 4" xfId="37475"/>
    <cellStyle name="Обычный 3 16 47 6" xfId="37476"/>
    <cellStyle name="Обычный 3 16 47 6 2" xfId="37477"/>
    <cellStyle name="Обычный 3 16 47 6 2 2" xfId="37478"/>
    <cellStyle name="Обычный 3 16 47 6 3" xfId="37479"/>
    <cellStyle name="Обычный 3 16 47 7" xfId="37480"/>
    <cellStyle name="Обычный 3 16 47 7 2" xfId="37481"/>
    <cellStyle name="Обычный 3 16 47 8" xfId="37482"/>
    <cellStyle name="Обычный 3 16 48" xfId="37483"/>
    <cellStyle name="Обычный 3 16 48 2" xfId="37484"/>
    <cellStyle name="Обычный 3 16 48 2 2" xfId="37485"/>
    <cellStyle name="Обычный 3 16 48 2 2 2" xfId="37486"/>
    <cellStyle name="Обычный 3 16 48 2 2 2 2" xfId="37487"/>
    <cellStyle name="Обычный 3 16 48 2 2 2 2 2" xfId="37488"/>
    <cellStyle name="Обычный 3 16 48 2 2 2 3" xfId="37489"/>
    <cellStyle name="Обычный 3 16 48 2 2 3" xfId="37490"/>
    <cellStyle name="Обычный 3 16 48 2 2 3 2" xfId="37491"/>
    <cellStyle name="Обычный 3 16 48 2 2 4" xfId="37492"/>
    <cellStyle name="Обычный 3 16 48 2 3" xfId="37493"/>
    <cellStyle name="Обычный 3 16 48 2 3 2" xfId="37494"/>
    <cellStyle name="Обычный 3 16 48 2 3 2 2" xfId="37495"/>
    <cellStyle name="Обычный 3 16 48 2 3 3" xfId="37496"/>
    <cellStyle name="Обычный 3 16 48 2 4" xfId="37497"/>
    <cellStyle name="Обычный 3 16 48 2 4 2" xfId="37498"/>
    <cellStyle name="Обычный 3 16 48 2 5" xfId="37499"/>
    <cellStyle name="Обычный 3 16 48 3" xfId="37500"/>
    <cellStyle name="Обычный 3 16 48 3 2" xfId="37501"/>
    <cellStyle name="Обычный 3 16 48 3 2 2" xfId="37502"/>
    <cellStyle name="Обычный 3 16 48 3 2 2 2" xfId="37503"/>
    <cellStyle name="Обычный 3 16 48 3 2 2 2 2" xfId="37504"/>
    <cellStyle name="Обычный 3 16 48 3 2 2 3" xfId="37505"/>
    <cellStyle name="Обычный 3 16 48 3 2 3" xfId="37506"/>
    <cellStyle name="Обычный 3 16 48 3 2 3 2" xfId="37507"/>
    <cellStyle name="Обычный 3 16 48 3 2 4" xfId="37508"/>
    <cellStyle name="Обычный 3 16 48 3 3" xfId="37509"/>
    <cellStyle name="Обычный 3 16 48 3 3 2" xfId="37510"/>
    <cellStyle name="Обычный 3 16 48 3 3 2 2" xfId="37511"/>
    <cellStyle name="Обычный 3 16 48 3 3 3" xfId="37512"/>
    <cellStyle name="Обычный 3 16 48 3 4" xfId="37513"/>
    <cellStyle name="Обычный 3 16 48 3 4 2" xfId="37514"/>
    <cellStyle name="Обычный 3 16 48 3 5" xfId="37515"/>
    <cellStyle name="Обычный 3 16 48 4" xfId="37516"/>
    <cellStyle name="Обычный 3 16 48 4 2" xfId="37517"/>
    <cellStyle name="Обычный 3 16 48 4 2 2" xfId="37518"/>
    <cellStyle name="Обычный 3 16 48 4 2 2 2" xfId="37519"/>
    <cellStyle name="Обычный 3 16 48 4 2 3" xfId="37520"/>
    <cellStyle name="Обычный 3 16 48 4 3" xfId="37521"/>
    <cellStyle name="Обычный 3 16 48 4 3 2" xfId="37522"/>
    <cellStyle name="Обычный 3 16 48 4 4" xfId="37523"/>
    <cellStyle name="Обычный 3 16 48 5" xfId="37524"/>
    <cellStyle name="Обычный 3 16 48 5 2" xfId="37525"/>
    <cellStyle name="Обычный 3 16 48 5 2 2" xfId="37526"/>
    <cellStyle name="Обычный 3 16 48 5 3" xfId="37527"/>
    <cellStyle name="Обычный 3 16 48 6" xfId="37528"/>
    <cellStyle name="Обычный 3 16 48 6 2" xfId="37529"/>
    <cellStyle name="Обычный 3 16 48 7" xfId="37530"/>
    <cellStyle name="Обычный 3 16 49" xfId="37531"/>
    <cellStyle name="Обычный 3 16 49 2" xfId="37532"/>
    <cellStyle name="Обычный 3 16 49 2 2" xfId="37533"/>
    <cellStyle name="Обычный 3 16 49 2 2 2" xfId="37534"/>
    <cellStyle name="Обычный 3 16 49 2 2 2 2" xfId="37535"/>
    <cellStyle name="Обычный 3 16 49 2 2 3" xfId="37536"/>
    <cellStyle name="Обычный 3 16 49 2 3" xfId="37537"/>
    <cellStyle name="Обычный 3 16 49 2 3 2" xfId="37538"/>
    <cellStyle name="Обычный 3 16 49 2 4" xfId="37539"/>
    <cellStyle name="Обычный 3 16 49 3" xfId="37540"/>
    <cellStyle name="Обычный 3 16 49 3 2" xfId="37541"/>
    <cellStyle name="Обычный 3 16 49 3 2 2" xfId="37542"/>
    <cellStyle name="Обычный 3 16 49 3 3" xfId="37543"/>
    <cellStyle name="Обычный 3 16 49 4" xfId="37544"/>
    <cellStyle name="Обычный 3 16 49 4 2" xfId="37545"/>
    <cellStyle name="Обычный 3 16 49 5" xfId="37546"/>
    <cellStyle name="Обычный 3 16 5" xfId="37547"/>
    <cellStyle name="Обычный 3 16 5 2" xfId="37548"/>
    <cellStyle name="Обычный 3 16 5 2 2" xfId="37549"/>
    <cellStyle name="Обычный 3 16 5 2 2 2" xfId="37550"/>
    <cellStyle name="Обычный 3 16 5 2 2 2 2" xfId="37551"/>
    <cellStyle name="Обычный 3 16 5 2 2 2 2 2" xfId="37552"/>
    <cellStyle name="Обычный 3 16 5 2 2 2 2 2 2" xfId="37553"/>
    <cellStyle name="Обычный 3 16 5 2 2 2 2 3" xfId="37554"/>
    <cellStyle name="Обычный 3 16 5 2 2 2 3" xfId="37555"/>
    <cellStyle name="Обычный 3 16 5 2 2 2 3 2" xfId="37556"/>
    <cellStyle name="Обычный 3 16 5 2 2 2 4" xfId="37557"/>
    <cellStyle name="Обычный 3 16 5 2 2 3" xfId="37558"/>
    <cellStyle name="Обычный 3 16 5 2 2 3 2" xfId="37559"/>
    <cellStyle name="Обычный 3 16 5 2 2 3 2 2" xfId="37560"/>
    <cellStyle name="Обычный 3 16 5 2 2 3 3" xfId="37561"/>
    <cellStyle name="Обычный 3 16 5 2 2 4" xfId="37562"/>
    <cellStyle name="Обычный 3 16 5 2 2 4 2" xfId="37563"/>
    <cellStyle name="Обычный 3 16 5 2 2 5" xfId="37564"/>
    <cellStyle name="Обычный 3 16 5 2 3" xfId="37565"/>
    <cellStyle name="Обычный 3 16 5 2 3 2" xfId="37566"/>
    <cellStyle name="Обычный 3 16 5 2 3 2 2" xfId="37567"/>
    <cellStyle name="Обычный 3 16 5 2 3 2 2 2" xfId="37568"/>
    <cellStyle name="Обычный 3 16 5 2 3 2 2 2 2" xfId="37569"/>
    <cellStyle name="Обычный 3 16 5 2 3 2 2 3" xfId="37570"/>
    <cellStyle name="Обычный 3 16 5 2 3 2 3" xfId="37571"/>
    <cellStyle name="Обычный 3 16 5 2 3 2 3 2" xfId="37572"/>
    <cellStyle name="Обычный 3 16 5 2 3 2 4" xfId="37573"/>
    <cellStyle name="Обычный 3 16 5 2 3 3" xfId="37574"/>
    <cellStyle name="Обычный 3 16 5 2 3 3 2" xfId="37575"/>
    <cellStyle name="Обычный 3 16 5 2 3 3 2 2" xfId="37576"/>
    <cellStyle name="Обычный 3 16 5 2 3 3 3" xfId="37577"/>
    <cellStyle name="Обычный 3 16 5 2 3 4" xfId="37578"/>
    <cellStyle name="Обычный 3 16 5 2 3 4 2" xfId="37579"/>
    <cellStyle name="Обычный 3 16 5 2 3 5" xfId="37580"/>
    <cellStyle name="Обычный 3 16 5 2 4" xfId="37581"/>
    <cellStyle name="Обычный 3 16 5 2 4 2" xfId="37582"/>
    <cellStyle name="Обычный 3 16 5 2 4 2 2" xfId="37583"/>
    <cellStyle name="Обычный 3 16 5 2 4 2 2 2" xfId="37584"/>
    <cellStyle name="Обычный 3 16 5 2 4 2 3" xfId="37585"/>
    <cellStyle name="Обычный 3 16 5 2 4 3" xfId="37586"/>
    <cellStyle name="Обычный 3 16 5 2 4 3 2" xfId="37587"/>
    <cellStyle name="Обычный 3 16 5 2 4 4" xfId="37588"/>
    <cellStyle name="Обычный 3 16 5 2 5" xfId="37589"/>
    <cellStyle name="Обычный 3 16 5 2 5 2" xfId="37590"/>
    <cellStyle name="Обычный 3 16 5 2 5 2 2" xfId="37591"/>
    <cellStyle name="Обычный 3 16 5 2 5 3" xfId="37592"/>
    <cellStyle name="Обычный 3 16 5 2 6" xfId="37593"/>
    <cellStyle name="Обычный 3 16 5 2 6 2" xfId="37594"/>
    <cellStyle name="Обычный 3 16 5 2 7" xfId="37595"/>
    <cellStyle name="Обычный 3 16 5 3" xfId="37596"/>
    <cellStyle name="Обычный 3 16 5 3 2" xfId="37597"/>
    <cellStyle name="Обычный 3 16 5 3 2 2" xfId="37598"/>
    <cellStyle name="Обычный 3 16 5 3 2 2 2" xfId="37599"/>
    <cellStyle name="Обычный 3 16 5 3 2 2 2 2" xfId="37600"/>
    <cellStyle name="Обычный 3 16 5 3 2 2 3" xfId="37601"/>
    <cellStyle name="Обычный 3 16 5 3 2 3" xfId="37602"/>
    <cellStyle name="Обычный 3 16 5 3 2 3 2" xfId="37603"/>
    <cellStyle name="Обычный 3 16 5 3 2 4" xfId="37604"/>
    <cellStyle name="Обычный 3 16 5 3 3" xfId="37605"/>
    <cellStyle name="Обычный 3 16 5 3 3 2" xfId="37606"/>
    <cellStyle name="Обычный 3 16 5 3 3 2 2" xfId="37607"/>
    <cellStyle name="Обычный 3 16 5 3 3 3" xfId="37608"/>
    <cellStyle name="Обычный 3 16 5 3 4" xfId="37609"/>
    <cellStyle name="Обычный 3 16 5 3 4 2" xfId="37610"/>
    <cellStyle name="Обычный 3 16 5 3 5" xfId="37611"/>
    <cellStyle name="Обычный 3 16 5 4" xfId="37612"/>
    <cellStyle name="Обычный 3 16 5 4 2" xfId="37613"/>
    <cellStyle name="Обычный 3 16 5 4 2 2" xfId="37614"/>
    <cellStyle name="Обычный 3 16 5 4 2 2 2" xfId="37615"/>
    <cellStyle name="Обычный 3 16 5 4 2 2 2 2" xfId="37616"/>
    <cellStyle name="Обычный 3 16 5 4 2 2 3" xfId="37617"/>
    <cellStyle name="Обычный 3 16 5 4 2 3" xfId="37618"/>
    <cellStyle name="Обычный 3 16 5 4 2 3 2" xfId="37619"/>
    <cellStyle name="Обычный 3 16 5 4 2 4" xfId="37620"/>
    <cellStyle name="Обычный 3 16 5 4 3" xfId="37621"/>
    <cellStyle name="Обычный 3 16 5 4 3 2" xfId="37622"/>
    <cellStyle name="Обычный 3 16 5 4 3 2 2" xfId="37623"/>
    <cellStyle name="Обычный 3 16 5 4 3 3" xfId="37624"/>
    <cellStyle name="Обычный 3 16 5 4 4" xfId="37625"/>
    <cellStyle name="Обычный 3 16 5 4 4 2" xfId="37626"/>
    <cellStyle name="Обычный 3 16 5 4 5" xfId="37627"/>
    <cellStyle name="Обычный 3 16 5 5" xfId="37628"/>
    <cellStyle name="Обычный 3 16 5 5 2" xfId="37629"/>
    <cellStyle name="Обычный 3 16 5 5 2 2" xfId="37630"/>
    <cellStyle name="Обычный 3 16 5 5 2 2 2" xfId="37631"/>
    <cellStyle name="Обычный 3 16 5 5 2 3" xfId="37632"/>
    <cellStyle name="Обычный 3 16 5 5 3" xfId="37633"/>
    <cellStyle name="Обычный 3 16 5 5 3 2" xfId="37634"/>
    <cellStyle name="Обычный 3 16 5 5 4" xfId="37635"/>
    <cellStyle name="Обычный 3 16 5 6" xfId="37636"/>
    <cellStyle name="Обычный 3 16 5 6 2" xfId="37637"/>
    <cellStyle name="Обычный 3 16 5 6 2 2" xfId="37638"/>
    <cellStyle name="Обычный 3 16 5 6 3" xfId="37639"/>
    <cellStyle name="Обычный 3 16 5 7" xfId="37640"/>
    <cellStyle name="Обычный 3 16 5 7 2" xfId="37641"/>
    <cellStyle name="Обычный 3 16 5 8" xfId="37642"/>
    <cellStyle name="Обычный 3 16 50" xfId="37643"/>
    <cellStyle name="Обычный 3 16 50 2" xfId="37644"/>
    <cellStyle name="Обычный 3 16 50 2 2" xfId="37645"/>
    <cellStyle name="Обычный 3 16 50 2 2 2" xfId="37646"/>
    <cellStyle name="Обычный 3 16 50 2 2 2 2" xfId="37647"/>
    <cellStyle name="Обычный 3 16 50 2 2 3" xfId="37648"/>
    <cellStyle name="Обычный 3 16 50 2 3" xfId="37649"/>
    <cellStyle name="Обычный 3 16 50 2 3 2" xfId="37650"/>
    <cellStyle name="Обычный 3 16 50 2 4" xfId="37651"/>
    <cellStyle name="Обычный 3 16 50 3" xfId="37652"/>
    <cellStyle name="Обычный 3 16 50 3 2" xfId="37653"/>
    <cellStyle name="Обычный 3 16 50 3 2 2" xfId="37654"/>
    <cellStyle name="Обычный 3 16 50 3 3" xfId="37655"/>
    <cellStyle name="Обычный 3 16 50 4" xfId="37656"/>
    <cellStyle name="Обычный 3 16 50 4 2" xfId="37657"/>
    <cellStyle name="Обычный 3 16 50 5" xfId="37658"/>
    <cellStyle name="Обычный 3 16 51" xfId="37659"/>
    <cellStyle name="Обычный 3 16 51 2" xfId="37660"/>
    <cellStyle name="Обычный 3 16 51 2 2" xfId="37661"/>
    <cellStyle name="Обычный 3 16 51 2 2 2" xfId="37662"/>
    <cellStyle name="Обычный 3 16 51 2 3" xfId="37663"/>
    <cellStyle name="Обычный 3 16 51 3" xfId="37664"/>
    <cellStyle name="Обычный 3 16 51 3 2" xfId="37665"/>
    <cellStyle name="Обычный 3 16 51 4" xfId="37666"/>
    <cellStyle name="Обычный 3 16 52" xfId="37667"/>
    <cellStyle name="Обычный 3 16 52 2" xfId="37668"/>
    <cellStyle name="Обычный 3 16 52 2 2" xfId="37669"/>
    <cellStyle name="Обычный 3 16 52 3" xfId="37670"/>
    <cellStyle name="Обычный 3 16 53" xfId="37671"/>
    <cellStyle name="Обычный 3 16 53 2" xfId="37672"/>
    <cellStyle name="Обычный 3 16 54" xfId="37673"/>
    <cellStyle name="Обычный 3 16 6" xfId="37674"/>
    <cellStyle name="Обычный 3 16 6 2" xfId="37675"/>
    <cellStyle name="Обычный 3 16 6 2 2" xfId="37676"/>
    <cellStyle name="Обычный 3 16 6 2 2 2" xfId="37677"/>
    <cellStyle name="Обычный 3 16 6 2 2 2 2" xfId="37678"/>
    <cellStyle name="Обычный 3 16 6 2 2 2 2 2" xfId="37679"/>
    <cellStyle name="Обычный 3 16 6 2 2 2 2 2 2" xfId="37680"/>
    <cellStyle name="Обычный 3 16 6 2 2 2 2 3" xfId="37681"/>
    <cellStyle name="Обычный 3 16 6 2 2 2 3" xfId="37682"/>
    <cellStyle name="Обычный 3 16 6 2 2 2 3 2" xfId="37683"/>
    <cellStyle name="Обычный 3 16 6 2 2 2 4" xfId="37684"/>
    <cellStyle name="Обычный 3 16 6 2 2 3" xfId="37685"/>
    <cellStyle name="Обычный 3 16 6 2 2 3 2" xfId="37686"/>
    <cellStyle name="Обычный 3 16 6 2 2 3 2 2" xfId="37687"/>
    <cellStyle name="Обычный 3 16 6 2 2 3 3" xfId="37688"/>
    <cellStyle name="Обычный 3 16 6 2 2 4" xfId="37689"/>
    <cellStyle name="Обычный 3 16 6 2 2 4 2" xfId="37690"/>
    <cellStyle name="Обычный 3 16 6 2 2 5" xfId="37691"/>
    <cellStyle name="Обычный 3 16 6 2 3" xfId="37692"/>
    <cellStyle name="Обычный 3 16 6 2 3 2" xfId="37693"/>
    <cellStyle name="Обычный 3 16 6 2 3 2 2" xfId="37694"/>
    <cellStyle name="Обычный 3 16 6 2 3 2 2 2" xfId="37695"/>
    <cellStyle name="Обычный 3 16 6 2 3 2 2 2 2" xfId="37696"/>
    <cellStyle name="Обычный 3 16 6 2 3 2 2 3" xfId="37697"/>
    <cellStyle name="Обычный 3 16 6 2 3 2 3" xfId="37698"/>
    <cellStyle name="Обычный 3 16 6 2 3 2 3 2" xfId="37699"/>
    <cellStyle name="Обычный 3 16 6 2 3 2 4" xfId="37700"/>
    <cellStyle name="Обычный 3 16 6 2 3 3" xfId="37701"/>
    <cellStyle name="Обычный 3 16 6 2 3 3 2" xfId="37702"/>
    <cellStyle name="Обычный 3 16 6 2 3 3 2 2" xfId="37703"/>
    <cellStyle name="Обычный 3 16 6 2 3 3 3" xfId="37704"/>
    <cellStyle name="Обычный 3 16 6 2 3 4" xfId="37705"/>
    <cellStyle name="Обычный 3 16 6 2 3 4 2" xfId="37706"/>
    <cellStyle name="Обычный 3 16 6 2 3 5" xfId="37707"/>
    <cellStyle name="Обычный 3 16 6 2 4" xfId="37708"/>
    <cellStyle name="Обычный 3 16 6 2 4 2" xfId="37709"/>
    <cellStyle name="Обычный 3 16 6 2 4 2 2" xfId="37710"/>
    <cellStyle name="Обычный 3 16 6 2 4 2 2 2" xfId="37711"/>
    <cellStyle name="Обычный 3 16 6 2 4 2 3" xfId="37712"/>
    <cellStyle name="Обычный 3 16 6 2 4 3" xfId="37713"/>
    <cellStyle name="Обычный 3 16 6 2 4 3 2" xfId="37714"/>
    <cellStyle name="Обычный 3 16 6 2 4 4" xfId="37715"/>
    <cellStyle name="Обычный 3 16 6 2 5" xfId="37716"/>
    <cellStyle name="Обычный 3 16 6 2 5 2" xfId="37717"/>
    <cellStyle name="Обычный 3 16 6 2 5 2 2" xfId="37718"/>
    <cellStyle name="Обычный 3 16 6 2 5 3" xfId="37719"/>
    <cellStyle name="Обычный 3 16 6 2 6" xfId="37720"/>
    <cellStyle name="Обычный 3 16 6 2 6 2" xfId="37721"/>
    <cellStyle name="Обычный 3 16 6 2 7" xfId="37722"/>
    <cellStyle name="Обычный 3 16 6 3" xfId="37723"/>
    <cellStyle name="Обычный 3 16 6 3 2" xfId="37724"/>
    <cellStyle name="Обычный 3 16 6 3 2 2" xfId="37725"/>
    <cellStyle name="Обычный 3 16 6 3 2 2 2" xfId="37726"/>
    <cellStyle name="Обычный 3 16 6 3 2 2 2 2" xfId="37727"/>
    <cellStyle name="Обычный 3 16 6 3 2 2 3" xfId="37728"/>
    <cellStyle name="Обычный 3 16 6 3 2 3" xfId="37729"/>
    <cellStyle name="Обычный 3 16 6 3 2 3 2" xfId="37730"/>
    <cellStyle name="Обычный 3 16 6 3 2 4" xfId="37731"/>
    <cellStyle name="Обычный 3 16 6 3 3" xfId="37732"/>
    <cellStyle name="Обычный 3 16 6 3 3 2" xfId="37733"/>
    <cellStyle name="Обычный 3 16 6 3 3 2 2" xfId="37734"/>
    <cellStyle name="Обычный 3 16 6 3 3 3" xfId="37735"/>
    <cellStyle name="Обычный 3 16 6 3 4" xfId="37736"/>
    <cellStyle name="Обычный 3 16 6 3 4 2" xfId="37737"/>
    <cellStyle name="Обычный 3 16 6 3 5" xfId="37738"/>
    <cellStyle name="Обычный 3 16 6 4" xfId="37739"/>
    <cellStyle name="Обычный 3 16 6 4 2" xfId="37740"/>
    <cellStyle name="Обычный 3 16 6 4 2 2" xfId="37741"/>
    <cellStyle name="Обычный 3 16 6 4 2 2 2" xfId="37742"/>
    <cellStyle name="Обычный 3 16 6 4 2 2 2 2" xfId="37743"/>
    <cellStyle name="Обычный 3 16 6 4 2 2 3" xfId="37744"/>
    <cellStyle name="Обычный 3 16 6 4 2 3" xfId="37745"/>
    <cellStyle name="Обычный 3 16 6 4 2 3 2" xfId="37746"/>
    <cellStyle name="Обычный 3 16 6 4 2 4" xfId="37747"/>
    <cellStyle name="Обычный 3 16 6 4 3" xfId="37748"/>
    <cellStyle name="Обычный 3 16 6 4 3 2" xfId="37749"/>
    <cellStyle name="Обычный 3 16 6 4 3 2 2" xfId="37750"/>
    <cellStyle name="Обычный 3 16 6 4 3 3" xfId="37751"/>
    <cellStyle name="Обычный 3 16 6 4 4" xfId="37752"/>
    <cellStyle name="Обычный 3 16 6 4 4 2" xfId="37753"/>
    <cellStyle name="Обычный 3 16 6 4 5" xfId="37754"/>
    <cellStyle name="Обычный 3 16 6 5" xfId="37755"/>
    <cellStyle name="Обычный 3 16 6 5 2" xfId="37756"/>
    <cellStyle name="Обычный 3 16 6 5 2 2" xfId="37757"/>
    <cellStyle name="Обычный 3 16 6 5 2 2 2" xfId="37758"/>
    <cellStyle name="Обычный 3 16 6 5 2 3" xfId="37759"/>
    <cellStyle name="Обычный 3 16 6 5 3" xfId="37760"/>
    <cellStyle name="Обычный 3 16 6 5 3 2" xfId="37761"/>
    <cellStyle name="Обычный 3 16 6 5 4" xfId="37762"/>
    <cellStyle name="Обычный 3 16 6 6" xfId="37763"/>
    <cellStyle name="Обычный 3 16 6 6 2" xfId="37764"/>
    <cellStyle name="Обычный 3 16 6 6 2 2" xfId="37765"/>
    <cellStyle name="Обычный 3 16 6 6 3" xfId="37766"/>
    <cellStyle name="Обычный 3 16 6 7" xfId="37767"/>
    <cellStyle name="Обычный 3 16 6 7 2" xfId="37768"/>
    <cellStyle name="Обычный 3 16 6 8" xfId="37769"/>
    <cellStyle name="Обычный 3 16 7" xfId="37770"/>
    <cellStyle name="Обычный 3 16 7 2" xfId="37771"/>
    <cellStyle name="Обычный 3 16 7 2 2" xfId="37772"/>
    <cellStyle name="Обычный 3 16 7 2 2 2" xfId="37773"/>
    <cellStyle name="Обычный 3 16 7 2 2 2 2" xfId="37774"/>
    <cellStyle name="Обычный 3 16 7 2 2 2 2 2" xfId="37775"/>
    <cellStyle name="Обычный 3 16 7 2 2 2 2 2 2" xfId="37776"/>
    <cellStyle name="Обычный 3 16 7 2 2 2 2 3" xfId="37777"/>
    <cellStyle name="Обычный 3 16 7 2 2 2 3" xfId="37778"/>
    <cellStyle name="Обычный 3 16 7 2 2 2 3 2" xfId="37779"/>
    <cellStyle name="Обычный 3 16 7 2 2 2 4" xfId="37780"/>
    <cellStyle name="Обычный 3 16 7 2 2 3" xfId="37781"/>
    <cellStyle name="Обычный 3 16 7 2 2 3 2" xfId="37782"/>
    <cellStyle name="Обычный 3 16 7 2 2 3 2 2" xfId="37783"/>
    <cellStyle name="Обычный 3 16 7 2 2 3 3" xfId="37784"/>
    <cellStyle name="Обычный 3 16 7 2 2 4" xfId="37785"/>
    <cellStyle name="Обычный 3 16 7 2 2 4 2" xfId="37786"/>
    <cellStyle name="Обычный 3 16 7 2 2 5" xfId="37787"/>
    <cellStyle name="Обычный 3 16 7 2 3" xfId="37788"/>
    <cellStyle name="Обычный 3 16 7 2 3 2" xfId="37789"/>
    <cellStyle name="Обычный 3 16 7 2 3 2 2" xfId="37790"/>
    <cellStyle name="Обычный 3 16 7 2 3 2 2 2" xfId="37791"/>
    <cellStyle name="Обычный 3 16 7 2 3 2 2 2 2" xfId="37792"/>
    <cellStyle name="Обычный 3 16 7 2 3 2 2 3" xfId="37793"/>
    <cellStyle name="Обычный 3 16 7 2 3 2 3" xfId="37794"/>
    <cellStyle name="Обычный 3 16 7 2 3 2 3 2" xfId="37795"/>
    <cellStyle name="Обычный 3 16 7 2 3 2 4" xfId="37796"/>
    <cellStyle name="Обычный 3 16 7 2 3 3" xfId="37797"/>
    <cellStyle name="Обычный 3 16 7 2 3 3 2" xfId="37798"/>
    <cellStyle name="Обычный 3 16 7 2 3 3 2 2" xfId="37799"/>
    <cellStyle name="Обычный 3 16 7 2 3 3 3" xfId="37800"/>
    <cellStyle name="Обычный 3 16 7 2 3 4" xfId="37801"/>
    <cellStyle name="Обычный 3 16 7 2 3 4 2" xfId="37802"/>
    <cellStyle name="Обычный 3 16 7 2 3 5" xfId="37803"/>
    <cellStyle name="Обычный 3 16 7 2 4" xfId="37804"/>
    <cellStyle name="Обычный 3 16 7 2 4 2" xfId="37805"/>
    <cellStyle name="Обычный 3 16 7 2 4 2 2" xfId="37806"/>
    <cellStyle name="Обычный 3 16 7 2 4 2 2 2" xfId="37807"/>
    <cellStyle name="Обычный 3 16 7 2 4 2 3" xfId="37808"/>
    <cellStyle name="Обычный 3 16 7 2 4 3" xfId="37809"/>
    <cellStyle name="Обычный 3 16 7 2 4 3 2" xfId="37810"/>
    <cellStyle name="Обычный 3 16 7 2 4 4" xfId="37811"/>
    <cellStyle name="Обычный 3 16 7 2 5" xfId="37812"/>
    <cellStyle name="Обычный 3 16 7 2 5 2" xfId="37813"/>
    <cellStyle name="Обычный 3 16 7 2 5 2 2" xfId="37814"/>
    <cellStyle name="Обычный 3 16 7 2 5 3" xfId="37815"/>
    <cellStyle name="Обычный 3 16 7 2 6" xfId="37816"/>
    <cellStyle name="Обычный 3 16 7 2 6 2" xfId="37817"/>
    <cellStyle name="Обычный 3 16 7 2 7" xfId="37818"/>
    <cellStyle name="Обычный 3 16 7 3" xfId="37819"/>
    <cellStyle name="Обычный 3 16 7 3 2" xfId="37820"/>
    <cellStyle name="Обычный 3 16 7 3 2 2" xfId="37821"/>
    <cellStyle name="Обычный 3 16 7 3 2 2 2" xfId="37822"/>
    <cellStyle name="Обычный 3 16 7 3 2 2 2 2" xfId="37823"/>
    <cellStyle name="Обычный 3 16 7 3 2 2 3" xfId="37824"/>
    <cellStyle name="Обычный 3 16 7 3 2 3" xfId="37825"/>
    <cellStyle name="Обычный 3 16 7 3 2 3 2" xfId="37826"/>
    <cellStyle name="Обычный 3 16 7 3 2 4" xfId="37827"/>
    <cellStyle name="Обычный 3 16 7 3 3" xfId="37828"/>
    <cellStyle name="Обычный 3 16 7 3 3 2" xfId="37829"/>
    <cellStyle name="Обычный 3 16 7 3 3 2 2" xfId="37830"/>
    <cellStyle name="Обычный 3 16 7 3 3 3" xfId="37831"/>
    <cellStyle name="Обычный 3 16 7 3 4" xfId="37832"/>
    <cellStyle name="Обычный 3 16 7 3 4 2" xfId="37833"/>
    <cellStyle name="Обычный 3 16 7 3 5" xfId="37834"/>
    <cellStyle name="Обычный 3 16 7 4" xfId="37835"/>
    <cellStyle name="Обычный 3 16 7 4 2" xfId="37836"/>
    <cellStyle name="Обычный 3 16 7 4 2 2" xfId="37837"/>
    <cellStyle name="Обычный 3 16 7 4 2 2 2" xfId="37838"/>
    <cellStyle name="Обычный 3 16 7 4 2 2 2 2" xfId="37839"/>
    <cellStyle name="Обычный 3 16 7 4 2 2 3" xfId="37840"/>
    <cellStyle name="Обычный 3 16 7 4 2 3" xfId="37841"/>
    <cellStyle name="Обычный 3 16 7 4 2 3 2" xfId="37842"/>
    <cellStyle name="Обычный 3 16 7 4 2 4" xfId="37843"/>
    <cellStyle name="Обычный 3 16 7 4 3" xfId="37844"/>
    <cellStyle name="Обычный 3 16 7 4 3 2" xfId="37845"/>
    <cellStyle name="Обычный 3 16 7 4 3 2 2" xfId="37846"/>
    <cellStyle name="Обычный 3 16 7 4 3 3" xfId="37847"/>
    <cellStyle name="Обычный 3 16 7 4 4" xfId="37848"/>
    <cellStyle name="Обычный 3 16 7 4 4 2" xfId="37849"/>
    <cellStyle name="Обычный 3 16 7 4 5" xfId="37850"/>
    <cellStyle name="Обычный 3 16 7 5" xfId="37851"/>
    <cellStyle name="Обычный 3 16 7 5 2" xfId="37852"/>
    <cellStyle name="Обычный 3 16 7 5 2 2" xfId="37853"/>
    <cellStyle name="Обычный 3 16 7 5 2 2 2" xfId="37854"/>
    <cellStyle name="Обычный 3 16 7 5 2 3" xfId="37855"/>
    <cellStyle name="Обычный 3 16 7 5 3" xfId="37856"/>
    <cellStyle name="Обычный 3 16 7 5 3 2" xfId="37857"/>
    <cellStyle name="Обычный 3 16 7 5 4" xfId="37858"/>
    <cellStyle name="Обычный 3 16 7 6" xfId="37859"/>
    <cellStyle name="Обычный 3 16 7 6 2" xfId="37860"/>
    <cellStyle name="Обычный 3 16 7 6 2 2" xfId="37861"/>
    <cellStyle name="Обычный 3 16 7 6 3" xfId="37862"/>
    <cellStyle name="Обычный 3 16 7 7" xfId="37863"/>
    <cellStyle name="Обычный 3 16 7 7 2" xfId="37864"/>
    <cellStyle name="Обычный 3 16 7 8" xfId="37865"/>
    <cellStyle name="Обычный 3 16 8" xfId="37866"/>
    <cellStyle name="Обычный 3 16 8 2" xfId="37867"/>
    <cellStyle name="Обычный 3 16 8 2 2" xfId="37868"/>
    <cellStyle name="Обычный 3 16 8 2 2 2" xfId="37869"/>
    <cellStyle name="Обычный 3 16 8 2 2 2 2" xfId="37870"/>
    <cellStyle name="Обычный 3 16 8 2 2 2 2 2" xfId="37871"/>
    <cellStyle name="Обычный 3 16 8 2 2 2 2 2 2" xfId="37872"/>
    <cellStyle name="Обычный 3 16 8 2 2 2 2 3" xfId="37873"/>
    <cellStyle name="Обычный 3 16 8 2 2 2 3" xfId="37874"/>
    <cellStyle name="Обычный 3 16 8 2 2 2 3 2" xfId="37875"/>
    <cellStyle name="Обычный 3 16 8 2 2 2 4" xfId="37876"/>
    <cellStyle name="Обычный 3 16 8 2 2 3" xfId="37877"/>
    <cellStyle name="Обычный 3 16 8 2 2 3 2" xfId="37878"/>
    <cellStyle name="Обычный 3 16 8 2 2 3 2 2" xfId="37879"/>
    <cellStyle name="Обычный 3 16 8 2 2 3 3" xfId="37880"/>
    <cellStyle name="Обычный 3 16 8 2 2 4" xfId="37881"/>
    <cellStyle name="Обычный 3 16 8 2 2 4 2" xfId="37882"/>
    <cellStyle name="Обычный 3 16 8 2 2 5" xfId="37883"/>
    <cellStyle name="Обычный 3 16 8 2 3" xfId="37884"/>
    <cellStyle name="Обычный 3 16 8 2 3 2" xfId="37885"/>
    <cellStyle name="Обычный 3 16 8 2 3 2 2" xfId="37886"/>
    <cellStyle name="Обычный 3 16 8 2 3 2 2 2" xfId="37887"/>
    <cellStyle name="Обычный 3 16 8 2 3 2 2 2 2" xfId="37888"/>
    <cellStyle name="Обычный 3 16 8 2 3 2 2 3" xfId="37889"/>
    <cellStyle name="Обычный 3 16 8 2 3 2 3" xfId="37890"/>
    <cellStyle name="Обычный 3 16 8 2 3 2 3 2" xfId="37891"/>
    <cellStyle name="Обычный 3 16 8 2 3 2 4" xfId="37892"/>
    <cellStyle name="Обычный 3 16 8 2 3 3" xfId="37893"/>
    <cellStyle name="Обычный 3 16 8 2 3 3 2" xfId="37894"/>
    <cellStyle name="Обычный 3 16 8 2 3 3 2 2" xfId="37895"/>
    <cellStyle name="Обычный 3 16 8 2 3 3 3" xfId="37896"/>
    <cellStyle name="Обычный 3 16 8 2 3 4" xfId="37897"/>
    <cellStyle name="Обычный 3 16 8 2 3 4 2" xfId="37898"/>
    <cellStyle name="Обычный 3 16 8 2 3 5" xfId="37899"/>
    <cellStyle name="Обычный 3 16 8 2 4" xfId="37900"/>
    <cellStyle name="Обычный 3 16 8 2 4 2" xfId="37901"/>
    <cellStyle name="Обычный 3 16 8 2 4 2 2" xfId="37902"/>
    <cellStyle name="Обычный 3 16 8 2 4 2 2 2" xfId="37903"/>
    <cellStyle name="Обычный 3 16 8 2 4 2 3" xfId="37904"/>
    <cellStyle name="Обычный 3 16 8 2 4 3" xfId="37905"/>
    <cellStyle name="Обычный 3 16 8 2 4 3 2" xfId="37906"/>
    <cellStyle name="Обычный 3 16 8 2 4 4" xfId="37907"/>
    <cellStyle name="Обычный 3 16 8 2 5" xfId="37908"/>
    <cellStyle name="Обычный 3 16 8 2 5 2" xfId="37909"/>
    <cellStyle name="Обычный 3 16 8 2 5 2 2" xfId="37910"/>
    <cellStyle name="Обычный 3 16 8 2 5 3" xfId="37911"/>
    <cellStyle name="Обычный 3 16 8 2 6" xfId="37912"/>
    <cellStyle name="Обычный 3 16 8 2 6 2" xfId="37913"/>
    <cellStyle name="Обычный 3 16 8 2 7" xfId="37914"/>
    <cellStyle name="Обычный 3 16 8 3" xfId="37915"/>
    <cellStyle name="Обычный 3 16 8 3 2" xfId="37916"/>
    <cellStyle name="Обычный 3 16 8 3 2 2" xfId="37917"/>
    <cellStyle name="Обычный 3 16 8 3 2 2 2" xfId="37918"/>
    <cellStyle name="Обычный 3 16 8 3 2 2 2 2" xfId="37919"/>
    <cellStyle name="Обычный 3 16 8 3 2 2 3" xfId="37920"/>
    <cellStyle name="Обычный 3 16 8 3 2 3" xfId="37921"/>
    <cellStyle name="Обычный 3 16 8 3 2 3 2" xfId="37922"/>
    <cellStyle name="Обычный 3 16 8 3 2 4" xfId="37923"/>
    <cellStyle name="Обычный 3 16 8 3 3" xfId="37924"/>
    <cellStyle name="Обычный 3 16 8 3 3 2" xfId="37925"/>
    <cellStyle name="Обычный 3 16 8 3 3 2 2" xfId="37926"/>
    <cellStyle name="Обычный 3 16 8 3 3 3" xfId="37927"/>
    <cellStyle name="Обычный 3 16 8 3 4" xfId="37928"/>
    <cellStyle name="Обычный 3 16 8 3 4 2" xfId="37929"/>
    <cellStyle name="Обычный 3 16 8 3 5" xfId="37930"/>
    <cellStyle name="Обычный 3 16 8 4" xfId="37931"/>
    <cellStyle name="Обычный 3 16 8 4 2" xfId="37932"/>
    <cellStyle name="Обычный 3 16 8 4 2 2" xfId="37933"/>
    <cellStyle name="Обычный 3 16 8 4 2 2 2" xfId="37934"/>
    <cellStyle name="Обычный 3 16 8 4 2 2 2 2" xfId="37935"/>
    <cellStyle name="Обычный 3 16 8 4 2 2 3" xfId="37936"/>
    <cellStyle name="Обычный 3 16 8 4 2 3" xfId="37937"/>
    <cellStyle name="Обычный 3 16 8 4 2 3 2" xfId="37938"/>
    <cellStyle name="Обычный 3 16 8 4 2 4" xfId="37939"/>
    <cellStyle name="Обычный 3 16 8 4 3" xfId="37940"/>
    <cellStyle name="Обычный 3 16 8 4 3 2" xfId="37941"/>
    <cellStyle name="Обычный 3 16 8 4 3 2 2" xfId="37942"/>
    <cellStyle name="Обычный 3 16 8 4 3 3" xfId="37943"/>
    <cellStyle name="Обычный 3 16 8 4 4" xfId="37944"/>
    <cellStyle name="Обычный 3 16 8 4 4 2" xfId="37945"/>
    <cellStyle name="Обычный 3 16 8 4 5" xfId="37946"/>
    <cellStyle name="Обычный 3 16 8 5" xfId="37947"/>
    <cellStyle name="Обычный 3 16 8 5 2" xfId="37948"/>
    <cellStyle name="Обычный 3 16 8 5 2 2" xfId="37949"/>
    <cellStyle name="Обычный 3 16 8 5 2 2 2" xfId="37950"/>
    <cellStyle name="Обычный 3 16 8 5 2 3" xfId="37951"/>
    <cellStyle name="Обычный 3 16 8 5 3" xfId="37952"/>
    <cellStyle name="Обычный 3 16 8 5 3 2" xfId="37953"/>
    <cellStyle name="Обычный 3 16 8 5 4" xfId="37954"/>
    <cellStyle name="Обычный 3 16 8 6" xfId="37955"/>
    <cellStyle name="Обычный 3 16 8 6 2" xfId="37956"/>
    <cellStyle name="Обычный 3 16 8 6 2 2" xfId="37957"/>
    <cellStyle name="Обычный 3 16 8 6 3" xfId="37958"/>
    <cellStyle name="Обычный 3 16 8 7" xfId="37959"/>
    <cellStyle name="Обычный 3 16 8 7 2" xfId="37960"/>
    <cellStyle name="Обычный 3 16 8 8" xfId="37961"/>
    <cellStyle name="Обычный 3 16 9" xfId="37962"/>
    <cellStyle name="Обычный 3 16 9 2" xfId="37963"/>
    <cellStyle name="Обычный 3 16 9 2 2" xfId="37964"/>
    <cellStyle name="Обычный 3 16 9 2 2 2" xfId="37965"/>
    <cellStyle name="Обычный 3 16 9 2 2 2 2" xfId="37966"/>
    <cellStyle name="Обычный 3 16 9 2 2 2 2 2" xfId="37967"/>
    <cellStyle name="Обычный 3 16 9 2 2 2 2 2 2" xfId="37968"/>
    <cellStyle name="Обычный 3 16 9 2 2 2 2 3" xfId="37969"/>
    <cellStyle name="Обычный 3 16 9 2 2 2 3" xfId="37970"/>
    <cellStyle name="Обычный 3 16 9 2 2 2 3 2" xfId="37971"/>
    <cellStyle name="Обычный 3 16 9 2 2 2 4" xfId="37972"/>
    <cellStyle name="Обычный 3 16 9 2 2 3" xfId="37973"/>
    <cellStyle name="Обычный 3 16 9 2 2 3 2" xfId="37974"/>
    <cellStyle name="Обычный 3 16 9 2 2 3 2 2" xfId="37975"/>
    <cellStyle name="Обычный 3 16 9 2 2 3 3" xfId="37976"/>
    <cellStyle name="Обычный 3 16 9 2 2 4" xfId="37977"/>
    <cellStyle name="Обычный 3 16 9 2 2 4 2" xfId="37978"/>
    <cellStyle name="Обычный 3 16 9 2 2 5" xfId="37979"/>
    <cellStyle name="Обычный 3 16 9 2 3" xfId="37980"/>
    <cellStyle name="Обычный 3 16 9 2 3 2" xfId="37981"/>
    <cellStyle name="Обычный 3 16 9 2 3 2 2" xfId="37982"/>
    <cellStyle name="Обычный 3 16 9 2 3 2 2 2" xfId="37983"/>
    <cellStyle name="Обычный 3 16 9 2 3 2 2 2 2" xfId="37984"/>
    <cellStyle name="Обычный 3 16 9 2 3 2 2 3" xfId="37985"/>
    <cellStyle name="Обычный 3 16 9 2 3 2 3" xfId="37986"/>
    <cellStyle name="Обычный 3 16 9 2 3 2 3 2" xfId="37987"/>
    <cellStyle name="Обычный 3 16 9 2 3 2 4" xfId="37988"/>
    <cellStyle name="Обычный 3 16 9 2 3 3" xfId="37989"/>
    <cellStyle name="Обычный 3 16 9 2 3 3 2" xfId="37990"/>
    <cellStyle name="Обычный 3 16 9 2 3 3 2 2" xfId="37991"/>
    <cellStyle name="Обычный 3 16 9 2 3 3 3" xfId="37992"/>
    <cellStyle name="Обычный 3 16 9 2 3 4" xfId="37993"/>
    <cellStyle name="Обычный 3 16 9 2 3 4 2" xfId="37994"/>
    <cellStyle name="Обычный 3 16 9 2 3 5" xfId="37995"/>
    <cellStyle name="Обычный 3 16 9 2 4" xfId="37996"/>
    <cellStyle name="Обычный 3 16 9 2 4 2" xfId="37997"/>
    <cellStyle name="Обычный 3 16 9 2 4 2 2" xfId="37998"/>
    <cellStyle name="Обычный 3 16 9 2 4 2 2 2" xfId="37999"/>
    <cellStyle name="Обычный 3 16 9 2 4 2 3" xfId="38000"/>
    <cellStyle name="Обычный 3 16 9 2 4 3" xfId="38001"/>
    <cellStyle name="Обычный 3 16 9 2 4 3 2" xfId="38002"/>
    <cellStyle name="Обычный 3 16 9 2 4 4" xfId="38003"/>
    <cellStyle name="Обычный 3 16 9 2 5" xfId="38004"/>
    <cellStyle name="Обычный 3 16 9 2 5 2" xfId="38005"/>
    <cellStyle name="Обычный 3 16 9 2 5 2 2" xfId="38006"/>
    <cellStyle name="Обычный 3 16 9 2 5 3" xfId="38007"/>
    <cellStyle name="Обычный 3 16 9 2 6" xfId="38008"/>
    <cellStyle name="Обычный 3 16 9 2 6 2" xfId="38009"/>
    <cellStyle name="Обычный 3 16 9 2 7" xfId="38010"/>
    <cellStyle name="Обычный 3 16 9 3" xfId="38011"/>
    <cellStyle name="Обычный 3 16 9 3 2" xfId="38012"/>
    <cellStyle name="Обычный 3 16 9 3 2 2" xfId="38013"/>
    <cellStyle name="Обычный 3 16 9 3 2 2 2" xfId="38014"/>
    <cellStyle name="Обычный 3 16 9 3 2 2 2 2" xfId="38015"/>
    <cellStyle name="Обычный 3 16 9 3 2 2 3" xfId="38016"/>
    <cellStyle name="Обычный 3 16 9 3 2 3" xfId="38017"/>
    <cellStyle name="Обычный 3 16 9 3 2 3 2" xfId="38018"/>
    <cellStyle name="Обычный 3 16 9 3 2 4" xfId="38019"/>
    <cellStyle name="Обычный 3 16 9 3 3" xfId="38020"/>
    <cellStyle name="Обычный 3 16 9 3 3 2" xfId="38021"/>
    <cellStyle name="Обычный 3 16 9 3 3 2 2" xfId="38022"/>
    <cellStyle name="Обычный 3 16 9 3 3 3" xfId="38023"/>
    <cellStyle name="Обычный 3 16 9 3 4" xfId="38024"/>
    <cellStyle name="Обычный 3 16 9 3 4 2" xfId="38025"/>
    <cellStyle name="Обычный 3 16 9 3 5" xfId="38026"/>
    <cellStyle name="Обычный 3 16 9 4" xfId="38027"/>
    <cellStyle name="Обычный 3 16 9 4 2" xfId="38028"/>
    <cellStyle name="Обычный 3 16 9 4 2 2" xfId="38029"/>
    <cellStyle name="Обычный 3 16 9 4 2 2 2" xfId="38030"/>
    <cellStyle name="Обычный 3 16 9 4 2 2 2 2" xfId="38031"/>
    <cellStyle name="Обычный 3 16 9 4 2 2 3" xfId="38032"/>
    <cellStyle name="Обычный 3 16 9 4 2 3" xfId="38033"/>
    <cellStyle name="Обычный 3 16 9 4 2 3 2" xfId="38034"/>
    <cellStyle name="Обычный 3 16 9 4 2 4" xfId="38035"/>
    <cellStyle name="Обычный 3 16 9 4 3" xfId="38036"/>
    <cellStyle name="Обычный 3 16 9 4 3 2" xfId="38037"/>
    <cellStyle name="Обычный 3 16 9 4 3 2 2" xfId="38038"/>
    <cellStyle name="Обычный 3 16 9 4 3 3" xfId="38039"/>
    <cellStyle name="Обычный 3 16 9 4 4" xfId="38040"/>
    <cellStyle name="Обычный 3 16 9 4 4 2" xfId="38041"/>
    <cellStyle name="Обычный 3 16 9 4 5" xfId="38042"/>
    <cellStyle name="Обычный 3 16 9 5" xfId="38043"/>
    <cellStyle name="Обычный 3 16 9 5 2" xfId="38044"/>
    <cellStyle name="Обычный 3 16 9 5 2 2" xfId="38045"/>
    <cellStyle name="Обычный 3 16 9 5 2 2 2" xfId="38046"/>
    <cellStyle name="Обычный 3 16 9 5 2 3" xfId="38047"/>
    <cellStyle name="Обычный 3 16 9 5 3" xfId="38048"/>
    <cellStyle name="Обычный 3 16 9 5 3 2" xfId="38049"/>
    <cellStyle name="Обычный 3 16 9 5 4" xfId="38050"/>
    <cellStyle name="Обычный 3 16 9 6" xfId="38051"/>
    <cellStyle name="Обычный 3 16 9 6 2" xfId="38052"/>
    <cellStyle name="Обычный 3 16 9 6 2 2" xfId="38053"/>
    <cellStyle name="Обычный 3 16 9 6 3" xfId="38054"/>
    <cellStyle name="Обычный 3 16 9 7" xfId="38055"/>
    <cellStyle name="Обычный 3 16 9 7 2" xfId="38056"/>
    <cellStyle name="Обычный 3 16 9 8" xfId="38057"/>
    <cellStyle name="Обычный 3 17" xfId="38058"/>
    <cellStyle name="Обычный 3 17 10" xfId="38059"/>
    <cellStyle name="Обычный 3 17 10 2" xfId="38060"/>
    <cellStyle name="Обычный 3 17 10 2 2" xfId="38061"/>
    <cellStyle name="Обычный 3 17 10 2 2 2" xfId="38062"/>
    <cellStyle name="Обычный 3 17 10 2 2 2 2" xfId="38063"/>
    <cellStyle name="Обычный 3 17 10 2 2 2 2 2" xfId="38064"/>
    <cellStyle name="Обычный 3 17 10 2 2 2 2 2 2" xfId="38065"/>
    <cellStyle name="Обычный 3 17 10 2 2 2 2 3" xfId="38066"/>
    <cellStyle name="Обычный 3 17 10 2 2 2 3" xfId="38067"/>
    <cellStyle name="Обычный 3 17 10 2 2 2 3 2" xfId="38068"/>
    <cellStyle name="Обычный 3 17 10 2 2 2 4" xfId="38069"/>
    <cellStyle name="Обычный 3 17 10 2 2 3" xfId="38070"/>
    <cellStyle name="Обычный 3 17 10 2 2 3 2" xfId="38071"/>
    <cellStyle name="Обычный 3 17 10 2 2 3 2 2" xfId="38072"/>
    <cellStyle name="Обычный 3 17 10 2 2 3 3" xfId="38073"/>
    <cellStyle name="Обычный 3 17 10 2 2 4" xfId="38074"/>
    <cellStyle name="Обычный 3 17 10 2 2 4 2" xfId="38075"/>
    <cellStyle name="Обычный 3 17 10 2 2 5" xfId="38076"/>
    <cellStyle name="Обычный 3 17 10 2 3" xfId="38077"/>
    <cellStyle name="Обычный 3 17 10 2 3 2" xfId="38078"/>
    <cellStyle name="Обычный 3 17 10 2 3 2 2" xfId="38079"/>
    <cellStyle name="Обычный 3 17 10 2 3 2 2 2" xfId="38080"/>
    <cellStyle name="Обычный 3 17 10 2 3 2 2 2 2" xfId="38081"/>
    <cellStyle name="Обычный 3 17 10 2 3 2 2 3" xfId="38082"/>
    <cellStyle name="Обычный 3 17 10 2 3 2 3" xfId="38083"/>
    <cellStyle name="Обычный 3 17 10 2 3 2 3 2" xfId="38084"/>
    <cellStyle name="Обычный 3 17 10 2 3 2 4" xfId="38085"/>
    <cellStyle name="Обычный 3 17 10 2 3 3" xfId="38086"/>
    <cellStyle name="Обычный 3 17 10 2 3 3 2" xfId="38087"/>
    <cellStyle name="Обычный 3 17 10 2 3 3 2 2" xfId="38088"/>
    <cellStyle name="Обычный 3 17 10 2 3 3 3" xfId="38089"/>
    <cellStyle name="Обычный 3 17 10 2 3 4" xfId="38090"/>
    <cellStyle name="Обычный 3 17 10 2 3 4 2" xfId="38091"/>
    <cellStyle name="Обычный 3 17 10 2 3 5" xfId="38092"/>
    <cellStyle name="Обычный 3 17 10 2 4" xfId="38093"/>
    <cellStyle name="Обычный 3 17 10 2 4 2" xfId="38094"/>
    <cellStyle name="Обычный 3 17 10 2 4 2 2" xfId="38095"/>
    <cellStyle name="Обычный 3 17 10 2 4 2 2 2" xfId="38096"/>
    <cellStyle name="Обычный 3 17 10 2 4 2 3" xfId="38097"/>
    <cellStyle name="Обычный 3 17 10 2 4 3" xfId="38098"/>
    <cellStyle name="Обычный 3 17 10 2 4 3 2" xfId="38099"/>
    <cellStyle name="Обычный 3 17 10 2 4 4" xfId="38100"/>
    <cellStyle name="Обычный 3 17 10 2 5" xfId="38101"/>
    <cellStyle name="Обычный 3 17 10 2 5 2" xfId="38102"/>
    <cellStyle name="Обычный 3 17 10 2 5 2 2" xfId="38103"/>
    <cellStyle name="Обычный 3 17 10 2 5 3" xfId="38104"/>
    <cellStyle name="Обычный 3 17 10 2 6" xfId="38105"/>
    <cellStyle name="Обычный 3 17 10 2 6 2" xfId="38106"/>
    <cellStyle name="Обычный 3 17 10 2 7" xfId="38107"/>
    <cellStyle name="Обычный 3 17 10 3" xfId="38108"/>
    <cellStyle name="Обычный 3 17 10 3 2" xfId="38109"/>
    <cellStyle name="Обычный 3 17 10 3 2 2" xfId="38110"/>
    <cellStyle name="Обычный 3 17 10 3 2 2 2" xfId="38111"/>
    <cellStyle name="Обычный 3 17 10 3 2 2 2 2" xfId="38112"/>
    <cellStyle name="Обычный 3 17 10 3 2 2 3" xfId="38113"/>
    <cellStyle name="Обычный 3 17 10 3 2 3" xfId="38114"/>
    <cellStyle name="Обычный 3 17 10 3 2 3 2" xfId="38115"/>
    <cellStyle name="Обычный 3 17 10 3 2 4" xfId="38116"/>
    <cellStyle name="Обычный 3 17 10 3 3" xfId="38117"/>
    <cellStyle name="Обычный 3 17 10 3 3 2" xfId="38118"/>
    <cellStyle name="Обычный 3 17 10 3 3 2 2" xfId="38119"/>
    <cellStyle name="Обычный 3 17 10 3 3 3" xfId="38120"/>
    <cellStyle name="Обычный 3 17 10 3 4" xfId="38121"/>
    <cellStyle name="Обычный 3 17 10 3 4 2" xfId="38122"/>
    <cellStyle name="Обычный 3 17 10 3 5" xfId="38123"/>
    <cellStyle name="Обычный 3 17 10 4" xfId="38124"/>
    <cellStyle name="Обычный 3 17 10 4 2" xfId="38125"/>
    <cellStyle name="Обычный 3 17 10 4 2 2" xfId="38126"/>
    <cellStyle name="Обычный 3 17 10 4 2 2 2" xfId="38127"/>
    <cellStyle name="Обычный 3 17 10 4 2 2 2 2" xfId="38128"/>
    <cellStyle name="Обычный 3 17 10 4 2 2 3" xfId="38129"/>
    <cellStyle name="Обычный 3 17 10 4 2 3" xfId="38130"/>
    <cellStyle name="Обычный 3 17 10 4 2 3 2" xfId="38131"/>
    <cellStyle name="Обычный 3 17 10 4 2 4" xfId="38132"/>
    <cellStyle name="Обычный 3 17 10 4 3" xfId="38133"/>
    <cellStyle name="Обычный 3 17 10 4 3 2" xfId="38134"/>
    <cellStyle name="Обычный 3 17 10 4 3 2 2" xfId="38135"/>
    <cellStyle name="Обычный 3 17 10 4 3 3" xfId="38136"/>
    <cellStyle name="Обычный 3 17 10 4 4" xfId="38137"/>
    <cellStyle name="Обычный 3 17 10 4 4 2" xfId="38138"/>
    <cellStyle name="Обычный 3 17 10 4 5" xfId="38139"/>
    <cellStyle name="Обычный 3 17 10 5" xfId="38140"/>
    <cellStyle name="Обычный 3 17 10 5 2" xfId="38141"/>
    <cellStyle name="Обычный 3 17 10 5 2 2" xfId="38142"/>
    <cellStyle name="Обычный 3 17 10 5 2 2 2" xfId="38143"/>
    <cellStyle name="Обычный 3 17 10 5 2 3" xfId="38144"/>
    <cellStyle name="Обычный 3 17 10 5 3" xfId="38145"/>
    <cellStyle name="Обычный 3 17 10 5 3 2" xfId="38146"/>
    <cellStyle name="Обычный 3 17 10 5 4" xfId="38147"/>
    <cellStyle name="Обычный 3 17 10 6" xfId="38148"/>
    <cellStyle name="Обычный 3 17 10 6 2" xfId="38149"/>
    <cellStyle name="Обычный 3 17 10 6 2 2" xfId="38150"/>
    <cellStyle name="Обычный 3 17 10 6 3" xfId="38151"/>
    <cellStyle name="Обычный 3 17 10 7" xfId="38152"/>
    <cellStyle name="Обычный 3 17 10 7 2" xfId="38153"/>
    <cellStyle name="Обычный 3 17 10 8" xfId="38154"/>
    <cellStyle name="Обычный 3 17 11" xfId="38155"/>
    <cellStyle name="Обычный 3 17 11 2" xfId="38156"/>
    <cellStyle name="Обычный 3 17 11 2 2" xfId="38157"/>
    <cellStyle name="Обычный 3 17 11 2 2 2" xfId="38158"/>
    <cellStyle name="Обычный 3 17 11 2 2 2 2" xfId="38159"/>
    <cellStyle name="Обычный 3 17 11 2 2 2 2 2" xfId="38160"/>
    <cellStyle name="Обычный 3 17 11 2 2 2 2 2 2" xfId="38161"/>
    <cellStyle name="Обычный 3 17 11 2 2 2 2 3" xfId="38162"/>
    <cellStyle name="Обычный 3 17 11 2 2 2 3" xfId="38163"/>
    <cellStyle name="Обычный 3 17 11 2 2 2 3 2" xfId="38164"/>
    <cellStyle name="Обычный 3 17 11 2 2 2 4" xfId="38165"/>
    <cellStyle name="Обычный 3 17 11 2 2 3" xfId="38166"/>
    <cellStyle name="Обычный 3 17 11 2 2 3 2" xfId="38167"/>
    <cellStyle name="Обычный 3 17 11 2 2 3 2 2" xfId="38168"/>
    <cellStyle name="Обычный 3 17 11 2 2 3 3" xfId="38169"/>
    <cellStyle name="Обычный 3 17 11 2 2 4" xfId="38170"/>
    <cellStyle name="Обычный 3 17 11 2 2 4 2" xfId="38171"/>
    <cellStyle name="Обычный 3 17 11 2 2 5" xfId="38172"/>
    <cellStyle name="Обычный 3 17 11 2 3" xfId="38173"/>
    <cellStyle name="Обычный 3 17 11 2 3 2" xfId="38174"/>
    <cellStyle name="Обычный 3 17 11 2 3 2 2" xfId="38175"/>
    <cellStyle name="Обычный 3 17 11 2 3 2 2 2" xfId="38176"/>
    <cellStyle name="Обычный 3 17 11 2 3 2 2 2 2" xfId="38177"/>
    <cellStyle name="Обычный 3 17 11 2 3 2 2 3" xfId="38178"/>
    <cellStyle name="Обычный 3 17 11 2 3 2 3" xfId="38179"/>
    <cellStyle name="Обычный 3 17 11 2 3 2 3 2" xfId="38180"/>
    <cellStyle name="Обычный 3 17 11 2 3 2 4" xfId="38181"/>
    <cellStyle name="Обычный 3 17 11 2 3 3" xfId="38182"/>
    <cellStyle name="Обычный 3 17 11 2 3 3 2" xfId="38183"/>
    <cellStyle name="Обычный 3 17 11 2 3 3 2 2" xfId="38184"/>
    <cellStyle name="Обычный 3 17 11 2 3 3 3" xfId="38185"/>
    <cellStyle name="Обычный 3 17 11 2 3 4" xfId="38186"/>
    <cellStyle name="Обычный 3 17 11 2 3 4 2" xfId="38187"/>
    <cellStyle name="Обычный 3 17 11 2 3 5" xfId="38188"/>
    <cellStyle name="Обычный 3 17 11 2 4" xfId="38189"/>
    <cellStyle name="Обычный 3 17 11 2 4 2" xfId="38190"/>
    <cellStyle name="Обычный 3 17 11 2 4 2 2" xfId="38191"/>
    <cellStyle name="Обычный 3 17 11 2 4 2 2 2" xfId="38192"/>
    <cellStyle name="Обычный 3 17 11 2 4 2 3" xfId="38193"/>
    <cellStyle name="Обычный 3 17 11 2 4 3" xfId="38194"/>
    <cellStyle name="Обычный 3 17 11 2 4 3 2" xfId="38195"/>
    <cellStyle name="Обычный 3 17 11 2 4 4" xfId="38196"/>
    <cellStyle name="Обычный 3 17 11 2 5" xfId="38197"/>
    <cellStyle name="Обычный 3 17 11 2 5 2" xfId="38198"/>
    <cellStyle name="Обычный 3 17 11 2 5 2 2" xfId="38199"/>
    <cellStyle name="Обычный 3 17 11 2 5 3" xfId="38200"/>
    <cellStyle name="Обычный 3 17 11 2 6" xfId="38201"/>
    <cellStyle name="Обычный 3 17 11 2 6 2" xfId="38202"/>
    <cellStyle name="Обычный 3 17 11 2 7" xfId="38203"/>
    <cellStyle name="Обычный 3 17 11 3" xfId="38204"/>
    <cellStyle name="Обычный 3 17 11 3 2" xfId="38205"/>
    <cellStyle name="Обычный 3 17 11 3 2 2" xfId="38206"/>
    <cellStyle name="Обычный 3 17 11 3 2 2 2" xfId="38207"/>
    <cellStyle name="Обычный 3 17 11 3 2 2 2 2" xfId="38208"/>
    <cellStyle name="Обычный 3 17 11 3 2 2 3" xfId="38209"/>
    <cellStyle name="Обычный 3 17 11 3 2 3" xfId="38210"/>
    <cellStyle name="Обычный 3 17 11 3 2 3 2" xfId="38211"/>
    <cellStyle name="Обычный 3 17 11 3 2 4" xfId="38212"/>
    <cellStyle name="Обычный 3 17 11 3 3" xfId="38213"/>
    <cellStyle name="Обычный 3 17 11 3 3 2" xfId="38214"/>
    <cellStyle name="Обычный 3 17 11 3 3 2 2" xfId="38215"/>
    <cellStyle name="Обычный 3 17 11 3 3 3" xfId="38216"/>
    <cellStyle name="Обычный 3 17 11 3 4" xfId="38217"/>
    <cellStyle name="Обычный 3 17 11 3 4 2" xfId="38218"/>
    <cellStyle name="Обычный 3 17 11 3 5" xfId="38219"/>
    <cellStyle name="Обычный 3 17 11 4" xfId="38220"/>
    <cellStyle name="Обычный 3 17 11 4 2" xfId="38221"/>
    <cellStyle name="Обычный 3 17 11 4 2 2" xfId="38222"/>
    <cellStyle name="Обычный 3 17 11 4 2 2 2" xfId="38223"/>
    <cellStyle name="Обычный 3 17 11 4 2 2 2 2" xfId="38224"/>
    <cellStyle name="Обычный 3 17 11 4 2 2 3" xfId="38225"/>
    <cellStyle name="Обычный 3 17 11 4 2 3" xfId="38226"/>
    <cellStyle name="Обычный 3 17 11 4 2 3 2" xfId="38227"/>
    <cellStyle name="Обычный 3 17 11 4 2 4" xfId="38228"/>
    <cellStyle name="Обычный 3 17 11 4 3" xfId="38229"/>
    <cellStyle name="Обычный 3 17 11 4 3 2" xfId="38230"/>
    <cellStyle name="Обычный 3 17 11 4 3 2 2" xfId="38231"/>
    <cellStyle name="Обычный 3 17 11 4 3 3" xfId="38232"/>
    <cellStyle name="Обычный 3 17 11 4 4" xfId="38233"/>
    <cellStyle name="Обычный 3 17 11 4 4 2" xfId="38234"/>
    <cellStyle name="Обычный 3 17 11 4 5" xfId="38235"/>
    <cellStyle name="Обычный 3 17 11 5" xfId="38236"/>
    <cellStyle name="Обычный 3 17 11 5 2" xfId="38237"/>
    <cellStyle name="Обычный 3 17 11 5 2 2" xfId="38238"/>
    <cellStyle name="Обычный 3 17 11 5 2 2 2" xfId="38239"/>
    <cellStyle name="Обычный 3 17 11 5 2 3" xfId="38240"/>
    <cellStyle name="Обычный 3 17 11 5 3" xfId="38241"/>
    <cellStyle name="Обычный 3 17 11 5 3 2" xfId="38242"/>
    <cellStyle name="Обычный 3 17 11 5 4" xfId="38243"/>
    <cellStyle name="Обычный 3 17 11 6" xfId="38244"/>
    <cellStyle name="Обычный 3 17 11 6 2" xfId="38245"/>
    <cellStyle name="Обычный 3 17 11 6 2 2" xfId="38246"/>
    <cellStyle name="Обычный 3 17 11 6 3" xfId="38247"/>
    <cellStyle name="Обычный 3 17 11 7" xfId="38248"/>
    <cellStyle name="Обычный 3 17 11 7 2" xfId="38249"/>
    <cellStyle name="Обычный 3 17 11 8" xfId="38250"/>
    <cellStyle name="Обычный 3 17 12" xfId="38251"/>
    <cellStyle name="Обычный 3 17 12 2" xfId="38252"/>
    <cellStyle name="Обычный 3 17 12 2 2" xfId="38253"/>
    <cellStyle name="Обычный 3 17 12 2 2 2" xfId="38254"/>
    <cellStyle name="Обычный 3 17 12 2 2 2 2" xfId="38255"/>
    <cellStyle name="Обычный 3 17 12 2 2 2 2 2" xfId="38256"/>
    <cellStyle name="Обычный 3 17 12 2 2 2 2 2 2" xfId="38257"/>
    <cellStyle name="Обычный 3 17 12 2 2 2 2 3" xfId="38258"/>
    <cellStyle name="Обычный 3 17 12 2 2 2 3" xfId="38259"/>
    <cellStyle name="Обычный 3 17 12 2 2 2 3 2" xfId="38260"/>
    <cellStyle name="Обычный 3 17 12 2 2 2 4" xfId="38261"/>
    <cellStyle name="Обычный 3 17 12 2 2 3" xfId="38262"/>
    <cellStyle name="Обычный 3 17 12 2 2 3 2" xfId="38263"/>
    <cellStyle name="Обычный 3 17 12 2 2 3 2 2" xfId="38264"/>
    <cellStyle name="Обычный 3 17 12 2 2 3 3" xfId="38265"/>
    <cellStyle name="Обычный 3 17 12 2 2 4" xfId="38266"/>
    <cellStyle name="Обычный 3 17 12 2 2 4 2" xfId="38267"/>
    <cellStyle name="Обычный 3 17 12 2 2 5" xfId="38268"/>
    <cellStyle name="Обычный 3 17 12 2 3" xfId="38269"/>
    <cellStyle name="Обычный 3 17 12 2 3 2" xfId="38270"/>
    <cellStyle name="Обычный 3 17 12 2 3 2 2" xfId="38271"/>
    <cellStyle name="Обычный 3 17 12 2 3 2 2 2" xfId="38272"/>
    <cellStyle name="Обычный 3 17 12 2 3 2 2 2 2" xfId="38273"/>
    <cellStyle name="Обычный 3 17 12 2 3 2 2 3" xfId="38274"/>
    <cellStyle name="Обычный 3 17 12 2 3 2 3" xfId="38275"/>
    <cellStyle name="Обычный 3 17 12 2 3 2 3 2" xfId="38276"/>
    <cellStyle name="Обычный 3 17 12 2 3 2 4" xfId="38277"/>
    <cellStyle name="Обычный 3 17 12 2 3 3" xfId="38278"/>
    <cellStyle name="Обычный 3 17 12 2 3 3 2" xfId="38279"/>
    <cellStyle name="Обычный 3 17 12 2 3 3 2 2" xfId="38280"/>
    <cellStyle name="Обычный 3 17 12 2 3 3 3" xfId="38281"/>
    <cellStyle name="Обычный 3 17 12 2 3 4" xfId="38282"/>
    <cellStyle name="Обычный 3 17 12 2 3 4 2" xfId="38283"/>
    <cellStyle name="Обычный 3 17 12 2 3 5" xfId="38284"/>
    <cellStyle name="Обычный 3 17 12 2 4" xfId="38285"/>
    <cellStyle name="Обычный 3 17 12 2 4 2" xfId="38286"/>
    <cellStyle name="Обычный 3 17 12 2 4 2 2" xfId="38287"/>
    <cellStyle name="Обычный 3 17 12 2 4 2 2 2" xfId="38288"/>
    <cellStyle name="Обычный 3 17 12 2 4 2 3" xfId="38289"/>
    <cellStyle name="Обычный 3 17 12 2 4 3" xfId="38290"/>
    <cellStyle name="Обычный 3 17 12 2 4 3 2" xfId="38291"/>
    <cellStyle name="Обычный 3 17 12 2 4 4" xfId="38292"/>
    <cellStyle name="Обычный 3 17 12 2 5" xfId="38293"/>
    <cellStyle name="Обычный 3 17 12 2 5 2" xfId="38294"/>
    <cellStyle name="Обычный 3 17 12 2 5 2 2" xfId="38295"/>
    <cellStyle name="Обычный 3 17 12 2 5 3" xfId="38296"/>
    <cellStyle name="Обычный 3 17 12 2 6" xfId="38297"/>
    <cellStyle name="Обычный 3 17 12 2 6 2" xfId="38298"/>
    <cellStyle name="Обычный 3 17 12 2 7" xfId="38299"/>
    <cellStyle name="Обычный 3 17 12 3" xfId="38300"/>
    <cellStyle name="Обычный 3 17 12 3 2" xfId="38301"/>
    <cellStyle name="Обычный 3 17 12 3 2 2" xfId="38302"/>
    <cellStyle name="Обычный 3 17 12 3 2 2 2" xfId="38303"/>
    <cellStyle name="Обычный 3 17 12 3 2 2 2 2" xfId="38304"/>
    <cellStyle name="Обычный 3 17 12 3 2 2 3" xfId="38305"/>
    <cellStyle name="Обычный 3 17 12 3 2 3" xfId="38306"/>
    <cellStyle name="Обычный 3 17 12 3 2 3 2" xfId="38307"/>
    <cellStyle name="Обычный 3 17 12 3 2 4" xfId="38308"/>
    <cellStyle name="Обычный 3 17 12 3 3" xfId="38309"/>
    <cellStyle name="Обычный 3 17 12 3 3 2" xfId="38310"/>
    <cellStyle name="Обычный 3 17 12 3 3 2 2" xfId="38311"/>
    <cellStyle name="Обычный 3 17 12 3 3 3" xfId="38312"/>
    <cellStyle name="Обычный 3 17 12 3 4" xfId="38313"/>
    <cellStyle name="Обычный 3 17 12 3 4 2" xfId="38314"/>
    <cellStyle name="Обычный 3 17 12 3 5" xfId="38315"/>
    <cellStyle name="Обычный 3 17 12 4" xfId="38316"/>
    <cellStyle name="Обычный 3 17 12 4 2" xfId="38317"/>
    <cellStyle name="Обычный 3 17 12 4 2 2" xfId="38318"/>
    <cellStyle name="Обычный 3 17 12 4 2 2 2" xfId="38319"/>
    <cellStyle name="Обычный 3 17 12 4 2 2 2 2" xfId="38320"/>
    <cellStyle name="Обычный 3 17 12 4 2 2 3" xfId="38321"/>
    <cellStyle name="Обычный 3 17 12 4 2 3" xfId="38322"/>
    <cellStyle name="Обычный 3 17 12 4 2 3 2" xfId="38323"/>
    <cellStyle name="Обычный 3 17 12 4 2 4" xfId="38324"/>
    <cellStyle name="Обычный 3 17 12 4 3" xfId="38325"/>
    <cellStyle name="Обычный 3 17 12 4 3 2" xfId="38326"/>
    <cellStyle name="Обычный 3 17 12 4 3 2 2" xfId="38327"/>
    <cellStyle name="Обычный 3 17 12 4 3 3" xfId="38328"/>
    <cellStyle name="Обычный 3 17 12 4 4" xfId="38329"/>
    <cellStyle name="Обычный 3 17 12 4 4 2" xfId="38330"/>
    <cellStyle name="Обычный 3 17 12 4 5" xfId="38331"/>
    <cellStyle name="Обычный 3 17 12 5" xfId="38332"/>
    <cellStyle name="Обычный 3 17 12 5 2" xfId="38333"/>
    <cellStyle name="Обычный 3 17 12 5 2 2" xfId="38334"/>
    <cellStyle name="Обычный 3 17 12 5 2 2 2" xfId="38335"/>
    <cellStyle name="Обычный 3 17 12 5 2 3" xfId="38336"/>
    <cellStyle name="Обычный 3 17 12 5 3" xfId="38337"/>
    <cellStyle name="Обычный 3 17 12 5 3 2" xfId="38338"/>
    <cellStyle name="Обычный 3 17 12 5 4" xfId="38339"/>
    <cellStyle name="Обычный 3 17 12 6" xfId="38340"/>
    <cellStyle name="Обычный 3 17 12 6 2" xfId="38341"/>
    <cellStyle name="Обычный 3 17 12 6 2 2" xfId="38342"/>
    <cellStyle name="Обычный 3 17 12 6 3" xfId="38343"/>
    <cellStyle name="Обычный 3 17 12 7" xfId="38344"/>
    <cellStyle name="Обычный 3 17 12 7 2" xfId="38345"/>
    <cellStyle name="Обычный 3 17 12 8" xfId="38346"/>
    <cellStyle name="Обычный 3 17 13" xfId="38347"/>
    <cellStyle name="Обычный 3 17 13 2" xfId="38348"/>
    <cellStyle name="Обычный 3 17 13 2 2" xfId="38349"/>
    <cellStyle name="Обычный 3 17 13 2 2 2" xfId="38350"/>
    <cellStyle name="Обычный 3 17 13 2 2 2 2" xfId="38351"/>
    <cellStyle name="Обычный 3 17 13 2 2 2 2 2" xfId="38352"/>
    <cellStyle name="Обычный 3 17 13 2 2 2 2 2 2" xfId="38353"/>
    <cellStyle name="Обычный 3 17 13 2 2 2 2 3" xfId="38354"/>
    <cellStyle name="Обычный 3 17 13 2 2 2 3" xfId="38355"/>
    <cellStyle name="Обычный 3 17 13 2 2 2 3 2" xfId="38356"/>
    <cellStyle name="Обычный 3 17 13 2 2 2 4" xfId="38357"/>
    <cellStyle name="Обычный 3 17 13 2 2 3" xfId="38358"/>
    <cellStyle name="Обычный 3 17 13 2 2 3 2" xfId="38359"/>
    <cellStyle name="Обычный 3 17 13 2 2 3 2 2" xfId="38360"/>
    <cellStyle name="Обычный 3 17 13 2 2 3 3" xfId="38361"/>
    <cellStyle name="Обычный 3 17 13 2 2 4" xfId="38362"/>
    <cellStyle name="Обычный 3 17 13 2 2 4 2" xfId="38363"/>
    <cellStyle name="Обычный 3 17 13 2 2 5" xfId="38364"/>
    <cellStyle name="Обычный 3 17 13 2 3" xfId="38365"/>
    <cellStyle name="Обычный 3 17 13 2 3 2" xfId="38366"/>
    <cellStyle name="Обычный 3 17 13 2 3 2 2" xfId="38367"/>
    <cellStyle name="Обычный 3 17 13 2 3 2 2 2" xfId="38368"/>
    <cellStyle name="Обычный 3 17 13 2 3 2 2 2 2" xfId="38369"/>
    <cellStyle name="Обычный 3 17 13 2 3 2 2 3" xfId="38370"/>
    <cellStyle name="Обычный 3 17 13 2 3 2 3" xfId="38371"/>
    <cellStyle name="Обычный 3 17 13 2 3 2 3 2" xfId="38372"/>
    <cellStyle name="Обычный 3 17 13 2 3 2 4" xfId="38373"/>
    <cellStyle name="Обычный 3 17 13 2 3 3" xfId="38374"/>
    <cellStyle name="Обычный 3 17 13 2 3 3 2" xfId="38375"/>
    <cellStyle name="Обычный 3 17 13 2 3 3 2 2" xfId="38376"/>
    <cellStyle name="Обычный 3 17 13 2 3 3 3" xfId="38377"/>
    <cellStyle name="Обычный 3 17 13 2 3 4" xfId="38378"/>
    <cellStyle name="Обычный 3 17 13 2 3 4 2" xfId="38379"/>
    <cellStyle name="Обычный 3 17 13 2 3 5" xfId="38380"/>
    <cellStyle name="Обычный 3 17 13 2 4" xfId="38381"/>
    <cellStyle name="Обычный 3 17 13 2 4 2" xfId="38382"/>
    <cellStyle name="Обычный 3 17 13 2 4 2 2" xfId="38383"/>
    <cellStyle name="Обычный 3 17 13 2 4 2 2 2" xfId="38384"/>
    <cellStyle name="Обычный 3 17 13 2 4 2 3" xfId="38385"/>
    <cellStyle name="Обычный 3 17 13 2 4 3" xfId="38386"/>
    <cellStyle name="Обычный 3 17 13 2 4 3 2" xfId="38387"/>
    <cellStyle name="Обычный 3 17 13 2 4 4" xfId="38388"/>
    <cellStyle name="Обычный 3 17 13 2 5" xfId="38389"/>
    <cellStyle name="Обычный 3 17 13 2 5 2" xfId="38390"/>
    <cellStyle name="Обычный 3 17 13 2 5 2 2" xfId="38391"/>
    <cellStyle name="Обычный 3 17 13 2 5 3" xfId="38392"/>
    <cellStyle name="Обычный 3 17 13 2 6" xfId="38393"/>
    <cellStyle name="Обычный 3 17 13 2 6 2" xfId="38394"/>
    <cellStyle name="Обычный 3 17 13 2 7" xfId="38395"/>
    <cellStyle name="Обычный 3 17 13 3" xfId="38396"/>
    <cellStyle name="Обычный 3 17 13 3 2" xfId="38397"/>
    <cellStyle name="Обычный 3 17 13 3 2 2" xfId="38398"/>
    <cellStyle name="Обычный 3 17 13 3 2 2 2" xfId="38399"/>
    <cellStyle name="Обычный 3 17 13 3 2 2 2 2" xfId="38400"/>
    <cellStyle name="Обычный 3 17 13 3 2 2 3" xfId="38401"/>
    <cellStyle name="Обычный 3 17 13 3 2 3" xfId="38402"/>
    <cellStyle name="Обычный 3 17 13 3 2 3 2" xfId="38403"/>
    <cellStyle name="Обычный 3 17 13 3 2 4" xfId="38404"/>
    <cellStyle name="Обычный 3 17 13 3 3" xfId="38405"/>
    <cellStyle name="Обычный 3 17 13 3 3 2" xfId="38406"/>
    <cellStyle name="Обычный 3 17 13 3 3 2 2" xfId="38407"/>
    <cellStyle name="Обычный 3 17 13 3 3 3" xfId="38408"/>
    <cellStyle name="Обычный 3 17 13 3 4" xfId="38409"/>
    <cellStyle name="Обычный 3 17 13 3 4 2" xfId="38410"/>
    <cellStyle name="Обычный 3 17 13 3 5" xfId="38411"/>
    <cellStyle name="Обычный 3 17 13 4" xfId="38412"/>
    <cellStyle name="Обычный 3 17 13 4 2" xfId="38413"/>
    <cellStyle name="Обычный 3 17 13 4 2 2" xfId="38414"/>
    <cellStyle name="Обычный 3 17 13 4 2 2 2" xfId="38415"/>
    <cellStyle name="Обычный 3 17 13 4 2 2 2 2" xfId="38416"/>
    <cellStyle name="Обычный 3 17 13 4 2 2 3" xfId="38417"/>
    <cellStyle name="Обычный 3 17 13 4 2 3" xfId="38418"/>
    <cellStyle name="Обычный 3 17 13 4 2 3 2" xfId="38419"/>
    <cellStyle name="Обычный 3 17 13 4 2 4" xfId="38420"/>
    <cellStyle name="Обычный 3 17 13 4 3" xfId="38421"/>
    <cellStyle name="Обычный 3 17 13 4 3 2" xfId="38422"/>
    <cellStyle name="Обычный 3 17 13 4 3 2 2" xfId="38423"/>
    <cellStyle name="Обычный 3 17 13 4 3 3" xfId="38424"/>
    <cellStyle name="Обычный 3 17 13 4 4" xfId="38425"/>
    <cellStyle name="Обычный 3 17 13 4 4 2" xfId="38426"/>
    <cellStyle name="Обычный 3 17 13 4 5" xfId="38427"/>
    <cellStyle name="Обычный 3 17 13 5" xfId="38428"/>
    <cellStyle name="Обычный 3 17 13 5 2" xfId="38429"/>
    <cellStyle name="Обычный 3 17 13 5 2 2" xfId="38430"/>
    <cellStyle name="Обычный 3 17 13 5 2 2 2" xfId="38431"/>
    <cellStyle name="Обычный 3 17 13 5 2 3" xfId="38432"/>
    <cellStyle name="Обычный 3 17 13 5 3" xfId="38433"/>
    <cellStyle name="Обычный 3 17 13 5 3 2" xfId="38434"/>
    <cellStyle name="Обычный 3 17 13 5 4" xfId="38435"/>
    <cellStyle name="Обычный 3 17 13 6" xfId="38436"/>
    <cellStyle name="Обычный 3 17 13 6 2" xfId="38437"/>
    <cellStyle name="Обычный 3 17 13 6 2 2" xfId="38438"/>
    <cellStyle name="Обычный 3 17 13 6 3" xfId="38439"/>
    <cellStyle name="Обычный 3 17 13 7" xfId="38440"/>
    <cellStyle name="Обычный 3 17 13 7 2" xfId="38441"/>
    <cellStyle name="Обычный 3 17 13 8" xfId="38442"/>
    <cellStyle name="Обычный 3 17 14" xfId="38443"/>
    <cellStyle name="Обычный 3 17 14 2" xfId="38444"/>
    <cellStyle name="Обычный 3 17 14 2 2" xfId="38445"/>
    <cellStyle name="Обычный 3 17 14 2 2 2" xfId="38446"/>
    <cellStyle name="Обычный 3 17 14 2 2 2 2" xfId="38447"/>
    <cellStyle name="Обычный 3 17 14 2 2 2 2 2" xfId="38448"/>
    <cellStyle name="Обычный 3 17 14 2 2 2 2 2 2" xfId="38449"/>
    <cellStyle name="Обычный 3 17 14 2 2 2 2 3" xfId="38450"/>
    <cellStyle name="Обычный 3 17 14 2 2 2 3" xfId="38451"/>
    <cellStyle name="Обычный 3 17 14 2 2 2 3 2" xfId="38452"/>
    <cellStyle name="Обычный 3 17 14 2 2 2 4" xfId="38453"/>
    <cellStyle name="Обычный 3 17 14 2 2 3" xfId="38454"/>
    <cellStyle name="Обычный 3 17 14 2 2 3 2" xfId="38455"/>
    <cellStyle name="Обычный 3 17 14 2 2 3 2 2" xfId="38456"/>
    <cellStyle name="Обычный 3 17 14 2 2 3 3" xfId="38457"/>
    <cellStyle name="Обычный 3 17 14 2 2 4" xfId="38458"/>
    <cellStyle name="Обычный 3 17 14 2 2 4 2" xfId="38459"/>
    <cellStyle name="Обычный 3 17 14 2 2 5" xfId="38460"/>
    <cellStyle name="Обычный 3 17 14 2 3" xfId="38461"/>
    <cellStyle name="Обычный 3 17 14 2 3 2" xfId="38462"/>
    <cellStyle name="Обычный 3 17 14 2 3 2 2" xfId="38463"/>
    <cellStyle name="Обычный 3 17 14 2 3 2 2 2" xfId="38464"/>
    <cellStyle name="Обычный 3 17 14 2 3 2 2 2 2" xfId="38465"/>
    <cellStyle name="Обычный 3 17 14 2 3 2 2 3" xfId="38466"/>
    <cellStyle name="Обычный 3 17 14 2 3 2 3" xfId="38467"/>
    <cellStyle name="Обычный 3 17 14 2 3 2 3 2" xfId="38468"/>
    <cellStyle name="Обычный 3 17 14 2 3 2 4" xfId="38469"/>
    <cellStyle name="Обычный 3 17 14 2 3 3" xfId="38470"/>
    <cellStyle name="Обычный 3 17 14 2 3 3 2" xfId="38471"/>
    <cellStyle name="Обычный 3 17 14 2 3 3 2 2" xfId="38472"/>
    <cellStyle name="Обычный 3 17 14 2 3 3 3" xfId="38473"/>
    <cellStyle name="Обычный 3 17 14 2 3 4" xfId="38474"/>
    <cellStyle name="Обычный 3 17 14 2 3 4 2" xfId="38475"/>
    <cellStyle name="Обычный 3 17 14 2 3 5" xfId="38476"/>
    <cellStyle name="Обычный 3 17 14 2 4" xfId="38477"/>
    <cellStyle name="Обычный 3 17 14 2 4 2" xfId="38478"/>
    <cellStyle name="Обычный 3 17 14 2 4 2 2" xfId="38479"/>
    <cellStyle name="Обычный 3 17 14 2 4 2 2 2" xfId="38480"/>
    <cellStyle name="Обычный 3 17 14 2 4 2 3" xfId="38481"/>
    <cellStyle name="Обычный 3 17 14 2 4 3" xfId="38482"/>
    <cellStyle name="Обычный 3 17 14 2 4 3 2" xfId="38483"/>
    <cellStyle name="Обычный 3 17 14 2 4 4" xfId="38484"/>
    <cellStyle name="Обычный 3 17 14 2 5" xfId="38485"/>
    <cellStyle name="Обычный 3 17 14 2 5 2" xfId="38486"/>
    <cellStyle name="Обычный 3 17 14 2 5 2 2" xfId="38487"/>
    <cellStyle name="Обычный 3 17 14 2 5 3" xfId="38488"/>
    <cellStyle name="Обычный 3 17 14 2 6" xfId="38489"/>
    <cellStyle name="Обычный 3 17 14 2 6 2" xfId="38490"/>
    <cellStyle name="Обычный 3 17 14 2 7" xfId="38491"/>
    <cellStyle name="Обычный 3 17 14 3" xfId="38492"/>
    <cellStyle name="Обычный 3 17 14 3 2" xfId="38493"/>
    <cellStyle name="Обычный 3 17 14 3 2 2" xfId="38494"/>
    <cellStyle name="Обычный 3 17 14 3 2 2 2" xfId="38495"/>
    <cellStyle name="Обычный 3 17 14 3 2 2 2 2" xfId="38496"/>
    <cellStyle name="Обычный 3 17 14 3 2 2 3" xfId="38497"/>
    <cellStyle name="Обычный 3 17 14 3 2 3" xfId="38498"/>
    <cellStyle name="Обычный 3 17 14 3 2 3 2" xfId="38499"/>
    <cellStyle name="Обычный 3 17 14 3 2 4" xfId="38500"/>
    <cellStyle name="Обычный 3 17 14 3 3" xfId="38501"/>
    <cellStyle name="Обычный 3 17 14 3 3 2" xfId="38502"/>
    <cellStyle name="Обычный 3 17 14 3 3 2 2" xfId="38503"/>
    <cellStyle name="Обычный 3 17 14 3 3 3" xfId="38504"/>
    <cellStyle name="Обычный 3 17 14 3 4" xfId="38505"/>
    <cellStyle name="Обычный 3 17 14 3 4 2" xfId="38506"/>
    <cellStyle name="Обычный 3 17 14 3 5" xfId="38507"/>
    <cellStyle name="Обычный 3 17 14 4" xfId="38508"/>
    <cellStyle name="Обычный 3 17 14 4 2" xfId="38509"/>
    <cellStyle name="Обычный 3 17 14 4 2 2" xfId="38510"/>
    <cellStyle name="Обычный 3 17 14 4 2 2 2" xfId="38511"/>
    <cellStyle name="Обычный 3 17 14 4 2 2 2 2" xfId="38512"/>
    <cellStyle name="Обычный 3 17 14 4 2 2 3" xfId="38513"/>
    <cellStyle name="Обычный 3 17 14 4 2 3" xfId="38514"/>
    <cellStyle name="Обычный 3 17 14 4 2 3 2" xfId="38515"/>
    <cellStyle name="Обычный 3 17 14 4 2 4" xfId="38516"/>
    <cellStyle name="Обычный 3 17 14 4 3" xfId="38517"/>
    <cellStyle name="Обычный 3 17 14 4 3 2" xfId="38518"/>
    <cellStyle name="Обычный 3 17 14 4 3 2 2" xfId="38519"/>
    <cellStyle name="Обычный 3 17 14 4 3 3" xfId="38520"/>
    <cellStyle name="Обычный 3 17 14 4 4" xfId="38521"/>
    <cellStyle name="Обычный 3 17 14 4 4 2" xfId="38522"/>
    <cellStyle name="Обычный 3 17 14 4 5" xfId="38523"/>
    <cellStyle name="Обычный 3 17 14 5" xfId="38524"/>
    <cellStyle name="Обычный 3 17 14 5 2" xfId="38525"/>
    <cellStyle name="Обычный 3 17 14 5 2 2" xfId="38526"/>
    <cellStyle name="Обычный 3 17 14 5 2 2 2" xfId="38527"/>
    <cellStyle name="Обычный 3 17 14 5 2 3" xfId="38528"/>
    <cellStyle name="Обычный 3 17 14 5 3" xfId="38529"/>
    <cellStyle name="Обычный 3 17 14 5 3 2" xfId="38530"/>
    <cellStyle name="Обычный 3 17 14 5 4" xfId="38531"/>
    <cellStyle name="Обычный 3 17 14 6" xfId="38532"/>
    <cellStyle name="Обычный 3 17 14 6 2" xfId="38533"/>
    <cellStyle name="Обычный 3 17 14 6 2 2" xfId="38534"/>
    <cellStyle name="Обычный 3 17 14 6 3" xfId="38535"/>
    <cellStyle name="Обычный 3 17 14 7" xfId="38536"/>
    <cellStyle name="Обычный 3 17 14 7 2" xfId="38537"/>
    <cellStyle name="Обычный 3 17 14 8" xfId="38538"/>
    <cellStyle name="Обычный 3 17 15" xfId="38539"/>
    <cellStyle name="Обычный 3 17 15 2" xfId="38540"/>
    <cellStyle name="Обычный 3 17 15 2 2" xfId="38541"/>
    <cellStyle name="Обычный 3 17 15 2 2 2" xfId="38542"/>
    <cellStyle name="Обычный 3 17 15 2 2 2 2" xfId="38543"/>
    <cellStyle name="Обычный 3 17 15 2 2 2 2 2" xfId="38544"/>
    <cellStyle name="Обычный 3 17 15 2 2 2 2 2 2" xfId="38545"/>
    <cellStyle name="Обычный 3 17 15 2 2 2 2 3" xfId="38546"/>
    <cellStyle name="Обычный 3 17 15 2 2 2 3" xfId="38547"/>
    <cellStyle name="Обычный 3 17 15 2 2 2 3 2" xfId="38548"/>
    <cellStyle name="Обычный 3 17 15 2 2 2 4" xfId="38549"/>
    <cellStyle name="Обычный 3 17 15 2 2 3" xfId="38550"/>
    <cellStyle name="Обычный 3 17 15 2 2 3 2" xfId="38551"/>
    <cellStyle name="Обычный 3 17 15 2 2 3 2 2" xfId="38552"/>
    <cellStyle name="Обычный 3 17 15 2 2 3 3" xfId="38553"/>
    <cellStyle name="Обычный 3 17 15 2 2 4" xfId="38554"/>
    <cellStyle name="Обычный 3 17 15 2 2 4 2" xfId="38555"/>
    <cellStyle name="Обычный 3 17 15 2 2 5" xfId="38556"/>
    <cellStyle name="Обычный 3 17 15 2 3" xfId="38557"/>
    <cellStyle name="Обычный 3 17 15 2 3 2" xfId="38558"/>
    <cellStyle name="Обычный 3 17 15 2 3 2 2" xfId="38559"/>
    <cellStyle name="Обычный 3 17 15 2 3 2 2 2" xfId="38560"/>
    <cellStyle name="Обычный 3 17 15 2 3 2 2 2 2" xfId="38561"/>
    <cellStyle name="Обычный 3 17 15 2 3 2 2 3" xfId="38562"/>
    <cellStyle name="Обычный 3 17 15 2 3 2 3" xfId="38563"/>
    <cellStyle name="Обычный 3 17 15 2 3 2 3 2" xfId="38564"/>
    <cellStyle name="Обычный 3 17 15 2 3 2 4" xfId="38565"/>
    <cellStyle name="Обычный 3 17 15 2 3 3" xfId="38566"/>
    <cellStyle name="Обычный 3 17 15 2 3 3 2" xfId="38567"/>
    <cellStyle name="Обычный 3 17 15 2 3 3 2 2" xfId="38568"/>
    <cellStyle name="Обычный 3 17 15 2 3 3 3" xfId="38569"/>
    <cellStyle name="Обычный 3 17 15 2 3 4" xfId="38570"/>
    <cellStyle name="Обычный 3 17 15 2 3 4 2" xfId="38571"/>
    <cellStyle name="Обычный 3 17 15 2 3 5" xfId="38572"/>
    <cellStyle name="Обычный 3 17 15 2 4" xfId="38573"/>
    <cellStyle name="Обычный 3 17 15 2 4 2" xfId="38574"/>
    <cellStyle name="Обычный 3 17 15 2 4 2 2" xfId="38575"/>
    <cellStyle name="Обычный 3 17 15 2 4 2 2 2" xfId="38576"/>
    <cellStyle name="Обычный 3 17 15 2 4 2 3" xfId="38577"/>
    <cellStyle name="Обычный 3 17 15 2 4 3" xfId="38578"/>
    <cellStyle name="Обычный 3 17 15 2 4 3 2" xfId="38579"/>
    <cellStyle name="Обычный 3 17 15 2 4 4" xfId="38580"/>
    <cellStyle name="Обычный 3 17 15 2 5" xfId="38581"/>
    <cellStyle name="Обычный 3 17 15 2 5 2" xfId="38582"/>
    <cellStyle name="Обычный 3 17 15 2 5 2 2" xfId="38583"/>
    <cellStyle name="Обычный 3 17 15 2 5 3" xfId="38584"/>
    <cellStyle name="Обычный 3 17 15 2 6" xfId="38585"/>
    <cellStyle name="Обычный 3 17 15 2 6 2" xfId="38586"/>
    <cellStyle name="Обычный 3 17 15 2 7" xfId="38587"/>
    <cellStyle name="Обычный 3 17 15 3" xfId="38588"/>
    <cellStyle name="Обычный 3 17 15 3 2" xfId="38589"/>
    <cellStyle name="Обычный 3 17 15 3 2 2" xfId="38590"/>
    <cellStyle name="Обычный 3 17 15 3 2 2 2" xfId="38591"/>
    <cellStyle name="Обычный 3 17 15 3 2 2 2 2" xfId="38592"/>
    <cellStyle name="Обычный 3 17 15 3 2 2 3" xfId="38593"/>
    <cellStyle name="Обычный 3 17 15 3 2 3" xfId="38594"/>
    <cellStyle name="Обычный 3 17 15 3 2 3 2" xfId="38595"/>
    <cellStyle name="Обычный 3 17 15 3 2 4" xfId="38596"/>
    <cellStyle name="Обычный 3 17 15 3 3" xfId="38597"/>
    <cellStyle name="Обычный 3 17 15 3 3 2" xfId="38598"/>
    <cellStyle name="Обычный 3 17 15 3 3 2 2" xfId="38599"/>
    <cellStyle name="Обычный 3 17 15 3 3 3" xfId="38600"/>
    <cellStyle name="Обычный 3 17 15 3 4" xfId="38601"/>
    <cellStyle name="Обычный 3 17 15 3 4 2" xfId="38602"/>
    <cellStyle name="Обычный 3 17 15 3 5" xfId="38603"/>
    <cellStyle name="Обычный 3 17 15 4" xfId="38604"/>
    <cellStyle name="Обычный 3 17 15 4 2" xfId="38605"/>
    <cellStyle name="Обычный 3 17 15 4 2 2" xfId="38606"/>
    <cellStyle name="Обычный 3 17 15 4 2 2 2" xfId="38607"/>
    <cellStyle name="Обычный 3 17 15 4 2 2 2 2" xfId="38608"/>
    <cellStyle name="Обычный 3 17 15 4 2 2 3" xfId="38609"/>
    <cellStyle name="Обычный 3 17 15 4 2 3" xfId="38610"/>
    <cellStyle name="Обычный 3 17 15 4 2 3 2" xfId="38611"/>
    <cellStyle name="Обычный 3 17 15 4 2 4" xfId="38612"/>
    <cellStyle name="Обычный 3 17 15 4 3" xfId="38613"/>
    <cellStyle name="Обычный 3 17 15 4 3 2" xfId="38614"/>
    <cellStyle name="Обычный 3 17 15 4 3 2 2" xfId="38615"/>
    <cellStyle name="Обычный 3 17 15 4 3 3" xfId="38616"/>
    <cellStyle name="Обычный 3 17 15 4 4" xfId="38617"/>
    <cellStyle name="Обычный 3 17 15 4 4 2" xfId="38618"/>
    <cellStyle name="Обычный 3 17 15 4 5" xfId="38619"/>
    <cellStyle name="Обычный 3 17 15 5" xfId="38620"/>
    <cellStyle name="Обычный 3 17 15 5 2" xfId="38621"/>
    <cellStyle name="Обычный 3 17 15 5 2 2" xfId="38622"/>
    <cellStyle name="Обычный 3 17 15 5 2 2 2" xfId="38623"/>
    <cellStyle name="Обычный 3 17 15 5 2 3" xfId="38624"/>
    <cellStyle name="Обычный 3 17 15 5 3" xfId="38625"/>
    <cellStyle name="Обычный 3 17 15 5 3 2" xfId="38626"/>
    <cellStyle name="Обычный 3 17 15 5 4" xfId="38627"/>
    <cellStyle name="Обычный 3 17 15 6" xfId="38628"/>
    <cellStyle name="Обычный 3 17 15 6 2" xfId="38629"/>
    <cellStyle name="Обычный 3 17 15 6 2 2" xfId="38630"/>
    <cellStyle name="Обычный 3 17 15 6 3" xfId="38631"/>
    <cellStyle name="Обычный 3 17 15 7" xfId="38632"/>
    <cellStyle name="Обычный 3 17 15 7 2" xfId="38633"/>
    <cellStyle name="Обычный 3 17 15 8" xfId="38634"/>
    <cellStyle name="Обычный 3 17 16" xfId="38635"/>
    <cellStyle name="Обычный 3 17 16 2" xfId="38636"/>
    <cellStyle name="Обычный 3 17 16 2 2" xfId="38637"/>
    <cellStyle name="Обычный 3 17 16 2 2 2" xfId="38638"/>
    <cellStyle name="Обычный 3 17 16 2 2 2 2" xfId="38639"/>
    <cellStyle name="Обычный 3 17 16 2 2 2 2 2" xfId="38640"/>
    <cellStyle name="Обычный 3 17 16 2 2 2 2 2 2" xfId="38641"/>
    <cellStyle name="Обычный 3 17 16 2 2 2 2 3" xfId="38642"/>
    <cellStyle name="Обычный 3 17 16 2 2 2 3" xfId="38643"/>
    <cellStyle name="Обычный 3 17 16 2 2 2 3 2" xfId="38644"/>
    <cellStyle name="Обычный 3 17 16 2 2 2 4" xfId="38645"/>
    <cellStyle name="Обычный 3 17 16 2 2 3" xfId="38646"/>
    <cellStyle name="Обычный 3 17 16 2 2 3 2" xfId="38647"/>
    <cellStyle name="Обычный 3 17 16 2 2 3 2 2" xfId="38648"/>
    <cellStyle name="Обычный 3 17 16 2 2 3 3" xfId="38649"/>
    <cellStyle name="Обычный 3 17 16 2 2 4" xfId="38650"/>
    <cellStyle name="Обычный 3 17 16 2 2 4 2" xfId="38651"/>
    <cellStyle name="Обычный 3 17 16 2 2 5" xfId="38652"/>
    <cellStyle name="Обычный 3 17 16 2 3" xfId="38653"/>
    <cellStyle name="Обычный 3 17 16 2 3 2" xfId="38654"/>
    <cellStyle name="Обычный 3 17 16 2 3 2 2" xfId="38655"/>
    <cellStyle name="Обычный 3 17 16 2 3 2 2 2" xfId="38656"/>
    <cellStyle name="Обычный 3 17 16 2 3 2 2 2 2" xfId="38657"/>
    <cellStyle name="Обычный 3 17 16 2 3 2 2 3" xfId="38658"/>
    <cellStyle name="Обычный 3 17 16 2 3 2 3" xfId="38659"/>
    <cellStyle name="Обычный 3 17 16 2 3 2 3 2" xfId="38660"/>
    <cellStyle name="Обычный 3 17 16 2 3 2 4" xfId="38661"/>
    <cellStyle name="Обычный 3 17 16 2 3 3" xfId="38662"/>
    <cellStyle name="Обычный 3 17 16 2 3 3 2" xfId="38663"/>
    <cellStyle name="Обычный 3 17 16 2 3 3 2 2" xfId="38664"/>
    <cellStyle name="Обычный 3 17 16 2 3 3 3" xfId="38665"/>
    <cellStyle name="Обычный 3 17 16 2 3 4" xfId="38666"/>
    <cellStyle name="Обычный 3 17 16 2 3 4 2" xfId="38667"/>
    <cellStyle name="Обычный 3 17 16 2 3 5" xfId="38668"/>
    <cellStyle name="Обычный 3 17 16 2 4" xfId="38669"/>
    <cellStyle name="Обычный 3 17 16 2 4 2" xfId="38670"/>
    <cellStyle name="Обычный 3 17 16 2 4 2 2" xfId="38671"/>
    <cellStyle name="Обычный 3 17 16 2 4 2 2 2" xfId="38672"/>
    <cellStyle name="Обычный 3 17 16 2 4 2 3" xfId="38673"/>
    <cellStyle name="Обычный 3 17 16 2 4 3" xfId="38674"/>
    <cellStyle name="Обычный 3 17 16 2 4 3 2" xfId="38675"/>
    <cellStyle name="Обычный 3 17 16 2 4 4" xfId="38676"/>
    <cellStyle name="Обычный 3 17 16 2 5" xfId="38677"/>
    <cellStyle name="Обычный 3 17 16 2 5 2" xfId="38678"/>
    <cellStyle name="Обычный 3 17 16 2 5 2 2" xfId="38679"/>
    <cellStyle name="Обычный 3 17 16 2 5 3" xfId="38680"/>
    <cellStyle name="Обычный 3 17 16 2 6" xfId="38681"/>
    <cellStyle name="Обычный 3 17 16 2 6 2" xfId="38682"/>
    <cellStyle name="Обычный 3 17 16 2 7" xfId="38683"/>
    <cellStyle name="Обычный 3 17 16 3" xfId="38684"/>
    <cellStyle name="Обычный 3 17 16 3 2" xfId="38685"/>
    <cellStyle name="Обычный 3 17 16 3 2 2" xfId="38686"/>
    <cellStyle name="Обычный 3 17 16 3 2 2 2" xfId="38687"/>
    <cellStyle name="Обычный 3 17 16 3 2 2 2 2" xfId="38688"/>
    <cellStyle name="Обычный 3 17 16 3 2 2 3" xfId="38689"/>
    <cellStyle name="Обычный 3 17 16 3 2 3" xfId="38690"/>
    <cellStyle name="Обычный 3 17 16 3 2 3 2" xfId="38691"/>
    <cellStyle name="Обычный 3 17 16 3 2 4" xfId="38692"/>
    <cellStyle name="Обычный 3 17 16 3 3" xfId="38693"/>
    <cellStyle name="Обычный 3 17 16 3 3 2" xfId="38694"/>
    <cellStyle name="Обычный 3 17 16 3 3 2 2" xfId="38695"/>
    <cellStyle name="Обычный 3 17 16 3 3 3" xfId="38696"/>
    <cellStyle name="Обычный 3 17 16 3 4" xfId="38697"/>
    <cellStyle name="Обычный 3 17 16 3 4 2" xfId="38698"/>
    <cellStyle name="Обычный 3 17 16 3 5" xfId="38699"/>
    <cellStyle name="Обычный 3 17 16 4" xfId="38700"/>
    <cellStyle name="Обычный 3 17 16 4 2" xfId="38701"/>
    <cellStyle name="Обычный 3 17 16 4 2 2" xfId="38702"/>
    <cellStyle name="Обычный 3 17 16 4 2 2 2" xfId="38703"/>
    <cellStyle name="Обычный 3 17 16 4 2 2 2 2" xfId="38704"/>
    <cellStyle name="Обычный 3 17 16 4 2 2 3" xfId="38705"/>
    <cellStyle name="Обычный 3 17 16 4 2 3" xfId="38706"/>
    <cellStyle name="Обычный 3 17 16 4 2 3 2" xfId="38707"/>
    <cellStyle name="Обычный 3 17 16 4 2 4" xfId="38708"/>
    <cellStyle name="Обычный 3 17 16 4 3" xfId="38709"/>
    <cellStyle name="Обычный 3 17 16 4 3 2" xfId="38710"/>
    <cellStyle name="Обычный 3 17 16 4 3 2 2" xfId="38711"/>
    <cellStyle name="Обычный 3 17 16 4 3 3" xfId="38712"/>
    <cellStyle name="Обычный 3 17 16 4 4" xfId="38713"/>
    <cellStyle name="Обычный 3 17 16 4 4 2" xfId="38714"/>
    <cellStyle name="Обычный 3 17 16 4 5" xfId="38715"/>
    <cellStyle name="Обычный 3 17 16 5" xfId="38716"/>
    <cellStyle name="Обычный 3 17 16 5 2" xfId="38717"/>
    <cellStyle name="Обычный 3 17 16 5 2 2" xfId="38718"/>
    <cellStyle name="Обычный 3 17 16 5 2 2 2" xfId="38719"/>
    <cellStyle name="Обычный 3 17 16 5 2 3" xfId="38720"/>
    <cellStyle name="Обычный 3 17 16 5 3" xfId="38721"/>
    <cellStyle name="Обычный 3 17 16 5 3 2" xfId="38722"/>
    <cellStyle name="Обычный 3 17 16 5 4" xfId="38723"/>
    <cellStyle name="Обычный 3 17 16 6" xfId="38724"/>
    <cellStyle name="Обычный 3 17 16 6 2" xfId="38725"/>
    <cellStyle name="Обычный 3 17 16 6 2 2" xfId="38726"/>
    <cellStyle name="Обычный 3 17 16 6 3" xfId="38727"/>
    <cellStyle name="Обычный 3 17 16 7" xfId="38728"/>
    <cellStyle name="Обычный 3 17 16 7 2" xfId="38729"/>
    <cellStyle name="Обычный 3 17 16 8" xfId="38730"/>
    <cellStyle name="Обычный 3 17 17" xfId="38731"/>
    <cellStyle name="Обычный 3 17 17 2" xfId="38732"/>
    <cellStyle name="Обычный 3 17 17 2 2" xfId="38733"/>
    <cellStyle name="Обычный 3 17 17 2 2 2" xfId="38734"/>
    <cellStyle name="Обычный 3 17 17 2 2 2 2" xfId="38735"/>
    <cellStyle name="Обычный 3 17 17 2 2 2 2 2" xfId="38736"/>
    <cellStyle name="Обычный 3 17 17 2 2 2 2 2 2" xfId="38737"/>
    <cellStyle name="Обычный 3 17 17 2 2 2 2 3" xfId="38738"/>
    <cellStyle name="Обычный 3 17 17 2 2 2 3" xfId="38739"/>
    <cellStyle name="Обычный 3 17 17 2 2 2 3 2" xfId="38740"/>
    <cellStyle name="Обычный 3 17 17 2 2 2 4" xfId="38741"/>
    <cellStyle name="Обычный 3 17 17 2 2 3" xfId="38742"/>
    <cellStyle name="Обычный 3 17 17 2 2 3 2" xfId="38743"/>
    <cellStyle name="Обычный 3 17 17 2 2 3 2 2" xfId="38744"/>
    <cellStyle name="Обычный 3 17 17 2 2 3 3" xfId="38745"/>
    <cellStyle name="Обычный 3 17 17 2 2 4" xfId="38746"/>
    <cellStyle name="Обычный 3 17 17 2 2 4 2" xfId="38747"/>
    <cellStyle name="Обычный 3 17 17 2 2 5" xfId="38748"/>
    <cellStyle name="Обычный 3 17 17 2 3" xfId="38749"/>
    <cellStyle name="Обычный 3 17 17 2 3 2" xfId="38750"/>
    <cellStyle name="Обычный 3 17 17 2 3 2 2" xfId="38751"/>
    <cellStyle name="Обычный 3 17 17 2 3 2 2 2" xfId="38752"/>
    <cellStyle name="Обычный 3 17 17 2 3 2 2 2 2" xfId="38753"/>
    <cellStyle name="Обычный 3 17 17 2 3 2 2 3" xfId="38754"/>
    <cellStyle name="Обычный 3 17 17 2 3 2 3" xfId="38755"/>
    <cellStyle name="Обычный 3 17 17 2 3 2 3 2" xfId="38756"/>
    <cellStyle name="Обычный 3 17 17 2 3 2 4" xfId="38757"/>
    <cellStyle name="Обычный 3 17 17 2 3 3" xfId="38758"/>
    <cellStyle name="Обычный 3 17 17 2 3 3 2" xfId="38759"/>
    <cellStyle name="Обычный 3 17 17 2 3 3 2 2" xfId="38760"/>
    <cellStyle name="Обычный 3 17 17 2 3 3 3" xfId="38761"/>
    <cellStyle name="Обычный 3 17 17 2 3 4" xfId="38762"/>
    <cellStyle name="Обычный 3 17 17 2 3 4 2" xfId="38763"/>
    <cellStyle name="Обычный 3 17 17 2 3 5" xfId="38764"/>
    <cellStyle name="Обычный 3 17 17 2 4" xfId="38765"/>
    <cellStyle name="Обычный 3 17 17 2 4 2" xfId="38766"/>
    <cellStyle name="Обычный 3 17 17 2 4 2 2" xfId="38767"/>
    <cellStyle name="Обычный 3 17 17 2 4 2 2 2" xfId="38768"/>
    <cellStyle name="Обычный 3 17 17 2 4 2 3" xfId="38769"/>
    <cellStyle name="Обычный 3 17 17 2 4 3" xfId="38770"/>
    <cellStyle name="Обычный 3 17 17 2 4 3 2" xfId="38771"/>
    <cellStyle name="Обычный 3 17 17 2 4 4" xfId="38772"/>
    <cellStyle name="Обычный 3 17 17 2 5" xfId="38773"/>
    <cellStyle name="Обычный 3 17 17 2 5 2" xfId="38774"/>
    <cellStyle name="Обычный 3 17 17 2 5 2 2" xfId="38775"/>
    <cellStyle name="Обычный 3 17 17 2 5 3" xfId="38776"/>
    <cellStyle name="Обычный 3 17 17 2 6" xfId="38777"/>
    <cellStyle name="Обычный 3 17 17 2 6 2" xfId="38778"/>
    <cellStyle name="Обычный 3 17 17 2 7" xfId="38779"/>
    <cellStyle name="Обычный 3 17 17 3" xfId="38780"/>
    <cellStyle name="Обычный 3 17 17 3 2" xfId="38781"/>
    <cellStyle name="Обычный 3 17 17 3 2 2" xfId="38782"/>
    <cellStyle name="Обычный 3 17 17 3 2 2 2" xfId="38783"/>
    <cellStyle name="Обычный 3 17 17 3 2 2 2 2" xfId="38784"/>
    <cellStyle name="Обычный 3 17 17 3 2 2 3" xfId="38785"/>
    <cellStyle name="Обычный 3 17 17 3 2 3" xfId="38786"/>
    <cellStyle name="Обычный 3 17 17 3 2 3 2" xfId="38787"/>
    <cellStyle name="Обычный 3 17 17 3 2 4" xfId="38788"/>
    <cellStyle name="Обычный 3 17 17 3 3" xfId="38789"/>
    <cellStyle name="Обычный 3 17 17 3 3 2" xfId="38790"/>
    <cellStyle name="Обычный 3 17 17 3 3 2 2" xfId="38791"/>
    <cellStyle name="Обычный 3 17 17 3 3 3" xfId="38792"/>
    <cellStyle name="Обычный 3 17 17 3 4" xfId="38793"/>
    <cellStyle name="Обычный 3 17 17 3 4 2" xfId="38794"/>
    <cellStyle name="Обычный 3 17 17 3 5" xfId="38795"/>
    <cellStyle name="Обычный 3 17 17 4" xfId="38796"/>
    <cellStyle name="Обычный 3 17 17 4 2" xfId="38797"/>
    <cellStyle name="Обычный 3 17 17 4 2 2" xfId="38798"/>
    <cellStyle name="Обычный 3 17 17 4 2 2 2" xfId="38799"/>
    <cellStyle name="Обычный 3 17 17 4 2 2 2 2" xfId="38800"/>
    <cellStyle name="Обычный 3 17 17 4 2 2 3" xfId="38801"/>
    <cellStyle name="Обычный 3 17 17 4 2 3" xfId="38802"/>
    <cellStyle name="Обычный 3 17 17 4 2 3 2" xfId="38803"/>
    <cellStyle name="Обычный 3 17 17 4 2 4" xfId="38804"/>
    <cellStyle name="Обычный 3 17 17 4 3" xfId="38805"/>
    <cellStyle name="Обычный 3 17 17 4 3 2" xfId="38806"/>
    <cellStyle name="Обычный 3 17 17 4 3 2 2" xfId="38807"/>
    <cellStyle name="Обычный 3 17 17 4 3 3" xfId="38808"/>
    <cellStyle name="Обычный 3 17 17 4 4" xfId="38809"/>
    <cellStyle name="Обычный 3 17 17 4 4 2" xfId="38810"/>
    <cellStyle name="Обычный 3 17 17 4 5" xfId="38811"/>
    <cellStyle name="Обычный 3 17 17 5" xfId="38812"/>
    <cellStyle name="Обычный 3 17 17 5 2" xfId="38813"/>
    <cellStyle name="Обычный 3 17 17 5 2 2" xfId="38814"/>
    <cellStyle name="Обычный 3 17 17 5 2 2 2" xfId="38815"/>
    <cellStyle name="Обычный 3 17 17 5 2 3" xfId="38816"/>
    <cellStyle name="Обычный 3 17 17 5 3" xfId="38817"/>
    <cellStyle name="Обычный 3 17 17 5 3 2" xfId="38818"/>
    <cellStyle name="Обычный 3 17 17 5 4" xfId="38819"/>
    <cellStyle name="Обычный 3 17 17 6" xfId="38820"/>
    <cellStyle name="Обычный 3 17 17 6 2" xfId="38821"/>
    <cellStyle name="Обычный 3 17 17 6 2 2" xfId="38822"/>
    <cellStyle name="Обычный 3 17 17 6 3" xfId="38823"/>
    <cellStyle name="Обычный 3 17 17 7" xfId="38824"/>
    <cellStyle name="Обычный 3 17 17 7 2" xfId="38825"/>
    <cellStyle name="Обычный 3 17 17 8" xfId="38826"/>
    <cellStyle name="Обычный 3 17 18" xfId="38827"/>
    <cellStyle name="Обычный 3 17 18 2" xfId="38828"/>
    <cellStyle name="Обычный 3 17 18 2 2" xfId="38829"/>
    <cellStyle name="Обычный 3 17 18 2 2 2" xfId="38830"/>
    <cellStyle name="Обычный 3 17 18 2 2 2 2" xfId="38831"/>
    <cellStyle name="Обычный 3 17 18 2 2 2 2 2" xfId="38832"/>
    <cellStyle name="Обычный 3 17 18 2 2 2 2 2 2" xfId="38833"/>
    <cellStyle name="Обычный 3 17 18 2 2 2 2 3" xfId="38834"/>
    <cellStyle name="Обычный 3 17 18 2 2 2 3" xfId="38835"/>
    <cellStyle name="Обычный 3 17 18 2 2 2 3 2" xfId="38836"/>
    <cellStyle name="Обычный 3 17 18 2 2 2 4" xfId="38837"/>
    <cellStyle name="Обычный 3 17 18 2 2 3" xfId="38838"/>
    <cellStyle name="Обычный 3 17 18 2 2 3 2" xfId="38839"/>
    <cellStyle name="Обычный 3 17 18 2 2 3 2 2" xfId="38840"/>
    <cellStyle name="Обычный 3 17 18 2 2 3 3" xfId="38841"/>
    <cellStyle name="Обычный 3 17 18 2 2 4" xfId="38842"/>
    <cellStyle name="Обычный 3 17 18 2 2 4 2" xfId="38843"/>
    <cellStyle name="Обычный 3 17 18 2 2 5" xfId="38844"/>
    <cellStyle name="Обычный 3 17 18 2 3" xfId="38845"/>
    <cellStyle name="Обычный 3 17 18 2 3 2" xfId="38846"/>
    <cellStyle name="Обычный 3 17 18 2 3 2 2" xfId="38847"/>
    <cellStyle name="Обычный 3 17 18 2 3 2 2 2" xfId="38848"/>
    <cellStyle name="Обычный 3 17 18 2 3 2 2 2 2" xfId="38849"/>
    <cellStyle name="Обычный 3 17 18 2 3 2 2 3" xfId="38850"/>
    <cellStyle name="Обычный 3 17 18 2 3 2 3" xfId="38851"/>
    <cellStyle name="Обычный 3 17 18 2 3 2 3 2" xfId="38852"/>
    <cellStyle name="Обычный 3 17 18 2 3 2 4" xfId="38853"/>
    <cellStyle name="Обычный 3 17 18 2 3 3" xfId="38854"/>
    <cellStyle name="Обычный 3 17 18 2 3 3 2" xfId="38855"/>
    <cellStyle name="Обычный 3 17 18 2 3 3 2 2" xfId="38856"/>
    <cellStyle name="Обычный 3 17 18 2 3 3 3" xfId="38857"/>
    <cellStyle name="Обычный 3 17 18 2 3 4" xfId="38858"/>
    <cellStyle name="Обычный 3 17 18 2 3 4 2" xfId="38859"/>
    <cellStyle name="Обычный 3 17 18 2 3 5" xfId="38860"/>
    <cellStyle name="Обычный 3 17 18 2 4" xfId="38861"/>
    <cellStyle name="Обычный 3 17 18 2 4 2" xfId="38862"/>
    <cellStyle name="Обычный 3 17 18 2 4 2 2" xfId="38863"/>
    <cellStyle name="Обычный 3 17 18 2 4 2 2 2" xfId="38864"/>
    <cellStyle name="Обычный 3 17 18 2 4 2 3" xfId="38865"/>
    <cellStyle name="Обычный 3 17 18 2 4 3" xfId="38866"/>
    <cellStyle name="Обычный 3 17 18 2 4 3 2" xfId="38867"/>
    <cellStyle name="Обычный 3 17 18 2 4 4" xfId="38868"/>
    <cellStyle name="Обычный 3 17 18 2 5" xfId="38869"/>
    <cellStyle name="Обычный 3 17 18 2 5 2" xfId="38870"/>
    <cellStyle name="Обычный 3 17 18 2 5 2 2" xfId="38871"/>
    <cellStyle name="Обычный 3 17 18 2 5 3" xfId="38872"/>
    <cellStyle name="Обычный 3 17 18 2 6" xfId="38873"/>
    <cellStyle name="Обычный 3 17 18 2 6 2" xfId="38874"/>
    <cellStyle name="Обычный 3 17 18 2 7" xfId="38875"/>
    <cellStyle name="Обычный 3 17 18 3" xfId="38876"/>
    <cellStyle name="Обычный 3 17 18 3 2" xfId="38877"/>
    <cellStyle name="Обычный 3 17 18 3 2 2" xfId="38878"/>
    <cellStyle name="Обычный 3 17 18 3 2 2 2" xfId="38879"/>
    <cellStyle name="Обычный 3 17 18 3 2 2 2 2" xfId="38880"/>
    <cellStyle name="Обычный 3 17 18 3 2 2 3" xfId="38881"/>
    <cellStyle name="Обычный 3 17 18 3 2 3" xfId="38882"/>
    <cellStyle name="Обычный 3 17 18 3 2 3 2" xfId="38883"/>
    <cellStyle name="Обычный 3 17 18 3 2 4" xfId="38884"/>
    <cellStyle name="Обычный 3 17 18 3 3" xfId="38885"/>
    <cellStyle name="Обычный 3 17 18 3 3 2" xfId="38886"/>
    <cellStyle name="Обычный 3 17 18 3 3 2 2" xfId="38887"/>
    <cellStyle name="Обычный 3 17 18 3 3 3" xfId="38888"/>
    <cellStyle name="Обычный 3 17 18 3 4" xfId="38889"/>
    <cellStyle name="Обычный 3 17 18 3 4 2" xfId="38890"/>
    <cellStyle name="Обычный 3 17 18 3 5" xfId="38891"/>
    <cellStyle name="Обычный 3 17 18 4" xfId="38892"/>
    <cellStyle name="Обычный 3 17 18 4 2" xfId="38893"/>
    <cellStyle name="Обычный 3 17 18 4 2 2" xfId="38894"/>
    <cellStyle name="Обычный 3 17 18 4 2 2 2" xfId="38895"/>
    <cellStyle name="Обычный 3 17 18 4 2 2 2 2" xfId="38896"/>
    <cellStyle name="Обычный 3 17 18 4 2 2 3" xfId="38897"/>
    <cellStyle name="Обычный 3 17 18 4 2 3" xfId="38898"/>
    <cellStyle name="Обычный 3 17 18 4 2 3 2" xfId="38899"/>
    <cellStyle name="Обычный 3 17 18 4 2 4" xfId="38900"/>
    <cellStyle name="Обычный 3 17 18 4 3" xfId="38901"/>
    <cellStyle name="Обычный 3 17 18 4 3 2" xfId="38902"/>
    <cellStyle name="Обычный 3 17 18 4 3 2 2" xfId="38903"/>
    <cellStyle name="Обычный 3 17 18 4 3 3" xfId="38904"/>
    <cellStyle name="Обычный 3 17 18 4 4" xfId="38905"/>
    <cellStyle name="Обычный 3 17 18 4 4 2" xfId="38906"/>
    <cellStyle name="Обычный 3 17 18 4 5" xfId="38907"/>
    <cellStyle name="Обычный 3 17 18 5" xfId="38908"/>
    <cellStyle name="Обычный 3 17 18 5 2" xfId="38909"/>
    <cellStyle name="Обычный 3 17 18 5 2 2" xfId="38910"/>
    <cellStyle name="Обычный 3 17 18 5 2 2 2" xfId="38911"/>
    <cellStyle name="Обычный 3 17 18 5 2 3" xfId="38912"/>
    <cellStyle name="Обычный 3 17 18 5 3" xfId="38913"/>
    <cellStyle name="Обычный 3 17 18 5 3 2" xfId="38914"/>
    <cellStyle name="Обычный 3 17 18 5 4" xfId="38915"/>
    <cellStyle name="Обычный 3 17 18 6" xfId="38916"/>
    <cellStyle name="Обычный 3 17 18 6 2" xfId="38917"/>
    <cellStyle name="Обычный 3 17 18 6 2 2" xfId="38918"/>
    <cellStyle name="Обычный 3 17 18 6 3" xfId="38919"/>
    <cellStyle name="Обычный 3 17 18 7" xfId="38920"/>
    <cellStyle name="Обычный 3 17 18 7 2" xfId="38921"/>
    <cellStyle name="Обычный 3 17 18 8" xfId="38922"/>
    <cellStyle name="Обычный 3 17 19" xfId="38923"/>
    <cellStyle name="Обычный 3 17 19 2" xfId="38924"/>
    <cellStyle name="Обычный 3 17 19 2 2" xfId="38925"/>
    <cellStyle name="Обычный 3 17 19 2 2 2" xfId="38926"/>
    <cellStyle name="Обычный 3 17 19 2 2 2 2" xfId="38927"/>
    <cellStyle name="Обычный 3 17 19 2 2 2 2 2" xfId="38928"/>
    <cellStyle name="Обычный 3 17 19 2 2 2 2 2 2" xfId="38929"/>
    <cellStyle name="Обычный 3 17 19 2 2 2 2 3" xfId="38930"/>
    <cellStyle name="Обычный 3 17 19 2 2 2 3" xfId="38931"/>
    <cellStyle name="Обычный 3 17 19 2 2 2 3 2" xfId="38932"/>
    <cellStyle name="Обычный 3 17 19 2 2 2 4" xfId="38933"/>
    <cellStyle name="Обычный 3 17 19 2 2 3" xfId="38934"/>
    <cellStyle name="Обычный 3 17 19 2 2 3 2" xfId="38935"/>
    <cellStyle name="Обычный 3 17 19 2 2 3 2 2" xfId="38936"/>
    <cellStyle name="Обычный 3 17 19 2 2 3 3" xfId="38937"/>
    <cellStyle name="Обычный 3 17 19 2 2 4" xfId="38938"/>
    <cellStyle name="Обычный 3 17 19 2 2 4 2" xfId="38939"/>
    <cellStyle name="Обычный 3 17 19 2 2 5" xfId="38940"/>
    <cellStyle name="Обычный 3 17 19 2 3" xfId="38941"/>
    <cellStyle name="Обычный 3 17 19 2 3 2" xfId="38942"/>
    <cellStyle name="Обычный 3 17 19 2 3 2 2" xfId="38943"/>
    <cellStyle name="Обычный 3 17 19 2 3 2 2 2" xfId="38944"/>
    <cellStyle name="Обычный 3 17 19 2 3 2 2 2 2" xfId="38945"/>
    <cellStyle name="Обычный 3 17 19 2 3 2 2 3" xfId="38946"/>
    <cellStyle name="Обычный 3 17 19 2 3 2 3" xfId="38947"/>
    <cellStyle name="Обычный 3 17 19 2 3 2 3 2" xfId="38948"/>
    <cellStyle name="Обычный 3 17 19 2 3 2 4" xfId="38949"/>
    <cellStyle name="Обычный 3 17 19 2 3 3" xfId="38950"/>
    <cellStyle name="Обычный 3 17 19 2 3 3 2" xfId="38951"/>
    <cellStyle name="Обычный 3 17 19 2 3 3 2 2" xfId="38952"/>
    <cellStyle name="Обычный 3 17 19 2 3 3 3" xfId="38953"/>
    <cellStyle name="Обычный 3 17 19 2 3 4" xfId="38954"/>
    <cellStyle name="Обычный 3 17 19 2 3 4 2" xfId="38955"/>
    <cellStyle name="Обычный 3 17 19 2 3 5" xfId="38956"/>
    <cellStyle name="Обычный 3 17 19 2 4" xfId="38957"/>
    <cellStyle name="Обычный 3 17 19 2 4 2" xfId="38958"/>
    <cellStyle name="Обычный 3 17 19 2 4 2 2" xfId="38959"/>
    <cellStyle name="Обычный 3 17 19 2 4 2 2 2" xfId="38960"/>
    <cellStyle name="Обычный 3 17 19 2 4 2 3" xfId="38961"/>
    <cellStyle name="Обычный 3 17 19 2 4 3" xfId="38962"/>
    <cellStyle name="Обычный 3 17 19 2 4 3 2" xfId="38963"/>
    <cellStyle name="Обычный 3 17 19 2 4 4" xfId="38964"/>
    <cellStyle name="Обычный 3 17 19 2 5" xfId="38965"/>
    <cellStyle name="Обычный 3 17 19 2 5 2" xfId="38966"/>
    <cellStyle name="Обычный 3 17 19 2 5 2 2" xfId="38967"/>
    <cellStyle name="Обычный 3 17 19 2 5 3" xfId="38968"/>
    <cellStyle name="Обычный 3 17 19 2 6" xfId="38969"/>
    <cellStyle name="Обычный 3 17 19 2 6 2" xfId="38970"/>
    <cellStyle name="Обычный 3 17 19 2 7" xfId="38971"/>
    <cellStyle name="Обычный 3 17 19 3" xfId="38972"/>
    <cellStyle name="Обычный 3 17 19 3 2" xfId="38973"/>
    <cellStyle name="Обычный 3 17 19 3 2 2" xfId="38974"/>
    <cellStyle name="Обычный 3 17 19 3 2 2 2" xfId="38975"/>
    <cellStyle name="Обычный 3 17 19 3 2 2 2 2" xfId="38976"/>
    <cellStyle name="Обычный 3 17 19 3 2 2 3" xfId="38977"/>
    <cellStyle name="Обычный 3 17 19 3 2 3" xfId="38978"/>
    <cellStyle name="Обычный 3 17 19 3 2 3 2" xfId="38979"/>
    <cellStyle name="Обычный 3 17 19 3 2 4" xfId="38980"/>
    <cellStyle name="Обычный 3 17 19 3 3" xfId="38981"/>
    <cellStyle name="Обычный 3 17 19 3 3 2" xfId="38982"/>
    <cellStyle name="Обычный 3 17 19 3 3 2 2" xfId="38983"/>
    <cellStyle name="Обычный 3 17 19 3 3 3" xfId="38984"/>
    <cellStyle name="Обычный 3 17 19 3 4" xfId="38985"/>
    <cellStyle name="Обычный 3 17 19 3 4 2" xfId="38986"/>
    <cellStyle name="Обычный 3 17 19 3 5" xfId="38987"/>
    <cellStyle name="Обычный 3 17 19 4" xfId="38988"/>
    <cellStyle name="Обычный 3 17 19 4 2" xfId="38989"/>
    <cellStyle name="Обычный 3 17 19 4 2 2" xfId="38990"/>
    <cellStyle name="Обычный 3 17 19 4 2 2 2" xfId="38991"/>
    <cellStyle name="Обычный 3 17 19 4 2 2 2 2" xfId="38992"/>
    <cellStyle name="Обычный 3 17 19 4 2 2 3" xfId="38993"/>
    <cellStyle name="Обычный 3 17 19 4 2 3" xfId="38994"/>
    <cellStyle name="Обычный 3 17 19 4 2 3 2" xfId="38995"/>
    <cellStyle name="Обычный 3 17 19 4 2 4" xfId="38996"/>
    <cellStyle name="Обычный 3 17 19 4 3" xfId="38997"/>
    <cellStyle name="Обычный 3 17 19 4 3 2" xfId="38998"/>
    <cellStyle name="Обычный 3 17 19 4 3 2 2" xfId="38999"/>
    <cellStyle name="Обычный 3 17 19 4 3 3" xfId="39000"/>
    <cellStyle name="Обычный 3 17 19 4 4" xfId="39001"/>
    <cellStyle name="Обычный 3 17 19 4 4 2" xfId="39002"/>
    <cellStyle name="Обычный 3 17 19 4 5" xfId="39003"/>
    <cellStyle name="Обычный 3 17 19 5" xfId="39004"/>
    <cellStyle name="Обычный 3 17 19 5 2" xfId="39005"/>
    <cellStyle name="Обычный 3 17 19 5 2 2" xfId="39006"/>
    <cellStyle name="Обычный 3 17 19 5 2 2 2" xfId="39007"/>
    <cellStyle name="Обычный 3 17 19 5 2 3" xfId="39008"/>
    <cellStyle name="Обычный 3 17 19 5 3" xfId="39009"/>
    <cellStyle name="Обычный 3 17 19 5 3 2" xfId="39010"/>
    <cellStyle name="Обычный 3 17 19 5 4" xfId="39011"/>
    <cellStyle name="Обычный 3 17 19 6" xfId="39012"/>
    <cellStyle name="Обычный 3 17 19 6 2" xfId="39013"/>
    <cellStyle name="Обычный 3 17 19 6 2 2" xfId="39014"/>
    <cellStyle name="Обычный 3 17 19 6 3" xfId="39015"/>
    <cellStyle name="Обычный 3 17 19 7" xfId="39016"/>
    <cellStyle name="Обычный 3 17 19 7 2" xfId="39017"/>
    <cellStyle name="Обычный 3 17 19 8" xfId="39018"/>
    <cellStyle name="Обычный 3 17 2" xfId="39019"/>
    <cellStyle name="Обычный 3 17 2 2" xfId="39020"/>
    <cellStyle name="Обычный 3 17 2 2 2" xfId="39021"/>
    <cellStyle name="Обычный 3 17 2 2 2 2" xfId="39022"/>
    <cellStyle name="Обычный 3 17 2 2 2 2 2" xfId="39023"/>
    <cellStyle name="Обычный 3 17 2 2 2 2 2 2" xfId="39024"/>
    <cellStyle name="Обычный 3 17 2 2 2 2 2 2 2" xfId="39025"/>
    <cellStyle name="Обычный 3 17 2 2 2 2 2 3" xfId="39026"/>
    <cellStyle name="Обычный 3 17 2 2 2 2 3" xfId="39027"/>
    <cellStyle name="Обычный 3 17 2 2 2 2 3 2" xfId="39028"/>
    <cellStyle name="Обычный 3 17 2 2 2 2 4" xfId="39029"/>
    <cellStyle name="Обычный 3 17 2 2 2 3" xfId="39030"/>
    <cellStyle name="Обычный 3 17 2 2 2 3 2" xfId="39031"/>
    <cellStyle name="Обычный 3 17 2 2 2 3 2 2" xfId="39032"/>
    <cellStyle name="Обычный 3 17 2 2 2 3 3" xfId="39033"/>
    <cellStyle name="Обычный 3 17 2 2 2 4" xfId="39034"/>
    <cellStyle name="Обычный 3 17 2 2 2 4 2" xfId="39035"/>
    <cellStyle name="Обычный 3 17 2 2 2 5" xfId="39036"/>
    <cellStyle name="Обычный 3 17 2 2 3" xfId="39037"/>
    <cellStyle name="Обычный 3 17 2 2 3 2" xfId="39038"/>
    <cellStyle name="Обычный 3 17 2 2 3 2 2" xfId="39039"/>
    <cellStyle name="Обычный 3 17 2 2 3 2 2 2" xfId="39040"/>
    <cellStyle name="Обычный 3 17 2 2 3 2 2 2 2" xfId="39041"/>
    <cellStyle name="Обычный 3 17 2 2 3 2 2 3" xfId="39042"/>
    <cellStyle name="Обычный 3 17 2 2 3 2 3" xfId="39043"/>
    <cellStyle name="Обычный 3 17 2 2 3 2 3 2" xfId="39044"/>
    <cellStyle name="Обычный 3 17 2 2 3 2 4" xfId="39045"/>
    <cellStyle name="Обычный 3 17 2 2 3 3" xfId="39046"/>
    <cellStyle name="Обычный 3 17 2 2 3 3 2" xfId="39047"/>
    <cellStyle name="Обычный 3 17 2 2 3 3 2 2" xfId="39048"/>
    <cellStyle name="Обычный 3 17 2 2 3 3 3" xfId="39049"/>
    <cellStyle name="Обычный 3 17 2 2 3 4" xfId="39050"/>
    <cellStyle name="Обычный 3 17 2 2 3 4 2" xfId="39051"/>
    <cellStyle name="Обычный 3 17 2 2 3 5" xfId="39052"/>
    <cellStyle name="Обычный 3 17 2 2 4" xfId="39053"/>
    <cellStyle name="Обычный 3 17 2 2 4 2" xfId="39054"/>
    <cellStyle name="Обычный 3 17 2 2 4 2 2" xfId="39055"/>
    <cellStyle name="Обычный 3 17 2 2 4 2 2 2" xfId="39056"/>
    <cellStyle name="Обычный 3 17 2 2 4 2 3" xfId="39057"/>
    <cellStyle name="Обычный 3 17 2 2 4 3" xfId="39058"/>
    <cellStyle name="Обычный 3 17 2 2 4 3 2" xfId="39059"/>
    <cellStyle name="Обычный 3 17 2 2 4 4" xfId="39060"/>
    <cellStyle name="Обычный 3 17 2 2 5" xfId="39061"/>
    <cellStyle name="Обычный 3 17 2 2 5 2" xfId="39062"/>
    <cellStyle name="Обычный 3 17 2 2 5 2 2" xfId="39063"/>
    <cellStyle name="Обычный 3 17 2 2 5 3" xfId="39064"/>
    <cellStyle name="Обычный 3 17 2 2 6" xfId="39065"/>
    <cellStyle name="Обычный 3 17 2 2 6 2" xfId="39066"/>
    <cellStyle name="Обычный 3 17 2 2 7" xfId="39067"/>
    <cellStyle name="Обычный 3 17 2 3" xfId="39068"/>
    <cellStyle name="Обычный 3 17 2 3 2" xfId="39069"/>
    <cellStyle name="Обычный 3 17 2 3 2 2" xfId="39070"/>
    <cellStyle name="Обычный 3 17 2 3 2 2 2" xfId="39071"/>
    <cellStyle name="Обычный 3 17 2 3 2 2 2 2" xfId="39072"/>
    <cellStyle name="Обычный 3 17 2 3 2 2 3" xfId="39073"/>
    <cellStyle name="Обычный 3 17 2 3 2 3" xfId="39074"/>
    <cellStyle name="Обычный 3 17 2 3 2 3 2" xfId="39075"/>
    <cellStyle name="Обычный 3 17 2 3 2 4" xfId="39076"/>
    <cellStyle name="Обычный 3 17 2 3 3" xfId="39077"/>
    <cellStyle name="Обычный 3 17 2 3 3 2" xfId="39078"/>
    <cellStyle name="Обычный 3 17 2 3 3 2 2" xfId="39079"/>
    <cellStyle name="Обычный 3 17 2 3 3 3" xfId="39080"/>
    <cellStyle name="Обычный 3 17 2 3 4" xfId="39081"/>
    <cellStyle name="Обычный 3 17 2 3 4 2" xfId="39082"/>
    <cellStyle name="Обычный 3 17 2 3 5" xfId="39083"/>
    <cellStyle name="Обычный 3 17 2 4" xfId="39084"/>
    <cellStyle name="Обычный 3 17 2 4 2" xfId="39085"/>
    <cellStyle name="Обычный 3 17 2 4 2 2" xfId="39086"/>
    <cellStyle name="Обычный 3 17 2 4 2 2 2" xfId="39087"/>
    <cellStyle name="Обычный 3 17 2 4 2 2 2 2" xfId="39088"/>
    <cellStyle name="Обычный 3 17 2 4 2 2 3" xfId="39089"/>
    <cellStyle name="Обычный 3 17 2 4 2 3" xfId="39090"/>
    <cellStyle name="Обычный 3 17 2 4 2 3 2" xfId="39091"/>
    <cellStyle name="Обычный 3 17 2 4 2 4" xfId="39092"/>
    <cellStyle name="Обычный 3 17 2 4 3" xfId="39093"/>
    <cellStyle name="Обычный 3 17 2 4 3 2" xfId="39094"/>
    <cellStyle name="Обычный 3 17 2 4 3 2 2" xfId="39095"/>
    <cellStyle name="Обычный 3 17 2 4 3 3" xfId="39096"/>
    <cellStyle name="Обычный 3 17 2 4 4" xfId="39097"/>
    <cellStyle name="Обычный 3 17 2 4 4 2" xfId="39098"/>
    <cellStyle name="Обычный 3 17 2 4 5" xfId="39099"/>
    <cellStyle name="Обычный 3 17 2 5" xfId="39100"/>
    <cellStyle name="Обычный 3 17 2 5 2" xfId="39101"/>
    <cellStyle name="Обычный 3 17 2 5 2 2" xfId="39102"/>
    <cellStyle name="Обычный 3 17 2 5 2 2 2" xfId="39103"/>
    <cellStyle name="Обычный 3 17 2 5 2 3" xfId="39104"/>
    <cellStyle name="Обычный 3 17 2 5 3" xfId="39105"/>
    <cellStyle name="Обычный 3 17 2 5 3 2" xfId="39106"/>
    <cellStyle name="Обычный 3 17 2 5 4" xfId="39107"/>
    <cellStyle name="Обычный 3 17 2 6" xfId="39108"/>
    <cellStyle name="Обычный 3 17 2 6 2" xfId="39109"/>
    <cellStyle name="Обычный 3 17 2 6 2 2" xfId="39110"/>
    <cellStyle name="Обычный 3 17 2 6 3" xfId="39111"/>
    <cellStyle name="Обычный 3 17 2 7" xfId="39112"/>
    <cellStyle name="Обычный 3 17 2 7 2" xfId="39113"/>
    <cellStyle name="Обычный 3 17 2 8" xfId="39114"/>
    <cellStyle name="Обычный 3 17 20" xfId="39115"/>
    <cellStyle name="Обычный 3 17 20 2" xfId="39116"/>
    <cellStyle name="Обычный 3 17 20 2 2" xfId="39117"/>
    <cellStyle name="Обычный 3 17 20 2 2 2" xfId="39118"/>
    <cellStyle name="Обычный 3 17 20 2 2 2 2" xfId="39119"/>
    <cellStyle name="Обычный 3 17 20 2 2 2 2 2" xfId="39120"/>
    <cellStyle name="Обычный 3 17 20 2 2 2 2 2 2" xfId="39121"/>
    <cellStyle name="Обычный 3 17 20 2 2 2 2 3" xfId="39122"/>
    <cellStyle name="Обычный 3 17 20 2 2 2 3" xfId="39123"/>
    <cellStyle name="Обычный 3 17 20 2 2 2 3 2" xfId="39124"/>
    <cellStyle name="Обычный 3 17 20 2 2 2 4" xfId="39125"/>
    <cellStyle name="Обычный 3 17 20 2 2 3" xfId="39126"/>
    <cellStyle name="Обычный 3 17 20 2 2 3 2" xfId="39127"/>
    <cellStyle name="Обычный 3 17 20 2 2 3 2 2" xfId="39128"/>
    <cellStyle name="Обычный 3 17 20 2 2 3 3" xfId="39129"/>
    <cellStyle name="Обычный 3 17 20 2 2 4" xfId="39130"/>
    <cellStyle name="Обычный 3 17 20 2 2 4 2" xfId="39131"/>
    <cellStyle name="Обычный 3 17 20 2 2 5" xfId="39132"/>
    <cellStyle name="Обычный 3 17 20 2 3" xfId="39133"/>
    <cellStyle name="Обычный 3 17 20 2 3 2" xfId="39134"/>
    <cellStyle name="Обычный 3 17 20 2 3 2 2" xfId="39135"/>
    <cellStyle name="Обычный 3 17 20 2 3 2 2 2" xfId="39136"/>
    <cellStyle name="Обычный 3 17 20 2 3 2 2 2 2" xfId="39137"/>
    <cellStyle name="Обычный 3 17 20 2 3 2 2 3" xfId="39138"/>
    <cellStyle name="Обычный 3 17 20 2 3 2 3" xfId="39139"/>
    <cellStyle name="Обычный 3 17 20 2 3 2 3 2" xfId="39140"/>
    <cellStyle name="Обычный 3 17 20 2 3 2 4" xfId="39141"/>
    <cellStyle name="Обычный 3 17 20 2 3 3" xfId="39142"/>
    <cellStyle name="Обычный 3 17 20 2 3 3 2" xfId="39143"/>
    <cellStyle name="Обычный 3 17 20 2 3 3 2 2" xfId="39144"/>
    <cellStyle name="Обычный 3 17 20 2 3 3 3" xfId="39145"/>
    <cellStyle name="Обычный 3 17 20 2 3 4" xfId="39146"/>
    <cellStyle name="Обычный 3 17 20 2 3 4 2" xfId="39147"/>
    <cellStyle name="Обычный 3 17 20 2 3 5" xfId="39148"/>
    <cellStyle name="Обычный 3 17 20 2 4" xfId="39149"/>
    <cellStyle name="Обычный 3 17 20 2 4 2" xfId="39150"/>
    <cellStyle name="Обычный 3 17 20 2 4 2 2" xfId="39151"/>
    <cellStyle name="Обычный 3 17 20 2 4 2 2 2" xfId="39152"/>
    <cellStyle name="Обычный 3 17 20 2 4 2 3" xfId="39153"/>
    <cellStyle name="Обычный 3 17 20 2 4 3" xfId="39154"/>
    <cellStyle name="Обычный 3 17 20 2 4 3 2" xfId="39155"/>
    <cellStyle name="Обычный 3 17 20 2 4 4" xfId="39156"/>
    <cellStyle name="Обычный 3 17 20 2 5" xfId="39157"/>
    <cellStyle name="Обычный 3 17 20 2 5 2" xfId="39158"/>
    <cellStyle name="Обычный 3 17 20 2 5 2 2" xfId="39159"/>
    <cellStyle name="Обычный 3 17 20 2 5 3" xfId="39160"/>
    <cellStyle name="Обычный 3 17 20 2 6" xfId="39161"/>
    <cellStyle name="Обычный 3 17 20 2 6 2" xfId="39162"/>
    <cellStyle name="Обычный 3 17 20 2 7" xfId="39163"/>
    <cellStyle name="Обычный 3 17 20 3" xfId="39164"/>
    <cellStyle name="Обычный 3 17 20 3 2" xfId="39165"/>
    <cellStyle name="Обычный 3 17 20 3 2 2" xfId="39166"/>
    <cellStyle name="Обычный 3 17 20 3 2 2 2" xfId="39167"/>
    <cellStyle name="Обычный 3 17 20 3 2 2 2 2" xfId="39168"/>
    <cellStyle name="Обычный 3 17 20 3 2 2 3" xfId="39169"/>
    <cellStyle name="Обычный 3 17 20 3 2 3" xfId="39170"/>
    <cellStyle name="Обычный 3 17 20 3 2 3 2" xfId="39171"/>
    <cellStyle name="Обычный 3 17 20 3 2 4" xfId="39172"/>
    <cellStyle name="Обычный 3 17 20 3 3" xfId="39173"/>
    <cellStyle name="Обычный 3 17 20 3 3 2" xfId="39174"/>
    <cellStyle name="Обычный 3 17 20 3 3 2 2" xfId="39175"/>
    <cellStyle name="Обычный 3 17 20 3 3 3" xfId="39176"/>
    <cellStyle name="Обычный 3 17 20 3 4" xfId="39177"/>
    <cellStyle name="Обычный 3 17 20 3 4 2" xfId="39178"/>
    <cellStyle name="Обычный 3 17 20 3 5" xfId="39179"/>
    <cellStyle name="Обычный 3 17 20 4" xfId="39180"/>
    <cellStyle name="Обычный 3 17 20 4 2" xfId="39181"/>
    <cellStyle name="Обычный 3 17 20 4 2 2" xfId="39182"/>
    <cellStyle name="Обычный 3 17 20 4 2 2 2" xfId="39183"/>
    <cellStyle name="Обычный 3 17 20 4 2 2 2 2" xfId="39184"/>
    <cellStyle name="Обычный 3 17 20 4 2 2 3" xfId="39185"/>
    <cellStyle name="Обычный 3 17 20 4 2 3" xfId="39186"/>
    <cellStyle name="Обычный 3 17 20 4 2 3 2" xfId="39187"/>
    <cellStyle name="Обычный 3 17 20 4 2 4" xfId="39188"/>
    <cellStyle name="Обычный 3 17 20 4 3" xfId="39189"/>
    <cellStyle name="Обычный 3 17 20 4 3 2" xfId="39190"/>
    <cellStyle name="Обычный 3 17 20 4 3 2 2" xfId="39191"/>
    <cellStyle name="Обычный 3 17 20 4 3 3" xfId="39192"/>
    <cellStyle name="Обычный 3 17 20 4 4" xfId="39193"/>
    <cellStyle name="Обычный 3 17 20 4 4 2" xfId="39194"/>
    <cellStyle name="Обычный 3 17 20 4 5" xfId="39195"/>
    <cellStyle name="Обычный 3 17 20 5" xfId="39196"/>
    <cellStyle name="Обычный 3 17 20 5 2" xfId="39197"/>
    <cellStyle name="Обычный 3 17 20 5 2 2" xfId="39198"/>
    <cellStyle name="Обычный 3 17 20 5 2 2 2" xfId="39199"/>
    <cellStyle name="Обычный 3 17 20 5 2 3" xfId="39200"/>
    <cellStyle name="Обычный 3 17 20 5 3" xfId="39201"/>
    <cellStyle name="Обычный 3 17 20 5 3 2" xfId="39202"/>
    <cellStyle name="Обычный 3 17 20 5 4" xfId="39203"/>
    <cellStyle name="Обычный 3 17 20 6" xfId="39204"/>
    <cellStyle name="Обычный 3 17 20 6 2" xfId="39205"/>
    <cellStyle name="Обычный 3 17 20 6 2 2" xfId="39206"/>
    <cellStyle name="Обычный 3 17 20 6 3" xfId="39207"/>
    <cellStyle name="Обычный 3 17 20 7" xfId="39208"/>
    <cellStyle name="Обычный 3 17 20 7 2" xfId="39209"/>
    <cellStyle name="Обычный 3 17 20 8" xfId="39210"/>
    <cellStyle name="Обычный 3 17 21" xfId="39211"/>
    <cellStyle name="Обычный 3 17 21 2" xfId="39212"/>
    <cellStyle name="Обычный 3 17 21 2 2" xfId="39213"/>
    <cellStyle name="Обычный 3 17 21 2 2 2" xfId="39214"/>
    <cellStyle name="Обычный 3 17 21 2 2 2 2" xfId="39215"/>
    <cellStyle name="Обычный 3 17 21 2 2 2 2 2" xfId="39216"/>
    <cellStyle name="Обычный 3 17 21 2 2 2 2 2 2" xfId="39217"/>
    <cellStyle name="Обычный 3 17 21 2 2 2 2 3" xfId="39218"/>
    <cellStyle name="Обычный 3 17 21 2 2 2 3" xfId="39219"/>
    <cellStyle name="Обычный 3 17 21 2 2 2 3 2" xfId="39220"/>
    <cellStyle name="Обычный 3 17 21 2 2 2 4" xfId="39221"/>
    <cellStyle name="Обычный 3 17 21 2 2 3" xfId="39222"/>
    <cellStyle name="Обычный 3 17 21 2 2 3 2" xfId="39223"/>
    <cellStyle name="Обычный 3 17 21 2 2 3 2 2" xfId="39224"/>
    <cellStyle name="Обычный 3 17 21 2 2 3 3" xfId="39225"/>
    <cellStyle name="Обычный 3 17 21 2 2 4" xfId="39226"/>
    <cellStyle name="Обычный 3 17 21 2 2 4 2" xfId="39227"/>
    <cellStyle name="Обычный 3 17 21 2 2 5" xfId="39228"/>
    <cellStyle name="Обычный 3 17 21 2 3" xfId="39229"/>
    <cellStyle name="Обычный 3 17 21 2 3 2" xfId="39230"/>
    <cellStyle name="Обычный 3 17 21 2 3 2 2" xfId="39231"/>
    <cellStyle name="Обычный 3 17 21 2 3 2 2 2" xfId="39232"/>
    <cellStyle name="Обычный 3 17 21 2 3 2 2 2 2" xfId="39233"/>
    <cellStyle name="Обычный 3 17 21 2 3 2 2 3" xfId="39234"/>
    <cellStyle name="Обычный 3 17 21 2 3 2 3" xfId="39235"/>
    <cellStyle name="Обычный 3 17 21 2 3 2 3 2" xfId="39236"/>
    <cellStyle name="Обычный 3 17 21 2 3 2 4" xfId="39237"/>
    <cellStyle name="Обычный 3 17 21 2 3 3" xfId="39238"/>
    <cellStyle name="Обычный 3 17 21 2 3 3 2" xfId="39239"/>
    <cellStyle name="Обычный 3 17 21 2 3 3 2 2" xfId="39240"/>
    <cellStyle name="Обычный 3 17 21 2 3 3 3" xfId="39241"/>
    <cellStyle name="Обычный 3 17 21 2 3 4" xfId="39242"/>
    <cellStyle name="Обычный 3 17 21 2 3 4 2" xfId="39243"/>
    <cellStyle name="Обычный 3 17 21 2 3 5" xfId="39244"/>
    <cellStyle name="Обычный 3 17 21 2 4" xfId="39245"/>
    <cellStyle name="Обычный 3 17 21 2 4 2" xfId="39246"/>
    <cellStyle name="Обычный 3 17 21 2 4 2 2" xfId="39247"/>
    <cellStyle name="Обычный 3 17 21 2 4 2 2 2" xfId="39248"/>
    <cellStyle name="Обычный 3 17 21 2 4 2 3" xfId="39249"/>
    <cellStyle name="Обычный 3 17 21 2 4 3" xfId="39250"/>
    <cellStyle name="Обычный 3 17 21 2 4 3 2" xfId="39251"/>
    <cellStyle name="Обычный 3 17 21 2 4 4" xfId="39252"/>
    <cellStyle name="Обычный 3 17 21 2 5" xfId="39253"/>
    <cellStyle name="Обычный 3 17 21 2 5 2" xfId="39254"/>
    <cellStyle name="Обычный 3 17 21 2 5 2 2" xfId="39255"/>
    <cellStyle name="Обычный 3 17 21 2 5 3" xfId="39256"/>
    <cellStyle name="Обычный 3 17 21 2 6" xfId="39257"/>
    <cellStyle name="Обычный 3 17 21 2 6 2" xfId="39258"/>
    <cellStyle name="Обычный 3 17 21 2 7" xfId="39259"/>
    <cellStyle name="Обычный 3 17 21 3" xfId="39260"/>
    <cellStyle name="Обычный 3 17 21 3 2" xfId="39261"/>
    <cellStyle name="Обычный 3 17 21 3 2 2" xfId="39262"/>
    <cellStyle name="Обычный 3 17 21 3 2 2 2" xfId="39263"/>
    <cellStyle name="Обычный 3 17 21 3 2 2 2 2" xfId="39264"/>
    <cellStyle name="Обычный 3 17 21 3 2 2 3" xfId="39265"/>
    <cellStyle name="Обычный 3 17 21 3 2 3" xfId="39266"/>
    <cellStyle name="Обычный 3 17 21 3 2 3 2" xfId="39267"/>
    <cellStyle name="Обычный 3 17 21 3 2 4" xfId="39268"/>
    <cellStyle name="Обычный 3 17 21 3 3" xfId="39269"/>
    <cellStyle name="Обычный 3 17 21 3 3 2" xfId="39270"/>
    <cellStyle name="Обычный 3 17 21 3 3 2 2" xfId="39271"/>
    <cellStyle name="Обычный 3 17 21 3 3 3" xfId="39272"/>
    <cellStyle name="Обычный 3 17 21 3 4" xfId="39273"/>
    <cellStyle name="Обычный 3 17 21 3 4 2" xfId="39274"/>
    <cellStyle name="Обычный 3 17 21 3 5" xfId="39275"/>
    <cellStyle name="Обычный 3 17 21 4" xfId="39276"/>
    <cellStyle name="Обычный 3 17 21 4 2" xfId="39277"/>
    <cellStyle name="Обычный 3 17 21 4 2 2" xfId="39278"/>
    <cellStyle name="Обычный 3 17 21 4 2 2 2" xfId="39279"/>
    <cellStyle name="Обычный 3 17 21 4 2 2 2 2" xfId="39280"/>
    <cellStyle name="Обычный 3 17 21 4 2 2 3" xfId="39281"/>
    <cellStyle name="Обычный 3 17 21 4 2 3" xfId="39282"/>
    <cellStyle name="Обычный 3 17 21 4 2 3 2" xfId="39283"/>
    <cellStyle name="Обычный 3 17 21 4 2 4" xfId="39284"/>
    <cellStyle name="Обычный 3 17 21 4 3" xfId="39285"/>
    <cellStyle name="Обычный 3 17 21 4 3 2" xfId="39286"/>
    <cellStyle name="Обычный 3 17 21 4 3 2 2" xfId="39287"/>
    <cellStyle name="Обычный 3 17 21 4 3 3" xfId="39288"/>
    <cellStyle name="Обычный 3 17 21 4 4" xfId="39289"/>
    <cellStyle name="Обычный 3 17 21 4 4 2" xfId="39290"/>
    <cellStyle name="Обычный 3 17 21 4 5" xfId="39291"/>
    <cellStyle name="Обычный 3 17 21 5" xfId="39292"/>
    <cellStyle name="Обычный 3 17 21 5 2" xfId="39293"/>
    <cellStyle name="Обычный 3 17 21 5 2 2" xfId="39294"/>
    <cellStyle name="Обычный 3 17 21 5 2 2 2" xfId="39295"/>
    <cellStyle name="Обычный 3 17 21 5 2 3" xfId="39296"/>
    <cellStyle name="Обычный 3 17 21 5 3" xfId="39297"/>
    <cellStyle name="Обычный 3 17 21 5 3 2" xfId="39298"/>
    <cellStyle name="Обычный 3 17 21 5 4" xfId="39299"/>
    <cellStyle name="Обычный 3 17 21 6" xfId="39300"/>
    <cellStyle name="Обычный 3 17 21 6 2" xfId="39301"/>
    <cellStyle name="Обычный 3 17 21 6 2 2" xfId="39302"/>
    <cellStyle name="Обычный 3 17 21 6 3" xfId="39303"/>
    <cellStyle name="Обычный 3 17 21 7" xfId="39304"/>
    <cellStyle name="Обычный 3 17 21 7 2" xfId="39305"/>
    <cellStyle name="Обычный 3 17 21 8" xfId="39306"/>
    <cellStyle name="Обычный 3 17 22" xfId="39307"/>
    <cellStyle name="Обычный 3 17 22 2" xfId="39308"/>
    <cellStyle name="Обычный 3 17 22 2 2" xfId="39309"/>
    <cellStyle name="Обычный 3 17 22 2 2 2" xfId="39310"/>
    <cellStyle name="Обычный 3 17 22 2 2 2 2" xfId="39311"/>
    <cellStyle name="Обычный 3 17 22 2 2 2 2 2" xfId="39312"/>
    <cellStyle name="Обычный 3 17 22 2 2 2 2 2 2" xfId="39313"/>
    <cellStyle name="Обычный 3 17 22 2 2 2 2 3" xfId="39314"/>
    <cellStyle name="Обычный 3 17 22 2 2 2 3" xfId="39315"/>
    <cellStyle name="Обычный 3 17 22 2 2 2 3 2" xfId="39316"/>
    <cellStyle name="Обычный 3 17 22 2 2 2 4" xfId="39317"/>
    <cellStyle name="Обычный 3 17 22 2 2 3" xfId="39318"/>
    <cellStyle name="Обычный 3 17 22 2 2 3 2" xfId="39319"/>
    <cellStyle name="Обычный 3 17 22 2 2 3 2 2" xfId="39320"/>
    <cellStyle name="Обычный 3 17 22 2 2 3 3" xfId="39321"/>
    <cellStyle name="Обычный 3 17 22 2 2 4" xfId="39322"/>
    <cellStyle name="Обычный 3 17 22 2 2 4 2" xfId="39323"/>
    <cellStyle name="Обычный 3 17 22 2 2 5" xfId="39324"/>
    <cellStyle name="Обычный 3 17 22 2 3" xfId="39325"/>
    <cellStyle name="Обычный 3 17 22 2 3 2" xfId="39326"/>
    <cellStyle name="Обычный 3 17 22 2 3 2 2" xfId="39327"/>
    <cellStyle name="Обычный 3 17 22 2 3 2 2 2" xfId="39328"/>
    <cellStyle name="Обычный 3 17 22 2 3 2 2 2 2" xfId="39329"/>
    <cellStyle name="Обычный 3 17 22 2 3 2 2 3" xfId="39330"/>
    <cellStyle name="Обычный 3 17 22 2 3 2 3" xfId="39331"/>
    <cellStyle name="Обычный 3 17 22 2 3 2 3 2" xfId="39332"/>
    <cellStyle name="Обычный 3 17 22 2 3 2 4" xfId="39333"/>
    <cellStyle name="Обычный 3 17 22 2 3 3" xfId="39334"/>
    <cellStyle name="Обычный 3 17 22 2 3 3 2" xfId="39335"/>
    <cellStyle name="Обычный 3 17 22 2 3 3 2 2" xfId="39336"/>
    <cellStyle name="Обычный 3 17 22 2 3 3 3" xfId="39337"/>
    <cellStyle name="Обычный 3 17 22 2 3 4" xfId="39338"/>
    <cellStyle name="Обычный 3 17 22 2 3 4 2" xfId="39339"/>
    <cellStyle name="Обычный 3 17 22 2 3 5" xfId="39340"/>
    <cellStyle name="Обычный 3 17 22 2 4" xfId="39341"/>
    <cellStyle name="Обычный 3 17 22 2 4 2" xfId="39342"/>
    <cellStyle name="Обычный 3 17 22 2 4 2 2" xfId="39343"/>
    <cellStyle name="Обычный 3 17 22 2 4 2 2 2" xfId="39344"/>
    <cellStyle name="Обычный 3 17 22 2 4 2 3" xfId="39345"/>
    <cellStyle name="Обычный 3 17 22 2 4 3" xfId="39346"/>
    <cellStyle name="Обычный 3 17 22 2 4 3 2" xfId="39347"/>
    <cellStyle name="Обычный 3 17 22 2 4 4" xfId="39348"/>
    <cellStyle name="Обычный 3 17 22 2 5" xfId="39349"/>
    <cellStyle name="Обычный 3 17 22 2 5 2" xfId="39350"/>
    <cellStyle name="Обычный 3 17 22 2 5 2 2" xfId="39351"/>
    <cellStyle name="Обычный 3 17 22 2 5 3" xfId="39352"/>
    <cellStyle name="Обычный 3 17 22 2 6" xfId="39353"/>
    <cellStyle name="Обычный 3 17 22 2 6 2" xfId="39354"/>
    <cellStyle name="Обычный 3 17 22 2 7" xfId="39355"/>
    <cellStyle name="Обычный 3 17 22 3" xfId="39356"/>
    <cellStyle name="Обычный 3 17 22 3 2" xfId="39357"/>
    <cellStyle name="Обычный 3 17 22 3 2 2" xfId="39358"/>
    <cellStyle name="Обычный 3 17 22 3 2 2 2" xfId="39359"/>
    <cellStyle name="Обычный 3 17 22 3 2 2 2 2" xfId="39360"/>
    <cellStyle name="Обычный 3 17 22 3 2 2 3" xfId="39361"/>
    <cellStyle name="Обычный 3 17 22 3 2 3" xfId="39362"/>
    <cellStyle name="Обычный 3 17 22 3 2 3 2" xfId="39363"/>
    <cellStyle name="Обычный 3 17 22 3 2 4" xfId="39364"/>
    <cellStyle name="Обычный 3 17 22 3 3" xfId="39365"/>
    <cellStyle name="Обычный 3 17 22 3 3 2" xfId="39366"/>
    <cellStyle name="Обычный 3 17 22 3 3 2 2" xfId="39367"/>
    <cellStyle name="Обычный 3 17 22 3 3 3" xfId="39368"/>
    <cellStyle name="Обычный 3 17 22 3 4" xfId="39369"/>
    <cellStyle name="Обычный 3 17 22 3 4 2" xfId="39370"/>
    <cellStyle name="Обычный 3 17 22 3 5" xfId="39371"/>
    <cellStyle name="Обычный 3 17 22 4" xfId="39372"/>
    <cellStyle name="Обычный 3 17 22 4 2" xfId="39373"/>
    <cellStyle name="Обычный 3 17 22 4 2 2" xfId="39374"/>
    <cellStyle name="Обычный 3 17 22 4 2 2 2" xfId="39375"/>
    <cellStyle name="Обычный 3 17 22 4 2 2 2 2" xfId="39376"/>
    <cellStyle name="Обычный 3 17 22 4 2 2 3" xfId="39377"/>
    <cellStyle name="Обычный 3 17 22 4 2 3" xfId="39378"/>
    <cellStyle name="Обычный 3 17 22 4 2 3 2" xfId="39379"/>
    <cellStyle name="Обычный 3 17 22 4 2 4" xfId="39380"/>
    <cellStyle name="Обычный 3 17 22 4 3" xfId="39381"/>
    <cellStyle name="Обычный 3 17 22 4 3 2" xfId="39382"/>
    <cellStyle name="Обычный 3 17 22 4 3 2 2" xfId="39383"/>
    <cellStyle name="Обычный 3 17 22 4 3 3" xfId="39384"/>
    <cellStyle name="Обычный 3 17 22 4 4" xfId="39385"/>
    <cellStyle name="Обычный 3 17 22 4 4 2" xfId="39386"/>
    <cellStyle name="Обычный 3 17 22 4 5" xfId="39387"/>
    <cellStyle name="Обычный 3 17 22 5" xfId="39388"/>
    <cellStyle name="Обычный 3 17 22 5 2" xfId="39389"/>
    <cellStyle name="Обычный 3 17 22 5 2 2" xfId="39390"/>
    <cellStyle name="Обычный 3 17 22 5 2 2 2" xfId="39391"/>
    <cellStyle name="Обычный 3 17 22 5 2 3" xfId="39392"/>
    <cellStyle name="Обычный 3 17 22 5 3" xfId="39393"/>
    <cellStyle name="Обычный 3 17 22 5 3 2" xfId="39394"/>
    <cellStyle name="Обычный 3 17 22 5 4" xfId="39395"/>
    <cellStyle name="Обычный 3 17 22 6" xfId="39396"/>
    <cellStyle name="Обычный 3 17 22 6 2" xfId="39397"/>
    <cellStyle name="Обычный 3 17 22 6 2 2" xfId="39398"/>
    <cellStyle name="Обычный 3 17 22 6 3" xfId="39399"/>
    <cellStyle name="Обычный 3 17 22 7" xfId="39400"/>
    <cellStyle name="Обычный 3 17 22 7 2" xfId="39401"/>
    <cellStyle name="Обычный 3 17 22 8" xfId="39402"/>
    <cellStyle name="Обычный 3 17 23" xfId="39403"/>
    <cellStyle name="Обычный 3 17 23 2" xfId="39404"/>
    <cellStyle name="Обычный 3 17 23 2 2" xfId="39405"/>
    <cellStyle name="Обычный 3 17 23 2 2 2" xfId="39406"/>
    <cellStyle name="Обычный 3 17 23 2 2 2 2" xfId="39407"/>
    <cellStyle name="Обычный 3 17 23 2 2 2 2 2" xfId="39408"/>
    <cellStyle name="Обычный 3 17 23 2 2 2 2 2 2" xfId="39409"/>
    <cellStyle name="Обычный 3 17 23 2 2 2 2 3" xfId="39410"/>
    <cellStyle name="Обычный 3 17 23 2 2 2 3" xfId="39411"/>
    <cellStyle name="Обычный 3 17 23 2 2 2 3 2" xfId="39412"/>
    <cellStyle name="Обычный 3 17 23 2 2 2 4" xfId="39413"/>
    <cellStyle name="Обычный 3 17 23 2 2 3" xfId="39414"/>
    <cellStyle name="Обычный 3 17 23 2 2 3 2" xfId="39415"/>
    <cellStyle name="Обычный 3 17 23 2 2 3 2 2" xfId="39416"/>
    <cellStyle name="Обычный 3 17 23 2 2 3 3" xfId="39417"/>
    <cellStyle name="Обычный 3 17 23 2 2 4" xfId="39418"/>
    <cellStyle name="Обычный 3 17 23 2 2 4 2" xfId="39419"/>
    <cellStyle name="Обычный 3 17 23 2 2 5" xfId="39420"/>
    <cellStyle name="Обычный 3 17 23 2 3" xfId="39421"/>
    <cellStyle name="Обычный 3 17 23 2 3 2" xfId="39422"/>
    <cellStyle name="Обычный 3 17 23 2 3 2 2" xfId="39423"/>
    <cellStyle name="Обычный 3 17 23 2 3 2 2 2" xfId="39424"/>
    <cellStyle name="Обычный 3 17 23 2 3 2 2 2 2" xfId="39425"/>
    <cellStyle name="Обычный 3 17 23 2 3 2 2 3" xfId="39426"/>
    <cellStyle name="Обычный 3 17 23 2 3 2 3" xfId="39427"/>
    <cellStyle name="Обычный 3 17 23 2 3 2 3 2" xfId="39428"/>
    <cellStyle name="Обычный 3 17 23 2 3 2 4" xfId="39429"/>
    <cellStyle name="Обычный 3 17 23 2 3 3" xfId="39430"/>
    <cellStyle name="Обычный 3 17 23 2 3 3 2" xfId="39431"/>
    <cellStyle name="Обычный 3 17 23 2 3 3 2 2" xfId="39432"/>
    <cellStyle name="Обычный 3 17 23 2 3 3 3" xfId="39433"/>
    <cellStyle name="Обычный 3 17 23 2 3 4" xfId="39434"/>
    <cellStyle name="Обычный 3 17 23 2 3 4 2" xfId="39435"/>
    <cellStyle name="Обычный 3 17 23 2 3 5" xfId="39436"/>
    <cellStyle name="Обычный 3 17 23 2 4" xfId="39437"/>
    <cellStyle name="Обычный 3 17 23 2 4 2" xfId="39438"/>
    <cellStyle name="Обычный 3 17 23 2 4 2 2" xfId="39439"/>
    <cellStyle name="Обычный 3 17 23 2 4 2 2 2" xfId="39440"/>
    <cellStyle name="Обычный 3 17 23 2 4 2 3" xfId="39441"/>
    <cellStyle name="Обычный 3 17 23 2 4 3" xfId="39442"/>
    <cellStyle name="Обычный 3 17 23 2 4 3 2" xfId="39443"/>
    <cellStyle name="Обычный 3 17 23 2 4 4" xfId="39444"/>
    <cellStyle name="Обычный 3 17 23 2 5" xfId="39445"/>
    <cellStyle name="Обычный 3 17 23 2 5 2" xfId="39446"/>
    <cellStyle name="Обычный 3 17 23 2 5 2 2" xfId="39447"/>
    <cellStyle name="Обычный 3 17 23 2 5 3" xfId="39448"/>
    <cellStyle name="Обычный 3 17 23 2 6" xfId="39449"/>
    <cellStyle name="Обычный 3 17 23 2 6 2" xfId="39450"/>
    <cellStyle name="Обычный 3 17 23 2 7" xfId="39451"/>
    <cellStyle name="Обычный 3 17 23 3" xfId="39452"/>
    <cellStyle name="Обычный 3 17 23 3 2" xfId="39453"/>
    <cellStyle name="Обычный 3 17 23 3 2 2" xfId="39454"/>
    <cellStyle name="Обычный 3 17 23 3 2 2 2" xfId="39455"/>
    <cellStyle name="Обычный 3 17 23 3 2 2 2 2" xfId="39456"/>
    <cellStyle name="Обычный 3 17 23 3 2 2 3" xfId="39457"/>
    <cellStyle name="Обычный 3 17 23 3 2 3" xfId="39458"/>
    <cellStyle name="Обычный 3 17 23 3 2 3 2" xfId="39459"/>
    <cellStyle name="Обычный 3 17 23 3 2 4" xfId="39460"/>
    <cellStyle name="Обычный 3 17 23 3 3" xfId="39461"/>
    <cellStyle name="Обычный 3 17 23 3 3 2" xfId="39462"/>
    <cellStyle name="Обычный 3 17 23 3 3 2 2" xfId="39463"/>
    <cellStyle name="Обычный 3 17 23 3 3 3" xfId="39464"/>
    <cellStyle name="Обычный 3 17 23 3 4" xfId="39465"/>
    <cellStyle name="Обычный 3 17 23 3 4 2" xfId="39466"/>
    <cellStyle name="Обычный 3 17 23 3 5" xfId="39467"/>
    <cellStyle name="Обычный 3 17 23 4" xfId="39468"/>
    <cellStyle name="Обычный 3 17 23 4 2" xfId="39469"/>
    <cellStyle name="Обычный 3 17 23 4 2 2" xfId="39470"/>
    <cellStyle name="Обычный 3 17 23 4 2 2 2" xfId="39471"/>
    <cellStyle name="Обычный 3 17 23 4 2 2 2 2" xfId="39472"/>
    <cellStyle name="Обычный 3 17 23 4 2 2 3" xfId="39473"/>
    <cellStyle name="Обычный 3 17 23 4 2 3" xfId="39474"/>
    <cellStyle name="Обычный 3 17 23 4 2 3 2" xfId="39475"/>
    <cellStyle name="Обычный 3 17 23 4 2 4" xfId="39476"/>
    <cellStyle name="Обычный 3 17 23 4 3" xfId="39477"/>
    <cellStyle name="Обычный 3 17 23 4 3 2" xfId="39478"/>
    <cellStyle name="Обычный 3 17 23 4 3 2 2" xfId="39479"/>
    <cellStyle name="Обычный 3 17 23 4 3 3" xfId="39480"/>
    <cellStyle name="Обычный 3 17 23 4 4" xfId="39481"/>
    <cellStyle name="Обычный 3 17 23 4 4 2" xfId="39482"/>
    <cellStyle name="Обычный 3 17 23 4 5" xfId="39483"/>
    <cellStyle name="Обычный 3 17 23 5" xfId="39484"/>
    <cellStyle name="Обычный 3 17 23 5 2" xfId="39485"/>
    <cellStyle name="Обычный 3 17 23 5 2 2" xfId="39486"/>
    <cellStyle name="Обычный 3 17 23 5 2 2 2" xfId="39487"/>
    <cellStyle name="Обычный 3 17 23 5 2 3" xfId="39488"/>
    <cellStyle name="Обычный 3 17 23 5 3" xfId="39489"/>
    <cellStyle name="Обычный 3 17 23 5 3 2" xfId="39490"/>
    <cellStyle name="Обычный 3 17 23 5 4" xfId="39491"/>
    <cellStyle name="Обычный 3 17 23 6" xfId="39492"/>
    <cellStyle name="Обычный 3 17 23 6 2" xfId="39493"/>
    <cellStyle name="Обычный 3 17 23 6 2 2" xfId="39494"/>
    <cellStyle name="Обычный 3 17 23 6 3" xfId="39495"/>
    <cellStyle name="Обычный 3 17 23 7" xfId="39496"/>
    <cellStyle name="Обычный 3 17 23 7 2" xfId="39497"/>
    <cellStyle name="Обычный 3 17 23 8" xfId="39498"/>
    <cellStyle name="Обычный 3 17 24" xfId="39499"/>
    <cellStyle name="Обычный 3 17 24 2" xfId="39500"/>
    <cellStyle name="Обычный 3 17 24 2 2" xfId="39501"/>
    <cellStyle name="Обычный 3 17 24 2 2 2" xfId="39502"/>
    <cellStyle name="Обычный 3 17 24 2 2 2 2" xfId="39503"/>
    <cellStyle name="Обычный 3 17 24 2 2 2 2 2" xfId="39504"/>
    <cellStyle name="Обычный 3 17 24 2 2 2 2 2 2" xfId="39505"/>
    <cellStyle name="Обычный 3 17 24 2 2 2 2 3" xfId="39506"/>
    <cellStyle name="Обычный 3 17 24 2 2 2 3" xfId="39507"/>
    <cellStyle name="Обычный 3 17 24 2 2 2 3 2" xfId="39508"/>
    <cellStyle name="Обычный 3 17 24 2 2 2 4" xfId="39509"/>
    <cellStyle name="Обычный 3 17 24 2 2 3" xfId="39510"/>
    <cellStyle name="Обычный 3 17 24 2 2 3 2" xfId="39511"/>
    <cellStyle name="Обычный 3 17 24 2 2 3 2 2" xfId="39512"/>
    <cellStyle name="Обычный 3 17 24 2 2 3 3" xfId="39513"/>
    <cellStyle name="Обычный 3 17 24 2 2 4" xfId="39514"/>
    <cellStyle name="Обычный 3 17 24 2 2 4 2" xfId="39515"/>
    <cellStyle name="Обычный 3 17 24 2 2 5" xfId="39516"/>
    <cellStyle name="Обычный 3 17 24 2 3" xfId="39517"/>
    <cellStyle name="Обычный 3 17 24 2 3 2" xfId="39518"/>
    <cellStyle name="Обычный 3 17 24 2 3 2 2" xfId="39519"/>
    <cellStyle name="Обычный 3 17 24 2 3 2 2 2" xfId="39520"/>
    <cellStyle name="Обычный 3 17 24 2 3 2 2 2 2" xfId="39521"/>
    <cellStyle name="Обычный 3 17 24 2 3 2 2 3" xfId="39522"/>
    <cellStyle name="Обычный 3 17 24 2 3 2 3" xfId="39523"/>
    <cellStyle name="Обычный 3 17 24 2 3 2 3 2" xfId="39524"/>
    <cellStyle name="Обычный 3 17 24 2 3 2 4" xfId="39525"/>
    <cellStyle name="Обычный 3 17 24 2 3 3" xfId="39526"/>
    <cellStyle name="Обычный 3 17 24 2 3 3 2" xfId="39527"/>
    <cellStyle name="Обычный 3 17 24 2 3 3 2 2" xfId="39528"/>
    <cellStyle name="Обычный 3 17 24 2 3 3 3" xfId="39529"/>
    <cellStyle name="Обычный 3 17 24 2 3 4" xfId="39530"/>
    <cellStyle name="Обычный 3 17 24 2 3 4 2" xfId="39531"/>
    <cellStyle name="Обычный 3 17 24 2 3 5" xfId="39532"/>
    <cellStyle name="Обычный 3 17 24 2 4" xfId="39533"/>
    <cellStyle name="Обычный 3 17 24 2 4 2" xfId="39534"/>
    <cellStyle name="Обычный 3 17 24 2 4 2 2" xfId="39535"/>
    <cellStyle name="Обычный 3 17 24 2 4 2 2 2" xfId="39536"/>
    <cellStyle name="Обычный 3 17 24 2 4 2 3" xfId="39537"/>
    <cellStyle name="Обычный 3 17 24 2 4 3" xfId="39538"/>
    <cellStyle name="Обычный 3 17 24 2 4 3 2" xfId="39539"/>
    <cellStyle name="Обычный 3 17 24 2 4 4" xfId="39540"/>
    <cellStyle name="Обычный 3 17 24 2 5" xfId="39541"/>
    <cellStyle name="Обычный 3 17 24 2 5 2" xfId="39542"/>
    <cellStyle name="Обычный 3 17 24 2 5 2 2" xfId="39543"/>
    <cellStyle name="Обычный 3 17 24 2 5 3" xfId="39544"/>
    <cellStyle name="Обычный 3 17 24 2 6" xfId="39545"/>
    <cellStyle name="Обычный 3 17 24 2 6 2" xfId="39546"/>
    <cellStyle name="Обычный 3 17 24 2 7" xfId="39547"/>
    <cellStyle name="Обычный 3 17 24 3" xfId="39548"/>
    <cellStyle name="Обычный 3 17 24 3 2" xfId="39549"/>
    <cellStyle name="Обычный 3 17 24 3 2 2" xfId="39550"/>
    <cellStyle name="Обычный 3 17 24 3 2 2 2" xfId="39551"/>
    <cellStyle name="Обычный 3 17 24 3 2 2 2 2" xfId="39552"/>
    <cellStyle name="Обычный 3 17 24 3 2 2 3" xfId="39553"/>
    <cellStyle name="Обычный 3 17 24 3 2 3" xfId="39554"/>
    <cellStyle name="Обычный 3 17 24 3 2 3 2" xfId="39555"/>
    <cellStyle name="Обычный 3 17 24 3 2 4" xfId="39556"/>
    <cellStyle name="Обычный 3 17 24 3 3" xfId="39557"/>
    <cellStyle name="Обычный 3 17 24 3 3 2" xfId="39558"/>
    <cellStyle name="Обычный 3 17 24 3 3 2 2" xfId="39559"/>
    <cellStyle name="Обычный 3 17 24 3 3 3" xfId="39560"/>
    <cellStyle name="Обычный 3 17 24 3 4" xfId="39561"/>
    <cellStyle name="Обычный 3 17 24 3 4 2" xfId="39562"/>
    <cellStyle name="Обычный 3 17 24 3 5" xfId="39563"/>
    <cellStyle name="Обычный 3 17 24 4" xfId="39564"/>
    <cellStyle name="Обычный 3 17 24 4 2" xfId="39565"/>
    <cellStyle name="Обычный 3 17 24 4 2 2" xfId="39566"/>
    <cellStyle name="Обычный 3 17 24 4 2 2 2" xfId="39567"/>
    <cellStyle name="Обычный 3 17 24 4 2 2 2 2" xfId="39568"/>
    <cellStyle name="Обычный 3 17 24 4 2 2 3" xfId="39569"/>
    <cellStyle name="Обычный 3 17 24 4 2 3" xfId="39570"/>
    <cellStyle name="Обычный 3 17 24 4 2 3 2" xfId="39571"/>
    <cellStyle name="Обычный 3 17 24 4 2 4" xfId="39572"/>
    <cellStyle name="Обычный 3 17 24 4 3" xfId="39573"/>
    <cellStyle name="Обычный 3 17 24 4 3 2" xfId="39574"/>
    <cellStyle name="Обычный 3 17 24 4 3 2 2" xfId="39575"/>
    <cellStyle name="Обычный 3 17 24 4 3 3" xfId="39576"/>
    <cellStyle name="Обычный 3 17 24 4 4" xfId="39577"/>
    <cellStyle name="Обычный 3 17 24 4 4 2" xfId="39578"/>
    <cellStyle name="Обычный 3 17 24 4 5" xfId="39579"/>
    <cellStyle name="Обычный 3 17 24 5" xfId="39580"/>
    <cellStyle name="Обычный 3 17 24 5 2" xfId="39581"/>
    <cellStyle name="Обычный 3 17 24 5 2 2" xfId="39582"/>
    <cellStyle name="Обычный 3 17 24 5 2 2 2" xfId="39583"/>
    <cellStyle name="Обычный 3 17 24 5 2 3" xfId="39584"/>
    <cellStyle name="Обычный 3 17 24 5 3" xfId="39585"/>
    <cellStyle name="Обычный 3 17 24 5 3 2" xfId="39586"/>
    <cellStyle name="Обычный 3 17 24 5 4" xfId="39587"/>
    <cellStyle name="Обычный 3 17 24 6" xfId="39588"/>
    <cellStyle name="Обычный 3 17 24 6 2" xfId="39589"/>
    <cellStyle name="Обычный 3 17 24 6 2 2" xfId="39590"/>
    <cellStyle name="Обычный 3 17 24 6 3" xfId="39591"/>
    <cellStyle name="Обычный 3 17 24 7" xfId="39592"/>
    <cellStyle name="Обычный 3 17 24 7 2" xfId="39593"/>
    <cellStyle name="Обычный 3 17 24 8" xfId="39594"/>
    <cellStyle name="Обычный 3 17 25" xfId="39595"/>
    <cellStyle name="Обычный 3 17 25 2" xfId="39596"/>
    <cellStyle name="Обычный 3 17 25 2 2" xfId="39597"/>
    <cellStyle name="Обычный 3 17 25 2 2 2" xfId="39598"/>
    <cellStyle name="Обычный 3 17 25 2 2 2 2" xfId="39599"/>
    <cellStyle name="Обычный 3 17 25 2 2 2 2 2" xfId="39600"/>
    <cellStyle name="Обычный 3 17 25 2 2 2 2 2 2" xfId="39601"/>
    <cellStyle name="Обычный 3 17 25 2 2 2 2 3" xfId="39602"/>
    <cellStyle name="Обычный 3 17 25 2 2 2 3" xfId="39603"/>
    <cellStyle name="Обычный 3 17 25 2 2 2 3 2" xfId="39604"/>
    <cellStyle name="Обычный 3 17 25 2 2 2 4" xfId="39605"/>
    <cellStyle name="Обычный 3 17 25 2 2 3" xfId="39606"/>
    <cellStyle name="Обычный 3 17 25 2 2 3 2" xfId="39607"/>
    <cellStyle name="Обычный 3 17 25 2 2 3 2 2" xfId="39608"/>
    <cellStyle name="Обычный 3 17 25 2 2 3 3" xfId="39609"/>
    <cellStyle name="Обычный 3 17 25 2 2 4" xfId="39610"/>
    <cellStyle name="Обычный 3 17 25 2 2 4 2" xfId="39611"/>
    <cellStyle name="Обычный 3 17 25 2 2 5" xfId="39612"/>
    <cellStyle name="Обычный 3 17 25 2 3" xfId="39613"/>
    <cellStyle name="Обычный 3 17 25 2 3 2" xfId="39614"/>
    <cellStyle name="Обычный 3 17 25 2 3 2 2" xfId="39615"/>
    <cellStyle name="Обычный 3 17 25 2 3 2 2 2" xfId="39616"/>
    <cellStyle name="Обычный 3 17 25 2 3 2 2 2 2" xfId="39617"/>
    <cellStyle name="Обычный 3 17 25 2 3 2 2 3" xfId="39618"/>
    <cellStyle name="Обычный 3 17 25 2 3 2 3" xfId="39619"/>
    <cellStyle name="Обычный 3 17 25 2 3 2 3 2" xfId="39620"/>
    <cellStyle name="Обычный 3 17 25 2 3 2 4" xfId="39621"/>
    <cellStyle name="Обычный 3 17 25 2 3 3" xfId="39622"/>
    <cellStyle name="Обычный 3 17 25 2 3 3 2" xfId="39623"/>
    <cellStyle name="Обычный 3 17 25 2 3 3 2 2" xfId="39624"/>
    <cellStyle name="Обычный 3 17 25 2 3 3 3" xfId="39625"/>
    <cellStyle name="Обычный 3 17 25 2 3 4" xfId="39626"/>
    <cellStyle name="Обычный 3 17 25 2 3 4 2" xfId="39627"/>
    <cellStyle name="Обычный 3 17 25 2 3 5" xfId="39628"/>
    <cellStyle name="Обычный 3 17 25 2 4" xfId="39629"/>
    <cellStyle name="Обычный 3 17 25 2 4 2" xfId="39630"/>
    <cellStyle name="Обычный 3 17 25 2 4 2 2" xfId="39631"/>
    <cellStyle name="Обычный 3 17 25 2 4 2 2 2" xfId="39632"/>
    <cellStyle name="Обычный 3 17 25 2 4 2 3" xfId="39633"/>
    <cellStyle name="Обычный 3 17 25 2 4 3" xfId="39634"/>
    <cellStyle name="Обычный 3 17 25 2 4 3 2" xfId="39635"/>
    <cellStyle name="Обычный 3 17 25 2 4 4" xfId="39636"/>
    <cellStyle name="Обычный 3 17 25 2 5" xfId="39637"/>
    <cellStyle name="Обычный 3 17 25 2 5 2" xfId="39638"/>
    <cellStyle name="Обычный 3 17 25 2 5 2 2" xfId="39639"/>
    <cellStyle name="Обычный 3 17 25 2 5 3" xfId="39640"/>
    <cellStyle name="Обычный 3 17 25 2 6" xfId="39641"/>
    <cellStyle name="Обычный 3 17 25 2 6 2" xfId="39642"/>
    <cellStyle name="Обычный 3 17 25 2 7" xfId="39643"/>
    <cellStyle name="Обычный 3 17 25 3" xfId="39644"/>
    <cellStyle name="Обычный 3 17 25 3 2" xfId="39645"/>
    <cellStyle name="Обычный 3 17 25 3 2 2" xfId="39646"/>
    <cellStyle name="Обычный 3 17 25 3 2 2 2" xfId="39647"/>
    <cellStyle name="Обычный 3 17 25 3 2 2 2 2" xfId="39648"/>
    <cellStyle name="Обычный 3 17 25 3 2 2 3" xfId="39649"/>
    <cellStyle name="Обычный 3 17 25 3 2 3" xfId="39650"/>
    <cellStyle name="Обычный 3 17 25 3 2 3 2" xfId="39651"/>
    <cellStyle name="Обычный 3 17 25 3 2 4" xfId="39652"/>
    <cellStyle name="Обычный 3 17 25 3 3" xfId="39653"/>
    <cellStyle name="Обычный 3 17 25 3 3 2" xfId="39654"/>
    <cellStyle name="Обычный 3 17 25 3 3 2 2" xfId="39655"/>
    <cellStyle name="Обычный 3 17 25 3 3 3" xfId="39656"/>
    <cellStyle name="Обычный 3 17 25 3 4" xfId="39657"/>
    <cellStyle name="Обычный 3 17 25 3 4 2" xfId="39658"/>
    <cellStyle name="Обычный 3 17 25 3 5" xfId="39659"/>
    <cellStyle name="Обычный 3 17 25 4" xfId="39660"/>
    <cellStyle name="Обычный 3 17 25 4 2" xfId="39661"/>
    <cellStyle name="Обычный 3 17 25 4 2 2" xfId="39662"/>
    <cellStyle name="Обычный 3 17 25 4 2 2 2" xfId="39663"/>
    <cellStyle name="Обычный 3 17 25 4 2 2 2 2" xfId="39664"/>
    <cellStyle name="Обычный 3 17 25 4 2 2 3" xfId="39665"/>
    <cellStyle name="Обычный 3 17 25 4 2 3" xfId="39666"/>
    <cellStyle name="Обычный 3 17 25 4 2 3 2" xfId="39667"/>
    <cellStyle name="Обычный 3 17 25 4 2 4" xfId="39668"/>
    <cellStyle name="Обычный 3 17 25 4 3" xfId="39669"/>
    <cellStyle name="Обычный 3 17 25 4 3 2" xfId="39670"/>
    <cellStyle name="Обычный 3 17 25 4 3 2 2" xfId="39671"/>
    <cellStyle name="Обычный 3 17 25 4 3 3" xfId="39672"/>
    <cellStyle name="Обычный 3 17 25 4 4" xfId="39673"/>
    <cellStyle name="Обычный 3 17 25 4 4 2" xfId="39674"/>
    <cellStyle name="Обычный 3 17 25 4 5" xfId="39675"/>
    <cellStyle name="Обычный 3 17 25 5" xfId="39676"/>
    <cellStyle name="Обычный 3 17 25 5 2" xfId="39677"/>
    <cellStyle name="Обычный 3 17 25 5 2 2" xfId="39678"/>
    <cellStyle name="Обычный 3 17 25 5 2 2 2" xfId="39679"/>
    <cellStyle name="Обычный 3 17 25 5 2 3" xfId="39680"/>
    <cellStyle name="Обычный 3 17 25 5 3" xfId="39681"/>
    <cellStyle name="Обычный 3 17 25 5 3 2" xfId="39682"/>
    <cellStyle name="Обычный 3 17 25 5 4" xfId="39683"/>
    <cellStyle name="Обычный 3 17 25 6" xfId="39684"/>
    <cellStyle name="Обычный 3 17 25 6 2" xfId="39685"/>
    <cellStyle name="Обычный 3 17 25 6 2 2" xfId="39686"/>
    <cellStyle name="Обычный 3 17 25 6 3" xfId="39687"/>
    <cellStyle name="Обычный 3 17 25 7" xfId="39688"/>
    <cellStyle name="Обычный 3 17 25 7 2" xfId="39689"/>
    <cellStyle name="Обычный 3 17 25 8" xfId="39690"/>
    <cellStyle name="Обычный 3 17 26" xfId="39691"/>
    <cellStyle name="Обычный 3 17 26 2" xfId="39692"/>
    <cellStyle name="Обычный 3 17 26 2 2" xfId="39693"/>
    <cellStyle name="Обычный 3 17 26 2 2 2" xfId="39694"/>
    <cellStyle name="Обычный 3 17 26 2 2 2 2" xfId="39695"/>
    <cellStyle name="Обычный 3 17 26 2 2 2 2 2" xfId="39696"/>
    <cellStyle name="Обычный 3 17 26 2 2 2 2 2 2" xfId="39697"/>
    <cellStyle name="Обычный 3 17 26 2 2 2 2 3" xfId="39698"/>
    <cellStyle name="Обычный 3 17 26 2 2 2 3" xfId="39699"/>
    <cellStyle name="Обычный 3 17 26 2 2 2 3 2" xfId="39700"/>
    <cellStyle name="Обычный 3 17 26 2 2 2 4" xfId="39701"/>
    <cellStyle name="Обычный 3 17 26 2 2 3" xfId="39702"/>
    <cellStyle name="Обычный 3 17 26 2 2 3 2" xfId="39703"/>
    <cellStyle name="Обычный 3 17 26 2 2 3 2 2" xfId="39704"/>
    <cellStyle name="Обычный 3 17 26 2 2 3 3" xfId="39705"/>
    <cellStyle name="Обычный 3 17 26 2 2 4" xfId="39706"/>
    <cellStyle name="Обычный 3 17 26 2 2 4 2" xfId="39707"/>
    <cellStyle name="Обычный 3 17 26 2 2 5" xfId="39708"/>
    <cellStyle name="Обычный 3 17 26 2 3" xfId="39709"/>
    <cellStyle name="Обычный 3 17 26 2 3 2" xfId="39710"/>
    <cellStyle name="Обычный 3 17 26 2 3 2 2" xfId="39711"/>
    <cellStyle name="Обычный 3 17 26 2 3 2 2 2" xfId="39712"/>
    <cellStyle name="Обычный 3 17 26 2 3 2 2 2 2" xfId="39713"/>
    <cellStyle name="Обычный 3 17 26 2 3 2 2 3" xfId="39714"/>
    <cellStyle name="Обычный 3 17 26 2 3 2 3" xfId="39715"/>
    <cellStyle name="Обычный 3 17 26 2 3 2 3 2" xfId="39716"/>
    <cellStyle name="Обычный 3 17 26 2 3 2 4" xfId="39717"/>
    <cellStyle name="Обычный 3 17 26 2 3 3" xfId="39718"/>
    <cellStyle name="Обычный 3 17 26 2 3 3 2" xfId="39719"/>
    <cellStyle name="Обычный 3 17 26 2 3 3 2 2" xfId="39720"/>
    <cellStyle name="Обычный 3 17 26 2 3 3 3" xfId="39721"/>
    <cellStyle name="Обычный 3 17 26 2 3 4" xfId="39722"/>
    <cellStyle name="Обычный 3 17 26 2 3 4 2" xfId="39723"/>
    <cellStyle name="Обычный 3 17 26 2 3 5" xfId="39724"/>
    <cellStyle name="Обычный 3 17 26 2 4" xfId="39725"/>
    <cellStyle name="Обычный 3 17 26 2 4 2" xfId="39726"/>
    <cellStyle name="Обычный 3 17 26 2 4 2 2" xfId="39727"/>
    <cellStyle name="Обычный 3 17 26 2 4 2 2 2" xfId="39728"/>
    <cellStyle name="Обычный 3 17 26 2 4 2 3" xfId="39729"/>
    <cellStyle name="Обычный 3 17 26 2 4 3" xfId="39730"/>
    <cellStyle name="Обычный 3 17 26 2 4 3 2" xfId="39731"/>
    <cellStyle name="Обычный 3 17 26 2 4 4" xfId="39732"/>
    <cellStyle name="Обычный 3 17 26 2 5" xfId="39733"/>
    <cellStyle name="Обычный 3 17 26 2 5 2" xfId="39734"/>
    <cellStyle name="Обычный 3 17 26 2 5 2 2" xfId="39735"/>
    <cellStyle name="Обычный 3 17 26 2 5 3" xfId="39736"/>
    <cellStyle name="Обычный 3 17 26 2 6" xfId="39737"/>
    <cellStyle name="Обычный 3 17 26 2 6 2" xfId="39738"/>
    <cellStyle name="Обычный 3 17 26 2 7" xfId="39739"/>
    <cellStyle name="Обычный 3 17 26 3" xfId="39740"/>
    <cellStyle name="Обычный 3 17 26 3 2" xfId="39741"/>
    <cellStyle name="Обычный 3 17 26 3 2 2" xfId="39742"/>
    <cellStyle name="Обычный 3 17 26 3 2 2 2" xfId="39743"/>
    <cellStyle name="Обычный 3 17 26 3 2 2 2 2" xfId="39744"/>
    <cellStyle name="Обычный 3 17 26 3 2 2 3" xfId="39745"/>
    <cellStyle name="Обычный 3 17 26 3 2 3" xfId="39746"/>
    <cellStyle name="Обычный 3 17 26 3 2 3 2" xfId="39747"/>
    <cellStyle name="Обычный 3 17 26 3 2 4" xfId="39748"/>
    <cellStyle name="Обычный 3 17 26 3 3" xfId="39749"/>
    <cellStyle name="Обычный 3 17 26 3 3 2" xfId="39750"/>
    <cellStyle name="Обычный 3 17 26 3 3 2 2" xfId="39751"/>
    <cellStyle name="Обычный 3 17 26 3 3 3" xfId="39752"/>
    <cellStyle name="Обычный 3 17 26 3 4" xfId="39753"/>
    <cellStyle name="Обычный 3 17 26 3 4 2" xfId="39754"/>
    <cellStyle name="Обычный 3 17 26 3 5" xfId="39755"/>
    <cellStyle name="Обычный 3 17 26 4" xfId="39756"/>
    <cellStyle name="Обычный 3 17 26 4 2" xfId="39757"/>
    <cellStyle name="Обычный 3 17 26 4 2 2" xfId="39758"/>
    <cellStyle name="Обычный 3 17 26 4 2 2 2" xfId="39759"/>
    <cellStyle name="Обычный 3 17 26 4 2 2 2 2" xfId="39760"/>
    <cellStyle name="Обычный 3 17 26 4 2 2 3" xfId="39761"/>
    <cellStyle name="Обычный 3 17 26 4 2 3" xfId="39762"/>
    <cellStyle name="Обычный 3 17 26 4 2 3 2" xfId="39763"/>
    <cellStyle name="Обычный 3 17 26 4 2 4" xfId="39764"/>
    <cellStyle name="Обычный 3 17 26 4 3" xfId="39765"/>
    <cellStyle name="Обычный 3 17 26 4 3 2" xfId="39766"/>
    <cellStyle name="Обычный 3 17 26 4 3 2 2" xfId="39767"/>
    <cellStyle name="Обычный 3 17 26 4 3 3" xfId="39768"/>
    <cellStyle name="Обычный 3 17 26 4 4" xfId="39769"/>
    <cellStyle name="Обычный 3 17 26 4 4 2" xfId="39770"/>
    <cellStyle name="Обычный 3 17 26 4 5" xfId="39771"/>
    <cellStyle name="Обычный 3 17 26 5" xfId="39772"/>
    <cellStyle name="Обычный 3 17 26 5 2" xfId="39773"/>
    <cellStyle name="Обычный 3 17 26 5 2 2" xfId="39774"/>
    <cellStyle name="Обычный 3 17 26 5 2 2 2" xfId="39775"/>
    <cellStyle name="Обычный 3 17 26 5 2 3" xfId="39776"/>
    <cellStyle name="Обычный 3 17 26 5 3" xfId="39777"/>
    <cellStyle name="Обычный 3 17 26 5 3 2" xfId="39778"/>
    <cellStyle name="Обычный 3 17 26 5 4" xfId="39779"/>
    <cellStyle name="Обычный 3 17 26 6" xfId="39780"/>
    <cellStyle name="Обычный 3 17 26 6 2" xfId="39781"/>
    <cellStyle name="Обычный 3 17 26 6 2 2" xfId="39782"/>
    <cellStyle name="Обычный 3 17 26 6 3" xfId="39783"/>
    <cellStyle name="Обычный 3 17 26 7" xfId="39784"/>
    <cellStyle name="Обычный 3 17 26 7 2" xfId="39785"/>
    <cellStyle name="Обычный 3 17 26 8" xfId="39786"/>
    <cellStyle name="Обычный 3 17 27" xfId="39787"/>
    <cellStyle name="Обычный 3 17 27 2" xfId="39788"/>
    <cellStyle name="Обычный 3 17 27 2 2" xfId="39789"/>
    <cellStyle name="Обычный 3 17 27 2 2 2" xfId="39790"/>
    <cellStyle name="Обычный 3 17 27 2 2 2 2" xfId="39791"/>
    <cellStyle name="Обычный 3 17 27 2 2 2 2 2" xfId="39792"/>
    <cellStyle name="Обычный 3 17 27 2 2 2 2 2 2" xfId="39793"/>
    <cellStyle name="Обычный 3 17 27 2 2 2 2 3" xfId="39794"/>
    <cellStyle name="Обычный 3 17 27 2 2 2 3" xfId="39795"/>
    <cellStyle name="Обычный 3 17 27 2 2 2 3 2" xfId="39796"/>
    <cellStyle name="Обычный 3 17 27 2 2 2 4" xfId="39797"/>
    <cellStyle name="Обычный 3 17 27 2 2 3" xfId="39798"/>
    <cellStyle name="Обычный 3 17 27 2 2 3 2" xfId="39799"/>
    <cellStyle name="Обычный 3 17 27 2 2 3 2 2" xfId="39800"/>
    <cellStyle name="Обычный 3 17 27 2 2 3 3" xfId="39801"/>
    <cellStyle name="Обычный 3 17 27 2 2 4" xfId="39802"/>
    <cellStyle name="Обычный 3 17 27 2 2 4 2" xfId="39803"/>
    <cellStyle name="Обычный 3 17 27 2 2 5" xfId="39804"/>
    <cellStyle name="Обычный 3 17 27 2 3" xfId="39805"/>
    <cellStyle name="Обычный 3 17 27 2 3 2" xfId="39806"/>
    <cellStyle name="Обычный 3 17 27 2 3 2 2" xfId="39807"/>
    <cellStyle name="Обычный 3 17 27 2 3 2 2 2" xfId="39808"/>
    <cellStyle name="Обычный 3 17 27 2 3 2 2 2 2" xfId="39809"/>
    <cellStyle name="Обычный 3 17 27 2 3 2 2 3" xfId="39810"/>
    <cellStyle name="Обычный 3 17 27 2 3 2 3" xfId="39811"/>
    <cellStyle name="Обычный 3 17 27 2 3 2 3 2" xfId="39812"/>
    <cellStyle name="Обычный 3 17 27 2 3 2 4" xfId="39813"/>
    <cellStyle name="Обычный 3 17 27 2 3 3" xfId="39814"/>
    <cellStyle name="Обычный 3 17 27 2 3 3 2" xfId="39815"/>
    <cellStyle name="Обычный 3 17 27 2 3 3 2 2" xfId="39816"/>
    <cellStyle name="Обычный 3 17 27 2 3 3 3" xfId="39817"/>
    <cellStyle name="Обычный 3 17 27 2 3 4" xfId="39818"/>
    <cellStyle name="Обычный 3 17 27 2 3 4 2" xfId="39819"/>
    <cellStyle name="Обычный 3 17 27 2 3 5" xfId="39820"/>
    <cellStyle name="Обычный 3 17 27 2 4" xfId="39821"/>
    <cellStyle name="Обычный 3 17 27 2 4 2" xfId="39822"/>
    <cellStyle name="Обычный 3 17 27 2 4 2 2" xfId="39823"/>
    <cellStyle name="Обычный 3 17 27 2 4 2 2 2" xfId="39824"/>
    <cellStyle name="Обычный 3 17 27 2 4 2 3" xfId="39825"/>
    <cellStyle name="Обычный 3 17 27 2 4 3" xfId="39826"/>
    <cellStyle name="Обычный 3 17 27 2 4 3 2" xfId="39827"/>
    <cellStyle name="Обычный 3 17 27 2 4 4" xfId="39828"/>
    <cellStyle name="Обычный 3 17 27 2 5" xfId="39829"/>
    <cellStyle name="Обычный 3 17 27 2 5 2" xfId="39830"/>
    <cellStyle name="Обычный 3 17 27 2 5 2 2" xfId="39831"/>
    <cellStyle name="Обычный 3 17 27 2 5 3" xfId="39832"/>
    <cellStyle name="Обычный 3 17 27 2 6" xfId="39833"/>
    <cellStyle name="Обычный 3 17 27 2 6 2" xfId="39834"/>
    <cellStyle name="Обычный 3 17 27 2 7" xfId="39835"/>
    <cellStyle name="Обычный 3 17 27 3" xfId="39836"/>
    <cellStyle name="Обычный 3 17 27 3 2" xfId="39837"/>
    <cellStyle name="Обычный 3 17 27 3 2 2" xfId="39838"/>
    <cellStyle name="Обычный 3 17 27 3 2 2 2" xfId="39839"/>
    <cellStyle name="Обычный 3 17 27 3 2 2 2 2" xfId="39840"/>
    <cellStyle name="Обычный 3 17 27 3 2 2 3" xfId="39841"/>
    <cellStyle name="Обычный 3 17 27 3 2 3" xfId="39842"/>
    <cellStyle name="Обычный 3 17 27 3 2 3 2" xfId="39843"/>
    <cellStyle name="Обычный 3 17 27 3 2 4" xfId="39844"/>
    <cellStyle name="Обычный 3 17 27 3 3" xfId="39845"/>
    <cellStyle name="Обычный 3 17 27 3 3 2" xfId="39846"/>
    <cellStyle name="Обычный 3 17 27 3 3 2 2" xfId="39847"/>
    <cellStyle name="Обычный 3 17 27 3 3 3" xfId="39848"/>
    <cellStyle name="Обычный 3 17 27 3 4" xfId="39849"/>
    <cellStyle name="Обычный 3 17 27 3 4 2" xfId="39850"/>
    <cellStyle name="Обычный 3 17 27 3 5" xfId="39851"/>
    <cellStyle name="Обычный 3 17 27 4" xfId="39852"/>
    <cellStyle name="Обычный 3 17 27 4 2" xfId="39853"/>
    <cellStyle name="Обычный 3 17 27 4 2 2" xfId="39854"/>
    <cellStyle name="Обычный 3 17 27 4 2 2 2" xfId="39855"/>
    <cellStyle name="Обычный 3 17 27 4 2 2 2 2" xfId="39856"/>
    <cellStyle name="Обычный 3 17 27 4 2 2 3" xfId="39857"/>
    <cellStyle name="Обычный 3 17 27 4 2 3" xfId="39858"/>
    <cellStyle name="Обычный 3 17 27 4 2 3 2" xfId="39859"/>
    <cellStyle name="Обычный 3 17 27 4 2 4" xfId="39860"/>
    <cellStyle name="Обычный 3 17 27 4 3" xfId="39861"/>
    <cellStyle name="Обычный 3 17 27 4 3 2" xfId="39862"/>
    <cellStyle name="Обычный 3 17 27 4 3 2 2" xfId="39863"/>
    <cellStyle name="Обычный 3 17 27 4 3 3" xfId="39864"/>
    <cellStyle name="Обычный 3 17 27 4 4" xfId="39865"/>
    <cellStyle name="Обычный 3 17 27 4 4 2" xfId="39866"/>
    <cellStyle name="Обычный 3 17 27 4 5" xfId="39867"/>
    <cellStyle name="Обычный 3 17 27 5" xfId="39868"/>
    <cellStyle name="Обычный 3 17 27 5 2" xfId="39869"/>
    <cellStyle name="Обычный 3 17 27 5 2 2" xfId="39870"/>
    <cellStyle name="Обычный 3 17 27 5 2 2 2" xfId="39871"/>
    <cellStyle name="Обычный 3 17 27 5 2 3" xfId="39872"/>
    <cellStyle name="Обычный 3 17 27 5 3" xfId="39873"/>
    <cellStyle name="Обычный 3 17 27 5 3 2" xfId="39874"/>
    <cellStyle name="Обычный 3 17 27 5 4" xfId="39875"/>
    <cellStyle name="Обычный 3 17 27 6" xfId="39876"/>
    <cellStyle name="Обычный 3 17 27 6 2" xfId="39877"/>
    <cellStyle name="Обычный 3 17 27 6 2 2" xfId="39878"/>
    <cellStyle name="Обычный 3 17 27 6 3" xfId="39879"/>
    <cellStyle name="Обычный 3 17 27 7" xfId="39880"/>
    <cellStyle name="Обычный 3 17 27 7 2" xfId="39881"/>
    <cellStyle name="Обычный 3 17 27 8" xfId="39882"/>
    <cellStyle name="Обычный 3 17 28" xfId="39883"/>
    <cellStyle name="Обычный 3 17 28 2" xfId="39884"/>
    <cellStyle name="Обычный 3 17 28 2 2" xfId="39885"/>
    <cellStyle name="Обычный 3 17 28 2 2 2" xfId="39886"/>
    <cellStyle name="Обычный 3 17 28 2 2 2 2" xfId="39887"/>
    <cellStyle name="Обычный 3 17 28 2 2 2 2 2" xfId="39888"/>
    <cellStyle name="Обычный 3 17 28 2 2 2 2 2 2" xfId="39889"/>
    <cellStyle name="Обычный 3 17 28 2 2 2 2 3" xfId="39890"/>
    <cellStyle name="Обычный 3 17 28 2 2 2 3" xfId="39891"/>
    <cellStyle name="Обычный 3 17 28 2 2 2 3 2" xfId="39892"/>
    <cellStyle name="Обычный 3 17 28 2 2 2 4" xfId="39893"/>
    <cellStyle name="Обычный 3 17 28 2 2 3" xfId="39894"/>
    <cellStyle name="Обычный 3 17 28 2 2 3 2" xfId="39895"/>
    <cellStyle name="Обычный 3 17 28 2 2 3 2 2" xfId="39896"/>
    <cellStyle name="Обычный 3 17 28 2 2 3 3" xfId="39897"/>
    <cellStyle name="Обычный 3 17 28 2 2 4" xfId="39898"/>
    <cellStyle name="Обычный 3 17 28 2 2 4 2" xfId="39899"/>
    <cellStyle name="Обычный 3 17 28 2 2 5" xfId="39900"/>
    <cellStyle name="Обычный 3 17 28 2 3" xfId="39901"/>
    <cellStyle name="Обычный 3 17 28 2 3 2" xfId="39902"/>
    <cellStyle name="Обычный 3 17 28 2 3 2 2" xfId="39903"/>
    <cellStyle name="Обычный 3 17 28 2 3 2 2 2" xfId="39904"/>
    <cellStyle name="Обычный 3 17 28 2 3 2 2 2 2" xfId="39905"/>
    <cellStyle name="Обычный 3 17 28 2 3 2 2 3" xfId="39906"/>
    <cellStyle name="Обычный 3 17 28 2 3 2 3" xfId="39907"/>
    <cellStyle name="Обычный 3 17 28 2 3 2 3 2" xfId="39908"/>
    <cellStyle name="Обычный 3 17 28 2 3 2 4" xfId="39909"/>
    <cellStyle name="Обычный 3 17 28 2 3 3" xfId="39910"/>
    <cellStyle name="Обычный 3 17 28 2 3 3 2" xfId="39911"/>
    <cellStyle name="Обычный 3 17 28 2 3 3 2 2" xfId="39912"/>
    <cellStyle name="Обычный 3 17 28 2 3 3 3" xfId="39913"/>
    <cellStyle name="Обычный 3 17 28 2 3 4" xfId="39914"/>
    <cellStyle name="Обычный 3 17 28 2 3 4 2" xfId="39915"/>
    <cellStyle name="Обычный 3 17 28 2 3 5" xfId="39916"/>
    <cellStyle name="Обычный 3 17 28 2 4" xfId="39917"/>
    <cellStyle name="Обычный 3 17 28 2 4 2" xfId="39918"/>
    <cellStyle name="Обычный 3 17 28 2 4 2 2" xfId="39919"/>
    <cellStyle name="Обычный 3 17 28 2 4 2 2 2" xfId="39920"/>
    <cellStyle name="Обычный 3 17 28 2 4 2 3" xfId="39921"/>
    <cellStyle name="Обычный 3 17 28 2 4 3" xfId="39922"/>
    <cellStyle name="Обычный 3 17 28 2 4 3 2" xfId="39923"/>
    <cellStyle name="Обычный 3 17 28 2 4 4" xfId="39924"/>
    <cellStyle name="Обычный 3 17 28 2 5" xfId="39925"/>
    <cellStyle name="Обычный 3 17 28 2 5 2" xfId="39926"/>
    <cellStyle name="Обычный 3 17 28 2 5 2 2" xfId="39927"/>
    <cellStyle name="Обычный 3 17 28 2 5 3" xfId="39928"/>
    <cellStyle name="Обычный 3 17 28 2 6" xfId="39929"/>
    <cellStyle name="Обычный 3 17 28 2 6 2" xfId="39930"/>
    <cellStyle name="Обычный 3 17 28 2 7" xfId="39931"/>
    <cellStyle name="Обычный 3 17 28 3" xfId="39932"/>
    <cellStyle name="Обычный 3 17 28 3 2" xfId="39933"/>
    <cellStyle name="Обычный 3 17 28 3 2 2" xfId="39934"/>
    <cellStyle name="Обычный 3 17 28 3 2 2 2" xfId="39935"/>
    <cellStyle name="Обычный 3 17 28 3 2 2 2 2" xfId="39936"/>
    <cellStyle name="Обычный 3 17 28 3 2 2 3" xfId="39937"/>
    <cellStyle name="Обычный 3 17 28 3 2 3" xfId="39938"/>
    <cellStyle name="Обычный 3 17 28 3 2 3 2" xfId="39939"/>
    <cellStyle name="Обычный 3 17 28 3 2 4" xfId="39940"/>
    <cellStyle name="Обычный 3 17 28 3 3" xfId="39941"/>
    <cellStyle name="Обычный 3 17 28 3 3 2" xfId="39942"/>
    <cellStyle name="Обычный 3 17 28 3 3 2 2" xfId="39943"/>
    <cellStyle name="Обычный 3 17 28 3 3 3" xfId="39944"/>
    <cellStyle name="Обычный 3 17 28 3 4" xfId="39945"/>
    <cellStyle name="Обычный 3 17 28 3 4 2" xfId="39946"/>
    <cellStyle name="Обычный 3 17 28 3 5" xfId="39947"/>
    <cellStyle name="Обычный 3 17 28 4" xfId="39948"/>
    <cellStyle name="Обычный 3 17 28 4 2" xfId="39949"/>
    <cellStyle name="Обычный 3 17 28 4 2 2" xfId="39950"/>
    <cellStyle name="Обычный 3 17 28 4 2 2 2" xfId="39951"/>
    <cellStyle name="Обычный 3 17 28 4 2 2 2 2" xfId="39952"/>
    <cellStyle name="Обычный 3 17 28 4 2 2 3" xfId="39953"/>
    <cellStyle name="Обычный 3 17 28 4 2 3" xfId="39954"/>
    <cellStyle name="Обычный 3 17 28 4 2 3 2" xfId="39955"/>
    <cellStyle name="Обычный 3 17 28 4 2 4" xfId="39956"/>
    <cellStyle name="Обычный 3 17 28 4 3" xfId="39957"/>
    <cellStyle name="Обычный 3 17 28 4 3 2" xfId="39958"/>
    <cellStyle name="Обычный 3 17 28 4 3 2 2" xfId="39959"/>
    <cellStyle name="Обычный 3 17 28 4 3 3" xfId="39960"/>
    <cellStyle name="Обычный 3 17 28 4 4" xfId="39961"/>
    <cellStyle name="Обычный 3 17 28 4 4 2" xfId="39962"/>
    <cellStyle name="Обычный 3 17 28 4 5" xfId="39963"/>
    <cellStyle name="Обычный 3 17 28 5" xfId="39964"/>
    <cellStyle name="Обычный 3 17 28 5 2" xfId="39965"/>
    <cellStyle name="Обычный 3 17 28 5 2 2" xfId="39966"/>
    <cellStyle name="Обычный 3 17 28 5 2 2 2" xfId="39967"/>
    <cellStyle name="Обычный 3 17 28 5 2 3" xfId="39968"/>
    <cellStyle name="Обычный 3 17 28 5 3" xfId="39969"/>
    <cellStyle name="Обычный 3 17 28 5 3 2" xfId="39970"/>
    <cellStyle name="Обычный 3 17 28 5 4" xfId="39971"/>
    <cellStyle name="Обычный 3 17 28 6" xfId="39972"/>
    <cellStyle name="Обычный 3 17 28 6 2" xfId="39973"/>
    <cellStyle name="Обычный 3 17 28 6 2 2" xfId="39974"/>
    <cellStyle name="Обычный 3 17 28 6 3" xfId="39975"/>
    <cellStyle name="Обычный 3 17 28 7" xfId="39976"/>
    <cellStyle name="Обычный 3 17 28 7 2" xfId="39977"/>
    <cellStyle name="Обычный 3 17 28 8" xfId="39978"/>
    <cellStyle name="Обычный 3 17 29" xfId="39979"/>
    <cellStyle name="Обычный 3 17 29 2" xfId="39980"/>
    <cellStyle name="Обычный 3 17 29 2 2" xfId="39981"/>
    <cellStyle name="Обычный 3 17 29 2 2 2" xfId="39982"/>
    <cellStyle name="Обычный 3 17 29 2 2 2 2" xfId="39983"/>
    <cellStyle name="Обычный 3 17 29 2 2 2 2 2" xfId="39984"/>
    <cellStyle name="Обычный 3 17 29 2 2 2 2 2 2" xfId="39985"/>
    <cellStyle name="Обычный 3 17 29 2 2 2 2 3" xfId="39986"/>
    <cellStyle name="Обычный 3 17 29 2 2 2 3" xfId="39987"/>
    <cellStyle name="Обычный 3 17 29 2 2 2 3 2" xfId="39988"/>
    <cellStyle name="Обычный 3 17 29 2 2 2 4" xfId="39989"/>
    <cellStyle name="Обычный 3 17 29 2 2 3" xfId="39990"/>
    <cellStyle name="Обычный 3 17 29 2 2 3 2" xfId="39991"/>
    <cellStyle name="Обычный 3 17 29 2 2 3 2 2" xfId="39992"/>
    <cellStyle name="Обычный 3 17 29 2 2 3 3" xfId="39993"/>
    <cellStyle name="Обычный 3 17 29 2 2 4" xfId="39994"/>
    <cellStyle name="Обычный 3 17 29 2 2 4 2" xfId="39995"/>
    <cellStyle name="Обычный 3 17 29 2 2 5" xfId="39996"/>
    <cellStyle name="Обычный 3 17 29 2 3" xfId="39997"/>
    <cellStyle name="Обычный 3 17 29 2 3 2" xfId="39998"/>
    <cellStyle name="Обычный 3 17 29 2 3 2 2" xfId="39999"/>
    <cellStyle name="Обычный 3 17 29 2 3 2 2 2" xfId="40000"/>
    <cellStyle name="Обычный 3 17 29 2 3 2 2 2 2" xfId="40001"/>
    <cellStyle name="Обычный 3 17 29 2 3 2 2 3" xfId="40002"/>
    <cellStyle name="Обычный 3 17 29 2 3 2 3" xfId="40003"/>
    <cellStyle name="Обычный 3 17 29 2 3 2 3 2" xfId="40004"/>
    <cellStyle name="Обычный 3 17 29 2 3 2 4" xfId="40005"/>
    <cellStyle name="Обычный 3 17 29 2 3 3" xfId="40006"/>
    <cellStyle name="Обычный 3 17 29 2 3 3 2" xfId="40007"/>
    <cellStyle name="Обычный 3 17 29 2 3 3 2 2" xfId="40008"/>
    <cellStyle name="Обычный 3 17 29 2 3 3 3" xfId="40009"/>
    <cellStyle name="Обычный 3 17 29 2 3 4" xfId="40010"/>
    <cellStyle name="Обычный 3 17 29 2 3 4 2" xfId="40011"/>
    <cellStyle name="Обычный 3 17 29 2 3 5" xfId="40012"/>
    <cellStyle name="Обычный 3 17 29 2 4" xfId="40013"/>
    <cellStyle name="Обычный 3 17 29 2 4 2" xfId="40014"/>
    <cellStyle name="Обычный 3 17 29 2 4 2 2" xfId="40015"/>
    <cellStyle name="Обычный 3 17 29 2 4 2 2 2" xfId="40016"/>
    <cellStyle name="Обычный 3 17 29 2 4 2 3" xfId="40017"/>
    <cellStyle name="Обычный 3 17 29 2 4 3" xfId="40018"/>
    <cellStyle name="Обычный 3 17 29 2 4 3 2" xfId="40019"/>
    <cellStyle name="Обычный 3 17 29 2 4 4" xfId="40020"/>
    <cellStyle name="Обычный 3 17 29 2 5" xfId="40021"/>
    <cellStyle name="Обычный 3 17 29 2 5 2" xfId="40022"/>
    <cellStyle name="Обычный 3 17 29 2 5 2 2" xfId="40023"/>
    <cellStyle name="Обычный 3 17 29 2 5 3" xfId="40024"/>
    <cellStyle name="Обычный 3 17 29 2 6" xfId="40025"/>
    <cellStyle name="Обычный 3 17 29 2 6 2" xfId="40026"/>
    <cellStyle name="Обычный 3 17 29 2 7" xfId="40027"/>
    <cellStyle name="Обычный 3 17 29 3" xfId="40028"/>
    <cellStyle name="Обычный 3 17 29 3 2" xfId="40029"/>
    <cellStyle name="Обычный 3 17 29 3 2 2" xfId="40030"/>
    <cellStyle name="Обычный 3 17 29 3 2 2 2" xfId="40031"/>
    <cellStyle name="Обычный 3 17 29 3 2 2 2 2" xfId="40032"/>
    <cellStyle name="Обычный 3 17 29 3 2 2 3" xfId="40033"/>
    <cellStyle name="Обычный 3 17 29 3 2 3" xfId="40034"/>
    <cellStyle name="Обычный 3 17 29 3 2 3 2" xfId="40035"/>
    <cellStyle name="Обычный 3 17 29 3 2 4" xfId="40036"/>
    <cellStyle name="Обычный 3 17 29 3 3" xfId="40037"/>
    <cellStyle name="Обычный 3 17 29 3 3 2" xfId="40038"/>
    <cellStyle name="Обычный 3 17 29 3 3 2 2" xfId="40039"/>
    <cellStyle name="Обычный 3 17 29 3 3 3" xfId="40040"/>
    <cellStyle name="Обычный 3 17 29 3 4" xfId="40041"/>
    <cellStyle name="Обычный 3 17 29 3 4 2" xfId="40042"/>
    <cellStyle name="Обычный 3 17 29 3 5" xfId="40043"/>
    <cellStyle name="Обычный 3 17 29 4" xfId="40044"/>
    <cellStyle name="Обычный 3 17 29 4 2" xfId="40045"/>
    <cellStyle name="Обычный 3 17 29 4 2 2" xfId="40046"/>
    <cellStyle name="Обычный 3 17 29 4 2 2 2" xfId="40047"/>
    <cellStyle name="Обычный 3 17 29 4 2 2 2 2" xfId="40048"/>
    <cellStyle name="Обычный 3 17 29 4 2 2 3" xfId="40049"/>
    <cellStyle name="Обычный 3 17 29 4 2 3" xfId="40050"/>
    <cellStyle name="Обычный 3 17 29 4 2 3 2" xfId="40051"/>
    <cellStyle name="Обычный 3 17 29 4 2 4" xfId="40052"/>
    <cellStyle name="Обычный 3 17 29 4 3" xfId="40053"/>
    <cellStyle name="Обычный 3 17 29 4 3 2" xfId="40054"/>
    <cellStyle name="Обычный 3 17 29 4 3 2 2" xfId="40055"/>
    <cellStyle name="Обычный 3 17 29 4 3 3" xfId="40056"/>
    <cellStyle name="Обычный 3 17 29 4 4" xfId="40057"/>
    <cellStyle name="Обычный 3 17 29 4 4 2" xfId="40058"/>
    <cellStyle name="Обычный 3 17 29 4 5" xfId="40059"/>
    <cellStyle name="Обычный 3 17 29 5" xfId="40060"/>
    <cellStyle name="Обычный 3 17 29 5 2" xfId="40061"/>
    <cellStyle name="Обычный 3 17 29 5 2 2" xfId="40062"/>
    <cellStyle name="Обычный 3 17 29 5 2 2 2" xfId="40063"/>
    <cellStyle name="Обычный 3 17 29 5 2 3" xfId="40064"/>
    <cellStyle name="Обычный 3 17 29 5 3" xfId="40065"/>
    <cellStyle name="Обычный 3 17 29 5 3 2" xfId="40066"/>
    <cellStyle name="Обычный 3 17 29 5 4" xfId="40067"/>
    <cellStyle name="Обычный 3 17 29 6" xfId="40068"/>
    <cellStyle name="Обычный 3 17 29 6 2" xfId="40069"/>
    <cellStyle name="Обычный 3 17 29 6 2 2" xfId="40070"/>
    <cellStyle name="Обычный 3 17 29 6 3" xfId="40071"/>
    <cellStyle name="Обычный 3 17 29 7" xfId="40072"/>
    <cellStyle name="Обычный 3 17 29 7 2" xfId="40073"/>
    <cellStyle name="Обычный 3 17 29 8" xfId="40074"/>
    <cellStyle name="Обычный 3 17 3" xfId="40075"/>
    <cellStyle name="Обычный 3 17 3 2" xfId="40076"/>
    <cellStyle name="Обычный 3 17 3 2 2" xfId="40077"/>
    <cellStyle name="Обычный 3 17 3 2 2 2" xfId="40078"/>
    <cellStyle name="Обычный 3 17 3 2 2 2 2" xfId="40079"/>
    <cellStyle name="Обычный 3 17 3 2 2 2 2 2" xfId="40080"/>
    <cellStyle name="Обычный 3 17 3 2 2 2 2 2 2" xfId="40081"/>
    <cellStyle name="Обычный 3 17 3 2 2 2 2 3" xfId="40082"/>
    <cellStyle name="Обычный 3 17 3 2 2 2 3" xfId="40083"/>
    <cellStyle name="Обычный 3 17 3 2 2 2 3 2" xfId="40084"/>
    <cellStyle name="Обычный 3 17 3 2 2 2 4" xfId="40085"/>
    <cellStyle name="Обычный 3 17 3 2 2 3" xfId="40086"/>
    <cellStyle name="Обычный 3 17 3 2 2 3 2" xfId="40087"/>
    <cellStyle name="Обычный 3 17 3 2 2 3 2 2" xfId="40088"/>
    <cellStyle name="Обычный 3 17 3 2 2 3 3" xfId="40089"/>
    <cellStyle name="Обычный 3 17 3 2 2 4" xfId="40090"/>
    <cellStyle name="Обычный 3 17 3 2 2 4 2" xfId="40091"/>
    <cellStyle name="Обычный 3 17 3 2 2 5" xfId="40092"/>
    <cellStyle name="Обычный 3 17 3 2 3" xfId="40093"/>
    <cellStyle name="Обычный 3 17 3 2 3 2" xfId="40094"/>
    <cellStyle name="Обычный 3 17 3 2 3 2 2" xfId="40095"/>
    <cellStyle name="Обычный 3 17 3 2 3 2 2 2" xfId="40096"/>
    <cellStyle name="Обычный 3 17 3 2 3 2 2 2 2" xfId="40097"/>
    <cellStyle name="Обычный 3 17 3 2 3 2 2 3" xfId="40098"/>
    <cellStyle name="Обычный 3 17 3 2 3 2 3" xfId="40099"/>
    <cellStyle name="Обычный 3 17 3 2 3 2 3 2" xfId="40100"/>
    <cellStyle name="Обычный 3 17 3 2 3 2 4" xfId="40101"/>
    <cellStyle name="Обычный 3 17 3 2 3 3" xfId="40102"/>
    <cellStyle name="Обычный 3 17 3 2 3 3 2" xfId="40103"/>
    <cellStyle name="Обычный 3 17 3 2 3 3 2 2" xfId="40104"/>
    <cellStyle name="Обычный 3 17 3 2 3 3 3" xfId="40105"/>
    <cellStyle name="Обычный 3 17 3 2 3 4" xfId="40106"/>
    <cellStyle name="Обычный 3 17 3 2 3 4 2" xfId="40107"/>
    <cellStyle name="Обычный 3 17 3 2 3 5" xfId="40108"/>
    <cellStyle name="Обычный 3 17 3 2 4" xfId="40109"/>
    <cellStyle name="Обычный 3 17 3 2 4 2" xfId="40110"/>
    <cellStyle name="Обычный 3 17 3 2 4 2 2" xfId="40111"/>
    <cellStyle name="Обычный 3 17 3 2 4 2 2 2" xfId="40112"/>
    <cellStyle name="Обычный 3 17 3 2 4 2 3" xfId="40113"/>
    <cellStyle name="Обычный 3 17 3 2 4 3" xfId="40114"/>
    <cellStyle name="Обычный 3 17 3 2 4 3 2" xfId="40115"/>
    <cellStyle name="Обычный 3 17 3 2 4 4" xfId="40116"/>
    <cellStyle name="Обычный 3 17 3 2 5" xfId="40117"/>
    <cellStyle name="Обычный 3 17 3 2 5 2" xfId="40118"/>
    <cellStyle name="Обычный 3 17 3 2 5 2 2" xfId="40119"/>
    <cellStyle name="Обычный 3 17 3 2 5 3" xfId="40120"/>
    <cellStyle name="Обычный 3 17 3 2 6" xfId="40121"/>
    <cellStyle name="Обычный 3 17 3 2 6 2" xfId="40122"/>
    <cellStyle name="Обычный 3 17 3 2 7" xfId="40123"/>
    <cellStyle name="Обычный 3 17 3 3" xfId="40124"/>
    <cellStyle name="Обычный 3 17 3 3 2" xfId="40125"/>
    <cellStyle name="Обычный 3 17 3 3 2 2" xfId="40126"/>
    <cellStyle name="Обычный 3 17 3 3 2 2 2" xfId="40127"/>
    <cellStyle name="Обычный 3 17 3 3 2 2 2 2" xfId="40128"/>
    <cellStyle name="Обычный 3 17 3 3 2 2 3" xfId="40129"/>
    <cellStyle name="Обычный 3 17 3 3 2 3" xfId="40130"/>
    <cellStyle name="Обычный 3 17 3 3 2 3 2" xfId="40131"/>
    <cellStyle name="Обычный 3 17 3 3 2 4" xfId="40132"/>
    <cellStyle name="Обычный 3 17 3 3 3" xfId="40133"/>
    <cellStyle name="Обычный 3 17 3 3 3 2" xfId="40134"/>
    <cellStyle name="Обычный 3 17 3 3 3 2 2" xfId="40135"/>
    <cellStyle name="Обычный 3 17 3 3 3 3" xfId="40136"/>
    <cellStyle name="Обычный 3 17 3 3 4" xfId="40137"/>
    <cellStyle name="Обычный 3 17 3 3 4 2" xfId="40138"/>
    <cellStyle name="Обычный 3 17 3 3 5" xfId="40139"/>
    <cellStyle name="Обычный 3 17 3 4" xfId="40140"/>
    <cellStyle name="Обычный 3 17 3 4 2" xfId="40141"/>
    <cellStyle name="Обычный 3 17 3 4 2 2" xfId="40142"/>
    <cellStyle name="Обычный 3 17 3 4 2 2 2" xfId="40143"/>
    <cellStyle name="Обычный 3 17 3 4 2 2 2 2" xfId="40144"/>
    <cellStyle name="Обычный 3 17 3 4 2 2 3" xfId="40145"/>
    <cellStyle name="Обычный 3 17 3 4 2 3" xfId="40146"/>
    <cellStyle name="Обычный 3 17 3 4 2 3 2" xfId="40147"/>
    <cellStyle name="Обычный 3 17 3 4 2 4" xfId="40148"/>
    <cellStyle name="Обычный 3 17 3 4 3" xfId="40149"/>
    <cellStyle name="Обычный 3 17 3 4 3 2" xfId="40150"/>
    <cellStyle name="Обычный 3 17 3 4 3 2 2" xfId="40151"/>
    <cellStyle name="Обычный 3 17 3 4 3 3" xfId="40152"/>
    <cellStyle name="Обычный 3 17 3 4 4" xfId="40153"/>
    <cellStyle name="Обычный 3 17 3 4 4 2" xfId="40154"/>
    <cellStyle name="Обычный 3 17 3 4 5" xfId="40155"/>
    <cellStyle name="Обычный 3 17 3 5" xfId="40156"/>
    <cellStyle name="Обычный 3 17 3 5 2" xfId="40157"/>
    <cellStyle name="Обычный 3 17 3 5 2 2" xfId="40158"/>
    <cellStyle name="Обычный 3 17 3 5 2 2 2" xfId="40159"/>
    <cellStyle name="Обычный 3 17 3 5 2 3" xfId="40160"/>
    <cellStyle name="Обычный 3 17 3 5 3" xfId="40161"/>
    <cellStyle name="Обычный 3 17 3 5 3 2" xfId="40162"/>
    <cellStyle name="Обычный 3 17 3 5 4" xfId="40163"/>
    <cellStyle name="Обычный 3 17 3 6" xfId="40164"/>
    <cellStyle name="Обычный 3 17 3 6 2" xfId="40165"/>
    <cellStyle name="Обычный 3 17 3 6 2 2" xfId="40166"/>
    <cellStyle name="Обычный 3 17 3 6 3" xfId="40167"/>
    <cellStyle name="Обычный 3 17 3 7" xfId="40168"/>
    <cellStyle name="Обычный 3 17 3 7 2" xfId="40169"/>
    <cellStyle name="Обычный 3 17 3 8" xfId="40170"/>
    <cellStyle name="Обычный 3 17 30" xfId="40171"/>
    <cellStyle name="Обычный 3 17 30 2" xfId="40172"/>
    <cellStyle name="Обычный 3 17 30 2 2" xfId="40173"/>
    <cellStyle name="Обычный 3 17 30 2 2 2" xfId="40174"/>
    <cellStyle name="Обычный 3 17 30 2 2 2 2" xfId="40175"/>
    <cellStyle name="Обычный 3 17 30 2 2 2 2 2" xfId="40176"/>
    <cellStyle name="Обычный 3 17 30 2 2 2 2 2 2" xfId="40177"/>
    <cellStyle name="Обычный 3 17 30 2 2 2 2 3" xfId="40178"/>
    <cellStyle name="Обычный 3 17 30 2 2 2 3" xfId="40179"/>
    <cellStyle name="Обычный 3 17 30 2 2 2 3 2" xfId="40180"/>
    <cellStyle name="Обычный 3 17 30 2 2 2 4" xfId="40181"/>
    <cellStyle name="Обычный 3 17 30 2 2 3" xfId="40182"/>
    <cellStyle name="Обычный 3 17 30 2 2 3 2" xfId="40183"/>
    <cellStyle name="Обычный 3 17 30 2 2 3 2 2" xfId="40184"/>
    <cellStyle name="Обычный 3 17 30 2 2 3 3" xfId="40185"/>
    <cellStyle name="Обычный 3 17 30 2 2 4" xfId="40186"/>
    <cellStyle name="Обычный 3 17 30 2 2 4 2" xfId="40187"/>
    <cellStyle name="Обычный 3 17 30 2 2 5" xfId="40188"/>
    <cellStyle name="Обычный 3 17 30 2 3" xfId="40189"/>
    <cellStyle name="Обычный 3 17 30 2 3 2" xfId="40190"/>
    <cellStyle name="Обычный 3 17 30 2 3 2 2" xfId="40191"/>
    <cellStyle name="Обычный 3 17 30 2 3 2 2 2" xfId="40192"/>
    <cellStyle name="Обычный 3 17 30 2 3 2 2 2 2" xfId="40193"/>
    <cellStyle name="Обычный 3 17 30 2 3 2 2 3" xfId="40194"/>
    <cellStyle name="Обычный 3 17 30 2 3 2 3" xfId="40195"/>
    <cellStyle name="Обычный 3 17 30 2 3 2 3 2" xfId="40196"/>
    <cellStyle name="Обычный 3 17 30 2 3 2 4" xfId="40197"/>
    <cellStyle name="Обычный 3 17 30 2 3 3" xfId="40198"/>
    <cellStyle name="Обычный 3 17 30 2 3 3 2" xfId="40199"/>
    <cellStyle name="Обычный 3 17 30 2 3 3 2 2" xfId="40200"/>
    <cellStyle name="Обычный 3 17 30 2 3 3 3" xfId="40201"/>
    <cellStyle name="Обычный 3 17 30 2 3 4" xfId="40202"/>
    <cellStyle name="Обычный 3 17 30 2 3 4 2" xfId="40203"/>
    <cellStyle name="Обычный 3 17 30 2 3 5" xfId="40204"/>
    <cellStyle name="Обычный 3 17 30 2 4" xfId="40205"/>
    <cellStyle name="Обычный 3 17 30 2 4 2" xfId="40206"/>
    <cellStyle name="Обычный 3 17 30 2 4 2 2" xfId="40207"/>
    <cellStyle name="Обычный 3 17 30 2 4 2 2 2" xfId="40208"/>
    <cellStyle name="Обычный 3 17 30 2 4 2 3" xfId="40209"/>
    <cellStyle name="Обычный 3 17 30 2 4 3" xfId="40210"/>
    <cellStyle name="Обычный 3 17 30 2 4 3 2" xfId="40211"/>
    <cellStyle name="Обычный 3 17 30 2 4 4" xfId="40212"/>
    <cellStyle name="Обычный 3 17 30 2 5" xfId="40213"/>
    <cellStyle name="Обычный 3 17 30 2 5 2" xfId="40214"/>
    <cellStyle name="Обычный 3 17 30 2 5 2 2" xfId="40215"/>
    <cellStyle name="Обычный 3 17 30 2 5 3" xfId="40216"/>
    <cellStyle name="Обычный 3 17 30 2 6" xfId="40217"/>
    <cellStyle name="Обычный 3 17 30 2 6 2" xfId="40218"/>
    <cellStyle name="Обычный 3 17 30 2 7" xfId="40219"/>
    <cellStyle name="Обычный 3 17 30 3" xfId="40220"/>
    <cellStyle name="Обычный 3 17 30 3 2" xfId="40221"/>
    <cellStyle name="Обычный 3 17 30 3 2 2" xfId="40222"/>
    <cellStyle name="Обычный 3 17 30 3 2 2 2" xfId="40223"/>
    <cellStyle name="Обычный 3 17 30 3 2 2 2 2" xfId="40224"/>
    <cellStyle name="Обычный 3 17 30 3 2 2 3" xfId="40225"/>
    <cellStyle name="Обычный 3 17 30 3 2 3" xfId="40226"/>
    <cellStyle name="Обычный 3 17 30 3 2 3 2" xfId="40227"/>
    <cellStyle name="Обычный 3 17 30 3 2 4" xfId="40228"/>
    <cellStyle name="Обычный 3 17 30 3 3" xfId="40229"/>
    <cellStyle name="Обычный 3 17 30 3 3 2" xfId="40230"/>
    <cellStyle name="Обычный 3 17 30 3 3 2 2" xfId="40231"/>
    <cellStyle name="Обычный 3 17 30 3 3 3" xfId="40232"/>
    <cellStyle name="Обычный 3 17 30 3 4" xfId="40233"/>
    <cellStyle name="Обычный 3 17 30 3 4 2" xfId="40234"/>
    <cellStyle name="Обычный 3 17 30 3 5" xfId="40235"/>
    <cellStyle name="Обычный 3 17 30 4" xfId="40236"/>
    <cellStyle name="Обычный 3 17 30 4 2" xfId="40237"/>
    <cellStyle name="Обычный 3 17 30 4 2 2" xfId="40238"/>
    <cellStyle name="Обычный 3 17 30 4 2 2 2" xfId="40239"/>
    <cellStyle name="Обычный 3 17 30 4 2 2 2 2" xfId="40240"/>
    <cellStyle name="Обычный 3 17 30 4 2 2 3" xfId="40241"/>
    <cellStyle name="Обычный 3 17 30 4 2 3" xfId="40242"/>
    <cellStyle name="Обычный 3 17 30 4 2 3 2" xfId="40243"/>
    <cellStyle name="Обычный 3 17 30 4 2 4" xfId="40244"/>
    <cellStyle name="Обычный 3 17 30 4 3" xfId="40245"/>
    <cellStyle name="Обычный 3 17 30 4 3 2" xfId="40246"/>
    <cellStyle name="Обычный 3 17 30 4 3 2 2" xfId="40247"/>
    <cellStyle name="Обычный 3 17 30 4 3 3" xfId="40248"/>
    <cellStyle name="Обычный 3 17 30 4 4" xfId="40249"/>
    <cellStyle name="Обычный 3 17 30 4 4 2" xfId="40250"/>
    <cellStyle name="Обычный 3 17 30 4 5" xfId="40251"/>
    <cellStyle name="Обычный 3 17 30 5" xfId="40252"/>
    <cellStyle name="Обычный 3 17 30 5 2" xfId="40253"/>
    <cellStyle name="Обычный 3 17 30 5 2 2" xfId="40254"/>
    <cellStyle name="Обычный 3 17 30 5 2 2 2" xfId="40255"/>
    <cellStyle name="Обычный 3 17 30 5 2 3" xfId="40256"/>
    <cellStyle name="Обычный 3 17 30 5 3" xfId="40257"/>
    <cellStyle name="Обычный 3 17 30 5 3 2" xfId="40258"/>
    <cellStyle name="Обычный 3 17 30 5 4" xfId="40259"/>
    <cellStyle name="Обычный 3 17 30 6" xfId="40260"/>
    <cellStyle name="Обычный 3 17 30 6 2" xfId="40261"/>
    <cellStyle name="Обычный 3 17 30 6 2 2" xfId="40262"/>
    <cellStyle name="Обычный 3 17 30 6 3" xfId="40263"/>
    <cellStyle name="Обычный 3 17 30 7" xfId="40264"/>
    <cellStyle name="Обычный 3 17 30 7 2" xfId="40265"/>
    <cellStyle name="Обычный 3 17 30 8" xfId="40266"/>
    <cellStyle name="Обычный 3 17 31" xfId="40267"/>
    <cellStyle name="Обычный 3 17 31 2" xfId="40268"/>
    <cellStyle name="Обычный 3 17 31 2 2" xfId="40269"/>
    <cellStyle name="Обычный 3 17 31 2 2 2" xfId="40270"/>
    <cellStyle name="Обычный 3 17 31 2 2 2 2" xfId="40271"/>
    <cellStyle name="Обычный 3 17 31 2 2 2 2 2" xfId="40272"/>
    <cellStyle name="Обычный 3 17 31 2 2 2 2 2 2" xfId="40273"/>
    <cellStyle name="Обычный 3 17 31 2 2 2 2 3" xfId="40274"/>
    <cellStyle name="Обычный 3 17 31 2 2 2 3" xfId="40275"/>
    <cellStyle name="Обычный 3 17 31 2 2 2 3 2" xfId="40276"/>
    <cellStyle name="Обычный 3 17 31 2 2 2 4" xfId="40277"/>
    <cellStyle name="Обычный 3 17 31 2 2 3" xfId="40278"/>
    <cellStyle name="Обычный 3 17 31 2 2 3 2" xfId="40279"/>
    <cellStyle name="Обычный 3 17 31 2 2 3 2 2" xfId="40280"/>
    <cellStyle name="Обычный 3 17 31 2 2 3 3" xfId="40281"/>
    <cellStyle name="Обычный 3 17 31 2 2 4" xfId="40282"/>
    <cellStyle name="Обычный 3 17 31 2 2 4 2" xfId="40283"/>
    <cellStyle name="Обычный 3 17 31 2 2 5" xfId="40284"/>
    <cellStyle name="Обычный 3 17 31 2 3" xfId="40285"/>
    <cellStyle name="Обычный 3 17 31 2 3 2" xfId="40286"/>
    <cellStyle name="Обычный 3 17 31 2 3 2 2" xfId="40287"/>
    <cellStyle name="Обычный 3 17 31 2 3 2 2 2" xfId="40288"/>
    <cellStyle name="Обычный 3 17 31 2 3 2 2 2 2" xfId="40289"/>
    <cellStyle name="Обычный 3 17 31 2 3 2 2 3" xfId="40290"/>
    <cellStyle name="Обычный 3 17 31 2 3 2 3" xfId="40291"/>
    <cellStyle name="Обычный 3 17 31 2 3 2 3 2" xfId="40292"/>
    <cellStyle name="Обычный 3 17 31 2 3 2 4" xfId="40293"/>
    <cellStyle name="Обычный 3 17 31 2 3 3" xfId="40294"/>
    <cellStyle name="Обычный 3 17 31 2 3 3 2" xfId="40295"/>
    <cellStyle name="Обычный 3 17 31 2 3 3 2 2" xfId="40296"/>
    <cellStyle name="Обычный 3 17 31 2 3 3 3" xfId="40297"/>
    <cellStyle name="Обычный 3 17 31 2 3 4" xfId="40298"/>
    <cellStyle name="Обычный 3 17 31 2 3 4 2" xfId="40299"/>
    <cellStyle name="Обычный 3 17 31 2 3 5" xfId="40300"/>
    <cellStyle name="Обычный 3 17 31 2 4" xfId="40301"/>
    <cellStyle name="Обычный 3 17 31 2 4 2" xfId="40302"/>
    <cellStyle name="Обычный 3 17 31 2 4 2 2" xfId="40303"/>
    <cellStyle name="Обычный 3 17 31 2 4 2 2 2" xfId="40304"/>
    <cellStyle name="Обычный 3 17 31 2 4 2 3" xfId="40305"/>
    <cellStyle name="Обычный 3 17 31 2 4 3" xfId="40306"/>
    <cellStyle name="Обычный 3 17 31 2 4 3 2" xfId="40307"/>
    <cellStyle name="Обычный 3 17 31 2 4 4" xfId="40308"/>
    <cellStyle name="Обычный 3 17 31 2 5" xfId="40309"/>
    <cellStyle name="Обычный 3 17 31 2 5 2" xfId="40310"/>
    <cellStyle name="Обычный 3 17 31 2 5 2 2" xfId="40311"/>
    <cellStyle name="Обычный 3 17 31 2 5 3" xfId="40312"/>
    <cellStyle name="Обычный 3 17 31 2 6" xfId="40313"/>
    <cellStyle name="Обычный 3 17 31 2 6 2" xfId="40314"/>
    <cellStyle name="Обычный 3 17 31 2 7" xfId="40315"/>
    <cellStyle name="Обычный 3 17 31 3" xfId="40316"/>
    <cellStyle name="Обычный 3 17 31 3 2" xfId="40317"/>
    <cellStyle name="Обычный 3 17 31 3 2 2" xfId="40318"/>
    <cellStyle name="Обычный 3 17 31 3 2 2 2" xfId="40319"/>
    <cellStyle name="Обычный 3 17 31 3 2 2 2 2" xfId="40320"/>
    <cellStyle name="Обычный 3 17 31 3 2 2 3" xfId="40321"/>
    <cellStyle name="Обычный 3 17 31 3 2 3" xfId="40322"/>
    <cellStyle name="Обычный 3 17 31 3 2 3 2" xfId="40323"/>
    <cellStyle name="Обычный 3 17 31 3 2 4" xfId="40324"/>
    <cellStyle name="Обычный 3 17 31 3 3" xfId="40325"/>
    <cellStyle name="Обычный 3 17 31 3 3 2" xfId="40326"/>
    <cellStyle name="Обычный 3 17 31 3 3 2 2" xfId="40327"/>
    <cellStyle name="Обычный 3 17 31 3 3 3" xfId="40328"/>
    <cellStyle name="Обычный 3 17 31 3 4" xfId="40329"/>
    <cellStyle name="Обычный 3 17 31 3 4 2" xfId="40330"/>
    <cellStyle name="Обычный 3 17 31 3 5" xfId="40331"/>
    <cellStyle name="Обычный 3 17 31 4" xfId="40332"/>
    <cellStyle name="Обычный 3 17 31 4 2" xfId="40333"/>
    <cellStyle name="Обычный 3 17 31 4 2 2" xfId="40334"/>
    <cellStyle name="Обычный 3 17 31 4 2 2 2" xfId="40335"/>
    <cellStyle name="Обычный 3 17 31 4 2 2 2 2" xfId="40336"/>
    <cellStyle name="Обычный 3 17 31 4 2 2 3" xfId="40337"/>
    <cellStyle name="Обычный 3 17 31 4 2 3" xfId="40338"/>
    <cellStyle name="Обычный 3 17 31 4 2 3 2" xfId="40339"/>
    <cellStyle name="Обычный 3 17 31 4 2 4" xfId="40340"/>
    <cellStyle name="Обычный 3 17 31 4 3" xfId="40341"/>
    <cellStyle name="Обычный 3 17 31 4 3 2" xfId="40342"/>
    <cellStyle name="Обычный 3 17 31 4 3 2 2" xfId="40343"/>
    <cellStyle name="Обычный 3 17 31 4 3 3" xfId="40344"/>
    <cellStyle name="Обычный 3 17 31 4 4" xfId="40345"/>
    <cellStyle name="Обычный 3 17 31 4 4 2" xfId="40346"/>
    <cellStyle name="Обычный 3 17 31 4 5" xfId="40347"/>
    <cellStyle name="Обычный 3 17 31 5" xfId="40348"/>
    <cellStyle name="Обычный 3 17 31 5 2" xfId="40349"/>
    <cellStyle name="Обычный 3 17 31 5 2 2" xfId="40350"/>
    <cellStyle name="Обычный 3 17 31 5 2 2 2" xfId="40351"/>
    <cellStyle name="Обычный 3 17 31 5 2 3" xfId="40352"/>
    <cellStyle name="Обычный 3 17 31 5 3" xfId="40353"/>
    <cellStyle name="Обычный 3 17 31 5 3 2" xfId="40354"/>
    <cellStyle name="Обычный 3 17 31 5 4" xfId="40355"/>
    <cellStyle name="Обычный 3 17 31 6" xfId="40356"/>
    <cellStyle name="Обычный 3 17 31 6 2" xfId="40357"/>
    <cellStyle name="Обычный 3 17 31 6 2 2" xfId="40358"/>
    <cellStyle name="Обычный 3 17 31 6 3" xfId="40359"/>
    <cellStyle name="Обычный 3 17 31 7" xfId="40360"/>
    <cellStyle name="Обычный 3 17 31 7 2" xfId="40361"/>
    <cellStyle name="Обычный 3 17 31 8" xfId="40362"/>
    <cellStyle name="Обычный 3 17 32" xfId="40363"/>
    <cellStyle name="Обычный 3 17 32 2" xfId="40364"/>
    <cellStyle name="Обычный 3 17 32 2 2" xfId="40365"/>
    <cellStyle name="Обычный 3 17 32 2 2 2" xfId="40366"/>
    <cellStyle name="Обычный 3 17 32 2 2 2 2" xfId="40367"/>
    <cellStyle name="Обычный 3 17 32 2 2 2 2 2" xfId="40368"/>
    <cellStyle name="Обычный 3 17 32 2 2 2 2 2 2" xfId="40369"/>
    <cellStyle name="Обычный 3 17 32 2 2 2 2 3" xfId="40370"/>
    <cellStyle name="Обычный 3 17 32 2 2 2 3" xfId="40371"/>
    <cellStyle name="Обычный 3 17 32 2 2 2 3 2" xfId="40372"/>
    <cellStyle name="Обычный 3 17 32 2 2 2 4" xfId="40373"/>
    <cellStyle name="Обычный 3 17 32 2 2 3" xfId="40374"/>
    <cellStyle name="Обычный 3 17 32 2 2 3 2" xfId="40375"/>
    <cellStyle name="Обычный 3 17 32 2 2 3 2 2" xfId="40376"/>
    <cellStyle name="Обычный 3 17 32 2 2 3 3" xfId="40377"/>
    <cellStyle name="Обычный 3 17 32 2 2 4" xfId="40378"/>
    <cellStyle name="Обычный 3 17 32 2 2 4 2" xfId="40379"/>
    <cellStyle name="Обычный 3 17 32 2 2 5" xfId="40380"/>
    <cellStyle name="Обычный 3 17 32 2 3" xfId="40381"/>
    <cellStyle name="Обычный 3 17 32 2 3 2" xfId="40382"/>
    <cellStyle name="Обычный 3 17 32 2 3 2 2" xfId="40383"/>
    <cellStyle name="Обычный 3 17 32 2 3 2 2 2" xfId="40384"/>
    <cellStyle name="Обычный 3 17 32 2 3 2 2 2 2" xfId="40385"/>
    <cellStyle name="Обычный 3 17 32 2 3 2 2 3" xfId="40386"/>
    <cellStyle name="Обычный 3 17 32 2 3 2 3" xfId="40387"/>
    <cellStyle name="Обычный 3 17 32 2 3 2 3 2" xfId="40388"/>
    <cellStyle name="Обычный 3 17 32 2 3 2 4" xfId="40389"/>
    <cellStyle name="Обычный 3 17 32 2 3 3" xfId="40390"/>
    <cellStyle name="Обычный 3 17 32 2 3 3 2" xfId="40391"/>
    <cellStyle name="Обычный 3 17 32 2 3 3 2 2" xfId="40392"/>
    <cellStyle name="Обычный 3 17 32 2 3 3 3" xfId="40393"/>
    <cellStyle name="Обычный 3 17 32 2 3 4" xfId="40394"/>
    <cellStyle name="Обычный 3 17 32 2 3 4 2" xfId="40395"/>
    <cellStyle name="Обычный 3 17 32 2 3 5" xfId="40396"/>
    <cellStyle name="Обычный 3 17 32 2 4" xfId="40397"/>
    <cellStyle name="Обычный 3 17 32 2 4 2" xfId="40398"/>
    <cellStyle name="Обычный 3 17 32 2 4 2 2" xfId="40399"/>
    <cellStyle name="Обычный 3 17 32 2 4 2 2 2" xfId="40400"/>
    <cellStyle name="Обычный 3 17 32 2 4 2 3" xfId="40401"/>
    <cellStyle name="Обычный 3 17 32 2 4 3" xfId="40402"/>
    <cellStyle name="Обычный 3 17 32 2 4 3 2" xfId="40403"/>
    <cellStyle name="Обычный 3 17 32 2 4 4" xfId="40404"/>
    <cellStyle name="Обычный 3 17 32 2 5" xfId="40405"/>
    <cellStyle name="Обычный 3 17 32 2 5 2" xfId="40406"/>
    <cellStyle name="Обычный 3 17 32 2 5 2 2" xfId="40407"/>
    <cellStyle name="Обычный 3 17 32 2 5 3" xfId="40408"/>
    <cellStyle name="Обычный 3 17 32 2 6" xfId="40409"/>
    <cellStyle name="Обычный 3 17 32 2 6 2" xfId="40410"/>
    <cellStyle name="Обычный 3 17 32 2 7" xfId="40411"/>
    <cellStyle name="Обычный 3 17 32 3" xfId="40412"/>
    <cellStyle name="Обычный 3 17 32 3 2" xfId="40413"/>
    <cellStyle name="Обычный 3 17 32 3 2 2" xfId="40414"/>
    <cellStyle name="Обычный 3 17 32 3 2 2 2" xfId="40415"/>
    <cellStyle name="Обычный 3 17 32 3 2 2 2 2" xfId="40416"/>
    <cellStyle name="Обычный 3 17 32 3 2 2 3" xfId="40417"/>
    <cellStyle name="Обычный 3 17 32 3 2 3" xfId="40418"/>
    <cellStyle name="Обычный 3 17 32 3 2 3 2" xfId="40419"/>
    <cellStyle name="Обычный 3 17 32 3 2 4" xfId="40420"/>
    <cellStyle name="Обычный 3 17 32 3 3" xfId="40421"/>
    <cellStyle name="Обычный 3 17 32 3 3 2" xfId="40422"/>
    <cellStyle name="Обычный 3 17 32 3 3 2 2" xfId="40423"/>
    <cellStyle name="Обычный 3 17 32 3 3 3" xfId="40424"/>
    <cellStyle name="Обычный 3 17 32 3 4" xfId="40425"/>
    <cellStyle name="Обычный 3 17 32 3 4 2" xfId="40426"/>
    <cellStyle name="Обычный 3 17 32 3 5" xfId="40427"/>
    <cellStyle name="Обычный 3 17 32 4" xfId="40428"/>
    <cellStyle name="Обычный 3 17 32 4 2" xfId="40429"/>
    <cellStyle name="Обычный 3 17 32 4 2 2" xfId="40430"/>
    <cellStyle name="Обычный 3 17 32 4 2 2 2" xfId="40431"/>
    <cellStyle name="Обычный 3 17 32 4 2 2 2 2" xfId="40432"/>
    <cellStyle name="Обычный 3 17 32 4 2 2 3" xfId="40433"/>
    <cellStyle name="Обычный 3 17 32 4 2 3" xfId="40434"/>
    <cellStyle name="Обычный 3 17 32 4 2 3 2" xfId="40435"/>
    <cellStyle name="Обычный 3 17 32 4 2 4" xfId="40436"/>
    <cellStyle name="Обычный 3 17 32 4 3" xfId="40437"/>
    <cellStyle name="Обычный 3 17 32 4 3 2" xfId="40438"/>
    <cellStyle name="Обычный 3 17 32 4 3 2 2" xfId="40439"/>
    <cellStyle name="Обычный 3 17 32 4 3 3" xfId="40440"/>
    <cellStyle name="Обычный 3 17 32 4 4" xfId="40441"/>
    <cellStyle name="Обычный 3 17 32 4 4 2" xfId="40442"/>
    <cellStyle name="Обычный 3 17 32 4 5" xfId="40443"/>
    <cellStyle name="Обычный 3 17 32 5" xfId="40444"/>
    <cellStyle name="Обычный 3 17 32 5 2" xfId="40445"/>
    <cellStyle name="Обычный 3 17 32 5 2 2" xfId="40446"/>
    <cellStyle name="Обычный 3 17 32 5 2 2 2" xfId="40447"/>
    <cellStyle name="Обычный 3 17 32 5 2 3" xfId="40448"/>
    <cellStyle name="Обычный 3 17 32 5 3" xfId="40449"/>
    <cellStyle name="Обычный 3 17 32 5 3 2" xfId="40450"/>
    <cellStyle name="Обычный 3 17 32 5 4" xfId="40451"/>
    <cellStyle name="Обычный 3 17 32 6" xfId="40452"/>
    <cellStyle name="Обычный 3 17 32 6 2" xfId="40453"/>
    <cellStyle name="Обычный 3 17 32 6 2 2" xfId="40454"/>
    <cellStyle name="Обычный 3 17 32 6 3" xfId="40455"/>
    <cellStyle name="Обычный 3 17 32 7" xfId="40456"/>
    <cellStyle name="Обычный 3 17 32 7 2" xfId="40457"/>
    <cellStyle name="Обычный 3 17 32 8" xfId="40458"/>
    <cellStyle name="Обычный 3 17 33" xfId="40459"/>
    <cellStyle name="Обычный 3 17 33 2" xfId="40460"/>
    <cellStyle name="Обычный 3 17 33 2 2" xfId="40461"/>
    <cellStyle name="Обычный 3 17 33 2 2 2" xfId="40462"/>
    <cellStyle name="Обычный 3 17 33 2 2 2 2" xfId="40463"/>
    <cellStyle name="Обычный 3 17 33 2 2 2 2 2" xfId="40464"/>
    <cellStyle name="Обычный 3 17 33 2 2 2 2 2 2" xfId="40465"/>
    <cellStyle name="Обычный 3 17 33 2 2 2 2 3" xfId="40466"/>
    <cellStyle name="Обычный 3 17 33 2 2 2 3" xfId="40467"/>
    <cellStyle name="Обычный 3 17 33 2 2 2 3 2" xfId="40468"/>
    <cellStyle name="Обычный 3 17 33 2 2 2 4" xfId="40469"/>
    <cellStyle name="Обычный 3 17 33 2 2 3" xfId="40470"/>
    <cellStyle name="Обычный 3 17 33 2 2 3 2" xfId="40471"/>
    <cellStyle name="Обычный 3 17 33 2 2 3 2 2" xfId="40472"/>
    <cellStyle name="Обычный 3 17 33 2 2 3 3" xfId="40473"/>
    <cellStyle name="Обычный 3 17 33 2 2 4" xfId="40474"/>
    <cellStyle name="Обычный 3 17 33 2 2 4 2" xfId="40475"/>
    <cellStyle name="Обычный 3 17 33 2 2 5" xfId="40476"/>
    <cellStyle name="Обычный 3 17 33 2 3" xfId="40477"/>
    <cellStyle name="Обычный 3 17 33 2 3 2" xfId="40478"/>
    <cellStyle name="Обычный 3 17 33 2 3 2 2" xfId="40479"/>
    <cellStyle name="Обычный 3 17 33 2 3 2 2 2" xfId="40480"/>
    <cellStyle name="Обычный 3 17 33 2 3 2 2 2 2" xfId="40481"/>
    <cellStyle name="Обычный 3 17 33 2 3 2 2 3" xfId="40482"/>
    <cellStyle name="Обычный 3 17 33 2 3 2 3" xfId="40483"/>
    <cellStyle name="Обычный 3 17 33 2 3 2 3 2" xfId="40484"/>
    <cellStyle name="Обычный 3 17 33 2 3 2 4" xfId="40485"/>
    <cellStyle name="Обычный 3 17 33 2 3 3" xfId="40486"/>
    <cellStyle name="Обычный 3 17 33 2 3 3 2" xfId="40487"/>
    <cellStyle name="Обычный 3 17 33 2 3 3 2 2" xfId="40488"/>
    <cellStyle name="Обычный 3 17 33 2 3 3 3" xfId="40489"/>
    <cellStyle name="Обычный 3 17 33 2 3 4" xfId="40490"/>
    <cellStyle name="Обычный 3 17 33 2 3 4 2" xfId="40491"/>
    <cellStyle name="Обычный 3 17 33 2 3 5" xfId="40492"/>
    <cellStyle name="Обычный 3 17 33 2 4" xfId="40493"/>
    <cellStyle name="Обычный 3 17 33 2 4 2" xfId="40494"/>
    <cellStyle name="Обычный 3 17 33 2 4 2 2" xfId="40495"/>
    <cellStyle name="Обычный 3 17 33 2 4 2 2 2" xfId="40496"/>
    <cellStyle name="Обычный 3 17 33 2 4 2 3" xfId="40497"/>
    <cellStyle name="Обычный 3 17 33 2 4 3" xfId="40498"/>
    <cellStyle name="Обычный 3 17 33 2 4 3 2" xfId="40499"/>
    <cellStyle name="Обычный 3 17 33 2 4 4" xfId="40500"/>
    <cellStyle name="Обычный 3 17 33 2 5" xfId="40501"/>
    <cellStyle name="Обычный 3 17 33 2 5 2" xfId="40502"/>
    <cellStyle name="Обычный 3 17 33 2 5 2 2" xfId="40503"/>
    <cellStyle name="Обычный 3 17 33 2 5 3" xfId="40504"/>
    <cellStyle name="Обычный 3 17 33 2 6" xfId="40505"/>
    <cellStyle name="Обычный 3 17 33 2 6 2" xfId="40506"/>
    <cellStyle name="Обычный 3 17 33 2 7" xfId="40507"/>
    <cellStyle name="Обычный 3 17 33 3" xfId="40508"/>
    <cellStyle name="Обычный 3 17 33 3 2" xfId="40509"/>
    <cellStyle name="Обычный 3 17 33 3 2 2" xfId="40510"/>
    <cellStyle name="Обычный 3 17 33 3 2 2 2" xfId="40511"/>
    <cellStyle name="Обычный 3 17 33 3 2 2 2 2" xfId="40512"/>
    <cellStyle name="Обычный 3 17 33 3 2 2 3" xfId="40513"/>
    <cellStyle name="Обычный 3 17 33 3 2 3" xfId="40514"/>
    <cellStyle name="Обычный 3 17 33 3 2 3 2" xfId="40515"/>
    <cellStyle name="Обычный 3 17 33 3 2 4" xfId="40516"/>
    <cellStyle name="Обычный 3 17 33 3 3" xfId="40517"/>
    <cellStyle name="Обычный 3 17 33 3 3 2" xfId="40518"/>
    <cellStyle name="Обычный 3 17 33 3 3 2 2" xfId="40519"/>
    <cellStyle name="Обычный 3 17 33 3 3 3" xfId="40520"/>
    <cellStyle name="Обычный 3 17 33 3 4" xfId="40521"/>
    <cellStyle name="Обычный 3 17 33 3 4 2" xfId="40522"/>
    <cellStyle name="Обычный 3 17 33 3 5" xfId="40523"/>
    <cellStyle name="Обычный 3 17 33 4" xfId="40524"/>
    <cellStyle name="Обычный 3 17 33 4 2" xfId="40525"/>
    <cellStyle name="Обычный 3 17 33 4 2 2" xfId="40526"/>
    <cellStyle name="Обычный 3 17 33 4 2 2 2" xfId="40527"/>
    <cellStyle name="Обычный 3 17 33 4 2 2 2 2" xfId="40528"/>
    <cellStyle name="Обычный 3 17 33 4 2 2 3" xfId="40529"/>
    <cellStyle name="Обычный 3 17 33 4 2 3" xfId="40530"/>
    <cellStyle name="Обычный 3 17 33 4 2 3 2" xfId="40531"/>
    <cellStyle name="Обычный 3 17 33 4 2 4" xfId="40532"/>
    <cellStyle name="Обычный 3 17 33 4 3" xfId="40533"/>
    <cellStyle name="Обычный 3 17 33 4 3 2" xfId="40534"/>
    <cellStyle name="Обычный 3 17 33 4 3 2 2" xfId="40535"/>
    <cellStyle name="Обычный 3 17 33 4 3 3" xfId="40536"/>
    <cellStyle name="Обычный 3 17 33 4 4" xfId="40537"/>
    <cellStyle name="Обычный 3 17 33 4 4 2" xfId="40538"/>
    <cellStyle name="Обычный 3 17 33 4 5" xfId="40539"/>
    <cellStyle name="Обычный 3 17 33 5" xfId="40540"/>
    <cellStyle name="Обычный 3 17 33 5 2" xfId="40541"/>
    <cellStyle name="Обычный 3 17 33 5 2 2" xfId="40542"/>
    <cellStyle name="Обычный 3 17 33 5 2 2 2" xfId="40543"/>
    <cellStyle name="Обычный 3 17 33 5 2 3" xfId="40544"/>
    <cellStyle name="Обычный 3 17 33 5 3" xfId="40545"/>
    <cellStyle name="Обычный 3 17 33 5 3 2" xfId="40546"/>
    <cellStyle name="Обычный 3 17 33 5 4" xfId="40547"/>
    <cellStyle name="Обычный 3 17 33 6" xfId="40548"/>
    <cellStyle name="Обычный 3 17 33 6 2" xfId="40549"/>
    <cellStyle name="Обычный 3 17 33 6 2 2" xfId="40550"/>
    <cellStyle name="Обычный 3 17 33 6 3" xfId="40551"/>
    <cellStyle name="Обычный 3 17 33 7" xfId="40552"/>
    <cellStyle name="Обычный 3 17 33 7 2" xfId="40553"/>
    <cellStyle name="Обычный 3 17 33 8" xfId="40554"/>
    <cellStyle name="Обычный 3 17 34" xfId="40555"/>
    <cellStyle name="Обычный 3 17 34 2" xfId="40556"/>
    <cellStyle name="Обычный 3 17 34 2 2" xfId="40557"/>
    <cellStyle name="Обычный 3 17 34 2 2 2" xfId="40558"/>
    <cellStyle name="Обычный 3 17 34 2 2 2 2" xfId="40559"/>
    <cellStyle name="Обычный 3 17 34 2 2 2 2 2" xfId="40560"/>
    <cellStyle name="Обычный 3 17 34 2 2 2 2 2 2" xfId="40561"/>
    <cellStyle name="Обычный 3 17 34 2 2 2 2 3" xfId="40562"/>
    <cellStyle name="Обычный 3 17 34 2 2 2 3" xfId="40563"/>
    <cellStyle name="Обычный 3 17 34 2 2 2 3 2" xfId="40564"/>
    <cellStyle name="Обычный 3 17 34 2 2 2 4" xfId="40565"/>
    <cellStyle name="Обычный 3 17 34 2 2 3" xfId="40566"/>
    <cellStyle name="Обычный 3 17 34 2 2 3 2" xfId="40567"/>
    <cellStyle name="Обычный 3 17 34 2 2 3 2 2" xfId="40568"/>
    <cellStyle name="Обычный 3 17 34 2 2 3 3" xfId="40569"/>
    <cellStyle name="Обычный 3 17 34 2 2 4" xfId="40570"/>
    <cellStyle name="Обычный 3 17 34 2 2 4 2" xfId="40571"/>
    <cellStyle name="Обычный 3 17 34 2 2 5" xfId="40572"/>
    <cellStyle name="Обычный 3 17 34 2 3" xfId="40573"/>
    <cellStyle name="Обычный 3 17 34 2 3 2" xfId="40574"/>
    <cellStyle name="Обычный 3 17 34 2 3 2 2" xfId="40575"/>
    <cellStyle name="Обычный 3 17 34 2 3 2 2 2" xfId="40576"/>
    <cellStyle name="Обычный 3 17 34 2 3 2 2 2 2" xfId="40577"/>
    <cellStyle name="Обычный 3 17 34 2 3 2 2 3" xfId="40578"/>
    <cellStyle name="Обычный 3 17 34 2 3 2 3" xfId="40579"/>
    <cellStyle name="Обычный 3 17 34 2 3 2 3 2" xfId="40580"/>
    <cellStyle name="Обычный 3 17 34 2 3 2 4" xfId="40581"/>
    <cellStyle name="Обычный 3 17 34 2 3 3" xfId="40582"/>
    <cellStyle name="Обычный 3 17 34 2 3 3 2" xfId="40583"/>
    <cellStyle name="Обычный 3 17 34 2 3 3 2 2" xfId="40584"/>
    <cellStyle name="Обычный 3 17 34 2 3 3 3" xfId="40585"/>
    <cellStyle name="Обычный 3 17 34 2 3 4" xfId="40586"/>
    <cellStyle name="Обычный 3 17 34 2 3 4 2" xfId="40587"/>
    <cellStyle name="Обычный 3 17 34 2 3 5" xfId="40588"/>
    <cellStyle name="Обычный 3 17 34 2 4" xfId="40589"/>
    <cellStyle name="Обычный 3 17 34 2 4 2" xfId="40590"/>
    <cellStyle name="Обычный 3 17 34 2 4 2 2" xfId="40591"/>
    <cellStyle name="Обычный 3 17 34 2 4 2 2 2" xfId="40592"/>
    <cellStyle name="Обычный 3 17 34 2 4 2 3" xfId="40593"/>
    <cellStyle name="Обычный 3 17 34 2 4 3" xfId="40594"/>
    <cellStyle name="Обычный 3 17 34 2 4 3 2" xfId="40595"/>
    <cellStyle name="Обычный 3 17 34 2 4 4" xfId="40596"/>
    <cellStyle name="Обычный 3 17 34 2 5" xfId="40597"/>
    <cellStyle name="Обычный 3 17 34 2 5 2" xfId="40598"/>
    <cellStyle name="Обычный 3 17 34 2 5 2 2" xfId="40599"/>
    <cellStyle name="Обычный 3 17 34 2 5 3" xfId="40600"/>
    <cellStyle name="Обычный 3 17 34 2 6" xfId="40601"/>
    <cellStyle name="Обычный 3 17 34 2 6 2" xfId="40602"/>
    <cellStyle name="Обычный 3 17 34 2 7" xfId="40603"/>
    <cellStyle name="Обычный 3 17 34 3" xfId="40604"/>
    <cellStyle name="Обычный 3 17 34 3 2" xfId="40605"/>
    <cellStyle name="Обычный 3 17 34 3 2 2" xfId="40606"/>
    <cellStyle name="Обычный 3 17 34 3 2 2 2" xfId="40607"/>
    <cellStyle name="Обычный 3 17 34 3 2 2 2 2" xfId="40608"/>
    <cellStyle name="Обычный 3 17 34 3 2 2 3" xfId="40609"/>
    <cellStyle name="Обычный 3 17 34 3 2 3" xfId="40610"/>
    <cellStyle name="Обычный 3 17 34 3 2 3 2" xfId="40611"/>
    <cellStyle name="Обычный 3 17 34 3 2 4" xfId="40612"/>
    <cellStyle name="Обычный 3 17 34 3 3" xfId="40613"/>
    <cellStyle name="Обычный 3 17 34 3 3 2" xfId="40614"/>
    <cellStyle name="Обычный 3 17 34 3 3 2 2" xfId="40615"/>
    <cellStyle name="Обычный 3 17 34 3 3 3" xfId="40616"/>
    <cellStyle name="Обычный 3 17 34 3 4" xfId="40617"/>
    <cellStyle name="Обычный 3 17 34 3 4 2" xfId="40618"/>
    <cellStyle name="Обычный 3 17 34 3 5" xfId="40619"/>
    <cellStyle name="Обычный 3 17 34 4" xfId="40620"/>
    <cellStyle name="Обычный 3 17 34 4 2" xfId="40621"/>
    <cellStyle name="Обычный 3 17 34 4 2 2" xfId="40622"/>
    <cellStyle name="Обычный 3 17 34 4 2 2 2" xfId="40623"/>
    <cellStyle name="Обычный 3 17 34 4 2 2 2 2" xfId="40624"/>
    <cellStyle name="Обычный 3 17 34 4 2 2 3" xfId="40625"/>
    <cellStyle name="Обычный 3 17 34 4 2 3" xfId="40626"/>
    <cellStyle name="Обычный 3 17 34 4 2 3 2" xfId="40627"/>
    <cellStyle name="Обычный 3 17 34 4 2 4" xfId="40628"/>
    <cellStyle name="Обычный 3 17 34 4 3" xfId="40629"/>
    <cellStyle name="Обычный 3 17 34 4 3 2" xfId="40630"/>
    <cellStyle name="Обычный 3 17 34 4 3 2 2" xfId="40631"/>
    <cellStyle name="Обычный 3 17 34 4 3 3" xfId="40632"/>
    <cellStyle name="Обычный 3 17 34 4 4" xfId="40633"/>
    <cellStyle name="Обычный 3 17 34 4 4 2" xfId="40634"/>
    <cellStyle name="Обычный 3 17 34 4 5" xfId="40635"/>
    <cellStyle name="Обычный 3 17 34 5" xfId="40636"/>
    <cellStyle name="Обычный 3 17 34 5 2" xfId="40637"/>
    <cellStyle name="Обычный 3 17 34 5 2 2" xfId="40638"/>
    <cellStyle name="Обычный 3 17 34 5 2 2 2" xfId="40639"/>
    <cellStyle name="Обычный 3 17 34 5 2 3" xfId="40640"/>
    <cellStyle name="Обычный 3 17 34 5 3" xfId="40641"/>
    <cellStyle name="Обычный 3 17 34 5 3 2" xfId="40642"/>
    <cellStyle name="Обычный 3 17 34 5 4" xfId="40643"/>
    <cellStyle name="Обычный 3 17 34 6" xfId="40644"/>
    <cellStyle name="Обычный 3 17 34 6 2" xfId="40645"/>
    <cellStyle name="Обычный 3 17 34 6 2 2" xfId="40646"/>
    <cellStyle name="Обычный 3 17 34 6 3" xfId="40647"/>
    <cellStyle name="Обычный 3 17 34 7" xfId="40648"/>
    <cellStyle name="Обычный 3 17 34 7 2" xfId="40649"/>
    <cellStyle name="Обычный 3 17 34 8" xfId="40650"/>
    <cellStyle name="Обычный 3 17 35" xfId="40651"/>
    <cellStyle name="Обычный 3 17 35 2" xfId="40652"/>
    <cellStyle name="Обычный 3 17 35 2 2" xfId="40653"/>
    <cellStyle name="Обычный 3 17 35 2 2 2" xfId="40654"/>
    <cellStyle name="Обычный 3 17 35 2 2 2 2" xfId="40655"/>
    <cellStyle name="Обычный 3 17 35 2 2 2 2 2" xfId="40656"/>
    <cellStyle name="Обычный 3 17 35 2 2 2 2 2 2" xfId="40657"/>
    <cellStyle name="Обычный 3 17 35 2 2 2 2 3" xfId="40658"/>
    <cellStyle name="Обычный 3 17 35 2 2 2 3" xfId="40659"/>
    <cellStyle name="Обычный 3 17 35 2 2 2 3 2" xfId="40660"/>
    <cellStyle name="Обычный 3 17 35 2 2 2 4" xfId="40661"/>
    <cellStyle name="Обычный 3 17 35 2 2 3" xfId="40662"/>
    <cellStyle name="Обычный 3 17 35 2 2 3 2" xfId="40663"/>
    <cellStyle name="Обычный 3 17 35 2 2 3 2 2" xfId="40664"/>
    <cellStyle name="Обычный 3 17 35 2 2 3 3" xfId="40665"/>
    <cellStyle name="Обычный 3 17 35 2 2 4" xfId="40666"/>
    <cellStyle name="Обычный 3 17 35 2 2 4 2" xfId="40667"/>
    <cellStyle name="Обычный 3 17 35 2 2 5" xfId="40668"/>
    <cellStyle name="Обычный 3 17 35 2 3" xfId="40669"/>
    <cellStyle name="Обычный 3 17 35 2 3 2" xfId="40670"/>
    <cellStyle name="Обычный 3 17 35 2 3 2 2" xfId="40671"/>
    <cellStyle name="Обычный 3 17 35 2 3 2 2 2" xfId="40672"/>
    <cellStyle name="Обычный 3 17 35 2 3 2 2 2 2" xfId="40673"/>
    <cellStyle name="Обычный 3 17 35 2 3 2 2 3" xfId="40674"/>
    <cellStyle name="Обычный 3 17 35 2 3 2 3" xfId="40675"/>
    <cellStyle name="Обычный 3 17 35 2 3 2 3 2" xfId="40676"/>
    <cellStyle name="Обычный 3 17 35 2 3 2 4" xfId="40677"/>
    <cellStyle name="Обычный 3 17 35 2 3 3" xfId="40678"/>
    <cellStyle name="Обычный 3 17 35 2 3 3 2" xfId="40679"/>
    <cellStyle name="Обычный 3 17 35 2 3 3 2 2" xfId="40680"/>
    <cellStyle name="Обычный 3 17 35 2 3 3 3" xfId="40681"/>
    <cellStyle name="Обычный 3 17 35 2 3 4" xfId="40682"/>
    <cellStyle name="Обычный 3 17 35 2 3 4 2" xfId="40683"/>
    <cellStyle name="Обычный 3 17 35 2 3 5" xfId="40684"/>
    <cellStyle name="Обычный 3 17 35 2 4" xfId="40685"/>
    <cellStyle name="Обычный 3 17 35 2 4 2" xfId="40686"/>
    <cellStyle name="Обычный 3 17 35 2 4 2 2" xfId="40687"/>
    <cellStyle name="Обычный 3 17 35 2 4 2 2 2" xfId="40688"/>
    <cellStyle name="Обычный 3 17 35 2 4 2 3" xfId="40689"/>
    <cellStyle name="Обычный 3 17 35 2 4 3" xfId="40690"/>
    <cellStyle name="Обычный 3 17 35 2 4 3 2" xfId="40691"/>
    <cellStyle name="Обычный 3 17 35 2 4 4" xfId="40692"/>
    <cellStyle name="Обычный 3 17 35 2 5" xfId="40693"/>
    <cellStyle name="Обычный 3 17 35 2 5 2" xfId="40694"/>
    <cellStyle name="Обычный 3 17 35 2 5 2 2" xfId="40695"/>
    <cellStyle name="Обычный 3 17 35 2 5 3" xfId="40696"/>
    <cellStyle name="Обычный 3 17 35 2 6" xfId="40697"/>
    <cellStyle name="Обычный 3 17 35 2 6 2" xfId="40698"/>
    <cellStyle name="Обычный 3 17 35 2 7" xfId="40699"/>
    <cellStyle name="Обычный 3 17 35 3" xfId="40700"/>
    <cellStyle name="Обычный 3 17 35 3 2" xfId="40701"/>
    <cellStyle name="Обычный 3 17 35 3 2 2" xfId="40702"/>
    <cellStyle name="Обычный 3 17 35 3 2 2 2" xfId="40703"/>
    <cellStyle name="Обычный 3 17 35 3 2 2 2 2" xfId="40704"/>
    <cellStyle name="Обычный 3 17 35 3 2 2 3" xfId="40705"/>
    <cellStyle name="Обычный 3 17 35 3 2 3" xfId="40706"/>
    <cellStyle name="Обычный 3 17 35 3 2 3 2" xfId="40707"/>
    <cellStyle name="Обычный 3 17 35 3 2 4" xfId="40708"/>
    <cellStyle name="Обычный 3 17 35 3 3" xfId="40709"/>
    <cellStyle name="Обычный 3 17 35 3 3 2" xfId="40710"/>
    <cellStyle name="Обычный 3 17 35 3 3 2 2" xfId="40711"/>
    <cellStyle name="Обычный 3 17 35 3 3 3" xfId="40712"/>
    <cellStyle name="Обычный 3 17 35 3 4" xfId="40713"/>
    <cellStyle name="Обычный 3 17 35 3 4 2" xfId="40714"/>
    <cellStyle name="Обычный 3 17 35 3 5" xfId="40715"/>
    <cellStyle name="Обычный 3 17 35 4" xfId="40716"/>
    <cellStyle name="Обычный 3 17 35 4 2" xfId="40717"/>
    <cellStyle name="Обычный 3 17 35 4 2 2" xfId="40718"/>
    <cellStyle name="Обычный 3 17 35 4 2 2 2" xfId="40719"/>
    <cellStyle name="Обычный 3 17 35 4 2 2 2 2" xfId="40720"/>
    <cellStyle name="Обычный 3 17 35 4 2 2 3" xfId="40721"/>
    <cellStyle name="Обычный 3 17 35 4 2 3" xfId="40722"/>
    <cellStyle name="Обычный 3 17 35 4 2 3 2" xfId="40723"/>
    <cellStyle name="Обычный 3 17 35 4 2 4" xfId="40724"/>
    <cellStyle name="Обычный 3 17 35 4 3" xfId="40725"/>
    <cellStyle name="Обычный 3 17 35 4 3 2" xfId="40726"/>
    <cellStyle name="Обычный 3 17 35 4 3 2 2" xfId="40727"/>
    <cellStyle name="Обычный 3 17 35 4 3 3" xfId="40728"/>
    <cellStyle name="Обычный 3 17 35 4 4" xfId="40729"/>
    <cellStyle name="Обычный 3 17 35 4 4 2" xfId="40730"/>
    <cellStyle name="Обычный 3 17 35 4 5" xfId="40731"/>
    <cellStyle name="Обычный 3 17 35 5" xfId="40732"/>
    <cellStyle name="Обычный 3 17 35 5 2" xfId="40733"/>
    <cellStyle name="Обычный 3 17 35 5 2 2" xfId="40734"/>
    <cellStyle name="Обычный 3 17 35 5 2 2 2" xfId="40735"/>
    <cellStyle name="Обычный 3 17 35 5 2 3" xfId="40736"/>
    <cellStyle name="Обычный 3 17 35 5 3" xfId="40737"/>
    <cellStyle name="Обычный 3 17 35 5 3 2" xfId="40738"/>
    <cellStyle name="Обычный 3 17 35 5 4" xfId="40739"/>
    <cellStyle name="Обычный 3 17 35 6" xfId="40740"/>
    <cellStyle name="Обычный 3 17 35 6 2" xfId="40741"/>
    <cellStyle name="Обычный 3 17 35 6 2 2" xfId="40742"/>
    <cellStyle name="Обычный 3 17 35 6 3" xfId="40743"/>
    <cellStyle name="Обычный 3 17 35 7" xfId="40744"/>
    <cellStyle name="Обычный 3 17 35 7 2" xfId="40745"/>
    <cellStyle name="Обычный 3 17 35 8" xfId="40746"/>
    <cellStyle name="Обычный 3 17 36" xfId="40747"/>
    <cellStyle name="Обычный 3 17 36 2" xfId="40748"/>
    <cellStyle name="Обычный 3 17 36 2 2" xfId="40749"/>
    <cellStyle name="Обычный 3 17 36 2 2 2" xfId="40750"/>
    <cellStyle name="Обычный 3 17 36 2 2 2 2" xfId="40751"/>
    <cellStyle name="Обычный 3 17 36 2 2 2 2 2" xfId="40752"/>
    <cellStyle name="Обычный 3 17 36 2 2 2 2 2 2" xfId="40753"/>
    <cellStyle name="Обычный 3 17 36 2 2 2 2 3" xfId="40754"/>
    <cellStyle name="Обычный 3 17 36 2 2 2 3" xfId="40755"/>
    <cellStyle name="Обычный 3 17 36 2 2 2 3 2" xfId="40756"/>
    <cellStyle name="Обычный 3 17 36 2 2 2 4" xfId="40757"/>
    <cellStyle name="Обычный 3 17 36 2 2 3" xfId="40758"/>
    <cellStyle name="Обычный 3 17 36 2 2 3 2" xfId="40759"/>
    <cellStyle name="Обычный 3 17 36 2 2 3 2 2" xfId="40760"/>
    <cellStyle name="Обычный 3 17 36 2 2 3 3" xfId="40761"/>
    <cellStyle name="Обычный 3 17 36 2 2 4" xfId="40762"/>
    <cellStyle name="Обычный 3 17 36 2 2 4 2" xfId="40763"/>
    <cellStyle name="Обычный 3 17 36 2 2 5" xfId="40764"/>
    <cellStyle name="Обычный 3 17 36 2 3" xfId="40765"/>
    <cellStyle name="Обычный 3 17 36 2 3 2" xfId="40766"/>
    <cellStyle name="Обычный 3 17 36 2 3 2 2" xfId="40767"/>
    <cellStyle name="Обычный 3 17 36 2 3 2 2 2" xfId="40768"/>
    <cellStyle name="Обычный 3 17 36 2 3 2 2 2 2" xfId="40769"/>
    <cellStyle name="Обычный 3 17 36 2 3 2 2 3" xfId="40770"/>
    <cellStyle name="Обычный 3 17 36 2 3 2 3" xfId="40771"/>
    <cellStyle name="Обычный 3 17 36 2 3 2 3 2" xfId="40772"/>
    <cellStyle name="Обычный 3 17 36 2 3 2 4" xfId="40773"/>
    <cellStyle name="Обычный 3 17 36 2 3 3" xfId="40774"/>
    <cellStyle name="Обычный 3 17 36 2 3 3 2" xfId="40775"/>
    <cellStyle name="Обычный 3 17 36 2 3 3 2 2" xfId="40776"/>
    <cellStyle name="Обычный 3 17 36 2 3 3 3" xfId="40777"/>
    <cellStyle name="Обычный 3 17 36 2 3 4" xfId="40778"/>
    <cellStyle name="Обычный 3 17 36 2 3 4 2" xfId="40779"/>
    <cellStyle name="Обычный 3 17 36 2 3 5" xfId="40780"/>
    <cellStyle name="Обычный 3 17 36 2 4" xfId="40781"/>
    <cellStyle name="Обычный 3 17 36 2 4 2" xfId="40782"/>
    <cellStyle name="Обычный 3 17 36 2 4 2 2" xfId="40783"/>
    <cellStyle name="Обычный 3 17 36 2 4 2 2 2" xfId="40784"/>
    <cellStyle name="Обычный 3 17 36 2 4 2 3" xfId="40785"/>
    <cellStyle name="Обычный 3 17 36 2 4 3" xfId="40786"/>
    <cellStyle name="Обычный 3 17 36 2 4 3 2" xfId="40787"/>
    <cellStyle name="Обычный 3 17 36 2 4 4" xfId="40788"/>
    <cellStyle name="Обычный 3 17 36 2 5" xfId="40789"/>
    <cellStyle name="Обычный 3 17 36 2 5 2" xfId="40790"/>
    <cellStyle name="Обычный 3 17 36 2 5 2 2" xfId="40791"/>
    <cellStyle name="Обычный 3 17 36 2 5 3" xfId="40792"/>
    <cellStyle name="Обычный 3 17 36 2 6" xfId="40793"/>
    <cellStyle name="Обычный 3 17 36 2 6 2" xfId="40794"/>
    <cellStyle name="Обычный 3 17 36 2 7" xfId="40795"/>
    <cellStyle name="Обычный 3 17 36 3" xfId="40796"/>
    <cellStyle name="Обычный 3 17 36 3 2" xfId="40797"/>
    <cellStyle name="Обычный 3 17 36 3 2 2" xfId="40798"/>
    <cellStyle name="Обычный 3 17 36 3 2 2 2" xfId="40799"/>
    <cellStyle name="Обычный 3 17 36 3 2 2 2 2" xfId="40800"/>
    <cellStyle name="Обычный 3 17 36 3 2 2 3" xfId="40801"/>
    <cellStyle name="Обычный 3 17 36 3 2 3" xfId="40802"/>
    <cellStyle name="Обычный 3 17 36 3 2 3 2" xfId="40803"/>
    <cellStyle name="Обычный 3 17 36 3 2 4" xfId="40804"/>
    <cellStyle name="Обычный 3 17 36 3 3" xfId="40805"/>
    <cellStyle name="Обычный 3 17 36 3 3 2" xfId="40806"/>
    <cellStyle name="Обычный 3 17 36 3 3 2 2" xfId="40807"/>
    <cellStyle name="Обычный 3 17 36 3 3 3" xfId="40808"/>
    <cellStyle name="Обычный 3 17 36 3 4" xfId="40809"/>
    <cellStyle name="Обычный 3 17 36 3 4 2" xfId="40810"/>
    <cellStyle name="Обычный 3 17 36 3 5" xfId="40811"/>
    <cellStyle name="Обычный 3 17 36 4" xfId="40812"/>
    <cellStyle name="Обычный 3 17 36 4 2" xfId="40813"/>
    <cellStyle name="Обычный 3 17 36 4 2 2" xfId="40814"/>
    <cellStyle name="Обычный 3 17 36 4 2 2 2" xfId="40815"/>
    <cellStyle name="Обычный 3 17 36 4 2 2 2 2" xfId="40816"/>
    <cellStyle name="Обычный 3 17 36 4 2 2 3" xfId="40817"/>
    <cellStyle name="Обычный 3 17 36 4 2 3" xfId="40818"/>
    <cellStyle name="Обычный 3 17 36 4 2 3 2" xfId="40819"/>
    <cellStyle name="Обычный 3 17 36 4 2 4" xfId="40820"/>
    <cellStyle name="Обычный 3 17 36 4 3" xfId="40821"/>
    <cellStyle name="Обычный 3 17 36 4 3 2" xfId="40822"/>
    <cellStyle name="Обычный 3 17 36 4 3 2 2" xfId="40823"/>
    <cellStyle name="Обычный 3 17 36 4 3 3" xfId="40824"/>
    <cellStyle name="Обычный 3 17 36 4 4" xfId="40825"/>
    <cellStyle name="Обычный 3 17 36 4 4 2" xfId="40826"/>
    <cellStyle name="Обычный 3 17 36 4 5" xfId="40827"/>
    <cellStyle name="Обычный 3 17 36 5" xfId="40828"/>
    <cellStyle name="Обычный 3 17 36 5 2" xfId="40829"/>
    <cellStyle name="Обычный 3 17 36 5 2 2" xfId="40830"/>
    <cellStyle name="Обычный 3 17 36 5 2 2 2" xfId="40831"/>
    <cellStyle name="Обычный 3 17 36 5 2 3" xfId="40832"/>
    <cellStyle name="Обычный 3 17 36 5 3" xfId="40833"/>
    <cellStyle name="Обычный 3 17 36 5 3 2" xfId="40834"/>
    <cellStyle name="Обычный 3 17 36 5 4" xfId="40835"/>
    <cellStyle name="Обычный 3 17 36 6" xfId="40836"/>
    <cellStyle name="Обычный 3 17 36 6 2" xfId="40837"/>
    <cellStyle name="Обычный 3 17 36 6 2 2" xfId="40838"/>
    <cellStyle name="Обычный 3 17 36 6 3" xfId="40839"/>
    <cellStyle name="Обычный 3 17 36 7" xfId="40840"/>
    <cellStyle name="Обычный 3 17 36 7 2" xfId="40841"/>
    <cellStyle name="Обычный 3 17 36 8" xfId="40842"/>
    <cellStyle name="Обычный 3 17 37" xfId="40843"/>
    <cellStyle name="Обычный 3 17 37 2" xfId="40844"/>
    <cellStyle name="Обычный 3 17 37 2 2" xfId="40845"/>
    <cellStyle name="Обычный 3 17 37 2 2 2" xfId="40846"/>
    <cellStyle name="Обычный 3 17 37 2 2 2 2" xfId="40847"/>
    <cellStyle name="Обычный 3 17 37 2 2 2 2 2" xfId="40848"/>
    <cellStyle name="Обычный 3 17 37 2 2 2 2 2 2" xfId="40849"/>
    <cellStyle name="Обычный 3 17 37 2 2 2 2 3" xfId="40850"/>
    <cellStyle name="Обычный 3 17 37 2 2 2 3" xfId="40851"/>
    <cellStyle name="Обычный 3 17 37 2 2 2 3 2" xfId="40852"/>
    <cellStyle name="Обычный 3 17 37 2 2 2 4" xfId="40853"/>
    <cellStyle name="Обычный 3 17 37 2 2 3" xfId="40854"/>
    <cellStyle name="Обычный 3 17 37 2 2 3 2" xfId="40855"/>
    <cellStyle name="Обычный 3 17 37 2 2 3 2 2" xfId="40856"/>
    <cellStyle name="Обычный 3 17 37 2 2 3 3" xfId="40857"/>
    <cellStyle name="Обычный 3 17 37 2 2 4" xfId="40858"/>
    <cellStyle name="Обычный 3 17 37 2 2 4 2" xfId="40859"/>
    <cellStyle name="Обычный 3 17 37 2 2 5" xfId="40860"/>
    <cellStyle name="Обычный 3 17 37 2 3" xfId="40861"/>
    <cellStyle name="Обычный 3 17 37 2 3 2" xfId="40862"/>
    <cellStyle name="Обычный 3 17 37 2 3 2 2" xfId="40863"/>
    <cellStyle name="Обычный 3 17 37 2 3 2 2 2" xfId="40864"/>
    <cellStyle name="Обычный 3 17 37 2 3 2 2 2 2" xfId="40865"/>
    <cellStyle name="Обычный 3 17 37 2 3 2 2 3" xfId="40866"/>
    <cellStyle name="Обычный 3 17 37 2 3 2 3" xfId="40867"/>
    <cellStyle name="Обычный 3 17 37 2 3 2 3 2" xfId="40868"/>
    <cellStyle name="Обычный 3 17 37 2 3 2 4" xfId="40869"/>
    <cellStyle name="Обычный 3 17 37 2 3 3" xfId="40870"/>
    <cellStyle name="Обычный 3 17 37 2 3 3 2" xfId="40871"/>
    <cellStyle name="Обычный 3 17 37 2 3 3 2 2" xfId="40872"/>
    <cellStyle name="Обычный 3 17 37 2 3 3 3" xfId="40873"/>
    <cellStyle name="Обычный 3 17 37 2 3 4" xfId="40874"/>
    <cellStyle name="Обычный 3 17 37 2 3 4 2" xfId="40875"/>
    <cellStyle name="Обычный 3 17 37 2 3 5" xfId="40876"/>
    <cellStyle name="Обычный 3 17 37 2 4" xfId="40877"/>
    <cellStyle name="Обычный 3 17 37 2 4 2" xfId="40878"/>
    <cellStyle name="Обычный 3 17 37 2 4 2 2" xfId="40879"/>
    <cellStyle name="Обычный 3 17 37 2 4 2 2 2" xfId="40880"/>
    <cellStyle name="Обычный 3 17 37 2 4 2 3" xfId="40881"/>
    <cellStyle name="Обычный 3 17 37 2 4 3" xfId="40882"/>
    <cellStyle name="Обычный 3 17 37 2 4 3 2" xfId="40883"/>
    <cellStyle name="Обычный 3 17 37 2 4 4" xfId="40884"/>
    <cellStyle name="Обычный 3 17 37 2 5" xfId="40885"/>
    <cellStyle name="Обычный 3 17 37 2 5 2" xfId="40886"/>
    <cellStyle name="Обычный 3 17 37 2 5 2 2" xfId="40887"/>
    <cellStyle name="Обычный 3 17 37 2 5 3" xfId="40888"/>
    <cellStyle name="Обычный 3 17 37 2 6" xfId="40889"/>
    <cellStyle name="Обычный 3 17 37 2 6 2" xfId="40890"/>
    <cellStyle name="Обычный 3 17 37 2 7" xfId="40891"/>
    <cellStyle name="Обычный 3 17 37 3" xfId="40892"/>
    <cellStyle name="Обычный 3 17 37 3 2" xfId="40893"/>
    <cellStyle name="Обычный 3 17 37 3 2 2" xfId="40894"/>
    <cellStyle name="Обычный 3 17 37 3 2 2 2" xfId="40895"/>
    <cellStyle name="Обычный 3 17 37 3 2 2 2 2" xfId="40896"/>
    <cellStyle name="Обычный 3 17 37 3 2 2 3" xfId="40897"/>
    <cellStyle name="Обычный 3 17 37 3 2 3" xfId="40898"/>
    <cellStyle name="Обычный 3 17 37 3 2 3 2" xfId="40899"/>
    <cellStyle name="Обычный 3 17 37 3 2 4" xfId="40900"/>
    <cellStyle name="Обычный 3 17 37 3 3" xfId="40901"/>
    <cellStyle name="Обычный 3 17 37 3 3 2" xfId="40902"/>
    <cellStyle name="Обычный 3 17 37 3 3 2 2" xfId="40903"/>
    <cellStyle name="Обычный 3 17 37 3 3 3" xfId="40904"/>
    <cellStyle name="Обычный 3 17 37 3 4" xfId="40905"/>
    <cellStyle name="Обычный 3 17 37 3 4 2" xfId="40906"/>
    <cellStyle name="Обычный 3 17 37 3 5" xfId="40907"/>
    <cellStyle name="Обычный 3 17 37 4" xfId="40908"/>
    <cellStyle name="Обычный 3 17 37 4 2" xfId="40909"/>
    <cellStyle name="Обычный 3 17 37 4 2 2" xfId="40910"/>
    <cellStyle name="Обычный 3 17 37 4 2 2 2" xfId="40911"/>
    <cellStyle name="Обычный 3 17 37 4 2 2 2 2" xfId="40912"/>
    <cellStyle name="Обычный 3 17 37 4 2 2 3" xfId="40913"/>
    <cellStyle name="Обычный 3 17 37 4 2 3" xfId="40914"/>
    <cellStyle name="Обычный 3 17 37 4 2 3 2" xfId="40915"/>
    <cellStyle name="Обычный 3 17 37 4 2 4" xfId="40916"/>
    <cellStyle name="Обычный 3 17 37 4 3" xfId="40917"/>
    <cellStyle name="Обычный 3 17 37 4 3 2" xfId="40918"/>
    <cellStyle name="Обычный 3 17 37 4 3 2 2" xfId="40919"/>
    <cellStyle name="Обычный 3 17 37 4 3 3" xfId="40920"/>
    <cellStyle name="Обычный 3 17 37 4 4" xfId="40921"/>
    <cellStyle name="Обычный 3 17 37 4 4 2" xfId="40922"/>
    <cellStyle name="Обычный 3 17 37 4 5" xfId="40923"/>
    <cellStyle name="Обычный 3 17 37 5" xfId="40924"/>
    <cellStyle name="Обычный 3 17 37 5 2" xfId="40925"/>
    <cellStyle name="Обычный 3 17 37 5 2 2" xfId="40926"/>
    <cellStyle name="Обычный 3 17 37 5 2 2 2" xfId="40927"/>
    <cellStyle name="Обычный 3 17 37 5 2 3" xfId="40928"/>
    <cellStyle name="Обычный 3 17 37 5 3" xfId="40929"/>
    <cellStyle name="Обычный 3 17 37 5 3 2" xfId="40930"/>
    <cellStyle name="Обычный 3 17 37 5 4" xfId="40931"/>
    <cellStyle name="Обычный 3 17 37 6" xfId="40932"/>
    <cellStyle name="Обычный 3 17 37 6 2" xfId="40933"/>
    <cellStyle name="Обычный 3 17 37 6 2 2" xfId="40934"/>
    <cellStyle name="Обычный 3 17 37 6 3" xfId="40935"/>
    <cellStyle name="Обычный 3 17 37 7" xfId="40936"/>
    <cellStyle name="Обычный 3 17 37 7 2" xfId="40937"/>
    <cellStyle name="Обычный 3 17 37 8" xfId="40938"/>
    <cellStyle name="Обычный 3 17 38" xfId="40939"/>
    <cellStyle name="Обычный 3 17 38 2" xfId="40940"/>
    <cellStyle name="Обычный 3 17 38 2 2" xfId="40941"/>
    <cellStyle name="Обычный 3 17 38 2 2 2" xfId="40942"/>
    <cellStyle name="Обычный 3 17 38 2 2 2 2" xfId="40943"/>
    <cellStyle name="Обычный 3 17 38 2 2 2 2 2" xfId="40944"/>
    <cellStyle name="Обычный 3 17 38 2 2 2 2 2 2" xfId="40945"/>
    <cellStyle name="Обычный 3 17 38 2 2 2 2 3" xfId="40946"/>
    <cellStyle name="Обычный 3 17 38 2 2 2 3" xfId="40947"/>
    <cellStyle name="Обычный 3 17 38 2 2 2 3 2" xfId="40948"/>
    <cellStyle name="Обычный 3 17 38 2 2 2 4" xfId="40949"/>
    <cellStyle name="Обычный 3 17 38 2 2 3" xfId="40950"/>
    <cellStyle name="Обычный 3 17 38 2 2 3 2" xfId="40951"/>
    <cellStyle name="Обычный 3 17 38 2 2 3 2 2" xfId="40952"/>
    <cellStyle name="Обычный 3 17 38 2 2 3 3" xfId="40953"/>
    <cellStyle name="Обычный 3 17 38 2 2 4" xfId="40954"/>
    <cellStyle name="Обычный 3 17 38 2 2 4 2" xfId="40955"/>
    <cellStyle name="Обычный 3 17 38 2 2 5" xfId="40956"/>
    <cellStyle name="Обычный 3 17 38 2 3" xfId="40957"/>
    <cellStyle name="Обычный 3 17 38 2 3 2" xfId="40958"/>
    <cellStyle name="Обычный 3 17 38 2 3 2 2" xfId="40959"/>
    <cellStyle name="Обычный 3 17 38 2 3 2 2 2" xfId="40960"/>
    <cellStyle name="Обычный 3 17 38 2 3 2 2 2 2" xfId="40961"/>
    <cellStyle name="Обычный 3 17 38 2 3 2 2 3" xfId="40962"/>
    <cellStyle name="Обычный 3 17 38 2 3 2 3" xfId="40963"/>
    <cellStyle name="Обычный 3 17 38 2 3 2 3 2" xfId="40964"/>
    <cellStyle name="Обычный 3 17 38 2 3 2 4" xfId="40965"/>
    <cellStyle name="Обычный 3 17 38 2 3 3" xfId="40966"/>
    <cellStyle name="Обычный 3 17 38 2 3 3 2" xfId="40967"/>
    <cellStyle name="Обычный 3 17 38 2 3 3 2 2" xfId="40968"/>
    <cellStyle name="Обычный 3 17 38 2 3 3 3" xfId="40969"/>
    <cellStyle name="Обычный 3 17 38 2 3 4" xfId="40970"/>
    <cellStyle name="Обычный 3 17 38 2 3 4 2" xfId="40971"/>
    <cellStyle name="Обычный 3 17 38 2 3 5" xfId="40972"/>
    <cellStyle name="Обычный 3 17 38 2 4" xfId="40973"/>
    <cellStyle name="Обычный 3 17 38 2 4 2" xfId="40974"/>
    <cellStyle name="Обычный 3 17 38 2 4 2 2" xfId="40975"/>
    <cellStyle name="Обычный 3 17 38 2 4 2 2 2" xfId="40976"/>
    <cellStyle name="Обычный 3 17 38 2 4 2 3" xfId="40977"/>
    <cellStyle name="Обычный 3 17 38 2 4 3" xfId="40978"/>
    <cellStyle name="Обычный 3 17 38 2 4 3 2" xfId="40979"/>
    <cellStyle name="Обычный 3 17 38 2 4 4" xfId="40980"/>
    <cellStyle name="Обычный 3 17 38 2 5" xfId="40981"/>
    <cellStyle name="Обычный 3 17 38 2 5 2" xfId="40982"/>
    <cellStyle name="Обычный 3 17 38 2 5 2 2" xfId="40983"/>
    <cellStyle name="Обычный 3 17 38 2 5 3" xfId="40984"/>
    <cellStyle name="Обычный 3 17 38 2 6" xfId="40985"/>
    <cellStyle name="Обычный 3 17 38 2 6 2" xfId="40986"/>
    <cellStyle name="Обычный 3 17 38 2 7" xfId="40987"/>
    <cellStyle name="Обычный 3 17 38 3" xfId="40988"/>
    <cellStyle name="Обычный 3 17 38 3 2" xfId="40989"/>
    <cellStyle name="Обычный 3 17 38 3 2 2" xfId="40990"/>
    <cellStyle name="Обычный 3 17 38 3 2 2 2" xfId="40991"/>
    <cellStyle name="Обычный 3 17 38 3 2 2 2 2" xfId="40992"/>
    <cellStyle name="Обычный 3 17 38 3 2 2 3" xfId="40993"/>
    <cellStyle name="Обычный 3 17 38 3 2 3" xfId="40994"/>
    <cellStyle name="Обычный 3 17 38 3 2 3 2" xfId="40995"/>
    <cellStyle name="Обычный 3 17 38 3 2 4" xfId="40996"/>
    <cellStyle name="Обычный 3 17 38 3 3" xfId="40997"/>
    <cellStyle name="Обычный 3 17 38 3 3 2" xfId="40998"/>
    <cellStyle name="Обычный 3 17 38 3 3 2 2" xfId="40999"/>
    <cellStyle name="Обычный 3 17 38 3 3 3" xfId="41000"/>
    <cellStyle name="Обычный 3 17 38 3 4" xfId="41001"/>
    <cellStyle name="Обычный 3 17 38 3 4 2" xfId="41002"/>
    <cellStyle name="Обычный 3 17 38 3 5" xfId="41003"/>
    <cellStyle name="Обычный 3 17 38 4" xfId="41004"/>
    <cellStyle name="Обычный 3 17 38 4 2" xfId="41005"/>
    <cellStyle name="Обычный 3 17 38 4 2 2" xfId="41006"/>
    <cellStyle name="Обычный 3 17 38 4 2 2 2" xfId="41007"/>
    <cellStyle name="Обычный 3 17 38 4 2 2 2 2" xfId="41008"/>
    <cellStyle name="Обычный 3 17 38 4 2 2 3" xfId="41009"/>
    <cellStyle name="Обычный 3 17 38 4 2 3" xfId="41010"/>
    <cellStyle name="Обычный 3 17 38 4 2 3 2" xfId="41011"/>
    <cellStyle name="Обычный 3 17 38 4 2 4" xfId="41012"/>
    <cellStyle name="Обычный 3 17 38 4 3" xfId="41013"/>
    <cellStyle name="Обычный 3 17 38 4 3 2" xfId="41014"/>
    <cellStyle name="Обычный 3 17 38 4 3 2 2" xfId="41015"/>
    <cellStyle name="Обычный 3 17 38 4 3 3" xfId="41016"/>
    <cellStyle name="Обычный 3 17 38 4 4" xfId="41017"/>
    <cellStyle name="Обычный 3 17 38 4 4 2" xfId="41018"/>
    <cellStyle name="Обычный 3 17 38 4 5" xfId="41019"/>
    <cellStyle name="Обычный 3 17 38 5" xfId="41020"/>
    <cellStyle name="Обычный 3 17 38 5 2" xfId="41021"/>
    <cellStyle name="Обычный 3 17 38 5 2 2" xfId="41022"/>
    <cellStyle name="Обычный 3 17 38 5 2 2 2" xfId="41023"/>
    <cellStyle name="Обычный 3 17 38 5 2 3" xfId="41024"/>
    <cellStyle name="Обычный 3 17 38 5 3" xfId="41025"/>
    <cellStyle name="Обычный 3 17 38 5 3 2" xfId="41026"/>
    <cellStyle name="Обычный 3 17 38 5 4" xfId="41027"/>
    <cellStyle name="Обычный 3 17 38 6" xfId="41028"/>
    <cellStyle name="Обычный 3 17 38 6 2" xfId="41029"/>
    <cellStyle name="Обычный 3 17 38 6 2 2" xfId="41030"/>
    <cellStyle name="Обычный 3 17 38 6 3" xfId="41031"/>
    <cellStyle name="Обычный 3 17 38 7" xfId="41032"/>
    <cellStyle name="Обычный 3 17 38 7 2" xfId="41033"/>
    <cellStyle name="Обычный 3 17 38 8" xfId="41034"/>
    <cellStyle name="Обычный 3 17 39" xfId="41035"/>
    <cellStyle name="Обычный 3 17 39 2" xfId="41036"/>
    <cellStyle name="Обычный 3 17 39 2 2" xfId="41037"/>
    <cellStyle name="Обычный 3 17 39 2 2 2" xfId="41038"/>
    <cellStyle name="Обычный 3 17 39 2 2 2 2" xfId="41039"/>
    <cellStyle name="Обычный 3 17 39 2 2 2 2 2" xfId="41040"/>
    <cellStyle name="Обычный 3 17 39 2 2 2 2 2 2" xfId="41041"/>
    <cellStyle name="Обычный 3 17 39 2 2 2 2 3" xfId="41042"/>
    <cellStyle name="Обычный 3 17 39 2 2 2 3" xfId="41043"/>
    <cellStyle name="Обычный 3 17 39 2 2 2 3 2" xfId="41044"/>
    <cellStyle name="Обычный 3 17 39 2 2 2 4" xfId="41045"/>
    <cellStyle name="Обычный 3 17 39 2 2 3" xfId="41046"/>
    <cellStyle name="Обычный 3 17 39 2 2 3 2" xfId="41047"/>
    <cellStyle name="Обычный 3 17 39 2 2 3 2 2" xfId="41048"/>
    <cellStyle name="Обычный 3 17 39 2 2 3 3" xfId="41049"/>
    <cellStyle name="Обычный 3 17 39 2 2 4" xfId="41050"/>
    <cellStyle name="Обычный 3 17 39 2 2 4 2" xfId="41051"/>
    <cellStyle name="Обычный 3 17 39 2 2 5" xfId="41052"/>
    <cellStyle name="Обычный 3 17 39 2 3" xfId="41053"/>
    <cellStyle name="Обычный 3 17 39 2 3 2" xfId="41054"/>
    <cellStyle name="Обычный 3 17 39 2 3 2 2" xfId="41055"/>
    <cellStyle name="Обычный 3 17 39 2 3 2 2 2" xfId="41056"/>
    <cellStyle name="Обычный 3 17 39 2 3 2 2 2 2" xfId="41057"/>
    <cellStyle name="Обычный 3 17 39 2 3 2 2 3" xfId="41058"/>
    <cellStyle name="Обычный 3 17 39 2 3 2 3" xfId="41059"/>
    <cellStyle name="Обычный 3 17 39 2 3 2 3 2" xfId="41060"/>
    <cellStyle name="Обычный 3 17 39 2 3 2 4" xfId="41061"/>
    <cellStyle name="Обычный 3 17 39 2 3 3" xfId="41062"/>
    <cellStyle name="Обычный 3 17 39 2 3 3 2" xfId="41063"/>
    <cellStyle name="Обычный 3 17 39 2 3 3 2 2" xfId="41064"/>
    <cellStyle name="Обычный 3 17 39 2 3 3 3" xfId="41065"/>
    <cellStyle name="Обычный 3 17 39 2 3 4" xfId="41066"/>
    <cellStyle name="Обычный 3 17 39 2 3 4 2" xfId="41067"/>
    <cellStyle name="Обычный 3 17 39 2 3 5" xfId="41068"/>
    <cellStyle name="Обычный 3 17 39 2 4" xfId="41069"/>
    <cellStyle name="Обычный 3 17 39 2 4 2" xfId="41070"/>
    <cellStyle name="Обычный 3 17 39 2 4 2 2" xfId="41071"/>
    <cellStyle name="Обычный 3 17 39 2 4 2 2 2" xfId="41072"/>
    <cellStyle name="Обычный 3 17 39 2 4 2 3" xfId="41073"/>
    <cellStyle name="Обычный 3 17 39 2 4 3" xfId="41074"/>
    <cellStyle name="Обычный 3 17 39 2 4 3 2" xfId="41075"/>
    <cellStyle name="Обычный 3 17 39 2 4 4" xfId="41076"/>
    <cellStyle name="Обычный 3 17 39 2 5" xfId="41077"/>
    <cellStyle name="Обычный 3 17 39 2 5 2" xfId="41078"/>
    <cellStyle name="Обычный 3 17 39 2 5 2 2" xfId="41079"/>
    <cellStyle name="Обычный 3 17 39 2 5 3" xfId="41080"/>
    <cellStyle name="Обычный 3 17 39 2 6" xfId="41081"/>
    <cellStyle name="Обычный 3 17 39 2 6 2" xfId="41082"/>
    <cellStyle name="Обычный 3 17 39 2 7" xfId="41083"/>
    <cellStyle name="Обычный 3 17 39 3" xfId="41084"/>
    <cellStyle name="Обычный 3 17 39 3 2" xfId="41085"/>
    <cellStyle name="Обычный 3 17 39 3 2 2" xfId="41086"/>
    <cellStyle name="Обычный 3 17 39 3 2 2 2" xfId="41087"/>
    <cellStyle name="Обычный 3 17 39 3 2 2 2 2" xfId="41088"/>
    <cellStyle name="Обычный 3 17 39 3 2 2 3" xfId="41089"/>
    <cellStyle name="Обычный 3 17 39 3 2 3" xfId="41090"/>
    <cellStyle name="Обычный 3 17 39 3 2 3 2" xfId="41091"/>
    <cellStyle name="Обычный 3 17 39 3 2 4" xfId="41092"/>
    <cellStyle name="Обычный 3 17 39 3 3" xfId="41093"/>
    <cellStyle name="Обычный 3 17 39 3 3 2" xfId="41094"/>
    <cellStyle name="Обычный 3 17 39 3 3 2 2" xfId="41095"/>
    <cellStyle name="Обычный 3 17 39 3 3 3" xfId="41096"/>
    <cellStyle name="Обычный 3 17 39 3 4" xfId="41097"/>
    <cellStyle name="Обычный 3 17 39 3 4 2" xfId="41098"/>
    <cellStyle name="Обычный 3 17 39 3 5" xfId="41099"/>
    <cellStyle name="Обычный 3 17 39 4" xfId="41100"/>
    <cellStyle name="Обычный 3 17 39 4 2" xfId="41101"/>
    <cellStyle name="Обычный 3 17 39 4 2 2" xfId="41102"/>
    <cellStyle name="Обычный 3 17 39 4 2 2 2" xfId="41103"/>
    <cellStyle name="Обычный 3 17 39 4 2 2 2 2" xfId="41104"/>
    <cellStyle name="Обычный 3 17 39 4 2 2 3" xfId="41105"/>
    <cellStyle name="Обычный 3 17 39 4 2 3" xfId="41106"/>
    <cellStyle name="Обычный 3 17 39 4 2 3 2" xfId="41107"/>
    <cellStyle name="Обычный 3 17 39 4 2 4" xfId="41108"/>
    <cellStyle name="Обычный 3 17 39 4 3" xfId="41109"/>
    <cellStyle name="Обычный 3 17 39 4 3 2" xfId="41110"/>
    <cellStyle name="Обычный 3 17 39 4 3 2 2" xfId="41111"/>
    <cellStyle name="Обычный 3 17 39 4 3 3" xfId="41112"/>
    <cellStyle name="Обычный 3 17 39 4 4" xfId="41113"/>
    <cellStyle name="Обычный 3 17 39 4 4 2" xfId="41114"/>
    <cellStyle name="Обычный 3 17 39 4 5" xfId="41115"/>
    <cellStyle name="Обычный 3 17 39 5" xfId="41116"/>
    <cellStyle name="Обычный 3 17 39 5 2" xfId="41117"/>
    <cellStyle name="Обычный 3 17 39 5 2 2" xfId="41118"/>
    <cellStyle name="Обычный 3 17 39 5 2 2 2" xfId="41119"/>
    <cellStyle name="Обычный 3 17 39 5 2 3" xfId="41120"/>
    <cellStyle name="Обычный 3 17 39 5 3" xfId="41121"/>
    <cellStyle name="Обычный 3 17 39 5 3 2" xfId="41122"/>
    <cellStyle name="Обычный 3 17 39 5 4" xfId="41123"/>
    <cellStyle name="Обычный 3 17 39 6" xfId="41124"/>
    <cellStyle name="Обычный 3 17 39 6 2" xfId="41125"/>
    <cellStyle name="Обычный 3 17 39 6 2 2" xfId="41126"/>
    <cellStyle name="Обычный 3 17 39 6 3" xfId="41127"/>
    <cellStyle name="Обычный 3 17 39 7" xfId="41128"/>
    <cellStyle name="Обычный 3 17 39 7 2" xfId="41129"/>
    <cellStyle name="Обычный 3 17 39 8" xfId="41130"/>
    <cellStyle name="Обычный 3 17 4" xfId="41131"/>
    <cellStyle name="Обычный 3 17 4 2" xfId="41132"/>
    <cellStyle name="Обычный 3 17 4 2 2" xfId="41133"/>
    <cellStyle name="Обычный 3 17 4 2 2 2" xfId="41134"/>
    <cellStyle name="Обычный 3 17 4 2 2 2 2" xfId="41135"/>
    <cellStyle name="Обычный 3 17 4 2 2 2 2 2" xfId="41136"/>
    <cellStyle name="Обычный 3 17 4 2 2 2 2 2 2" xfId="41137"/>
    <cellStyle name="Обычный 3 17 4 2 2 2 2 3" xfId="41138"/>
    <cellStyle name="Обычный 3 17 4 2 2 2 3" xfId="41139"/>
    <cellStyle name="Обычный 3 17 4 2 2 2 3 2" xfId="41140"/>
    <cellStyle name="Обычный 3 17 4 2 2 2 4" xfId="41141"/>
    <cellStyle name="Обычный 3 17 4 2 2 3" xfId="41142"/>
    <cellStyle name="Обычный 3 17 4 2 2 3 2" xfId="41143"/>
    <cellStyle name="Обычный 3 17 4 2 2 3 2 2" xfId="41144"/>
    <cellStyle name="Обычный 3 17 4 2 2 3 3" xfId="41145"/>
    <cellStyle name="Обычный 3 17 4 2 2 4" xfId="41146"/>
    <cellStyle name="Обычный 3 17 4 2 2 4 2" xfId="41147"/>
    <cellStyle name="Обычный 3 17 4 2 2 5" xfId="41148"/>
    <cellStyle name="Обычный 3 17 4 2 3" xfId="41149"/>
    <cellStyle name="Обычный 3 17 4 2 3 2" xfId="41150"/>
    <cellStyle name="Обычный 3 17 4 2 3 2 2" xfId="41151"/>
    <cellStyle name="Обычный 3 17 4 2 3 2 2 2" xfId="41152"/>
    <cellStyle name="Обычный 3 17 4 2 3 2 2 2 2" xfId="41153"/>
    <cellStyle name="Обычный 3 17 4 2 3 2 2 3" xfId="41154"/>
    <cellStyle name="Обычный 3 17 4 2 3 2 3" xfId="41155"/>
    <cellStyle name="Обычный 3 17 4 2 3 2 3 2" xfId="41156"/>
    <cellStyle name="Обычный 3 17 4 2 3 2 4" xfId="41157"/>
    <cellStyle name="Обычный 3 17 4 2 3 3" xfId="41158"/>
    <cellStyle name="Обычный 3 17 4 2 3 3 2" xfId="41159"/>
    <cellStyle name="Обычный 3 17 4 2 3 3 2 2" xfId="41160"/>
    <cellStyle name="Обычный 3 17 4 2 3 3 3" xfId="41161"/>
    <cellStyle name="Обычный 3 17 4 2 3 4" xfId="41162"/>
    <cellStyle name="Обычный 3 17 4 2 3 4 2" xfId="41163"/>
    <cellStyle name="Обычный 3 17 4 2 3 5" xfId="41164"/>
    <cellStyle name="Обычный 3 17 4 2 4" xfId="41165"/>
    <cellStyle name="Обычный 3 17 4 2 4 2" xfId="41166"/>
    <cellStyle name="Обычный 3 17 4 2 4 2 2" xfId="41167"/>
    <cellStyle name="Обычный 3 17 4 2 4 2 2 2" xfId="41168"/>
    <cellStyle name="Обычный 3 17 4 2 4 2 3" xfId="41169"/>
    <cellStyle name="Обычный 3 17 4 2 4 3" xfId="41170"/>
    <cellStyle name="Обычный 3 17 4 2 4 3 2" xfId="41171"/>
    <cellStyle name="Обычный 3 17 4 2 4 4" xfId="41172"/>
    <cellStyle name="Обычный 3 17 4 2 5" xfId="41173"/>
    <cellStyle name="Обычный 3 17 4 2 5 2" xfId="41174"/>
    <cellStyle name="Обычный 3 17 4 2 5 2 2" xfId="41175"/>
    <cellStyle name="Обычный 3 17 4 2 5 3" xfId="41176"/>
    <cellStyle name="Обычный 3 17 4 2 6" xfId="41177"/>
    <cellStyle name="Обычный 3 17 4 2 6 2" xfId="41178"/>
    <cellStyle name="Обычный 3 17 4 2 7" xfId="41179"/>
    <cellStyle name="Обычный 3 17 4 3" xfId="41180"/>
    <cellStyle name="Обычный 3 17 4 3 2" xfId="41181"/>
    <cellStyle name="Обычный 3 17 4 3 2 2" xfId="41182"/>
    <cellStyle name="Обычный 3 17 4 3 2 2 2" xfId="41183"/>
    <cellStyle name="Обычный 3 17 4 3 2 2 2 2" xfId="41184"/>
    <cellStyle name="Обычный 3 17 4 3 2 2 3" xfId="41185"/>
    <cellStyle name="Обычный 3 17 4 3 2 3" xfId="41186"/>
    <cellStyle name="Обычный 3 17 4 3 2 3 2" xfId="41187"/>
    <cellStyle name="Обычный 3 17 4 3 2 4" xfId="41188"/>
    <cellStyle name="Обычный 3 17 4 3 3" xfId="41189"/>
    <cellStyle name="Обычный 3 17 4 3 3 2" xfId="41190"/>
    <cellStyle name="Обычный 3 17 4 3 3 2 2" xfId="41191"/>
    <cellStyle name="Обычный 3 17 4 3 3 3" xfId="41192"/>
    <cellStyle name="Обычный 3 17 4 3 4" xfId="41193"/>
    <cellStyle name="Обычный 3 17 4 3 4 2" xfId="41194"/>
    <cellStyle name="Обычный 3 17 4 3 5" xfId="41195"/>
    <cellStyle name="Обычный 3 17 4 4" xfId="41196"/>
    <cellStyle name="Обычный 3 17 4 4 2" xfId="41197"/>
    <cellStyle name="Обычный 3 17 4 4 2 2" xfId="41198"/>
    <cellStyle name="Обычный 3 17 4 4 2 2 2" xfId="41199"/>
    <cellStyle name="Обычный 3 17 4 4 2 2 2 2" xfId="41200"/>
    <cellStyle name="Обычный 3 17 4 4 2 2 3" xfId="41201"/>
    <cellStyle name="Обычный 3 17 4 4 2 3" xfId="41202"/>
    <cellStyle name="Обычный 3 17 4 4 2 3 2" xfId="41203"/>
    <cellStyle name="Обычный 3 17 4 4 2 4" xfId="41204"/>
    <cellStyle name="Обычный 3 17 4 4 3" xfId="41205"/>
    <cellStyle name="Обычный 3 17 4 4 3 2" xfId="41206"/>
    <cellStyle name="Обычный 3 17 4 4 3 2 2" xfId="41207"/>
    <cellStyle name="Обычный 3 17 4 4 3 3" xfId="41208"/>
    <cellStyle name="Обычный 3 17 4 4 4" xfId="41209"/>
    <cellStyle name="Обычный 3 17 4 4 4 2" xfId="41210"/>
    <cellStyle name="Обычный 3 17 4 4 5" xfId="41211"/>
    <cellStyle name="Обычный 3 17 4 5" xfId="41212"/>
    <cellStyle name="Обычный 3 17 4 5 2" xfId="41213"/>
    <cellStyle name="Обычный 3 17 4 5 2 2" xfId="41214"/>
    <cellStyle name="Обычный 3 17 4 5 2 2 2" xfId="41215"/>
    <cellStyle name="Обычный 3 17 4 5 2 3" xfId="41216"/>
    <cellStyle name="Обычный 3 17 4 5 3" xfId="41217"/>
    <cellStyle name="Обычный 3 17 4 5 3 2" xfId="41218"/>
    <cellStyle name="Обычный 3 17 4 5 4" xfId="41219"/>
    <cellStyle name="Обычный 3 17 4 6" xfId="41220"/>
    <cellStyle name="Обычный 3 17 4 6 2" xfId="41221"/>
    <cellStyle name="Обычный 3 17 4 6 2 2" xfId="41222"/>
    <cellStyle name="Обычный 3 17 4 6 3" xfId="41223"/>
    <cellStyle name="Обычный 3 17 4 7" xfId="41224"/>
    <cellStyle name="Обычный 3 17 4 7 2" xfId="41225"/>
    <cellStyle name="Обычный 3 17 4 8" xfId="41226"/>
    <cellStyle name="Обычный 3 17 40" xfId="41227"/>
    <cellStyle name="Обычный 3 17 40 2" xfId="41228"/>
    <cellStyle name="Обычный 3 17 40 2 2" xfId="41229"/>
    <cellStyle name="Обычный 3 17 40 2 2 2" xfId="41230"/>
    <cellStyle name="Обычный 3 17 40 2 2 2 2" xfId="41231"/>
    <cellStyle name="Обычный 3 17 40 2 2 2 2 2" xfId="41232"/>
    <cellStyle name="Обычный 3 17 40 2 2 2 2 2 2" xfId="41233"/>
    <cellStyle name="Обычный 3 17 40 2 2 2 2 3" xfId="41234"/>
    <cellStyle name="Обычный 3 17 40 2 2 2 3" xfId="41235"/>
    <cellStyle name="Обычный 3 17 40 2 2 2 3 2" xfId="41236"/>
    <cellStyle name="Обычный 3 17 40 2 2 2 4" xfId="41237"/>
    <cellStyle name="Обычный 3 17 40 2 2 3" xfId="41238"/>
    <cellStyle name="Обычный 3 17 40 2 2 3 2" xfId="41239"/>
    <cellStyle name="Обычный 3 17 40 2 2 3 2 2" xfId="41240"/>
    <cellStyle name="Обычный 3 17 40 2 2 3 3" xfId="41241"/>
    <cellStyle name="Обычный 3 17 40 2 2 4" xfId="41242"/>
    <cellStyle name="Обычный 3 17 40 2 2 4 2" xfId="41243"/>
    <cellStyle name="Обычный 3 17 40 2 2 5" xfId="41244"/>
    <cellStyle name="Обычный 3 17 40 2 3" xfId="41245"/>
    <cellStyle name="Обычный 3 17 40 2 3 2" xfId="41246"/>
    <cellStyle name="Обычный 3 17 40 2 3 2 2" xfId="41247"/>
    <cellStyle name="Обычный 3 17 40 2 3 2 2 2" xfId="41248"/>
    <cellStyle name="Обычный 3 17 40 2 3 2 2 2 2" xfId="41249"/>
    <cellStyle name="Обычный 3 17 40 2 3 2 2 3" xfId="41250"/>
    <cellStyle name="Обычный 3 17 40 2 3 2 3" xfId="41251"/>
    <cellStyle name="Обычный 3 17 40 2 3 2 3 2" xfId="41252"/>
    <cellStyle name="Обычный 3 17 40 2 3 2 4" xfId="41253"/>
    <cellStyle name="Обычный 3 17 40 2 3 3" xfId="41254"/>
    <cellStyle name="Обычный 3 17 40 2 3 3 2" xfId="41255"/>
    <cellStyle name="Обычный 3 17 40 2 3 3 2 2" xfId="41256"/>
    <cellStyle name="Обычный 3 17 40 2 3 3 3" xfId="41257"/>
    <cellStyle name="Обычный 3 17 40 2 3 4" xfId="41258"/>
    <cellStyle name="Обычный 3 17 40 2 3 4 2" xfId="41259"/>
    <cellStyle name="Обычный 3 17 40 2 3 5" xfId="41260"/>
    <cellStyle name="Обычный 3 17 40 2 4" xfId="41261"/>
    <cellStyle name="Обычный 3 17 40 2 4 2" xfId="41262"/>
    <cellStyle name="Обычный 3 17 40 2 4 2 2" xfId="41263"/>
    <cellStyle name="Обычный 3 17 40 2 4 2 2 2" xfId="41264"/>
    <cellStyle name="Обычный 3 17 40 2 4 2 3" xfId="41265"/>
    <cellStyle name="Обычный 3 17 40 2 4 3" xfId="41266"/>
    <cellStyle name="Обычный 3 17 40 2 4 3 2" xfId="41267"/>
    <cellStyle name="Обычный 3 17 40 2 4 4" xfId="41268"/>
    <cellStyle name="Обычный 3 17 40 2 5" xfId="41269"/>
    <cellStyle name="Обычный 3 17 40 2 5 2" xfId="41270"/>
    <cellStyle name="Обычный 3 17 40 2 5 2 2" xfId="41271"/>
    <cellStyle name="Обычный 3 17 40 2 5 3" xfId="41272"/>
    <cellStyle name="Обычный 3 17 40 2 6" xfId="41273"/>
    <cellStyle name="Обычный 3 17 40 2 6 2" xfId="41274"/>
    <cellStyle name="Обычный 3 17 40 2 7" xfId="41275"/>
    <cellStyle name="Обычный 3 17 40 3" xfId="41276"/>
    <cellStyle name="Обычный 3 17 40 3 2" xfId="41277"/>
    <cellStyle name="Обычный 3 17 40 3 2 2" xfId="41278"/>
    <cellStyle name="Обычный 3 17 40 3 2 2 2" xfId="41279"/>
    <cellStyle name="Обычный 3 17 40 3 2 2 2 2" xfId="41280"/>
    <cellStyle name="Обычный 3 17 40 3 2 2 3" xfId="41281"/>
    <cellStyle name="Обычный 3 17 40 3 2 3" xfId="41282"/>
    <cellStyle name="Обычный 3 17 40 3 2 3 2" xfId="41283"/>
    <cellStyle name="Обычный 3 17 40 3 2 4" xfId="41284"/>
    <cellStyle name="Обычный 3 17 40 3 3" xfId="41285"/>
    <cellStyle name="Обычный 3 17 40 3 3 2" xfId="41286"/>
    <cellStyle name="Обычный 3 17 40 3 3 2 2" xfId="41287"/>
    <cellStyle name="Обычный 3 17 40 3 3 3" xfId="41288"/>
    <cellStyle name="Обычный 3 17 40 3 4" xfId="41289"/>
    <cellStyle name="Обычный 3 17 40 3 4 2" xfId="41290"/>
    <cellStyle name="Обычный 3 17 40 3 5" xfId="41291"/>
    <cellStyle name="Обычный 3 17 40 4" xfId="41292"/>
    <cellStyle name="Обычный 3 17 40 4 2" xfId="41293"/>
    <cellStyle name="Обычный 3 17 40 4 2 2" xfId="41294"/>
    <cellStyle name="Обычный 3 17 40 4 2 2 2" xfId="41295"/>
    <cellStyle name="Обычный 3 17 40 4 2 2 2 2" xfId="41296"/>
    <cellStyle name="Обычный 3 17 40 4 2 2 3" xfId="41297"/>
    <cellStyle name="Обычный 3 17 40 4 2 3" xfId="41298"/>
    <cellStyle name="Обычный 3 17 40 4 2 3 2" xfId="41299"/>
    <cellStyle name="Обычный 3 17 40 4 2 4" xfId="41300"/>
    <cellStyle name="Обычный 3 17 40 4 3" xfId="41301"/>
    <cellStyle name="Обычный 3 17 40 4 3 2" xfId="41302"/>
    <cellStyle name="Обычный 3 17 40 4 3 2 2" xfId="41303"/>
    <cellStyle name="Обычный 3 17 40 4 3 3" xfId="41304"/>
    <cellStyle name="Обычный 3 17 40 4 4" xfId="41305"/>
    <cellStyle name="Обычный 3 17 40 4 4 2" xfId="41306"/>
    <cellStyle name="Обычный 3 17 40 4 5" xfId="41307"/>
    <cellStyle name="Обычный 3 17 40 5" xfId="41308"/>
    <cellStyle name="Обычный 3 17 40 5 2" xfId="41309"/>
    <cellStyle name="Обычный 3 17 40 5 2 2" xfId="41310"/>
    <cellStyle name="Обычный 3 17 40 5 2 2 2" xfId="41311"/>
    <cellStyle name="Обычный 3 17 40 5 2 3" xfId="41312"/>
    <cellStyle name="Обычный 3 17 40 5 3" xfId="41313"/>
    <cellStyle name="Обычный 3 17 40 5 3 2" xfId="41314"/>
    <cellStyle name="Обычный 3 17 40 5 4" xfId="41315"/>
    <cellStyle name="Обычный 3 17 40 6" xfId="41316"/>
    <cellStyle name="Обычный 3 17 40 6 2" xfId="41317"/>
    <cellStyle name="Обычный 3 17 40 6 2 2" xfId="41318"/>
    <cellStyle name="Обычный 3 17 40 6 3" xfId="41319"/>
    <cellStyle name="Обычный 3 17 40 7" xfId="41320"/>
    <cellStyle name="Обычный 3 17 40 7 2" xfId="41321"/>
    <cellStyle name="Обычный 3 17 40 8" xfId="41322"/>
    <cellStyle name="Обычный 3 17 41" xfId="41323"/>
    <cellStyle name="Обычный 3 17 41 2" xfId="41324"/>
    <cellStyle name="Обычный 3 17 41 2 2" xfId="41325"/>
    <cellStyle name="Обычный 3 17 41 2 2 2" xfId="41326"/>
    <cellStyle name="Обычный 3 17 41 2 2 2 2" xfId="41327"/>
    <cellStyle name="Обычный 3 17 41 2 2 2 2 2" xfId="41328"/>
    <cellStyle name="Обычный 3 17 41 2 2 2 2 2 2" xfId="41329"/>
    <cellStyle name="Обычный 3 17 41 2 2 2 2 3" xfId="41330"/>
    <cellStyle name="Обычный 3 17 41 2 2 2 3" xfId="41331"/>
    <cellStyle name="Обычный 3 17 41 2 2 2 3 2" xfId="41332"/>
    <cellStyle name="Обычный 3 17 41 2 2 2 4" xfId="41333"/>
    <cellStyle name="Обычный 3 17 41 2 2 3" xfId="41334"/>
    <cellStyle name="Обычный 3 17 41 2 2 3 2" xfId="41335"/>
    <cellStyle name="Обычный 3 17 41 2 2 3 2 2" xfId="41336"/>
    <cellStyle name="Обычный 3 17 41 2 2 3 3" xfId="41337"/>
    <cellStyle name="Обычный 3 17 41 2 2 4" xfId="41338"/>
    <cellStyle name="Обычный 3 17 41 2 2 4 2" xfId="41339"/>
    <cellStyle name="Обычный 3 17 41 2 2 5" xfId="41340"/>
    <cellStyle name="Обычный 3 17 41 2 3" xfId="41341"/>
    <cellStyle name="Обычный 3 17 41 2 3 2" xfId="41342"/>
    <cellStyle name="Обычный 3 17 41 2 3 2 2" xfId="41343"/>
    <cellStyle name="Обычный 3 17 41 2 3 2 2 2" xfId="41344"/>
    <cellStyle name="Обычный 3 17 41 2 3 2 2 2 2" xfId="41345"/>
    <cellStyle name="Обычный 3 17 41 2 3 2 2 3" xfId="41346"/>
    <cellStyle name="Обычный 3 17 41 2 3 2 3" xfId="41347"/>
    <cellStyle name="Обычный 3 17 41 2 3 2 3 2" xfId="41348"/>
    <cellStyle name="Обычный 3 17 41 2 3 2 4" xfId="41349"/>
    <cellStyle name="Обычный 3 17 41 2 3 3" xfId="41350"/>
    <cellStyle name="Обычный 3 17 41 2 3 3 2" xfId="41351"/>
    <cellStyle name="Обычный 3 17 41 2 3 3 2 2" xfId="41352"/>
    <cellStyle name="Обычный 3 17 41 2 3 3 3" xfId="41353"/>
    <cellStyle name="Обычный 3 17 41 2 3 4" xfId="41354"/>
    <cellStyle name="Обычный 3 17 41 2 3 4 2" xfId="41355"/>
    <cellStyle name="Обычный 3 17 41 2 3 5" xfId="41356"/>
    <cellStyle name="Обычный 3 17 41 2 4" xfId="41357"/>
    <cellStyle name="Обычный 3 17 41 2 4 2" xfId="41358"/>
    <cellStyle name="Обычный 3 17 41 2 4 2 2" xfId="41359"/>
    <cellStyle name="Обычный 3 17 41 2 4 2 2 2" xfId="41360"/>
    <cellStyle name="Обычный 3 17 41 2 4 2 3" xfId="41361"/>
    <cellStyle name="Обычный 3 17 41 2 4 3" xfId="41362"/>
    <cellStyle name="Обычный 3 17 41 2 4 3 2" xfId="41363"/>
    <cellStyle name="Обычный 3 17 41 2 4 4" xfId="41364"/>
    <cellStyle name="Обычный 3 17 41 2 5" xfId="41365"/>
    <cellStyle name="Обычный 3 17 41 2 5 2" xfId="41366"/>
    <cellStyle name="Обычный 3 17 41 2 5 2 2" xfId="41367"/>
    <cellStyle name="Обычный 3 17 41 2 5 3" xfId="41368"/>
    <cellStyle name="Обычный 3 17 41 2 6" xfId="41369"/>
    <cellStyle name="Обычный 3 17 41 2 6 2" xfId="41370"/>
    <cellStyle name="Обычный 3 17 41 2 7" xfId="41371"/>
    <cellStyle name="Обычный 3 17 41 3" xfId="41372"/>
    <cellStyle name="Обычный 3 17 41 3 2" xfId="41373"/>
    <cellStyle name="Обычный 3 17 41 3 2 2" xfId="41374"/>
    <cellStyle name="Обычный 3 17 41 3 2 2 2" xfId="41375"/>
    <cellStyle name="Обычный 3 17 41 3 2 2 2 2" xfId="41376"/>
    <cellStyle name="Обычный 3 17 41 3 2 2 3" xfId="41377"/>
    <cellStyle name="Обычный 3 17 41 3 2 3" xfId="41378"/>
    <cellStyle name="Обычный 3 17 41 3 2 3 2" xfId="41379"/>
    <cellStyle name="Обычный 3 17 41 3 2 4" xfId="41380"/>
    <cellStyle name="Обычный 3 17 41 3 3" xfId="41381"/>
    <cellStyle name="Обычный 3 17 41 3 3 2" xfId="41382"/>
    <cellStyle name="Обычный 3 17 41 3 3 2 2" xfId="41383"/>
    <cellStyle name="Обычный 3 17 41 3 3 3" xfId="41384"/>
    <cellStyle name="Обычный 3 17 41 3 4" xfId="41385"/>
    <cellStyle name="Обычный 3 17 41 3 4 2" xfId="41386"/>
    <cellStyle name="Обычный 3 17 41 3 5" xfId="41387"/>
    <cellStyle name="Обычный 3 17 41 4" xfId="41388"/>
    <cellStyle name="Обычный 3 17 41 4 2" xfId="41389"/>
    <cellStyle name="Обычный 3 17 41 4 2 2" xfId="41390"/>
    <cellStyle name="Обычный 3 17 41 4 2 2 2" xfId="41391"/>
    <cellStyle name="Обычный 3 17 41 4 2 2 2 2" xfId="41392"/>
    <cellStyle name="Обычный 3 17 41 4 2 2 3" xfId="41393"/>
    <cellStyle name="Обычный 3 17 41 4 2 3" xfId="41394"/>
    <cellStyle name="Обычный 3 17 41 4 2 3 2" xfId="41395"/>
    <cellStyle name="Обычный 3 17 41 4 2 4" xfId="41396"/>
    <cellStyle name="Обычный 3 17 41 4 3" xfId="41397"/>
    <cellStyle name="Обычный 3 17 41 4 3 2" xfId="41398"/>
    <cellStyle name="Обычный 3 17 41 4 3 2 2" xfId="41399"/>
    <cellStyle name="Обычный 3 17 41 4 3 3" xfId="41400"/>
    <cellStyle name="Обычный 3 17 41 4 4" xfId="41401"/>
    <cellStyle name="Обычный 3 17 41 4 4 2" xfId="41402"/>
    <cellStyle name="Обычный 3 17 41 4 5" xfId="41403"/>
    <cellStyle name="Обычный 3 17 41 5" xfId="41404"/>
    <cellStyle name="Обычный 3 17 41 5 2" xfId="41405"/>
    <cellStyle name="Обычный 3 17 41 5 2 2" xfId="41406"/>
    <cellStyle name="Обычный 3 17 41 5 2 2 2" xfId="41407"/>
    <cellStyle name="Обычный 3 17 41 5 2 3" xfId="41408"/>
    <cellStyle name="Обычный 3 17 41 5 3" xfId="41409"/>
    <cellStyle name="Обычный 3 17 41 5 3 2" xfId="41410"/>
    <cellStyle name="Обычный 3 17 41 5 4" xfId="41411"/>
    <cellStyle name="Обычный 3 17 41 6" xfId="41412"/>
    <cellStyle name="Обычный 3 17 41 6 2" xfId="41413"/>
    <cellStyle name="Обычный 3 17 41 6 2 2" xfId="41414"/>
    <cellStyle name="Обычный 3 17 41 6 3" xfId="41415"/>
    <cellStyle name="Обычный 3 17 41 7" xfId="41416"/>
    <cellStyle name="Обычный 3 17 41 7 2" xfId="41417"/>
    <cellStyle name="Обычный 3 17 41 8" xfId="41418"/>
    <cellStyle name="Обычный 3 17 42" xfId="41419"/>
    <cellStyle name="Обычный 3 17 42 2" xfId="41420"/>
    <cellStyle name="Обычный 3 17 42 2 2" xfId="41421"/>
    <cellStyle name="Обычный 3 17 42 2 2 2" xfId="41422"/>
    <cellStyle name="Обычный 3 17 42 2 2 2 2" xfId="41423"/>
    <cellStyle name="Обычный 3 17 42 2 2 2 2 2" xfId="41424"/>
    <cellStyle name="Обычный 3 17 42 2 2 2 2 2 2" xfId="41425"/>
    <cellStyle name="Обычный 3 17 42 2 2 2 2 3" xfId="41426"/>
    <cellStyle name="Обычный 3 17 42 2 2 2 3" xfId="41427"/>
    <cellStyle name="Обычный 3 17 42 2 2 2 3 2" xfId="41428"/>
    <cellStyle name="Обычный 3 17 42 2 2 2 4" xfId="41429"/>
    <cellStyle name="Обычный 3 17 42 2 2 3" xfId="41430"/>
    <cellStyle name="Обычный 3 17 42 2 2 3 2" xfId="41431"/>
    <cellStyle name="Обычный 3 17 42 2 2 3 2 2" xfId="41432"/>
    <cellStyle name="Обычный 3 17 42 2 2 3 3" xfId="41433"/>
    <cellStyle name="Обычный 3 17 42 2 2 4" xfId="41434"/>
    <cellStyle name="Обычный 3 17 42 2 2 4 2" xfId="41435"/>
    <cellStyle name="Обычный 3 17 42 2 2 5" xfId="41436"/>
    <cellStyle name="Обычный 3 17 42 2 3" xfId="41437"/>
    <cellStyle name="Обычный 3 17 42 2 3 2" xfId="41438"/>
    <cellStyle name="Обычный 3 17 42 2 3 2 2" xfId="41439"/>
    <cellStyle name="Обычный 3 17 42 2 3 2 2 2" xfId="41440"/>
    <cellStyle name="Обычный 3 17 42 2 3 2 2 2 2" xfId="41441"/>
    <cellStyle name="Обычный 3 17 42 2 3 2 2 3" xfId="41442"/>
    <cellStyle name="Обычный 3 17 42 2 3 2 3" xfId="41443"/>
    <cellStyle name="Обычный 3 17 42 2 3 2 3 2" xfId="41444"/>
    <cellStyle name="Обычный 3 17 42 2 3 2 4" xfId="41445"/>
    <cellStyle name="Обычный 3 17 42 2 3 3" xfId="41446"/>
    <cellStyle name="Обычный 3 17 42 2 3 3 2" xfId="41447"/>
    <cellStyle name="Обычный 3 17 42 2 3 3 2 2" xfId="41448"/>
    <cellStyle name="Обычный 3 17 42 2 3 3 3" xfId="41449"/>
    <cellStyle name="Обычный 3 17 42 2 3 4" xfId="41450"/>
    <cellStyle name="Обычный 3 17 42 2 3 4 2" xfId="41451"/>
    <cellStyle name="Обычный 3 17 42 2 3 5" xfId="41452"/>
    <cellStyle name="Обычный 3 17 42 2 4" xfId="41453"/>
    <cellStyle name="Обычный 3 17 42 2 4 2" xfId="41454"/>
    <cellStyle name="Обычный 3 17 42 2 4 2 2" xfId="41455"/>
    <cellStyle name="Обычный 3 17 42 2 4 2 2 2" xfId="41456"/>
    <cellStyle name="Обычный 3 17 42 2 4 2 3" xfId="41457"/>
    <cellStyle name="Обычный 3 17 42 2 4 3" xfId="41458"/>
    <cellStyle name="Обычный 3 17 42 2 4 3 2" xfId="41459"/>
    <cellStyle name="Обычный 3 17 42 2 4 4" xfId="41460"/>
    <cellStyle name="Обычный 3 17 42 2 5" xfId="41461"/>
    <cellStyle name="Обычный 3 17 42 2 5 2" xfId="41462"/>
    <cellStyle name="Обычный 3 17 42 2 5 2 2" xfId="41463"/>
    <cellStyle name="Обычный 3 17 42 2 5 3" xfId="41464"/>
    <cellStyle name="Обычный 3 17 42 2 6" xfId="41465"/>
    <cellStyle name="Обычный 3 17 42 2 6 2" xfId="41466"/>
    <cellStyle name="Обычный 3 17 42 2 7" xfId="41467"/>
    <cellStyle name="Обычный 3 17 42 3" xfId="41468"/>
    <cellStyle name="Обычный 3 17 42 3 2" xfId="41469"/>
    <cellStyle name="Обычный 3 17 42 3 2 2" xfId="41470"/>
    <cellStyle name="Обычный 3 17 42 3 2 2 2" xfId="41471"/>
    <cellStyle name="Обычный 3 17 42 3 2 2 2 2" xfId="41472"/>
    <cellStyle name="Обычный 3 17 42 3 2 2 3" xfId="41473"/>
    <cellStyle name="Обычный 3 17 42 3 2 3" xfId="41474"/>
    <cellStyle name="Обычный 3 17 42 3 2 3 2" xfId="41475"/>
    <cellStyle name="Обычный 3 17 42 3 2 4" xfId="41476"/>
    <cellStyle name="Обычный 3 17 42 3 3" xfId="41477"/>
    <cellStyle name="Обычный 3 17 42 3 3 2" xfId="41478"/>
    <cellStyle name="Обычный 3 17 42 3 3 2 2" xfId="41479"/>
    <cellStyle name="Обычный 3 17 42 3 3 3" xfId="41480"/>
    <cellStyle name="Обычный 3 17 42 3 4" xfId="41481"/>
    <cellStyle name="Обычный 3 17 42 3 4 2" xfId="41482"/>
    <cellStyle name="Обычный 3 17 42 3 5" xfId="41483"/>
    <cellStyle name="Обычный 3 17 42 4" xfId="41484"/>
    <cellStyle name="Обычный 3 17 42 4 2" xfId="41485"/>
    <cellStyle name="Обычный 3 17 42 4 2 2" xfId="41486"/>
    <cellStyle name="Обычный 3 17 42 4 2 2 2" xfId="41487"/>
    <cellStyle name="Обычный 3 17 42 4 2 2 2 2" xfId="41488"/>
    <cellStyle name="Обычный 3 17 42 4 2 2 3" xfId="41489"/>
    <cellStyle name="Обычный 3 17 42 4 2 3" xfId="41490"/>
    <cellStyle name="Обычный 3 17 42 4 2 3 2" xfId="41491"/>
    <cellStyle name="Обычный 3 17 42 4 2 4" xfId="41492"/>
    <cellStyle name="Обычный 3 17 42 4 3" xfId="41493"/>
    <cellStyle name="Обычный 3 17 42 4 3 2" xfId="41494"/>
    <cellStyle name="Обычный 3 17 42 4 3 2 2" xfId="41495"/>
    <cellStyle name="Обычный 3 17 42 4 3 3" xfId="41496"/>
    <cellStyle name="Обычный 3 17 42 4 4" xfId="41497"/>
    <cellStyle name="Обычный 3 17 42 4 4 2" xfId="41498"/>
    <cellStyle name="Обычный 3 17 42 4 5" xfId="41499"/>
    <cellStyle name="Обычный 3 17 42 5" xfId="41500"/>
    <cellStyle name="Обычный 3 17 42 5 2" xfId="41501"/>
    <cellStyle name="Обычный 3 17 42 5 2 2" xfId="41502"/>
    <cellStyle name="Обычный 3 17 42 5 2 2 2" xfId="41503"/>
    <cellStyle name="Обычный 3 17 42 5 2 3" xfId="41504"/>
    <cellStyle name="Обычный 3 17 42 5 3" xfId="41505"/>
    <cellStyle name="Обычный 3 17 42 5 3 2" xfId="41506"/>
    <cellStyle name="Обычный 3 17 42 5 4" xfId="41507"/>
    <cellStyle name="Обычный 3 17 42 6" xfId="41508"/>
    <cellStyle name="Обычный 3 17 42 6 2" xfId="41509"/>
    <cellStyle name="Обычный 3 17 42 6 2 2" xfId="41510"/>
    <cellStyle name="Обычный 3 17 42 6 3" xfId="41511"/>
    <cellStyle name="Обычный 3 17 42 7" xfId="41512"/>
    <cellStyle name="Обычный 3 17 42 7 2" xfId="41513"/>
    <cellStyle name="Обычный 3 17 42 8" xfId="41514"/>
    <cellStyle name="Обычный 3 17 43" xfId="41515"/>
    <cellStyle name="Обычный 3 17 43 2" xfId="41516"/>
    <cellStyle name="Обычный 3 17 43 2 2" xfId="41517"/>
    <cellStyle name="Обычный 3 17 43 2 2 2" xfId="41518"/>
    <cellStyle name="Обычный 3 17 43 2 2 2 2" xfId="41519"/>
    <cellStyle name="Обычный 3 17 43 2 2 2 2 2" xfId="41520"/>
    <cellStyle name="Обычный 3 17 43 2 2 2 2 2 2" xfId="41521"/>
    <cellStyle name="Обычный 3 17 43 2 2 2 2 3" xfId="41522"/>
    <cellStyle name="Обычный 3 17 43 2 2 2 3" xfId="41523"/>
    <cellStyle name="Обычный 3 17 43 2 2 2 3 2" xfId="41524"/>
    <cellStyle name="Обычный 3 17 43 2 2 2 4" xfId="41525"/>
    <cellStyle name="Обычный 3 17 43 2 2 3" xfId="41526"/>
    <cellStyle name="Обычный 3 17 43 2 2 3 2" xfId="41527"/>
    <cellStyle name="Обычный 3 17 43 2 2 3 2 2" xfId="41528"/>
    <cellStyle name="Обычный 3 17 43 2 2 3 3" xfId="41529"/>
    <cellStyle name="Обычный 3 17 43 2 2 4" xfId="41530"/>
    <cellStyle name="Обычный 3 17 43 2 2 4 2" xfId="41531"/>
    <cellStyle name="Обычный 3 17 43 2 2 5" xfId="41532"/>
    <cellStyle name="Обычный 3 17 43 2 3" xfId="41533"/>
    <cellStyle name="Обычный 3 17 43 2 3 2" xfId="41534"/>
    <cellStyle name="Обычный 3 17 43 2 3 2 2" xfId="41535"/>
    <cellStyle name="Обычный 3 17 43 2 3 2 2 2" xfId="41536"/>
    <cellStyle name="Обычный 3 17 43 2 3 2 2 2 2" xfId="41537"/>
    <cellStyle name="Обычный 3 17 43 2 3 2 2 3" xfId="41538"/>
    <cellStyle name="Обычный 3 17 43 2 3 2 3" xfId="41539"/>
    <cellStyle name="Обычный 3 17 43 2 3 2 3 2" xfId="41540"/>
    <cellStyle name="Обычный 3 17 43 2 3 2 4" xfId="41541"/>
    <cellStyle name="Обычный 3 17 43 2 3 3" xfId="41542"/>
    <cellStyle name="Обычный 3 17 43 2 3 3 2" xfId="41543"/>
    <cellStyle name="Обычный 3 17 43 2 3 3 2 2" xfId="41544"/>
    <cellStyle name="Обычный 3 17 43 2 3 3 3" xfId="41545"/>
    <cellStyle name="Обычный 3 17 43 2 3 4" xfId="41546"/>
    <cellStyle name="Обычный 3 17 43 2 3 4 2" xfId="41547"/>
    <cellStyle name="Обычный 3 17 43 2 3 5" xfId="41548"/>
    <cellStyle name="Обычный 3 17 43 2 4" xfId="41549"/>
    <cellStyle name="Обычный 3 17 43 2 4 2" xfId="41550"/>
    <cellStyle name="Обычный 3 17 43 2 4 2 2" xfId="41551"/>
    <cellStyle name="Обычный 3 17 43 2 4 2 2 2" xfId="41552"/>
    <cellStyle name="Обычный 3 17 43 2 4 2 3" xfId="41553"/>
    <cellStyle name="Обычный 3 17 43 2 4 3" xfId="41554"/>
    <cellStyle name="Обычный 3 17 43 2 4 3 2" xfId="41555"/>
    <cellStyle name="Обычный 3 17 43 2 4 4" xfId="41556"/>
    <cellStyle name="Обычный 3 17 43 2 5" xfId="41557"/>
    <cellStyle name="Обычный 3 17 43 2 5 2" xfId="41558"/>
    <cellStyle name="Обычный 3 17 43 2 5 2 2" xfId="41559"/>
    <cellStyle name="Обычный 3 17 43 2 5 3" xfId="41560"/>
    <cellStyle name="Обычный 3 17 43 2 6" xfId="41561"/>
    <cellStyle name="Обычный 3 17 43 2 6 2" xfId="41562"/>
    <cellStyle name="Обычный 3 17 43 2 7" xfId="41563"/>
    <cellStyle name="Обычный 3 17 43 3" xfId="41564"/>
    <cellStyle name="Обычный 3 17 43 3 2" xfId="41565"/>
    <cellStyle name="Обычный 3 17 43 3 2 2" xfId="41566"/>
    <cellStyle name="Обычный 3 17 43 3 2 2 2" xfId="41567"/>
    <cellStyle name="Обычный 3 17 43 3 2 2 2 2" xfId="41568"/>
    <cellStyle name="Обычный 3 17 43 3 2 2 3" xfId="41569"/>
    <cellStyle name="Обычный 3 17 43 3 2 3" xfId="41570"/>
    <cellStyle name="Обычный 3 17 43 3 2 3 2" xfId="41571"/>
    <cellStyle name="Обычный 3 17 43 3 2 4" xfId="41572"/>
    <cellStyle name="Обычный 3 17 43 3 3" xfId="41573"/>
    <cellStyle name="Обычный 3 17 43 3 3 2" xfId="41574"/>
    <cellStyle name="Обычный 3 17 43 3 3 2 2" xfId="41575"/>
    <cellStyle name="Обычный 3 17 43 3 3 3" xfId="41576"/>
    <cellStyle name="Обычный 3 17 43 3 4" xfId="41577"/>
    <cellStyle name="Обычный 3 17 43 3 4 2" xfId="41578"/>
    <cellStyle name="Обычный 3 17 43 3 5" xfId="41579"/>
    <cellStyle name="Обычный 3 17 43 4" xfId="41580"/>
    <cellStyle name="Обычный 3 17 43 4 2" xfId="41581"/>
    <cellStyle name="Обычный 3 17 43 4 2 2" xfId="41582"/>
    <cellStyle name="Обычный 3 17 43 4 2 2 2" xfId="41583"/>
    <cellStyle name="Обычный 3 17 43 4 2 2 2 2" xfId="41584"/>
    <cellStyle name="Обычный 3 17 43 4 2 2 3" xfId="41585"/>
    <cellStyle name="Обычный 3 17 43 4 2 3" xfId="41586"/>
    <cellStyle name="Обычный 3 17 43 4 2 3 2" xfId="41587"/>
    <cellStyle name="Обычный 3 17 43 4 2 4" xfId="41588"/>
    <cellStyle name="Обычный 3 17 43 4 3" xfId="41589"/>
    <cellStyle name="Обычный 3 17 43 4 3 2" xfId="41590"/>
    <cellStyle name="Обычный 3 17 43 4 3 2 2" xfId="41591"/>
    <cellStyle name="Обычный 3 17 43 4 3 3" xfId="41592"/>
    <cellStyle name="Обычный 3 17 43 4 4" xfId="41593"/>
    <cellStyle name="Обычный 3 17 43 4 4 2" xfId="41594"/>
    <cellStyle name="Обычный 3 17 43 4 5" xfId="41595"/>
    <cellStyle name="Обычный 3 17 43 5" xfId="41596"/>
    <cellStyle name="Обычный 3 17 43 5 2" xfId="41597"/>
    <cellStyle name="Обычный 3 17 43 5 2 2" xfId="41598"/>
    <cellStyle name="Обычный 3 17 43 5 2 2 2" xfId="41599"/>
    <cellStyle name="Обычный 3 17 43 5 2 3" xfId="41600"/>
    <cellStyle name="Обычный 3 17 43 5 3" xfId="41601"/>
    <cellStyle name="Обычный 3 17 43 5 3 2" xfId="41602"/>
    <cellStyle name="Обычный 3 17 43 5 4" xfId="41603"/>
    <cellStyle name="Обычный 3 17 43 6" xfId="41604"/>
    <cellStyle name="Обычный 3 17 43 6 2" xfId="41605"/>
    <cellStyle name="Обычный 3 17 43 6 2 2" xfId="41606"/>
    <cellStyle name="Обычный 3 17 43 6 3" xfId="41607"/>
    <cellStyle name="Обычный 3 17 43 7" xfId="41608"/>
    <cellStyle name="Обычный 3 17 43 7 2" xfId="41609"/>
    <cellStyle name="Обычный 3 17 43 8" xfId="41610"/>
    <cellStyle name="Обычный 3 17 44" xfId="41611"/>
    <cellStyle name="Обычный 3 17 44 2" xfId="41612"/>
    <cellStyle name="Обычный 3 17 44 2 2" xfId="41613"/>
    <cellStyle name="Обычный 3 17 44 2 2 2" xfId="41614"/>
    <cellStyle name="Обычный 3 17 44 2 2 2 2" xfId="41615"/>
    <cellStyle name="Обычный 3 17 44 2 2 2 2 2" xfId="41616"/>
    <cellStyle name="Обычный 3 17 44 2 2 2 2 2 2" xfId="41617"/>
    <cellStyle name="Обычный 3 17 44 2 2 2 2 3" xfId="41618"/>
    <cellStyle name="Обычный 3 17 44 2 2 2 3" xfId="41619"/>
    <cellStyle name="Обычный 3 17 44 2 2 2 3 2" xfId="41620"/>
    <cellStyle name="Обычный 3 17 44 2 2 2 4" xfId="41621"/>
    <cellStyle name="Обычный 3 17 44 2 2 3" xfId="41622"/>
    <cellStyle name="Обычный 3 17 44 2 2 3 2" xfId="41623"/>
    <cellStyle name="Обычный 3 17 44 2 2 3 2 2" xfId="41624"/>
    <cellStyle name="Обычный 3 17 44 2 2 3 3" xfId="41625"/>
    <cellStyle name="Обычный 3 17 44 2 2 4" xfId="41626"/>
    <cellStyle name="Обычный 3 17 44 2 2 4 2" xfId="41627"/>
    <cellStyle name="Обычный 3 17 44 2 2 5" xfId="41628"/>
    <cellStyle name="Обычный 3 17 44 2 3" xfId="41629"/>
    <cellStyle name="Обычный 3 17 44 2 3 2" xfId="41630"/>
    <cellStyle name="Обычный 3 17 44 2 3 2 2" xfId="41631"/>
    <cellStyle name="Обычный 3 17 44 2 3 2 2 2" xfId="41632"/>
    <cellStyle name="Обычный 3 17 44 2 3 2 2 2 2" xfId="41633"/>
    <cellStyle name="Обычный 3 17 44 2 3 2 2 3" xfId="41634"/>
    <cellStyle name="Обычный 3 17 44 2 3 2 3" xfId="41635"/>
    <cellStyle name="Обычный 3 17 44 2 3 2 3 2" xfId="41636"/>
    <cellStyle name="Обычный 3 17 44 2 3 2 4" xfId="41637"/>
    <cellStyle name="Обычный 3 17 44 2 3 3" xfId="41638"/>
    <cellStyle name="Обычный 3 17 44 2 3 3 2" xfId="41639"/>
    <cellStyle name="Обычный 3 17 44 2 3 3 2 2" xfId="41640"/>
    <cellStyle name="Обычный 3 17 44 2 3 3 3" xfId="41641"/>
    <cellStyle name="Обычный 3 17 44 2 3 4" xfId="41642"/>
    <cellStyle name="Обычный 3 17 44 2 3 4 2" xfId="41643"/>
    <cellStyle name="Обычный 3 17 44 2 3 5" xfId="41644"/>
    <cellStyle name="Обычный 3 17 44 2 4" xfId="41645"/>
    <cellStyle name="Обычный 3 17 44 2 4 2" xfId="41646"/>
    <cellStyle name="Обычный 3 17 44 2 4 2 2" xfId="41647"/>
    <cellStyle name="Обычный 3 17 44 2 4 2 2 2" xfId="41648"/>
    <cellStyle name="Обычный 3 17 44 2 4 2 3" xfId="41649"/>
    <cellStyle name="Обычный 3 17 44 2 4 3" xfId="41650"/>
    <cellStyle name="Обычный 3 17 44 2 4 3 2" xfId="41651"/>
    <cellStyle name="Обычный 3 17 44 2 4 4" xfId="41652"/>
    <cellStyle name="Обычный 3 17 44 2 5" xfId="41653"/>
    <cellStyle name="Обычный 3 17 44 2 5 2" xfId="41654"/>
    <cellStyle name="Обычный 3 17 44 2 5 2 2" xfId="41655"/>
    <cellStyle name="Обычный 3 17 44 2 5 3" xfId="41656"/>
    <cellStyle name="Обычный 3 17 44 2 6" xfId="41657"/>
    <cellStyle name="Обычный 3 17 44 2 6 2" xfId="41658"/>
    <cellStyle name="Обычный 3 17 44 2 7" xfId="41659"/>
    <cellStyle name="Обычный 3 17 44 3" xfId="41660"/>
    <cellStyle name="Обычный 3 17 44 3 2" xfId="41661"/>
    <cellStyle name="Обычный 3 17 44 3 2 2" xfId="41662"/>
    <cellStyle name="Обычный 3 17 44 3 2 2 2" xfId="41663"/>
    <cellStyle name="Обычный 3 17 44 3 2 2 2 2" xfId="41664"/>
    <cellStyle name="Обычный 3 17 44 3 2 2 3" xfId="41665"/>
    <cellStyle name="Обычный 3 17 44 3 2 3" xfId="41666"/>
    <cellStyle name="Обычный 3 17 44 3 2 3 2" xfId="41667"/>
    <cellStyle name="Обычный 3 17 44 3 2 4" xfId="41668"/>
    <cellStyle name="Обычный 3 17 44 3 3" xfId="41669"/>
    <cellStyle name="Обычный 3 17 44 3 3 2" xfId="41670"/>
    <cellStyle name="Обычный 3 17 44 3 3 2 2" xfId="41671"/>
    <cellStyle name="Обычный 3 17 44 3 3 3" xfId="41672"/>
    <cellStyle name="Обычный 3 17 44 3 4" xfId="41673"/>
    <cellStyle name="Обычный 3 17 44 3 4 2" xfId="41674"/>
    <cellStyle name="Обычный 3 17 44 3 5" xfId="41675"/>
    <cellStyle name="Обычный 3 17 44 4" xfId="41676"/>
    <cellStyle name="Обычный 3 17 44 4 2" xfId="41677"/>
    <cellStyle name="Обычный 3 17 44 4 2 2" xfId="41678"/>
    <cellStyle name="Обычный 3 17 44 4 2 2 2" xfId="41679"/>
    <cellStyle name="Обычный 3 17 44 4 2 2 2 2" xfId="41680"/>
    <cellStyle name="Обычный 3 17 44 4 2 2 3" xfId="41681"/>
    <cellStyle name="Обычный 3 17 44 4 2 3" xfId="41682"/>
    <cellStyle name="Обычный 3 17 44 4 2 3 2" xfId="41683"/>
    <cellStyle name="Обычный 3 17 44 4 2 4" xfId="41684"/>
    <cellStyle name="Обычный 3 17 44 4 3" xfId="41685"/>
    <cellStyle name="Обычный 3 17 44 4 3 2" xfId="41686"/>
    <cellStyle name="Обычный 3 17 44 4 3 2 2" xfId="41687"/>
    <cellStyle name="Обычный 3 17 44 4 3 3" xfId="41688"/>
    <cellStyle name="Обычный 3 17 44 4 4" xfId="41689"/>
    <cellStyle name="Обычный 3 17 44 4 4 2" xfId="41690"/>
    <cellStyle name="Обычный 3 17 44 4 5" xfId="41691"/>
    <cellStyle name="Обычный 3 17 44 5" xfId="41692"/>
    <cellStyle name="Обычный 3 17 44 5 2" xfId="41693"/>
    <cellStyle name="Обычный 3 17 44 5 2 2" xfId="41694"/>
    <cellStyle name="Обычный 3 17 44 5 2 2 2" xfId="41695"/>
    <cellStyle name="Обычный 3 17 44 5 2 3" xfId="41696"/>
    <cellStyle name="Обычный 3 17 44 5 3" xfId="41697"/>
    <cellStyle name="Обычный 3 17 44 5 3 2" xfId="41698"/>
    <cellStyle name="Обычный 3 17 44 5 4" xfId="41699"/>
    <cellStyle name="Обычный 3 17 44 6" xfId="41700"/>
    <cellStyle name="Обычный 3 17 44 6 2" xfId="41701"/>
    <cellStyle name="Обычный 3 17 44 6 2 2" xfId="41702"/>
    <cellStyle name="Обычный 3 17 44 6 3" xfId="41703"/>
    <cellStyle name="Обычный 3 17 44 7" xfId="41704"/>
    <cellStyle name="Обычный 3 17 44 7 2" xfId="41705"/>
    <cellStyle name="Обычный 3 17 44 8" xfId="41706"/>
    <cellStyle name="Обычный 3 17 45" xfId="41707"/>
    <cellStyle name="Обычный 3 17 45 2" xfId="41708"/>
    <cellStyle name="Обычный 3 17 45 2 2" xfId="41709"/>
    <cellStyle name="Обычный 3 17 45 2 2 2" xfId="41710"/>
    <cellStyle name="Обычный 3 17 45 2 2 2 2" xfId="41711"/>
    <cellStyle name="Обычный 3 17 45 2 2 2 2 2" xfId="41712"/>
    <cellStyle name="Обычный 3 17 45 2 2 2 2 2 2" xfId="41713"/>
    <cellStyle name="Обычный 3 17 45 2 2 2 2 3" xfId="41714"/>
    <cellStyle name="Обычный 3 17 45 2 2 2 3" xfId="41715"/>
    <cellStyle name="Обычный 3 17 45 2 2 2 3 2" xfId="41716"/>
    <cellStyle name="Обычный 3 17 45 2 2 2 4" xfId="41717"/>
    <cellStyle name="Обычный 3 17 45 2 2 3" xfId="41718"/>
    <cellStyle name="Обычный 3 17 45 2 2 3 2" xfId="41719"/>
    <cellStyle name="Обычный 3 17 45 2 2 3 2 2" xfId="41720"/>
    <cellStyle name="Обычный 3 17 45 2 2 3 3" xfId="41721"/>
    <cellStyle name="Обычный 3 17 45 2 2 4" xfId="41722"/>
    <cellStyle name="Обычный 3 17 45 2 2 4 2" xfId="41723"/>
    <cellStyle name="Обычный 3 17 45 2 2 5" xfId="41724"/>
    <cellStyle name="Обычный 3 17 45 2 3" xfId="41725"/>
    <cellStyle name="Обычный 3 17 45 2 3 2" xfId="41726"/>
    <cellStyle name="Обычный 3 17 45 2 3 2 2" xfId="41727"/>
    <cellStyle name="Обычный 3 17 45 2 3 2 2 2" xfId="41728"/>
    <cellStyle name="Обычный 3 17 45 2 3 2 2 2 2" xfId="41729"/>
    <cellStyle name="Обычный 3 17 45 2 3 2 2 3" xfId="41730"/>
    <cellStyle name="Обычный 3 17 45 2 3 2 3" xfId="41731"/>
    <cellStyle name="Обычный 3 17 45 2 3 2 3 2" xfId="41732"/>
    <cellStyle name="Обычный 3 17 45 2 3 2 4" xfId="41733"/>
    <cellStyle name="Обычный 3 17 45 2 3 3" xfId="41734"/>
    <cellStyle name="Обычный 3 17 45 2 3 3 2" xfId="41735"/>
    <cellStyle name="Обычный 3 17 45 2 3 3 2 2" xfId="41736"/>
    <cellStyle name="Обычный 3 17 45 2 3 3 3" xfId="41737"/>
    <cellStyle name="Обычный 3 17 45 2 3 4" xfId="41738"/>
    <cellStyle name="Обычный 3 17 45 2 3 4 2" xfId="41739"/>
    <cellStyle name="Обычный 3 17 45 2 3 5" xfId="41740"/>
    <cellStyle name="Обычный 3 17 45 2 4" xfId="41741"/>
    <cellStyle name="Обычный 3 17 45 2 4 2" xfId="41742"/>
    <cellStyle name="Обычный 3 17 45 2 4 2 2" xfId="41743"/>
    <cellStyle name="Обычный 3 17 45 2 4 2 2 2" xfId="41744"/>
    <cellStyle name="Обычный 3 17 45 2 4 2 3" xfId="41745"/>
    <cellStyle name="Обычный 3 17 45 2 4 3" xfId="41746"/>
    <cellStyle name="Обычный 3 17 45 2 4 3 2" xfId="41747"/>
    <cellStyle name="Обычный 3 17 45 2 4 4" xfId="41748"/>
    <cellStyle name="Обычный 3 17 45 2 5" xfId="41749"/>
    <cellStyle name="Обычный 3 17 45 2 5 2" xfId="41750"/>
    <cellStyle name="Обычный 3 17 45 2 5 2 2" xfId="41751"/>
    <cellStyle name="Обычный 3 17 45 2 5 3" xfId="41752"/>
    <cellStyle name="Обычный 3 17 45 2 6" xfId="41753"/>
    <cellStyle name="Обычный 3 17 45 2 6 2" xfId="41754"/>
    <cellStyle name="Обычный 3 17 45 2 7" xfId="41755"/>
    <cellStyle name="Обычный 3 17 45 3" xfId="41756"/>
    <cellStyle name="Обычный 3 17 45 3 2" xfId="41757"/>
    <cellStyle name="Обычный 3 17 45 3 2 2" xfId="41758"/>
    <cellStyle name="Обычный 3 17 45 3 2 2 2" xfId="41759"/>
    <cellStyle name="Обычный 3 17 45 3 2 2 2 2" xfId="41760"/>
    <cellStyle name="Обычный 3 17 45 3 2 2 3" xfId="41761"/>
    <cellStyle name="Обычный 3 17 45 3 2 3" xfId="41762"/>
    <cellStyle name="Обычный 3 17 45 3 2 3 2" xfId="41763"/>
    <cellStyle name="Обычный 3 17 45 3 2 4" xfId="41764"/>
    <cellStyle name="Обычный 3 17 45 3 3" xfId="41765"/>
    <cellStyle name="Обычный 3 17 45 3 3 2" xfId="41766"/>
    <cellStyle name="Обычный 3 17 45 3 3 2 2" xfId="41767"/>
    <cellStyle name="Обычный 3 17 45 3 3 3" xfId="41768"/>
    <cellStyle name="Обычный 3 17 45 3 4" xfId="41769"/>
    <cellStyle name="Обычный 3 17 45 3 4 2" xfId="41770"/>
    <cellStyle name="Обычный 3 17 45 3 5" xfId="41771"/>
    <cellStyle name="Обычный 3 17 45 4" xfId="41772"/>
    <cellStyle name="Обычный 3 17 45 4 2" xfId="41773"/>
    <cellStyle name="Обычный 3 17 45 4 2 2" xfId="41774"/>
    <cellStyle name="Обычный 3 17 45 4 2 2 2" xfId="41775"/>
    <cellStyle name="Обычный 3 17 45 4 2 2 2 2" xfId="41776"/>
    <cellStyle name="Обычный 3 17 45 4 2 2 3" xfId="41777"/>
    <cellStyle name="Обычный 3 17 45 4 2 3" xfId="41778"/>
    <cellStyle name="Обычный 3 17 45 4 2 3 2" xfId="41779"/>
    <cellStyle name="Обычный 3 17 45 4 2 4" xfId="41780"/>
    <cellStyle name="Обычный 3 17 45 4 3" xfId="41781"/>
    <cellStyle name="Обычный 3 17 45 4 3 2" xfId="41782"/>
    <cellStyle name="Обычный 3 17 45 4 3 2 2" xfId="41783"/>
    <cellStyle name="Обычный 3 17 45 4 3 3" xfId="41784"/>
    <cellStyle name="Обычный 3 17 45 4 4" xfId="41785"/>
    <cellStyle name="Обычный 3 17 45 4 4 2" xfId="41786"/>
    <cellStyle name="Обычный 3 17 45 4 5" xfId="41787"/>
    <cellStyle name="Обычный 3 17 45 5" xfId="41788"/>
    <cellStyle name="Обычный 3 17 45 5 2" xfId="41789"/>
    <cellStyle name="Обычный 3 17 45 5 2 2" xfId="41790"/>
    <cellStyle name="Обычный 3 17 45 5 2 2 2" xfId="41791"/>
    <cellStyle name="Обычный 3 17 45 5 2 3" xfId="41792"/>
    <cellStyle name="Обычный 3 17 45 5 3" xfId="41793"/>
    <cellStyle name="Обычный 3 17 45 5 3 2" xfId="41794"/>
    <cellStyle name="Обычный 3 17 45 5 4" xfId="41795"/>
    <cellStyle name="Обычный 3 17 45 6" xfId="41796"/>
    <cellStyle name="Обычный 3 17 45 6 2" xfId="41797"/>
    <cellStyle name="Обычный 3 17 45 6 2 2" xfId="41798"/>
    <cellStyle name="Обычный 3 17 45 6 3" xfId="41799"/>
    <cellStyle name="Обычный 3 17 45 7" xfId="41800"/>
    <cellStyle name="Обычный 3 17 45 7 2" xfId="41801"/>
    <cellStyle name="Обычный 3 17 45 8" xfId="41802"/>
    <cellStyle name="Обычный 3 17 46" xfId="41803"/>
    <cellStyle name="Обычный 3 17 46 2" xfId="41804"/>
    <cellStyle name="Обычный 3 17 46 2 2" xfId="41805"/>
    <cellStyle name="Обычный 3 17 46 2 2 2" xfId="41806"/>
    <cellStyle name="Обычный 3 17 46 2 2 2 2" xfId="41807"/>
    <cellStyle name="Обычный 3 17 46 2 2 2 2 2" xfId="41808"/>
    <cellStyle name="Обычный 3 17 46 2 2 2 2 2 2" xfId="41809"/>
    <cellStyle name="Обычный 3 17 46 2 2 2 2 3" xfId="41810"/>
    <cellStyle name="Обычный 3 17 46 2 2 2 3" xfId="41811"/>
    <cellStyle name="Обычный 3 17 46 2 2 2 3 2" xfId="41812"/>
    <cellStyle name="Обычный 3 17 46 2 2 2 4" xfId="41813"/>
    <cellStyle name="Обычный 3 17 46 2 2 3" xfId="41814"/>
    <cellStyle name="Обычный 3 17 46 2 2 3 2" xfId="41815"/>
    <cellStyle name="Обычный 3 17 46 2 2 3 2 2" xfId="41816"/>
    <cellStyle name="Обычный 3 17 46 2 2 3 3" xfId="41817"/>
    <cellStyle name="Обычный 3 17 46 2 2 4" xfId="41818"/>
    <cellStyle name="Обычный 3 17 46 2 2 4 2" xfId="41819"/>
    <cellStyle name="Обычный 3 17 46 2 2 5" xfId="41820"/>
    <cellStyle name="Обычный 3 17 46 2 3" xfId="41821"/>
    <cellStyle name="Обычный 3 17 46 2 3 2" xfId="41822"/>
    <cellStyle name="Обычный 3 17 46 2 3 2 2" xfId="41823"/>
    <cellStyle name="Обычный 3 17 46 2 3 2 2 2" xfId="41824"/>
    <cellStyle name="Обычный 3 17 46 2 3 2 2 2 2" xfId="41825"/>
    <cellStyle name="Обычный 3 17 46 2 3 2 2 3" xfId="41826"/>
    <cellStyle name="Обычный 3 17 46 2 3 2 3" xfId="41827"/>
    <cellStyle name="Обычный 3 17 46 2 3 2 3 2" xfId="41828"/>
    <cellStyle name="Обычный 3 17 46 2 3 2 4" xfId="41829"/>
    <cellStyle name="Обычный 3 17 46 2 3 3" xfId="41830"/>
    <cellStyle name="Обычный 3 17 46 2 3 3 2" xfId="41831"/>
    <cellStyle name="Обычный 3 17 46 2 3 3 2 2" xfId="41832"/>
    <cellStyle name="Обычный 3 17 46 2 3 3 3" xfId="41833"/>
    <cellStyle name="Обычный 3 17 46 2 3 4" xfId="41834"/>
    <cellStyle name="Обычный 3 17 46 2 3 4 2" xfId="41835"/>
    <cellStyle name="Обычный 3 17 46 2 3 5" xfId="41836"/>
    <cellStyle name="Обычный 3 17 46 2 4" xfId="41837"/>
    <cellStyle name="Обычный 3 17 46 2 4 2" xfId="41838"/>
    <cellStyle name="Обычный 3 17 46 2 4 2 2" xfId="41839"/>
    <cellStyle name="Обычный 3 17 46 2 4 2 2 2" xfId="41840"/>
    <cellStyle name="Обычный 3 17 46 2 4 2 3" xfId="41841"/>
    <cellStyle name="Обычный 3 17 46 2 4 3" xfId="41842"/>
    <cellStyle name="Обычный 3 17 46 2 4 3 2" xfId="41843"/>
    <cellStyle name="Обычный 3 17 46 2 4 4" xfId="41844"/>
    <cellStyle name="Обычный 3 17 46 2 5" xfId="41845"/>
    <cellStyle name="Обычный 3 17 46 2 5 2" xfId="41846"/>
    <cellStyle name="Обычный 3 17 46 2 5 2 2" xfId="41847"/>
    <cellStyle name="Обычный 3 17 46 2 5 3" xfId="41848"/>
    <cellStyle name="Обычный 3 17 46 2 6" xfId="41849"/>
    <cellStyle name="Обычный 3 17 46 2 6 2" xfId="41850"/>
    <cellStyle name="Обычный 3 17 46 2 7" xfId="41851"/>
    <cellStyle name="Обычный 3 17 46 3" xfId="41852"/>
    <cellStyle name="Обычный 3 17 46 3 2" xfId="41853"/>
    <cellStyle name="Обычный 3 17 46 3 2 2" xfId="41854"/>
    <cellStyle name="Обычный 3 17 46 3 2 2 2" xfId="41855"/>
    <cellStyle name="Обычный 3 17 46 3 2 2 2 2" xfId="41856"/>
    <cellStyle name="Обычный 3 17 46 3 2 2 3" xfId="41857"/>
    <cellStyle name="Обычный 3 17 46 3 2 3" xfId="41858"/>
    <cellStyle name="Обычный 3 17 46 3 2 3 2" xfId="41859"/>
    <cellStyle name="Обычный 3 17 46 3 2 4" xfId="41860"/>
    <cellStyle name="Обычный 3 17 46 3 3" xfId="41861"/>
    <cellStyle name="Обычный 3 17 46 3 3 2" xfId="41862"/>
    <cellStyle name="Обычный 3 17 46 3 3 2 2" xfId="41863"/>
    <cellStyle name="Обычный 3 17 46 3 3 3" xfId="41864"/>
    <cellStyle name="Обычный 3 17 46 3 4" xfId="41865"/>
    <cellStyle name="Обычный 3 17 46 3 4 2" xfId="41866"/>
    <cellStyle name="Обычный 3 17 46 3 5" xfId="41867"/>
    <cellStyle name="Обычный 3 17 46 4" xfId="41868"/>
    <cellStyle name="Обычный 3 17 46 4 2" xfId="41869"/>
    <cellStyle name="Обычный 3 17 46 4 2 2" xfId="41870"/>
    <cellStyle name="Обычный 3 17 46 4 2 2 2" xfId="41871"/>
    <cellStyle name="Обычный 3 17 46 4 2 2 2 2" xfId="41872"/>
    <cellStyle name="Обычный 3 17 46 4 2 2 3" xfId="41873"/>
    <cellStyle name="Обычный 3 17 46 4 2 3" xfId="41874"/>
    <cellStyle name="Обычный 3 17 46 4 2 3 2" xfId="41875"/>
    <cellStyle name="Обычный 3 17 46 4 2 4" xfId="41876"/>
    <cellStyle name="Обычный 3 17 46 4 3" xfId="41877"/>
    <cellStyle name="Обычный 3 17 46 4 3 2" xfId="41878"/>
    <cellStyle name="Обычный 3 17 46 4 3 2 2" xfId="41879"/>
    <cellStyle name="Обычный 3 17 46 4 3 3" xfId="41880"/>
    <cellStyle name="Обычный 3 17 46 4 4" xfId="41881"/>
    <cellStyle name="Обычный 3 17 46 4 4 2" xfId="41882"/>
    <cellStyle name="Обычный 3 17 46 4 5" xfId="41883"/>
    <cellStyle name="Обычный 3 17 46 5" xfId="41884"/>
    <cellStyle name="Обычный 3 17 46 5 2" xfId="41885"/>
    <cellStyle name="Обычный 3 17 46 5 2 2" xfId="41886"/>
    <cellStyle name="Обычный 3 17 46 5 2 2 2" xfId="41887"/>
    <cellStyle name="Обычный 3 17 46 5 2 3" xfId="41888"/>
    <cellStyle name="Обычный 3 17 46 5 3" xfId="41889"/>
    <cellStyle name="Обычный 3 17 46 5 3 2" xfId="41890"/>
    <cellStyle name="Обычный 3 17 46 5 4" xfId="41891"/>
    <cellStyle name="Обычный 3 17 46 6" xfId="41892"/>
    <cellStyle name="Обычный 3 17 46 6 2" xfId="41893"/>
    <cellStyle name="Обычный 3 17 46 6 2 2" xfId="41894"/>
    <cellStyle name="Обычный 3 17 46 6 3" xfId="41895"/>
    <cellStyle name="Обычный 3 17 46 7" xfId="41896"/>
    <cellStyle name="Обычный 3 17 46 7 2" xfId="41897"/>
    <cellStyle name="Обычный 3 17 46 8" xfId="41898"/>
    <cellStyle name="Обычный 3 17 47" xfId="41899"/>
    <cellStyle name="Обычный 3 17 47 2" xfId="41900"/>
    <cellStyle name="Обычный 3 17 47 2 2" xfId="41901"/>
    <cellStyle name="Обычный 3 17 47 2 2 2" xfId="41902"/>
    <cellStyle name="Обычный 3 17 47 2 2 2 2" xfId="41903"/>
    <cellStyle name="Обычный 3 17 47 2 2 2 2 2" xfId="41904"/>
    <cellStyle name="Обычный 3 17 47 2 2 2 2 2 2" xfId="41905"/>
    <cellStyle name="Обычный 3 17 47 2 2 2 2 3" xfId="41906"/>
    <cellStyle name="Обычный 3 17 47 2 2 2 3" xfId="41907"/>
    <cellStyle name="Обычный 3 17 47 2 2 2 3 2" xfId="41908"/>
    <cellStyle name="Обычный 3 17 47 2 2 2 4" xfId="41909"/>
    <cellStyle name="Обычный 3 17 47 2 2 3" xfId="41910"/>
    <cellStyle name="Обычный 3 17 47 2 2 3 2" xfId="41911"/>
    <cellStyle name="Обычный 3 17 47 2 2 3 2 2" xfId="41912"/>
    <cellStyle name="Обычный 3 17 47 2 2 3 3" xfId="41913"/>
    <cellStyle name="Обычный 3 17 47 2 2 4" xfId="41914"/>
    <cellStyle name="Обычный 3 17 47 2 2 4 2" xfId="41915"/>
    <cellStyle name="Обычный 3 17 47 2 2 5" xfId="41916"/>
    <cellStyle name="Обычный 3 17 47 2 3" xfId="41917"/>
    <cellStyle name="Обычный 3 17 47 2 3 2" xfId="41918"/>
    <cellStyle name="Обычный 3 17 47 2 3 2 2" xfId="41919"/>
    <cellStyle name="Обычный 3 17 47 2 3 2 2 2" xfId="41920"/>
    <cellStyle name="Обычный 3 17 47 2 3 2 2 2 2" xfId="41921"/>
    <cellStyle name="Обычный 3 17 47 2 3 2 2 3" xfId="41922"/>
    <cellStyle name="Обычный 3 17 47 2 3 2 3" xfId="41923"/>
    <cellStyle name="Обычный 3 17 47 2 3 2 3 2" xfId="41924"/>
    <cellStyle name="Обычный 3 17 47 2 3 2 4" xfId="41925"/>
    <cellStyle name="Обычный 3 17 47 2 3 3" xfId="41926"/>
    <cellStyle name="Обычный 3 17 47 2 3 3 2" xfId="41927"/>
    <cellStyle name="Обычный 3 17 47 2 3 3 2 2" xfId="41928"/>
    <cellStyle name="Обычный 3 17 47 2 3 3 3" xfId="41929"/>
    <cellStyle name="Обычный 3 17 47 2 3 4" xfId="41930"/>
    <cellStyle name="Обычный 3 17 47 2 3 4 2" xfId="41931"/>
    <cellStyle name="Обычный 3 17 47 2 3 5" xfId="41932"/>
    <cellStyle name="Обычный 3 17 47 2 4" xfId="41933"/>
    <cellStyle name="Обычный 3 17 47 2 4 2" xfId="41934"/>
    <cellStyle name="Обычный 3 17 47 2 4 2 2" xfId="41935"/>
    <cellStyle name="Обычный 3 17 47 2 4 2 2 2" xfId="41936"/>
    <cellStyle name="Обычный 3 17 47 2 4 2 3" xfId="41937"/>
    <cellStyle name="Обычный 3 17 47 2 4 3" xfId="41938"/>
    <cellStyle name="Обычный 3 17 47 2 4 3 2" xfId="41939"/>
    <cellStyle name="Обычный 3 17 47 2 4 4" xfId="41940"/>
    <cellStyle name="Обычный 3 17 47 2 5" xfId="41941"/>
    <cellStyle name="Обычный 3 17 47 2 5 2" xfId="41942"/>
    <cellStyle name="Обычный 3 17 47 2 5 2 2" xfId="41943"/>
    <cellStyle name="Обычный 3 17 47 2 5 3" xfId="41944"/>
    <cellStyle name="Обычный 3 17 47 2 6" xfId="41945"/>
    <cellStyle name="Обычный 3 17 47 2 6 2" xfId="41946"/>
    <cellStyle name="Обычный 3 17 47 2 7" xfId="41947"/>
    <cellStyle name="Обычный 3 17 47 3" xfId="41948"/>
    <cellStyle name="Обычный 3 17 47 3 2" xfId="41949"/>
    <cellStyle name="Обычный 3 17 47 3 2 2" xfId="41950"/>
    <cellStyle name="Обычный 3 17 47 3 2 2 2" xfId="41951"/>
    <cellStyle name="Обычный 3 17 47 3 2 2 2 2" xfId="41952"/>
    <cellStyle name="Обычный 3 17 47 3 2 2 3" xfId="41953"/>
    <cellStyle name="Обычный 3 17 47 3 2 3" xfId="41954"/>
    <cellStyle name="Обычный 3 17 47 3 2 3 2" xfId="41955"/>
    <cellStyle name="Обычный 3 17 47 3 2 4" xfId="41956"/>
    <cellStyle name="Обычный 3 17 47 3 3" xfId="41957"/>
    <cellStyle name="Обычный 3 17 47 3 3 2" xfId="41958"/>
    <cellStyle name="Обычный 3 17 47 3 3 2 2" xfId="41959"/>
    <cellStyle name="Обычный 3 17 47 3 3 3" xfId="41960"/>
    <cellStyle name="Обычный 3 17 47 3 4" xfId="41961"/>
    <cellStyle name="Обычный 3 17 47 3 4 2" xfId="41962"/>
    <cellStyle name="Обычный 3 17 47 3 5" xfId="41963"/>
    <cellStyle name="Обычный 3 17 47 4" xfId="41964"/>
    <cellStyle name="Обычный 3 17 47 4 2" xfId="41965"/>
    <cellStyle name="Обычный 3 17 47 4 2 2" xfId="41966"/>
    <cellStyle name="Обычный 3 17 47 4 2 2 2" xfId="41967"/>
    <cellStyle name="Обычный 3 17 47 4 2 2 2 2" xfId="41968"/>
    <cellStyle name="Обычный 3 17 47 4 2 2 3" xfId="41969"/>
    <cellStyle name="Обычный 3 17 47 4 2 3" xfId="41970"/>
    <cellStyle name="Обычный 3 17 47 4 2 3 2" xfId="41971"/>
    <cellStyle name="Обычный 3 17 47 4 2 4" xfId="41972"/>
    <cellStyle name="Обычный 3 17 47 4 3" xfId="41973"/>
    <cellStyle name="Обычный 3 17 47 4 3 2" xfId="41974"/>
    <cellStyle name="Обычный 3 17 47 4 3 2 2" xfId="41975"/>
    <cellStyle name="Обычный 3 17 47 4 3 3" xfId="41976"/>
    <cellStyle name="Обычный 3 17 47 4 4" xfId="41977"/>
    <cellStyle name="Обычный 3 17 47 4 4 2" xfId="41978"/>
    <cellStyle name="Обычный 3 17 47 4 5" xfId="41979"/>
    <cellStyle name="Обычный 3 17 47 5" xfId="41980"/>
    <cellStyle name="Обычный 3 17 47 5 2" xfId="41981"/>
    <cellStyle name="Обычный 3 17 47 5 2 2" xfId="41982"/>
    <cellStyle name="Обычный 3 17 47 5 2 2 2" xfId="41983"/>
    <cellStyle name="Обычный 3 17 47 5 2 3" xfId="41984"/>
    <cellStyle name="Обычный 3 17 47 5 3" xfId="41985"/>
    <cellStyle name="Обычный 3 17 47 5 3 2" xfId="41986"/>
    <cellStyle name="Обычный 3 17 47 5 4" xfId="41987"/>
    <cellStyle name="Обычный 3 17 47 6" xfId="41988"/>
    <cellStyle name="Обычный 3 17 47 6 2" xfId="41989"/>
    <cellStyle name="Обычный 3 17 47 6 2 2" xfId="41990"/>
    <cellStyle name="Обычный 3 17 47 6 3" xfId="41991"/>
    <cellStyle name="Обычный 3 17 47 7" xfId="41992"/>
    <cellStyle name="Обычный 3 17 47 7 2" xfId="41993"/>
    <cellStyle name="Обычный 3 17 47 8" xfId="41994"/>
    <cellStyle name="Обычный 3 17 48" xfId="41995"/>
    <cellStyle name="Обычный 3 17 48 2" xfId="41996"/>
    <cellStyle name="Обычный 3 17 48 2 2" xfId="41997"/>
    <cellStyle name="Обычный 3 17 48 2 2 2" xfId="41998"/>
    <cellStyle name="Обычный 3 17 48 2 2 2 2" xfId="41999"/>
    <cellStyle name="Обычный 3 17 48 2 2 2 2 2" xfId="42000"/>
    <cellStyle name="Обычный 3 17 48 2 2 2 3" xfId="42001"/>
    <cellStyle name="Обычный 3 17 48 2 2 3" xfId="42002"/>
    <cellStyle name="Обычный 3 17 48 2 2 3 2" xfId="42003"/>
    <cellStyle name="Обычный 3 17 48 2 2 4" xfId="42004"/>
    <cellStyle name="Обычный 3 17 48 2 3" xfId="42005"/>
    <cellStyle name="Обычный 3 17 48 2 3 2" xfId="42006"/>
    <cellStyle name="Обычный 3 17 48 2 3 2 2" xfId="42007"/>
    <cellStyle name="Обычный 3 17 48 2 3 3" xfId="42008"/>
    <cellStyle name="Обычный 3 17 48 2 4" xfId="42009"/>
    <cellStyle name="Обычный 3 17 48 2 4 2" xfId="42010"/>
    <cellStyle name="Обычный 3 17 48 2 5" xfId="42011"/>
    <cellStyle name="Обычный 3 17 48 3" xfId="42012"/>
    <cellStyle name="Обычный 3 17 48 3 2" xfId="42013"/>
    <cellStyle name="Обычный 3 17 48 3 2 2" xfId="42014"/>
    <cellStyle name="Обычный 3 17 48 3 2 2 2" xfId="42015"/>
    <cellStyle name="Обычный 3 17 48 3 2 2 2 2" xfId="42016"/>
    <cellStyle name="Обычный 3 17 48 3 2 2 3" xfId="42017"/>
    <cellStyle name="Обычный 3 17 48 3 2 3" xfId="42018"/>
    <cellStyle name="Обычный 3 17 48 3 2 3 2" xfId="42019"/>
    <cellStyle name="Обычный 3 17 48 3 2 4" xfId="42020"/>
    <cellStyle name="Обычный 3 17 48 3 3" xfId="42021"/>
    <cellStyle name="Обычный 3 17 48 3 3 2" xfId="42022"/>
    <cellStyle name="Обычный 3 17 48 3 3 2 2" xfId="42023"/>
    <cellStyle name="Обычный 3 17 48 3 3 3" xfId="42024"/>
    <cellStyle name="Обычный 3 17 48 3 4" xfId="42025"/>
    <cellStyle name="Обычный 3 17 48 3 4 2" xfId="42026"/>
    <cellStyle name="Обычный 3 17 48 3 5" xfId="42027"/>
    <cellStyle name="Обычный 3 17 48 4" xfId="42028"/>
    <cellStyle name="Обычный 3 17 48 4 2" xfId="42029"/>
    <cellStyle name="Обычный 3 17 48 4 2 2" xfId="42030"/>
    <cellStyle name="Обычный 3 17 48 4 2 2 2" xfId="42031"/>
    <cellStyle name="Обычный 3 17 48 4 2 3" xfId="42032"/>
    <cellStyle name="Обычный 3 17 48 4 3" xfId="42033"/>
    <cellStyle name="Обычный 3 17 48 4 3 2" xfId="42034"/>
    <cellStyle name="Обычный 3 17 48 4 4" xfId="42035"/>
    <cellStyle name="Обычный 3 17 48 5" xfId="42036"/>
    <cellStyle name="Обычный 3 17 48 5 2" xfId="42037"/>
    <cellStyle name="Обычный 3 17 48 5 2 2" xfId="42038"/>
    <cellStyle name="Обычный 3 17 48 5 3" xfId="42039"/>
    <cellStyle name="Обычный 3 17 48 6" xfId="42040"/>
    <cellStyle name="Обычный 3 17 48 6 2" xfId="42041"/>
    <cellStyle name="Обычный 3 17 48 7" xfId="42042"/>
    <cellStyle name="Обычный 3 17 49" xfId="42043"/>
    <cellStyle name="Обычный 3 17 49 2" xfId="42044"/>
    <cellStyle name="Обычный 3 17 49 2 2" xfId="42045"/>
    <cellStyle name="Обычный 3 17 49 2 2 2" xfId="42046"/>
    <cellStyle name="Обычный 3 17 49 2 2 2 2" xfId="42047"/>
    <cellStyle name="Обычный 3 17 49 2 2 3" xfId="42048"/>
    <cellStyle name="Обычный 3 17 49 2 3" xfId="42049"/>
    <cellStyle name="Обычный 3 17 49 2 3 2" xfId="42050"/>
    <cellStyle name="Обычный 3 17 49 2 4" xfId="42051"/>
    <cellStyle name="Обычный 3 17 49 3" xfId="42052"/>
    <cellStyle name="Обычный 3 17 49 3 2" xfId="42053"/>
    <cellStyle name="Обычный 3 17 49 3 2 2" xfId="42054"/>
    <cellStyle name="Обычный 3 17 49 3 3" xfId="42055"/>
    <cellStyle name="Обычный 3 17 49 4" xfId="42056"/>
    <cellStyle name="Обычный 3 17 49 4 2" xfId="42057"/>
    <cellStyle name="Обычный 3 17 49 5" xfId="42058"/>
    <cellStyle name="Обычный 3 17 5" xfId="42059"/>
    <cellStyle name="Обычный 3 17 5 2" xfId="42060"/>
    <cellStyle name="Обычный 3 17 5 2 2" xfId="42061"/>
    <cellStyle name="Обычный 3 17 5 2 2 2" xfId="42062"/>
    <cellStyle name="Обычный 3 17 5 2 2 2 2" xfId="42063"/>
    <cellStyle name="Обычный 3 17 5 2 2 2 2 2" xfId="42064"/>
    <cellStyle name="Обычный 3 17 5 2 2 2 2 2 2" xfId="42065"/>
    <cellStyle name="Обычный 3 17 5 2 2 2 2 3" xfId="42066"/>
    <cellStyle name="Обычный 3 17 5 2 2 2 3" xfId="42067"/>
    <cellStyle name="Обычный 3 17 5 2 2 2 3 2" xfId="42068"/>
    <cellStyle name="Обычный 3 17 5 2 2 2 4" xfId="42069"/>
    <cellStyle name="Обычный 3 17 5 2 2 3" xfId="42070"/>
    <cellStyle name="Обычный 3 17 5 2 2 3 2" xfId="42071"/>
    <cellStyle name="Обычный 3 17 5 2 2 3 2 2" xfId="42072"/>
    <cellStyle name="Обычный 3 17 5 2 2 3 3" xfId="42073"/>
    <cellStyle name="Обычный 3 17 5 2 2 4" xfId="42074"/>
    <cellStyle name="Обычный 3 17 5 2 2 4 2" xfId="42075"/>
    <cellStyle name="Обычный 3 17 5 2 2 5" xfId="42076"/>
    <cellStyle name="Обычный 3 17 5 2 3" xfId="42077"/>
    <cellStyle name="Обычный 3 17 5 2 3 2" xfId="42078"/>
    <cellStyle name="Обычный 3 17 5 2 3 2 2" xfId="42079"/>
    <cellStyle name="Обычный 3 17 5 2 3 2 2 2" xfId="42080"/>
    <cellStyle name="Обычный 3 17 5 2 3 2 2 2 2" xfId="42081"/>
    <cellStyle name="Обычный 3 17 5 2 3 2 2 3" xfId="42082"/>
    <cellStyle name="Обычный 3 17 5 2 3 2 3" xfId="42083"/>
    <cellStyle name="Обычный 3 17 5 2 3 2 3 2" xfId="42084"/>
    <cellStyle name="Обычный 3 17 5 2 3 2 4" xfId="42085"/>
    <cellStyle name="Обычный 3 17 5 2 3 3" xfId="42086"/>
    <cellStyle name="Обычный 3 17 5 2 3 3 2" xfId="42087"/>
    <cellStyle name="Обычный 3 17 5 2 3 3 2 2" xfId="42088"/>
    <cellStyle name="Обычный 3 17 5 2 3 3 3" xfId="42089"/>
    <cellStyle name="Обычный 3 17 5 2 3 4" xfId="42090"/>
    <cellStyle name="Обычный 3 17 5 2 3 4 2" xfId="42091"/>
    <cellStyle name="Обычный 3 17 5 2 3 5" xfId="42092"/>
    <cellStyle name="Обычный 3 17 5 2 4" xfId="42093"/>
    <cellStyle name="Обычный 3 17 5 2 4 2" xfId="42094"/>
    <cellStyle name="Обычный 3 17 5 2 4 2 2" xfId="42095"/>
    <cellStyle name="Обычный 3 17 5 2 4 2 2 2" xfId="42096"/>
    <cellStyle name="Обычный 3 17 5 2 4 2 3" xfId="42097"/>
    <cellStyle name="Обычный 3 17 5 2 4 3" xfId="42098"/>
    <cellStyle name="Обычный 3 17 5 2 4 3 2" xfId="42099"/>
    <cellStyle name="Обычный 3 17 5 2 4 4" xfId="42100"/>
    <cellStyle name="Обычный 3 17 5 2 5" xfId="42101"/>
    <cellStyle name="Обычный 3 17 5 2 5 2" xfId="42102"/>
    <cellStyle name="Обычный 3 17 5 2 5 2 2" xfId="42103"/>
    <cellStyle name="Обычный 3 17 5 2 5 3" xfId="42104"/>
    <cellStyle name="Обычный 3 17 5 2 6" xfId="42105"/>
    <cellStyle name="Обычный 3 17 5 2 6 2" xfId="42106"/>
    <cellStyle name="Обычный 3 17 5 2 7" xfId="42107"/>
    <cellStyle name="Обычный 3 17 5 3" xfId="42108"/>
    <cellStyle name="Обычный 3 17 5 3 2" xfId="42109"/>
    <cellStyle name="Обычный 3 17 5 3 2 2" xfId="42110"/>
    <cellStyle name="Обычный 3 17 5 3 2 2 2" xfId="42111"/>
    <cellStyle name="Обычный 3 17 5 3 2 2 2 2" xfId="42112"/>
    <cellStyle name="Обычный 3 17 5 3 2 2 3" xfId="42113"/>
    <cellStyle name="Обычный 3 17 5 3 2 3" xfId="42114"/>
    <cellStyle name="Обычный 3 17 5 3 2 3 2" xfId="42115"/>
    <cellStyle name="Обычный 3 17 5 3 2 4" xfId="42116"/>
    <cellStyle name="Обычный 3 17 5 3 3" xfId="42117"/>
    <cellStyle name="Обычный 3 17 5 3 3 2" xfId="42118"/>
    <cellStyle name="Обычный 3 17 5 3 3 2 2" xfId="42119"/>
    <cellStyle name="Обычный 3 17 5 3 3 3" xfId="42120"/>
    <cellStyle name="Обычный 3 17 5 3 4" xfId="42121"/>
    <cellStyle name="Обычный 3 17 5 3 4 2" xfId="42122"/>
    <cellStyle name="Обычный 3 17 5 3 5" xfId="42123"/>
    <cellStyle name="Обычный 3 17 5 4" xfId="42124"/>
    <cellStyle name="Обычный 3 17 5 4 2" xfId="42125"/>
    <cellStyle name="Обычный 3 17 5 4 2 2" xfId="42126"/>
    <cellStyle name="Обычный 3 17 5 4 2 2 2" xfId="42127"/>
    <cellStyle name="Обычный 3 17 5 4 2 2 2 2" xfId="42128"/>
    <cellStyle name="Обычный 3 17 5 4 2 2 3" xfId="42129"/>
    <cellStyle name="Обычный 3 17 5 4 2 3" xfId="42130"/>
    <cellStyle name="Обычный 3 17 5 4 2 3 2" xfId="42131"/>
    <cellStyle name="Обычный 3 17 5 4 2 4" xfId="42132"/>
    <cellStyle name="Обычный 3 17 5 4 3" xfId="42133"/>
    <cellStyle name="Обычный 3 17 5 4 3 2" xfId="42134"/>
    <cellStyle name="Обычный 3 17 5 4 3 2 2" xfId="42135"/>
    <cellStyle name="Обычный 3 17 5 4 3 3" xfId="42136"/>
    <cellStyle name="Обычный 3 17 5 4 4" xfId="42137"/>
    <cellStyle name="Обычный 3 17 5 4 4 2" xfId="42138"/>
    <cellStyle name="Обычный 3 17 5 4 5" xfId="42139"/>
    <cellStyle name="Обычный 3 17 5 5" xfId="42140"/>
    <cellStyle name="Обычный 3 17 5 5 2" xfId="42141"/>
    <cellStyle name="Обычный 3 17 5 5 2 2" xfId="42142"/>
    <cellStyle name="Обычный 3 17 5 5 2 2 2" xfId="42143"/>
    <cellStyle name="Обычный 3 17 5 5 2 3" xfId="42144"/>
    <cellStyle name="Обычный 3 17 5 5 3" xfId="42145"/>
    <cellStyle name="Обычный 3 17 5 5 3 2" xfId="42146"/>
    <cellStyle name="Обычный 3 17 5 5 4" xfId="42147"/>
    <cellStyle name="Обычный 3 17 5 6" xfId="42148"/>
    <cellStyle name="Обычный 3 17 5 6 2" xfId="42149"/>
    <cellStyle name="Обычный 3 17 5 6 2 2" xfId="42150"/>
    <cellStyle name="Обычный 3 17 5 6 3" xfId="42151"/>
    <cellStyle name="Обычный 3 17 5 7" xfId="42152"/>
    <cellStyle name="Обычный 3 17 5 7 2" xfId="42153"/>
    <cellStyle name="Обычный 3 17 5 8" xfId="42154"/>
    <cellStyle name="Обычный 3 17 50" xfId="42155"/>
    <cellStyle name="Обычный 3 17 50 2" xfId="42156"/>
    <cellStyle name="Обычный 3 17 50 2 2" xfId="42157"/>
    <cellStyle name="Обычный 3 17 50 2 2 2" xfId="42158"/>
    <cellStyle name="Обычный 3 17 50 2 2 2 2" xfId="42159"/>
    <cellStyle name="Обычный 3 17 50 2 2 3" xfId="42160"/>
    <cellStyle name="Обычный 3 17 50 2 3" xfId="42161"/>
    <cellStyle name="Обычный 3 17 50 2 3 2" xfId="42162"/>
    <cellStyle name="Обычный 3 17 50 2 4" xfId="42163"/>
    <cellStyle name="Обычный 3 17 50 3" xfId="42164"/>
    <cellStyle name="Обычный 3 17 50 3 2" xfId="42165"/>
    <cellStyle name="Обычный 3 17 50 3 2 2" xfId="42166"/>
    <cellStyle name="Обычный 3 17 50 3 3" xfId="42167"/>
    <cellStyle name="Обычный 3 17 50 4" xfId="42168"/>
    <cellStyle name="Обычный 3 17 50 4 2" xfId="42169"/>
    <cellStyle name="Обычный 3 17 50 5" xfId="42170"/>
    <cellStyle name="Обычный 3 17 51" xfId="42171"/>
    <cellStyle name="Обычный 3 17 51 2" xfId="42172"/>
    <cellStyle name="Обычный 3 17 51 2 2" xfId="42173"/>
    <cellStyle name="Обычный 3 17 51 2 2 2" xfId="42174"/>
    <cellStyle name="Обычный 3 17 51 2 3" xfId="42175"/>
    <cellStyle name="Обычный 3 17 51 3" xfId="42176"/>
    <cellStyle name="Обычный 3 17 51 3 2" xfId="42177"/>
    <cellStyle name="Обычный 3 17 51 4" xfId="42178"/>
    <cellStyle name="Обычный 3 17 52" xfId="42179"/>
    <cellStyle name="Обычный 3 17 52 2" xfId="42180"/>
    <cellStyle name="Обычный 3 17 52 2 2" xfId="42181"/>
    <cellStyle name="Обычный 3 17 52 3" xfId="42182"/>
    <cellStyle name="Обычный 3 17 53" xfId="42183"/>
    <cellStyle name="Обычный 3 17 53 2" xfId="42184"/>
    <cellStyle name="Обычный 3 17 54" xfId="42185"/>
    <cellStyle name="Обычный 3 17 6" xfId="42186"/>
    <cellStyle name="Обычный 3 17 6 2" xfId="42187"/>
    <cellStyle name="Обычный 3 17 6 2 2" xfId="42188"/>
    <cellStyle name="Обычный 3 17 6 2 2 2" xfId="42189"/>
    <cellStyle name="Обычный 3 17 6 2 2 2 2" xfId="42190"/>
    <cellStyle name="Обычный 3 17 6 2 2 2 2 2" xfId="42191"/>
    <cellStyle name="Обычный 3 17 6 2 2 2 2 2 2" xfId="42192"/>
    <cellStyle name="Обычный 3 17 6 2 2 2 2 3" xfId="42193"/>
    <cellStyle name="Обычный 3 17 6 2 2 2 3" xfId="42194"/>
    <cellStyle name="Обычный 3 17 6 2 2 2 3 2" xfId="42195"/>
    <cellStyle name="Обычный 3 17 6 2 2 2 4" xfId="42196"/>
    <cellStyle name="Обычный 3 17 6 2 2 3" xfId="42197"/>
    <cellStyle name="Обычный 3 17 6 2 2 3 2" xfId="42198"/>
    <cellStyle name="Обычный 3 17 6 2 2 3 2 2" xfId="42199"/>
    <cellStyle name="Обычный 3 17 6 2 2 3 3" xfId="42200"/>
    <cellStyle name="Обычный 3 17 6 2 2 4" xfId="42201"/>
    <cellStyle name="Обычный 3 17 6 2 2 4 2" xfId="42202"/>
    <cellStyle name="Обычный 3 17 6 2 2 5" xfId="42203"/>
    <cellStyle name="Обычный 3 17 6 2 3" xfId="42204"/>
    <cellStyle name="Обычный 3 17 6 2 3 2" xfId="42205"/>
    <cellStyle name="Обычный 3 17 6 2 3 2 2" xfId="42206"/>
    <cellStyle name="Обычный 3 17 6 2 3 2 2 2" xfId="42207"/>
    <cellStyle name="Обычный 3 17 6 2 3 2 2 2 2" xfId="42208"/>
    <cellStyle name="Обычный 3 17 6 2 3 2 2 3" xfId="42209"/>
    <cellStyle name="Обычный 3 17 6 2 3 2 3" xfId="42210"/>
    <cellStyle name="Обычный 3 17 6 2 3 2 3 2" xfId="42211"/>
    <cellStyle name="Обычный 3 17 6 2 3 2 4" xfId="42212"/>
    <cellStyle name="Обычный 3 17 6 2 3 3" xfId="42213"/>
    <cellStyle name="Обычный 3 17 6 2 3 3 2" xfId="42214"/>
    <cellStyle name="Обычный 3 17 6 2 3 3 2 2" xfId="42215"/>
    <cellStyle name="Обычный 3 17 6 2 3 3 3" xfId="42216"/>
    <cellStyle name="Обычный 3 17 6 2 3 4" xfId="42217"/>
    <cellStyle name="Обычный 3 17 6 2 3 4 2" xfId="42218"/>
    <cellStyle name="Обычный 3 17 6 2 3 5" xfId="42219"/>
    <cellStyle name="Обычный 3 17 6 2 4" xfId="42220"/>
    <cellStyle name="Обычный 3 17 6 2 4 2" xfId="42221"/>
    <cellStyle name="Обычный 3 17 6 2 4 2 2" xfId="42222"/>
    <cellStyle name="Обычный 3 17 6 2 4 2 2 2" xfId="42223"/>
    <cellStyle name="Обычный 3 17 6 2 4 2 3" xfId="42224"/>
    <cellStyle name="Обычный 3 17 6 2 4 3" xfId="42225"/>
    <cellStyle name="Обычный 3 17 6 2 4 3 2" xfId="42226"/>
    <cellStyle name="Обычный 3 17 6 2 4 4" xfId="42227"/>
    <cellStyle name="Обычный 3 17 6 2 5" xfId="42228"/>
    <cellStyle name="Обычный 3 17 6 2 5 2" xfId="42229"/>
    <cellStyle name="Обычный 3 17 6 2 5 2 2" xfId="42230"/>
    <cellStyle name="Обычный 3 17 6 2 5 3" xfId="42231"/>
    <cellStyle name="Обычный 3 17 6 2 6" xfId="42232"/>
    <cellStyle name="Обычный 3 17 6 2 6 2" xfId="42233"/>
    <cellStyle name="Обычный 3 17 6 2 7" xfId="42234"/>
    <cellStyle name="Обычный 3 17 6 3" xfId="42235"/>
    <cellStyle name="Обычный 3 17 6 3 2" xfId="42236"/>
    <cellStyle name="Обычный 3 17 6 3 2 2" xfId="42237"/>
    <cellStyle name="Обычный 3 17 6 3 2 2 2" xfId="42238"/>
    <cellStyle name="Обычный 3 17 6 3 2 2 2 2" xfId="42239"/>
    <cellStyle name="Обычный 3 17 6 3 2 2 3" xfId="42240"/>
    <cellStyle name="Обычный 3 17 6 3 2 3" xfId="42241"/>
    <cellStyle name="Обычный 3 17 6 3 2 3 2" xfId="42242"/>
    <cellStyle name="Обычный 3 17 6 3 2 4" xfId="42243"/>
    <cellStyle name="Обычный 3 17 6 3 3" xfId="42244"/>
    <cellStyle name="Обычный 3 17 6 3 3 2" xfId="42245"/>
    <cellStyle name="Обычный 3 17 6 3 3 2 2" xfId="42246"/>
    <cellStyle name="Обычный 3 17 6 3 3 3" xfId="42247"/>
    <cellStyle name="Обычный 3 17 6 3 4" xfId="42248"/>
    <cellStyle name="Обычный 3 17 6 3 4 2" xfId="42249"/>
    <cellStyle name="Обычный 3 17 6 3 5" xfId="42250"/>
    <cellStyle name="Обычный 3 17 6 4" xfId="42251"/>
    <cellStyle name="Обычный 3 17 6 4 2" xfId="42252"/>
    <cellStyle name="Обычный 3 17 6 4 2 2" xfId="42253"/>
    <cellStyle name="Обычный 3 17 6 4 2 2 2" xfId="42254"/>
    <cellStyle name="Обычный 3 17 6 4 2 2 2 2" xfId="42255"/>
    <cellStyle name="Обычный 3 17 6 4 2 2 3" xfId="42256"/>
    <cellStyle name="Обычный 3 17 6 4 2 3" xfId="42257"/>
    <cellStyle name="Обычный 3 17 6 4 2 3 2" xfId="42258"/>
    <cellStyle name="Обычный 3 17 6 4 2 4" xfId="42259"/>
    <cellStyle name="Обычный 3 17 6 4 3" xfId="42260"/>
    <cellStyle name="Обычный 3 17 6 4 3 2" xfId="42261"/>
    <cellStyle name="Обычный 3 17 6 4 3 2 2" xfId="42262"/>
    <cellStyle name="Обычный 3 17 6 4 3 3" xfId="42263"/>
    <cellStyle name="Обычный 3 17 6 4 4" xfId="42264"/>
    <cellStyle name="Обычный 3 17 6 4 4 2" xfId="42265"/>
    <cellStyle name="Обычный 3 17 6 4 5" xfId="42266"/>
    <cellStyle name="Обычный 3 17 6 5" xfId="42267"/>
    <cellStyle name="Обычный 3 17 6 5 2" xfId="42268"/>
    <cellStyle name="Обычный 3 17 6 5 2 2" xfId="42269"/>
    <cellStyle name="Обычный 3 17 6 5 2 2 2" xfId="42270"/>
    <cellStyle name="Обычный 3 17 6 5 2 3" xfId="42271"/>
    <cellStyle name="Обычный 3 17 6 5 3" xfId="42272"/>
    <cellStyle name="Обычный 3 17 6 5 3 2" xfId="42273"/>
    <cellStyle name="Обычный 3 17 6 5 4" xfId="42274"/>
    <cellStyle name="Обычный 3 17 6 6" xfId="42275"/>
    <cellStyle name="Обычный 3 17 6 6 2" xfId="42276"/>
    <cellStyle name="Обычный 3 17 6 6 2 2" xfId="42277"/>
    <cellStyle name="Обычный 3 17 6 6 3" xfId="42278"/>
    <cellStyle name="Обычный 3 17 6 7" xfId="42279"/>
    <cellStyle name="Обычный 3 17 6 7 2" xfId="42280"/>
    <cellStyle name="Обычный 3 17 6 8" xfId="42281"/>
    <cellStyle name="Обычный 3 17 7" xfId="42282"/>
    <cellStyle name="Обычный 3 17 7 2" xfId="42283"/>
    <cellStyle name="Обычный 3 17 7 2 2" xfId="42284"/>
    <cellStyle name="Обычный 3 17 7 2 2 2" xfId="42285"/>
    <cellStyle name="Обычный 3 17 7 2 2 2 2" xfId="42286"/>
    <cellStyle name="Обычный 3 17 7 2 2 2 2 2" xfId="42287"/>
    <cellStyle name="Обычный 3 17 7 2 2 2 2 2 2" xfId="42288"/>
    <cellStyle name="Обычный 3 17 7 2 2 2 2 3" xfId="42289"/>
    <cellStyle name="Обычный 3 17 7 2 2 2 3" xfId="42290"/>
    <cellStyle name="Обычный 3 17 7 2 2 2 3 2" xfId="42291"/>
    <cellStyle name="Обычный 3 17 7 2 2 2 4" xfId="42292"/>
    <cellStyle name="Обычный 3 17 7 2 2 3" xfId="42293"/>
    <cellStyle name="Обычный 3 17 7 2 2 3 2" xfId="42294"/>
    <cellStyle name="Обычный 3 17 7 2 2 3 2 2" xfId="42295"/>
    <cellStyle name="Обычный 3 17 7 2 2 3 3" xfId="42296"/>
    <cellStyle name="Обычный 3 17 7 2 2 4" xfId="42297"/>
    <cellStyle name="Обычный 3 17 7 2 2 4 2" xfId="42298"/>
    <cellStyle name="Обычный 3 17 7 2 2 5" xfId="42299"/>
    <cellStyle name="Обычный 3 17 7 2 3" xfId="42300"/>
    <cellStyle name="Обычный 3 17 7 2 3 2" xfId="42301"/>
    <cellStyle name="Обычный 3 17 7 2 3 2 2" xfId="42302"/>
    <cellStyle name="Обычный 3 17 7 2 3 2 2 2" xfId="42303"/>
    <cellStyle name="Обычный 3 17 7 2 3 2 2 2 2" xfId="42304"/>
    <cellStyle name="Обычный 3 17 7 2 3 2 2 3" xfId="42305"/>
    <cellStyle name="Обычный 3 17 7 2 3 2 3" xfId="42306"/>
    <cellStyle name="Обычный 3 17 7 2 3 2 3 2" xfId="42307"/>
    <cellStyle name="Обычный 3 17 7 2 3 2 4" xfId="42308"/>
    <cellStyle name="Обычный 3 17 7 2 3 3" xfId="42309"/>
    <cellStyle name="Обычный 3 17 7 2 3 3 2" xfId="42310"/>
    <cellStyle name="Обычный 3 17 7 2 3 3 2 2" xfId="42311"/>
    <cellStyle name="Обычный 3 17 7 2 3 3 3" xfId="42312"/>
    <cellStyle name="Обычный 3 17 7 2 3 4" xfId="42313"/>
    <cellStyle name="Обычный 3 17 7 2 3 4 2" xfId="42314"/>
    <cellStyle name="Обычный 3 17 7 2 3 5" xfId="42315"/>
    <cellStyle name="Обычный 3 17 7 2 4" xfId="42316"/>
    <cellStyle name="Обычный 3 17 7 2 4 2" xfId="42317"/>
    <cellStyle name="Обычный 3 17 7 2 4 2 2" xfId="42318"/>
    <cellStyle name="Обычный 3 17 7 2 4 2 2 2" xfId="42319"/>
    <cellStyle name="Обычный 3 17 7 2 4 2 3" xfId="42320"/>
    <cellStyle name="Обычный 3 17 7 2 4 3" xfId="42321"/>
    <cellStyle name="Обычный 3 17 7 2 4 3 2" xfId="42322"/>
    <cellStyle name="Обычный 3 17 7 2 4 4" xfId="42323"/>
    <cellStyle name="Обычный 3 17 7 2 5" xfId="42324"/>
    <cellStyle name="Обычный 3 17 7 2 5 2" xfId="42325"/>
    <cellStyle name="Обычный 3 17 7 2 5 2 2" xfId="42326"/>
    <cellStyle name="Обычный 3 17 7 2 5 3" xfId="42327"/>
    <cellStyle name="Обычный 3 17 7 2 6" xfId="42328"/>
    <cellStyle name="Обычный 3 17 7 2 6 2" xfId="42329"/>
    <cellStyle name="Обычный 3 17 7 2 7" xfId="42330"/>
    <cellStyle name="Обычный 3 17 7 3" xfId="42331"/>
    <cellStyle name="Обычный 3 17 7 3 2" xfId="42332"/>
    <cellStyle name="Обычный 3 17 7 3 2 2" xfId="42333"/>
    <cellStyle name="Обычный 3 17 7 3 2 2 2" xfId="42334"/>
    <cellStyle name="Обычный 3 17 7 3 2 2 2 2" xfId="42335"/>
    <cellStyle name="Обычный 3 17 7 3 2 2 3" xfId="42336"/>
    <cellStyle name="Обычный 3 17 7 3 2 3" xfId="42337"/>
    <cellStyle name="Обычный 3 17 7 3 2 3 2" xfId="42338"/>
    <cellStyle name="Обычный 3 17 7 3 2 4" xfId="42339"/>
    <cellStyle name="Обычный 3 17 7 3 3" xfId="42340"/>
    <cellStyle name="Обычный 3 17 7 3 3 2" xfId="42341"/>
    <cellStyle name="Обычный 3 17 7 3 3 2 2" xfId="42342"/>
    <cellStyle name="Обычный 3 17 7 3 3 3" xfId="42343"/>
    <cellStyle name="Обычный 3 17 7 3 4" xfId="42344"/>
    <cellStyle name="Обычный 3 17 7 3 4 2" xfId="42345"/>
    <cellStyle name="Обычный 3 17 7 3 5" xfId="42346"/>
    <cellStyle name="Обычный 3 17 7 4" xfId="42347"/>
    <cellStyle name="Обычный 3 17 7 4 2" xfId="42348"/>
    <cellStyle name="Обычный 3 17 7 4 2 2" xfId="42349"/>
    <cellStyle name="Обычный 3 17 7 4 2 2 2" xfId="42350"/>
    <cellStyle name="Обычный 3 17 7 4 2 2 2 2" xfId="42351"/>
    <cellStyle name="Обычный 3 17 7 4 2 2 3" xfId="42352"/>
    <cellStyle name="Обычный 3 17 7 4 2 3" xfId="42353"/>
    <cellStyle name="Обычный 3 17 7 4 2 3 2" xfId="42354"/>
    <cellStyle name="Обычный 3 17 7 4 2 4" xfId="42355"/>
    <cellStyle name="Обычный 3 17 7 4 3" xfId="42356"/>
    <cellStyle name="Обычный 3 17 7 4 3 2" xfId="42357"/>
    <cellStyle name="Обычный 3 17 7 4 3 2 2" xfId="42358"/>
    <cellStyle name="Обычный 3 17 7 4 3 3" xfId="42359"/>
    <cellStyle name="Обычный 3 17 7 4 4" xfId="42360"/>
    <cellStyle name="Обычный 3 17 7 4 4 2" xfId="42361"/>
    <cellStyle name="Обычный 3 17 7 4 5" xfId="42362"/>
    <cellStyle name="Обычный 3 17 7 5" xfId="42363"/>
    <cellStyle name="Обычный 3 17 7 5 2" xfId="42364"/>
    <cellStyle name="Обычный 3 17 7 5 2 2" xfId="42365"/>
    <cellStyle name="Обычный 3 17 7 5 2 2 2" xfId="42366"/>
    <cellStyle name="Обычный 3 17 7 5 2 3" xfId="42367"/>
    <cellStyle name="Обычный 3 17 7 5 3" xfId="42368"/>
    <cellStyle name="Обычный 3 17 7 5 3 2" xfId="42369"/>
    <cellStyle name="Обычный 3 17 7 5 4" xfId="42370"/>
    <cellStyle name="Обычный 3 17 7 6" xfId="42371"/>
    <cellStyle name="Обычный 3 17 7 6 2" xfId="42372"/>
    <cellStyle name="Обычный 3 17 7 6 2 2" xfId="42373"/>
    <cellStyle name="Обычный 3 17 7 6 3" xfId="42374"/>
    <cellStyle name="Обычный 3 17 7 7" xfId="42375"/>
    <cellStyle name="Обычный 3 17 7 7 2" xfId="42376"/>
    <cellStyle name="Обычный 3 17 7 8" xfId="42377"/>
    <cellStyle name="Обычный 3 17 8" xfId="42378"/>
    <cellStyle name="Обычный 3 17 8 2" xfId="42379"/>
    <cellStyle name="Обычный 3 17 8 2 2" xfId="42380"/>
    <cellStyle name="Обычный 3 17 8 2 2 2" xfId="42381"/>
    <cellStyle name="Обычный 3 17 8 2 2 2 2" xfId="42382"/>
    <cellStyle name="Обычный 3 17 8 2 2 2 2 2" xfId="42383"/>
    <cellStyle name="Обычный 3 17 8 2 2 2 2 2 2" xfId="42384"/>
    <cellStyle name="Обычный 3 17 8 2 2 2 2 3" xfId="42385"/>
    <cellStyle name="Обычный 3 17 8 2 2 2 3" xfId="42386"/>
    <cellStyle name="Обычный 3 17 8 2 2 2 3 2" xfId="42387"/>
    <cellStyle name="Обычный 3 17 8 2 2 2 4" xfId="42388"/>
    <cellStyle name="Обычный 3 17 8 2 2 3" xfId="42389"/>
    <cellStyle name="Обычный 3 17 8 2 2 3 2" xfId="42390"/>
    <cellStyle name="Обычный 3 17 8 2 2 3 2 2" xfId="42391"/>
    <cellStyle name="Обычный 3 17 8 2 2 3 3" xfId="42392"/>
    <cellStyle name="Обычный 3 17 8 2 2 4" xfId="42393"/>
    <cellStyle name="Обычный 3 17 8 2 2 4 2" xfId="42394"/>
    <cellStyle name="Обычный 3 17 8 2 2 5" xfId="42395"/>
    <cellStyle name="Обычный 3 17 8 2 3" xfId="42396"/>
    <cellStyle name="Обычный 3 17 8 2 3 2" xfId="42397"/>
    <cellStyle name="Обычный 3 17 8 2 3 2 2" xfId="42398"/>
    <cellStyle name="Обычный 3 17 8 2 3 2 2 2" xfId="42399"/>
    <cellStyle name="Обычный 3 17 8 2 3 2 2 2 2" xfId="42400"/>
    <cellStyle name="Обычный 3 17 8 2 3 2 2 3" xfId="42401"/>
    <cellStyle name="Обычный 3 17 8 2 3 2 3" xfId="42402"/>
    <cellStyle name="Обычный 3 17 8 2 3 2 3 2" xfId="42403"/>
    <cellStyle name="Обычный 3 17 8 2 3 2 4" xfId="42404"/>
    <cellStyle name="Обычный 3 17 8 2 3 3" xfId="42405"/>
    <cellStyle name="Обычный 3 17 8 2 3 3 2" xfId="42406"/>
    <cellStyle name="Обычный 3 17 8 2 3 3 2 2" xfId="42407"/>
    <cellStyle name="Обычный 3 17 8 2 3 3 3" xfId="42408"/>
    <cellStyle name="Обычный 3 17 8 2 3 4" xfId="42409"/>
    <cellStyle name="Обычный 3 17 8 2 3 4 2" xfId="42410"/>
    <cellStyle name="Обычный 3 17 8 2 3 5" xfId="42411"/>
    <cellStyle name="Обычный 3 17 8 2 4" xfId="42412"/>
    <cellStyle name="Обычный 3 17 8 2 4 2" xfId="42413"/>
    <cellStyle name="Обычный 3 17 8 2 4 2 2" xfId="42414"/>
    <cellStyle name="Обычный 3 17 8 2 4 2 2 2" xfId="42415"/>
    <cellStyle name="Обычный 3 17 8 2 4 2 3" xfId="42416"/>
    <cellStyle name="Обычный 3 17 8 2 4 3" xfId="42417"/>
    <cellStyle name="Обычный 3 17 8 2 4 3 2" xfId="42418"/>
    <cellStyle name="Обычный 3 17 8 2 4 4" xfId="42419"/>
    <cellStyle name="Обычный 3 17 8 2 5" xfId="42420"/>
    <cellStyle name="Обычный 3 17 8 2 5 2" xfId="42421"/>
    <cellStyle name="Обычный 3 17 8 2 5 2 2" xfId="42422"/>
    <cellStyle name="Обычный 3 17 8 2 5 3" xfId="42423"/>
    <cellStyle name="Обычный 3 17 8 2 6" xfId="42424"/>
    <cellStyle name="Обычный 3 17 8 2 6 2" xfId="42425"/>
    <cellStyle name="Обычный 3 17 8 2 7" xfId="42426"/>
    <cellStyle name="Обычный 3 17 8 3" xfId="42427"/>
    <cellStyle name="Обычный 3 17 8 3 2" xfId="42428"/>
    <cellStyle name="Обычный 3 17 8 3 2 2" xfId="42429"/>
    <cellStyle name="Обычный 3 17 8 3 2 2 2" xfId="42430"/>
    <cellStyle name="Обычный 3 17 8 3 2 2 2 2" xfId="42431"/>
    <cellStyle name="Обычный 3 17 8 3 2 2 3" xfId="42432"/>
    <cellStyle name="Обычный 3 17 8 3 2 3" xfId="42433"/>
    <cellStyle name="Обычный 3 17 8 3 2 3 2" xfId="42434"/>
    <cellStyle name="Обычный 3 17 8 3 2 4" xfId="42435"/>
    <cellStyle name="Обычный 3 17 8 3 3" xfId="42436"/>
    <cellStyle name="Обычный 3 17 8 3 3 2" xfId="42437"/>
    <cellStyle name="Обычный 3 17 8 3 3 2 2" xfId="42438"/>
    <cellStyle name="Обычный 3 17 8 3 3 3" xfId="42439"/>
    <cellStyle name="Обычный 3 17 8 3 4" xfId="42440"/>
    <cellStyle name="Обычный 3 17 8 3 4 2" xfId="42441"/>
    <cellStyle name="Обычный 3 17 8 3 5" xfId="42442"/>
    <cellStyle name="Обычный 3 17 8 4" xfId="42443"/>
    <cellStyle name="Обычный 3 17 8 4 2" xfId="42444"/>
    <cellStyle name="Обычный 3 17 8 4 2 2" xfId="42445"/>
    <cellStyle name="Обычный 3 17 8 4 2 2 2" xfId="42446"/>
    <cellStyle name="Обычный 3 17 8 4 2 2 2 2" xfId="42447"/>
    <cellStyle name="Обычный 3 17 8 4 2 2 3" xfId="42448"/>
    <cellStyle name="Обычный 3 17 8 4 2 3" xfId="42449"/>
    <cellStyle name="Обычный 3 17 8 4 2 3 2" xfId="42450"/>
    <cellStyle name="Обычный 3 17 8 4 2 4" xfId="42451"/>
    <cellStyle name="Обычный 3 17 8 4 3" xfId="42452"/>
    <cellStyle name="Обычный 3 17 8 4 3 2" xfId="42453"/>
    <cellStyle name="Обычный 3 17 8 4 3 2 2" xfId="42454"/>
    <cellStyle name="Обычный 3 17 8 4 3 3" xfId="42455"/>
    <cellStyle name="Обычный 3 17 8 4 4" xfId="42456"/>
    <cellStyle name="Обычный 3 17 8 4 4 2" xfId="42457"/>
    <cellStyle name="Обычный 3 17 8 4 5" xfId="42458"/>
    <cellStyle name="Обычный 3 17 8 5" xfId="42459"/>
    <cellStyle name="Обычный 3 17 8 5 2" xfId="42460"/>
    <cellStyle name="Обычный 3 17 8 5 2 2" xfId="42461"/>
    <cellStyle name="Обычный 3 17 8 5 2 2 2" xfId="42462"/>
    <cellStyle name="Обычный 3 17 8 5 2 3" xfId="42463"/>
    <cellStyle name="Обычный 3 17 8 5 3" xfId="42464"/>
    <cellStyle name="Обычный 3 17 8 5 3 2" xfId="42465"/>
    <cellStyle name="Обычный 3 17 8 5 4" xfId="42466"/>
    <cellStyle name="Обычный 3 17 8 6" xfId="42467"/>
    <cellStyle name="Обычный 3 17 8 6 2" xfId="42468"/>
    <cellStyle name="Обычный 3 17 8 6 2 2" xfId="42469"/>
    <cellStyle name="Обычный 3 17 8 6 3" xfId="42470"/>
    <cellStyle name="Обычный 3 17 8 7" xfId="42471"/>
    <cellStyle name="Обычный 3 17 8 7 2" xfId="42472"/>
    <cellStyle name="Обычный 3 17 8 8" xfId="42473"/>
    <cellStyle name="Обычный 3 17 9" xfId="42474"/>
    <cellStyle name="Обычный 3 17 9 2" xfId="42475"/>
    <cellStyle name="Обычный 3 17 9 2 2" xfId="42476"/>
    <cellStyle name="Обычный 3 17 9 2 2 2" xfId="42477"/>
    <cellStyle name="Обычный 3 17 9 2 2 2 2" xfId="42478"/>
    <cellStyle name="Обычный 3 17 9 2 2 2 2 2" xfId="42479"/>
    <cellStyle name="Обычный 3 17 9 2 2 2 2 2 2" xfId="42480"/>
    <cellStyle name="Обычный 3 17 9 2 2 2 2 3" xfId="42481"/>
    <cellStyle name="Обычный 3 17 9 2 2 2 3" xfId="42482"/>
    <cellStyle name="Обычный 3 17 9 2 2 2 3 2" xfId="42483"/>
    <cellStyle name="Обычный 3 17 9 2 2 2 4" xfId="42484"/>
    <cellStyle name="Обычный 3 17 9 2 2 3" xfId="42485"/>
    <cellStyle name="Обычный 3 17 9 2 2 3 2" xfId="42486"/>
    <cellStyle name="Обычный 3 17 9 2 2 3 2 2" xfId="42487"/>
    <cellStyle name="Обычный 3 17 9 2 2 3 3" xfId="42488"/>
    <cellStyle name="Обычный 3 17 9 2 2 4" xfId="42489"/>
    <cellStyle name="Обычный 3 17 9 2 2 4 2" xfId="42490"/>
    <cellStyle name="Обычный 3 17 9 2 2 5" xfId="42491"/>
    <cellStyle name="Обычный 3 17 9 2 3" xfId="42492"/>
    <cellStyle name="Обычный 3 17 9 2 3 2" xfId="42493"/>
    <cellStyle name="Обычный 3 17 9 2 3 2 2" xfId="42494"/>
    <cellStyle name="Обычный 3 17 9 2 3 2 2 2" xfId="42495"/>
    <cellStyle name="Обычный 3 17 9 2 3 2 2 2 2" xfId="42496"/>
    <cellStyle name="Обычный 3 17 9 2 3 2 2 3" xfId="42497"/>
    <cellStyle name="Обычный 3 17 9 2 3 2 3" xfId="42498"/>
    <cellStyle name="Обычный 3 17 9 2 3 2 3 2" xfId="42499"/>
    <cellStyle name="Обычный 3 17 9 2 3 2 4" xfId="42500"/>
    <cellStyle name="Обычный 3 17 9 2 3 3" xfId="42501"/>
    <cellStyle name="Обычный 3 17 9 2 3 3 2" xfId="42502"/>
    <cellStyle name="Обычный 3 17 9 2 3 3 2 2" xfId="42503"/>
    <cellStyle name="Обычный 3 17 9 2 3 3 3" xfId="42504"/>
    <cellStyle name="Обычный 3 17 9 2 3 4" xfId="42505"/>
    <cellStyle name="Обычный 3 17 9 2 3 4 2" xfId="42506"/>
    <cellStyle name="Обычный 3 17 9 2 3 5" xfId="42507"/>
    <cellStyle name="Обычный 3 17 9 2 4" xfId="42508"/>
    <cellStyle name="Обычный 3 17 9 2 4 2" xfId="42509"/>
    <cellStyle name="Обычный 3 17 9 2 4 2 2" xfId="42510"/>
    <cellStyle name="Обычный 3 17 9 2 4 2 2 2" xfId="42511"/>
    <cellStyle name="Обычный 3 17 9 2 4 2 3" xfId="42512"/>
    <cellStyle name="Обычный 3 17 9 2 4 3" xfId="42513"/>
    <cellStyle name="Обычный 3 17 9 2 4 3 2" xfId="42514"/>
    <cellStyle name="Обычный 3 17 9 2 4 4" xfId="42515"/>
    <cellStyle name="Обычный 3 17 9 2 5" xfId="42516"/>
    <cellStyle name="Обычный 3 17 9 2 5 2" xfId="42517"/>
    <cellStyle name="Обычный 3 17 9 2 5 2 2" xfId="42518"/>
    <cellStyle name="Обычный 3 17 9 2 5 3" xfId="42519"/>
    <cellStyle name="Обычный 3 17 9 2 6" xfId="42520"/>
    <cellStyle name="Обычный 3 17 9 2 6 2" xfId="42521"/>
    <cellStyle name="Обычный 3 17 9 2 7" xfId="42522"/>
    <cellStyle name="Обычный 3 17 9 3" xfId="42523"/>
    <cellStyle name="Обычный 3 17 9 3 2" xfId="42524"/>
    <cellStyle name="Обычный 3 17 9 3 2 2" xfId="42525"/>
    <cellStyle name="Обычный 3 17 9 3 2 2 2" xfId="42526"/>
    <cellStyle name="Обычный 3 17 9 3 2 2 2 2" xfId="42527"/>
    <cellStyle name="Обычный 3 17 9 3 2 2 3" xfId="42528"/>
    <cellStyle name="Обычный 3 17 9 3 2 3" xfId="42529"/>
    <cellStyle name="Обычный 3 17 9 3 2 3 2" xfId="42530"/>
    <cellStyle name="Обычный 3 17 9 3 2 4" xfId="42531"/>
    <cellStyle name="Обычный 3 17 9 3 3" xfId="42532"/>
    <cellStyle name="Обычный 3 17 9 3 3 2" xfId="42533"/>
    <cellStyle name="Обычный 3 17 9 3 3 2 2" xfId="42534"/>
    <cellStyle name="Обычный 3 17 9 3 3 3" xfId="42535"/>
    <cellStyle name="Обычный 3 17 9 3 4" xfId="42536"/>
    <cellStyle name="Обычный 3 17 9 3 4 2" xfId="42537"/>
    <cellStyle name="Обычный 3 17 9 3 5" xfId="42538"/>
    <cellStyle name="Обычный 3 17 9 4" xfId="42539"/>
    <cellStyle name="Обычный 3 17 9 4 2" xfId="42540"/>
    <cellStyle name="Обычный 3 17 9 4 2 2" xfId="42541"/>
    <cellStyle name="Обычный 3 17 9 4 2 2 2" xfId="42542"/>
    <cellStyle name="Обычный 3 17 9 4 2 2 2 2" xfId="42543"/>
    <cellStyle name="Обычный 3 17 9 4 2 2 3" xfId="42544"/>
    <cellStyle name="Обычный 3 17 9 4 2 3" xfId="42545"/>
    <cellStyle name="Обычный 3 17 9 4 2 3 2" xfId="42546"/>
    <cellStyle name="Обычный 3 17 9 4 2 4" xfId="42547"/>
    <cellStyle name="Обычный 3 17 9 4 3" xfId="42548"/>
    <cellStyle name="Обычный 3 17 9 4 3 2" xfId="42549"/>
    <cellStyle name="Обычный 3 17 9 4 3 2 2" xfId="42550"/>
    <cellStyle name="Обычный 3 17 9 4 3 3" xfId="42551"/>
    <cellStyle name="Обычный 3 17 9 4 4" xfId="42552"/>
    <cellStyle name="Обычный 3 17 9 4 4 2" xfId="42553"/>
    <cellStyle name="Обычный 3 17 9 4 5" xfId="42554"/>
    <cellStyle name="Обычный 3 17 9 5" xfId="42555"/>
    <cellStyle name="Обычный 3 17 9 5 2" xfId="42556"/>
    <cellStyle name="Обычный 3 17 9 5 2 2" xfId="42557"/>
    <cellStyle name="Обычный 3 17 9 5 2 2 2" xfId="42558"/>
    <cellStyle name="Обычный 3 17 9 5 2 3" xfId="42559"/>
    <cellStyle name="Обычный 3 17 9 5 3" xfId="42560"/>
    <cellStyle name="Обычный 3 17 9 5 3 2" xfId="42561"/>
    <cellStyle name="Обычный 3 17 9 5 4" xfId="42562"/>
    <cellStyle name="Обычный 3 17 9 6" xfId="42563"/>
    <cellStyle name="Обычный 3 17 9 6 2" xfId="42564"/>
    <cellStyle name="Обычный 3 17 9 6 2 2" xfId="42565"/>
    <cellStyle name="Обычный 3 17 9 6 3" xfId="42566"/>
    <cellStyle name="Обычный 3 17 9 7" xfId="42567"/>
    <cellStyle name="Обычный 3 17 9 7 2" xfId="42568"/>
    <cellStyle name="Обычный 3 17 9 8" xfId="42569"/>
    <cellStyle name="Обычный 3 18" xfId="42570"/>
    <cellStyle name="Обычный 3 18 10" xfId="42571"/>
    <cellStyle name="Обычный 3 18 10 2" xfId="42572"/>
    <cellStyle name="Обычный 3 18 10 2 2" xfId="42573"/>
    <cellStyle name="Обычный 3 18 10 2 2 2" xfId="42574"/>
    <cellStyle name="Обычный 3 18 10 2 2 2 2" xfId="42575"/>
    <cellStyle name="Обычный 3 18 10 2 2 2 2 2" xfId="42576"/>
    <cellStyle name="Обычный 3 18 10 2 2 2 2 2 2" xfId="42577"/>
    <cellStyle name="Обычный 3 18 10 2 2 2 2 3" xfId="42578"/>
    <cellStyle name="Обычный 3 18 10 2 2 2 3" xfId="42579"/>
    <cellStyle name="Обычный 3 18 10 2 2 2 3 2" xfId="42580"/>
    <cellStyle name="Обычный 3 18 10 2 2 2 4" xfId="42581"/>
    <cellStyle name="Обычный 3 18 10 2 2 3" xfId="42582"/>
    <cellStyle name="Обычный 3 18 10 2 2 3 2" xfId="42583"/>
    <cellStyle name="Обычный 3 18 10 2 2 3 2 2" xfId="42584"/>
    <cellStyle name="Обычный 3 18 10 2 2 3 3" xfId="42585"/>
    <cellStyle name="Обычный 3 18 10 2 2 4" xfId="42586"/>
    <cellStyle name="Обычный 3 18 10 2 2 4 2" xfId="42587"/>
    <cellStyle name="Обычный 3 18 10 2 2 5" xfId="42588"/>
    <cellStyle name="Обычный 3 18 10 2 3" xfId="42589"/>
    <cellStyle name="Обычный 3 18 10 2 3 2" xfId="42590"/>
    <cellStyle name="Обычный 3 18 10 2 3 2 2" xfId="42591"/>
    <cellStyle name="Обычный 3 18 10 2 3 2 2 2" xfId="42592"/>
    <cellStyle name="Обычный 3 18 10 2 3 2 2 2 2" xfId="42593"/>
    <cellStyle name="Обычный 3 18 10 2 3 2 2 3" xfId="42594"/>
    <cellStyle name="Обычный 3 18 10 2 3 2 3" xfId="42595"/>
    <cellStyle name="Обычный 3 18 10 2 3 2 3 2" xfId="42596"/>
    <cellStyle name="Обычный 3 18 10 2 3 2 4" xfId="42597"/>
    <cellStyle name="Обычный 3 18 10 2 3 3" xfId="42598"/>
    <cellStyle name="Обычный 3 18 10 2 3 3 2" xfId="42599"/>
    <cellStyle name="Обычный 3 18 10 2 3 3 2 2" xfId="42600"/>
    <cellStyle name="Обычный 3 18 10 2 3 3 3" xfId="42601"/>
    <cellStyle name="Обычный 3 18 10 2 3 4" xfId="42602"/>
    <cellStyle name="Обычный 3 18 10 2 3 4 2" xfId="42603"/>
    <cellStyle name="Обычный 3 18 10 2 3 5" xfId="42604"/>
    <cellStyle name="Обычный 3 18 10 2 4" xfId="42605"/>
    <cellStyle name="Обычный 3 18 10 2 4 2" xfId="42606"/>
    <cellStyle name="Обычный 3 18 10 2 4 2 2" xfId="42607"/>
    <cellStyle name="Обычный 3 18 10 2 4 2 2 2" xfId="42608"/>
    <cellStyle name="Обычный 3 18 10 2 4 2 3" xfId="42609"/>
    <cellStyle name="Обычный 3 18 10 2 4 3" xfId="42610"/>
    <cellStyle name="Обычный 3 18 10 2 4 3 2" xfId="42611"/>
    <cellStyle name="Обычный 3 18 10 2 4 4" xfId="42612"/>
    <cellStyle name="Обычный 3 18 10 2 5" xfId="42613"/>
    <cellStyle name="Обычный 3 18 10 2 5 2" xfId="42614"/>
    <cellStyle name="Обычный 3 18 10 2 5 2 2" xfId="42615"/>
    <cellStyle name="Обычный 3 18 10 2 5 3" xfId="42616"/>
    <cellStyle name="Обычный 3 18 10 2 6" xfId="42617"/>
    <cellStyle name="Обычный 3 18 10 2 6 2" xfId="42618"/>
    <cellStyle name="Обычный 3 18 10 2 7" xfId="42619"/>
    <cellStyle name="Обычный 3 18 10 3" xfId="42620"/>
    <cellStyle name="Обычный 3 18 10 3 2" xfId="42621"/>
    <cellStyle name="Обычный 3 18 10 3 2 2" xfId="42622"/>
    <cellStyle name="Обычный 3 18 10 3 2 2 2" xfId="42623"/>
    <cellStyle name="Обычный 3 18 10 3 2 2 2 2" xfId="42624"/>
    <cellStyle name="Обычный 3 18 10 3 2 2 3" xfId="42625"/>
    <cellStyle name="Обычный 3 18 10 3 2 3" xfId="42626"/>
    <cellStyle name="Обычный 3 18 10 3 2 3 2" xfId="42627"/>
    <cellStyle name="Обычный 3 18 10 3 2 4" xfId="42628"/>
    <cellStyle name="Обычный 3 18 10 3 3" xfId="42629"/>
    <cellStyle name="Обычный 3 18 10 3 3 2" xfId="42630"/>
    <cellStyle name="Обычный 3 18 10 3 3 2 2" xfId="42631"/>
    <cellStyle name="Обычный 3 18 10 3 3 3" xfId="42632"/>
    <cellStyle name="Обычный 3 18 10 3 4" xfId="42633"/>
    <cellStyle name="Обычный 3 18 10 3 4 2" xfId="42634"/>
    <cellStyle name="Обычный 3 18 10 3 5" xfId="42635"/>
    <cellStyle name="Обычный 3 18 10 4" xfId="42636"/>
    <cellStyle name="Обычный 3 18 10 4 2" xfId="42637"/>
    <cellStyle name="Обычный 3 18 10 4 2 2" xfId="42638"/>
    <cellStyle name="Обычный 3 18 10 4 2 2 2" xfId="42639"/>
    <cellStyle name="Обычный 3 18 10 4 2 2 2 2" xfId="42640"/>
    <cellStyle name="Обычный 3 18 10 4 2 2 3" xfId="42641"/>
    <cellStyle name="Обычный 3 18 10 4 2 3" xfId="42642"/>
    <cellStyle name="Обычный 3 18 10 4 2 3 2" xfId="42643"/>
    <cellStyle name="Обычный 3 18 10 4 2 4" xfId="42644"/>
    <cellStyle name="Обычный 3 18 10 4 3" xfId="42645"/>
    <cellStyle name="Обычный 3 18 10 4 3 2" xfId="42646"/>
    <cellStyle name="Обычный 3 18 10 4 3 2 2" xfId="42647"/>
    <cellStyle name="Обычный 3 18 10 4 3 3" xfId="42648"/>
    <cellStyle name="Обычный 3 18 10 4 4" xfId="42649"/>
    <cellStyle name="Обычный 3 18 10 4 4 2" xfId="42650"/>
    <cellStyle name="Обычный 3 18 10 4 5" xfId="42651"/>
    <cellStyle name="Обычный 3 18 10 5" xfId="42652"/>
    <cellStyle name="Обычный 3 18 10 5 2" xfId="42653"/>
    <cellStyle name="Обычный 3 18 10 5 2 2" xfId="42654"/>
    <cellStyle name="Обычный 3 18 10 5 2 2 2" xfId="42655"/>
    <cellStyle name="Обычный 3 18 10 5 2 3" xfId="42656"/>
    <cellStyle name="Обычный 3 18 10 5 3" xfId="42657"/>
    <cellStyle name="Обычный 3 18 10 5 3 2" xfId="42658"/>
    <cellStyle name="Обычный 3 18 10 5 4" xfId="42659"/>
    <cellStyle name="Обычный 3 18 10 6" xfId="42660"/>
    <cellStyle name="Обычный 3 18 10 6 2" xfId="42661"/>
    <cellStyle name="Обычный 3 18 10 6 2 2" xfId="42662"/>
    <cellStyle name="Обычный 3 18 10 6 3" xfId="42663"/>
    <cellStyle name="Обычный 3 18 10 7" xfId="42664"/>
    <cellStyle name="Обычный 3 18 10 7 2" xfId="42665"/>
    <cellStyle name="Обычный 3 18 10 8" xfId="42666"/>
    <cellStyle name="Обычный 3 18 11" xfId="42667"/>
    <cellStyle name="Обычный 3 18 11 2" xfId="42668"/>
    <cellStyle name="Обычный 3 18 11 2 2" xfId="42669"/>
    <cellStyle name="Обычный 3 18 11 2 2 2" xfId="42670"/>
    <cellStyle name="Обычный 3 18 11 2 2 2 2" xfId="42671"/>
    <cellStyle name="Обычный 3 18 11 2 2 2 2 2" xfId="42672"/>
    <cellStyle name="Обычный 3 18 11 2 2 2 2 2 2" xfId="42673"/>
    <cellStyle name="Обычный 3 18 11 2 2 2 2 3" xfId="42674"/>
    <cellStyle name="Обычный 3 18 11 2 2 2 3" xfId="42675"/>
    <cellStyle name="Обычный 3 18 11 2 2 2 3 2" xfId="42676"/>
    <cellStyle name="Обычный 3 18 11 2 2 2 4" xfId="42677"/>
    <cellStyle name="Обычный 3 18 11 2 2 3" xfId="42678"/>
    <cellStyle name="Обычный 3 18 11 2 2 3 2" xfId="42679"/>
    <cellStyle name="Обычный 3 18 11 2 2 3 2 2" xfId="42680"/>
    <cellStyle name="Обычный 3 18 11 2 2 3 3" xfId="42681"/>
    <cellStyle name="Обычный 3 18 11 2 2 4" xfId="42682"/>
    <cellStyle name="Обычный 3 18 11 2 2 4 2" xfId="42683"/>
    <cellStyle name="Обычный 3 18 11 2 2 5" xfId="42684"/>
    <cellStyle name="Обычный 3 18 11 2 3" xfId="42685"/>
    <cellStyle name="Обычный 3 18 11 2 3 2" xfId="42686"/>
    <cellStyle name="Обычный 3 18 11 2 3 2 2" xfId="42687"/>
    <cellStyle name="Обычный 3 18 11 2 3 2 2 2" xfId="42688"/>
    <cellStyle name="Обычный 3 18 11 2 3 2 2 2 2" xfId="42689"/>
    <cellStyle name="Обычный 3 18 11 2 3 2 2 3" xfId="42690"/>
    <cellStyle name="Обычный 3 18 11 2 3 2 3" xfId="42691"/>
    <cellStyle name="Обычный 3 18 11 2 3 2 3 2" xfId="42692"/>
    <cellStyle name="Обычный 3 18 11 2 3 2 4" xfId="42693"/>
    <cellStyle name="Обычный 3 18 11 2 3 3" xfId="42694"/>
    <cellStyle name="Обычный 3 18 11 2 3 3 2" xfId="42695"/>
    <cellStyle name="Обычный 3 18 11 2 3 3 2 2" xfId="42696"/>
    <cellStyle name="Обычный 3 18 11 2 3 3 3" xfId="42697"/>
    <cellStyle name="Обычный 3 18 11 2 3 4" xfId="42698"/>
    <cellStyle name="Обычный 3 18 11 2 3 4 2" xfId="42699"/>
    <cellStyle name="Обычный 3 18 11 2 3 5" xfId="42700"/>
    <cellStyle name="Обычный 3 18 11 2 4" xfId="42701"/>
    <cellStyle name="Обычный 3 18 11 2 4 2" xfId="42702"/>
    <cellStyle name="Обычный 3 18 11 2 4 2 2" xfId="42703"/>
    <cellStyle name="Обычный 3 18 11 2 4 2 2 2" xfId="42704"/>
    <cellStyle name="Обычный 3 18 11 2 4 2 3" xfId="42705"/>
    <cellStyle name="Обычный 3 18 11 2 4 3" xfId="42706"/>
    <cellStyle name="Обычный 3 18 11 2 4 3 2" xfId="42707"/>
    <cellStyle name="Обычный 3 18 11 2 4 4" xfId="42708"/>
    <cellStyle name="Обычный 3 18 11 2 5" xfId="42709"/>
    <cellStyle name="Обычный 3 18 11 2 5 2" xfId="42710"/>
    <cellStyle name="Обычный 3 18 11 2 5 2 2" xfId="42711"/>
    <cellStyle name="Обычный 3 18 11 2 5 3" xfId="42712"/>
    <cellStyle name="Обычный 3 18 11 2 6" xfId="42713"/>
    <cellStyle name="Обычный 3 18 11 2 6 2" xfId="42714"/>
    <cellStyle name="Обычный 3 18 11 2 7" xfId="42715"/>
    <cellStyle name="Обычный 3 18 11 3" xfId="42716"/>
    <cellStyle name="Обычный 3 18 11 3 2" xfId="42717"/>
    <cellStyle name="Обычный 3 18 11 3 2 2" xfId="42718"/>
    <cellStyle name="Обычный 3 18 11 3 2 2 2" xfId="42719"/>
    <cellStyle name="Обычный 3 18 11 3 2 2 2 2" xfId="42720"/>
    <cellStyle name="Обычный 3 18 11 3 2 2 3" xfId="42721"/>
    <cellStyle name="Обычный 3 18 11 3 2 3" xfId="42722"/>
    <cellStyle name="Обычный 3 18 11 3 2 3 2" xfId="42723"/>
    <cellStyle name="Обычный 3 18 11 3 2 4" xfId="42724"/>
    <cellStyle name="Обычный 3 18 11 3 3" xfId="42725"/>
    <cellStyle name="Обычный 3 18 11 3 3 2" xfId="42726"/>
    <cellStyle name="Обычный 3 18 11 3 3 2 2" xfId="42727"/>
    <cellStyle name="Обычный 3 18 11 3 3 3" xfId="42728"/>
    <cellStyle name="Обычный 3 18 11 3 4" xfId="42729"/>
    <cellStyle name="Обычный 3 18 11 3 4 2" xfId="42730"/>
    <cellStyle name="Обычный 3 18 11 3 5" xfId="42731"/>
    <cellStyle name="Обычный 3 18 11 4" xfId="42732"/>
    <cellStyle name="Обычный 3 18 11 4 2" xfId="42733"/>
    <cellStyle name="Обычный 3 18 11 4 2 2" xfId="42734"/>
    <cellStyle name="Обычный 3 18 11 4 2 2 2" xfId="42735"/>
    <cellStyle name="Обычный 3 18 11 4 2 2 2 2" xfId="42736"/>
    <cellStyle name="Обычный 3 18 11 4 2 2 3" xfId="42737"/>
    <cellStyle name="Обычный 3 18 11 4 2 3" xfId="42738"/>
    <cellStyle name="Обычный 3 18 11 4 2 3 2" xfId="42739"/>
    <cellStyle name="Обычный 3 18 11 4 2 4" xfId="42740"/>
    <cellStyle name="Обычный 3 18 11 4 3" xfId="42741"/>
    <cellStyle name="Обычный 3 18 11 4 3 2" xfId="42742"/>
    <cellStyle name="Обычный 3 18 11 4 3 2 2" xfId="42743"/>
    <cellStyle name="Обычный 3 18 11 4 3 3" xfId="42744"/>
    <cellStyle name="Обычный 3 18 11 4 4" xfId="42745"/>
    <cellStyle name="Обычный 3 18 11 4 4 2" xfId="42746"/>
    <cellStyle name="Обычный 3 18 11 4 5" xfId="42747"/>
    <cellStyle name="Обычный 3 18 11 5" xfId="42748"/>
    <cellStyle name="Обычный 3 18 11 5 2" xfId="42749"/>
    <cellStyle name="Обычный 3 18 11 5 2 2" xfId="42750"/>
    <cellStyle name="Обычный 3 18 11 5 2 2 2" xfId="42751"/>
    <cellStyle name="Обычный 3 18 11 5 2 3" xfId="42752"/>
    <cellStyle name="Обычный 3 18 11 5 3" xfId="42753"/>
    <cellStyle name="Обычный 3 18 11 5 3 2" xfId="42754"/>
    <cellStyle name="Обычный 3 18 11 5 4" xfId="42755"/>
    <cellStyle name="Обычный 3 18 11 6" xfId="42756"/>
    <cellStyle name="Обычный 3 18 11 6 2" xfId="42757"/>
    <cellStyle name="Обычный 3 18 11 6 2 2" xfId="42758"/>
    <cellStyle name="Обычный 3 18 11 6 3" xfId="42759"/>
    <cellStyle name="Обычный 3 18 11 7" xfId="42760"/>
    <cellStyle name="Обычный 3 18 11 7 2" xfId="42761"/>
    <cellStyle name="Обычный 3 18 11 8" xfId="42762"/>
    <cellStyle name="Обычный 3 18 12" xfId="42763"/>
    <cellStyle name="Обычный 3 18 12 2" xfId="42764"/>
    <cellStyle name="Обычный 3 18 12 2 2" xfId="42765"/>
    <cellStyle name="Обычный 3 18 12 2 2 2" xfId="42766"/>
    <cellStyle name="Обычный 3 18 12 2 2 2 2" xfId="42767"/>
    <cellStyle name="Обычный 3 18 12 2 2 2 2 2" xfId="42768"/>
    <cellStyle name="Обычный 3 18 12 2 2 2 2 2 2" xfId="42769"/>
    <cellStyle name="Обычный 3 18 12 2 2 2 2 3" xfId="42770"/>
    <cellStyle name="Обычный 3 18 12 2 2 2 3" xfId="42771"/>
    <cellStyle name="Обычный 3 18 12 2 2 2 3 2" xfId="42772"/>
    <cellStyle name="Обычный 3 18 12 2 2 2 4" xfId="42773"/>
    <cellStyle name="Обычный 3 18 12 2 2 3" xfId="42774"/>
    <cellStyle name="Обычный 3 18 12 2 2 3 2" xfId="42775"/>
    <cellStyle name="Обычный 3 18 12 2 2 3 2 2" xfId="42776"/>
    <cellStyle name="Обычный 3 18 12 2 2 3 3" xfId="42777"/>
    <cellStyle name="Обычный 3 18 12 2 2 4" xfId="42778"/>
    <cellStyle name="Обычный 3 18 12 2 2 4 2" xfId="42779"/>
    <cellStyle name="Обычный 3 18 12 2 2 5" xfId="42780"/>
    <cellStyle name="Обычный 3 18 12 2 3" xfId="42781"/>
    <cellStyle name="Обычный 3 18 12 2 3 2" xfId="42782"/>
    <cellStyle name="Обычный 3 18 12 2 3 2 2" xfId="42783"/>
    <cellStyle name="Обычный 3 18 12 2 3 2 2 2" xfId="42784"/>
    <cellStyle name="Обычный 3 18 12 2 3 2 2 2 2" xfId="42785"/>
    <cellStyle name="Обычный 3 18 12 2 3 2 2 3" xfId="42786"/>
    <cellStyle name="Обычный 3 18 12 2 3 2 3" xfId="42787"/>
    <cellStyle name="Обычный 3 18 12 2 3 2 3 2" xfId="42788"/>
    <cellStyle name="Обычный 3 18 12 2 3 2 4" xfId="42789"/>
    <cellStyle name="Обычный 3 18 12 2 3 3" xfId="42790"/>
    <cellStyle name="Обычный 3 18 12 2 3 3 2" xfId="42791"/>
    <cellStyle name="Обычный 3 18 12 2 3 3 2 2" xfId="42792"/>
    <cellStyle name="Обычный 3 18 12 2 3 3 3" xfId="42793"/>
    <cellStyle name="Обычный 3 18 12 2 3 4" xfId="42794"/>
    <cellStyle name="Обычный 3 18 12 2 3 4 2" xfId="42795"/>
    <cellStyle name="Обычный 3 18 12 2 3 5" xfId="42796"/>
    <cellStyle name="Обычный 3 18 12 2 4" xfId="42797"/>
    <cellStyle name="Обычный 3 18 12 2 4 2" xfId="42798"/>
    <cellStyle name="Обычный 3 18 12 2 4 2 2" xfId="42799"/>
    <cellStyle name="Обычный 3 18 12 2 4 2 2 2" xfId="42800"/>
    <cellStyle name="Обычный 3 18 12 2 4 2 3" xfId="42801"/>
    <cellStyle name="Обычный 3 18 12 2 4 3" xfId="42802"/>
    <cellStyle name="Обычный 3 18 12 2 4 3 2" xfId="42803"/>
    <cellStyle name="Обычный 3 18 12 2 4 4" xfId="42804"/>
    <cellStyle name="Обычный 3 18 12 2 5" xfId="42805"/>
    <cellStyle name="Обычный 3 18 12 2 5 2" xfId="42806"/>
    <cellStyle name="Обычный 3 18 12 2 5 2 2" xfId="42807"/>
    <cellStyle name="Обычный 3 18 12 2 5 3" xfId="42808"/>
    <cellStyle name="Обычный 3 18 12 2 6" xfId="42809"/>
    <cellStyle name="Обычный 3 18 12 2 6 2" xfId="42810"/>
    <cellStyle name="Обычный 3 18 12 2 7" xfId="42811"/>
    <cellStyle name="Обычный 3 18 12 3" xfId="42812"/>
    <cellStyle name="Обычный 3 18 12 3 2" xfId="42813"/>
    <cellStyle name="Обычный 3 18 12 3 2 2" xfId="42814"/>
    <cellStyle name="Обычный 3 18 12 3 2 2 2" xfId="42815"/>
    <cellStyle name="Обычный 3 18 12 3 2 2 2 2" xfId="42816"/>
    <cellStyle name="Обычный 3 18 12 3 2 2 3" xfId="42817"/>
    <cellStyle name="Обычный 3 18 12 3 2 3" xfId="42818"/>
    <cellStyle name="Обычный 3 18 12 3 2 3 2" xfId="42819"/>
    <cellStyle name="Обычный 3 18 12 3 2 4" xfId="42820"/>
    <cellStyle name="Обычный 3 18 12 3 3" xfId="42821"/>
    <cellStyle name="Обычный 3 18 12 3 3 2" xfId="42822"/>
    <cellStyle name="Обычный 3 18 12 3 3 2 2" xfId="42823"/>
    <cellStyle name="Обычный 3 18 12 3 3 3" xfId="42824"/>
    <cellStyle name="Обычный 3 18 12 3 4" xfId="42825"/>
    <cellStyle name="Обычный 3 18 12 3 4 2" xfId="42826"/>
    <cellStyle name="Обычный 3 18 12 3 5" xfId="42827"/>
    <cellStyle name="Обычный 3 18 12 4" xfId="42828"/>
    <cellStyle name="Обычный 3 18 12 4 2" xfId="42829"/>
    <cellStyle name="Обычный 3 18 12 4 2 2" xfId="42830"/>
    <cellStyle name="Обычный 3 18 12 4 2 2 2" xfId="42831"/>
    <cellStyle name="Обычный 3 18 12 4 2 2 2 2" xfId="42832"/>
    <cellStyle name="Обычный 3 18 12 4 2 2 3" xfId="42833"/>
    <cellStyle name="Обычный 3 18 12 4 2 3" xfId="42834"/>
    <cellStyle name="Обычный 3 18 12 4 2 3 2" xfId="42835"/>
    <cellStyle name="Обычный 3 18 12 4 2 4" xfId="42836"/>
    <cellStyle name="Обычный 3 18 12 4 3" xfId="42837"/>
    <cellStyle name="Обычный 3 18 12 4 3 2" xfId="42838"/>
    <cellStyle name="Обычный 3 18 12 4 3 2 2" xfId="42839"/>
    <cellStyle name="Обычный 3 18 12 4 3 3" xfId="42840"/>
    <cellStyle name="Обычный 3 18 12 4 4" xfId="42841"/>
    <cellStyle name="Обычный 3 18 12 4 4 2" xfId="42842"/>
    <cellStyle name="Обычный 3 18 12 4 5" xfId="42843"/>
    <cellStyle name="Обычный 3 18 12 5" xfId="42844"/>
    <cellStyle name="Обычный 3 18 12 5 2" xfId="42845"/>
    <cellStyle name="Обычный 3 18 12 5 2 2" xfId="42846"/>
    <cellStyle name="Обычный 3 18 12 5 2 2 2" xfId="42847"/>
    <cellStyle name="Обычный 3 18 12 5 2 3" xfId="42848"/>
    <cellStyle name="Обычный 3 18 12 5 3" xfId="42849"/>
    <cellStyle name="Обычный 3 18 12 5 3 2" xfId="42850"/>
    <cellStyle name="Обычный 3 18 12 5 4" xfId="42851"/>
    <cellStyle name="Обычный 3 18 12 6" xfId="42852"/>
    <cellStyle name="Обычный 3 18 12 6 2" xfId="42853"/>
    <cellStyle name="Обычный 3 18 12 6 2 2" xfId="42854"/>
    <cellStyle name="Обычный 3 18 12 6 3" xfId="42855"/>
    <cellStyle name="Обычный 3 18 12 7" xfId="42856"/>
    <cellStyle name="Обычный 3 18 12 7 2" xfId="42857"/>
    <cellStyle name="Обычный 3 18 12 8" xfId="42858"/>
    <cellStyle name="Обычный 3 18 13" xfId="42859"/>
    <cellStyle name="Обычный 3 18 13 2" xfId="42860"/>
    <cellStyle name="Обычный 3 18 13 2 2" xfId="42861"/>
    <cellStyle name="Обычный 3 18 13 2 2 2" xfId="42862"/>
    <cellStyle name="Обычный 3 18 13 2 2 2 2" xfId="42863"/>
    <cellStyle name="Обычный 3 18 13 2 2 2 2 2" xfId="42864"/>
    <cellStyle name="Обычный 3 18 13 2 2 2 2 2 2" xfId="42865"/>
    <cellStyle name="Обычный 3 18 13 2 2 2 2 3" xfId="42866"/>
    <cellStyle name="Обычный 3 18 13 2 2 2 3" xfId="42867"/>
    <cellStyle name="Обычный 3 18 13 2 2 2 3 2" xfId="42868"/>
    <cellStyle name="Обычный 3 18 13 2 2 2 4" xfId="42869"/>
    <cellStyle name="Обычный 3 18 13 2 2 3" xfId="42870"/>
    <cellStyle name="Обычный 3 18 13 2 2 3 2" xfId="42871"/>
    <cellStyle name="Обычный 3 18 13 2 2 3 2 2" xfId="42872"/>
    <cellStyle name="Обычный 3 18 13 2 2 3 3" xfId="42873"/>
    <cellStyle name="Обычный 3 18 13 2 2 4" xfId="42874"/>
    <cellStyle name="Обычный 3 18 13 2 2 4 2" xfId="42875"/>
    <cellStyle name="Обычный 3 18 13 2 2 5" xfId="42876"/>
    <cellStyle name="Обычный 3 18 13 2 3" xfId="42877"/>
    <cellStyle name="Обычный 3 18 13 2 3 2" xfId="42878"/>
    <cellStyle name="Обычный 3 18 13 2 3 2 2" xfId="42879"/>
    <cellStyle name="Обычный 3 18 13 2 3 2 2 2" xfId="42880"/>
    <cellStyle name="Обычный 3 18 13 2 3 2 2 2 2" xfId="42881"/>
    <cellStyle name="Обычный 3 18 13 2 3 2 2 3" xfId="42882"/>
    <cellStyle name="Обычный 3 18 13 2 3 2 3" xfId="42883"/>
    <cellStyle name="Обычный 3 18 13 2 3 2 3 2" xfId="42884"/>
    <cellStyle name="Обычный 3 18 13 2 3 2 4" xfId="42885"/>
    <cellStyle name="Обычный 3 18 13 2 3 3" xfId="42886"/>
    <cellStyle name="Обычный 3 18 13 2 3 3 2" xfId="42887"/>
    <cellStyle name="Обычный 3 18 13 2 3 3 2 2" xfId="42888"/>
    <cellStyle name="Обычный 3 18 13 2 3 3 3" xfId="42889"/>
    <cellStyle name="Обычный 3 18 13 2 3 4" xfId="42890"/>
    <cellStyle name="Обычный 3 18 13 2 3 4 2" xfId="42891"/>
    <cellStyle name="Обычный 3 18 13 2 3 5" xfId="42892"/>
    <cellStyle name="Обычный 3 18 13 2 4" xfId="42893"/>
    <cellStyle name="Обычный 3 18 13 2 4 2" xfId="42894"/>
    <cellStyle name="Обычный 3 18 13 2 4 2 2" xfId="42895"/>
    <cellStyle name="Обычный 3 18 13 2 4 2 2 2" xfId="42896"/>
    <cellStyle name="Обычный 3 18 13 2 4 2 3" xfId="42897"/>
    <cellStyle name="Обычный 3 18 13 2 4 3" xfId="42898"/>
    <cellStyle name="Обычный 3 18 13 2 4 3 2" xfId="42899"/>
    <cellStyle name="Обычный 3 18 13 2 4 4" xfId="42900"/>
    <cellStyle name="Обычный 3 18 13 2 5" xfId="42901"/>
    <cellStyle name="Обычный 3 18 13 2 5 2" xfId="42902"/>
    <cellStyle name="Обычный 3 18 13 2 5 2 2" xfId="42903"/>
    <cellStyle name="Обычный 3 18 13 2 5 3" xfId="42904"/>
    <cellStyle name="Обычный 3 18 13 2 6" xfId="42905"/>
    <cellStyle name="Обычный 3 18 13 2 6 2" xfId="42906"/>
    <cellStyle name="Обычный 3 18 13 2 7" xfId="42907"/>
    <cellStyle name="Обычный 3 18 13 3" xfId="42908"/>
    <cellStyle name="Обычный 3 18 13 3 2" xfId="42909"/>
    <cellStyle name="Обычный 3 18 13 3 2 2" xfId="42910"/>
    <cellStyle name="Обычный 3 18 13 3 2 2 2" xfId="42911"/>
    <cellStyle name="Обычный 3 18 13 3 2 2 2 2" xfId="42912"/>
    <cellStyle name="Обычный 3 18 13 3 2 2 3" xfId="42913"/>
    <cellStyle name="Обычный 3 18 13 3 2 3" xfId="42914"/>
    <cellStyle name="Обычный 3 18 13 3 2 3 2" xfId="42915"/>
    <cellStyle name="Обычный 3 18 13 3 2 4" xfId="42916"/>
    <cellStyle name="Обычный 3 18 13 3 3" xfId="42917"/>
    <cellStyle name="Обычный 3 18 13 3 3 2" xfId="42918"/>
    <cellStyle name="Обычный 3 18 13 3 3 2 2" xfId="42919"/>
    <cellStyle name="Обычный 3 18 13 3 3 3" xfId="42920"/>
    <cellStyle name="Обычный 3 18 13 3 4" xfId="42921"/>
    <cellStyle name="Обычный 3 18 13 3 4 2" xfId="42922"/>
    <cellStyle name="Обычный 3 18 13 3 5" xfId="42923"/>
    <cellStyle name="Обычный 3 18 13 4" xfId="42924"/>
    <cellStyle name="Обычный 3 18 13 4 2" xfId="42925"/>
    <cellStyle name="Обычный 3 18 13 4 2 2" xfId="42926"/>
    <cellStyle name="Обычный 3 18 13 4 2 2 2" xfId="42927"/>
    <cellStyle name="Обычный 3 18 13 4 2 2 2 2" xfId="42928"/>
    <cellStyle name="Обычный 3 18 13 4 2 2 3" xfId="42929"/>
    <cellStyle name="Обычный 3 18 13 4 2 3" xfId="42930"/>
    <cellStyle name="Обычный 3 18 13 4 2 3 2" xfId="42931"/>
    <cellStyle name="Обычный 3 18 13 4 2 4" xfId="42932"/>
    <cellStyle name="Обычный 3 18 13 4 3" xfId="42933"/>
    <cellStyle name="Обычный 3 18 13 4 3 2" xfId="42934"/>
    <cellStyle name="Обычный 3 18 13 4 3 2 2" xfId="42935"/>
    <cellStyle name="Обычный 3 18 13 4 3 3" xfId="42936"/>
    <cellStyle name="Обычный 3 18 13 4 4" xfId="42937"/>
    <cellStyle name="Обычный 3 18 13 4 4 2" xfId="42938"/>
    <cellStyle name="Обычный 3 18 13 4 5" xfId="42939"/>
    <cellStyle name="Обычный 3 18 13 5" xfId="42940"/>
    <cellStyle name="Обычный 3 18 13 5 2" xfId="42941"/>
    <cellStyle name="Обычный 3 18 13 5 2 2" xfId="42942"/>
    <cellStyle name="Обычный 3 18 13 5 2 2 2" xfId="42943"/>
    <cellStyle name="Обычный 3 18 13 5 2 3" xfId="42944"/>
    <cellStyle name="Обычный 3 18 13 5 3" xfId="42945"/>
    <cellStyle name="Обычный 3 18 13 5 3 2" xfId="42946"/>
    <cellStyle name="Обычный 3 18 13 5 4" xfId="42947"/>
    <cellStyle name="Обычный 3 18 13 6" xfId="42948"/>
    <cellStyle name="Обычный 3 18 13 6 2" xfId="42949"/>
    <cellStyle name="Обычный 3 18 13 6 2 2" xfId="42950"/>
    <cellStyle name="Обычный 3 18 13 6 3" xfId="42951"/>
    <cellStyle name="Обычный 3 18 13 7" xfId="42952"/>
    <cellStyle name="Обычный 3 18 13 7 2" xfId="42953"/>
    <cellStyle name="Обычный 3 18 13 8" xfId="42954"/>
    <cellStyle name="Обычный 3 18 14" xfId="42955"/>
    <cellStyle name="Обычный 3 18 14 2" xfId="42956"/>
    <cellStyle name="Обычный 3 18 14 2 2" xfId="42957"/>
    <cellStyle name="Обычный 3 18 14 2 2 2" xfId="42958"/>
    <cellStyle name="Обычный 3 18 14 2 2 2 2" xfId="42959"/>
    <cellStyle name="Обычный 3 18 14 2 2 2 2 2" xfId="42960"/>
    <cellStyle name="Обычный 3 18 14 2 2 2 2 2 2" xfId="42961"/>
    <cellStyle name="Обычный 3 18 14 2 2 2 2 3" xfId="42962"/>
    <cellStyle name="Обычный 3 18 14 2 2 2 3" xfId="42963"/>
    <cellStyle name="Обычный 3 18 14 2 2 2 3 2" xfId="42964"/>
    <cellStyle name="Обычный 3 18 14 2 2 2 4" xfId="42965"/>
    <cellStyle name="Обычный 3 18 14 2 2 3" xfId="42966"/>
    <cellStyle name="Обычный 3 18 14 2 2 3 2" xfId="42967"/>
    <cellStyle name="Обычный 3 18 14 2 2 3 2 2" xfId="42968"/>
    <cellStyle name="Обычный 3 18 14 2 2 3 3" xfId="42969"/>
    <cellStyle name="Обычный 3 18 14 2 2 4" xfId="42970"/>
    <cellStyle name="Обычный 3 18 14 2 2 4 2" xfId="42971"/>
    <cellStyle name="Обычный 3 18 14 2 2 5" xfId="42972"/>
    <cellStyle name="Обычный 3 18 14 2 3" xfId="42973"/>
    <cellStyle name="Обычный 3 18 14 2 3 2" xfId="42974"/>
    <cellStyle name="Обычный 3 18 14 2 3 2 2" xfId="42975"/>
    <cellStyle name="Обычный 3 18 14 2 3 2 2 2" xfId="42976"/>
    <cellStyle name="Обычный 3 18 14 2 3 2 2 2 2" xfId="42977"/>
    <cellStyle name="Обычный 3 18 14 2 3 2 2 3" xfId="42978"/>
    <cellStyle name="Обычный 3 18 14 2 3 2 3" xfId="42979"/>
    <cellStyle name="Обычный 3 18 14 2 3 2 3 2" xfId="42980"/>
    <cellStyle name="Обычный 3 18 14 2 3 2 4" xfId="42981"/>
    <cellStyle name="Обычный 3 18 14 2 3 3" xfId="42982"/>
    <cellStyle name="Обычный 3 18 14 2 3 3 2" xfId="42983"/>
    <cellStyle name="Обычный 3 18 14 2 3 3 2 2" xfId="42984"/>
    <cellStyle name="Обычный 3 18 14 2 3 3 3" xfId="42985"/>
    <cellStyle name="Обычный 3 18 14 2 3 4" xfId="42986"/>
    <cellStyle name="Обычный 3 18 14 2 3 4 2" xfId="42987"/>
    <cellStyle name="Обычный 3 18 14 2 3 5" xfId="42988"/>
    <cellStyle name="Обычный 3 18 14 2 4" xfId="42989"/>
    <cellStyle name="Обычный 3 18 14 2 4 2" xfId="42990"/>
    <cellStyle name="Обычный 3 18 14 2 4 2 2" xfId="42991"/>
    <cellStyle name="Обычный 3 18 14 2 4 2 2 2" xfId="42992"/>
    <cellStyle name="Обычный 3 18 14 2 4 2 3" xfId="42993"/>
    <cellStyle name="Обычный 3 18 14 2 4 3" xfId="42994"/>
    <cellStyle name="Обычный 3 18 14 2 4 3 2" xfId="42995"/>
    <cellStyle name="Обычный 3 18 14 2 4 4" xfId="42996"/>
    <cellStyle name="Обычный 3 18 14 2 5" xfId="42997"/>
    <cellStyle name="Обычный 3 18 14 2 5 2" xfId="42998"/>
    <cellStyle name="Обычный 3 18 14 2 5 2 2" xfId="42999"/>
    <cellStyle name="Обычный 3 18 14 2 5 3" xfId="43000"/>
    <cellStyle name="Обычный 3 18 14 2 6" xfId="43001"/>
    <cellStyle name="Обычный 3 18 14 2 6 2" xfId="43002"/>
    <cellStyle name="Обычный 3 18 14 2 7" xfId="43003"/>
    <cellStyle name="Обычный 3 18 14 3" xfId="43004"/>
    <cellStyle name="Обычный 3 18 14 3 2" xfId="43005"/>
    <cellStyle name="Обычный 3 18 14 3 2 2" xfId="43006"/>
    <cellStyle name="Обычный 3 18 14 3 2 2 2" xfId="43007"/>
    <cellStyle name="Обычный 3 18 14 3 2 2 2 2" xfId="43008"/>
    <cellStyle name="Обычный 3 18 14 3 2 2 3" xfId="43009"/>
    <cellStyle name="Обычный 3 18 14 3 2 3" xfId="43010"/>
    <cellStyle name="Обычный 3 18 14 3 2 3 2" xfId="43011"/>
    <cellStyle name="Обычный 3 18 14 3 2 4" xfId="43012"/>
    <cellStyle name="Обычный 3 18 14 3 3" xfId="43013"/>
    <cellStyle name="Обычный 3 18 14 3 3 2" xfId="43014"/>
    <cellStyle name="Обычный 3 18 14 3 3 2 2" xfId="43015"/>
    <cellStyle name="Обычный 3 18 14 3 3 3" xfId="43016"/>
    <cellStyle name="Обычный 3 18 14 3 4" xfId="43017"/>
    <cellStyle name="Обычный 3 18 14 3 4 2" xfId="43018"/>
    <cellStyle name="Обычный 3 18 14 3 5" xfId="43019"/>
    <cellStyle name="Обычный 3 18 14 4" xfId="43020"/>
    <cellStyle name="Обычный 3 18 14 4 2" xfId="43021"/>
    <cellStyle name="Обычный 3 18 14 4 2 2" xfId="43022"/>
    <cellStyle name="Обычный 3 18 14 4 2 2 2" xfId="43023"/>
    <cellStyle name="Обычный 3 18 14 4 2 2 2 2" xfId="43024"/>
    <cellStyle name="Обычный 3 18 14 4 2 2 3" xfId="43025"/>
    <cellStyle name="Обычный 3 18 14 4 2 3" xfId="43026"/>
    <cellStyle name="Обычный 3 18 14 4 2 3 2" xfId="43027"/>
    <cellStyle name="Обычный 3 18 14 4 2 4" xfId="43028"/>
    <cellStyle name="Обычный 3 18 14 4 3" xfId="43029"/>
    <cellStyle name="Обычный 3 18 14 4 3 2" xfId="43030"/>
    <cellStyle name="Обычный 3 18 14 4 3 2 2" xfId="43031"/>
    <cellStyle name="Обычный 3 18 14 4 3 3" xfId="43032"/>
    <cellStyle name="Обычный 3 18 14 4 4" xfId="43033"/>
    <cellStyle name="Обычный 3 18 14 4 4 2" xfId="43034"/>
    <cellStyle name="Обычный 3 18 14 4 5" xfId="43035"/>
    <cellStyle name="Обычный 3 18 14 5" xfId="43036"/>
    <cellStyle name="Обычный 3 18 14 5 2" xfId="43037"/>
    <cellStyle name="Обычный 3 18 14 5 2 2" xfId="43038"/>
    <cellStyle name="Обычный 3 18 14 5 2 2 2" xfId="43039"/>
    <cellStyle name="Обычный 3 18 14 5 2 3" xfId="43040"/>
    <cellStyle name="Обычный 3 18 14 5 3" xfId="43041"/>
    <cellStyle name="Обычный 3 18 14 5 3 2" xfId="43042"/>
    <cellStyle name="Обычный 3 18 14 5 4" xfId="43043"/>
    <cellStyle name="Обычный 3 18 14 6" xfId="43044"/>
    <cellStyle name="Обычный 3 18 14 6 2" xfId="43045"/>
    <cellStyle name="Обычный 3 18 14 6 2 2" xfId="43046"/>
    <cellStyle name="Обычный 3 18 14 6 3" xfId="43047"/>
    <cellStyle name="Обычный 3 18 14 7" xfId="43048"/>
    <cellStyle name="Обычный 3 18 14 7 2" xfId="43049"/>
    <cellStyle name="Обычный 3 18 14 8" xfId="43050"/>
    <cellStyle name="Обычный 3 18 15" xfId="43051"/>
    <cellStyle name="Обычный 3 18 15 2" xfId="43052"/>
    <cellStyle name="Обычный 3 18 15 2 2" xfId="43053"/>
    <cellStyle name="Обычный 3 18 15 2 2 2" xfId="43054"/>
    <cellStyle name="Обычный 3 18 15 2 2 2 2" xfId="43055"/>
    <cellStyle name="Обычный 3 18 15 2 2 2 2 2" xfId="43056"/>
    <cellStyle name="Обычный 3 18 15 2 2 2 2 2 2" xfId="43057"/>
    <cellStyle name="Обычный 3 18 15 2 2 2 2 3" xfId="43058"/>
    <cellStyle name="Обычный 3 18 15 2 2 2 3" xfId="43059"/>
    <cellStyle name="Обычный 3 18 15 2 2 2 3 2" xfId="43060"/>
    <cellStyle name="Обычный 3 18 15 2 2 2 4" xfId="43061"/>
    <cellStyle name="Обычный 3 18 15 2 2 3" xfId="43062"/>
    <cellStyle name="Обычный 3 18 15 2 2 3 2" xfId="43063"/>
    <cellStyle name="Обычный 3 18 15 2 2 3 2 2" xfId="43064"/>
    <cellStyle name="Обычный 3 18 15 2 2 3 3" xfId="43065"/>
    <cellStyle name="Обычный 3 18 15 2 2 4" xfId="43066"/>
    <cellStyle name="Обычный 3 18 15 2 2 4 2" xfId="43067"/>
    <cellStyle name="Обычный 3 18 15 2 2 5" xfId="43068"/>
    <cellStyle name="Обычный 3 18 15 2 3" xfId="43069"/>
    <cellStyle name="Обычный 3 18 15 2 3 2" xfId="43070"/>
    <cellStyle name="Обычный 3 18 15 2 3 2 2" xfId="43071"/>
    <cellStyle name="Обычный 3 18 15 2 3 2 2 2" xfId="43072"/>
    <cellStyle name="Обычный 3 18 15 2 3 2 2 2 2" xfId="43073"/>
    <cellStyle name="Обычный 3 18 15 2 3 2 2 3" xfId="43074"/>
    <cellStyle name="Обычный 3 18 15 2 3 2 3" xfId="43075"/>
    <cellStyle name="Обычный 3 18 15 2 3 2 3 2" xfId="43076"/>
    <cellStyle name="Обычный 3 18 15 2 3 2 4" xfId="43077"/>
    <cellStyle name="Обычный 3 18 15 2 3 3" xfId="43078"/>
    <cellStyle name="Обычный 3 18 15 2 3 3 2" xfId="43079"/>
    <cellStyle name="Обычный 3 18 15 2 3 3 2 2" xfId="43080"/>
    <cellStyle name="Обычный 3 18 15 2 3 3 3" xfId="43081"/>
    <cellStyle name="Обычный 3 18 15 2 3 4" xfId="43082"/>
    <cellStyle name="Обычный 3 18 15 2 3 4 2" xfId="43083"/>
    <cellStyle name="Обычный 3 18 15 2 3 5" xfId="43084"/>
    <cellStyle name="Обычный 3 18 15 2 4" xfId="43085"/>
    <cellStyle name="Обычный 3 18 15 2 4 2" xfId="43086"/>
    <cellStyle name="Обычный 3 18 15 2 4 2 2" xfId="43087"/>
    <cellStyle name="Обычный 3 18 15 2 4 2 2 2" xfId="43088"/>
    <cellStyle name="Обычный 3 18 15 2 4 2 3" xfId="43089"/>
    <cellStyle name="Обычный 3 18 15 2 4 3" xfId="43090"/>
    <cellStyle name="Обычный 3 18 15 2 4 3 2" xfId="43091"/>
    <cellStyle name="Обычный 3 18 15 2 4 4" xfId="43092"/>
    <cellStyle name="Обычный 3 18 15 2 5" xfId="43093"/>
    <cellStyle name="Обычный 3 18 15 2 5 2" xfId="43094"/>
    <cellStyle name="Обычный 3 18 15 2 5 2 2" xfId="43095"/>
    <cellStyle name="Обычный 3 18 15 2 5 3" xfId="43096"/>
    <cellStyle name="Обычный 3 18 15 2 6" xfId="43097"/>
    <cellStyle name="Обычный 3 18 15 2 6 2" xfId="43098"/>
    <cellStyle name="Обычный 3 18 15 2 7" xfId="43099"/>
    <cellStyle name="Обычный 3 18 15 3" xfId="43100"/>
    <cellStyle name="Обычный 3 18 15 3 2" xfId="43101"/>
    <cellStyle name="Обычный 3 18 15 3 2 2" xfId="43102"/>
    <cellStyle name="Обычный 3 18 15 3 2 2 2" xfId="43103"/>
    <cellStyle name="Обычный 3 18 15 3 2 2 2 2" xfId="43104"/>
    <cellStyle name="Обычный 3 18 15 3 2 2 3" xfId="43105"/>
    <cellStyle name="Обычный 3 18 15 3 2 3" xfId="43106"/>
    <cellStyle name="Обычный 3 18 15 3 2 3 2" xfId="43107"/>
    <cellStyle name="Обычный 3 18 15 3 2 4" xfId="43108"/>
    <cellStyle name="Обычный 3 18 15 3 3" xfId="43109"/>
    <cellStyle name="Обычный 3 18 15 3 3 2" xfId="43110"/>
    <cellStyle name="Обычный 3 18 15 3 3 2 2" xfId="43111"/>
    <cellStyle name="Обычный 3 18 15 3 3 3" xfId="43112"/>
    <cellStyle name="Обычный 3 18 15 3 4" xfId="43113"/>
    <cellStyle name="Обычный 3 18 15 3 4 2" xfId="43114"/>
    <cellStyle name="Обычный 3 18 15 3 5" xfId="43115"/>
    <cellStyle name="Обычный 3 18 15 4" xfId="43116"/>
    <cellStyle name="Обычный 3 18 15 4 2" xfId="43117"/>
    <cellStyle name="Обычный 3 18 15 4 2 2" xfId="43118"/>
    <cellStyle name="Обычный 3 18 15 4 2 2 2" xfId="43119"/>
    <cellStyle name="Обычный 3 18 15 4 2 2 2 2" xfId="43120"/>
    <cellStyle name="Обычный 3 18 15 4 2 2 3" xfId="43121"/>
    <cellStyle name="Обычный 3 18 15 4 2 3" xfId="43122"/>
    <cellStyle name="Обычный 3 18 15 4 2 3 2" xfId="43123"/>
    <cellStyle name="Обычный 3 18 15 4 2 4" xfId="43124"/>
    <cellStyle name="Обычный 3 18 15 4 3" xfId="43125"/>
    <cellStyle name="Обычный 3 18 15 4 3 2" xfId="43126"/>
    <cellStyle name="Обычный 3 18 15 4 3 2 2" xfId="43127"/>
    <cellStyle name="Обычный 3 18 15 4 3 3" xfId="43128"/>
    <cellStyle name="Обычный 3 18 15 4 4" xfId="43129"/>
    <cellStyle name="Обычный 3 18 15 4 4 2" xfId="43130"/>
    <cellStyle name="Обычный 3 18 15 4 5" xfId="43131"/>
    <cellStyle name="Обычный 3 18 15 5" xfId="43132"/>
    <cellStyle name="Обычный 3 18 15 5 2" xfId="43133"/>
    <cellStyle name="Обычный 3 18 15 5 2 2" xfId="43134"/>
    <cellStyle name="Обычный 3 18 15 5 2 2 2" xfId="43135"/>
    <cellStyle name="Обычный 3 18 15 5 2 3" xfId="43136"/>
    <cellStyle name="Обычный 3 18 15 5 3" xfId="43137"/>
    <cellStyle name="Обычный 3 18 15 5 3 2" xfId="43138"/>
    <cellStyle name="Обычный 3 18 15 5 4" xfId="43139"/>
    <cellStyle name="Обычный 3 18 15 6" xfId="43140"/>
    <cellStyle name="Обычный 3 18 15 6 2" xfId="43141"/>
    <cellStyle name="Обычный 3 18 15 6 2 2" xfId="43142"/>
    <cellStyle name="Обычный 3 18 15 6 3" xfId="43143"/>
    <cellStyle name="Обычный 3 18 15 7" xfId="43144"/>
    <cellStyle name="Обычный 3 18 15 7 2" xfId="43145"/>
    <cellStyle name="Обычный 3 18 15 8" xfId="43146"/>
    <cellStyle name="Обычный 3 18 16" xfId="43147"/>
    <cellStyle name="Обычный 3 18 16 2" xfId="43148"/>
    <cellStyle name="Обычный 3 18 16 2 2" xfId="43149"/>
    <cellStyle name="Обычный 3 18 16 2 2 2" xfId="43150"/>
    <cellStyle name="Обычный 3 18 16 2 2 2 2" xfId="43151"/>
    <cellStyle name="Обычный 3 18 16 2 2 2 2 2" xfId="43152"/>
    <cellStyle name="Обычный 3 18 16 2 2 2 2 2 2" xfId="43153"/>
    <cellStyle name="Обычный 3 18 16 2 2 2 2 3" xfId="43154"/>
    <cellStyle name="Обычный 3 18 16 2 2 2 3" xfId="43155"/>
    <cellStyle name="Обычный 3 18 16 2 2 2 3 2" xfId="43156"/>
    <cellStyle name="Обычный 3 18 16 2 2 2 4" xfId="43157"/>
    <cellStyle name="Обычный 3 18 16 2 2 3" xfId="43158"/>
    <cellStyle name="Обычный 3 18 16 2 2 3 2" xfId="43159"/>
    <cellStyle name="Обычный 3 18 16 2 2 3 2 2" xfId="43160"/>
    <cellStyle name="Обычный 3 18 16 2 2 3 3" xfId="43161"/>
    <cellStyle name="Обычный 3 18 16 2 2 4" xfId="43162"/>
    <cellStyle name="Обычный 3 18 16 2 2 4 2" xfId="43163"/>
    <cellStyle name="Обычный 3 18 16 2 2 5" xfId="43164"/>
    <cellStyle name="Обычный 3 18 16 2 3" xfId="43165"/>
    <cellStyle name="Обычный 3 18 16 2 3 2" xfId="43166"/>
    <cellStyle name="Обычный 3 18 16 2 3 2 2" xfId="43167"/>
    <cellStyle name="Обычный 3 18 16 2 3 2 2 2" xfId="43168"/>
    <cellStyle name="Обычный 3 18 16 2 3 2 2 2 2" xfId="43169"/>
    <cellStyle name="Обычный 3 18 16 2 3 2 2 3" xfId="43170"/>
    <cellStyle name="Обычный 3 18 16 2 3 2 3" xfId="43171"/>
    <cellStyle name="Обычный 3 18 16 2 3 2 3 2" xfId="43172"/>
    <cellStyle name="Обычный 3 18 16 2 3 2 4" xfId="43173"/>
    <cellStyle name="Обычный 3 18 16 2 3 3" xfId="43174"/>
    <cellStyle name="Обычный 3 18 16 2 3 3 2" xfId="43175"/>
    <cellStyle name="Обычный 3 18 16 2 3 3 2 2" xfId="43176"/>
    <cellStyle name="Обычный 3 18 16 2 3 3 3" xfId="43177"/>
    <cellStyle name="Обычный 3 18 16 2 3 4" xfId="43178"/>
    <cellStyle name="Обычный 3 18 16 2 3 4 2" xfId="43179"/>
    <cellStyle name="Обычный 3 18 16 2 3 5" xfId="43180"/>
    <cellStyle name="Обычный 3 18 16 2 4" xfId="43181"/>
    <cellStyle name="Обычный 3 18 16 2 4 2" xfId="43182"/>
    <cellStyle name="Обычный 3 18 16 2 4 2 2" xfId="43183"/>
    <cellStyle name="Обычный 3 18 16 2 4 2 2 2" xfId="43184"/>
    <cellStyle name="Обычный 3 18 16 2 4 2 3" xfId="43185"/>
    <cellStyle name="Обычный 3 18 16 2 4 3" xfId="43186"/>
    <cellStyle name="Обычный 3 18 16 2 4 3 2" xfId="43187"/>
    <cellStyle name="Обычный 3 18 16 2 4 4" xfId="43188"/>
    <cellStyle name="Обычный 3 18 16 2 5" xfId="43189"/>
    <cellStyle name="Обычный 3 18 16 2 5 2" xfId="43190"/>
    <cellStyle name="Обычный 3 18 16 2 5 2 2" xfId="43191"/>
    <cellStyle name="Обычный 3 18 16 2 5 3" xfId="43192"/>
    <cellStyle name="Обычный 3 18 16 2 6" xfId="43193"/>
    <cellStyle name="Обычный 3 18 16 2 6 2" xfId="43194"/>
    <cellStyle name="Обычный 3 18 16 2 7" xfId="43195"/>
    <cellStyle name="Обычный 3 18 16 3" xfId="43196"/>
    <cellStyle name="Обычный 3 18 16 3 2" xfId="43197"/>
    <cellStyle name="Обычный 3 18 16 3 2 2" xfId="43198"/>
    <cellStyle name="Обычный 3 18 16 3 2 2 2" xfId="43199"/>
    <cellStyle name="Обычный 3 18 16 3 2 2 2 2" xfId="43200"/>
    <cellStyle name="Обычный 3 18 16 3 2 2 3" xfId="43201"/>
    <cellStyle name="Обычный 3 18 16 3 2 3" xfId="43202"/>
    <cellStyle name="Обычный 3 18 16 3 2 3 2" xfId="43203"/>
    <cellStyle name="Обычный 3 18 16 3 2 4" xfId="43204"/>
    <cellStyle name="Обычный 3 18 16 3 3" xfId="43205"/>
    <cellStyle name="Обычный 3 18 16 3 3 2" xfId="43206"/>
    <cellStyle name="Обычный 3 18 16 3 3 2 2" xfId="43207"/>
    <cellStyle name="Обычный 3 18 16 3 3 3" xfId="43208"/>
    <cellStyle name="Обычный 3 18 16 3 4" xfId="43209"/>
    <cellStyle name="Обычный 3 18 16 3 4 2" xfId="43210"/>
    <cellStyle name="Обычный 3 18 16 3 5" xfId="43211"/>
    <cellStyle name="Обычный 3 18 16 4" xfId="43212"/>
    <cellStyle name="Обычный 3 18 16 4 2" xfId="43213"/>
    <cellStyle name="Обычный 3 18 16 4 2 2" xfId="43214"/>
    <cellStyle name="Обычный 3 18 16 4 2 2 2" xfId="43215"/>
    <cellStyle name="Обычный 3 18 16 4 2 2 2 2" xfId="43216"/>
    <cellStyle name="Обычный 3 18 16 4 2 2 3" xfId="43217"/>
    <cellStyle name="Обычный 3 18 16 4 2 3" xfId="43218"/>
    <cellStyle name="Обычный 3 18 16 4 2 3 2" xfId="43219"/>
    <cellStyle name="Обычный 3 18 16 4 2 4" xfId="43220"/>
    <cellStyle name="Обычный 3 18 16 4 3" xfId="43221"/>
    <cellStyle name="Обычный 3 18 16 4 3 2" xfId="43222"/>
    <cellStyle name="Обычный 3 18 16 4 3 2 2" xfId="43223"/>
    <cellStyle name="Обычный 3 18 16 4 3 3" xfId="43224"/>
    <cellStyle name="Обычный 3 18 16 4 4" xfId="43225"/>
    <cellStyle name="Обычный 3 18 16 4 4 2" xfId="43226"/>
    <cellStyle name="Обычный 3 18 16 4 5" xfId="43227"/>
    <cellStyle name="Обычный 3 18 16 5" xfId="43228"/>
    <cellStyle name="Обычный 3 18 16 5 2" xfId="43229"/>
    <cellStyle name="Обычный 3 18 16 5 2 2" xfId="43230"/>
    <cellStyle name="Обычный 3 18 16 5 2 2 2" xfId="43231"/>
    <cellStyle name="Обычный 3 18 16 5 2 3" xfId="43232"/>
    <cellStyle name="Обычный 3 18 16 5 3" xfId="43233"/>
    <cellStyle name="Обычный 3 18 16 5 3 2" xfId="43234"/>
    <cellStyle name="Обычный 3 18 16 5 4" xfId="43235"/>
    <cellStyle name="Обычный 3 18 16 6" xfId="43236"/>
    <cellStyle name="Обычный 3 18 16 6 2" xfId="43237"/>
    <cellStyle name="Обычный 3 18 16 6 2 2" xfId="43238"/>
    <cellStyle name="Обычный 3 18 16 6 3" xfId="43239"/>
    <cellStyle name="Обычный 3 18 16 7" xfId="43240"/>
    <cellStyle name="Обычный 3 18 16 7 2" xfId="43241"/>
    <cellStyle name="Обычный 3 18 16 8" xfId="43242"/>
    <cellStyle name="Обычный 3 18 17" xfId="43243"/>
    <cellStyle name="Обычный 3 18 17 2" xfId="43244"/>
    <cellStyle name="Обычный 3 18 17 2 2" xfId="43245"/>
    <cellStyle name="Обычный 3 18 17 2 2 2" xfId="43246"/>
    <cellStyle name="Обычный 3 18 17 2 2 2 2" xfId="43247"/>
    <cellStyle name="Обычный 3 18 17 2 2 2 2 2" xfId="43248"/>
    <cellStyle name="Обычный 3 18 17 2 2 2 2 2 2" xfId="43249"/>
    <cellStyle name="Обычный 3 18 17 2 2 2 2 3" xfId="43250"/>
    <cellStyle name="Обычный 3 18 17 2 2 2 3" xfId="43251"/>
    <cellStyle name="Обычный 3 18 17 2 2 2 3 2" xfId="43252"/>
    <cellStyle name="Обычный 3 18 17 2 2 2 4" xfId="43253"/>
    <cellStyle name="Обычный 3 18 17 2 2 3" xfId="43254"/>
    <cellStyle name="Обычный 3 18 17 2 2 3 2" xfId="43255"/>
    <cellStyle name="Обычный 3 18 17 2 2 3 2 2" xfId="43256"/>
    <cellStyle name="Обычный 3 18 17 2 2 3 3" xfId="43257"/>
    <cellStyle name="Обычный 3 18 17 2 2 4" xfId="43258"/>
    <cellStyle name="Обычный 3 18 17 2 2 4 2" xfId="43259"/>
    <cellStyle name="Обычный 3 18 17 2 2 5" xfId="43260"/>
    <cellStyle name="Обычный 3 18 17 2 3" xfId="43261"/>
    <cellStyle name="Обычный 3 18 17 2 3 2" xfId="43262"/>
    <cellStyle name="Обычный 3 18 17 2 3 2 2" xfId="43263"/>
    <cellStyle name="Обычный 3 18 17 2 3 2 2 2" xfId="43264"/>
    <cellStyle name="Обычный 3 18 17 2 3 2 2 2 2" xfId="43265"/>
    <cellStyle name="Обычный 3 18 17 2 3 2 2 3" xfId="43266"/>
    <cellStyle name="Обычный 3 18 17 2 3 2 3" xfId="43267"/>
    <cellStyle name="Обычный 3 18 17 2 3 2 3 2" xfId="43268"/>
    <cellStyle name="Обычный 3 18 17 2 3 2 4" xfId="43269"/>
    <cellStyle name="Обычный 3 18 17 2 3 3" xfId="43270"/>
    <cellStyle name="Обычный 3 18 17 2 3 3 2" xfId="43271"/>
    <cellStyle name="Обычный 3 18 17 2 3 3 2 2" xfId="43272"/>
    <cellStyle name="Обычный 3 18 17 2 3 3 3" xfId="43273"/>
    <cellStyle name="Обычный 3 18 17 2 3 4" xfId="43274"/>
    <cellStyle name="Обычный 3 18 17 2 3 4 2" xfId="43275"/>
    <cellStyle name="Обычный 3 18 17 2 3 5" xfId="43276"/>
    <cellStyle name="Обычный 3 18 17 2 4" xfId="43277"/>
    <cellStyle name="Обычный 3 18 17 2 4 2" xfId="43278"/>
    <cellStyle name="Обычный 3 18 17 2 4 2 2" xfId="43279"/>
    <cellStyle name="Обычный 3 18 17 2 4 2 2 2" xfId="43280"/>
    <cellStyle name="Обычный 3 18 17 2 4 2 3" xfId="43281"/>
    <cellStyle name="Обычный 3 18 17 2 4 3" xfId="43282"/>
    <cellStyle name="Обычный 3 18 17 2 4 3 2" xfId="43283"/>
    <cellStyle name="Обычный 3 18 17 2 4 4" xfId="43284"/>
    <cellStyle name="Обычный 3 18 17 2 5" xfId="43285"/>
    <cellStyle name="Обычный 3 18 17 2 5 2" xfId="43286"/>
    <cellStyle name="Обычный 3 18 17 2 5 2 2" xfId="43287"/>
    <cellStyle name="Обычный 3 18 17 2 5 3" xfId="43288"/>
    <cellStyle name="Обычный 3 18 17 2 6" xfId="43289"/>
    <cellStyle name="Обычный 3 18 17 2 6 2" xfId="43290"/>
    <cellStyle name="Обычный 3 18 17 2 7" xfId="43291"/>
    <cellStyle name="Обычный 3 18 17 3" xfId="43292"/>
    <cellStyle name="Обычный 3 18 17 3 2" xfId="43293"/>
    <cellStyle name="Обычный 3 18 17 3 2 2" xfId="43294"/>
    <cellStyle name="Обычный 3 18 17 3 2 2 2" xfId="43295"/>
    <cellStyle name="Обычный 3 18 17 3 2 2 2 2" xfId="43296"/>
    <cellStyle name="Обычный 3 18 17 3 2 2 3" xfId="43297"/>
    <cellStyle name="Обычный 3 18 17 3 2 3" xfId="43298"/>
    <cellStyle name="Обычный 3 18 17 3 2 3 2" xfId="43299"/>
    <cellStyle name="Обычный 3 18 17 3 2 4" xfId="43300"/>
    <cellStyle name="Обычный 3 18 17 3 3" xfId="43301"/>
    <cellStyle name="Обычный 3 18 17 3 3 2" xfId="43302"/>
    <cellStyle name="Обычный 3 18 17 3 3 2 2" xfId="43303"/>
    <cellStyle name="Обычный 3 18 17 3 3 3" xfId="43304"/>
    <cellStyle name="Обычный 3 18 17 3 4" xfId="43305"/>
    <cellStyle name="Обычный 3 18 17 3 4 2" xfId="43306"/>
    <cellStyle name="Обычный 3 18 17 3 5" xfId="43307"/>
    <cellStyle name="Обычный 3 18 17 4" xfId="43308"/>
    <cellStyle name="Обычный 3 18 17 4 2" xfId="43309"/>
    <cellStyle name="Обычный 3 18 17 4 2 2" xfId="43310"/>
    <cellStyle name="Обычный 3 18 17 4 2 2 2" xfId="43311"/>
    <cellStyle name="Обычный 3 18 17 4 2 2 2 2" xfId="43312"/>
    <cellStyle name="Обычный 3 18 17 4 2 2 3" xfId="43313"/>
    <cellStyle name="Обычный 3 18 17 4 2 3" xfId="43314"/>
    <cellStyle name="Обычный 3 18 17 4 2 3 2" xfId="43315"/>
    <cellStyle name="Обычный 3 18 17 4 2 4" xfId="43316"/>
    <cellStyle name="Обычный 3 18 17 4 3" xfId="43317"/>
    <cellStyle name="Обычный 3 18 17 4 3 2" xfId="43318"/>
    <cellStyle name="Обычный 3 18 17 4 3 2 2" xfId="43319"/>
    <cellStyle name="Обычный 3 18 17 4 3 3" xfId="43320"/>
    <cellStyle name="Обычный 3 18 17 4 4" xfId="43321"/>
    <cellStyle name="Обычный 3 18 17 4 4 2" xfId="43322"/>
    <cellStyle name="Обычный 3 18 17 4 5" xfId="43323"/>
    <cellStyle name="Обычный 3 18 17 5" xfId="43324"/>
    <cellStyle name="Обычный 3 18 17 5 2" xfId="43325"/>
    <cellStyle name="Обычный 3 18 17 5 2 2" xfId="43326"/>
    <cellStyle name="Обычный 3 18 17 5 2 2 2" xfId="43327"/>
    <cellStyle name="Обычный 3 18 17 5 2 3" xfId="43328"/>
    <cellStyle name="Обычный 3 18 17 5 3" xfId="43329"/>
    <cellStyle name="Обычный 3 18 17 5 3 2" xfId="43330"/>
    <cellStyle name="Обычный 3 18 17 5 4" xfId="43331"/>
    <cellStyle name="Обычный 3 18 17 6" xfId="43332"/>
    <cellStyle name="Обычный 3 18 17 6 2" xfId="43333"/>
    <cellStyle name="Обычный 3 18 17 6 2 2" xfId="43334"/>
    <cellStyle name="Обычный 3 18 17 6 3" xfId="43335"/>
    <cellStyle name="Обычный 3 18 17 7" xfId="43336"/>
    <cellStyle name="Обычный 3 18 17 7 2" xfId="43337"/>
    <cellStyle name="Обычный 3 18 17 8" xfId="43338"/>
    <cellStyle name="Обычный 3 18 18" xfId="43339"/>
    <cellStyle name="Обычный 3 18 18 2" xfId="43340"/>
    <cellStyle name="Обычный 3 18 18 2 2" xfId="43341"/>
    <cellStyle name="Обычный 3 18 18 2 2 2" xfId="43342"/>
    <cellStyle name="Обычный 3 18 18 2 2 2 2" xfId="43343"/>
    <cellStyle name="Обычный 3 18 18 2 2 2 2 2" xfId="43344"/>
    <cellStyle name="Обычный 3 18 18 2 2 2 2 2 2" xfId="43345"/>
    <cellStyle name="Обычный 3 18 18 2 2 2 2 3" xfId="43346"/>
    <cellStyle name="Обычный 3 18 18 2 2 2 3" xfId="43347"/>
    <cellStyle name="Обычный 3 18 18 2 2 2 3 2" xfId="43348"/>
    <cellStyle name="Обычный 3 18 18 2 2 2 4" xfId="43349"/>
    <cellStyle name="Обычный 3 18 18 2 2 3" xfId="43350"/>
    <cellStyle name="Обычный 3 18 18 2 2 3 2" xfId="43351"/>
    <cellStyle name="Обычный 3 18 18 2 2 3 2 2" xfId="43352"/>
    <cellStyle name="Обычный 3 18 18 2 2 3 3" xfId="43353"/>
    <cellStyle name="Обычный 3 18 18 2 2 4" xfId="43354"/>
    <cellStyle name="Обычный 3 18 18 2 2 4 2" xfId="43355"/>
    <cellStyle name="Обычный 3 18 18 2 2 5" xfId="43356"/>
    <cellStyle name="Обычный 3 18 18 2 3" xfId="43357"/>
    <cellStyle name="Обычный 3 18 18 2 3 2" xfId="43358"/>
    <cellStyle name="Обычный 3 18 18 2 3 2 2" xfId="43359"/>
    <cellStyle name="Обычный 3 18 18 2 3 2 2 2" xfId="43360"/>
    <cellStyle name="Обычный 3 18 18 2 3 2 2 2 2" xfId="43361"/>
    <cellStyle name="Обычный 3 18 18 2 3 2 2 3" xfId="43362"/>
    <cellStyle name="Обычный 3 18 18 2 3 2 3" xfId="43363"/>
    <cellStyle name="Обычный 3 18 18 2 3 2 3 2" xfId="43364"/>
    <cellStyle name="Обычный 3 18 18 2 3 2 4" xfId="43365"/>
    <cellStyle name="Обычный 3 18 18 2 3 3" xfId="43366"/>
    <cellStyle name="Обычный 3 18 18 2 3 3 2" xfId="43367"/>
    <cellStyle name="Обычный 3 18 18 2 3 3 2 2" xfId="43368"/>
    <cellStyle name="Обычный 3 18 18 2 3 3 3" xfId="43369"/>
    <cellStyle name="Обычный 3 18 18 2 3 4" xfId="43370"/>
    <cellStyle name="Обычный 3 18 18 2 3 4 2" xfId="43371"/>
    <cellStyle name="Обычный 3 18 18 2 3 5" xfId="43372"/>
    <cellStyle name="Обычный 3 18 18 2 4" xfId="43373"/>
    <cellStyle name="Обычный 3 18 18 2 4 2" xfId="43374"/>
    <cellStyle name="Обычный 3 18 18 2 4 2 2" xfId="43375"/>
    <cellStyle name="Обычный 3 18 18 2 4 2 2 2" xfId="43376"/>
    <cellStyle name="Обычный 3 18 18 2 4 2 3" xfId="43377"/>
    <cellStyle name="Обычный 3 18 18 2 4 3" xfId="43378"/>
    <cellStyle name="Обычный 3 18 18 2 4 3 2" xfId="43379"/>
    <cellStyle name="Обычный 3 18 18 2 4 4" xfId="43380"/>
    <cellStyle name="Обычный 3 18 18 2 5" xfId="43381"/>
    <cellStyle name="Обычный 3 18 18 2 5 2" xfId="43382"/>
    <cellStyle name="Обычный 3 18 18 2 5 2 2" xfId="43383"/>
    <cellStyle name="Обычный 3 18 18 2 5 3" xfId="43384"/>
    <cellStyle name="Обычный 3 18 18 2 6" xfId="43385"/>
    <cellStyle name="Обычный 3 18 18 2 6 2" xfId="43386"/>
    <cellStyle name="Обычный 3 18 18 2 7" xfId="43387"/>
    <cellStyle name="Обычный 3 18 18 3" xfId="43388"/>
    <cellStyle name="Обычный 3 18 18 3 2" xfId="43389"/>
    <cellStyle name="Обычный 3 18 18 3 2 2" xfId="43390"/>
    <cellStyle name="Обычный 3 18 18 3 2 2 2" xfId="43391"/>
    <cellStyle name="Обычный 3 18 18 3 2 2 2 2" xfId="43392"/>
    <cellStyle name="Обычный 3 18 18 3 2 2 3" xfId="43393"/>
    <cellStyle name="Обычный 3 18 18 3 2 3" xfId="43394"/>
    <cellStyle name="Обычный 3 18 18 3 2 3 2" xfId="43395"/>
    <cellStyle name="Обычный 3 18 18 3 2 4" xfId="43396"/>
    <cellStyle name="Обычный 3 18 18 3 3" xfId="43397"/>
    <cellStyle name="Обычный 3 18 18 3 3 2" xfId="43398"/>
    <cellStyle name="Обычный 3 18 18 3 3 2 2" xfId="43399"/>
    <cellStyle name="Обычный 3 18 18 3 3 3" xfId="43400"/>
    <cellStyle name="Обычный 3 18 18 3 4" xfId="43401"/>
    <cellStyle name="Обычный 3 18 18 3 4 2" xfId="43402"/>
    <cellStyle name="Обычный 3 18 18 3 5" xfId="43403"/>
    <cellStyle name="Обычный 3 18 18 4" xfId="43404"/>
    <cellStyle name="Обычный 3 18 18 4 2" xfId="43405"/>
    <cellStyle name="Обычный 3 18 18 4 2 2" xfId="43406"/>
    <cellStyle name="Обычный 3 18 18 4 2 2 2" xfId="43407"/>
    <cellStyle name="Обычный 3 18 18 4 2 2 2 2" xfId="43408"/>
    <cellStyle name="Обычный 3 18 18 4 2 2 3" xfId="43409"/>
    <cellStyle name="Обычный 3 18 18 4 2 3" xfId="43410"/>
    <cellStyle name="Обычный 3 18 18 4 2 3 2" xfId="43411"/>
    <cellStyle name="Обычный 3 18 18 4 2 4" xfId="43412"/>
    <cellStyle name="Обычный 3 18 18 4 3" xfId="43413"/>
    <cellStyle name="Обычный 3 18 18 4 3 2" xfId="43414"/>
    <cellStyle name="Обычный 3 18 18 4 3 2 2" xfId="43415"/>
    <cellStyle name="Обычный 3 18 18 4 3 3" xfId="43416"/>
    <cellStyle name="Обычный 3 18 18 4 4" xfId="43417"/>
    <cellStyle name="Обычный 3 18 18 4 4 2" xfId="43418"/>
    <cellStyle name="Обычный 3 18 18 4 5" xfId="43419"/>
    <cellStyle name="Обычный 3 18 18 5" xfId="43420"/>
    <cellStyle name="Обычный 3 18 18 5 2" xfId="43421"/>
    <cellStyle name="Обычный 3 18 18 5 2 2" xfId="43422"/>
    <cellStyle name="Обычный 3 18 18 5 2 2 2" xfId="43423"/>
    <cellStyle name="Обычный 3 18 18 5 2 3" xfId="43424"/>
    <cellStyle name="Обычный 3 18 18 5 3" xfId="43425"/>
    <cellStyle name="Обычный 3 18 18 5 3 2" xfId="43426"/>
    <cellStyle name="Обычный 3 18 18 5 4" xfId="43427"/>
    <cellStyle name="Обычный 3 18 18 6" xfId="43428"/>
    <cellStyle name="Обычный 3 18 18 6 2" xfId="43429"/>
    <cellStyle name="Обычный 3 18 18 6 2 2" xfId="43430"/>
    <cellStyle name="Обычный 3 18 18 6 3" xfId="43431"/>
    <cellStyle name="Обычный 3 18 18 7" xfId="43432"/>
    <cellStyle name="Обычный 3 18 18 7 2" xfId="43433"/>
    <cellStyle name="Обычный 3 18 18 8" xfId="43434"/>
    <cellStyle name="Обычный 3 18 19" xfId="43435"/>
    <cellStyle name="Обычный 3 18 19 2" xfId="43436"/>
    <cellStyle name="Обычный 3 18 19 2 2" xfId="43437"/>
    <cellStyle name="Обычный 3 18 19 2 2 2" xfId="43438"/>
    <cellStyle name="Обычный 3 18 19 2 2 2 2" xfId="43439"/>
    <cellStyle name="Обычный 3 18 19 2 2 2 2 2" xfId="43440"/>
    <cellStyle name="Обычный 3 18 19 2 2 2 2 2 2" xfId="43441"/>
    <cellStyle name="Обычный 3 18 19 2 2 2 2 3" xfId="43442"/>
    <cellStyle name="Обычный 3 18 19 2 2 2 3" xfId="43443"/>
    <cellStyle name="Обычный 3 18 19 2 2 2 3 2" xfId="43444"/>
    <cellStyle name="Обычный 3 18 19 2 2 2 4" xfId="43445"/>
    <cellStyle name="Обычный 3 18 19 2 2 3" xfId="43446"/>
    <cellStyle name="Обычный 3 18 19 2 2 3 2" xfId="43447"/>
    <cellStyle name="Обычный 3 18 19 2 2 3 2 2" xfId="43448"/>
    <cellStyle name="Обычный 3 18 19 2 2 3 3" xfId="43449"/>
    <cellStyle name="Обычный 3 18 19 2 2 4" xfId="43450"/>
    <cellStyle name="Обычный 3 18 19 2 2 4 2" xfId="43451"/>
    <cellStyle name="Обычный 3 18 19 2 2 5" xfId="43452"/>
    <cellStyle name="Обычный 3 18 19 2 3" xfId="43453"/>
    <cellStyle name="Обычный 3 18 19 2 3 2" xfId="43454"/>
    <cellStyle name="Обычный 3 18 19 2 3 2 2" xfId="43455"/>
    <cellStyle name="Обычный 3 18 19 2 3 2 2 2" xfId="43456"/>
    <cellStyle name="Обычный 3 18 19 2 3 2 2 2 2" xfId="43457"/>
    <cellStyle name="Обычный 3 18 19 2 3 2 2 3" xfId="43458"/>
    <cellStyle name="Обычный 3 18 19 2 3 2 3" xfId="43459"/>
    <cellStyle name="Обычный 3 18 19 2 3 2 3 2" xfId="43460"/>
    <cellStyle name="Обычный 3 18 19 2 3 2 4" xfId="43461"/>
    <cellStyle name="Обычный 3 18 19 2 3 3" xfId="43462"/>
    <cellStyle name="Обычный 3 18 19 2 3 3 2" xfId="43463"/>
    <cellStyle name="Обычный 3 18 19 2 3 3 2 2" xfId="43464"/>
    <cellStyle name="Обычный 3 18 19 2 3 3 3" xfId="43465"/>
    <cellStyle name="Обычный 3 18 19 2 3 4" xfId="43466"/>
    <cellStyle name="Обычный 3 18 19 2 3 4 2" xfId="43467"/>
    <cellStyle name="Обычный 3 18 19 2 3 5" xfId="43468"/>
    <cellStyle name="Обычный 3 18 19 2 4" xfId="43469"/>
    <cellStyle name="Обычный 3 18 19 2 4 2" xfId="43470"/>
    <cellStyle name="Обычный 3 18 19 2 4 2 2" xfId="43471"/>
    <cellStyle name="Обычный 3 18 19 2 4 2 2 2" xfId="43472"/>
    <cellStyle name="Обычный 3 18 19 2 4 2 3" xfId="43473"/>
    <cellStyle name="Обычный 3 18 19 2 4 3" xfId="43474"/>
    <cellStyle name="Обычный 3 18 19 2 4 3 2" xfId="43475"/>
    <cellStyle name="Обычный 3 18 19 2 4 4" xfId="43476"/>
    <cellStyle name="Обычный 3 18 19 2 5" xfId="43477"/>
    <cellStyle name="Обычный 3 18 19 2 5 2" xfId="43478"/>
    <cellStyle name="Обычный 3 18 19 2 5 2 2" xfId="43479"/>
    <cellStyle name="Обычный 3 18 19 2 5 3" xfId="43480"/>
    <cellStyle name="Обычный 3 18 19 2 6" xfId="43481"/>
    <cellStyle name="Обычный 3 18 19 2 6 2" xfId="43482"/>
    <cellStyle name="Обычный 3 18 19 2 7" xfId="43483"/>
    <cellStyle name="Обычный 3 18 19 3" xfId="43484"/>
    <cellStyle name="Обычный 3 18 19 3 2" xfId="43485"/>
    <cellStyle name="Обычный 3 18 19 3 2 2" xfId="43486"/>
    <cellStyle name="Обычный 3 18 19 3 2 2 2" xfId="43487"/>
    <cellStyle name="Обычный 3 18 19 3 2 2 2 2" xfId="43488"/>
    <cellStyle name="Обычный 3 18 19 3 2 2 3" xfId="43489"/>
    <cellStyle name="Обычный 3 18 19 3 2 3" xfId="43490"/>
    <cellStyle name="Обычный 3 18 19 3 2 3 2" xfId="43491"/>
    <cellStyle name="Обычный 3 18 19 3 2 4" xfId="43492"/>
    <cellStyle name="Обычный 3 18 19 3 3" xfId="43493"/>
    <cellStyle name="Обычный 3 18 19 3 3 2" xfId="43494"/>
    <cellStyle name="Обычный 3 18 19 3 3 2 2" xfId="43495"/>
    <cellStyle name="Обычный 3 18 19 3 3 3" xfId="43496"/>
    <cellStyle name="Обычный 3 18 19 3 4" xfId="43497"/>
    <cellStyle name="Обычный 3 18 19 3 4 2" xfId="43498"/>
    <cellStyle name="Обычный 3 18 19 3 5" xfId="43499"/>
    <cellStyle name="Обычный 3 18 19 4" xfId="43500"/>
    <cellStyle name="Обычный 3 18 19 4 2" xfId="43501"/>
    <cellStyle name="Обычный 3 18 19 4 2 2" xfId="43502"/>
    <cellStyle name="Обычный 3 18 19 4 2 2 2" xfId="43503"/>
    <cellStyle name="Обычный 3 18 19 4 2 2 2 2" xfId="43504"/>
    <cellStyle name="Обычный 3 18 19 4 2 2 3" xfId="43505"/>
    <cellStyle name="Обычный 3 18 19 4 2 3" xfId="43506"/>
    <cellStyle name="Обычный 3 18 19 4 2 3 2" xfId="43507"/>
    <cellStyle name="Обычный 3 18 19 4 2 4" xfId="43508"/>
    <cellStyle name="Обычный 3 18 19 4 3" xfId="43509"/>
    <cellStyle name="Обычный 3 18 19 4 3 2" xfId="43510"/>
    <cellStyle name="Обычный 3 18 19 4 3 2 2" xfId="43511"/>
    <cellStyle name="Обычный 3 18 19 4 3 3" xfId="43512"/>
    <cellStyle name="Обычный 3 18 19 4 4" xfId="43513"/>
    <cellStyle name="Обычный 3 18 19 4 4 2" xfId="43514"/>
    <cellStyle name="Обычный 3 18 19 4 5" xfId="43515"/>
    <cellStyle name="Обычный 3 18 19 5" xfId="43516"/>
    <cellStyle name="Обычный 3 18 19 5 2" xfId="43517"/>
    <cellStyle name="Обычный 3 18 19 5 2 2" xfId="43518"/>
    <cellStyle name="Обычный 3 18 19 5 2 2 2" xfId="43519"/>
    <cellStyle name="Обычный 3 18 19 5 2 3" xfId="43520"/>
    <cellStyle name="Обычный 3 18 19 5 3" xfId="43521"/>
    <cellStyle name="Обычный 3 18 19 5 3 2" xfId="43522"/>
    <cellStyle name="Обычный 3 18 19 5 4" xfId="43523"/>
    <cellStyle name="Обычный 3 18 19 6" xfId="43524"/>
    <cellStyle name="Обычный 3 18 19 6 2" xfId="43525"/>
    <cellStyle name="Обычный 3 18 19 6 2 2" xfId="43526"/>
    <cellStyle name="Обычный 3 18 19 6 3" xfId="43527"/>
    <cellStyle name="Обычный 3 18 19 7" xfId="43528"/>
    <cellStyle name="Обычный 3 18 19 7 2" xfId="43529"/>
    <cellStyle name="Обычный 3 18 19 8" xfId="43530"/>
    <cellStyle name="Обычный 3 18 2" xfId="43531"/>
    <cellStyle name="Обычный 3 18 2 2" xfId="43532"/>
    <cellStyle name="Обычный 3 18 2 2 2" xfId="43533"/>
    <cellStyle name="Обычный 3 18 2 2 2 2" xfId="43534"/>
    <cellStyle name="Обычный 3 18 2 2 2 2 2" xfId="43535"/>
    <cellStyle name="Обычный 3 18 2 2 2 2 2 2" xfId="43536"/>
    <cellStyle name="Обычный 3 18 2 2 2 2 2 2 2" xfId="43537"/>
    <cellStyle name="Обычный 3 18 2 2 2 2 2 3" xfId="43538"/>
    <cellStyle name="Обычный 3 18 2 2 2 2 3" xfId="43539"/>
    <cellStyle name="Обычный 3 18 2 2 2 2 3 2" xfId="43540"/>
    <cellStyle name="Обычный 3 18 2 2 2 2 4" xfId="43541"/>
    <cellStyle name="Обычный 3 18 2 2 2 3" xfId="43542"/>
    <cellStyle name="Обычный 3 18 2 2 2 3 2" xfId="43543"/>
    <cellStyle name="Обычный 3 18 2 2 2 3 2 2" xfId="43544"/>
    <cellStyle name="Обычный 3 18 2 2 2 3 3" xfId="43545"/>
    <cellStyle name="Обычный 3 18 2 2 2 4" xfId="43546"/>
    <cellStyle name="Обычный 3 18 2 2 2 4 2" xfId="43547"/>
    <cellStyle name="Обычный 3 18 2 2 2 5" xfId="43548"/>
    <cellStyle name="Обычный 3 18 2 2 3" xfId="43549"/>
    <cellStyle name="Обычный 3 18 2 2 3 2" xfId="43550"/>
    <cellStyle name="Обычный 3 18 2 2 3 2 2" xfId="43551"/>
    <cellStyle name="Обычный 3 18 2 2 3 2 2 2" xfId="43552"/>
    <cellStyle name="Обычный 3 18 2 2 3 2 2 2 2" xfId="43553"/>
    <cellStyle name="Обычный 3 18 2 2 3 2 2 3" xfId="43554"/>
    <cellStyle name="Обычный 3 18 2 2 3 2 3" xfId="43555"/>
    <cellStyle name="Обычный 3 18 2 2 3 2 3 2" xfId="43556"/>
    <cellStyle name="Обычный 3 18 2 2 3 2 4" xfId="43557"/>
    <cellStyle name="Обычный 3 18 2 2 3 3" xfId="43558"/>
    <cellStyle name="Обычный 3 18 2 2 3 3 2" xfId="43559"/>
    <cellStyle name="Обычный 3 18 2 2 3 3 2 2" xfId="43560"/>
    <cellStyle name="Обычный 3 18 2 2 3 3 3" xfId="43561"/>
    <cellStyle name="Обычный 3 18 2 2 3 4" xfId="43562"/>
    <cellStyle name="Обычный 3 18 2 2 3 4 2" xfId="43563"/>
    <cellStyle name="Обычный 3 18 2 2 3 5" xfId="43564"/>
    <cellStyle name="Обычный 3 18 2 2 4" xfId="43565"/>
    <cellStyle name="Обычный 3 18 2 2 4 2" xfId="43566"/>
    <cellStyle name="Обычный 3 18 2 2 4 2 2" xfId="43567"/>
    <cellStyle name="Обычный 3 18 2 2 4 2 2 2" xfId="43568"/>
    <cellStyle name="Обычный 3 18 2 2 4 2 3" xfId="43569"/>
    <cellStyle name="Обычный 3 18 2 2 4 3" xfId="43570"/>
    <cellStyle name="Обычный 3 18 2 2 4 3 2" xfId="43571"/>
    <cellStyle name="Обычный 3 18 2 2 4 4" xfId="43572"/>
    <cellStyle name="Обычный 3 18 2 2 5" xfId="43573"/>
    <cellStyle name="Обычный 3 18 2 2 5 2" xfId="43574"/>
    <cellStyle name="Обычный 3 18 2 2 5 2 2" xfId="43575"/>
    <cellStyle name="Обычный 3 18 2 2 5 3" xfId="43576"/>
    <cellStyle name="Обычный 3 18 2 2 6" xfId="43577"/>
    <cellStyle name="Обычный 3 18 2 2 6 2" xfId="43578"/>
    <cellStyle name="Обычный 3 18 2 2 7" xfId="43579"/>
    <cellStyle name="Обычный 3 18 2 3" xfId="43580"/>
    <cellStyle name="Обычный 3 18 2 3 2" xfId="43581"/>
    <cellStyle name="Обычный 3 18 2 3 2 2" xfId="43582"/>
    <cellStyle name="Обычный 3 18 2 3 2 2 2" xfId="43583"/>
    <cellStyle name="Обычный 3 18 2 3 2 2 2 2" xfId="43584"/>
    <cellStyle name="Обычный 3 18 2 3 2 2 3" xfId="43585"/>
    <cellStyle name="Обычный 3 18 2 3 2 3" xfId="43586"/>
    <cellStyle name="Обычный 3 18 2 3 2 3 2" xfId="43587"/>
    <cellStyle name="Обычный 3 18 2 3 2 4" xfId="43588"/>
    <cellStyle name="Обычный 3 18 2 3 3" xfId="43589"/>
    <cellStyle name="Обычный 3 18 2 3 3 2" xfId="43590"/>
    <cellStyle name="Обычный 3 18 2 3 3 2 2" xfId="43591"/>
    <cellStyle name="Обычный 3 18 2 3 3 3" xfId="43592"/>
    <cellStyle name="Обычный 3 18 2 3 4" xfId="43593"/>
    <cellStyle name="Обычный 3 18 2 3 4 2" xfId="43594"/>
    <cellStyle name="Обычный 3 18 2 3 5" xfId="43595"/>
    <cellStyle name="Обычный 3 18 2 4" xfId="43596"/>
    <cellStyle name="Обычный 3 18 2 4 2" xfId="43597"/>
    <cellStyle name="Обычный 3 18 2 4 2 2" xfId="43598"/>
    <cellStyle name="Обычный 3 18 2 4 2 2 2" xfId="43599"/>
    <cellStyle name="Обычный 3 18 2 4 2 2 2 2" xfId="43600"/>
    <cellStyle name="Обычный 3 18 2 4 2 2 3" xfId="43601"/>
    <cellStyle name="Обычный 3 18 2 4 2 3" xfId="43602"/>
    <cellStyle name="Обычный 3 18 2 4 2 3 2" xfId="43603"/>
    <cellStyle name="Обычный 3 18 2 4 2 4" xfId="43604"/>
    <cellStyle name="Обычный 3 18 2 4 3" xfId="43605"/>
    <cellStyle name="Обычный 3 18 2 4 3 2" xfId="43606"/>
    <cellStyle name="Обычный 3 18 2 4 3 2 2" xfId="43607"/>
    <cellStyle name="Обычный 3 18 2 4 3 3" xfId="43608"/>
    <cellStyle name="Обычный 3 18 2 4 4" xfId="43609"/>
    <cellStyle name="Обычный 3 18 2 4 4 2" xfId="43610"/>
    <cellStyle name="Обычный 3 18 2 4 5" xfId="43611"/>
    <cellStyle name="Обычный 3 18 2 5" xfId="43612"/>
    <cellStyle name="Обычный 3 18 2 5 2" xfId="43613"/>
    <cellStyle name="Обычный 3 18 2 5 2 2" xfId="43614"/>
    <cellStyle name="Обычный 3 18 2 5 2 2 2" xfId="43615"/>
    <cellStyle name="Обычный 3 18 2 5 2 3" xfId="43616"/>
    <cellStyle name="Обычный 3 18 2 5 3" xfId="43617"/>
    <cellStyle name="Обычный 3 18 2 5 3 2" xfId="43618"/>
    <cellStyle name="Обычный 3 18 2 5 4" xfId="43619"/>
    <cellStyle name="Обычный 3 18 2 6" xfId="43620"/>
    <cellStyle name="Обычный 3 18 2 6 2" xfId="43621"/>
    <cellStyle name="Обычный 3 18 2 6 2 2" xfId="43622"/>
    <cellStyle name="Обычный 3 18 2 6 3" xfId="43623"/>
    <cellStyle name="Обычный 3 18 2 7" xfId="43624"/>
    <cellStyle name="Обычный 3 18 2 7 2" xfId="43625"/>
    <cellStyle name="Обычный 3 18 2 8" xfId="43626"/>
    <cellStyle name="Обычный 3 18 20" xfId="43627"/>
    <cellStyle name="Обычный 3 18 20 2" xfId="43628"/>
    <cellStyle name="Обычный 3 18 20 2 2" xfId="43629"/>
    <cellStyle name="Обычный 3 18 20 2 2 2" xfId="43630"/>
    <cellStyle name="Обычный 3 18 20 2 2 2 2" xfId="43631"/>
    <cellStyle name="Обычный 3 18 20 2 2 2 2 2" xfId="43632"/>
    <cellStyle name="Обычный 3 18 20 2 2 2 2 2 2" xfId="43633"/>
    <cellStyle name="Обычный 3 18 20 2 2 2 2 3" xfId="43634"/>
    <cellStyle name="Обычный 3 18 20 2 2 2 3" xfId="43635"/>
    <cellStyle name="Обычный 3 18 20 2 2 2 3 2" xfId="43636"/>
    <cellStyle name="Обычный 3 18 20 2 2 2 4" xfId="43637"/>
    <cellStyle name="Обычный 3 18 20 2 2 3" xfId="43638"/>
    <cellStyle name="Обычный 3 18 20 2 2 3 2" xfId="43639"/>
    <cellStyle name="Обычный 3 18 20 2 2 3 2 2" xfId="43640"/>
    <cellStyle name="Обычный 3 18 20 2 2 3 3" xfId="43641"/>
    <cellStyle name="Обычный 3 18 20 2 2 4" xfId="43642"/>
    <cellStyle name="Обычный 3 18 20 2 2 4 2" xfId="43643"/>
    <cellStyle name="Обычный 3 18 20 2 2 5" xfId="43644"/>
    <cellStyle name="Обычный 3 18 20 2 3" xfId="43645"/>
    <cellStyle name="Обычный 3 18 20 2 3 2" xfId="43646"/>
    <cellStyle name="Обычный 3 18 20 2 3 2 2" xfId="43647"/>
    <cellStyle name="Обычный 3 18 20 2 3 2 2 2" xfId="43648"/>
    <cellStyle name="Обычный 3 18 20 2 3 2 2 2 2" xfId="43649"/>
    <cellStyle name="Обычный 3 18 20 2 3 2 2 3" xfId="43650"/>
    <cellStyle name="Обычный 3 18 20 2 3 2 3" xfId="43651"/>
    <cellStyle name="Обычный 3 18 20 2 3 2 3 2" xfId="43652"/>
    <cellStyle name="Обычный 3 18 20 2 3 2 4" xfId="43653"/>
    <cellStyle name="Обычный 3 18 20 2 3 3" xfId="43654"/>
    <cellStyle name="Обычный 3 18 20 2 3 3 2" xfId="43655"/>
    <cellStyle name="Обычный 3 18 20 2 3 3 2 2" xfId="43656"/>
    <cellStyle name="Обычный 3 18 20 2 3 3 3" xfId="43657"/>
    <cellStyle name="Обычный 3 18 20 2 3 4" xfId="43658"/>
    <cellStyle name="Обычный 3 18 20 2 3 4 2" xfId="43659"/>
    <cellStyle name="Обычный 3 18 20 2 3 5" xfId="43660"/>
    <cellStyle name="Обычный 3 18 20 2 4" xfId="43661"/>
    <cellStyle name="Обычный 3 18 20 2 4 2" xfId="43662"/>
    <cellStyle name="Обычный 3 18 20 2 4 2 2" xfId="43663"/>
    <cellStyle name="Обычный 3 18 20 2 4 2 2 2" xfId="43664"/>
    <cellStyle name="Обычный 3 18 20 2 4 2 3" xfId="43665"/>
    <cellStyle name="Обычный 3 18 20 2 4 3" xfId="43666"/>
    <cellStyle name="Обычный 3 18 20 2 4 3 2" xfId="43667"/>
    <cellStyle name="Обычный 3 18 20 2 4 4" xfId="43668"/>
    <cellStyle name="Обычный 3 18 20 2 5" xfId="43669"/>
    <cellStyle name="Обычный 3 18 20 2 5 2" xfId="43670"/>
    <cellStyle name="Обычный 3 18 20 2 5 2 2" xfId="43671"/>
    <cellStyle name="Обычный 3 18 20 2 5 3" xfId="43672"/>
    <cellStyle name="Обычный 3 18 20 2 6" xfId="43673"/>
    <cellStyle name="Обычный 3 18 20 2 6 2" xfId="43674"/>
    <cellStyle name="Обычный 3 18 20 2 7" xfId="43675"/>
    <cellStyle name="Обычный 3 18 20 3" xfId="43676"/>
    <cellStyle name="Обычный 3 18 20 3 2" xfId="43677"/>
    <cellStyle name="Обычный 3 18 20 3 2 2" xfId="43678"/>
    <cellStyle name="Обычный 3 18 20 3 2 2 2" xfId="43679"/>
    <cellStyle name="Обычный 3 18 20 3 2 2 2 2" xfId="43680"/>
    <cellStyle name="Обычный 3 18 20 3 2 2 3" xfId="43681"/>
    <cellStyle name="Обычный 3 18 20 3 2 3" xfId="43682"/>
    <cellStyle name="Обычный 3 18 20 3 2 3 2" xfId="43683"/>
    <cellStyle name="Обычный 3 18 20 3 2 4" xfId="43684"/>
    <cellStyle name="Обычный 3 18 20 3 3" xfId="43685"/>
    <cellStyle name="Обычный 3 18 20 3 3 2" xfId="43686"/>
    <cellStyle name="Обычный 3 18 20 3 3 2 2" xfId="43687"/>
    <cellStyle name="Обычный 3 18 20 3 3 3" xfId="43688"/>
    <cellStyle name="Обычный 3 18 20 3 4" xfId="43689"/>
    <cellStyle name="Обычный 3 18 20 3 4 2" xfId="43690"/>
    <cellStyle name="Обычный 3 18 20 3 5" xfId="43691"/>
    <cellStyle name="Обычный 3 18 20 4" xfId="43692"/>
    <cellStyle name="Обычный 3 18 20 4 2" xfId="43693"/>
    <cellStyle name="Обычный 3 18 20 4 2 2" xfId="43694"/>
    <cellStyle name="Обычный 3 18 20 4 2 2 2" xfId="43695"/>
    <cellStyle name="Обычный 3 18 20 4 2 2 2 2" xfId="43696"/>
    <cellStyle name="Обычный 3 18 20 4 2 2 3" xfId="43697"/>
    <cellStyle name="Обычный 3 18 20 4 2 3" xfId="43698"/>
    <cellStyle name="Обычный 3 18 20 4 2 3 2" xfId="43699"/>
    <cellStyle name="Обычный 3 18 20 4 2 4" xfId="43700"/>
    <cellStyle name="Обычный 3 18 20 4 3" xfId="43701"/>
    <cellStyle name="Обычный 3 18 20 4 3 2" xfId="43702"/>
    <cellStyle name="Обычный 3 18 20 4 3 2 2" xfId="43703"/>
    <cellStyle name="Обычный 3 18 20 4 3 3" xfId="43704"/>
    <cellStyle name="Обычный 3 18 20 4 4" xfId="43705"/>
    <cellStyle name="Обычный 3 18 20 4 4 2" xfId="43706"/>
    <cellStyle name="Обычный 3 18 20 4 5" xfId="43707"/>
    <cellStyle name="Обычный 3 18 20 5" xfId="43708"/>
    <cellStyle name="Обычный 3 18 20 5 2" xfId="43709"/>
    <cellStyle name="Обычный 3 18 20 5 2 2" xfId="43710"/>
    <cellStyle name="Обычный 3 18 20 5 2 2 2" xfId="43711"/>
    <cellStyle name="Обычный 3 18 20 5 2 3" xfId="43712"/>
    <cellStyle name="Обычный 3 18 20 5 3" xfId="43713"/>
    <cellStyle name="Обычный 3 18 20 5 3 2" xfId="43714"/>
    <cellStyle name="Обычный 3 18 20 5 4" xfId="43715"/>
    <cellStyle name="Обычный 3 18 20 6" xfId="43716"/>
    <cellStyle name="Обычный 3 18 20 6 2" xfId="43717"/>
    <cellStyle name="Обычный 3 18 20 6 2 2" xfId="43718"/>
    <cellStyle name="Обычный 3 18 20 6 3" xfId="43719"/>
    <cellStyle name="Обычный 3 18 20 7" xfId="43720"/>
    <cellStyle name="Обычный 3 18 20 7 2" xfId="43721"/>
    <cellStyle name="Обычный 3 18 20 8" xfId="43722"/>
    <cellStyle name="Обычный 3 18 21" xfId="43723"/>
    <cellStyle name="Обычный 3 18 21 2" xfId="43724"/>
    <cellStyle name="Обычный 3 18 21 2 2" xfId="43725"/>
    <cellStyle name="Обычный 3 18 21 2 2 2" xfId="43726"/>
    <cellStyle name="Обычный 3 18 21 2 2 2 2" xfId="43727"/>
    <cellStyle name="Обычный 3 18 21 2 2 2 2 2" xfId="43728"/>
    <cellStyle name="Обычный 3 18 21 2 2 2 2 2 2" xfId="43729"/>
    <cellStyle name="Обычный 3 18 21 2 2 2 2 3" xfId="43730"/>
    <cellStyle name="Обычный 3 18 21 2 2 2 3" xfId="43731"/>
    <cellStyle name="Обычный 3 18 21 2 2 2 3 2" xfId="43732"/>
    <cellStyle name="Обычный 3 18 21 2 2 2 4" xfId="43733"/>
    <cellStyle name="Обычный 3 18 21 2 2 3" xfId="43734"/>
    <cellStyle name="Обычный 3 18 21 2 2 3 2" xfId="43735"/>
    <cellStyle name="Обычный 3 18 21 2 2 3 2 2" xfId="43736"/>
    <cellStyle name="Обычный 3 18 21 2 2 3 3" xfId="43737"/>
    <cellStyle name="Обычный 3 18 21 2 2 4" xfId="43738"/>
    <cellStyle name="Обычный 3 18 21 2 2 4 2" xfId="43739"/>
    <cellStyle name="Обычный 3 18 21 2 2 5" xfId="43740"/>
    <cellStyle name="Обычный 3 18 21 2 3" xfId="43741"/>
    <cellStyle name="Обычный 3 18 21 2 3 2" xfId="43742"/>
    <cellStyle name="Обычный 3 18 21 2 3 2 2" xfId="43743"/>
    <cellStyle name="Обычный 3 18 21 2 3 2 2 2" xfId="43744"/>
    <cellStyle name="Обычный 3 18 21 2 3 2 2 2 2" xfId="43745"/>
    <cellStyle name="Обычный 3 18 21 2 3 2 2 3" xfId="43746"/>
    <cellStyle name="Обычный 3 18 21 2 3 2 3" xfId="43747"/>
    <cellStyle name="Обычный 3 18 21 2 3 2 3 2" xfId="43748"/>
    <cellStyle name="Обычный 3 18 21 2 3 2 4" xfId="43749"/>
    <cellStyle name="Обычный 3 18 21 2 3 3" xfId="43750"/>
    <cellStyle name="Обычный 3 18 21 2 3 3 2" xfId="43751"/>
    <cellStyle name="Обычный 3 18 21 2 3 3 2 2" xfId="43752"/>
    <cellStyle name="Обычный 3 18 21 2 3 3 3" xfId="43753"/>
    <cellStyle name="Обычный 3 18 21 2 3 4" xfId="43754"/>
    <cellStyle name="Обычный 3 18 21 2 3 4 2" xfId="43755"/>
    <cellStyle name="Обычный 3 18 21 2 3 5" xfId="43756"/>
    <cellStyle name="Обычный 3 18 21 2 4" xfId="43757"/>
    <cellStyle name="Обычный 3 18 21 2 4 2" xfId="43758"/>
    <cellStyle name="Обычный 3 18 21 2 4 2 2" xfId="43759"/>
    <cellStyle name="Обычный 3 18 21 2 4 2 2 2" xfId="43760"/>
    <cellStyle name="Обычный 3 18 21 2 4 2 3" xfId="43761"/>
    <cellStyle name="Обычный 3 18 21 2 4 3" xfId="43762"/>
    <cellStyle name="Обычный 3 18 21 2 4 3 2" xfId="43763"/>
    <cellStyle name="Обычный 3 18 21 2 4 4" xfId="43764"/>
    <cellStyle name="Обычный 3 18 21 2 5" xfId="43765"/>
    <cellStyle name="Обычный 3 18 21 2 5 2" xfId="43766"/>
    <cellStyle name="Обычный 3 18 21 2 5 2 2" xfId="43767"/>
    <cellStyle name="Обычный 3 18 21 2 5 3" xfId="43768"/>
    <cellStyle name="Обычный 3 18 21 2 6" xfId="43769"/>
    <cellStyle name="Обычный 3 18 21 2 6 2" xfId="43770"/>
    <cellStyle name="Обычный 3 18 21 2 7" xfId="43771"/>
    <cellStyle name="Обычный 3 18 21 3" xfId="43772"/>
    <cellStyle name="Обычный 3 18 21 3 2" xfId="43773"/>
    <cellStyle name="Обычный 3 18 21 3 2 2" xfId="43774"/>
    <cellStyle name="Обычный 3 18 21 3 2 2 2" xfId="43775"/>
    <cellStyle name="Обычный 3 18 21 3 2 2 2 2" xfId="43776"/>
    <cellStyle name="Обычный 3 18 21 3 2 2 3" xfId="43777"/>
    <cellStyle name="Обычный 3 18 21 3 2 3" xfId="43778"/>
    <cellStyle name="Обычный 3 18 21 3 2 3 2" xfId="43779"/>
    <cellStyle name="Обычный 3 18 21 3 2 4" xfId="43780"/>
    <cellStyle name="Обычный 3 18 21 3 3" xfId="43781"/>
    <cellStyle name="Обычный 3 18 21 3 3 2" xfId="43782"/>
    <cellStyle name="Обычный 3 18 21 3 3 2 2" xfId="43783"/>
    <cellStyle name="Обычный 3 18 21 3 3 3" xfId="43784"/>
    <cellStyle name="Обычный 3 18 21 3 4" xfId="43785"/>
    <cellStyle name="Обычный 3 18 21 3 4 2" xfId="43786"/>
    <cellStyle name="Обычный 3 18 21 3 5" xfId="43787"/>
    <cellStyle name="Обычный 3 18 21 4" xfId="43788"/>
    <cellStyle name="Обычный 3 18 21 4 2" xfId="43789"/>
    <cellStyle name="Обычный 3 18 21 4 2 2" xfId="43790"/>
    <cellStyle name="Обычный 3 18 21 4 2 2 2" xfId="43791"/>
    <cellStyle name="Обычный 3 18 21 4 2 2 2 2" xfId="43792"/>
    <cellStyle name="Обычный 3 18 21 4 2 2 3" xfId="43793"/>
    <cellStyle name="Обычный 3 18 21 4 2 3" xfId="43794"/>
    <cellStyle name="Обычный 3 18 21 4 2 3 2" xfId="43795"/>
    <cellStyle name="Обычный 3 18 21 4 2 4" xfId="43796"/>
    <cellStyle name="Обычный 3 18 21 4 3" xfId="43797"/>
    <cellStyle name="Обычный 3 18 21 4 3 2" xfId="43798"/>
    <cellStyle name="Обычный 3 18 21 4 3 2 2" xfId="43799"/>
    <cellStyle name="Обычный 3 18 21 4 3 3" xfId="43800"/>
    <cellStyle name="Обычный 3 18 21 4 4" xfId="43801"/>
    <cellStyle name="Обычный 3 18 21 4 4 2" xfId="43802"/>
    <cellStyle name="Обычный 3 18 21 4 5" xfId="43803"/>
    <cellStyle name="Обычный 3 18 21 5" xfId="43804"/>
    <cellStyle name="Обычный 3 18 21 5 2" xfId="43805"/>
    <cellStyle name="Обычный 3 18 21 5 2 2" xfId="43806"/>
    <cellStyle name="Обычный 3 18 21 5 2 2 2" xfId="43807"/>
    <cellStyle name="Обычный 3 18 21 5 2 3" xfId="43808"/>
    <cellStyle name="Обычный 3 18 21 5 3" xfId="43809"/>
    <cellStyle name="Обычный 3 18 21 5 3 2" xfId="43810"/>
    <cellStyle name="Обычный 3 18 21 5 4" xfId="43811"/>
    <cellStyle name="Обычный 3 18 21 6" xfId="43812"/>
    <cellStyle name="Обычный 3 18 21 6 2" xfId="43813"/>
    <cellStyle name="Обычный 3 18 21 6 2 2" xfId="43814"/>
    <cellStyle name="Обычный 3 18 21 6 3" xfId="43815"/>
    <cellStyle name="Обычный 3 18 21 7" xfId="43816"/>
    <cellStyle name="Обычный 3 18 21 7 2" xfId="43817"/>
    <cellStyle name="Обычный 3 18 21 8" xfId="43818"/>
    <cellStyle name="Обычный 3 18 22" xfId="43819"/>
    <cellStyle name="Обычный 3 18 22 2" xfId="43820"/>
    <cellStyle name="Обычный 3 18 22 2 2" xfId="43821"/>
    <cellStyle name="Обычный 3 18 22 2 2 2" xfId="43822"/>
    <cellStyle name="Обычный 3 18 22 2 2 2 2" xfId="43823"/>
    <cellStyle name="Обычный 3 18 22 2 2 2 2 2" xfId="43824"/>
    <cellStyle name="Обычный 3 18 22 2 2 2 2 2 2" xfId="43825"/>
    <cellStyle name="Обычный 3 18 22 2 2 2 2 3" xfId="43826"/>
    <cellStyle name="Обычный 3 18 22 2 2 2 3" xfId="43827"/>
    <cellStyle name="Обычный 3 18 22 2 2 2 3 2" xfId="43828"/>
    <cellStyle name="Обычный 3 18 22 2 2 2 4" xfId="43829"/>
    <cellStyle name="Обычный 3 18 22 2 2 3" xfId="43830"/>
    <cellStyle name="Обычный 3 18 22 2 2 3 2" xfId="43831"/>
    <cellStyle name="Обычный 3 18 22 2 2 3 2 2" xfId="43832"/>
    <cellStyle name="Обычный 3 18 22 2 2 3 3" xfId="43833"/>
    <cellStyle name="Обычный 3 18 22 2 2 4" xfId="43834"/>
    <cellStyle name="Обычный 3 18 22 2 2 4 2" xfId="43835"/>
    <cellStyle name="Обычный 3 18 22 2 2 5" xfId="43836"/>
    <cellStyle name="Обычный 3 18 22 2 3" xfId="43837"/>
    <cellStyle name="Обычный 3 18 22 2 3 2" xfId="43838"/>
    <cellStyle name="Обычный 3 18 22 2 3 2 2" xfId="43839"/>
    <cellStyle name="Обычный 3 18 22 2 3 2 2 2" xfId="43840"/>
    <cellStyle name="Обычный 3 18 22 2 3 2 2 2 2" xfId="43841"/>
    <cellStyle name="Обычный 3 18 22 2 3 2 2 3" xfId="43842"/>
    <cellStyle name="Обычный 3 18 22 2 3 2 3" xfId="43843"/>
    <cellStyle name="Обычный 3 18 22 2 3 2 3 2" xfId="43844"/>
    <cellStyle name="Обычный 3 18 22 2 3 2 4" xfId="43845"/>
    <cellStyle name="Обычный 3 18 22 2 3 3" xfId="43846"/>
    <cellStyle name="Обычный 3 18 22 2 3 3 2" xfId="43847"/>
    <cellStyle name="Обычный 3 18 22 2 3 3 2 2" xfId="43848"/>
    <cellStyle name="Обычный 3 18 22 2 3 3 3" xfId="43849"/>
    <cellStyle name="Обычный 3 18 22 2 3 4" xfId="43850"/>
    <cellStyle name="Обычный 3 18 22 2 3 4 2" xfId="43851"/>
    <cellStyle name="Обычный 3 18 22 2 3 5" xfId="43852"/>
    <cellStyle name="Обычный 3 18 22 2 4" xfId="43853"/>
    <cellStyle name="Обычный 3 18 22 2 4 2" xfId="43854"/>
    <cellStyle name="Обычный 3 18 22 2 4 2 2" xfId="43855"/>
    <cellStyle name="Обычный 3 18 22 2 4 2 2 2" xfId="43856"/>
    <cellStyle name="Обычный 3 18 22 2 4 2 3" xfId="43857"/>
    <cellStyle name="Обычный 3 18 22 2 4 3" xfId="43858"/>
    <cellStyle name="Обычный 3 18 22 2 4 3 2" xfId="43859"/>
    <cellStyle name="Обычный 3 18 22 2 4 4" xfId="43860"/>
    <cellStyle name="Обычный 3 18 22 2 5" xfId="43861"/>
    <cellStyle name="Обычный 3 18 22 2 5 2" xfId="43862"/>
    <cellStyle name="Обычный 3 18 22 2 5 2 2" xfId="43863"/>
    <cellStyle name="Обычный 3 18 22 2 5 3" xfId="43864"/>
    <cellStyle name="Обычный 3 18 22 2 6" xfId="43865"/>
    <cellStyle name="Обычный 3 18 22 2 6 2" xfId="43866"/>
    <cellStyle name="Обычный 3 18 22 2 7" xfId="43867"/>
    <cellStyle name="Обычный 3 18 22 3" xfId="43868"/>
    <cellStyle name="Обычный 3 18 22 3 2" xfId="43869"/>
    <cellStyle name="Обычный 3 18 22 3 2 2" xfId="43870"/>
    <cellStyle name="Обычный 3 18 22 3 2 2 2" xfId="43871"/>
    <cellStyle name="Обычный 3 18 22 3 2 2 2 2" xfId="43872"/>
    <cellStyle name="Обычный 3 18 22 3 2 2 3" xfId="43873"/>
    <cellStyle name="Обычный 3 18 22 3 2 3" xfId="43874"/>
    <cellStyle name="Обычный 3 18 22 3 2 3 2" xfId="43875"/>
    <cellStyle name="Обычный 3 18 22 3 2 4" xfId="43876"/>
    <cellStyle name="Обычный 3 18 22 3 3" xfId="43877"/>
    <cellStyle name="Обычный 3 18 22 3 3 2" xfId="43878"/>
    <cellStyle name="Обычный 3 18 22 3 3 2 2" xfId="43879"/>
    <cellStyle name="Обычный 3 18 22 3 3 3" xfId="43880"/>
    <cellStyle name="Обычный 3 18 22 3 4" xfId="43881"/>
    <cellStyle name="Обычный 3 18 22 3 4 2" xfId="43882"/>
    <cellStyle name="Обычный 3 18 22 3 5" xfId="43883"/>
    <cellStyle name="Обычный 3 18 22 4" xfId="43884"/>
    <cellStyle name="Обычный 3 18 22 4 2" xfId="43885"/>
    <cellStyle name="Обычный 3 18 22 4 2 2" xfId="43886"/>
    <cellStyle name="Обычный 3 18 22 4 2 2 2" xfId="43887"/>
    <cellStyle name="Обычный 3 18 22 4 2 2 2 2" xfId="43888"/>
    <cellStyle name="Обычный 3 18 22 4 2 2 3" xfId="43889"/>
    <cellStyle name="Обычный 3 18 22 4 2 3" xfId="43890"/>
    <cellStyle name="Обычный 3 18 22 4 2 3 2" xfId="43891"/>
    <cellStyle name="Обычный 3 18 22 4 2 4" xfId="43892"/>
    <cellStyle name="Обычный 3 18 22 4 3" xfId="43893"/>
    <cellStyle name="Обычный 3 18 22 4 3 2" xfId="43894"/>
    <cellStyle name="Обычный 3 18 22 4 3 2 2" xfId="43895"/>
    <cellStyle name="Обычный 3 18 22 4 3 3" xfId="43896"/>
    <cellStyle name="Обычный 3 18 22 4 4" xfId="43897"/>
    <cellStyle name="Обычный 3 18 22 4 4 2" xfId="43898"/>
    <cellStyle name="Обычный 3 18 22 4 5" xfId="43899"/>
    <cellStyle name="Обычный 3 18 22 5" xfId="43900"/>
    <cellStyle name="Обычный 3 18 22 5 2" xfId="43901"/>
    <cellStyle name="Обычный 3 18 22 5 2 2" xfId="43902"/>
    <cellStyle name="Обычный 3 18 22 5 2 2 2" xfId="43903"/>
    <cellStyle name="Обычный 3 18 22 5 2 3" xfId="43904"/>
    <cellStyle name="Обычный 3 18 22 5 3" xfId="43905"/>
    <cellStyle name="Обычный 3 18 22 5 3 2" xfId="43906"/>
    <cellStyle name="Обычный 3 18 22 5 4" xfId="43907"/>
    <cellStyle name="Обычный 3 18 22 6" xfId="43908"/>
    <cellStyle name="Обычный 3 18 22 6 2" xfId="43909"/>
    <cellStyle name="Обычный 3 18 22 6 2 2" xfId="43910"/>
    <cellStyle name="Обычный 3 18 22 6 3" xfId="43911"/>
    <cellStyle name="Обычный 3 18 22 7" xfId="43912"/>
    <cellStyle name="Обычный 3 18 22 7 2" xfId="43913"/>
    <cellStyle name="Обычный 3 18 22 8" xfId="43914"/>
    <cellStyle name="Обычный 3 18 23" xfId="43915"/>
    <cellStyle name="Обычный 3 18 23 2" xfId="43916"/>
    <cellStyle name="Обычный 3 18 23 2 2" xfId="43917"/>
    <cellStyle name="Обычный 3 18 23 2 2 2" xfId="43918"/>
    <cellStyle name="Обычный 3 18 23 2 2 2 2" xfId="43919"/>
    <cellStyle name="Обычный 3 18 23 2 2 2 2 2" xfId="43920"/>
    <cellStyle name="Обычный 3 18 23 2 2 2 2 2 2" xfId="43921"/>
    <cellStyle name="Обычный 3 18 23 2 2 2 2 3" xfId="43922"/>
    <cellStyle name="Обычный 3 18 23 2 2 2 3" xfId="43923"/>
    <cellStyle name="Обычный 3 18 23 2 2 2 3 2" xfId="43924"/>
    <cellStyle name="Обычный 3 18 23 2 2 2 4" xfId="43925"/>
    <cellStyle name="Обычный 3 18 23 2 2 3" xfId="43926"/>
    <cellStyle name="Обычный 3 18 23 2 2 3 2" xfId="43927"/>
    <cellStyle name="Обычный 3 18 23 2 2 3 2 2" xfId="43928"/>
    <cellStyle name="Обычный 3 18 23 2 2 3 3" xfId="43929"/>
    <cellStyle name="Обычный 3 18 23 2 2 4" xfId="43930"/>
    <cellStyle name="Обычный 3 18 23 2 2 4 2" xfId="43931"/>
    <cellStyle name="Обычный 3 18 23 2 2 5" xfId="43932"/>
    <cellStyle name="Обычный 3 18 23 2 3" xfId="43933"/>
    <cellStyle name="Обычный 3 18 23 2 3 2" xfId="43934"/>
    <cellStyle name="Обычный 3 18 23 2 3 2 2" xfId="43935"/>
    <cellStyle name="Обычный 3 18 23 2 3 2 2 2" xfId="43936"/>
    <cellStyle name="Обычный 3 18 23 2 3 2 2 2 2" xfId="43937"/>
    <cellStyle name="Обычный 3 18 23 2 3 2 2 3" xfId="43938"/>
    <cellStyle name="Обычный 3 18 23 2 3 2 3" xfId="43939"/>
    <cellStyle name="Обычный 3 18 23 2 3 2 3 2" xfId="43940"/>
    <cellStyle name="Обычный 3 18 23 2 3 2 4" xfId="43941"/>
    <cellStyle name="Обычный 3 18 23 2 3 3" xfId="43942"/>
    <cellStyle name="Обычный 3 18 23 2 3 3 2" xfId="43943"/>
    <cellStyle name="Обычный 3 18 23 2 3 3 2 2" xfId="43944"/>
    <cellStyle name="Обычный 3 18 23 2 3 3 3" xfId="43945"/>
    <cellStyle name="Обычный 3 18 23 2 3 4" xfId="43946"/>
    <cellStyle name="Обычный 3 18 23 2 3 4 2" xfId="43947"/>
    <cellStyle name="Обычный 3 18 23 2 3 5" xfId="43948"/>
    <cellStyle name="Обычный 3 18 23 2 4" xfId="43949"/>
    <cellStyle name="Обычный 3 18 23 2 4 2" xfId="43950"/>
    <cellStyle name="Обычный 3 18 23 2 4 2 2" xfId="43951"/>
    <cellStyle name="Обычный 3 18 23 2 4 2 2 2" xfId="43952"/>
    <cellStyle name="Обычный 3 18 23 2 4 2 3" xfId="43953"/>
    <cellStyle name="Обычный 3 18 23 2 4 3" xfId="43954"/>
    <cellStyle name="Обычный 3 18 23 2 4 3 2" xfId="43955"/>
    <cellStyle name="Обычный 3 18 23 2 4 4" xfId="43956"/>
    <cellStyle name="Обычный 3 18 23 2 5" xfId="43957"/>
    <cellStyle name="Обычный 3 18 23 2 5 2" xfId="43958"/>
    <cellStyle name="Обычный 3 18 23 2 5 2 2" xfId="43959"/>
    <cellStyle name="Обычный 3 18 23 2 5 3" xfId="43960"/>
    <cellStyle name="Обычный 3 18 23 2 6" xfId="43961"/>
    <cellStyle name="Обычный 3 18 23 2 6 2" xfId="43962"/>
    <cellStyle name="Обычный 3 18 23 2 7" xfId="43963"/>
    <cellStyle name="Обычный 3 18 23 3" xfId="43964"/>
    <cellStyle name="Обычный 3 18 23 3 2" xfId="43965"/>
    <cellStyle name="Обычный 3 18 23 3 2 2" xfId="43966"/>
    <cellStyle name="Обычный 3 18 23 3 2 2 2" xfId="43967"/>
    <cellStyle name="Обычный 3 18 23 3 2 2 2 2" xfId="43968"/>
    <cellStyle name="Обычный 3 18 23 3 2 2 3" xfId="43969"/>
    <cellStyle name="Обычный 3 18 23 3 2 3" xfId="43970"/>
    <cellStyle name="Обычный 3 18 23 3 2 3 2" xfId="43971"/>
    <cellStyle name="Обычный 3 18 23 3 2 4" xfId="43972"/>
    <cellStyle name="Обычный 3 18 23 3 3" xfId="43973"/>
    <cellStyle name="Обычный 3 18 23 3 3 2" xfId="43974"/>
    <cellStyle name="Обычный 3 18 23 3 3 2 2" xfId="43975"/>
    <cellStyle name="Обычный 3 18 23 3 3 3" xfId="43976"/>
    <cellStyle name="Обычный 3 18 23 3 4" xfId="43977"/>
    <cellStyle name="Обычный 3 18 23 3 4 2" xfId="43978"/>
    <cellStyle name="Обычный 3 18 23 3 5" xfId="43979"/>
    <cellStyle name="Обычный 3 18 23 4" xfId="43980"/>
    <cellStyle name="Обычный 3 18 23 4 2" xfId="43981"/>
    <cellStyle name="Обычный 3 18 23 4 2 2" xfId="43982"/>
    <cellStyle name="Обычный 3 18 23 4 2 2 2" xfId="43983"/>
    <cellStyle name="Обычный 3 18 23 4 2 2 2 2" xfId="43984"/>
    <cellStyle name="Обычный 3 18 23 4 2 2 3" xfId="43985"/>
    <cellStyle name="Обычный 3 18 23 4 2 3" xfId="43986"/>
    <cellStyle name="Обычный 3 18 23 4 2 3 2" xfId="43987"/>
    <cellStyle name="Обычный 3 18 23 4 2 4" xfId="43988"/>
    <cellStyle name="Обычный 3 18 23 4 3" xfId="43989"/>
    <cellStyle name="Обычный 3 18 23 4 3 2" xfId="43990"/>
    <cellStyle name="Обычный 3 18 23 4 3 2 2" xfId="43991"/>
    <cellStyle name="Обычный 3 18 23 4 3 3" xfId="43992"/>
    <cellStyle name="Обычный 3 18 23 4 4" xfId="43993"/>
    <cellStyle name="Обычный 3 18 23 4 4 2" xfId="43994"/>
    <cellStyle name="Обычный 3 18 23 4 5" xfId="43995"/>
    <cellStyle name="Обычный 3 18 23 5" xfId="43996"/>
    <cellStyle name="Обычный 3 18 23 5 2" xfId="43997"/>
    <cellStyle name="Обычный 3 18 23 5 2 2" xfId="43998"/>
    <cellStyle name="Обычный 3 18 23 5 2 2 2" xfId="43999"/>
    <cellStyle name="Обычный 3 18 23 5 2 3" xfId="44000"/>
    <cellStyle name="Обычный 3 18 23 5 3" xfId="44001"/>
    <cellStyle name="Обычный 3 18 23 5 3 2" xfId="44002"/>
    <cellStyle name="Обычный 3 18 23 5 4" xfId="44003"/>
    <cellStyle name="Обычный 3 18 23 6" xfId="44004"/>
    <cellStyle name="Обычный 3 18 23 6 2" xfId="44005"/>
    <cellStyle name="Обычный 3 18 23 6 2 2" xfId="44006"/>
    <cellStyle name="Обычный 3 18 23 6 3" xfId="44007"/>
    <cellStyle name="Обычный 3 18 23 7" xfId="44008"/>
    <cellStyle name="Обычный 3 18 23 7 2" xfId="44009"/>
    <cellStyle name="Обычный 3 18 23 8" xfId="44010"/>
    <cellStyle name="Обычный 3 18 24" xfId="44011"/>
    <cellStyle name="Обычный 3 18 24 2" xfId="44012"/>
    <cellStyle name="Обычный 3 18 24 2 2" xfId="44013"/>
    <cellStyle name="Обычный 3 18 24 2 2 2" xfId="44014"/>
    <cellStyle name="Обычный 3 18 24 2 2 2 2" xfId="44015"/>
    <cellStyle name="Обычный 3 18 24 2 2 2 2 2" xfId="44016"/>
    <cellStyle name="Обычный 3 18 24 2 2 2 2 2 2" xfId="44017"/>
    <cellStyle name="Обычный 3 18 24 2 2 2 2 3" xfId="44018"/>
    <cellStyle name="Обычный 3 18 24 2 2 2 3" xfId="44019"/>
    <cellStyle name="Обычный 3 18 24 2 2 2 3 2" xfId="44020"/>
    <cellStyle name="Обычный 3 18 24 2 2 2 4" xfId="44021"/>
    <cellStyle name="Обычный 3 18 24 2 2 3" xfId="44022"/>
    <cellStyle name="Обычный 3 18 24 2 2 3 2" xfId="44023"/>
    <cellStyle name="Обычный 3 18 24 2 2 3 2 2" xfId="44024"/>
    <cellStyle name="Обычный 3 18 24 2 2 3 3" xfId="44025"/>
    <cellStyle name="Обычный 3 18 24 2 2 4" xfId="44026"/>
    <cellStyle name="Обычный 3 18 24 2 2 4 2" xfId="44027"/>
    <cellStyle name="Обычный 3 18 24 2 2 5" xfId="44028"/>
    <cellStyle name="Обычный 3 18 24 2 3" xfId="44029"/>
    <cellStyle name="Обычный 3 18 24 2 3 2" xfId="44030"/>
    <cellStyle name="Обычный 3 18 24 2 3 2 2" xfId="44031"/>
    <cellStyle name="Обычный 3 18 24 2 3 2 2 2" xfId="44032"/>
    <cellStyle name="Обычный 3 18 24 2 3 2 2 2 2" xfId="44033"/>
    <cellStyle name="Обычный 3 18 24 2 3 2 2 3" xfId="44034"/>
    <cellStyle name="Обычный 3 18 24 2 3 2 3" xfId="44035"/>
    <cellStyle name="Обычный 3 18 24 2 3 2 3 2" xfId="44036"/>
    <cellStyle name="Обычный 3 18 24 2 3 2 4" xfId="44037"/>
    <cellStyle name="Обычный 3 18 24 2 3 3" xfId="44038"/>
    <cellStyle name="Обычный 3 18 24 2 3 3 2" xfId="44039"/>
    <cellStyle name="Обычный 3 18 24 2 3 3 2 2" xfId="44040"/>
    <cellStyle name="Обычный 3 18 24 2 3 3 3" xfId="44041"/>
    <cellStyle name="Обычный 3 18 24 2 3 4" xfId="44042"/>
    <cellStyle name="Обычный 3 18 24 2 3 4 2" xfId="44043"/>
    <cellStyle name="Обычный 3 18 24 2 3 5" xfId="44044"/>
    <cellStyle name="Обычный 3 18 24 2 4" xfId="44045"/>
    <cellStyle name="Обычный 3 18 24 2 4 2" xfId="44046"/>
    <cellStyle name="Обычный 3 18 24 2 4 2 2" xfId="44047"/>
    <cellStyle name="Обычный 3 18 24 2 4 2 2 2" xfId="44048"/>
    <cellStyle name="Обычный 3 18 24 2 4 2 3" xfId="44049"/>
    <cellStyle name="Обычный 3 18 24 2 4 3" xfId="44050"/>
    <cellStyle name="Обычный 3 18 24 2 4 3 2" xfId="44051"/>
    <cellStyle name="Обычный 3 18 24 2 4 4" xfId="44052"/>
    <cellStyle name="Обычный 3 18 24 2 5" xfId="44053"/>
    <cellStyle name="Обычный 3 18 24 2 5 2" xfId="44054"/>
    <cellStyle name="Обычный 3 18 24 2 5 2 2" xfId="44055"/>
    <cellStyle name="Обычный 3 18 24 2 5 3" xfId="44056"/>
    <cellStyle name="Обычный 3 18 24 2 6" xfId="44057"/>
    <cellStyle name="Обычный 3 18 24 2 6 2" xfId="44058"/>
    <cellStyle name="Обычный 3 18 24 2 7" xfId="44059"/>
    <cellStyle name="Обычный 3 18 24 3" xfId="44060"/>
    <cellStyle name="Обычный 3 18 24 3 2" xfId="44061"/>
    <cellStyle name="Обычный 3 18 24 3 2 2" xfId="44062"/>
    <cellStyle name="Обычный 3 18 24 3 2 2 2" xfId="44063"/>
    <cellStyle name="Обычный 3 18 24 3 2 2 2 2" xfId="44064"/>
    <cellStyle name="Обычный 3 18 24 3 2 2 3" xfId="44065"/>
    <cellStyle name="Обычный 3 18 24 3 2 3" xfId="44066"/>
    <cellStyle name="Обычный 3 18 24 3 2 3 2" xfId="44067"/>
    <cellStyle name="Обычный 3 18 24 3 2 4" xfId="44068"/>
    <cellStyle name="Обычный 3 18 24 3 3" xfId="44069"/>
    <cellStyle name="Обычный 3 18 24 3 3 2" xfId="44070"/>
    <cellStyle name="Обычный 3 18 24 3 3 2 2" xfId="44071"/>
    <cellStyle name="Обычный 3 18 24 3 3 3" xfId="44072"/>
    <cellStyle name="Обычный 3 18 24 3 4" xfId="44073"/>
    <cellStyle name="Обычный 3 18 24 3 4 2" xfId="44074"/>
    <cellStyle name="Обычный 3 18 24 3 5" xfId="44075"/>
    <cellStyle name="Обычный 3 18 24 4" xfId="44076"/>
    <cellStyle name="Обычный 3 18 24 4 2" xfId="44077"/>
    <cellStyle name="Обычный 3 18 24 4 2 2" xfId="44078"/>
    <cellStyle name="Обычный 3 18 24 4 2 2 2" xfId="44079"/>
    <cellStyle name="Обычный 3 18 24 4 2 2 2 2" xfId="44080"/>
    <cellStyle name="Обычный 3 18 24 4 2 2 3" xfId="44081"/>
    <cellStyle name="Обычный 3 18 24 4 2 3" xfId="44082"/>
    <cellStyle name="Обычный 3 18 24 4 2 3 2" xfId="44083"/>
    <cellStyle name="Обычный 3 18 24 4 2 4" xfId="44084"/>
    <cellStyle name="Обычный 3 18 24 4 3" xfId="44085"/>
    <cellStyle name="Обычный 3 18 24 4 3 2" xfId="44086"/>
    <cellStyle name="Обычный 3 18 24 4 3 2 2" xfId="44087"/>
    <cellStyle name="Обычный 3 18 24 4 3 3" xfId="44088"/>
    <cellStyle name="Обычный 3 18 24 4 4" xfId="44089"/>
    <cellStyle name="Обычный 3 18 24 4 4 2" xfId="44090"/>
    <cellStyle name="Обычный 3 18 24 4 5" xfId="44091"/>
    <cellStyle name="Обычный 3 18 24 5" xfId="44092"/>
    <cellStyle name="Обычный 3 18 24 5 2" xfId="44093"/>
    <cellStyle name="Обычный 3 18 24 5 2 2" xfId="44094"/>
    <cellStyle name="Обычный 3 18 24 5 2 2 2" xfId="44095"/>
    <cellStyle name="Обычный 3 18 24 5 2 3" xfId="44096"/>
    <cellStyle name="Обычный 3 18 24 5 3" xfId="44097"/>
    <cellStyle name="Обычный 3 18 24 5 3 2" xfId="44098"/>
    <cellStyle name="Обычный 3 18 24 5 4" xfId="44099"/>
    <cellStyle name="Обычный 3 18 24 6" xfId="44100"/>
    <cellStyle name="Обычный 3 18 24 6 2" xfId="44101"/>
    <cellStyle name="Обычный 3 18 24 6 2 2" xfId="44102"/>
    <cellStyle name="Обычный 3 18 24 6 3" xfId="44103"/>
    <cellStyle name="Обычный 3 18 24 7" xfId="44104"/>
    <cellStyle name="Обычный 3 18 24 7 2" xfId="44105"/>
    <cellStyle name="Обычный 3 18 24 8" xfId="44106"/>
    <cellStyle name="Обычный 3 18 25" xfId="44107"/>
    <cellStyle name="Обычный 3 18 25 2" xfId="44108"/>
    <cellStyle name="Обычный 3 18 25 2 2" xfId="44109"/>
    <cellStyle name="Обычный 3 18 25 2 2 2" xfId="44110"/>
    <cellStyle name="Обычный 3 18 25 2 2 2 2" xfId="44111"/>
    <cellStyle name="Обычный 3 18 25 2 2 2 2 2" xfId="44112"/>
    <cellStyle name="Обычный 3 18 25 2 2 2 2 2 2" xfId="44113"/>
    <cellStyle name="Обычный 3 18 25 2 2 2 2 3" xfId="44114"/>
    <cellStyle name="Обычный 3 18 25 2 2 2 3" xfId="44115"/>
    <cellStyle name="Обычный 3 18 25 2 2 2 3 2" xfId="44116"/>
    <cellStyle name="Обычный 3 18 25 2 2 2 4" xfId="44117"/>
    <cellStyle name="Обычный 3 18 25 2 2 3" xfId="44118"/>
    <cellStyle name="Обычный 3 18 25 2 2 3 2" xfId="44119"/>
    <cellStyle name="Обычный 3 18 25 2 2 3 2 2" xfId="44120"/>
    <cellStyle name="Обычный 3 18 25 2 2 3 3" xfId="44121"/>
    <cellStyle name="Обычный 3 18 25 2 2 4" xfId="44122"/>
    <cellStyle name="Обычный 3 18 25 2 2 4 2" xfId="44123"/>
    <cellStyle name="Обычный 3 18 25 2 2 5" xfId="44124"/>
    <cellStyle name="Обычный 3 18 25 2 3" xfId="44125"/>
    <cellStyle name="Обычный 3 18 25 2 3 2" xfId="44126"/>
    <cellStyle name="Обычный 3 18 25 2 3 2 2" xfId="44127"/>
    <cellStyle name="Обычный 3 18 25 2 3 2 2 2" xfId="44128"/>
    <cellStyle name="Обычный 3 18 25 2 3 2 2 2 2" xfId="44129"/>
    <cellStyle name="Обычный 3 18 25 2 3 2 2 3" xfId="44130"/>
    <cellStyle name="Обычный 3 18 25 2 3 2 3" xfId="44131"/>
    <cellStyle name="Обычный 3 18 25 2 3 2 3 2" xfId="44132"/>
    <cellStyle name="Обычный 3 18 25 2 3 2 4" xfId="44133"/>
    <cellStyle name="Обычный 3 18 25 2 3 3" xfId="44134"/>
    <cellStyle name="Обычный 3 18 25 2 3 3 2" xfId="44135"/>
    <cellStyle name="Обычный 3 18 25 2 3 3 2 2" xfId="44136"/>
    <cellStyle name="Обычный 3 18 25 2 3 3 3" xfId="44137"/>
    <cellStyle name="Обычный 3 18 25 2 3 4" xfId="44138"/>
    <cellStyle name="Обычный 3 18 25 2 3 4 2" xfId="44139"/>
    <cellStyle name="Обычный 3 18 25 2 3 5" xfId="44140"/>
    <cellStyle name="Обычный 3 18 25 2 4" xfId="44141"/>
    <cellStyle name="Обычный 3 18 25 2 4 2" xfId="44142"/>
    <cellStyle name="Обычный 3 18 25 2 4 2 2" xfId="44143"/>
    <cellStyle name="Обычный 3 18 25 2 4 2 2 2" xfId="44144"/>
    <cellStyle name="Обычный 3 18 25 2 4 2 3" xfId="44145"/>
    <cellStyle name="Обычный 3 18 25 2 4 3" xfId="44146"/>
    <cellStyle name="Обычный 3 18 25 2 4 3 2" xfId="44147"/>
    <cellStyle name="Обычный 3 18 25 2 4 4" xfId="44148"/>
    <cellStyle name="Обычный 3 18 25 2 5" xfId="44149"/>
    <cellStyle name="Обычный 3 18 25 2 5 2" xfId="44150"/>
    <cellStyle name="Обычный 3 18 25 2 5 2 2" xfId="44151"/>
    <cellStyle name="Обычный 3 18 25 2 5 3" xfId="44152"/>
    <cellStyle name="Обычный 3 18 25 2 6" xfId="44153"/>
    <cellStyle name="Обычный 3 18 25 2 6 2" xfId="44154"/>
    <cellStyle name="Обычный 3 18 25 2 7" xfId="44155"/>
    <cellStyle name="Обычный 3 18 25 3" xfId="44156"/>
    <cellStyle name="Обычный 3 18 25 3 2" xfId="44157"/>
    <cellStyle name="Обычный 3 18 25 3 2 2" xfId="44158"/>
    <cellStyle name="Обычный 3 18 25 3 2 2 2" xfId="44159"/>
    <cellStyle name="Обычный 3 18 25 3 2 2 2 2" xfId="44160"/>
    <cellStyle name="Обычный 3 18 25 3 2 2 3" xfId="44161"/>
    <cellStyle name="Обычный 3 18 25 3 2 3" xfId="44162"/>
    <cellStyle name="Обычный 3 18 25 3 2 3 2" xfId="44163"/>
    <cellStyle name="Обычный 3 18 25 3 2 4" xfId="44164"/>
    <cellStyle name="Обычный 3 18 25 3 3" xfId="44165"/>
    <cellStyle name="Обычный 3 18 25 3 3 2" xfId="44166"/>
    <cellStyle name="Обычный 3 18 25 3 3 2 2" xfId="44167"/>
    <cellStyle name="Обычный 3 18 25 3 3 3" xfId="44168"/>
    <cellStyle name="Обычный 3 18 25 3 4" xfId="44169"/>
    <cellStyle name="Обычный 3 18 25 3 4 2" xfId="44170"/>
    <cellStyle name="Обычный 3 18 25 3 5" xfId="44171"/>
    <cellStyle name="Обычный 3 18 25 4" xfId="44172"/>
    <cellStyle name="Обычный 3 18 25 4 2" xfId="44173"/>
    <cellStyle name="Обычный 3 18 25 4 2 2" xfId="44174"/>
    <cellStyle name="Обычный 3 18 25 4 2 2 2" xfId="44175"/>
    <cellStyle name="Обычный 3 18 25 4 2 2 2 2" xfId="44176"/>
    <cellStyle name="Обычный 3 18 25 4 2 2 3" xfId="44177"/>
    <cellStyle name="Обычный 3 18 25 4 2 3" xfId="44178"/>
    <cellStyle name="Обычный 3 18 25 4 2 3 2" xfId="44179"/>
    <cellStyle name="Обычный 3 18 25 4 2 4" xfId="44180"/>
    <cellStyle name="Обычный 3 18 25 4 3" xfId="44181"/>
    <cellStyle name="Обычный 3 18 25 4 3 2" xfId="44182"/>
    <cellStyle name="Обычный 3 18 25 4 3 2 2" xfId="44183"/>
    <cellStyle name="Обычный 3 18 25 4 3 3" xfId="44184"/>
    <cellStyle name="Обычный 3 18 25 4 4" xfId="44185"/>
    <cellStyle name="Обычный 3 18 25 4 4 2" xfId="44186"/>
    <cellStyle name="Обычный 3 18 25 4 5" xfId="44187"/>
    <cellStyle name="Обычный 3 18 25 5" xfId="44188"/>
    <cellStyle name="Обычный 3 18 25 5 2" xfId="44189"/>
    <cellStyle name="Обычный 3 18 25 5 2 2" xfId="44190"/>
    <cellStyle name="Обычный 3 18 25 5 2 2 2" xfId="44191"/>
    <cellStyle name="Обычный 3 18 25 5 2 3" xfId="44192"/>
    <cellStyle name="Обычный 3 18 25 5 3" xfId="44193"/>
    <cellStyle name="Обычный 3 18 25 5 3 2" xfId="44194"/>
    <cellStyle name="Обычный 3 18 25 5 4" xfId="44195"/>
    <cellStyle name="Обычный 3 18 25 6" xfId="44196"/>
    <cellStyle name="Обычный 3 18 25 6 2" xfId="44197"/>
    <cellStyle name="Обычный 3 18 25 6 2 2" xfId="44198"/>
    <cellStyle name="Обычный 3 18 25 6 3" xfId="44199"/>
    <cellStyle name="Обычный 3 18 25 7" xfId="44200"/>
    <cellStyle name="Обычный 3 18 25 7 2" xfId="44201"/>
    <cellStyle name="Обычный 3 18 25 8" xfId="44202"/>
    <cellStyle name="Обычный 3 18 26" xfId="44203"/>
    <cellStyle name="Обычный 3 18 26 2" xfId="44204"/>
    <cellStyle name="Обычный 3 18 26 2 2" xfId="44205"/>
    <cellStyle name="Обычный 3 18 26 2 2 2" xfId="44206"/>
    <cellStyle name="Обычный 3 18 26 2 2 2 2" xfId="44207"/>
    <cellStyle name="Обычный 3 18 26 2 2 2 2 2" xfId="44208"/>
    <cellStyle name="Обычный 3 18 26 2 2 2 2 2 2" xfId="44209"/>
    <cellStyle name="Обычный 3 18 26 2 2 2 2 3" xfId="44210"/>
    <cellStyle name="Обычный 3 18 26 2 2 2 3" xfId="44211"/>
    <cellStyle name="Обычный 3 18 26 2 2 2 3 2" xfId="44212"/>
    <cellStyle name="Обычный 3 18 26 2 2 2 4" xfId="44213"/>
    <cellStyle name="Обычный 3 18 26 2 2 3" xfId="44214"/>
    <cellStyle name="Обычный 3 18 26 2 2 3 2" xfId="44215"/>
    <cellStyle name="Обычный 3 18 26 2 2 3 2 2" xfId="44216"/>
    <cellStyle name="Обычный 3 18 26 2 2 3 3" xfId="44217"/>
    <cellStyle name="Обычный 3 18 26 2 2 4" xfId="44218"/>
    <cellStyle name="Обычный 3 18 26 2 2 4 2" xfId="44219"/>
    <cellStyle name="Обычный 3 18 26 2 2 5" xfId="44220"/>
    <cellStyle name="Обычный 3 18 26 2 3" xfId="44221"/>
    <cellStyle name="Обычный 3 18 26 2 3 2" xfId="44222"/>
    <cellStyle name="Обычный 3 18 26 2 3 2 2" xfId="44223"/>
    <cellStyle name="Обычный 3 18 26 2 3 2 2 2" xfId="44224"/>
    <cellStyle name="Обычный 3 18 26 2 3 2 2 2 2" xfId="44225"/>
    <cellStyle name="Обычный 3 18 26 2 3 2 2 3" xfId="44226"/>
    <cellStyle name="Обычный 3 18 26 2 3 2 3" xfId="44227"/>
    <cellStyle name="Обычный 3 18 26 2 3 2 3 2" xfId="44228"/>
    <cellStyle name="Обычный 3 18 26 2 3 2 4" xfId="44229"/>
    <cellStyle name="Обычный 3 18 26 2 3 3" xfId="44230"/>
    <cellStyle name="Обычный 3 18 26 2 3 3 2" xfId="44231"/>
    <cellStyle name="Обычный 3 18 26 2 3 3 2 2" xfId="44232"/>
    <cellStyle name="Обычный 3 18 26 2 3 3 3" xfId="44233"/>
    <cellStyle name="Обычный 3 18 26 2 3 4" xfId="44234"/>
    <cellStyle name="Обычный 3 18 26 2 3 4 2" xfId="44235"/>
    <cellStyle name="Обычный 3 18 26 2 3 5" xfId="44236"/>
    <cellStyle name="Обычный 3 18 26 2 4" xfId="44237"/>
    <cellStyle name="Обычный 3 18 26 2 4 2" xfId="44238"/>
    <cellStyle name="Обычный 3 18 26 2 4 2 2" xfId="44239"/>
    <cellStyle name="Обычный 3 18 26 2 4 2 2 2" xfId="44240"/>
    <cellStyle name="Обычный 3 18 26 2 4 2 3" xfId="44241"/>
    <cellStyle name="Обычный 3 18 26 2 4 3" xfId="44242"/>
    <cellStyle name="Обычный 3 18 26 2 4 3 2" xfId="44243"/>
    <cellStyle name="Обычный 3 18 26 2 4 4" xfId="44244"/>
    <cellStyle name="Обычный 3 18 26 2 5" xfId="44245"/>
    <cellStyle name="Обычный 3 18 26 2 5 2" xfId="44246"/>
    <cellStyle name="Обычный 3 18 26 2 5 2 2" xfId="44247"/>
    <cellStyle name="Обычный 3 18 26 2 5 3" xfId="44248"/>
    <cellStyle name="Обычный 3 18 26 2 6" xfId="44249"/>
    <cellStyle name="Обычный 3 18 26 2 6 2" xfId="44250"/>
    <cellStyle name="Обычный 3 18 26 2 7" xfId="44251"/>
    <cellStyle name="Обычный 3 18 26 3" xfId="44252"/>
    <cellStyle name="Обычный 3 18 26 3 2" xfId="44253"/>
    <cellStyle name="Обычный 3 18 26 3 2 2" xfId="44254"/>
    <cellStyle name="Обычный 3 18 26 3 2 2 2" xfId="44255"/>
    <cellStyle name="Обычный 3 18 26 3 2 2 2 2" xfId="44256"/>
    <cellStyle name="Обычный 3 18 26 3 2 2 3" xfId="44257"/>
    <cellStyle name="Обычный 3 18 26 3 2 3" xfId="44258"/>
    <cellStyle name="Обычный 3 18 26 3 2 3 2" xfId="44259"/>
    <cellStyle name="Обычный 3 18 26 3 2 4" xfId="44260"/>
    <cellStyle name="Обычный 3 18 26 3 3" xfId="44261"/>
    <cellStyle name="Обычный 3 18 26 3 3 2" xfId="44262"/>
    <cellStyle name="Обычный 3 18 26 3 3 2 2" xfId="44263"/>
    <cellStyle name="Обычный 3 18 26 3 3 3" xfId="44264"/>
    <cellStyle name="Обычный 3 18 26 3 4" xfId="44265"/>
    <cellStyle name="Обычный 3 18 26 3 4 2" xfId="44266"/>
    <cellStyle name="Обычный 3 18 26 3 5" xfId="44267"/>
    <cellStyle name="Обычный 3 18 26 4" xfId="44268"/>
    <cellStyle name="Обычный 3 18 26 4 2" xfId="44269"/>
    <cellStyle name="Обычный 3 18 26 4 2 2" xfId="44270"/>
    <cellStyle name="Обычный 3 18 26 4 2 2 2" xfId="44271"/>
    <cellStyle name="Обычный 3 18 26 4 2 2 2 2" xfId="44272"/>
    <cellStyle name="Обычный 3 18 26 4 2 2 3" xfId="44273"/>
    <cellStyle name="Обычный 3 18 26 4 2 3" xfId="44274"/>
    <cellStyle name="Обычный 3 18 26 4 2 3 2" xfId="44275"/>
    <cellStyle name="Обычный 3 18 26 4 2 4" xfId="44276"/>
    <cellStyle name="Обычный 3 18 26 4 3" xfId="44277"/>
    <cellStyle name="Обычный 3 18 26 4 3 2" xfId="44278"/>
    <cellStyle name="Обычный 3 18 26 4 3 2 2" xfId="44279"/>
    <cellStyle name="Обычный 3 18 26 4 3 3" xfId="44280"/>
    <cellStyle name="Обычный 3 18 26 4 4" xfId="44281"/>
    <cellStyle name="Обычный 3 18 26 4 4 2" xfId="44282"/>
    <cellStyle name="Обычный 3 18 26 4 5" xfId="44283"/>
    <cellStyle name="Обычный 3 18 26 5" xfId="44284"/>
    <cellStyle name="Обычный 3 18 26 5 2" xfId="44285"/>
    <cellStyle name="Обычный 3 18 26 5 2 2" xfId="44286"/>
    <cellStyle name="Обычный 3 18 26 5 2 2 2" xfId="44287"/>
    <cellStyle name="Обычный 3 18 26 5 2 3" xfId="44288"/>
    <cellStyle name="Обычный 3 18 26 5 3" xfId="44289"/>
    <cellStyle name="Обычный 3 18 26 5 3 2" xfId="44290"/>
    <cellStyle name="Обычный 3 18 26 5 4" xfId="44291"/>
    <cellStyle name="Обычный 3 18 26 6" xfId="44292"/>
    <cellStyle name="Обычный 3 18 26 6 2" xfId="44293"/>
    <cellStyle name="Обычный 3 18 26 6 2 2" xfId="44294"/>
    <cellStyle name="Обычный 3 18 26 6 3" xfId="44295"/>
    <cellStyle name="Обычный 3 18 26 7" xfId="44296"/>
    <cellStyle name="Обычный 3 18 26 7 2" xfId="44297"/>
    <cellStyle name="Обычный 3 18 26 8" xfId="44298"/>
    <cellStyle name="Обычный 3 18 27" xfId="44299"/>
    <cellStyle name="Обычный 3 18 27 2" xfId="44300"/>
    <cellStyle name="Обычный 3 18 27 2 2" xfId="44301"/>
    <cellStyle name="Обычный 3 18 27 2 2 2" xfId="44302"/>
    <cellStyle name="Обычный 3 18 27 2 2 2 2" xfId="44303"/>
    <cellStyle name="Обычный 3 18 27 2 2 2 2 2" xfId="44304"/>
    <cellStyle name="Обычный 3 18 27 2 2 2 2 2 2" xfId="44305"/>
    <cellStyle name="Обычный 3 18 27 2 2 2 2 3" xfId="44306"/>
    <cellStyle name="Обычный 3 18 27 2 2 2 3" xfId="44307"/>
    <cellStyle name="Обычный 3 18 27 2 2 2 3 2" xfId="44308"/>
    <cellStyle name="Обычный 3 18 27 2 2 2 4" xfId="44309"/>
    <cellStyle name="Обычный 3 18 27 2 2 3" xfId="44310"/>
    <cellStyle name="Обычный 3 18 27 2 2 3 2" xfId="44311"/>
    <cellStyle name="Обычный 3 18 27 2 2 3 2 2" xfId="44312"/>
    <cellStyle name="Обычный 3 18 27 2 2 3 3" xfId="44313"/>
    <cellStyle name="Обычный 3 18 27 2 2 4" xfId="44314"/>
    <cellStyle name="Обычный 3 18 27 2 2 4 2" xfId="44315"/>
    <cellStyle name="Обычный 3 18 27 2 2 5" xfId="44316"/>
    <cellStyle name="Обычный 3 18 27 2 3" xfId="44317"/>
    <cellStyle name="Обычный 3 18 27 2 3 2" xfId="44318"/>
    <cellStyle name="Обычный 3 18 27 2 3 2 2" xfId="44319"/>
    <cellStyle name="Обычный 3 18 27 2 3 2 2 2" xfId="44320"/>
    <cellStyle name="Обычный 3 18 27 2 3 2 2 2 2" xfId="44321"/>
    <cellStyle name="Обычный 3 18 27 2 3 2 2 3" xfId="44322"/>
    <cellStyle name="Обычный 3 18 27 2 3 2 3" xfId="44323"/>
    <cellStyle name="Обычный 3 18 27 2 3 2 3 2" xfId="44324"/>
    <cellStyle name="Обычный 3 18 27 2 3 2 4" xfId="44325"/>
    <cellStyle name="Обычный 3 18 27 2 3 3" xfId="44326"/>
    <cellStyle name="Обычный 3 18 27 2 3 3 2" xfId="44327"/>
    <cellStyle name="Обычный 3 18 27 2 3 3 2 2" xfId="44328"/>
    <cellStyle name="Обычный 3 18 27 2 3 3 3" xfId="44329"/>
    <cellStyle name="Обычный 3 18 27 2 3 4" xfId="44330"/>
    <cellStyle name="Обычный 3 18 27 2 3 4 2" xfId="44331"/>
    <cellStyle name="Обычный 3 18 27 2 3 5" xfId="44332"/>
    <cellStyle name="Обычный 3 18 27 2 4" xfId="44333"/>
    <cellStyle name="Обычный 3 18 27 2 4 2" xfId="44334"/>
    <cellStyle name="Обычный 3 18 27 2 4 2 2" xfId="44335"/>
    <cellStyle name="Обычный 3 18 27 2 4 2 2 2" xfId="44336"/>
    <cellStyle name="Обычный 3 18 27 2 4 2 3" xfId="44337"/>
    <cellStyle name="Обычный 3 18 27 2 4 3" xfId="44338"/>
    <cellStyle name="Обычный 3 18 27 2 4 3 2" xfId="44339"/>
    <cellStyle name="Обычный 3 18 27 2 4 4" xfId="44340"/>
    <cellStyle name="Обычный 3 18 27 2 5" xfId="44341"/>
    <cellStyle name="Обычный 3 18 27 2 5 2" xfId="44342"/>
    <cellStyle name="Обычный 3 18 27 2 5 2 2" xfId="44343"/>
    <cellStyle name="Обычный 3 18 27 2 5 3" xfId="44344"/>
    <cellStyle name="Обычный 3 18 27 2 6" xfId="44345"/>
    <cellStyle name="Обычный 3 18 27 2 6 2" xfId="44346"/>
    <cellStyle name="Обычный 3 18 27 2 7" xfId="44347"/>
    <cellStyle name="Обычный 3 18 27 3" xfId="44348"/>
    <cellStyle name="Обычный 3 18 27 3 2" xfId="44349"/>
    <cellStyle name="Обычный 3 18 27 3 2 2" xfId="44350"/>
    <cellStyle name="Обычный 3 18 27 3 2 2 2" xfId="44351"/>
    <cellStyle name="Обычный 3 18 27 3 2 2 2 2" xfId="44352"/>
    <cellStyle name="Обычный 3 18 27 3 2 2 3" xfId="44353"/>
    <cellStyle name="Обычный 3 18 27 3 2 3" xfId="44354"/>
    <cellStyle name="Обычный 3 18 27 3 2 3 2" xfId="44355"/>
    <cellStyle name="Обычный 3 18 27 3 2 4" xfId="44356"/>
    <cellStyle name="Обычный 3 18 27 3 3" xfId="44357"/>
    <cellStyle name="Обычный 3 18 27 3 3 2" xfId="44358"/>
    <cellStyle name="Обычный 3 18 27 3 3 2 2" xfId="44359"/>
    <cellStyle name="Обычный 3 18 27 3 3 3" xfId="44360"/>
    <cellStyle name="Обычный 3 18 27 3 4" xfId="44361"/>
    <cellStyle name="Обычный 3 18 27 3 4 2" xfId="44362"/>
    <cellStyle name="Обычный 3 18 27 3 5" xfId="44363"/>
    <cellStyle name="Обычный 3 18 27 4" xfId="44364"/>
    <cellStyle name="Обычный 3 18 27 4 2" xfId="44365"/>
    <cellStyle name="Обычный 3 18 27 4 2 2" xfId="44366"/>
    <cellStyle name="Обычный 3 18 27 4 2 2 2" xfId="44367"/>
    <cellStyle name="Обычный 3 18 27 4 2 2 2 2" xfId="44368"/>
    <cellStyle name="Обычный 3 18 27 4 2 2 3" xfId="44369"/>
    <cellStyle name="Обычный 3 18 27 4 2 3" xfId="44370"/>
    <cellStyle name="Обычный 3 18 27 4 2 3 2" xfId="44371"/>
    <cellStyle name="Обычный 3 18 27 4 2 4" xfId="44372"/>
    <cellStyle name="Обычный 3 18 27 4 3" xfId="44373"/>
    <cellStyle name="Обычный 3 18 27 4 3 2" xfId="44374"/>
    <cellStyle name="Обычный 3 18 27 4 3 2 2" xfId="44375"/>
    <cellStyle name="Обычный 3 18 27 4 3 3" xfId="44376"/>
    <cellStyle name="Обычный 3 18 27 4 4" xfId="44377"/>
    <cellStyle name="Обычный 3 18 27 4 4 2" xfId="44378"/>
    <cellStyle name="Обычный 3 18 27 4 5" xfId="44379"/>
    <cellStyle name="Обычный 3 18 27 5" xfId="44380"/>
    <cellStyle name="Обычный 3 18 27 5 2" xfId="44381"/>
    <cellStyle name="Обычный 3 18 27 5 2 2" xfId="44382"/>
    <cellStyle name="Обычный 3 18 27 5 2 2 2" xfId="44383"/>
    <cellStyle name="Обычный 3 18 27 5 2 3" xfId="44384"/>
    <cellStyle name="Обычный 3 18 27 5 3" xfId="44385"/>
    <cellStyle name="Обычный 3 18 27 5 3 2" xfId="44386"/>
    <cellStyle name="Обычный 3 18 27 5 4" xfId="44387"/>
    <cellStyle name="Обычный 3 18 27 6" xfId="44388"/>
    <cellStyle name="Обычный 3 18 27 6 2" xfId="44389"/>
    <cellStyle name="Обычный 3 18 27 6 2 2" xfId="44390"/>
    <cellStyle name="Обычный 3 18 27 6 3" xfId="44391"/>
    <cellStyle name="Обычный 3 18 27 7" xfId="44392"/>
    <cellStyle name="Обычный 3 18 27 7 2" xfId="44393"/>
    <cellStyle name="Обычный 3 18 27 8" xfId="44394"/>
    <cellStyle name="Обычный 3 18 28" xfId="44395"/>
    <cellStyle name="Обычный 3 18 28 2" xfId="44396"/>
    <cellStyle name="Обычный 3 18 28 2 2" xfId="44397"/>
    <cellStyle name="Обычный 3 18 28 2 2 2" xfId="44398"/>
    <cellStyle name="Обычный 3 18 28 2 2 2 2" xfId="44399"/>
    <cellStyle name="Обычный 3 18 28 2 2 2 2 2" xfId="44400"/>
    <cellStyle name="Обычный 3 18 28 2 2 2 2 2 2" xfId="44401"/>
    <cellStyle name="Обычный 3 18 28 2 2 2 2 3" xfId="44402"/>
    <cellStyle name="Обычный 3 18 28 2 2 2 3" xfId="44403"/>
    <cellStyle name="Обычный 3 18 28 2 2 2 3 2" xfId="44404"/>
    <cellStyle name="Обычный 3 18 28 2 2 2 4" xfId="44405"/>
    <cellStyle name="Обычный 3 18 28 2 2 3" xfId="44406"/>
    <cellStyle name="Обычный 3 18 28 2 2 3 2" xfId="44407"/>
    <cellStyle name="Обычный 3 18 28 2 2 3 2 2" xfId="44408"/>
    <cellStyle name="Обычный 3 18 28 2 2 3 3" xfId="44409"/>
    <cellStyle name="Обычный 3 18 28 2 2 4" xfId="44410"/>
    <cellStyle name="Обычный 3 18 28 2 2 4 2" xfId="44411"/>
    <cellStyle name="Обычный 3 18 28 2 2 5" xfId="44412"/>
    <cellStyle name="Обычный 3 18 28 2 3" xfId="44413"/>
    <cellStyle name="Обычный 3 18 28 2 3 2" xfId="44414"/>
    <cellStyle name="Обычный 3 18 28 2 3 2 2" xfId="44415"/>
    <cellStyle name="Обычный 3 18 28 2 3 2 2 2" xfId="44416"/>
    <cellStyle name="Обычный 3 18 28 2 3 2 2 2 2" xfId="44417"/>
    <cellStyle name="Обычный 3 18 28 2 3 2 2 3" xfId="44418"/>
    <cellStyle name="Обычный 3 18 28 2 3 2 3" xfId="44419"/>
    <cellStyle name="Обычный 3 18 28 2 3 2 3 2" xfId="44420"/>
    <cellStyle name="Обычный 3 18 28 2 3 2 4" xfId="44421"/>
    <cellStyle name="Обычный 3 18 28 2 3 3" xfId="44422"/>
    <cellStyle name="Обычный 3 18 28 2 3 3 2" xfId="44423"/>
    <cellStyle name="Обычный 3 18 28 2 3 3 2 2" xfId="44424"/>
    <cellStyle name="Обычный 3 18 28 2 3 3 3" xfId="44425"/>
    <cellStyle name="Обычный 3 18 28 2 3 4" xfId="44426"/>
    <cellStyle name="Обычный 3 18 28 2 3 4 2" xfId="44427"/>
    <cellStyle name="Обычный 3 18 28 2 3 5" xfId="44428"/>
    <cellStyle name="Обычный 3 18 28 2 4" xfId="44429"/>
    <cellStyle name="Обычный 3 18 28 2 4 2" xfId="44430"/>
    <cellStyle name="Обычный 3 18 28 2 4 2 2" xfId="44431"/>
    <cellStyle name="Обычный 3 18 28 2 4 2 2 2" xfId="44432"/>
    <cellStyle name="Обычный 3 18 28 2 4 2 3" xfId="44433"/>
    <cellStyle name="Обычный 3 18 28 2 4 3" xfId="44434"/>
    <cellStyle name="Обычный 3 18 28 2 4 3 2" xfId="44435"/>
    <cellStyle name="Обычный 3 18 28 2 4 4" xfId="44436"/>
    <cellStyle name="Обычный 3 18 28 2 5" xfId="44437"/>
    <cellStyle name="Обычный 3 18 28 2 5 2" xfId="44438"/>
    <cellStyle name="Обычный 3 18 28 2 5 2 2" xfId="44439"/>
    <cellStyle name="Обычный 3 18 28 2 5 3" xfId="44440"/>
    <cellStyle name="Обычный 3 18 28 2 6" xfId="44441"/>
    <cellStyle name="Обычный 3 18 28 2 6 2" xfId="44442"/>
    <cellStyle name="Обычный 3 18 28 2 7" xfId="44443"/>
    <cellStyle name="Обычный 3 18 28 3" xfId="44444"/>
    <cellStyle name="Обычный 3 18 28 3 2" xfId="44445"/>
    <cellStyle name="Обычный 3 18 28 3 2 2" xfId="44446"/>
    <cellStyle name="Обычный 3 18 28 3 2 2 2" xfId="44447"/>
    <cellStyle name="Обычный 3 18 28 3 2 2 2 2" xfId="44448"/>
    <cellStyle name="Обычный 3 18 28 3 2 2 3" xfId="44449"/>
    <cellStyle name="Обычный 3 18 28 3 2 3" xfId="44450"/>
    <cellStyle name="Обычный 3 18 28 3 2 3 2" xfId="44451"/>
    <cellStyle name="Обычный 3 18 28 3 2 4" xfId="44452"/>
    <cellStyle name="Обычный 3 18 28 3 3" xfId="44453"/>
    <cellStyle name="Обычный 3 18 28 3 3 2" xfId="44454"/>
    <cellStyle name="Обычный 3 18 28 3 3 2 2" xfId="44455"/>
    <cellStyle name="Обычный 3 18 28 3 3 3" xfId="44456"/>
    <cellStyle name="Обычный 3 18 28 3 4" xfId="44457"/>
    <cellStyle name="Обычный 3 18 28 3 4 2" xfId="44458"/>
    <cellStyle name="Обычный 3 18 28 3 5" xfId="44459"/>
    <cellStyle name="Обычный 3 18 28 4" xfId="44460"/>
    <cellStyle name="Обычный 3 18 28 4 2" xfId="44461"/>
    <cellStyle name="Обычный 3 18 28 4 2 2" xfId="44462"/>
    <cellStyle name="Обычный 3 18 28 4 2 2 2" xfId="44463"/>
    <cellStyle name="Обычный 3 18 28 4 2 2 2 2" xfId="44464"/>
    <cellStyle name="Обычный 3 18 28 4 2 2 3" xfId="44465"/>
    <cellStyle name="Обычный 3 18 28 4 2 3" xfId="44466"/>
    <cellStyle name="Обычный 3 18 28 4 2 3 2" xfId="44467"/>
    <cellStyle name="Обычный 3 18 28 4 2 4" xfId="44468"/>
    <cellStyle name="Обычный 3 18 28 4 3" xfId="44469"/>
    <cellStyle name="Обычный 3 18 28 4 3 2" xfId="44470"/>
    <cellStyle name="Обычный 3 18 28 4 3 2 2" xfId="44471"/>
    <cellStyle name="Обычный 3 18 28 4 3 3" xfId="44472"/>
    <cellStyle name="Обычный 3 18 28 4 4" xfId="44473"/>
    <cellStyle name="Обычный 3 18 28 4 4 2" xfId="44474"/>
    <cellStyle name="Обычный 3 18 28 4 5" xfId="44475"/>
    <cellStyle name="Обычный 3 18 28 5" xfId="44476"/>
    <cellStyle name="Обычный 3 18 28 5 2" xfId="44477"/>
    <cellStyle name="Обычный 3 18 28 5 2 2" xfId="44478"/>
    <cellStyle name="Обычный 3 18 28 5 2 2 2" xfId="44479"/>
    <cellStyle name="Обычный 3 18 28 5 2 3" xfId="44480"/>
    <cellStyle name="Обычный 3 18 28 5 3" xfId="44481"/>
    <cellStyle name="Обычный 3 18 28 5 3 2" xfId="44482"/>
    <cellStyle name="Обычный 3 18 28 5 4" xfId="44483"/>
    <cellStyle name="Обычный 3 18 28 6" xfId="44484"/>
    <cellStyle name="Обычный 3 18 28 6 2" xfId="44485"/>
    <cellStyle name="Обычный 3 18 28 6 2 2" xfId="44486"/>
    <cellStyle name="Обычный 3 18 28 6 3" xfId="44487"/>
    <cellStyle name="Обычный 3 18 28 7" xfId="44488"/>
    <cellStyle name="Обычный 3 18 28 7 2" xfId="44489"/>
    <cellStyle name="Обычный 3 18 28 8" xfId="44490"/>
    <cellStyle name="Обычный 3 18 29" xfId="44491"/>
    <cellStyle name="Обычный 3 18 29 2" xfId="44492"/>
    <cellStyle name="Обычный 3 18 29 2 2" xfId="44493"/>
    <cellStyle name="Обычный 3 18 29 2 2 2" xfId="44494"/>
    <cellStyle name="Обычный 3 18 29 2 2 2 2" xfId="44495"/>
    <cellStyle name="Обычный 3 18 29 2 2 2 2 2" xfId="44496"/>
    <cellStyle name="Обычный 3 18 29 2 2 2 2 2 2" xfId="44497"/>
    <cellStyle name="Обычный 3 18 29 2 2 2 2 3" xfId="44498"/>
    <cellStyle name="Обычный 3 18 29 2 2 2 3" xfId="44499"/>
    <cellStyle name="Обычный 3 18 29 2 2 2 3 2" xfId="44500"/>
    <cellStyle name="Обычный 3 18 29 2 2 2 4" xfId="44501"/>
    <cellStyle name="Обычный 3 18 29 2 2 3" xfId="44502"/>
    <cellStyle name="Обычный 3 18 29 2 2 3 2" xfId="44503"/>
    <cellStyle name="Обычный 3 18 29 2 2 3 2 2" xfId="44504"/>
    <cellStyle name="Обычный 3 18 29 2 2 3 3" xfId="44505"/>
    <cellStyle name="Обычный 3 18 29 2 2 4" xfId="44506"/>
    <cellStyle name="Обычный 3 18 29 2 2 4 2" xfId="44507"/>
    <cellStyle name="Обычный 3 18 29 2 2 5" xfId="44508"/>
    <cellStyle name="Обычный 3 18 29 2 3" xfId="44509"/>
    <cellStyle name="Обычный 3 18 29 2 3 2" xfId="44510"/>
    <cellStyle name="Обычный 3 18 29 2 3 2 2" xfId="44511"/>
    <cellStyle name="Обычный 3 18 29 2 3 2 2 2" xfId="44512"/>
    <cellStyle name="Обычный 3 18 29 2 3 2 2 2 2" xfId="44513"/>
    <cellStyle name="Обычный 3 18 29 2 3 2 2 3" xfId="44514"/>
    <cellStyle name="Обычный 3 18 29 2 3 2 3" xfId="44515"/>
    <cellStyle name="Обычный 3 18 29 2 3 2 3 2" xfId="44516"/>
    <cellStyle name="Обычный 3 18 29 2 3 2 4" xfId="44517"/>
    <cellStyle name="Обычный 3 18 29 2 3 3" xfId="44518"/>
    <cellStyle name="Обычный 3 18 29 2 3 3 2" xfId="44519"/>
    <cellStyle name="Обычный 3 18 29 2 3 3 2 2" xfId="44520"/>
    <cellStyle name="Обычный 3 18 29 2 3 3 3" xfId="44521"/>
    <cellStyle name="Обычный 3 18 29 2 3 4" xfId="44522"/>
    <cellStyle name="Обычный 3 18 29 2 3 4 2" xfId="44523"/>
    <cellStyle name="Обычный 3 18 29 2 3 5" xfId="44524"/>
    <cellStyle name="Обычный 3 18 29 2 4" xfId="44525"/>
    <cellStyle name="Обычный 3 18 29 2 4 2" xfId="44526"/>
    <cellStyle name="Обычный 3 18 29 2 4 2 2" xfId="44527"/>
    <cellStyle name="Обычный 3 18 29 2 4 2 2 2" xfId="44528"/>
    <cellStyle name="Обычный 3 18 29 2 4 2 3" xfId="44529"/>
    <cellStyle name="Обычный 3 18 29 2 4 3" xfId="44530"/>
    <cellStyle name="Обычный 3 18 29 2 4 3 2" xfId="44531"/>
    <cellStyle name="Обычный 3 18 29 2 4 4" xfId="44532"/>
    <cellStyle name="Обычный 3 18 29 2 5" xfId="44533"/>
    <cellStyle name="Обычный 3 18 29 2 5 2" xfId="44534"/>
    <cellStyle name="Обычный 3 18 29 2 5 2 2" xfId="44535"/>
    <cellStyle name="Обычный 3 18 29 2 5 3" xfId="44536"/>
    <cellStyle name="Обычный 3 18 29 2 6" xfId="44537"/>
    <cellStyle name="Обычный 3 18 29 2 6 2" xfId="44538"/>
    <cellStyle name="Обычный 3 18 29 2 7" xfId="44539"/>
    <cellStyle name="Обычный 3 18 29 3" xfId="44540"/>
    <cellStyle name="Обычный 3 18 29 3 2" xfId="44541"/>
    <cellStyle name="Обычный 3 18 29 3 2 2" xfId="44542"/>
    <cellStyle name="Обычный 3 18 29 3 2 2 2" xfId="44543"/>
    <cellStyle name="Обычный 3 18 29 3 2 2 2 2" xfId="44544"/>
    <cellStyle name="Обычный 3 18 29 3 2 2 3" xfId="44545"/>
    <cellStyle name="Обычный 3 18 29 3 2 3" xfId="44546"/>
    <cellStyle name="Обычный 3 18 29 3 2 3 2" xfId="44547"/>
    <cellStyle name="Обычный 3 18 29 3 2 4" xfId="44548"/>
    <cellStyle name="Обычный 3 18 29 3 3" xfId="44549"/>
    <cellStyle name="Обычный 3 18 29 3 3 2" xfId="44550"/>
    <cellStyle name="Обычный 3 18 29 3 3 2 2" xfId="44551"/>
    <cellStyle name="Обычный 3 18 29 3 3 3" xfId="44552"/>
    <cellStyle name="Обычный 3 18 29 3 4" xfId="44553"/>
    <cellStyle name="Обычный 3 18 29 3 4 2" xfId="44554"/>
    <cellStyle name="Обычный 3 18 29 3 5" xfId="44555"/>
    <cellStyle name="Обычный 3 18 29 4" xfId="44556"/>
    <cellStyle name="Обычный 3 18 29 4 2" xfId="44557"/>
    <cellStyle name="Обычный 3 18 29 4 2 2" xfId="44558"/>
    <cellStyle name="Обычный 3 18 29 4 2 2 2" xfId="44559"/>
    <cellStyle name="Обычный 3 18 29 4 2 2 2 2" xfId="44560"/>
    <cellStyle name="Обычный 3 18 29 4 2 2 3" xfId="44561"/>
    <cellStyle name="Обычный 3 18 29 4 2 3" xfId="44562"/>
    <cellStyle name="Обычный 3 18 29 4 2 3 2" xfId="44563"/>
    <cellStyle name="Обычный 3 18 29 4 2 4" xfId="44564"/>
    <cellStyle name="Обычный 3 18 29 4 3" xfId="44565"/>
    <cellStyle name="Обычный 3 18 29 4 3 2" xfId="44566"/>
    <cellStyle name="Обычный 3 18 29 4 3 2 2" xfId="44567"/>
    <cellStyle name="Обычный 3 18 29 4 3 3" xfId="44568"/>
    <cellStyle name="Обычный 3 18 29 4 4" xfId="44569"/>
    <cellStyle name="Обычный 3 18 29 4 4 2" xfId="44570"/>
    <cellStyle name="Обычный 3 18 29 4 5" xfId="44571"/>
    <cellStyle name="Обычный 3 18 29 5" xfId="44572"/>
    <cellStyle name="Обычный 3 18 29 5 2" xfId="44573"/>
    <cellStyle name="Обычный 3 18 29 5 2 2" xfId="44574"/>
    <cellStyle name="Обычный 3 18 29 5 2 2 2" xfId="44575"/>
    <cellStyle name="Обычный 3 18 29 5 2 3" xfId="44576"/>
    <cellStyle name="Обычный 3 18 29 5 3" xfId="44577"/>
    <cellStyle name="Обычный 3 18 29 5 3 2" xfId="44578"/>
    <cellStyle name="Обычный 3 18 29 5 4" xfId="44579"/>
    <cellStyle name="Обычный 3 18 29 6" xfId="44580"/>
    <cellStyle name="Обычный 3 18 29 6 2" xfId="44581"/>
    <cellStyle name="Обычный 3 18 29 6 2 2" xfId="44582"/>
    <cellStyle name="Обычный 3 18 29 6 3" xfId="44583"/>
    <cellStyle name="Обычный 3 18 29 7" xfId="44584"/>
    <cellStyle name="Обычный 3 18 29 7 2" xfId="44585"/>
    <cellStyle name="Обычный 3 18 29 8" xfId="44586"/>
    <cellStyle name="Обычный 3 18 3" xfId="44587"/>
    <cellStyle name="Обычный 3 18 3 2" xfId="44588"/>
    <cellStyle name="Обычный 3 18 3 2 2" xfId="44589"/>
    <cellStyle name="Обычный 3 18 3 2 2 2" xfId="44590"/>
    <cellStyle name="Обычный 3 18 3 2 2 2 2" xfId="44591"/>
    <cellStyle name="Обычный 3 18 3 2 2 2 2 2" xfId="44592"/>
    <cellStyle name="Обычный 3 18 3 2 2 2 2 2 2" xfId="44593"/>
    <cellStyle name="Обычный 3 18 3 2 2 2 2 3" xfId="44594"/>
    <cellStyle name="Обычный 3 18 3 2 2 2 3" xfId="44595"/>
    <cellStyle name="Обычный 3 18 3 2 2 2 3 2" xfId="44596"/>
    <cellStyle name="Обычный 3 18 3 2 2 2 4" xfId="44597"/>
    <cellStyle name="Обычный 3 18 3 2 2 3" xfId="44598"/>
    <cellStyle name="Обычный 3 18 3 2 2 3 2" xfId="44599"/>
    <cellStyle name="Обычный 3 18 3 2 2 3 2 2" xfId="44600"/>
    <cellStyle name="Обычный 3 18 3 2 2 3 3" xfId="44601"/>
    <cellStyle name="Обычный 3 18 3 2 2 4" xfId="44602"/>
    <cellStyle name="Обычный 3 18 3 2 2 4 2" xfId="44603"/>
    <cellStyle name="Обычный 3 18 3 2 2 5" xfId="44604"/>
    <cellStyle name="Обычный 3 18 3 2 3" xfId="44605"/>
    <cellStyle name="Обычный 3 18 3 2 3 2" xfId="44606"/>
    <cellStyle name="Обычный 3 18 3 2 3 2 2" xfId="44607"/>
    <cellStyle name="Обычный 3 18 3 2 3 2 2 2" xfId="44608"/>
    <cellStyle name="Обычный 3 18 3 2 3 2 2 2 2" xfId="44609"/>
    <cellStyle name="Обычный 3 18 3 2 3 2 2 3" xfId="44610"/>
    <cellStyle name="Обычный 3 18 3 2 3 2 3" xfId="44611"/>
    <cellStyle name="Обычный 3 18 3 2 3 2 3 2" xfId="44612"/>
    <cellStyle name="Обычный 3 18 3 2 3 2 4" xfId="44613"/>
    <cellStyle name="Обычный 3 18 3 2 3 3" xfId="44614"/>
    <cellStyle name="Обычный 3 18 3 2 3 3 2" xfId="44615"/>
    <cellStyle name="Обычный 3 18 3 2 3 3 2 2" xfId="44616"/>
    <cellStyle name="Обычный 3 18 3 2 3 3 3" xfId="44617"/>
    <cellStyle name="Обычный 3 18 3 2 3 4" xfId="44618"/>
    <cellStyle name="Обычный 3 18 3 2 3 4 2" xfId="44619"/>
    <cellStyle name="Обычный 3 18 3 2 3 5" xfId="44620"/>
    <cellStyle name="Обычный 3 18 3 2 4" xfId="44621"/>
    <cellStyle name="Обычный 3 18 3 2 4 2" xfId="44622"/>
    <cellStyle name="Обычный 3 18 3 2 4 2 2" xfId="44623"/>
    <cellStyle name="Обычный 3 18 3 2 4 2 2 2" xfId="44624"/>
    <cellStyle name="Обычный 3 18 3 2 4 2 3" xfId="44625"/>
    <cellStyle name="Обычный 3 18 3 2 4 3" xfId="44626"/>
    <cellStyle name="Обычный 3 18 3 2 4 3 2" xfId="44627"/>
    <cellStyle name="Обычный 3 18 3 2 4 4" xfId="44628"/>
    <cellStyle name="Обычный 3 18 3 2 5" xfId="44629"/>
    <cellStyle name="Обычный 3 18 3 2 5 2" xfId="44630"/>
    <cellStyle name="Обычный 3 18 3 2 5 2 2" xfId="44631"/>
    <cellStyle name="Обычный 3 18 3 2 5 3" xfId="44632"/>
    <cellStyle name="Обычный 3 18 3 2 6" xfId="44633"/>
    <cellStyle name="Обычный 3 18 3 2 6 2" xfId="44634"/>
    <cellStyle name="Обычный 3 18 3 2 7" xfId="44635"/>
    <cellStyle name="Обычный 3 18 3 3" xfId="44636"/>
    <cellStyle name="Обычный 3 18 3 3 2" xfId="44637"/>
    <cellStyle name="Обычный 3 18 3 3 2 2" xfId="44638"/>
    <cellStyle name="Обычный 3 18 3 3 2 2 2" xfId="44639"/>
    <cellStyle name="Обычный 3 18 3 3 2 2 2 2" xfId="44640"/>
    <cellStyle name="Обычный 3 18 3 3 2 2 3" xfId="44641"/>
    <cellStyle name="Обычный 3 18 3 3 2 3" xfId="44642"/>
    <cellStyle name="Обычный 3 18 3 3 2 3 2" xfId="44643"/>
    <cellStyle name="Обычный 3 18 3 3 2 4" xfId="44644"/>
    <cellStyle name="Обычный 3 18 3 3 3" xfId="44645"/>
    <cellStyle name="Обычный 3 18 3 3 3 2" xfId="44646"/>
    <cellStyle name="Обычный 3 18 3 3 3 2 2" xfId="44647"/>
    <cellStyle name="Обычный 3 18 3 3 3 3" xfId="44648"/>
    <cellStyle name="Обычный 3 18 3 3 4" xfId="44649"/>
    <cellStyle name="Обычный 3 18 3 3 4 2" xfId="44650"/>
    <cellStyle name="Обычный 3 18 3 3 5" xfId="44651"/>
    <cellStyle name="Обычный 3 18 3 4" xfId="44652"/>
    <cellStyle name="Обычный 3 18 3 4 2" xfId="44653"/>
    <cellStyle name="Обычный 3 18 3 4 2 2" xfId="44654"/>
    <cellStyle name="Обычный 3 18 3 4 2 2 2" xfId="44655"/>
    <cellStyle name="Обычный 3 18 3 4 2 2 2 2" xfId="44656"/>
    <cellStyle name="Обычный 3 18 3 4 2 2 3" xfId="44657"/>
    <cellStyle name="Обычный 3 18 3 4 2 3" xfId="44658"/>
    <cellStyle name="Обычный 3 18 3 4 2 3 2" xfId="44659"/>
    <cellStyle name="Обычный 3 18 3 4 2 4" xfId="44660"/>
    <cellStyle name="Обычный 3 18 3 4 3" xfId="44661"/>
    <cellStyle name="Обычный 3 18 3 4 3 2" xfId="44662"/>
    <cellStyle name="Обычный 3 18 3 4 3 2 2" xfId="44663"/>
    <cellStyle name="Обычный 3 18 3 4 3 3" xfId="44664"/>
    <cellStyle name="Обычный 3 18 3 4 4" xfId="44665"/>
    <cellStyle name="Обычный 3 18 3 4 4 2" xfId="44666"/>
    <cellStyle name="Обычный 3 18 3 4 5" xfId="44667"/>
    <cellStyle name="Обычный 3 18 3 5" xfId="44668"/>
    <cellStyle name="Обычный 3 18 3 5 2" xfId="44669"/>
    <cellStyle name="Обычный 3 18 3 5 2 2" xfId="44670"/>
    <cellStyle name="Обычный 3 18 3 5 2 2 2" xfId="44671"/>
    <cellStyle name="Обычный 3 18 3 5 2 3" xfId="44672"/>
    <cellStyle name="Обычный 3 18 3 5 3" xfId="44673"/>
    <cellStyle name="Обычный 3 18 3 5 3 2" xfId="44674"/>
    <cellStyle name="Обычный 3 18 3 5 4" xfId="44675"/>
    <cellStyle name="Обычный 3 18 3 6" xfId="44676"/>
    <cellStyle name="Обычный 3 18 3 6 2" xfId="44677"/>
    <cellStyle name="Обычный 3 18 3 6 2 2" xfId="44678"/>
    <cellStyle name="Обычный 3 18 3 6 3" xfId="44679"/>
    <cellStyle name="Обычный 3 18 3 7" xfId="44680"/>
    <cellStyle name="Обычный 3 18 3 7 2" xfId="44681"/>
    <cellStyle name="Обычный 3 18 3 8" xfId="44682"/>
    <cellStyle name="Обычный 3 18 30" xfId="44683"/>
    <cellStyle name="Обычный 3 18 30 2" xfId="44684"/>
    <cellStyle name="Обычный 3 18 30 2 2" xfId="44685"/>
    <cellStyle name="Обычный 3 18 30 2 2 2" xfId="44686"/>
    <cellStyle name="Обычный 3 18 30 2 2 2 2" xfId="44687"/>
    <cellStyle name="Обычный 3 18 30 2 2 2 2 2" xfId="44688"/>
    <cellStyle name="Обычный 3 18 30 2 2 2 2 2 2" xfId="44689"/>
    <cellStyle name="Обычный 3 18 30 2 2 2 2 3" xfId="44690"/>
    <cellStyle name="Обычный 3 18 30 2 2 2 3" xfId="44691"/>
    <cellStyle name="Обычный 3 18 30 2 2 2 3 2" xfId="44692"/>
    <cellStyle name="Обычный 3 18 30 2 2 2 4" xfId="44693"/>
    <cellStyle name="Обычный 3 18 30 2 2 3" xfId="44694"/>
    <cellStyle name="Обычный 3 18 30 2 2 3 2" xfId="44695"/>
    <cellStyle name="Обычный 3 18 30 2 2 3 2 2" xfId="44696"/>
    <cellStyle name="Обычный 3 18 30 2 2 3 3" xfId="44697"/>
    <cellStyle name="Обычный 3 18 30 2 2 4" xfId="44698"/>
    <cellStyle name="Обычный 3 18 30 2 2 4 2" xfId="44699"/>
    <cellStyle name="Обычный 3 18 30 2 2 5" xfId="44700"/>
    <cellStyle name="Обычный 3 18 30 2 3" xfId="44701"/>
    <cellStyle name="Обычный 3 18 30 2 3 2" xfId="44702"/>
    <cellStyle name="Обычный 3 18 30 2 3 2 2" xfId="44703"/>
    <cellStyle name="Обычный 3 18 30 2 3 2 2 2" xfId="44704"/>
    <cellStyle name="Обычный 3 18 30 2 3 2 2 2 2" xfId="44705"/>
    <cellStyle name="Обычный 3 18 30 2 3 2 2 3" xfId="44706"/>
    <cellStyle name="Обычный 3 18 30 2 3 2 3" xfId="44707"/>
    <cellStyle name="Обычный 3 18 30 2 3 2 3 2" xfId="44708"/>
    <cellStyle name="Обычный 3 18 30 2 3 2 4" xfId="44709"/>
    <cellStyle name="Обычный 3 18 30 2 3 3" xfId="44710"/>
    <cellStyle name="Обычный 3 18 30 2 3 3 2" xfId="44711"/>
    <cellStyle name="Обычный 3 18 30 2 3 3 2 2" xfId="44712"/>
    <cellStyle name="Обычный 3 18 30 2 3 3 3" xfId="44713"/>
    <cellStyle name="Обычный 3 18 30 2 3 4" xfId="44714"/>
    <cellStyle name="Обычный 3 18 30 2 3 4 2" xfId="44715"/>
    <cellStyle name="Обычный 3 18 30 2 3 5" xfId="44716"/>
    <cellStyle name="Обычный 3 18 30 2 4" xfId="44717"/>
    <cellStyle name="Обычный 3 18 30 2 4 2" xfId="44718"/>
    <cellStyle name="Обычный 3 18 30 2 4 2 2" xfId="44719"/>
    <cellStyle name="Обычный 3 18 30 2 4 2 2 2" xfId="44720"/>
    <cellStyle name="Обычный 3 18 30 2 4 2 3" xfId="44721"/>
    <cellStyle name="Обычный 3 18 30 2 4 3" xfId="44722"/>
    <cellStyle name="Обычный 3 18 30 2 4 3 2" xfId="44723"/>
    <cellStyle name="Обычный 3 18 30 2 4 4" xfId="44724"/>
    <cellStyle name="Обычный 3 18 30 2 5" xfId="44725"/>
    <cellStyle name="Обычный 3 18 30 2 5 2" xfId="44726"/>
    <cellStyle name="Обычный 3 18 30 2 5 2 2" xfId="44727"/>
    <cellStyle name="Обычный 3 18 30 2 5 3" xfId="44728"/>
    <cellStyle name="Обычный 3 18 30 2 6" xfId="44729"/>
    <cellStyle name="Обычный 3 18 30 2 6 2" xfId="44730"/>
    <cellStyle name="Обычный 3 18 30 2 7" xfId="44731"/>
    <cellStyle name="Обычный 3 18 30 3" xfId="44732"/>
    <cellStyle name="Обычный 3 18 30 3 2" xfId="44733"/>
    <cellStyle name="Обычный 3 18 30 3 2 2" xfId="44734"/>
    <cellStyle name="Обычный 3 18 30 3 2 2 2" xfId="44735"/>
    <cellStyle name="Обычный 3 18 30 3 2 2 2 2" xfId="44736"/>
    <cellStyle name="Обычный 3 18 30 3 2 2 3" xfId="44737"/>
    <cellStyle name="Обычный 3 18 30 3 2 3" xfId="44738"/>
    <cellStyle name="Обычный 3 18 30 3 2 3 2" xfId="44739"/>
    <cellStyle name="Обычный 3 18 30 3 2 4" xfId="44740"/>
    <cellStyle name="Обычный 3 18 30 3 3" xfId="44741"/>
    <cellStyle name="Обычный 3 18 30 3 3 2" xfId="44742"/>
    <cellStyle name="Обычный 3 18 30 3 3 2 2" xfId="44743"/>
    <cellStyle name="Обычный 3 18 30 3 3 3" xfId="44744"/>
    <cellStyle name="Обычный 3 18 30 3 4" xfId="44745"/>
    <cellStyle name="Обычный 3 18 30 3 4 2" xfId="44746"/>
    <cellStyle name="Обычный 3 18 30 3 5" xfId="44747"/>
    <cellStyle name="Обычный 3 18 30 4" xfId="44748"/>
    <cellStyle name="Обычный 3 18 30 4 2" xfId="44749"/>
    <cellStyle name="Обычный 3 18 30 4 2 2" xfId="44750"/>
    <cellStyle name="Обычный 3 18 30 4 2 2 2" xfId="44751"/>
    <cellStyle name="Обычный 3 18 30 4 2 2 2 2" xfId="44752"/>
    <cellStyle name="Обычный 3 18 30 4 2 2 3" xfId="44753"/>
    <cellStyle name="Обычный 3 18 30 4 2 3" xfId="44754"/>
    <cellStyle name="Обычный 3 18 30 4 2 3 2" xfId="44755"/>
    <cellStyle name="Обычный 3 18 30 4 2 4" xfId="44756"/>
    <cellStyle name="Обычный 3 18 30 4 3" xfId="44757"/>
    <cellStyle name="Обычный 3 18 30 4 3 2" xfId="44758"/>
    <cellStyle name="Обычный 3 18 30 4 3 2 2" xfId="44759"/>
    <cellStyle name="Обычный 3 18 30 4 3 3" xfId="44760"/>
    <cellStyle name="Обычный 3 18 30 4 4" xfId="44761"/>
    <cellStyle name="Обычный 3 18 30 4 4 2" xfId="44762"/>
    <cellStyle name="Обычный 3 18 30 4 5" xfId="44763"/>
    <cellStyle name="Обычный 3 18 30 5" xfId="44764"/>
    <cellStyle name="Обычный 3 18 30 5 2" xfId="44765"/>
    <cellStyle name="Обычный 3 18 30 5 2 2" xfId="44766"/>
    <cellStyle name="Обычный 3 18 30 5 2 2 2" xfId="44767"/>
    <cellStyle name="Обычный 3 18 30 5 2 3" xfId="44768"/>
    <cellStyle name="Обычный 3 18 30 5 3" xfId="44769"/>
    <cellStyle name="Обычный 3 18 30 5 3 2" xfId="44770"/>
    <cellStyle name="Обычный 3 18 30 5 4" xfId="44771"/>
    <cellStyle name="Обычный 3 18 30 6" xfId="44772"/>
    <cellStyle name="Обычный 3 18 30 6 2" xfId="44773"/>
    <cellStyle name="Обычный 3 18 30 6 2 2" xfId="44774"/>
    <cellStyle name="Обычный 3 18 30 6 3" xfId="44775"/>
    <cellStyle name="Обычный 3 18 30 7" xfId="44776"/>
    <cellStyle name="Обычный 3 18 30 7 2" xfId="44777"/>
    <cellStyle name="Обычный 3 18 30 8" xfId="44778"/>
    <cellStyle name="Обычный 3 18 31" xfId="44779"/>
    <cellStyle name="Обычный 3 18 31 2" xfId="44780"/>
    <cellStyle name="Обычный 3 18 31 2 2" xfId="44781"/>
    <cellStyle name="Обычный 3 18 31 2 2 2" xfId="44782"/>
    <cellStyle name="Обычный 3 18 31 2 2 2 2" xfId="44783"/>
    <cellStyle name="Обычный 3 18 31 2 2 2 2 2" xfId="44784"/>
    <cellStyle name="Обычный 3 18 31 2 2 2 2 2 2" xfId="44785"/>
    <cellStyle name="Обычный 3 18 31 2 2 2 2 3" xfId="44786"/>
    <cellStyle name="Обычный 3 18 31 2 2 2 3" xfId="44787"/>
    <cellStyle name="Обычный 3 18 31 2 2 2 3 2" xfId="44788"/>
    <cellStyle name="Обычный 3 18 31 2 2 2 4" xfId="44789"/>
    <cellStyle name="Обычный 3 18 31 2 2 3" xfId="44790"/>
    <cellStyle name="Обычный 3 18 31 2 2 3 2" xfId="44791"/>
    <cellStyle name="Обычный 3 18 31 2 2 3 2 2" xfId="44792"/>
    <cellStyle name="Обычный 3 18 31 2 2 3 3" xfId="44793"/>
    <cellStyle name="Обычный 3 18 31 2 2 4" xfId="44794"/>
    <cellStyle name="Обычный 3 18 31 2 2 4 2" xfId="44795"/>
    <cellStyle name="Обычный 3 18 31 2 2 5" xfId="44796"/>
    <cellStyle name="Обычный 3 18 31 2 3" xfId="44797"/>
    <cellStyle name="Обычный 3 18 31 2 3 2" xfId="44798"/>
    <cellStyle name="Обычный 3 18 31 2 3 2 2" xfId="44799"/>
    <cellStyle name="Обычный 3 18 31 2 3 2 2 2" xfId="44800"/>
    <cellStyle name="Обычный 3 18 31 2 3 2 2 2 2" xfId="44801"/>
    <cellStyle name="Обычный 3 18 31 2 3 2 2 3" xfId="44802"/>
    <cellStyle name="Обычный 3 18 31 2 3 2 3" xfId="44803"/>
    <cellStyle name="Обычный 3 18 31 2 3 2 3 2" xfId="44804"/>
    <cellStyle name="Обычный 3 18 31 2 3 2 4" xfId="44805"/>
    <cellStyle name="Обычный 3 18 31 2 3 3" xfId="44806"/>
    <cellStyle name="Обычный 3 18 31 2 3 3 2" xfId="44807"/>
    <cellStyle name="Обычный 3 18 31 2 3 3 2 2" xfId="44808"/>
    <cellStyle name="Обычный 3 18 31 2 3 3 3" xfId="44809"/>
    <cellStyle name="Обычный 3 18 31 2 3 4" xfId="44810"/>
    <cellStyle name="Обычный 3 18 31 2 3 4 2" xfId="44811"/>
    <cellStyle name="Обычный 3 18 31 2 3 5" xfId="44812"/>
    <cellStyle name="Обычный 3 18 31 2 4" xfId="44813"/>
    <cellStyle name="Обычный 3 18 31 2 4 2" xfId="44814"/>
    <cellStyle name="Обычный 3 18 31 2 4 2 2" xfId="44815"/>
    <cellStyle name="Обычный 3 18 31 2 4 2 2 2" xfId="44816"/>
    <cellStyle name="Обычный 3 18 31 2 4 2 3" xfId="44817"/>
    <cellStyle name="Обычный 3 18 31 2 4 3" xfId="44818"/>
    <cellStyle name="Обычный 3 18 31 2 4 3 2" xfId="44819"/>
    <cellStyle name="Обычный 3 18 31 2 4 4" xfId="44820"/>
    <cellStyle name="Обычный 3 18 31 2 5" xfId="44821"/>
    <cellStyle name="Обычный 3 18 31 2 5 2" xfId="44822"/>
    <cellStyle name="Обычный 3 18 31 2 5 2 2" xfId="44823"/>
    <cellStyle name="Обычный 3 18 31 2 5 3" xfId="44824"/>
    <cellStyle name="Обычный 3 18 31 2 6" xfId="44825"/>
    <cellStyle name="Обычный 3 18 31 2 6 2" xfId="44826"/>
    <cellStyle name="Обычный 3 18 31 2 7" xfId="44827"/>
    <cellStyle name="Обычный 3 18 31 3" xfId="44828"/>
    <cellStyle name="Обычный 3 18 31 3 2" xfId="44829"/>
    <cellStyle name="Обычный 3 18 31 3 2 2" xfId="44830"/>
    <cellStyle name="Обычный 3 18 31 3 2 2 2" xfId="44831"/>
    <cellStyle name="Обычный 3 18 31 3 2 2 2 2" xfId="44832"/>
    <cellStyle name="Обычный 3 18 31 3 2 2 3" xfId="44833"/>
    <cellStyle name="Обычный 3 18 31 3 2 3" xfId="44834"/>
    <cellStyle name="Обычный 3 18 31 3 2 3 2" xfId="44835"/>
    <cellStyle name="Обычный 3 18 31 3 2 4" xfId="44836"/>
    <cellStyle name="Обычный 3 18 31 3 3" xfId="44837"/>
    <cellStyle name="Обычный 3 18 31 3 3 2" xfId="44838"/>
    <cellStyle name="Обычный 3 18 31 3 3 2 2" xfId="44839"/>
    <cellStyle name="Обычный 3 18 31 3 3 3" xfId="44840"/>
    <cellStyle name="Обычный 3 18 31 3 4" xfId="44841"/>
    <cellStyle name="Обычный 3 18 31 3 4 2" xfId="44842"/>
    <cellStyle name="Обычный 3 18 31 3 5" xfId="44843"/>
    <cellStyle name="Обычный 3 18 31 4" xfId="44844"/>
    <cellStyle name="Обычный 3 18 31 4 2" xfId="44845"/>
    <cellStyle name="Обычный 3 18 31 4 2 2" xfId="44846"/>
    <cellStyle name="Обычный 3 18 31 4 2 2 2" xfId="44847"/>
    <cellStyle name="Обычный 3 18 31 4 2 2 2 2" xfId="44848"/>
    <cellStyle name="Обычный 3 18 31 4 2 2 3" xfId="44849"/>
    <cellStyle name="Обычный 3 18 31 4 2 3" xfId="44850"/>
    <cellStyle name="Обычный 3 18 31 4 2 3 2" xfId="44851"/>
    <cellStyle name="Обычный 3 18 31 4 2 4" xfId="44852"/>
    <cellStyle name="Обычный 3 18 31 4 3" xfId="44853"/>
    <cellStyle name="Обычный 3 18 31 4 3 2" xfId="44854"/>
    <cellStyle name="Обычный 3 18 31 4 3 2 2" xfId="44855"/>
    <cellStyle name="Обычный 3 18 31 4 3 3" xfId="44856"/>
    <cellStyle name="Обычный 3 18 31 4 4" xfId="44857"/>
    <cellStyle name="Обычный 3 18 31 4 4 2" xfId="44858"/>
    <cellStyle name="Обычный 3 18 31 4 5" xfId="44859"/>
    <cellStyle name="Обычный 3 18 31 5" xfId="44860"/>
    <cellStyle name="Обычный 3 18 31 5 2" xfId="44861"/>
    <cellStyle name="Обычный 3 18 31 5 2 2" xfId="44862"/>
    <cellStyle name="Обычный 3 18 31 5 2 2 2" xfId="44863"/>
    <cellStyle name="Обычный 3 18 31 5 2 3" xfId="44864"/>
    <cellStyle name="Обычный 3 18 31 5 3" xfId="44865"/>
    <cellStyle name="Обычный 3 18 31 5 3 2" xfId="44866"/>
    <cellStyle name="Обычный 3 18 31 5 4" xfId="44867"/>
    <cellStyle name="Обычный 3 18 31 6" xfId="44868"/>
    <cellStyle name="Обычный 3 18 31 6 2" xfId="44869"/>
    <cellStyle name="Обычный 3 18 31 6 2 2" xfId="44870"/>
    <cellStyle name="Обычный 3 18 31 6 3" xfId="44871"/>
    <cellStyle name="Обычный 3 18 31 7" xfId="44872"/>
    <cellStyle name="Обычный 3 18 31 7 2" xfId="44873"/>
    <cellStyle name="Обычный 3 18 31 8" xfId="44874"/>
    <cellStyle name="Обычный 3 18 32" xfId="44875"/>
    <cellStyle name="Обычный 3 18 32 2" xfId="44876"/>
    <cellStyle name="Обычный 3 18 32 2 2" xfId="44877"/>
    <cellStyle name="Обычный 3 18 32 2 2 2" xfId="44878"/>
    <cellStyle name="Обычный 3 18 32 2 2 2 2" xfId="44879"/>
    <cellStyle name="Обычный 3 18 32 2 2 2 2 2" xfId="44880"/>
    <cellStyle name="Обычный 3 18 32 2 2 2 2 2 2" xfId="44881"/>
    <cellStyle name="Обычный 3 18 32 2 2 2 2 3" xfId="44882"/>
    <cellStyle name="Обычный 3 18 32 2 2 2 3" xfId="44883"/>
    <cellStyle name="Обычный 3 18 32 2 2 2 3 2" xfId="44884"/>
    <cellStyle name="Обычный 3 18 32 2 2 2 4" xfId="44885"/>
    <cellStyle name="Обычный 3 18 32 2 2 3" xfId="44886"/>
    <cellStyle name="Обычный 3 18 32 2 2 3 2" xfId="44887"/>
    <cellStyle name="Обычный 3 18 32 2 2 3 2 2" xfId="44888"/>
    <cellStyle name="Обычный 3 18 32 2 2 3 3" xfId="44889"/>
    <cellStyle name="Обычный 3 18 32 2 2 4" xfId="44890"/>
    <cellStyle name="Обычный 3 18 32 2 2 4 2" xfId="44891"/>
    <cellStyle name="Обычный 3 18 32 2 2 5" xfId="44892"/>
    <cellStyle name="Обычный 3 18 32 2 3" xfId="44893"/>
    <cellStyle name="Обычный 3 18 32 2 3 2" xfId="44894"/>
    <cellStyle name="Обычный 3 18 32 2 3 2 2" xfId="44895"/>
    <cellStyle name="Обычный 3 18 32 2 3 2 2 2" xfId="44896"/>
    <cellStyle name="Обычный 3 18 32 2 3 2 2 2 2" xfId="44897"/>
    <cellStyle name="Обычный 3 18 32 2 3 2 2 3" xfId="44898"/>
    <cellStyle name="Обычный 3 18 32 2 3 2 3" xfId="44899"/>
    <cellStyle name="Обычный 3 18 32 2 3 2 3 2" xfId="44900"/>
    <cellStyle name="Обычный 3 18 32 2 3 2 4" xfId="44901"/>
    <cellStyle name="Обычный 3 18 32 2 3 3" xfId="44902"/>
    <cellStyle name="Обычный 3 18 32 2 3 3 2" xfId="44903"/>
    <cellStyle name="Обычный 3 18 32 2 3 3 2 2" xfId="44904"/>
    <cellStyle name="Обычный 3 18 32 2 3 3 3" xfId="44905"/>
    <cellStyle name="Обычный 3 18 32 2 3 4" xfId="44906"/>
    <cellStyle name="Обычный 3 18 32 2 3 4 2" xfId="44907"/>
    <cellStyle name="Обычный 3 18 32 2 3 5" xfId="44908"/>
    <cellStyle name="Обычный 3 18 32 2 4" xfId="44909"/>
    <cellStyle name="Обычный 3 18 32 2 4 2" xfId="44910"/>
    <cellStyle name="Обычный 3 18 32 2 4 2 2" xfId="44911"/>
    <cellStyle name="Обычный 3 18 32 2 4 2 2 2" xfId="44912"/>
    <cellStyle name="Обычный 3 18 32 2 4 2 3" xfId="44913"/>
    <cellStyle name="Обычный 3 18 32 2 4 3" xfId="44914"/>
    <cellStyle name="Обычный 3 18 32 2 4 3 2" xfId="44915"/>
    <cellStyle name="Обычный 3 18 32 2 4 4" xfId="44916"/>
    <cellStyle name="Обычный 3 18 32 2 5" xfId="44917"/>
    <cellStyle name="Обычный 3 18 32 2 5 2" xfId="44918"/>
    <cellStyle name="Обычный 3 18 32 2 5 2 2" xfId="44919"/>
    <cellStyle name="Обычный 3 18 32 2 5 3" xfId="44920"/>
    <cellStyle name="Обычный 3 18 32 2 6" xfId="44921"/>
    <cellStyle name="Обычный 3 18 32 2 6 2" xfId="44922"/>
    <cellStyle name="Обычный 3 18 32 2 7" xfId="44923"/>
    <cellStyle name="Обычный 3 18 32 3" xfId="44924"/>
    <cellStyle name="Обычный 3 18 32 3 2" xfId="44925"/>
    <cellStyle name="Обычный 3 18 32 3 2 2" xfId="44926"/>
    <cellStyle name="Обычный 3 18 32 3 2 2 2" xfId="44927"/>
    <cellStyle name="Обычный 3 18 32 3 2 2 2 2" xfId="44928"/>
    <cellStyle name="Обычный 3 18 32 3 2 2 3" xfId="44929"/>
    <cellStyle name="Обычный 3 18 32 3 2 3" xfId="44930"/>
    <cellStyle name="Обычный 3 18 32 3 2 3 2" xfId="44931"/>
    <cellStyle name="Обычный 3 18 32 3 2 4" xfId="44932"/>
    <cellStyle name="Обычный 3 18 32 3 3" xfId="44933"/>
    <cellStyle name="Обычный 3 18 32 3 3 2" xfId="44934"/>
    <cellStyle name="Обычный 3 18 32 3 3 2 2" xfId="44935"/>
    <cellStyle name="Обычный 3 18 32 3 3 3" xfId="44936"/>
    <cellStyle name="Обычный 3 18 32 3 4" xfId="44937"/>
    <cellStyle name="Обычный 3 18 32 3 4 2" xfId="44938"/>
    <cellStyle name="Обычный 3 18 32 3 5" xfId="44939"/>
    <cellStyle name="Обычный 3 18 32 4" xfId="44940"/>
    <cellStyle name="Обычный 3 18 32 4 2" xfId="44941"/>
    <cellStyle name="Обычный 3 18 32 4 2 2" xfId="44942"/>
    <cellStyle name="Обычный 3 18 32 4 2 2 2" xfId="44943"/>
    <cellStyle name="Обычный 3 18 32 4 2 2 2 2" xfId="44944"/>
    <cellStyle name="Обычный 3 18 32 4 2 2 3" xfId="44945"/>
    <cellStyle name="Обычный 3 18 32 4 2 3" xfId="44946"/>
    <cellStyle name="Обычный 3 18 32 4 2 3 2" xfId="44947"/>
    <cellStyle name="Обычный 3 18 32 4 2 4" xfId="44948"/>
    <cellStyle name="Обычный 3 18 32 4 3" xfId="44949"/>
    <cellStyle name="Обычный 3 18 32 4 3 2" xfId="44950"/>
    <cellStyle name="Обычный 3 18 32 4 3 2 2" xfId="44951"/>
    <cellStyle name="Обычный 3 18 32 4 3 3" xfId="44952"/>
    <cellStyle name="Обычный 3 18 32 4 4" xfId="44953"/>
    <cellStyle name="Обычный 3 18 32 4 4 2" xfId="44954"/>
    <cellStyle name="Обычный 3 18 32 4 5" xfId="44955"/>
    <cellStyle name="Обычный 3 18 32 5" xfId="44956"/>
    <cellStyle name="Обычный 3 18 32 5 2" xfId="44957"/>
    <cellStyle name="Обычный 3 18 32 5 2 2" xfId="44958"/>
    <cellStyle name="Обычный 3 18 32 5 2 2 2" xfId="44959"/>
    <cellStyle name="Обычный 3 18 32 5 2 3" xfId="44960"/>
    <cellStyle name="Обычный 3 18 32 5 3" xfId="44961"/>
    <cellStyle name="Обычный 3 18 32 5 3 2" xfId="44962"/>
    <cellStyle name="Обычный 3 18 32 5 4" xfId="44963"/>
    <cellStyle name="Обычный 3 18 32 6" xfId="44964"/>
    <cellStyle name="Обычный 3 18 32 6 2" xfId="44965"/>
    <cellStyle name="Обычный 3 18 32 6 2 2" xfId="44966"/>
    <cellStyle name="Обычный 3 18 32 6 3" xfId="44967"/>
    <cellStyle name="Обычный 3 18 32 7" xfId="44968"/>
    <cellStyle name="Обычный 3 18 32 7 2" xfId="44969"/>
    <cellStyle name="Обычный 3 18 32 8" xfId="44970"/>
    <cellStyle name="Обычный 3 18 33" xfId="44971"/>
    <cellStyle name="Обычный 3 18 33 2" xfId="44972"/>
    <cellStyle name="Обычный 3 18 33 2 2" xfId="44973"/>
    <cellStyle name="Обычный 3 18 33 2 2 2" xfId="44974"/>
    <cellStyle name="Обычный 3 18 33 2 2 2 2" xfId="44975"/>
    <cellStyle name="Обычный 3 18 33 2 2 2 2 2" xfId="44976"/>
    <cellStyle name="Обычный 3 18 33 2 2 2 2 2 2" xfId="44977"/>
    <cellStyle name="Обычный 3 18 33 2 2 2 2 3" xfId="44978"/>
    <cellStyle name="Обычный 3 18 33 2 2 2 3" xfId="44979"/>
    <cellStyle name="Обычный 3 18 33 2 2 2 3 2" xfId="44980"/>
    <cellStyle name="Обычный 3 18 33 2 2 2 4" xfId="44981"/>
    <cellStyle name="Обычный 3 18 33 2 2 3" xfId="44982"/>
    <cellStyle name="Обычный 3 18 33 2 2 3 2" xfId="44983"/>
    <cellStyle name="Обычный 3 18 33 2 2 3 2 2" xfId="44984"/>
    <cellStyle name="Обычный 3 18 33 2 2 3 3" xfId="44985"/>
    <cellStyle name="Обычный 3 18 33 2 2 4" xfId="44986"/>
    <cellStyle name="Обычный 3 18 33 2 2 4 2" xfId="44987"/>
    <cellStyle name="Обычный 3 18 33 2 2 5" xfId="44988"/>
    <cellStyle name="Обычный 3 18 33 2 3" xfId="44989"/>
    <cellStyle name="Обычный 3 18 33 2 3 2" xfId="44990"/>
    <cellStyle name="Обычный 3 18 33 2 3 2 2" xfId="44991"/>
    <cellStyle name="Обычный 3 18 33 2 3 2 2 2" xfId="44992"/>
    <cellStyle name="Обычный 3 18 33 2 3 2 2 2 2" xfId="44993"/>
    <cellStyle name="Обычный 3 18 33 2 3 2 2 3" xfId="44994"/>
    <cellStyle name="Обычный 3 18 33 2 3 2 3" xfId="44995"/>
    <cellStyle name="Обычный 3 18 33 2 3 2 3 2" xfId="44996"/>
    <cellStyle name="Обычный 3 18 33 2 3 2 4" xfId="44997"/>
    <cellStyle name="Обычный 3 18 33 2 3 3" xfId="44998"/>
    <cellStyle name="Обычный 3 18 33 2 3 3 2" xfId="44999"/>
    <cellStyle name="Обычный 3 18 33 2 3 3 2 2" xfId="45000"/>
    <cellStyle name="Обычный 3 18 33 2 3 3 3" xfId="45001"/>
    <cellStyle name="Обычный 3 18 33 2 3 4" xfId="45002"/>
    <cellStyle name="Обычный 3 18 33 2 3 4 2" xfId="45003"/>
    <cellStyle name="Обычный 3 18 33 2 3 5" xfId="45004"/>
    <cellStyle name="Обычный 3 18 33 2 4" xfId="45005"/>
    <cellStyle name="Обычный 3 18 33 2 4 2" xfId="45006"/>
    <cellStyle name="Обычный 3 18 33 2 4 2 2" xfId="45007"/>
    <cellStyle name="Обычный 3 18 33 2 4 2 2 2" xfId="45008"/>
    <cellStyle name="Обычный 3 18 33 2 4 2 3" xfId="45009"/>
    <cellStyle name="Обычный 3 18 33 2 4 3" xfId="45010"/>
    <cellStyle name="Обычный 3 18 33 2 4 3 2" xfId="45011"/>
    <cellStyle name="Обычный 3 18 33 2 4 4" xfId="45012"/>
    <cellStyle name="Обычный 3 18 33 2 5" xfId="45013"/>
    <cellStyle name="Обычный 3 18 33 2 5 2" xfId="45014"/>
    <cellStyle name="Обычный 3 18 33 2 5 2 2" xfId="45015"/>
    <cellStyle name="Обычный 3 18 33 2 5 3" xfId="45016"/>
    <cellStyle name="Обычный 3 18 33 2 6" xfId="45017"/>
    <cellStyle name="Обычный 3 18 33 2 6 2" xfId="45018"/>
    <cellStyle name="Обычный 3 18 33 2 7" xfId="45019"/>
    <cellStyle name="Обычный 3 18 33 3" xfId="45020"/>
    <cellStyle name="Обычный 3 18 33 3 2" xfId="45021"/>
    <cellStyle name="Обычный 3 18 33 3 2 2" xfId="45022"/>
    <cellStyle name="Обычный 3 18 33 3 2 2 2" xfId="45023"/>
    <cellStyle name="Обычный 3 18 33 3 2 2 2 2" xfId="45024"/>
    <cellStyle name="Обычный 3 18 33 3 2 2 3" xfId="45025"/>
    <cellStyle name="Обычный 3 18 33 3 2 3" xfId="45026"/>
    <cellStyle name="Обычный 3 18 33 3 2 3 2" xfId="45027"/>
    <cellStyle name="Обычный 3 18 33 3 2 4" xfId="45028"/>
    <cellStyle name="Обычный 3 18 33 3 3" xfId="45029"/>
    <cellStyle name="Обычный 3 18 33 3 3 2" xfId="45030"/>
    <cellStyle name="Обычный 3 18 33 3 3 2 2" xfId="45031"/>
    <cellStyle name="Обычный 3 18 33 3 3 3" xfId="45032"/>
    <cellStyle name="Обычный 3 18 33 3 4" xfId="45033"/>
    <cellStyle name="Обычный 3 18 33 3 4 2" xfId="45034"/>
    <cellStyle name="Обычный 3 18 33 3 5" xfId="45035"/>
    <cellStyle name="Обычный 3 18 33 4" xfId="45036"/>
    <cellStyle name="Обычный 3 18 33 4 2" xfId="45037"/>
    <cellStyle name="Обычный 3 18 33 4 2 2" xfId="45038"/>
    <cellStyle name="Обычный 3 18 33 4 2 2 2" xfId="45039"/>
    <cellStyle name="Обычный 3 18 33 4 2 2 2 2" xfId="45040"/>
    <cellStyle name="Обычный 3 18 33 4 2 2 3" xfId="45041"/>
    <cellStyle name="Обычный 3 18 33 4 2 3" xfId="45042"/>
    <cellStyle name="Обычный 3 18 33 4 2 3 2" xfId="45043"/>
    <cellStyle name="Обычный 3 18 33 4 2 4" xfId="45044"/>
    <cellStyle name="Обычный 3 18 33 4 3" xfId="45045"/>
    <cellStyle name="Обычный 3 18 33 4 3 2" xfId="45046"/>
    <cellStyle name="Обычный 3 18 33 4 3 2 2" xfId="45047"/>
    <cellStyle name="Обычный 3 18 33 4 3 3" xfId="45048"/>
    <cellStyle name="Обычный 3 18 33 4 4" xfId="45049"/>
    <cellStyle name="Обычный 3 18 33 4 4 2" xfId="45050"/>
    <cellStyle name="Обычный 3 18 33 4 5" xfId="45051"/>
    <cellStyle name="Обычный 3 18 33 5" xfId="45052"/>
    <cellStyle name="Обычный 3 18 33 5 2" xfId="45053"/>
    <cellStyle name="Обычный 3 18 33 5 2 2" xfId="45054"/>
    <cellStyle name="Обычный 3 18 33 5 2 2 2" xfId="45055"/>
    <cellStyle name="Обычный 3 18 33 5 2 3" xfId="45056"/>
    <cellStyle name="Обычный 3 18 33 5 3" xfId="45057"/>
    <cellStyle name="Обычный 3 18 33 5 3 2" xfId="45058"/>
    <cellStyle name="Обычный 3 18 33 5 4" xfId="45059"/>
    <cellStyle name="Обычный 3 18 33 6" xfId="45060"/>
    <cellStyle name="Обычный 3 18 33 6 2" xfId="45061"/>
    <cellStyle name="Обычный 3 18 33 6 2 2" xfId="45062"/>
    <cellStyle name="Обычный 3 18 33 6 3" xfId="45063"/>
    <cellStyle name="Обычный 3 18 33 7" xfId="45064"/>
    <cellStyle name="Обычный 3 18 33 7 2" xfId="45065"/>
    <cellStyle name="Обычный 3 18 33 8" xfId="45066"/>
    <cellStyle name="Обычный 3 18 34" xfId="45067"/>
    <cellStyle name="Обычный 3 18 34 2" xfId="45068"/>
    <cellStyle name="Обычный 3 18 34 2 2" xfId="45069"/>
    <cellStyle name="Обычный 3 18 34 2 2 2" xfId="45070"/>
    <cellStyle name="Обычный 3 18 34 2 2 2 2" xfId="45071"/>
    <cellStyle name="Обычный 3 18 34 2 2 2 2 2" xfId="45072"/>
    <cellStyle name="Обычный 3 18 34 2 2 2 2 2 2" xfId="45073"/>
    <cellStyle name="Обычный 3 18 34 2 2 2 2 3" xfId="45074"/>
    <cellStyle name="Обычный 3 18 34 2 2 2 3" xfId="45075"/>
    <cellStyle name="Обычный 3 18 34 2 2 2 3 2" xfId="45076"/>
    <cellStyle name="Обычный 3 18 34 2 2 2 4" xfId="45077"/>
    <cellStyle name="Обычный 3 18 34 2 2 3" xfId="45078"/>
    <cellStyle name="Обычный 3 18 34 2 2 3 2" xfId="45079"/>
    <cellStyle name="Обычный 3 18 34 2 2 3 2 2" xfId="45080"/>
    <cellStyle name="Обычный 3 18 34 2 2 3 3" xfId="45081"/>
    <cellStyle name="Обычный 3 18 34 2 2 4" xfId="45082"/>
    <cellStyle name="Обычный 3 18 34 2 2 4 2" xfId="45083"/>
    <cellStyle name="Обычный 3 18 34 2 2 5" xfId="45084"/>
    <cellStyle name="Обычный 3 18 34 2 3" xfId="45085"/>
    <cellStyle name="Обычный 3 18 34 2 3 2" xfId="45086"/>
    <cellStyle name="Обычный 3 18 34 2 3 2 2" xfId="45087"/>
    <cellStyle name="Обычный 3 18 34 2 3 2 2 2" xfId="45088"/>
    <cellStyle name="Обычный 3 18 34 2 3 2 2 2 2" xfId="45089"/>
    <cellStyle name="Обычный 3 18 34 2 3 2 2 3" xfId="45090"/>
    <cellStyle name="Обычный 3 18 34 2 3 2 3" xfId="45091"/>
    <cellStyle name="Обычный 3 18 34 2 3 2 3 2" xfId="45092"/>
    <cellStyle name="Обычный 3 18 34 2 3 2 4" xfId="45093"/>
    <cellStyle name="Обычный 3 18 34 2 3 3" xfId="45094"/>
    <cellStyle name="Обычный 3 18 34 2 3 3 2" xfId="45095"/>
    <cellStyle name="Обычный 3 18 34 2 3 3 2 2" xfId="45096"/>
    <cellStyle name="Обычный 3 18 34 2 3 3 3" xfId="45097"/>
    <cellStyle name="Обычный 3 18 34 2 3 4" xfId="45098"/>
    <cellStyle name="Обычный 3 18 34 2 3 4 2" xfId="45099"/>
    <cellStyle name="Обычный 3 18 34 2 3 5" xfId="45100"/>
    <cellStyle name="Обычный 3 18 34 2 4" xfId="45101"/>
    <cellStyle name="Обычный 3 18 34 2 4 2" xfId="45102"/>
    <cellStyle name="Обычный 3 18 34 2 4 2 2" xfId="45103"/>
    <cellStyle name="Обычный 3 18 34 2 4 2 2 2" xfId="45104"/>
    <cellStyle name="Обычный 3 18 34 2 4 2 3" xfId="45105"/>
    <cellStyle name="Обычный 3 18 34 2 4 3" xfId="45106"/>
    <cellStyle name="Обычный 3 18 34 2 4 3 2" xfId="45107"/>
    <cellStyle name="Обычный 3 18 34 2 4 4" xfId="45108"/>
    <cellStyle name="Обычный 3 18 34 2 5" xfId="45109"/>
    <cellStyle name="Обычный 3 18 34 2 5 2" xfId="45110"/>
    <cellStyle name="Обычный 3 18 34 2 5 2 2" xfId="45111"/>
    <cellStyle name="Обычный 3 18 34 2 5 3" xfId="45112"/>
    <cellStyle name="Обычный 3 18 34 2 6" xfId="45113"/>
    <cellStyle name="Обычный 3 18 34 2 6 2" xfId="45114"/>
    <cellStyle name="Обычный 3 18 34 2 7" xfId="45115"/>
    <cellStyle name="Обычный 3 18 34 3" xfId="45116"/>
    <cellStyle name="Обычный 3 18 34 3 2" xfId="45117"/>
    <cellStyle name="Обычный 3 18 34 3 2 2" xfId="45118"/>
    <cellStyle name="Обычный 3 18 34 3 2 2 2" xfId="45119"/>
    <cellStyle name="Обычный 3 18 34 3 2 2 2 2" xfId="45120"/>
    <cellStyle name="Обычный 3 18 34 3 2 2 3" xfId="45121"/>
    <cellStyle name="Обычный 3 18 34 3 2 3" xfId="45122"/>
    <cellStyle name="Обычный 3 18 34 3 2 3 2" xfId="45123"/>
    <cellStyle name="Обычный 3 18 34 3 2 4" xfId="45124"/>
    <cellStyle name="Обычный 3 18 34 3 3" xfId="45125"/>
    <cellStyle name="Обычный 3 18 34 3 3 2" xfId="45126"/>
    <cellStyle name="Обычный 3 18 34 3 3 2 2" xfId="45127"/>
    <cellStyle name="Обычный 3 18 34 3 3 3" xfId="45128"/>
    <cellStyle name="Обычный 3 18 34 3 4" xfId="45129"/>
    <cellStyle name="Обычный 3 18 34 3 4 2" xfId="45130"/>
    <cellStyle name="Обычный 3 18 34 3 5" xfId="45131"/>
    <cellStyle name="Обычный 3 18 34 4" xfId="45132"/>
    <cellStyle name="Обычный 3 18 34 4 2" xfId="45133"/>
    <cellStyle name="Обычный 3 18 34 4 2 2" xfId="45134"/>
    <cellStyle name="Обычный 3 18 34 4 2 2 2" xfId="45135"/>
    <cellStyle name="Обычный 3 18 34 4 2 2 2 2" xfId="45136"/>
    <cellStyle name="Обычный 3 18 34 4 2 2 3" xfId="45137"/>
    <cellStyle name="Обычный 3 18 34 4 2 3" xfId="45138"/>
    <cellStyle name="Обычный 3 18 34 4 2 3 2" xfId="45139"/>
    <cellStyle name="Обычный 3 18 34 4 2 4" xfId="45140"/>
    <cellStyle name="Обычный 3 18 34 4 3" xfId="45141"/>
    <cellStyle name="Обычный 3 18 34 4 3 2" xfId="45142"/>
    <cellStyle name="Обычный 3 18 34 4 3 2 2" xfId="45143"/>
    <cellStyle name="Обычный 3 18 34 4 3 3" xfId="45144"/>
    <cellStyle name="Обычный 3 18 34 4 4" xfId="45145"/>
    <cellStyle name="Обычный 3 18 34 4 4 2" xfId="45146"/>
    <cellStyle name="Обычный 3 18 34 4 5" xfId="45147"/>
    <cellStyle name="Обычный 3 18 34 5" xfId="45148"/>
    <cellStyle name="Обычный 3 18 34 5 2" xfId="45149"/>
    <cellStyle name="Обычный 3 18 34 5 2 2" xfId="45150"/>
    <cellStyle name="Обычный 3 18 34 5 2 2 2" xfId="45151"/>
    <cellStyle name="Обычный 3 18 34 5 2 3" xfId="45152"/>
    <cellStyle name="Обычный 3 18 34 5 3" xfId="45153"/>
    <cellStyle name="Обычный 3 18 34 5 3 2" xfId="45154"/>
    <cellStyle name="Обычный 3 18 34 5 4" xfId="45155"/>
    <cellStyle name="Обычный 3 18 34 6" xfId="45156"/>
    <cellStyle name="Обычный 3 18 34 6 2" xfId="45157"/>
    <cellStyle name="Обычный 3 18 34 6 2 2" xfId="45158"/>
    <cellStyle name="Обычный 3 18 34 6 3" xfId="45159"/>
    <cellStyle name="Обычный 3 18 34 7" xfId="45160"/>
    <cellStyle name="Обычный 3 18 34 7 2" xfId="45161"/>
    <cellStyle name="Обычный 3 18 34 8" xfId="45162"/>
    <cellStyle name="Обычный 3 18 35" xfId="45163"/>
    <cellStyle name="Обычный 3 18 35 2" xfId="45164"/>
    <cellStyle name="Обычный 3 18 35 2 2" xfId="45165"/>
    <cellStyle name="Обычный 3 18 35 2 2 2" xfId="45166"/>
    <cellStyle name="Обычный 3 18 35 2 2 2 2" xfId="45167"/>
    <cellStyle name="Обычный 3 18 35 2 2 2 2 2" xfId="45168"/>
    <cellStyle name="Обычный 3 18 35 2 2 2 2 2 2" xfId="45169"/>
    <cellStyle name="Обычный 3 18 35 2 2 2 2 3" xfId="45170"/>
    <cellStyle name="Обычный 3 18 35 2 2 2 3" xfId="45171"/>
    <cellStyle name="Обычный 3 18 35 2 2 2 3 2" xfId="45172"/>
    <cellStyle name="Обычный 3 18 35 2 2 2 4" xfId="45173"/>
    <cellStyle name="Обычный 3 18 35 2 2 3" xfId="45174"/>
    <cellStyle name="Обычный 3 18 35 2 2 3 2" xfId="45175"/>
    <cellStyle name="Обычный 3 18 35 2 2 3 2 2" xfId="45176"/>
    <cellStyle name="Обычный 3 18 35 2 2 3 3" xfId="45177"/>
    <cellStyle name="Обычный 3 18 35 2 2 4" xfId="45178"/>
    <cellStyle name="Обычный 3 18 35 2 2 4 2" xfId="45179"/>
    <cellStyle name="Обычный 3 18 35 2 2 5" xfId="45180"/>
    <cellStyle name="Обычный 3 18 35 2 3" xfId="45181"/>
    <cellStyle name="Обычный 3 18 35 2 3 2" xfId="45182"/>
    <cellStyle name="Обычный 3 18 35 2 3 2 2" xfId="45183"/>
    <cellStyle name="Обычный 3 18 35 2 3 2 2 2" xfId="45184"/>
    <cellStyle name="Обычный 3 18 35 2 3 2 2 2 2" xfId="45185"/>
    <cellStyle name="Обычный 3 18 35 2 3 2 2 3" xfId="45186"/>
    <cellStyle name="Обычный 3 18 35 2 3 2 3" xfId="45187"/>
    <cellStyle name="Обычный 3 18 35 2 3 2 3 2" xfId="45188"/>
    <cellStyle name="Обычный 3 18 35 2 3 2 4" xfId="45189"/>
    <cellStyle name="Обычный 3 18 35 2 3 3" xfId="45190"/>
    <cellStyle name="Обычный 3 18 35 2 3 3 2" xfId="45191"/>
    <cellStyle name="Обычный 3 18 35 2 3 3 2 2" xfId="45192"/>
    <cellStyle name="Обычный 3 18 35 2 3 3 3" xfId="45193"/>
    <cellStyle name="Обычный 3 18 35 2 3 4" xfId="45194"/>
    <cellStyle name="Обычный 3 18 35 2 3 4 2" xfId="45195"/>
    <cellStyle name="Обычный 3 18 35 2 3 5" xfId="45196"/>
    <cellStyle name="Обычный 3 18 35 2 4" xfId="45197"/>
    <cellStyle name="Обычный 3 18 35 2 4 2" xfId="45198"/>
    <cellStyle name="Обычный 3 18 35 2 4 2 2" xfId="45199"/>
    <cellStyle name="Обычный 3 18 35 2 4 2 2 2" xfId="45200"/>
    <cellStyle name="Обычный 3 18 35 2 4 2 3" xfId="45201"/>
    <cellStyle name="Обычный 3 18 35 2 4 3" xfId="45202"/>
    <cellStyle name="Обычный 3 18 35 2 4 3 2" xfId="45203"/>
    <cellStyle name="Обычный 3 18 35 2 4 4" xfId="45204"/>
    <cellStyle name="Обычный 3 18 35 2 5" xfId="45205"/>
    <cellStyle name="Обычный 3 18 35 2 5 2" xfId="45206"/>
    <cellStyle name="Обычный 3 18 35 2 5 2 2" xfId="45207"/>
    <cellStyle name="Обычный 3 18 35 2 5 3" xfId="45208"/>
    <cellStyle name="Обычный 3 18 35 2 6" xfId="45209"/>
    <cellStyle name="Обычный 3 18 35 2 6 2" xfId="45210"/>
    <cellStyle name="Обычный 3 18 35 2 7" xfId="45211"/>
    <cellStyle name="Обычный 3 18 35 3" xfId="45212"/>
    <cellStyle name="Обычный 3 18 35 3 2" xfId="45213"/>
    <cellStyle name="Обычный 3 18 35 3 2 2" xfId="45214"/>
    <cellStyle name="Обычный 3 18 35 3 2 2 2" xfId="45215"/>
    <cellStyle name="Обычный 3 18 35 3 2 2 2 2" xfId="45216"/>
    <cellStyle name="Обычный 3 18 35 3 2 2 3" xfId="45217"/>
    <cellStyle name="Обычный 3 18 35 3 2 3" xfId="45218"/>
    <cellStyle name="Обычный 3 18 35 3 2 3 2" xfId="45219"/>
    <cellStyle name="Обычный 3 18 35 3 2 4" xfId="45220"/>
    <cellStyle name="Обычный 3 18 35 3 3" xfId="45221"/>
    <cellStyle name="Обычный 3 18 35 3 3 2" xfId="45222"/>
    <cellStyle name="Обычный 3 18 35 3 3 2 2" xfId="45223"/>
    <cellStyle name="Обычный 3 18 35 3 3 3" xfId="45224"/>
    <cellStyle name="Обычный 3 18 35 3 4" xfId="45225"/>
    <cellStyle name="Обычный 3 18 35 3 4 2" xfId="45226"/>
    <cellStyle name="Обычный 3 18 35 3 5" xfId="45227"/>
    <cellStyle name="Обычный 3 18 35 4" xfId="45228"/>
    <cellStyle name="Обычный 3 18 35 4 2" xfId="45229"/>
    <cellStyle name="Обычный 3 18 35 4 2 2" xfId="45230"/>
    <cellStyle name="Обычный 3 18 35 4 2 2 2" xfId="45231"/>
    <cellStyle name="Обычный 3 18 35 4 2 2 2 2" xfId="45232"/>
    <cellStyle name="Обычный 3 18 35 4 2 2 3" xfId="45233"/>
    <cellStyle name="Обычный 3 18 35 4 2 3" xfId="45234"/>
    <cellStyle name="Обычный 3 18 35 4 2 3 2" xfId="45235"/>
    <cellStyle name="Обычный 3 18 35 4 2 4" xfId="45236"/>
    <cellStyle name="Обычный 3 18 35 4 3" xfId="45237"/>
    <cellStyle name="Обычный 3 18 35 4 3 2" xfId="45238"/>
    <cellStyle name="Обычный 3 18 35 4 3 2 2" xfId="45239"/>
    <cellStyle name="Обычный 3 18 35 4 3 3" xfId="45240"/>
    <cellStyle name="Обычный 3 18 35 4 4" xfId="45241"/>
    <cellStyle name="Обычный 3 18 35 4 4 2" xfId="45242"/>
    <cellStyle name="Обычный 3 18 35 4 5" xfId="45243"/>
    <cellStyle name="Обычный 3 18 35 5" xfId="45244"/>
    <cellStyle name="Обычный 3 18 35 5 2" xfId="45245"/>
    <cellStyle name="Обычный 3 18 35 5 2 2" xfId="45246"/>
    <cellStyle name="Обычный 3 18 35 5 2 2 2" xfId="45247"/>
    <cellStyle name="Обычный 3 18 35 5 2 3" xfId="45248"/>
    <cellStyle name="Обычный 3 18 35 5 3" xfId="45249"/>
    <cellStyle name="Обычный 3 18 35 5 3 2" xfId="45250"/>
    <cellStyle name="Обычный 3 18 35 5 4" xfId="45251"/>
    <cellStyle name="Обычный 3 18 35 6" xfId="45252"/>
    <cellStyle name="Обычный 3 18 35 6 2" xfId="45253"/>
    <cellStyle name="Обычный 3 18 35 6 2 2" xfId="45254"/>
    <cellStyle name="Обычный 3 18 35 6 3" xfId="45255"/>
    <cellStyle name="Обычный 3 18 35 7" xfId="45256"/>
    <cellStyle name="Обычный 3 18 35 7 2" xfId="45257"/>
    <cellStyle name="Обычный 3 18 35 8" xfId="45258"/>
    <cellStyle name="Обычный 3 18 36" xfId="45259"/>
    <cellStyle name="Обычный 3 18 36 2" xfId="45260"/>
    <cellStyle name="Обычный 3 18 36 2 2" xfId="45261"/>
    <cellStyle name="Обычный 3 18 36 2 2 2" xfId="45262"/>
    <cellStyle name="Обычный 3 18 36 2 2 2 2" xfId="45263"/>
    <cellStyle name="Обычный 3 18 36 2 2 2 2 2" xfId="45264"/>
    <cellStyle name="Обычный 3 18 36 2 2 2 2 2 2" xfId="45265"/>
    <cellStyle name="Обычный 3 18 36 2 2 2 2 3" xfId="45266"/>
    <cellStyle name="Обычный 3 18 36 2 2 2 3" xfId="45267"/>
    <cellStyle name="Обычный 3 18 36 2 2 2 3 2" xfId="45268"/>
    <cellStyle name="Обычный 3 18 36 2 2 2 4" xfId="45269"/>
    <cellStyle name="Обычный 3 18 36 2 2 3" xfId="45270"/>
    <cellStyle name="Обычный 3 18 36 2 2 3 2" xfId="45271"/>
    <cellStyle name="Обычный 3 18 36 2 2 3 2 2" xfId="45272"/>
    <cellStyle name="Обычный 3 18 36 2 2 3 3" xfId="45273"/>
    <cellStyle name="Обычный 3 18 36 2 2 4" xfId="45274"/>
    <cellStyle name="Обычный 3 18 36 2 2 4 2" xfId="45275"/>
    <cellStyle name="Обычный 3 18 36 2 2 5" xfId="45276"/>
    <cellStyle name="Обычный 3 18 36 2 3" xfId="45277"/>
    <cellStyle name="Обычный 3 18 36 2 3 2" xfId="45278"/>
    <cellStyle name="Обычный 3 18 36 2 3 2 2" xfId="45279"/>
    <cellStyle name="Обычный 3 18 36 2 3 2 2 2" xfId="45280"/>
    <cellStyle name="Обычный 3 18 36 2 3 2 2 2 2" xfId="45281"/>
    <cellStyle name="Обычный 3 18 36 2 3 2 2 3" xfId="45282"/>
    <cellStyle name="Обычный 3 18 36 2 3 2 3" xfId="45283"/>
    <cellStyle name="Обычный 3 18 36 2 3 2 3 2" xfId="45284"/>
    <cellStyle name="Обычный 3 18 36 2 3 2 4" xfId="45285"/>
    <cellStyle name="Обычный 3 18 36 2 3 3" xfId="45286"/>
    <cellStyle name="Обычный 3 18 36 2 3 3 2" xfId="45287"/>
    <cellStyle name="Обычный 3 18 36 2 3 3 2 2" xfId="45288"/>
    <cellStyle name="Обычный 3 18 36 2 3 3 3" xfId="45289"/>
    <cellStyle name="Обычный 3 18 36 2 3 4" xfId="45290"/>
    <cellStyle name="Обычный 3 18 36 2 3 4 2" xfId="45291"/>
    <cellStyle name="Обычный 3 18 36 2 3 5" xfId="45292"/>
    <cellStyle name="Обычный 3 18 36 2 4" xfId="45293"/>
    <cellStyle name="Обычный 3 18 36 2 4 2" xfId="45294"/>
    <cellStyle name="Обычный 3 18 36 2 4 2 2" xfId="45295"/>
    <cellStyle name="Обычный 3 18 36 2 4 2 2 2" xfId="45296"/>
    <cellStyle name="Обычный 3 18 36 2 4 2 3" xfId="45297"/>
    <cellStyle name="Обычный 3 18 36 2 4 3" xfId="45298"/>
    <cellStyle name="Обычный 3 18 36 2 4 3 2" xfId="45299"/>
    <cellStyle name="Обычный 3 18 36 2 4 4" xfId="45300"/>
    <cellStyle name="Обычный 3 18 36 2 5" xfId="45301"/>
    <cellStyle name="Обычный 3 18 36 2 5 2" xfId="45302"/>
    <cellStyle name="Обычный 3 18 36 2 5 2 2" xfId="45303"/>
    <cellStyle name="Обычный 3 18 36 2 5 3" xfId="45304"/>
    <cellStyle name="Обычный 3 18 36 2 6" xfId="45305"/>
    <cellStyle name="Обычный 3 18 36 2 6 2" xfId="45306"/>
    <cellStyle name="Обычный 3 18 36 2 7" xfId="45307"/>
    <cellStyle name="Обычный 3 18 36 3" xfId="45308"/>
    <cellStyle name="Обычный 3 18 36 3 2" xfId="45309"/>
    <cellStyle name="Обычный 3 18 36 3 2 2" xfId="45310"/>
    <cellStyle name="Обычный 3 18 36 3 2 2 2" xfId="45311"/>
    <cellStyle name="Обычный 3 18 36 3 2 2 2 2" xfId="45312"/>
    <cellStyle name="Обычный 3 18 36 3 2 2 3" xfId="45313"/>
    <cellStyle name="Обычный 3 18 36 3 2 3" xfId="45314"/>
    <cellStyle name="Обычный 3 18 36 3 2 3 2" xfId="45315"/>
    <cellStyle name="Обычный 3 18 36 3 2 4" xfId="45316"/>
    <cellStyle name="Обычный 3 18 36 3 3" xfId="45317"/>
    <cellStyle name="Обычный 3 18 36 3 3 2" xfId="45318"/>
    <cellStyle name="Обычный 3 18 36 3 3 2 2" xfId="45319"/>
    <cellStyle name="Обычный 3 18 36 3 3 3" xfId="45320"/>
    <cellStyle name="Обычный 3 18 36 3 4" xfId="45321"/>
    <cellStyle name="Обычный 3 18 36 3 4 2" xfId="45322"/>
    <cellStyle name="Обычный 3 18 36 3 5" xfId="45323"/>
    <cellStyle name="Обычный 3 18 36 4" xfId="45324"/>
    <cellStyle name="Обычный 3 18 36 4 2" xfId="45325"/>
    <cellStyle name="Обычный 3 18 36 4 2 2" xfId="45326"/>
    <cellStyle name="Обычный 3 18 36 4 2 2 2" xfId="45327"/>
    <cellStyle name="Обычный 3 18 36 4 2 2 2 2" xfId="45328"/>
    <cellStyle name="Обычный 3 18 36 4 2 2 3" xfId="45329"/>
    <cellStyle name="Обычный 3 18 36 4 2 3" xfId="45330"/>
    <cellStyle name="Обычный 3 18 36 4 2 3 2" xfId="45331"/>
    <cellStyle name="Обычный 3 18 36 4 2 4" xfId="45332"/>
    <cellStyle name="Обычный 3 18 36 4 3" xfId="45333"/>
    <cellStyle name="Обычный 3 18 36 4 3 2" xfId="45334"/>
    <cellStyle name="Обычный 3 18 36 4 3 2 2" xfId="45335"/>
    <cellStyle name="Обычный 3 18 36 4 3 3" xfId="45336"/>
    <cellStyle name="Обычный 3 18 36 4 4" xfId="45337"/>
    <cellStyle name="Обычный 3 18 36 4 4 2" xfId="45338"/>
    <cellStyle name="Обычный 3 18 36 4 5" xfId="45339"/>
    <cellStyle name="Обычный 3 18 36 5" xfId="45340"/>
    <cellStyle name="Обычный 3 18 36 5 2" xfId="45341"/>
    <cellStyle name="Обычный 3 18 36 5 2 2" xfId="45342"/>
    <cellStyle name="Обычный 3 18 36 5 2 2 2" xfId="45343"/>
    <cellStyle name="Обычный 3 18 36 5 2 3" xfId="45344"/>
    <cellStyle name="Обычный 3 18 36 5 3" xfId="45345"/>
    <cellStyle name="Обычный 3 18 36 5 3 2" xfId="45346"/>
    <cellStyle name="Обычный 3 18 36 5 4" xfId="45347"/>
    <cellStyle name="Обычный 3 18 36 6" xfId="45348"/>
    <cellStyle name="Обычный 3 18 36 6 2" xfId="45349"/>
    <cellStyle name="Обычный 3 18 36 6 2 2" xfId="45350"/>
    <cellStyle name="Обычный 3 18 36 6 3" xfId="45351"/>
    <cellStyle name="Обычный 3 18 36 7" xfId="45352"/>
    <cellStyle name="Обычный 3 18 36 7 2" xfId="45353"/>
    <cellStyle name="Обычный 3 18 36 8" xfId="45354"/>
    <cellStyle name="Обычный 3 18 37" xfId="45355"/>
    <cellStyle name="Обычный 3 18 37 2" xfId="45356"/>
    <cellStyle name="Обычный 3 18 37 2 2" xfId="45357"/>
    <cellStyle name="Обычный 3 18 37 2 2 2" xfId="45358"/>
    <cellStyle name="Обычный 3 18 37 2 2 2 2" xfId="45359"/>
    <cellStyle name="Обычный 3 18 37 2 2 2 2 2" xfId="45360"/>
    <cellStyle name="Обычный 3 18 37 2 2 2 2 2 2" xfId="45361"/>
    <cellStyle name="Обычный 3 18 37 2 2 2 2 3" xfId="45362"/>
    <cellStyle name="Обычный 3 18 37 2 2 2 3" xfId="45363"/>
    <cellStyle name="Обычный 3 18 37 2 2 2 3 2" xfId="45364"/>
    <cellStyle name="Обычный 3 18 37 2 2 2 4" xfId="45365"/>
    <cellStyle name="Обычный 3 18 37 2 2 3" xfId="45366"/>
    <cellStyle name="Обычный 3 18 37 2 2 3 2" xfId="45367"/>
    <cellStyle name="Обычный 3 18 37 2 2 3 2 2" xfId="45368"/>
    <cellStyle name="Обычный 3 18 37 2 2 3 3" xfId="45369"/>
    <cellStyle name="Обычный 3 18 37 2 2 4" xfId="45370"/>
    <cellStyle name="Обычный 3 18 37 2 2 4 2" xfId="45371"/>
    <cellStyle name="Обычный 3 18 37 2 2 5" xfId="45372"/>
    <cellStyle name="Обычный 3 18 37 2 3" xfId="45373"/>
    <cellStyle name="Обычный 3 18 37 2 3 2" xfId="45374"/>
    <cellStyle name="Обычный 3 18 37 2 3 2 2" xfId="45375"/>
    <cellStyle name="Обычный 3 18 37 2 3 2 2 2" xfId="45376"/>
    <cellStyle name="Обычный 3 18 37 2 3 2 2 2 2" xfId="45377"/>
    <cellStyle name="Обычный 3 18 37 2 3 2 2 3" xfId="45378"/>
    <cellStyle name="Обычный 3 18 37 2 3 2 3" xfId="45379"/>
    <cellStyle name="Обычный 3 18 37 2 3 2 3 2" xfId="45380"/>
    <cellStyle name="Обычный 3 18 37 2 3 2 4" xfId="45381"/>
    <cellStyle name="Обычный 3 18 37 2 3 3" xfId="45382"/>
    <cellStyle name="Обычный 3 18 37 2 3 3 2" xfId="45383"/>
    <cellStyle name="Обычный 3 18 37 2 3 3 2 2" xfId="45384"/>
    <cellStyle name="Обычный 3 18 37 2 3 3 3" xfId="45385"/>
    <cellStyle name="Обычный 3 18 37 2 3 4" xfId="45386"/>
    <cellStyle name="Обычный 3 18 37 2 3 4 2" xfId="45387"/>
    <cellStyle name="Обычный 3 18 37 2 3 5" xfId="45388"/>
    <cellStyle name="Обычный 3 18 37 2 4" xfId="45389"/>
    <cellStyle name="Обычный 3 18 37 2 4 2" xfId="45390"/>
    <cellStyle name="Обычный 3 18 37 2 4 2 2" xfId="45391"/>
    <cellStyle name="Обычный 3 18 37 2 4 2 2 2" xfId="45392"/>
    <cellStyle name="Обычный 3 18 37 2 4 2 3" xfId="45393"/>
    <cellStyle name="Обычный 3 18 37 2 4 3" xfId="45394"/>
    <cellStyle name="Обычный 3 18 37 2 4 3 2" xfId="45395"/>
    <cellStyle name="Обычный 3 18 37 2 4 4" xfId="45396"/>
    <cellStyle name="Обычный 3 18 37 2 5" xfId="45397"/>
    <cellStyle name="Обычный 3 18 37 2 5 2" xfId="45398"/>
    <cellStyle name="Обычный 3 18 37 2 5 2 2" xfId="45399"/>
    <cellStyle name="Обычный 3 18 37 2 5 3" xfId="45400"/>
    <cellStyle name="Обычный 3 18 37 2 6" xfId="45401"/>
    <cellStyle name="Обычный 3 18 37 2 6 2" xfId="45402"/>
    <cellStyle name="Обычный 3 18 37 2 7" xfId="45403"/>
    <cellStyle name="Обычный 3 18 37 3" xfId="45404"/>
    <cellStyle name="Обычный 3 18 37 3 2" xfId="45405"/>
    <cellStyle name="Обычный 3 18 37 3 2 2" xfId="45406"/>
    <cellStyle name="Обычный 3 18 37 3 2 2 2" xfId="45407"/>
    <cellStyle name="Обычный 3 18 37 3 2 2 2 2" xfId="45408"/>
    <cellStyle name="Обычный 3 18 37 3 2 2 3" xfId="45409"/>
    <cellStyle name="Обычный 3 18 37 3 2 3" xfId="45410"/>
    <cellStyle name="Обычный 3 18 37 3 2 3 2" xfId="45411"/>
    <cellStyle name="Обычный 3 18 37 3 2 4" xfId="45412"/>
    <cellStyle name="Обычный 3 18 37 3 3" xfId="45413"/>
    <cellStyle name="Обычный 3 18 37 3 3 2" xfId="45414"/>
    <cellStyle name="Обычный 3 18 37 3 3 2 2" xfId="45415"/>
    <cellStyle name="Обычный 3 18 37 3 3 3" xfId="45416"/>
    <cellStyle name="Обычный 3 18 37 3 4" xfId="45417"/>
    <cellStyle name="Обычный 3 18 37 3 4 2" xfId="45418"/>
    <cellStyle name="Обычный 3 18 37 3 5" xfId="45419"/>
    <cellStyle name="Обычный 3 18 37 4" xfId="45420"/>
    <cellStyle name="Обычный 3 18 37 4 2" xfId="45421"/>
    <cellStyle name="Обычный 3 18 37 4 2 2" xfId="45422"/>
    <cellStyle name="Обычный 3 18 37 4 2 2 2" xfId="45423"/>
    <cellStyle name="Обычный 3 18 37 4 2 2 2 2" xfId="45424"/>
    <cellStyle name="Обычный 3 18 37 4 2 2 3" xfId="45425"/>
    <cellStyle name="Обычный 3 18 37 4 2 3" xfId="45426"/>
    <cellStyle name="Обычный 3 18 37 4 2 3 2" xfId="45427"/>
    <cellStyle name="Обычный 3 18 37 4 2 4" xfId="45428"/>
    <cellStyle name="Обычный 3 18 37 4 3" xfId="45429"/>
    <cellStyle name="Обычный 3 18 37 4 3 2" xfId="45430"/>
    <cellStyle name="Обычный 3 18 37 4 3 2 2" xfId="45431"/>
    <cellStyle name="Обычный 3 18 37 4 3 3" xfId="45432"/>
    <cellStyle name="Обычный 3 18 37 4 4" xfId="45433"/>
    <cellStyle name="Обычный 3 18 37 4 4 2" xfId="45434"/>
    <cellStyle name="Обычный 3 18 37 4 5" xfId="45435"/>
    <cellStyle name="Обычный 3 18 37 5" xfId="45436"/>
    <cellStyle name="Обычный 3 18 37 5 2" xfId="45437"/>
    <cellStyle name="Обычный 3 18 37 5 2 2" xfId="45438"/>
    <cellStyle name="Обычный 3 18 37 5 2 2 2" xfId="45439"/>
    <cellStyle name="Обычный 3 18 37 5 2 3" xfId="45440"/>
    <cellStyle name="Обычный 3 18 37 5 3" xfId="45441"/>
    <cellStyle name="Обычный 3 18 37 5 3 2" xfId="45442"/>
    <cellStyle name="Обычный 3 18 37 5 4" xfId="45443"/>
    <cellStyle name="Обычный 3 18 37 6" xfId="45444"/>
    <cellStyle name="Обычный 3 18 37 6 2" xfId="45445"/>
    <cellStyle name="Обычный 3 18 37 6 2 2" xfId="45446"/>
    <cellStyle name="Обычный 3 18 37 6 3" xfId="45447"/>
    <cellStyle name="Обычный 3 18 37 7" xfId="45448"/>
    <cellStyle name="Обычный 3 18 37 7 2" xfId="45449"/>
    <cellStyle name="Обычный 3 18 37 8" xfId="45450"/>
    <cellStyle name="Обычный 3 18 38" xfId="45451"/>
    <cellStyle name="Обычный 3 18 38 2" xfId="45452"/>
    <cellStyle name="Обычный 3 18 38 2 2" xfId="45453"/>
    <cellStyle name="Обычный 3 18 38 2 2 2" xfId="45454"/>
    <cellStyle name="Обычный 3 18 38 2 2 2 2" xfId="45455"/>
    <cellStyle name="Обычный 3 18 38 2 2 2 2 2" xfId="45456"/>
    <cellStyle name="Обычный 3 18 38 2 2 2 2 2 2" xfId="45457"/>
    <cellStyle name="Обычный 3 18 38 2 2 2 2 3" xfId="45458"/>
    <cellStyle name="Обычный 3 18 38 2 2 2 3" xfId="45459"/>
    <cellStyle name="Обычный 3 18 38 2 2 2 3 2" xfId="45460"/>
    <cellStyle name="Обычный 3 18 38 2 2 2 4" xfId="45461"/>
    <cellStyle name="Обычный 3 18 38 2 2 3" xfId="45462"/>
    <cellStyle name="Обычный 3 18 38 2 2 3 2" xfId="45463"/>
    <cellStyle name="Обычный 3 18 38 2 2 3 2 2" xfId="45464"/>
    <cellStyle name="Обычный 3 18 38 2 2 3 3" xfId="45465"/>
    <cellStyle name="Обычный 3 18 38 2 2 4" xfId="45466"/>
    <cellStyle name="Обычный 3 18 38 2 2 4 2" xfId="45467"/>
    <cellStyle name="Обычный 3 18 38 2 2 5" xfId="45468"/>
    <cellStyle name="Обычный 3 18 38 2 3" xfId="45469"/>
    <cellStyle name="Обычный 3 18 38 2 3 2" xfId="45470"/>
    <cellStyle name="Обычный 3 18 38 2 3 2 2" xfId="45471"/>
    <cellStyle name="Обычный 3 18 38 2 3 2 2 2" xfId="45472"/>
    <cellStyle name="Обычный 3 18 38 2 3 2 2 2 2" xfId="45473"/>
    <cellStyle name="Обычный 3 18 38 2 3 2 2 3" xfId="45474"/>
    <cellStyle name="Обычный 3 18 38 2 3 2 3" xfId="45475"/>
    <cellStyle name="Обычный 3 18 38 2 3 2 3 2" xfId="45476"/>
    <cellStyle name="Обычный 3 18 38 2 3 2 4" xfId="45477"/>
    <cellStyle name="Обычный 3 18 38 2 3 3" xfId="45478"/>
    <cellStyle name="Обычный 3 18 38 2 3 3 2" xfId="45479"/>
    <cellStyle name="Обычный 3 18 38 2 3 3 2 2" xfId="45480"/>
    <cellStyle name="Обычный 3 18 38 2 3 3 3" xfId="45481"/>
    <cellStyle name="Обычный 3 18 38 2 3 4" xfId="45482"/>
    <cellStyle name="Обычный 3 18 38 2 3 4 2" xfId="45483"/>
    <cellStyle name="Обычный 3 18 38 2 3 5" xfId="45484"/>
    <cellStyle name="Обычный 3 18 38 2 4" xfId="45485"/>
    <cellStyle name="Обычный 3 18 38 2 4 2" xfId="45486"/>
    <cellStyle name="Обычный 3 18 38 2 4 2 2" xfId="45487"/>
    <cellStyle name="Обычный 3 18 38 2 4 2 2 2" xfId="45488"/>
    <cellStyle name="Обычный 3 18 38 2 4 2 3" xfId="45489"/>
    <cellStyle name="Обычный 3 18 38 2 4 3" xfId="45490"/>
    <cellStyle name="Обычный 3 18 38 2 4 3 2" xfId="45491"/>
    <cellStyle name="Обычный 3 18 38 2 4 4" xfId="45492"/>
    <cellStyle name="Обычный 3 18 38 2 5" xfId="45493"/>
    <cellStyle name="Обычный 3 18 38 2 5 2" xfId="45494"/>
    <cellStyle name="Обычный 3 18 38 2 5 2 2" xfId="45495"/>
    <cellStyle name="Обычный 3 18 38 2 5 3" xfId="45496"/>
    <cellStyle name="Обычный 3 18 38 2 6" xfId="45497"/>
    <cellStyle name="Обычный 3 18 38 2 6 2" xfId="45498"/>
    <cellStyle name="Обычный 3 18 38 2 7" xfId="45499"/>
    <cellStyle name="Обычный 3 18 38 3" xfId="45500"/>
    <cellStyle name="Обычный 3 18 38 3 2" xfId="45501"/>
    <cellStyle name="Обычный 3 18 38 3 2 2" xfId="45502"/>
    <cellStyle name="Обычный 3 18 38 3 2 2 2" xfId="45503"/>
    <cellStyle name="Обычный 3 18 38 3 2 2 2 2" xfId="45504"/>
    <cellStyle name="Обычный 3 18 38 3 2 2 3" xfId="45505"/>
    <cellStyle name="Обычный 3 18 38 3 2 3" xfId="45506"/>
    <cellStyle name="Обычный 3 18 38 3 2 3 2" xfId="45507"/>
    <cellStyle name="Обычный 3 18 38 3 2 4" xfId="45508"/>
    <cellStyle name="Обычный 3 18 38 3 3" xfId="45509"/>
    <cellStyle name="Обычный 3 18 38 3 3 2" xfId="45510"/>
    <cellStyle name="Обычный 3 18 38 3 3 2 2" xfId="45511"/>
    <cellStyle name="Обычный 3 18 38 3 3 3" xfId="45512"/>
    <cellStyle name="Обычный 3 18 38 3 4" xfId="45513"/>
    <cellStyle name="Обычный 3 18 38 3 4 2" xfId="45514"/>
    <cellStyle name="Обычный 3 18 38 3 5" xfId="45515"/>
    <cellStyle name="Обычный 3 18 38 4" xfId="45516"/>
    <cellStyle name="Обычный 3 18 38 4 2" xfId="45517"/>
    <cellStyle name="Обычный 3 18 38 4 2 2" xfId="45518"/>
    <cellStyle name="Обычный 3 18 38 4 2 2 2" xfId="45519"/>
    <cellStyle name="Обычный 3 18 38 4 2 2 2 2" xfId="45520"/>
    <cellStyle name="Обычный 3 18 38 4 2 2 3" xfId="45521"/>
    <cellStyle name="Обычный 3 18 38 4 2 3" xfId="45522"/>
    <cellStyle name="Обычный 3 18 38 4 2 3 2" xfId="45523"/>
    <cellStyle name="Обычный 3 18 38 4 2 4" xfId="45524"/>
    <cellStyle name="Обычный 3 18 38 4 3" xfId="45525"/>
    <cellStyle name="Обычный 3 18 38 4 3 2" xfId="45526"/>
    <cellStyle name="Обычный 3 18 38 4 3 2 2" xfId="45527"/>
    <cellStyle name="Обычный 3 18 38 4 3 3" xfId="45528"/>
    <cellStyle name="Обычный 3 18 38 4 4" xfId="45529"/>
    <cellStyle name="Обычный 3 18 38 4 4 2" xfId="45530"/>
    <cellStyle name="Обычный 3 18 38 4 5" xfId="45531"/>
    <cellStyle name="Обычный 3 18 38 5" xfId="45532"/>
    <cellStyle name="Обычный 3 18 38 5 2" xfId="45533"/>
    <cellStyle name="Обычный 3 18 38 5 2 2" xfId="45534"/>
    <cellStyle name="Обычный 3 18 38 5 2 2 2" xfId="45535"/>
    <cellStyle name="Обычный 3 18 38 5 2 3" xfId="45536"/>
    <cellStyle name="Обычный 3 18 38 5 3" xfId="45537"/>
    <cellStyle name="Обычный 3 18 38 5 3 2" xfId="45538"/>
    <cellStyle name="Обычный 3 18 38 5 4" xfId="45539"/>
    <cellStyle name="Обычный 3 18 38 6" xfId="45540"/>
    <cellStyle name="Обычный 3 18 38 6 2" xfId="45541"/>
    <cellStyle name="Обычный 3 18 38 6 2 2" xfId="45542"/>
    <cellStyle name="Обычный 3 18 38 6 3" xfId="45543"/>
    <cellStyle name="Обычный 3 18 38 7" xfId="45544"/>
    <cellStyle name="Обычный 3 18 38 7 2" xfId="45545"/>
    <cellStyle name="Обычный 3 18 38 8" xfId="45546"/>
    <cellStyle name="Обычный 3 18 39" xfId="45547"/>
    <cellStyle name="Обычный 3 18 39 2" xfId="45548"/>
    <cellStyle name="Обычный 3 18 39 2 2" xfId="45549"/>
    <cellStyle name="Обычный 3 18 39 2 2 2" xfId="45550"/>
    <cellStyle name="Обычный 3 18 39 2 2 2 2" xfId="45551"/>
    <cellStyle name="Обычный 3 18 39 2 2 2 2 2" xfId="45552"/>
    <cellStyle name="Обычный 3 18 39 2 2 2 2 2 2" xfId="45553"/>
    <cellStyle name="Обычный 3 18 39 2 2 2 2 3" xfId="45554"/>
    <cellStyle name="Обычный 3 18 39 2 2 2 3" xfId="45555"/>
    <cellStyle name="Обычный 3 18 39 2 2 2 3 2" xfId="45556"/>
    <cellStyle name="Обычный 3 18 39 2 2 2 4" xfId="45557"/>
    <cellStyle name="Обычный 3 18 39 2 2 3" xfId="45558"/>
    <cellStyle name="Обычный 3 18 39 2 2 3 2" xfId="45559"/>
    <cellStyle name="Обычный 3 18 39 2 2 3 2 2" xfId="45560"/>
    <cellStyle name="Обычный 3 18 39 2 2 3 3" xfId="45561"/>
    <cellStyle name="Обычный 3 18 39 2 2 4" xfId="45562"/>
    <cellStyle name="Обычный 3 18 39 2 2 4 2" xfId="45563"/>
    <cellStyle name="Обычный 3 18 39 2 2 5" xfId="45564"/>
    <cellStyle name="Обычный 3 18 39 2 3" xfId="45565"/>
    <cellStyle name="Обычный 3 18 39 2 3 2" xfId="45566"/>
    <cellStyle name="Обычный 3 18 39 2 3 2 2" xfId="45567"/>
    <cellStyle name="Обычный 3 18 39 2 3 2 2 2" xfId="45568"/>
    <cellStyle name="Обычный 3 18 39 2 3 2 2 2 2" xfId="45569"/>
    <cellStyle name="Обычный 3 18 39 2 3 2 2 3" xfId="45570"/>
    <cellStyle name="Обычный 3 18 39 2 3 2 3" xfId="45571"/>
    <cellStyle name="Обычный 3 18 39 2 3 2 3 2" xfId="45572"/>
    <cellStyle name="Обычный 3 18 39 2 3 2 4" xfId="45573"/>
    <cellStyle name="Обычный 3 18 39 2 3 3" xfId="45574"/>
    <cellStyle name="Обычный 3 18 39 2 3 3 2" xfId="45575"/>
    <cellStyle name="Обычный 3 18 39 2 3 3 2 2" xfId="45576"/>
    <cellStyle name="Обычный 3 18 39 2 3 3 3" xfId="45577"/>
    <cellStyle name="Обычный 3 18 39 2 3 4" xfId="45578"/>
    <cellStyle name="Обычный 3 18 39 2 3 4 2" xfId="45579"/>
    <cellStyle name="Обычный 3 18 39 2 3 5" xfId="45580"/>
    <cellStyle name="Обычный 3 18 39 2 4" xfId="45581"/>
    <cellStyle name="Обычный 3 18 39 2 4 2" xfId="45582"/>
    <cellStyle name="Обычный 3 18 39 2 4 2 2" xfId="45583"/>
    <cellStyle name="Обычный 3 18 39 2 4 2 2 2" xfId="45584"/>
    <cellStyle name="Обычный 3 18 39 2 4 2 3" xfId="45585"/>
    <cellStyle name="Обычный 3 18 39 2 4 3" xfId="45586"/>
    <cellStyle name="Обычный 3 18 39 2 4 3 2" xfId="45587"/>
    <cellStyle name="Обычный 3 18 39 2 4 4" xfId="45588"/>
    <cellStyle name="Обычный 3 18 39 2 5" xfId="45589"/>
    <cellStyle name="Обычный 3 18 39 2 5 2" xfId="45590"/>
    <cellStyle name="Обычный 3 18 39 2 5 2 2" xfId="45591"/>
    <cellStyle name="Обычный 3 18 39 2 5 3" xfId="45592"/>
    <cellStyle name="Обычный 3 18 39 2 6" xfId="45593"/>
    <cellStyle name="Обычный 3 18 39 2 6 2" xfId="45594"/>
    <cellStyle name="Обычный 3 18 39 2 7" xfId="45595"/>
    <cellStyle name="Обычный 3 18 39 3" xfId="45596"/>
    <cellStyle name="Обычный 3 18 39 3 2" xfId="45597"/>
    <cellStyle name="Обычный 3 18 39 3 2 2" xfId="45598"/>
    <cellStyle name="Обычный 3 18 39 3 2 2 2" xfId="45599"/>
    <cellStyle name="Обычный 3 18 39 3 2 2 2 2" xfId="45600"/>
    <cellStyle name="Обычный 3 18 39 3 2 2 3" xfId="45601"/>
    <cellStyle name="Обычный 3 18 39 3 2 3" xfId="45602"/>
    <cellStyle name="Обычный 3 18 39 3 2 3 2" xfId="45603"/>
    <cellStyle name="Обычный 3 18 39 3 2 4" xfId="45604"/>
    <cellStyle name="Обычный 3 18 39 3 3" xfId="45605"/>
    <cellStyle name="Обычный 3 18 39 3 3 2" xfId="45606"/>
    <cellStyle name="Обычный 3 18 39 3 3 2 2" xfId="45607"/>
    <cellStyle name="Обычный 3 18 39 3 3 3" xfId="45608"/>
    <cellStyle name="Обычный 3 18 39 3 4" xfId="45609"/>
    <cellStyle name="Обычный 3 18 39 3 4 2" xfId="45610"/>
    <cellStyle name="Обычный 3 18 39 3 5" xfId="45611"/>
    <cellStyle name="Обычный 3 18 39 4" xfId="45612"/>
    <cellStyle name="Обычный 3 18 39 4 2" xfId="45613"/>
    <cellStyle name="Обычный 3 18 39 4 2 2" xfId="45614"/>
    <cellStyle name="Обычный 3 18 39 4 2 2 2" xfId="45615"/>
    <cellStyle name="Обычный 3 18 39 4 2 2 2 2" xfId="45616"/>
    <cellStyle name="Обычный 3 18 39 4 2 2 3" xfId="45617"/>
    <cellStyle name="Обычный 3 18 39 4 2 3" xfId="45618"/>
    <cellStyle name="Обычный 3 18 39 4 2 3 2" xfId="45619"/>
    <cellStyle name="Обычный 3 18 39 4 2 4" xfId="45620"/>
    <cellStyle name="Обычный 3 18 39 4 3" xfId="45621"/>
    <cellStyle name="Обычный 3 18 39 4 3 2" xfId="45622"/>
    <cellStyle name="Обычный 3 18 39 4 3 2 2" xfId="45623"/>
    <cellStyle name="Обычный 3 18 39 4 3 3" xfId="45624"/>
    <cellStyle name="Обычный 3 18 39 4 4" xfId="45625"/>
    <cellStyle name="Обычный 3 18 39 4 4 2" xfId="45626"/>
    <cellStyle name="Обычный 3 18 39 4 5" xfId="45627"/>
    <cellStyle name="Обычный 3 18 39 5" xfId="45628"/>
    <cellStyle name="Обычный 3 18 39 5 2" xfId="45629"/>
    <cellStyle name="Обычный 3 18 39 5 2 2" xfId="45630"/>
    <cellStyle name="Обычный 3 18 39 5 2 2 2" xfId="45631"/>
    <cellStyle name="Обычный 3 18 39 5 2 3" xfId="45632"/>
    <cellStyle name="Обычный 3 18 39 5 3" xfId="45633"/>
    <cellStyle name="Обычный 3 18 39 5 3 2" xfId="45634"/>
    <cellStyle name="Обычный 3 18 39 5 4" xfId="45635"/>
    <cellStyle name="Обычный 3 18 39 6" xfId="45636"/>
    <cellStyle name="Обычный 3 18 39 6 2" xfId="45637"/>
    <cellStyle name="Обычный 3 18 39 6 2 2" xfId="45638"/>
    <cellStyle name="Обычный 3 18 39 6 3" xfId="45639"/>
    <cellStyle name="Обычный 3 18 39 7" xfId="45640"/>
    <cellStyle name="Обычный 3 18 39 7 2" xfId="45641"/>
    <cellStyle name="Обычный 3 18 39 8" xfId="45642"/>
    <cellStyle name="Обычный 3 18 4" xfId="45643"/>
    <cellStyle name="Обычный 3 18 4 2" xfId="45644"/>
    <cellStyle name="Обычный 3 18 4 2 2" xfId="45645"/>
    <cellStyle name="Обычный 3 18 4 2 2 2" xfId="45646"/>
    <cellStyle name="Обычный 3 18 4 2 2 2 2" xfId="45647"/>
    <cellStyle name="Обычный 3 18 4 2 2 2 2 2" xfId="45648"/>
    <cellStyle name="Обычный 3 18 4 2 2 2 2 2 2" xfId="45649"/>
    <cellStyle name="Обычный 3 18 4 2 2 2 2 3" xfId="45650"/>
    <cellStyle name="Обычный 3 18 4 2 2 2 3" xfId="45651"/>
    <cellStyle name="Обычный 3 18 4 2 2 2 3 2" xfId="45652"/>
    <cellStyle name="Обычный 3 18 4 2 2 2 4" xfId="45653"/>
    <cellStyle name="Обычный 3 18 4 2 2 3" xfId="45654"/>
    <cellStyle name="Обычный 3 18 4 2 2 3 2" xfId="45655"/>
    <cellStyle name="Обычный 3 18 4 2 2 3 2 2" xfId="45656"/>
    <cellStyle name="Обычный 3 18 4 2 2 3 3" xfId="45657"/>
    <cellStyle name="Обычный 3 18 4 2 2 4" xfId="45658"/>
    <cellStyle name="Обычный 3 18 4 2 2 4 2" xfId="45659"/>
    <cellStyle name="Обычный 3 18 4 2 2 5" xfId="45660"/>
    <cellStyle name="Обычный 3 18 4 2 3" xfId="45661"/>
    <cellStyle name="Обычный 3 18 4 2 3 2" xfId="45662"/>
    <cellStyle name="Обычный 3 18 4 2 3 2 2" xfId="45663"/>
    <cellStyle name="Обычный 3 18 4 2 3 2 2 2" xfId="45664"/>
    <cellStyle name="Обычный 3 18 4 2 3 2 2 2 2" xfId="45665"/>
    <cellStyle name="Обычный 3 18 4 2 3 2 2 3" xfId="45666"/>
    <cellStyle name="Обычный 3 18 4 2 3 2 3" xfId="45667"/>
    <cellStyle name="Обычный 3 18 4 2 3 2 3 2" xfId="45668"/>
    <cellStyle name="Обычный 3 18 4 2 3 2 4" xfId="45669"/>
    <cellStyle name="Обычный 3 18 4 2 3 3" xfId="45670"/>
    <cellStyle name="Обычный 3 18 4 2 3 3 2" xfId="45671"/>
    <cellStyle name="Обычный 3 18 4 2 3 3 2 2" xfId="45672"/>
    <cellStyle name="Обычный 3 18 4 2 3 3 3" xfId="45673"/>
    <cellStyle name="Обычный 3 18 4 2 3 4" xfId="45674"/>
    <cellStyle name="Обычный 3 18 4 2 3 4 2" xfId="45675"/>
    <cellStyle name="Обычный 3 18 4 2 3 5" xfId="45676"/>
    <cellStyle name="Обычный 3 18 4 2 4" xfId="45677"/>
    <cellStyle name="Обычный 3 18 4 2 4 2" xfId="45678"/>
    <cellStyle name="Обычный 3 18 4 2 4 2 2" xfId="45679"/>
    <cellStyle name="Обычный 3 18 4 2 4 2 2 2" xfId="45680"/>
    <cellStyle name="Обычный 3 18 4 2 4 2 3" xfId="45681"/>
    <cellStyle name="Обычный 3 18 4 2 4 3" xfId="45682"/>
    <cellStyle name="Обычный 3 18 4 2 4 3 2" xfId="45683"/>
    <cellStyle name="Обычный 3 18 4 2 4 4" xfId="45684"/>
    <cellStyle name="Обычный 3 18 4 2 5" xfId="45685"/>
    <cellStyle name="Обычный 3 18 4 2 5 2" xfId="45686"/>
    <cellStyle name="Обычный 3 18 4 2 5 2 2" xfId="45687"/>
    <cellStyle name="Обычный 3 18 4 2 5 3" xfId="45688"/>
    <cellStyle name="Обычный 3 18 4 2 6" xfId="45689"/>
    <cellStyle name="Обычный 3 18 4 2 6 2" xfId="45690"/>
    <cellStyle name="Обычный 3 18 4 2 7" xfId="45691"/>
    <cellStyle name="Обычный 3 18 4 3" xfId="45692"/>
    <cellStyle name="Обычный 3 18 4 3 2" xfId="45693"/>
    <cellStyle name="Обычный 3 18 4 3 2 2" xfId="45694"/>
    <cellStyle name="Обычный 3 18 4 3 2 2 2" xfId="45695"/>
    <cellStyle name="Обычный 3 18 4 3 2 2 2 2" xfId="45696"/>
    <cellStyle name="Обычный 3 18 4 3 2 2 3" xfId="45697"/>
    <cellStyle name="Обычный 3 18 4 3 2 3" xfId="45698"/>
    <cellStyle name="Обычный 3 18 4 3 2 3 2" xfId="45699"/>
    <cellStyle name="Обычный 3 18 4 3 2 4" xfId="45700"/>
    <cellStyle name="Обычный 3 18 4 3 3" xfId="45701"/>
    <cellStyle name="Обычный 3 18 4 3 3 2" xfId="45702"/>
    <cellStyle name="Обычный 3 18 4 3 3 2 2" xfId="45703"/>
    <cellStyle name="Обычный 3 18 4 3 3 3" xfId="45704"/>
    <cellStyle name="Обычный 3 18 4 3 4" xfId="45705"/>
    <cellStyle name="Обычный 3 18 4 3 4 2" xfId="45706"/>
    <cellStyle name="Обычный 3 18 4 3 5" xfId="45707"/>
    <cellStyle name="Обычный 3 18 4 4" xfId="45708"/>
    <cellStyle name="Обычный 3 18 4 4 2" xfId="45709"/>
    <cellStyle name="Обычный 3 18 4 4 2 2" xfId="45710"/>
    <cellStyle name="Обычный 3 18 4 4 2 2 2" xfId="45711"/>
    <cellStyle name="Обычный 3 18 4 4 2 2 2 2" xfId="45712"/>
    <cellStyle name="Обычный 3 18 4 4 2 2 3" xfId="45713"/>
    <cellStyle name="Обычный 3 18 4 4 2 3" xfId="45714"/>
    <cellStyle name="Обычный 3 18 4 4 2 3 2" xfId="45715"/>
    <cellStyle name="Обычный 3 18 4 4 2 4" xfId="45716"/>
    <cellStyle name="Обычный 3 18 4 4 3" xfId="45717"/>
    <cellStyle name="Обычный 3 18 4 4 3 2" xfId="45718"/>
    <cellStyle name="Обычный 3 18 4 4 3 2 2" xfId="45719"/>
    <cellStyle name="Обычный 3 18 4 4 3 3" xfId="45720"/>
    <cellStyle name="Обычный 3 18 4 4 4" xfId="45721"/>
    <cellStyle name="Обычный 3 18 4 4 4 2" xfId="45722"/>
    <cellStyle name="Обычный 3 18 4 4 5" xfId="45723"/>
    <cellStyle name="Обычный 3 18 4 5" xfId="45724"/>
    <cellStyle name="Обычный 3 18 4 5 2" xfId="45725"/>
    <cellStyle name="Обычный 3 18 4 5 2 2" xfId="45726"/>
    <cellStyle name="Обычный 3 18 4 5 2 2 2" xfId="45727"/>
    <cellStyle name="Обычный 3 18 4 5 2 3" xfId="45728"/>
    <cellStyle name="Обычный 3 18 4 5 3" xfId="45729"/>
    <cellStyle name="Обычный 3 18 4 5 3 2" xfId="45730"/>
    <cellStyle name="Обычный 3 18 4 5 4" xfId="45731"/>
    <cellStyle name="Обычный 3 18 4 6" xfId="45732"/>
    <cellStyle name="Обычный 3 18 4 6 2" xfId="45733"/>
    <cellStyle name="Обычный 3 18 4 6 2 2" xfId="45734"/>
    <cellStyle name="Обычный 3 18 4 6 3" xfId="45735"/>
    <cellStyle name="Обычный 3 18 4 7" xfId="45736"/>
    <cellStyle name="Обычный 3 18 4 7 2" xfId="45737"/>
    <cellStyle name="Обычный 3 18 4 8" xfId="45738"/>
    <cellStyle name="Обычный 3 18 40" xfId="45739"/>
    <cellStyle name="Обычный 3 18 40 2" xfId="45740"/>
    <cellStyle name="Обычный 3 18 40 2 2" xfId="45741"/>
    <cellStyle name="Обычный 3 18 40 2 2 2" xfId="45742"/>
    <cellStyle name="Обычный 3 18 40 2 2 2 2" xfId="45743"/>
    <cellStyle name="Обычный 3 18 40 2 2 2 2 2" xfId="45744"/>
    <cellStyle name="Обычный 3 18 40 2 2 2 2 2 2" xfId="45745"/>
    <cellStyle name="Обычный 3 18 40 2 2 2 2 3" xfId="45746"/>
    <cellStyle name="Обычный 3 18 40 2 2 2 3" xfId="45747"/>
    <cellStyle name="Обычный 3 18 40 2 2 2 3 2" xfId="45748"/>
    <cellStyle name="Обычный 3 18 40 2 2 2 4" xfId="45749"/>
    <cellStyle name="Обычный 3 18 40 2 2 3" xfId="45750"/>
    <cellStyle name="Обычный 3 18 40 2 2 3 2" xfId="45751"/>
    <cellStyle name="Обычный 3 18 40 2 2 3 2 2" xfId="45752"/>
    <cellStyle name="Обычный 3 18 40 2 2 3 3" xfId="45753"/>
    <cellStyle name="Обычный 3 18 40 2 2 4" xfId="45754"/>
    <cellStyle name="Обычный 3 18 40 2 2 4 2" xfId="45755"/>
    <cellStyle name="Обычный 3 18 40 2 2 5" xfId="45756"/>
    <cellStyle name="Обычный 3 18 40 2 3" xfId="45757"/>
    <cellStyle name="Обычный 3 18 40 2 3 2" xfId="45758"/>
    <cellStyle name="Обычный 3 18 40 2 3 2 2" xfId="45759"/>
    <cellStyle name="Обычный 3 18 40 2 3 2 2 2" xfId="45760"/>
    <cellStyle name="Обычный 3 18 40 2 3 2 2 2 2" xfId="45761"/>
    <cellStyle name="Обычный 3 18 40 2 3 2 2 3" xfId="45762"/>
    <cellStyle name="Обычный 3 18 40 2 3 2 3" xfId="45763"/>
    <cellStyle name="Обычный 3 18 40 2 3 2 3 2" xfId="45764"/>
    <cellStyle name="Обычный 3 18 40 2 3 2 4" xfId="45765"/>
    <cellStyle name="Обычный 3 18 40 2 3 3" xfId="45766"/>
    <cellStyle name="Обычный 3 18 40 2 3 3 2" xfId="45767"/>
    <cellStyle name="Обычный 3 18 40 2 3 3 2 2" xfId="45768"/>
    <cellStyle name="Обычный 3 18 40 2 3 3 3" xfId="45769"/>
    <cellStyle name="Обычный 3 18 40 2 3 4" xfId="45770"/>
    <cellStyle name="Обычный 3 18 40 2 3 4 2" xfId="45771"/>
    <cellStyle name="Обычный 3 18 40 2 3 5" xfId="45772"/>
    <cellStyle name="Обычный 3 18 40 2 4" xfId="45773"/>
    <cellStyle name="Обычный 3 18 40 2 4 2" xfId="45774"/>
    <cellStyle name="Обычный 3 18 40 2 4 2 2" xfId="45775"/>
    <cellStyle name="Обычный 3 18 40 2 4 2 2 2" xfId="45776"/>
    <cellStyle name="Обычный 3 18 40 2 4 2 3" xfId="45777"/>
    <cellStyle name="Обычный 3 18 40 2 4 3" xfId="45778"/>
    <cellStyle name="Обычный 3 18 40 2 4 3 2" xfId="45779"/>
    <cellStyle name="Обычный 3 18 40 2 4 4" xfId="45780"/>
    <cellStyle name="Обычный 3 18 40 2 5" xfId="45781"/>
    <cellStyle name="Обычный 3 18 40 2 5 2" xfId="45782"/>
    <cellStyle name="Обычный 3 18 40 2 5 2 2" xfId="45783"/>
    <cellStyle name="Обычный 3 18 40 2 5 3" xfId="45784"/>
    <cellStyle name="Обычный 3 18 40 2 6" xfId="45785"/>
    <cellStyle name="Обычный 3 18 40 2 6 2" xfId="45786"/>
    <cellStyle name="Обычный 3 18 40 2 7" xfId="45787"/>
    <cellStyle name="Обычный 3 18 40 3" xfId="45788"/>
    <cellStyle name="Обычный 3 18 40 3 2" xfId="45789"/>
    <cellStyle name="Обычный 3 18 40 3 2 2" xfId="45790"/>
    <cellStyle name="Обычный 3 18 40 3 2 2 2" xfId="45791"/>
    <cellStyle name="Обычный 3 18 40 3 2 2 2 2" xfId="45792"/>
    <cellStyle name="Обычный 3 18 40 3 2 2 3" xfId="45793"/>
    <cellStyle name="Обычный 3 18 40 3 2 3" xfId="45794"/>
    <cellStyle name="Обычный 3 18 40 3 2 3 2" xfId="45795"/>
    <cellStyle name="Обычный 3 18 40 3 2 4" xfId="45796"/>
    <cellStyle name="Обычный 3 18 40 3 3" xfId="45797"/>
    <cellStyle name="Обычный 3 18 40 3 3 2" xfId="45798"/>
    <cellStyle name="Обычный 3 18 40 3 3 2 2" xfId="45799"/>
    <cellStyle name="Обычный 3 18 40 3 3 3" xfId="45800"/>
    <cellStyle name="Обычный 3 18 40 3 4" xfId="45801"/>
    <cellStyle name="Обычный 3 18 40 3 4 2" xfId="45802"/>
    <cellStyle name="Обычный 3 18 40 3 5" xfId="45803"/>
    <cellStyle name="Обычный 3 18 40 4" xfId="45804"/>
    <cellStyle name="Обычный 3 18 40 4 2" xfId="45805"/>
    <cellStyle name="Обычный 3 18 40 4 2 2" xfId="45806"/>
    <cellStyle name="Обычный 3 18 40 4 2 2 2" xfId="45807"/>
    <cellStyle name="Обычный 3 18 40 4 2 2 2 2" xfId="45808"/>
    <cellStyle name="Обычный 3 18 40 4 2 2 3" xfId="45809"/>
    <cellStyle name="Обычный 3 18 40 4 2 3" xfId="45810"/>
    <cellStyle name="Обычный 3 18 40 4 2 3 2" xfId="45811"/>
    <cellStyle name="Обычный 3 18 40 4 2 4" xfId="45812"/>
    <cellStyle name="Обычный 3 18 40 4 3" xfId="45813"/>
    <cellStyle name="Обычный 3 18 40 4 3 2" xfId="45814"/>
    <cellStyle name="Обычный 3 18 40 4 3 2 2" xfId="45815"/>
    <cellStyle name="Обычный 3 18 40 4 3 3" xfId="45816"/>
    <cellStyle name="Обычный 3 18 40 4 4" xfId="45817"/>
    <cellStyle name="Обычный 3 18 40 4 4 2" xfId="45818"/>
    <cellStyle name="Обычный 3 18 40 4 5" xfId="45819"/>
    <cellStyle name="Обычный 3 18 40 5" xfId="45820"/>
    <cellStyle name="Обычный 3 18 40 5 2" xfId="45821"/>
    <cellStyle name="Обычный 3 18 40 5 2 2" xfId="45822"/>
    <cellStyle name="Обычный 3 18 40 5 2 2 2" xfId="45823"/>
    <cellStyle name="Обычный 3 18 40 5 2 3" xfId="45824"/>
    <cellStyle name="Обычный 3 18 40 5 3" xfId="45825"/>
    <cellStyle name="Обычный 3 18 40 5 3 2" xfId="45826"/>
    <cellStyle name="Обычный 3 18 40 5 4" xfId="45827"/>
    <cellStyle name="Обычный 3 18 40 6" xfId="45828"/>
    <cellStyle name="Обычный 3 18 40 6 2" xfId="45829"/>
    <cellStyle name="Обычный 3 18 40 6 2 2" xfId="45830"/>
    <cellStyle name="Обычный 3 18 40 6 3" xfId="45831"/>
    <cellStyle name="Обычный 3 18 40 7" xfId="45832"/>
    <cellStyle name="Обычный 3 18 40 7 2" xfId="45833"/>
    <cellStyle name="Обычный 3 18 40 8" xfId="45834"/>
    <cellStyle name="Обычный 3 18 41" xfId="45835"/>
    <cellStyle name="Обычный 3 18 41 2" xfId="45836"/>
    <cellStyle name="Обычный 3 18 41 2 2" xfId="45837"/>
    <cellStyle name="Обычный 3 18 41 2 2 2" xfId="45838"/>
    <cellStyle name="Обычный 3 18 41 2 2 2 2" xfId="45839"/>
    <cellStyle name="Обычный 3 18 41 2 2 2 2 2" xfId="45840"/>
    <cellStyle name="Обычный 3 18 41 2 2 2 2 2 2" xfId="45841"/>
    <cellStyle name="Обычный 3 18 41 2 2 2 2 3" xfId="45842"/>
    <cellStyle name="Обычный 3 18 41 2 2 2 3" xfId="45843"/>
    <cellStyle name="Обычный 3 18 41 2 2 2 3 2" xfId="45844"/>
    <cellStyle name="Обычный 3 18 41 2 2 2 4" xfId="45845"/>
    <cellStyle name="Обычный 3 18 41 2 2 3" xfId="45846"/>
    <cellStyle name="Обычный 3 18 41 2 2 3 2" xfId="45847"/>
    <cellStyle name="Обычный 3 18 41 2 2 3 2 2" xfId="45848"/>
    <cellStyle name="Обычный 3 18 41 2 2 3 3" xfId="45849"/>
    <cellStyle name="Обычный 3 18 41 2 2 4" xfId="45850"/>
    <cellStyle name="Обычный 3 18 41 2 2 4 2" xfId="45851"/>
    <cellStyle name="Обычный 3 18 41 2 2 5" xfId="45852"/>
    <cellStyle name="Обычный 3 18 41 2 3" xfId="45853"/>
    <cellStyle name="Обычный 3 18 41 2 3 2" xfId="45854"/>
    <cellStyle name="Обычный 3 18 41 2 3 2 2" xfId="45855"/>
    <cellStyle name="Обычный 3 18 41 2 3 2 2 2" xfId="45856"/>
    <cellStyle name="Обычный 3 18 41 2 3 2 2 2 2" xfId="45857"/>
    <cellStyle name="Обычный 3 18 41 2 3 2 2 3" xfId="45858"/>
    <cellStyle name="Обычный 3 18 41 2 3 2 3" xfId="45859"/>
    <cellStyle name="Обычный 3 18 41 2 3 2 3 2" xfId="45860"/>
    <cellStyle name="Обычный 3 18 41 2 3 2 4" xfId="45861"/>
    <cellStyle name="Обычный 3 18 41 2 3 3" xfId="45862"/>
    <cellStyle name="Обычный 3 18 41 2 3 3 2" xfId="45863"/>
    <cellStyle name="Обычный 3 18 41 2 3 3 2 2" xfId="45864"/>
    <cellStyle name="Обычный 3 18 41 2 3 3 3" xfId="45865"/>
    <cellStyle name="Обычный 3 18 41 2 3 4" xfId="45866"/>
    <cellStyle name="Обычный 3 18 41 2 3 4 2" xfId="45867"/>
    <cellStyle name="Обычный 3 18 41 2 3 5" xfId="45868"/>
    <cellStyle name="Обычный 3 18 41 2 4" xfId="45869"/>
    <cellStyle name="Обычный 3 18 41 2 4 2" xfId="45870"/>
    <cellStyle name="Обычный 3 18 41 2 4 2 2" xfId="45871"/>
    <cellStyle name="Обычный 3 18 41 2 4 2 2 2" xfId="45872"/>
    <cellStyle name="Обычный 3 18 41 2 4 2 3" xfId="45873"/>
    <cellStyle name="Обычный 3 18 41 2 4 3" xfId="45874"/>
    <cellStyle name="Обычный 3 18 41 2 4 3 2" xfId="45875"/>
    <cellStyle name="Обычный 3 18 41 2 4 4" xfId="45876"/>
    <cellStyle name="Обычный 3 18 41 2 5" xfId="45877"/>
    <cellStyle name="Обычный 3 18 41 2 5 2" xfId="45878"/>
    <cellStyle name="Обычный 3 18 41 2 5 2 2" xfId="45879"/>
    <cellStyle name="Обычный 3 18 41 2 5 3" xfId="45880"/>
    <cellStyle name="Обычный 3 18 41 2 6" xfId="45881"/>
    <cellStyle name="Обычный 3 18 41 2 6 2" xfId="45882"/>
    <cellStyle name="Обычный 3 18 41 2 7" xfId="45883"/>
    <cellStyle name="Обычный 3 18 41 3" xfId="45884"/>
    <cellStyle name="Обычный 3 18 41 3 2" xfId="45885"/>
    <cellStyle name="Обычный 3 18 41 3 2 2" xfId="45886"/>
    <cellStyle name="Обычный 3 18 41 3 2 2 2" xfId="45887"/>
    <cellStyle name="Обычный 3 18 41 3 2 2 2 2" xfId="45888"/>
    <cellStyle name="Обычный 3 18 41 3 2 2 3" xfId="45889"/>
    <cellStyle name="Обычный 3 18 41 3 2 3" xfId="45890"/>
    <cellStyle name="Обычный 3 18 41 3 2 3 2" xfId="45891"/>
    <cellStyle name="Обычный 3 18 41 3 2 4" xfId="45892"/>
    <cellStyle name="Обычный 3 18 41 3 3" xfId="45893"/>
    <cellStyle name="Обычный 3 18 41 3 3 2" xfId="45894"/>
    <cellStyle name="Обычный 3 18 41 3 3 2 2" xfId="45895"/>
    <cellStyle name="Обычный 3 18 41 3 3 3" xfId="45896"/>
    <cellStyle name="Обычный 3 18 41 3 4" xfId="45897"/>
    <cellStyle name="Обычный 3 18 41 3 4 2" xfId="45898"/>
    <cellStyle name="Обычный 3 18 41 3 5" xfId="45899"/>
    <cellStyle name="Обычный 3 18 41 4" xfId="45900"/>
    <cellStyle name="Обычный 3 18 41 4 2" xfId="45901"/>
    <cellStyle name="Обычный 3 18 41 4 2 2" xfId="45902"/>
    <cellStyle name="Обычный 3 18 41 4 2 2 2" xfId="45903"/>
    <cellStyle name="Обычный 3 18 41 4 2 2 2 2" xfId="45904"/>
    <cellStyle name="Обычный 3 18 41 4 2 2 3" xfId="45905"/>
    <cellStyle name="Обычный 3 18 41 4 2 3" xfId="45906"/>
    <cellStyle name="Обычный 3 18 41 4 2 3 2" xfId="45907"/>
    <cellStyle name="Обычный 3 18 41 4 2 4" xfId="45908"/>
    <cellStyle name="Обычный 3 18 41 4 3" xfId="45909"/>
    <cellStyle name="Обычный 3 18 41 4 3 2" xfId="45910"/>
    <cellStyle name="Обычный 3 18 41 4 3 2 2" xfId="45911"/>
    <cellStyle name="Обычный 3 18 41 4 3 3" xfId="45912"/>
    <cellStyle name="Обычный 3 18 41 4 4" xfId="45913"/>
    <cellStyle name="Обычный 3 18 41 4 4 2" xfId="45914"/>
    <cellStyle name="Обычный 3 18 41 4 5" xfId="45915"/>
    <cellStyle name="Обычный 3 18 41 5" xfId="45916"/>
    <cellStyle name="Обычный 3 18 41 5 2" xfId="45917"/>
    <cellStyle name="Обычный 3 18 41 5 2 2" xfId="45918"/>
    <cellStyle name="Обычный 3 18 41 5 2 2 2" xfId="45919"/>
    <cellStyle name="Обычный 3 18 41 5 2 3" xfId="45920"/>
    <cellStyle name="Обычный 3 18 41 5 3" xfId="45921"/>
    <cellStyle name="Обычный 3 18 41 5 3 2" xfId="45922"/>
    <cellStyle name="Обычный 3 18 41 5 4" xfId="45923"/>
    <cellStyle name="Обычный 3 18 41 6" xfId="45924"/>
    <cellStyle name="Обычный 3 18 41 6 2" xfId="45925"/>
    <cellStyle name="Обычный 3 18 41 6 2 2" xfId="45926"/>
    <cellStyle name="Обычный 3 18 41 6 3" xfId="45927"/>
    <cellStyle name="Обычный 3 18 41 7" xfId="45928"/>
    <cellStyle name="Обычный 3 18 41 7 2" xfId="45929"/>
    <cellStyle name="Обычный 3 18 41 8" xfId="45930"/>
    <cellStyle name="Обычный 3 18 42" xfId="45931"/>
    <cellStyle name="Обычный 3 18 42 2" xfId="45932"/>
    <cellStyle name="Обычный 3 18 42 2 2" xfId="45933"/>
    <cellStyle name="Обычный 3 18 42 2 2 2" xfId="45934"/>
    <cellStyle name="Обычный 3 18 42 2 2 2 2" xfId="45935"/>
    <cellStyle name="Обычный 3 18 42 2 2 2 2 2" xfId="45936"/>
    <cellStyle name="Обычный 3 18 42 2 2 2 2 2 2" xfId="45937"/>
    <cellStyle name="Обычный 3 18 42 2 2 2 2 3" xfId="45938"/>
    <cellStyle name="Обычный 3 18 42 2 2 2 3" xfId="45939"/>
    <cellStyle name="Обычный 3 18 42 2 2 2 3 2" xfId="45940"/>
    <cellStyle name="Обычный 3 18 42 2 2 2 4" xfId="45941"/>
    <cellStyle name="Обычный 3 18 42 2 2 3" xfId="45942"/>
    <cellStyle name="Обычный 3 18 42 2 2 3 2" xfId="45943"/>
    <cellStyle name="Обычный 3 18 42 2 2 3 2 2" xfId="45944"/>
    <cellStyle name="Обычный 3 18 42 2 2 3 3" xfId="45945"/>
    <cellStyle name="Обычный 3 18 42 2 2 4" xfId="45946"/>
    <cellStyle name="Обычный 3 18 42 2 2 4 2" xfId="45947"/>
    <cellStyle name="Обычный 3 18 42 2 2 5" xfId="45948"/>
    <cellStyle name="Обычный 3 18 42 2 3" xfId="45949"/>
    <cellStyle name="Обычный 3 18 42 2 3 2" xfId="45950"/>
    <cellStyle name="Обычный 3 18 42 2 3 2 2" xfId="45951"/>
    <cellStyle name="Обычный 3 18 42 2 3 2 2 2" xfId="45952"/>
    <cellStyle name="Обычный 3 18 42 2 3 2 2 2 2" xfId="45953"/>
    <cellStyle name="Обычный 3 18 42 2 3 2 2 3" xfId="45954"/>
    <cellStyle name="Обычный 3 18 42 2 3 2 3" xfId="45955"/>
    <cellStyle name="Обычный 3 18 42 2 3 2 3 2" xfId="45956"/>
    <cellStyle name="Обычный 3 18 42 2 3 2 4" xfId="45957"/>
    <cellStyle name="Обычный 3 18 42 2 3 3" xfId="45958"/>
    <cellStyle name="Обычный 3 18 42 2 3 3 2" xfId="45959"/>
    <cellStyle name="Обычный 3 18 42 2 3 3 2 2" xfId="45960"/>
    <cellStyle name="Обычный 3 18 42 2 3 3 3" xfId="45961"/>
    <cellStyle name="Обычный 3 18 42 2 3 4" xfId="45962"/>
    <cellStyle name="Обычный 3 18 42 2 3 4 2" xfId="45963"/>
    <cellStyle name="Обычный 3 18 42 2 3 5" xfId="45964"/>
    <cellStyle name="Обычный 3 18 42 2 4" xfId="45965"/>
    <cellStyle name="Обычный 3 18 42 2 4 2" xfId="45966"/>
    <cellStyle name="Обычный 3 18 42 2 4 2 2" xfId="45967"/>
    <cellStyle name="Обычный 3 18 42 2 4 2 2 2" xfId="45968"/>
    <cellStyle name="Обычный 3 18 42 2 4 2 3" xfId="45969"/>
    <cellStyle name="Обычный 3 18 42 2 4 3" xfId="45970"/>
    <cellStyle name="Обычный 3 18 42 2 4 3 2" xfId="45971"/>
    <cellStyle name="Обычный 3 18 42 2 4 4" xfId="45972"/>
    <cellStyle name="Обычный 3 18 42 2 5" xfId="45973"/>
    <cellStyle name="Обычный 3 18 42 2 5 2" xfId="45974"/>
    <cellStyle name="Обычный 3 18 42 2 5 2 2" xfId="45975"/>
    <cellStyle name="Обычный 3 18 42 2 5 3" xfId="45976"/>
    <cellStyle name="Обычный 3 18 42 2 6" xfId="45977"/>
    <cellStyle name="Обычный 3 18 42 2 6 2" xfId="45978"/>
    <cellStyle name="Обычный 3 18 42 2 7" xfId="45979"/>
    <cellStyle name="Обычный 3 18 42 3" xfId="45980"/>
    <cellStyle name="Обычный 3 18 42 3 2" xfId="45981"/>
    <cellStyle name="Обычный 3 18 42 3 2 2" xfId="45982"/>
    <cellStyle name="Обычный 3 18 42 3 2 2 2" xfId="45983"/>
    <cellStyle name="Обычный 3 18 42 3 2 2 2 2" xfId="45984"/>
    <cellStyle name="Обычный 3 18 42 3 2 2 3" xfId="45985"/>
    <cellStyle name="Обычный 3 18 42 3 2 3" xfId="45986"/>
    <cellStyle name="Обычный 3 18 42 3 2 3 2" xfId="45987"/>
    <cellStyle name="Обычный 3 18 42 3 2 4" xfId="45988"/>
    <cellStyle name="Обычный 3 18 42 3 3" xfId="45989"/>
    <cellStyle name="Обычный 3 18 42 3 3 2" xfId="45990"/>
    <cellStyle name="Обычный 3 18 42 3 3 2 2" xfId="45991"/>
    <cellStyle name="Обычный 3 18 42 3 3 3" xfId="45992"/>
    <cellStyle name="Обычный 3 18 42 3 4" xfId="45993"/>
    <cellStyle name="Обычный 3 18 42 3 4 2" xfId="45994"/>
    <cellStyle name="Обычный 3 18 42 3 5" xfId="45995"/>
    <cellStyle name="Обычный 3 18 42 4" xfId="45996"/>
    <cellStyle name="Обычный 3 18 42 4 2" xfId="45997"/>
    <cellStyle name="Обычный 3 18 42 4 2 2" xfId="45998"/>
    <cellStyle name="Обычный 3 18 42 4 2 2 2" xfId="45999"/>
    <cellStyle name="Обычный 3 18 42 4 2 2 2 2" xfId="46000"/>
    <cellStyle name="Обычный 3 18 42 4 2 2 3" xfId="46001"/>
    <cellStyle name="Обычный 3 18 42 4 2 3" xfId="46002"/>
    <cellStyle name="Обычный 3 18 42 4 2 3 2" xfId="46003"/>
    <cellStyle name="Обычный 3 18 42 4 2 4" xfId="46004"/>
    <cellStyle name="Обычный 3 18 42 4 3" xfId="46005"/>
    <cellStyle name="Обычный 3 18 42 4 3 2" xfId="46006"/>
    <cellStyle name="Обычный 3 18 42 4 3 2 2" xfId="46007"/>
    <cellStyle name="Обычный 3 18 42 4 3 3" xfId="46008"/>
    <cellStyle name="Обычный 3 18 42 4 4" xfId="46009"/>
    <cellStyle name="Обычный 3 18 42 4 4 2" xfId="46010"/>
    <cellStyle name="Обычный 3 18 42 4 5" xfId="46011"/>
    <cellStyle name="Обычный 3 18 42 5" xfId="46012"/>
    <cellStyle name="Обычный 3 18 42 5 2" xfId="46013"/>
    <cellStyle name="Обычный 3 18 42 5 2 2" xfId="46014"/>
    <cellStyle name="Обычный 3 18 42 5 2 2 2" xfId="46015"/>
    <cellStyle name="Обычный 3 18 42 5 2 3" xfId="46016"/>
    <cellStyle name="Обычный 3 18 42 5 3" xfId="46017"/>
    <cellStyle name="Обычный 3 18 42 5 3 2" xfId="46018"/>
    <cellStyle name="Обычный 3 18 42 5 4" xfId="46019"/>
    <cellStyle name="Обычный 3 18 42 6" xfId="46020"/>
    <cellStyle name="Обычный 3 18 42 6 2" xfId="46021"/>
    <cellStyle name="Обычный 3 18 42 6 2 2" xfId="46022"/>
    <cellStyle name="Обычный 3 18 42 6 3" xfId="46023"/>
    <cellStyle name="Обычный 3 18 42 7" xfId="46024"/>
    <cellStyle name="Обычный 3 18 42 7 2" xfId="46025"/>
    <cellStyle name="Обычный 3 18 42 8" xfId="46026"/>
    <cellStyle name="Обычный 3 18 43" xfId="46027"/>
    <cellStyle name="Обычный 3 18 43 2" xfId="46028"/>
    <cellStyle name="Обычный 3 18 43 2 2" xfId="46029"/>
    <cellStyle name="Обычный 3 18 43 2 2 2" xfId="46030"/>
    <cellStyle name="Обычный 3 18 43 2 2 2 2" xfId="46031"/>
    <cellStyle name="Обычный 3 18 43 2 2 2 2 2" xfId="46032"/>
    <cellStyle name="Обычный 3 18 43 2 2 2 2 2 2" xfId="46033"/>
    <cellStyle name="Обычный 3 18 43 2 2 2 2 3" xfId="46034"/>
    <cellStyle name="Обычный 3 18 43 2 2 2 3" xfId="46035"/>
    <cellStyle name="Обычный 3 18 43 2 2 2 3 2" xfId="46036"/>
    <cellStyle name="Обычный 3 18 43 2 2 2 4" xfId="46037"/>
    <cellStyle name="Обычный 3 18 43 2 2 3" xfId="46038"/>
    <cellStyle name="Обычный 3 18 43 2 2 3 2" xfId="46039"/>
    <cellStyle name="Обычный 3 18 43 2 2 3 2 2" xfId="46040"/>
    <cellStyle name="Обычный 3 18 43 2 2 3 3" xfId="46041"/>
    <cellStyle name="Обычный 3 18 43 2 2 4" xfId="46042"/>
    <cellStyle name="Обычный 3 18 43 2 2 4 2" xfId="46043"/>
    <cellStyle name="Обычный 3 18 43 2 2 5" xfId="46044"/>
    <cellStyle name="Обычный 3 18 43 2 3" xfId="46045"/>
    <cellStyle name="Обычный 3 18 43 2 3 2" xfId="46046"/>
    <cellStyle name="Обычный 3 18 43 2 3 2 2" xfId="46047"/>
    <cellStyle name="Обычный 3 18 43 2 3 2 2 2" xfId="46048"/>
    <cellStyle name="Обычный 3 18 43 2 3 2 2 2 2" xfId="46049"/>
    <cellStyle name="Обычный 3 18 43 2 3 2 2 3" xfId="46050"/>
    <cellStyle name="Обычный 3 18 43 2 3 2 3" xfId="46051"/>
    <cellStyle name="Обычный 3 18 43 2 3 2 3 2" xfId="46052"/>
    <cellStyle name="Обычный 3 18 43 2 3 2 4" xfId="46053"/>
    <cellStyle name="Обычный 3 18 43 2 3 3" xfId="46054"/>
    <cellStyle name="Обычный 3 18 43 2 3 3 2" xfId="46055"/>
    <cellStyle name="Обычный 3 18 43 2 3 3 2 2" xfId="46056"/>
    <cellStyle name="Обычный 3 18 43 2 3 3 3" xfId="46057"/>
    <cellStyle name="Обычный 3 18 43 2 3 4" xfId="46058"/>
    <cellStyle name="Обычный 3 18 43 2 3 4 2" xfId="46059"/>
    <cellStyle name="Обычный 3 18 43 2 3 5" xfId="46060"/>
    <cellStyle name="Обычный 3 18 43 2 4" xfId="46061"/>
    <cellStyle name="Обычный 3 18 43 2 4 2" xfId="46062"/>
    <cellStyle name="Обычный 3 18 43 2 4 2 2" xfId="46063"/>
    <cellStyle name="Обычный 3 18 43 2 4 2 2 2" xfId="46064"/>
    <cellStyle name="Обычный 3 18 43 2 4 2 3" xfId="46065"/>
    <cellStyle name="Обычный 3 18 43 2 4 3" xfId="46066"/>
    <cellStyle name="Обычный 3 18 43 2 4 3 2" xfId="46067"/>
    <cellStyle name="Обычный 3 18 43 2 4 4" xfId="46068"/>
    <cellStyle name="Обычный 3 18 43 2 5" xfId="46069"/>
    <cellStyle name="Обычный 3 18 43 2 5 2" xfId="46070"/>
    <cellStyle name="Обычный 3 18 43 2 5 2 2" xfId="46071"/>
    <cellStyle name="Обычный 3 18 43 2 5 3" xfId="46072"/>
    <cellStyle name="Обычный 3 18 43 2 6" xfId="46073"/>
    <cellStyle name="Обычный 3 18 43 2 6 2" xfId="46074"/>
    <cellStyle name="Обычный 3 18 43 2 7" xfId="46075"/>
    <cellStyle name="Обычный 3 18 43 3" xfId="46076"/>
    <cellStyle name="Обычный 3 18 43 3 2" xfId="46077"/>
    <cellStyle name="Обычный 3 18 43 3 2 2" xfId="46078"/>
    <cellStyle name="Обычный 3 18 43 3 2 2 2" xfId="46079"/>
    <cellStyle name="Обычный 3 18 43 3 2 2 2 2" xfId="46080"/>
    <cellStyle name="Обычный 3 18 43 3 2 2 3" xfId="46081"/>
    <cellStyle name="Обычный 3 18 43 3 2 3" xfId="46082"/>
    <cellStyle name="Обычный 3 18 43 3 2 3 2" xfId="46083"/>
    <cellStyle name="Обычный 3 18 43 3 2 4" xfId="46084"/>
    <cellStyle name="Обычный 3 18 43 3 3" xfId="46085"/>
    <cellStyle name="Обычный 3 18 43 3 3 2" xfId="46086"/>
    <cellStyle name="Обычный 3 18 43 3 3 2 2" xfId="46087"/>
    <cellStyle name="Обычный 3 18 43 3 3 3" xfId="46088"/>
    <cellStyle name="Обычный 3 18 43 3 4" xfId="46089"/>
    <cellStyle name="Обычный 3 18 43 3 4 2" xfId="46090"/>
    <cellStyle name="Обычный 3 18 43 3 5" xfId="46091"/>
    <cellStyle name="Обычный 3 18 43 4" xfId="46092"/>
    <cellStyle name="Обычный 3 18 43 4 2" xfId="46093"/>
    <cellStyle name="Обычный 3 18 43 4 2 2" xfId="46094"/>
    <cellStyle name="Обычный 3 18 43 4 2 2 2" xfId="46095"/>
    <cellStyle name="Обычный 3 18 43 4 2 2 2 2" xfId="46096"/>
    <cellStyle name="Обычный 3 18 43 4 2 2 3" xfId="46097"/>
    <cellStyle name="Обычный 3 18 43 4 2 3" xfId="46098"/>
    <cellStyle name="Обычный 3 18 43 4 2 3 2" xfId="46099"/>
    <cellStyle name="Обычный 3 18 43 4 2 4" xfId="46100"/>
    <cellStyle name="Обычный 3 18 43 4 3" xfId="46101"/>
    <cellStyle name="Обычный 3 18 43 4 3 2" xfId="46102"/>
    <cellStyle name="Обычный 3 18 43 4 3 2 2" xfId="46103"/>
    <cellStyle name="Обычный 3 18 43 4 3 3" xfId="46104"/>
    <cellStyle name="Обычный 3 18 43 4 4" xfId="46105"/>
    <cellStyle name="Обычный 3 18 43 4 4 2" xfId="46106"/>
    <cellStyle name="Обычный 3 18 43 4 5" xfId="46107"/>
    <cellStyle name="Обычный 3 18 43 5" xfId="46108"/>
    <cellStyle name="Обычный 3 18 43 5 2" xfId="46109"/>
    <cellStyle name="Обычный 3 18 43 5 2 2" xfId="46110"/>
    <cellStyle name="Обычный 3 18 43 5 2 2 2" xfId="46111"/>
    <cellStyle name="Обычный 3 18 43 5 2 3" xfId="46112"/>
    <cellStyle name="Обычный 3 18 43 5 3" xfId="46113"/>
    <cellStyle name="Обычный 3 18 43 5 3 2" xfId="46114"/>
    <cellStyle name="Обычный 3 18 43 5 4" xfId="46115"/>
    <cellStyle name="Обычный 3 18 43 6" xfId="46116"/>
    <cellStyle name="Обычный 3 18 43 6 2" xfId="46117"/>
    <cellStyle name="Обычный 3 18 43 6 2 2" xfId="46118"/>
    <cellStyle name="Обычный 3 18 43 6 3" xfId="46119"/>
    <cellStyle name="Обычный 3 18 43 7" xfId="46120"/>
    <cellStyle name="Обычный 3 18 43 7 2" xfId="46121"/>
    <cellStyle name="Обычный 3 18 43 8" xfId="46122"/>
    <cellStyle name="Обычный 3 18 44" xfId="46123"/>
    <cellStyle name="Обычный 3 18 44 2" xfId="46124"/>
    <cellStyle name="Обычный 3 18 44 2 2" xfId="46125"/>
    <cellStyle name="Обычный 3 18 44 2 2 2" xfId="46126"/>
    <cellStyle name="Обычный 3 18 44 2 2 2 2" xfId="46127"/>
    <cellStyle name="Обычный 3 18 44 2 2 2 2 2" xfId="46128"/>
    <cellStyle name="Обычный 3 18 44 2 2 2 2 2 2" xfId="46129"/>
    <cellStyle name="Обычный 3 18 44 2 2 2 2 3" xfId="46130"/>
    <cellStyle name="Обычный 3 18 44 2 2 2 3" xfId="46131"/>
    <cellStyle name="Обычный 3 18 44 2 2 2 3 2" xfId="46132"/>
    <cellStyle name="Обычный 3 18 44 2 2 2 4" xfId="46133"/>
    <cellStyle name="Обычный 3 18 44 2 2 3" xfId="46134"/>
    <cellStyle name="Обычный 3 18 44 2 2 3 2" xfId="46135"/>
    <cellStyle name="Обычный 3 18 44 2 2 3 2 2" xfId="46136"/>
    <cellStyle name="Обычный 3 18 44 2 2 3 3" xfId="46137"/>
    <cellStyle name="Обычный 3 18 44 2 2 4" xfId="46138"/>
    <cellStyle name="Обычный 3 18 44 2 2 4 2" xfId="46139"/>
    <cellStyle name="Обычный 3 18 44 2 2 5" xfId="46140"/>
    <cellStyle name="Обычный 3 18 44 2 3" xfId="46141"/>
    <cellStyle name="Обычный 3 18 44 2 3 2" xfId="46142"/>
    <cellStyle name="Обычный 3 18 44 2 3 2 2" xfId="46143"/>
    <cellStyle name="Обычный 3 18 44 2 3 2 2 2" xfId="46144"/>
    <cellStyle name="Обычный 3 18 44 2 3 2 2 2 2" xfId="46145"/>
    <cellStyle name="Обычный 3 18 44 2 3 2 2 3" xfId="46146"/>
    <cellStyle name="Обычный 3 18 44 2 3 2 3" xfId="46147"/>
    <cellStyle name="Обычный 3 18 44 2 3 2 3 2" xfId="46148"/>
    <cellStyle name="Обычный 3 18 44 2 3 2 4" xfId="46149"/>
    <cellStyle name="Обычный 3 18 44 2 3 3" xfId="46150"/>
    <cellStyle name="Обычный 3 18 44 2 3 3 2" xfId="46151"/>
    <cellStyle name="Обычный 3 18 44 2 3 3 2 2" xfId="46152"/>
    <cellStyle name="Обычный 3 18 44 2 3 3 3" xfId="46153"/>
    <cellStyle name="Обычный 3 18 44 2 3 4" xfId="46154"/>
    <cellStyle name="Обычный 3 18 44 2 3 4 2" xfId="46155"/>
    <cellStyle name="Обычный 3 18 44 2 3 5" xfId="46156"/>
    <cellStyle name="Обычный 3 18 44 2 4" xfId="46157"/>
    <cellStyle name="Обычный 3 18 44 2 4 2" xfId="46158"/>
    <cellStyle name="Обычный 3 18 44 2 4 2 2" xfId="46159"/>
    <cellStyle name="Обычный 3 18 44 2 4 2 2 2" xfId="46160"/>
    <cellStyle name="Обычный 3 18 44 2 4 2 3" xfId="46161"/>
    <cellStyle name="Обычный 3 18 44 2 4 3" xfId="46162"/>
    <cellStyle name="Обычный 3 18 44 2 4 3 2" xfId="46163"/>
    <cellStyle name="Обычный 3 18 44 2 4 4" xfId="46164"/>
    <cellStyle name="Обычный 3 18 44 2 5" xfId="46165"/>
    <cellStyle name="Обычный 3 18 44 2 5 2" xfId="46166"/>
    <cellStyle name="Обычный 3 18 44 2 5 2 2" xfId="46167"/>
    <cellStyle name="Обычный 3 18 44 2 5 3" xfId="46168"/>
    <cellStyle name="Обычный 3 18 44 2 6" xfId="46169"/>
    <cellStyle name="Обычный 3 18 44 2 6 2" xfId="46170"/>
    <cellStyle name="Обычный 3 18 44 2 7" xfId="46171"/>
    <cellStyle name="Обычный 3 18 44 3" xfId="46172"/>
    <cellStyle name="Обычный 3 18 44 3 2" xfId="46173"/>
    <cellStyle name="Обычный 3 18 44 3 2 2" xfId="46174"/>
    <cellStyle name="Обычный 3 18 44 3 2 2 2" xfId="46175"/>
    <cellStyle name="Обычный 3 18 44 3 2 2 2 2" xfId="46176"/>
    <cellStyle name="Обычный 3 18 44 3 2 2 3" xfId="46177"/>
    <cellStyle name="Обычный 3 18 44 3 2 3" xfId="46178"/>
    <cellStyle name="Обычный 3 18 44 3 2 3 2" xfId="46179"/>
    <cellStyle name="Обычный 3 18 44 3 2 4" xfId="46180"/>
    <cellStyle name="Обычный 3 18 44 3 3" xfId="46181"/>
    <cellStyle name="Обычный 3 18 44 3 3 2" xfId="46182"/>
    <cellStyle name="Обычный 3 18 44 3 3 2 2" xfId="46183"/>
    <cellStyle name="Обычный 3 18 44 3 3 3" xfId="46184"/>
    <cellStyle name="Обычный 3 18 44 3 4" xfId="46185"/>
    <cellStyle name="Обычный 3 18 44 3 4 2" xfId="46186"/>
    <cellStyle name="Обычный 3 18 44 3 5" xfId="46187"/>
    <cellStyle name="Обычный 3 18 44 4" xfId="46188"/>
    <cellStyle name="Обычный 3 18 44 4 2" xfId="46189"/>
    <cellStyle name="Обычный 3 18 44 4 2 2" xfId="46190"/>
    <cellStyle name="Обычный 3 18 44 4 2 2 2" xfId="46191"/>
    <cellStyle name="Обычный 3 18 44 4 2 2 2 2" xfId="46192"/>
    <cellStyle name="Обычный 3 18 44 4 2 2 3" xfId="46193"/>
    <cellStyle name="Обычный 3 18 44 4 2 3" xfId="46194"/>
    <cellStyle name="Обычный 3 18 44 4 2 3 2" xfId="46195"/>
    <cellStyle name="Обычный 3 18 44 4 2 4" xfId="46196"/>
    <cellStyle name="Обычный 3 18 44 4 3" xfId="46197"/>
    <cellStyle name="Обычный 3 18 44 4 3 2" xfId="46198"/>
    <cellStyle name="Обычный 3 18 44 4 3 2 2" xfId="46199"/>
    <cellStyle name="Обычный 3 18 44 4 3 3" xfId="46200"/>
    <cellStyle name="Обычный 3 18 44 4 4" xfId="46201"/>
    <cellStyle name="Обычный 3 18 44 4 4 2" xfId="46202"/>
    <cellStyle name="Обычный 3 18 44 4 5" xfId="46203"/>
    <cellStyle name="Обычный 3 18 44 5" xfId="46204"/>
    <cellStyle name="Обычный 3 18 44 5 2" xfId="46205"/>
    <cellStyle name="Обычный 3 18 44 5 2 2" xfId="46206"/>
    <cellStyle name="Обычный 3 18 44 5 2 2 2" xfId="46207"/>
    <cellStyle name="Обычный 3 18 44 5 2 3" xfId="46208"/>
    <cellStyle name="Обычный 3 18 44 5 3" xfId="46209"/>
    <cellStyle name="Обычный 3 18 44 5 3 2" xfId="46210"/>
    <cellStyle name="Обычный 3 18 44 5 4" xfId="46211"/>
    <cellStyle name="Обычный 3 18 44 6" xfId="46212"/>
    <cellStyle name="Обычный 3 18 44 6 2" xfId="46213"/>
    <cellStyle name="Обычный 3 18 44 6 2 2" xfId="46214"/>
    <cellStyle name="Обычный 3 18 44 6 3" xfId="46215"/>
    <cellStyle name="Обычный 3 18 44 7" xfId="46216"/>
    <cellStyle name="Обычный 3 18 44 7 2" xfId="46217"/>
    <cellStyle name="Обычный 3 18 44 8" xfId="46218"/>
    <cellStyle name="Обычный 3 18 45" xfId="46219"/>
    <cellStyle name="Обычный 3 18 45 2" xfId="46220"/>
    <cellStyle name="Обычный 3 18 45 2 2" xfId="46221"/>
    <cellStyle name="Обычный 3 18 45 2 2 2" xfId="46222"/>
    <cellStyle name="Обычный 3 18 45 2 2 2 2" xfId="46223"/>
    <cellStyle name="Обычный 3 18 45 2 2 2 2 2" xfId="46224"/>
    <cellStyle name="Обычный 3 18 45 2 2 2 2 2 2" xfId="46225"/>
    <cellStyle name="Обычный 3 18 45 2 2 2 2 3" xfId="46226"/>
    <cellStyle name="Обычный 3 18 45 2 2 2 3" xfId="46227"/>
    <cellStyle name="Обычный 3 18 45 2 2 2 3 2" xfId="46228"/>
    <cellStyle name="Обычный 3 18 45 2 2 2 4" xfId="46229"/>
    <cellStyle name="Обычный 3 18 45 2 2 3" xfId="46230"/>
    <cellStyle name="Обычный 3 18 45 2 2 3 2" xfId="46231"/>
    <cellStyle name="Обычный 3 18 45 2 2 3 2 2" xfId="46232"/>
    <cellStyle name="Обычный 3 18 45 2 2 3 3" xfId="46233"/>
    <cellStyle name="Обычный 3 18 45 2 2 4" xfId="46234"/>
    <cellStyle name="Обычный 3 18 45 2 2 4 2" xfId="46235"/>
    <cellStyle name="Обычный 3 18 45 2 2 5" xfId="46236"/>
    <cellStyle name="Обычный 3 18 45 2 3" xfId="46237"/>
    <cellStyle name="Обычный 3 18 45 2 3 2" xfId="46238"/>
    <cellStyle name="Обычный 3 18 45 2 3 2 2" xfId="46239"/>
    <cellStyle name="Обычный 3 18 45 2 3 2 2 2" xfId="46240"/>
    <cellStyle name="Обычный 3 18 45 2 3 2 2 2 2" xfId="46241"/>
    <cellStyle name="Обычный 3 18 45 2 3 2 2 3" xfId="46242"/>
    <cellStyle name="Обычный 3 18 45 2 3 2 3" xfId="46243"/>
    <cellStyle name="Обычный 3 18 45 2 3 2 3 2" xfId="46244"/>
    <cellStyle name="Обычный 3 18 45 2 3 2 4" xfId="46245"/>
    <cellStyle name="Обычный 3 18 45 2 3 3" xfId="46246"/>
    <cellStyle name="Обычный 3 18 45 2 3 3 2" xfId="46247"/>
    <cellStyle name="Обычный 3 18 45 2 3 3 2 2" xfId="46248"/>
    <cellStyle name="Обычный 3 18 45 2 3 3 3" xfId="46249"/>
    <cellStyle name="Обычный 3 18 45 2 3 4" xfId="46250"/>
    <cellStyle name="Обычный 3 18 45 2 3 4 2" xfId="46251"/>
    <cellStyle name="Обычный 3 18 45 2 3 5" xfId="46252"/>
    <cellStyle name="Обычный 3 18 45 2 4" xfId="46253"/>
    <cellStyle name="Обычный 3 18 45 2 4 2" xfId="46254"/>
    <cellStyle name="Обычный 3 18 45 2 4 2 2" xfId="46255"/>
    <cellStyle name="Обычный 3 18 45 2 4 2 2 2" xfId="46256"/>
    <cellStyle name="Обычный 3 18 45 2 4 2 3" xfId="46257"/>
    <cellStyle name="Обычный 3 18 45 2 4 3" xfId="46258"/>
    <cellStyle name="Обычный 3 18 45 2 4 3 2" xfId="46259"/>
    <cellStyle name="Обычный 3 18 45 2 4 4" xfId="46260"/>
    <cellStyle name="Обычный 3 18 45 2 5" xfId="46261"/>
    <cellStyle name="Обычный 3 18 45 2 5 2" xfId="46262"/>
    <cellStyle name="Обычный 3 18 45 2 5 2 2" xfId="46263"/>
    <cellStyle name="Обычный 3 18 45 2 5 3" xfId="46264"/>
    <cellStyle name="Обычный 3 18 45 2 6" xfId="46265"/>
    <cellStyle name="Обычный 3 18 45 2 6 2" xfId="46266"/>
    <cellStyle name="Обычный 3 18 45 2 7" xfId="46267"/>
    <cellStyle name="Обычный 3 18 45 3" xfId="46268"/>
    <cellStyle name="Обычный 3 18 45 3 2" xfId="46269"/>
    <cellStyle name="Обычный 3 18 45 3 2 2" xfId="46270"/>
    <cellStyle name="Обычный 3 18 45 3 2 2 2" xfId="46271"/>
    <cellStyle name="Обычный 3 18 45 3 2 2 2 2" xfId="46272"/>
    <cellStyle name="Обычный 3 18 45 3 2 2 3" xfId="46273"/>
    <cellStyle name="Обычный 3 18 45 3 2 3" xfId="46274"/>
    <cellStyle name="Обычный 3 18 45 3 2 3 2" xfId="46275"/>
    <cellStyle name="Обычный 3 18 45 3 2 4" xfId="46276"/>
    <cellStyle name="Обычный 3 18 45 3 3" xfId="46277"/>
    <cellStyle name="Обычный 3 18 45 3 3 2" xfId="46278"/>
    <cellStyle name="Обычный 3 18 45 3 3 2 2" xfId="46279"/>
    <cellStyle name="Обычный 3 18 45 3 3 3" xfId="46280"/>
    <cellStyle name="Обычный 3 18 45 3 4" xfId="46281"/>
    <cellStyle name="Обычный 3 18 45 3 4 2" xfId="46282"/>
    <cellStyle name="Обычный 3 18 45 3 5" xfId="46283"/>
    <cellStyle name="Обычный 3 18 45 4" xfId="46284"/>
    <cellStyle name="Обычный 3 18 45 4 2" xfId="46285"/>
    <cellStyle name="Обычный 3 18 45 4 2 2" xfId="46286"/>
    <cellStyle name="Обычный 3 18 45 4 2 2 2" xfId="46287"/>
    <cellStyle name="Обычный 3 18 45 4 2 2 2 2" xfId="46288"/>
    <cellStyle name="Обычный 3 18 45 4 2 2 3" xfId="46289"/>
    <cellStyle name="Обычный 3 18 45 4 2 3" xfId="46290"/>
    <cellStyle name="Обычный 3 18 45 4 2 3 2" xfId="46291"/>
    <cellStyle name="Обычный 3 18 45 4 2 4" xfId="46292"/>
    <cellStyle name="Обычный 3 18 45 4 3" xfId="46293"/>
    <cellStyle name="Обычный 3 18 45 4 3 2" xfId="46294"/>
    <cellStyle name="Обычный 3 18 45 4 3 2 2" xfId="46295"/>
    <cellStyle name="Обычный 3 18 45 4 3 3" xfId="46296"/>
    <cellStyle name="Обычный 3 18 45 4 4" xfId="46297"/>
    <cellStyle name="Обычный 3 18 45 4 4 2" xfId="46298"/>
    <cellStyle name="Обычный 3 18 45 4 5" xfId="46299"/>
    <cellStyle name="Обычный 3 18 45 5" xfId="46300"/>
    <cellStyle name="Обычный 3 18 45 5 2" xfId="46301"/>
    <cellStyle name="Обычный 3 18 45 5 2 2" xfId="46302"/>
    <cellStyle name="Обычный 3 18 45 5 2 2 2" xfId="46303"/>
    <cellStyle name="Обычный 3 18 45 5 2 3" xfId="46304"/>
    <cellStyle name="Обычный 3 18 45 5 3" xfId="46305"/>
    <cellStyle name="Обычный 3 18 45 5 3 2" xfId="46306"/>
    <cellStyle name="Обычный 3 18 45 5 4" xfId="46307"/>
    <cellStyle name="Обычный 3 18 45 6" xfId="46308"/>
    <cellStyle name="Обычный 3 18 45 6 2" xfId="46309"/>
    <cellStyle name="Обычный 3 18 45 6 2 2" xfId="46310"/>
    <cellStyle name="Обычный 3 18 45 6 3" xfId="46311"/>
    <cellStyle name="Обычный 3 18 45 7" xfId="46312"/>
    <cellStyle name="Обычный 3 18 45 7 2" xfId="46313"/>
    <cellStyle name="Обычный 3 18 45 8" xfId="46314"/>
    <cellStyle name="Обычный 3 18 46" xfId="46315"/>
    <cellStyle name="Обычный 3 18 46 2" xfId="46316"/>
    <cellStyle name="Обычный 3 18 46 2 2" xfId="46317"/>
    <cellStyle name="Обычный 3 18 46 2 2 2" xfId="46318"/>
    <cellStyle name="Обычный 3 18 46 2 2 2 2" xfId="46319"/>
    <cellStyle name="Обычный 3 18 46 2 2 2 2 2" xfId="46320"/>
    <cellStyle name="Обычный 3 18 46 2 2 2 2 2 2" xfId="46321"/>
    <cellStyle name="Обычный 3 18 46 2 2 2 2 3" xfId="46322"/>
    <cellStyle name="Обычный 3 18 46 2 2 2 3" xfId="46323"/>
    <cellStyle name="Обычный 3 18 46 2 2 2 3 2" xfId="46324"/>
    <cellStyle name="Обычный 3 18 46 2 2 2 4" xfId="46325"/>
    <cellStyle name="Обычный 3 18 46 2 2 3" xfId="46326"/>
    <cellStyle name="Обычный 3 18 46 2 2 3 2" xfId="46327"/>
    <cellStyle name="Обычный 3 18 46 2 2 3 2 2" xfId="46328"/>
    <cellStyle name="Обычный 3 18 46 2 2 3 3" xfId="46329"/>
    <cellStyle name="Обычный 3 18 46 2 2 4" xfId="46330"/>
    <cellStyle name="Обычный 3 18 46 2 2 4 2" xfId="46331"/>
    <cellStyle name="Обычный 3 18 46 2 2 5" xfId="46332"/>
    <cellStyle name="Обычный 3 18 46 2 3" xfId="46333"/>
    <cellStyle name="Обычный 3 18 46 2 3 2" xfId="46334"/>
    <cellStyle name="Обычный 3 18 46 2 3 2 2" xfId="46335"/>
    <cellStyle name="Обычный 3 18 46 2 3 2 2 2" xfId="46336"/>
    <cellStyle name="Обычный 3 18 46 2 3 2 2 2 2" xfId="46337"/>
    <cellStyle name="Обычный 3 18 46 2 3 2 2 3" xfId="46338"/>
    <cellStyle name="Обычный 3 18 46 2 3 2 3" xfId="46339"/>
    <cellStyle name="Обычный 3 18 46 2 3 2 3 2" xfId="46340"/>
    <cellStyle name="Обычный 3 18 46 2 3 2 4" xfId="46341"/>
    <cellStyle name="Обычный 3 18 46 2 3 3" xfId="46342"/>
    <cellStyle name="Обычный 3 18 46 2 3 3 2" xfId="46343"/>
    <cellStyle name="Обычный 3 18 46 2 3 3 2 2" xfId="46344"/>
    <cellStyle name="Обычный 3 18 46 2 3 3 3" xfId="46345"/>
    <cellStyle name="Обычный 3 18 46 2 3 4" xfId="46346"/>
    <cellStyle name="Обычный 3 18 46 2 3 4 2" xfId="46347"/>
    <cellStyle name="Обычный 3 18 46 2 3 5" xfId="46348"/>
    <cellStyle name="Обычный 3 18 46 2 4" xfId="46349"/>
    <cellStyle name="Обычный 3 18 46 2 4 2" xfId="46350"/>
    <cellStyle name="Обычный 3 18 46 2 4 2 2" xfId="46351"/>
    <cellStyle name="Обычный 3 18 46 2 4 2 2 2" xfId="46352"/>
    <cellStyle name="Обычный 3 18 46 2 4 2 3" xfId="46353"/>
    <cellStyle name="Обычный 3 18 46 2 4 3" xfId="46354"/>
    <cellStyle name="Обычный 3 18 46 2 4 3 2" xfId="46355"/>
    <cellStyle name="Обычный 3 18 46 2 4 4" xfId="46356"/>
    <cellStyle name="Обычный 3 18 46 2 5" xfId="46357"/>
    <cellStyle name="Обычный 3 18 46 2 5 2" xfId="46358"/>
    <cellStyle name="Обычный 3 18 46 2 5 2 2" xfId="46359"/>
    <cellStyle name="Обычный 3 18 46 2 5 3" xfId="46360"/>
    <cellStyle name="Обычный 3 18 46 2 6" xfId="46361"/>
    <cellStyle name="Обычный 3 18 46 2 6 2" xfId="46362"/>
    <cellStyle name="Обычный 3 18 46 2 7" xfId="46363"/>
    <cellStyle name="Обычный 3 18 46 3" xfId="46364"/>
    <cellStyle name="Обычный 3 18 46 3 2" xfId="46365"/>
    <cellStyle name="Обычный 3 18 46 3 2 2" xfId="46366"/>
    <cellStyle name="Обычный 3 18 46 3 2 2 2" xfId="46367"/>
    <cellStyle name="Обычный 3 18 46 3 2 2 2 2" xfId="46368"/>
    <cellStyle name="Обычный 3 18 46 3 2 2 3" xfId="46369"/>
    <cellStyle name="Обычный 3 18 46 3 2 3" xfId="46370"/>
    <cellStyle name="Обычный 3 18 46 3 2 3 2" xfId="46371"/>
    <cellStyle name="Обычный 3 18 46 3 2 4" xfId="46372"/>
    <cellStyle name="Обычный 3 18 46 3 3" xfId="46373"/>
    <cellStyle name="Обычный 3 18 46 3 3 2" xfId="46374"/>
    <cellStyle name="Обычный 3 18 46 3 3 2 2" xfId="46375"/>
    <cellStyle name="Обычный 3 18 46 3 3 3" xfId="46376"/>
    <cellStyle name="Обычный 3 18 46 3 4" xfId="46377"/>
    <cellStyle name="Обычный 3 18 46 3 4 2" xfId="46378"/>
    <cellStyle name="Обычный 3 18 46 3 5" xfId="46379"/>
    <cellStyle name="Обычный 3 18 46 4" xfId="46380"/>
    <cellStyle name="Обычный 3 18 46 4 2" xfId="46381"/>
    <cellStyle name="Обычный 3 18 46 4 2 2" xfId="46382"/>
    <cellStyle name="Обычный 3 18 46 4 2 2 2" xfId="46383"/>
    <cellStyle name="Обычный 3 18 46 4 2 2 2 2" xfId="46384"/>
    <cellStyle name="Обычный 3 18 46 4 2 2 3" xfId="46385"/>
    <cellStyle name="Обычный 3 18 46 4 2 3" xfId="46386"/>
    <cellStyle name="Обычный 3 18 46 4 2 3 2" xfId="46387"/>
    <cellStyle name="Обычный 3 18 46 4 2 4" xfId="46388"/>
    <cellStyle name="Обычный 3 18 46 4 3" xfId="46389"/>
    <cellStyle name="Обычный 3 18 46 4 3 2" xfId="46390"/>
    <cellStyle name="Обычный 3 18 46 4 3 2 2" xfId="46391"/>
    <cellStyle name="Обычный 3 18 46 4 3 3" xfId="46392"/>
    <cellStyle name="Обычный 3 18 46 4 4" xfId="46393"/>
    <cellStyle name="Обычный 3 18 46 4 4 2" xfId="46394"/>
    <cellStyle name="Обычный 3 18 46 4 5" xfId="46395"/>
    <cellStyle name="Обычный 3 18 46 5" xfId="46396"/>
    <cellStyle name="Обычный 3 18 46 5 2" xfId="46397"/>
    <cellStyle name="Обычный 3 18 46 5 2 2" xfId="46398"/>
    <cellStyle name="Обычный 3 18 46 5 2 2 2" xfId="46399"/>
    <cellStyle name="Обычный 3 18 46 5 2 3" xfId="46400"/>
    <cellStyle name="Обычный 3 18 46 5 3" xfId="46401"/>
    <cellStyle name="Обычный 3 18 46 5 3 2" xfId="46402"/>
    <cellStyle name="Обычный 3 18 46 5 4" xfId="46403"/>
    <cellStyle name="Обычный 3 18 46 6" xfId="46404"/>
    <cellStyle name="Обычный 3 18 46 6 2" xfId="46405"/>
    <cellStyle name="Обычный 3 18 46 6 2 2" xfId="46406"/>
    <cellStyle name="Обычный 3 18 46 6 3" xfId="46407"/>
    <cellStyle name="Обычный 3 18 46 7" xfId="46408"/>
    <cellStyle name="Обычный 3 18 46 7 2" xfId="46409"/>
    <cellStyle name="Обычный 3 18 46 8" xfId="46410"/>
    <cellStyle name="Обычный 3 18 47" xfId="46411"/>
    <cellStyle name="Обычный 3 18 47 2" xfId="46412"/>
    <cellStyle name="Обычный 3 18 47 2 2" xfId="46413"/>
    <cellStyle name="Обычный 3 18 47 2 2 2" xfId="46414"/>
    <cellStyle name="Обычный 3 18 47 2 2 2 2" xfId="46415"/>
    <cellStyle name="Обычный 3 18 47 2 2 2 2 2" xfId="46416"/>
    <cellStyle name="Обычный 3 18 47 2 2 2 2 2 2" xfId="46417"/>
    <cellStyle name="Обычный 3 18 47 2 2 2 2 3" xfId="46418"/>
    <cellStyle name="Обычный 3 18 47 2 2 2 3" xfId="46419"/>
    <cellStyle name="Обычный 3 18 47 2 2 2 3 2" xfId="46420"/>
    <cellStyle name="Обычный 3 18 47 2 2 2 4" xfId="46421"/>
    <cellStyle name="Обычный 3 18 47 2 2 3" xfId="46422"/>
    <cellStyle name="Обычный 3 18 47 2 2 3 2" xfId="46423"/>
    <cellStyle name="Обычный 3 18 47 2 2 3 2 2" xfId="46424"/>
    <cellStyle name="Обычный 3 18 47 2 2 3 3" xfId="46425"/>
    <cellStyle name="Обычный 3 18 47 2 2 4" xfId="46426"/>
    <cellStyle name="Обычный 3 18 47 2 2 4 2" xfId="46427"/>
    <cellStyle name="Обычный 3 18 47 2 2 5" xfId="46428"/>
    <cellStyle name="Обычный 3 18 47 2 3" xfId="46429"/>
    <cellStyle name="Обычный 3 18 47 2 3 2" xfId="46430"/>
    <cellStyle name="Обычный 3 18 47 2 3 2 2" xfId="46431"/>
    <cellStyle name="Обычный 3 18 47 2 3 2 2 2" xfId="46432"/>
    <cellStyle name="Обычный 3 18 47 2 3 2 2 2 2" xfId="46433"/>
    <cellStyle name="Обычный 3 18 47 2 3 2 2 3" xfId="46434"/>
    <cellStyle name="Обычный 3 18 47 2 3 2 3" xfId="46435"/>
    <cellStyle name="Обычный 3 18 47 2 3 2 3 2" xfId="46436"/>
    <cellStyle name="Обычный 3 18 47 2 3 2 4" xfId="46437"/>
    <cellStyle name="Обычный 3 18 47 2 3 3" xfId="46438"/>
    <cellStyle name="Обычный 3 18 47 2 3 3 2" xfId="46439"/>
    <cellStyle name="Обычный 3 18 47 2 3 3 2 2" xfId="46440"/>
    <cellStyle name="Обычный 3 18 47 2 3 3 3" xfId="46441"/>
    <cellStyle name="Обычный 3 18 47 2 3 4" xfId="46442"/>
    <cellStyle name="Обычный 3 18 47 2 3 4 2" xfId="46443"/>
    <cellStyle name="Обычный 3 18 47 2 3 5" xfId="46444"/>
    <cellStyle name="Обычный 3 18 47 2 4" xfId="46445"/>
    <cellStyle name="Обычный 3 18 47 2 4 2" xfId="46446"/>
    <cellStyle name="Обычный 3 18 47 2 4 2 2" xfId="46447"/>
    <cellStyle name="Обычный 3 18 47 2 4 2 2 2" xfId="46448"/>
    <cellStyle name="Обычный 3 18 47 2 4 2 3" xfId="46449"/>
    <cellStyle name="Обычный 3 18 47 2 4 3" xfId="46450"/>
    <cellStyle name="Обычный 3 18 47 2 4 3 2" xfId="46451"/>
    <cellStyle name="Обычный 3 18 47 2 4 4" xfId="46452"/>
    <cellStyle name="Обычный 3 18 47 2 5" xfId="46453"/>
    <cellStyle name="Обычный 3 18 47 2 5 2" xfId="46454"/>
    <cellStyle name="Обычный 3 18 47 2 5 2 2" xfId="46455"/>
    <cellStyle name="Обычный 3 18 47 2 5 3" xfId="46456"/>
    <cellStyle name="Обычный 3 18 47 2 6" xfId="46457"/>
    <cellStyle name="Обычный 3 18 47 2 6 2" xfId="46458"/>
    <cellStyle name="Обычный 3 18 47 2 7" xfId="46459"/>
    <cellStyle name="Обычный 3 18 47 3" xfId="46460"/>
    <cellStyle name="Обычный 3 18 47 3 2" xfId="46461"/>
    <cellStyle name="Обычный 3 18 47 3 2 2" xfId="46462"/>
    <cellStyle name="Обычный 3 18 47 3 2 2 2" xfId="46463"/>
    <cellStyle name="Обычный 3 18 47 3 2 2 2 2" xfId="46464"/>
    <cellStyle name="Обычный 3 18 47 3 2 2 3" xfId="46465"/>
    <cellStyle name="Обычный 3 18 47 3 2 3" xfId="46466"/>
    <cellStyle name="Обычный 3 18 47 3 2 3 2" xfId="46467"/>
    <cellStyle name="Обычный 3 18 47 3 2 4" xfId="46468"/>
    <cellStyle name="Обычный 3 18 47 3 3" xfId="46469"/>
    <cellStyle name="Обычный 3 18 47 3 3 2" xfId="46470"/>
    <cellStyle name="Обычный 3 18 47 3 3 2 2" xfId="46471"/>
    <cellStyle name="Обычный 3 18 47 3 3 3" xfId="46472"/>
    <cellStyle name="Обычный 3 18 47 3 4" xfId="46473"/>
    <cellStyle name="Обычный 3 18 47 3 4 2" xfId="46474"/>
    <cellStyle name="Обычный 3 18 47 3 5" xfId="46475"/>
    <cellStyle name="Обычный 3 18 47 4" xfId="46476"/>
    <cellStyle name="Обычный 3 18 47 4 2" xfId="46477"/>
    <cellStyle name="Обычный 3 18 47 4 2 2" xfId="46478"/>
    <cellStyle name="Обычный 3 18 47 4 2 2 2" xfId="46479"/>
    <cellStyle name="Обычный 3 18 47 4 2 2 2 2" xfId="46480"/>
    <cellStyle name="Обычный 3 18 47 4 2 2 3" xfId="46481"/>
    <cellStyle name="Обычный 3 18 47 4 2 3" xfId="46482"/>
    <cellStyle name="Обычный 3 18 47 4 2 3 2" xfId="46483"/>
    <cellStyle name="Обычный 3 18 47 4 2 4" xfId="46484"/>
    <cellStyle name="Обычный 3 18 47 4 3" xfId="46485"/>
    <cellStyle name="Обычный 3 18 47 4 3 2" xfId="46486"/>
    <cellStyle name="Обычный 3 18 47 4 3 2 2" xfId="46487"/>
    <cellStyle name="Обычный 3 18 47 4 3 3" xfId="46488"/>
    <cellStyle name="Обычный 3 18 47 4 4" xfId="46489"/>
    <cellStyle name="Обычный 3 18 47 4 4 2" xfId="46490"/>
    <cellStyle name="Обычный 3 18 47 4 5" xfId="46491"/>
    <cellStyle name="Обычный 3 18 47 5" xfId="46492"/>
    <cellStyle name="Обычный 3 18 47 5 2" xfId="46493"/>
    <cellStyle name="Обычный 3 18 47 5 2 2" xfId="46494"/>
    <cellStyle name="Обычный 3 18 47 5 2 2 2" xfId="46495"/>
    <cellStyle name="Обычный 3 18 47 5 2 3" xfId="46496"/>
    <cellStyle name="Обычный 3 18 47 5 3" xfId="46497"/>
    <cellStyle name="Обычный 3 18 47 5 3 2" xfId="46498"/>
    <cellStyle name="Обычный 3 18 47 5 4" xfId="46499"/>
    <cellStyle name="Обычный 3 18 47 6" xfId="46500"/>
    <cellStyle name="Обычный 3 18 47 6 2" xfId="46501"/>
    <cellStyle name="Обычный 3 18 47 6 2 2" xfId="46502"/>
    <cellStyle name="Обычный 3 18 47 6 3" xfId="46503"/>
    <cellStyle name="Обычный 3 18 47 7" xfId="46504"/>
    <cellStyle name="Обычный 3 18 47 7 2" xfId="46505"/>
    <cellStyle name="Обычный 3 18 47 8" xfId="46506"/>
    <cellStyle name="Обычный 3 18 48" xfId="46507"/>
    <cellStyle name="Обычный 3 18 48 2" xfId="46508"/>
    <cellStyle name="Обычный 3 18 48 2 2" xfId="46509"/>
    <cellStyle name="Обычный 3 18 48 2 2 2" xfId="46510"/>
    <cellStyle name="Обычный 3 18 48 2 2 2 2" xfId="46511"/>
    <cellStyle name="Обычный 3 18 48 2 2 2 2 2" xfId="46512"/>
    <cellStyle name="Обычный 3 18 48 2 2 2 3" xfId="46513"/>
    <cellStyle name="Обычный 3 18 48 2 2 3" xfId="46514"/>
    <cellStyle name="Обычный 3 18 48 2 2 3 2" xfId="46515"/>
    <cellStyle name="Обычный 3 18 48 2 2 4" xfId="46516"/>
    <cellStyle name="Обычный 3 18 48 2 3" xfId="46517"/>
    <cellStyle name="Обычный 3 18 48 2 3 2" xfId="46518"/>
    <cellStyle name="Обычный 3 18 48 2 3 2 2" xfId="46519"/>
    <cellStyle name="Обычный 3 18 48 2 3 3" xfId="46520"/>
    <cellStyle name="Обычный 3 18 48 2 4" xfId="46521"/>
    <cellStyle name="Обычный 3 18 48 2 4 2" xfId="46522"/>
    <cellStyle name="Обычный 3 18 48 2 5" xfId="46523"/>
    <cellStyle name="Обычный 3 18 48 3" xfId="46524"/>
    <cellStyle name="Обычный 3 18 48 3 2" xfId="46525"/>
    <cellStyle name="Обычный 3 18 48 3 2 2" xfId="46526"/>
    <cellStyle name="Обычный 3 18 48 3 2 2 2" xfId="46527"/>
    <cellStyle name="Обычный 3 18 48 3 2 2 2 2" xfId="46528"/>
    <cellStyle name="Обычный 3 18 48 3 2 2 3" xfId="46529"/>
    <cellStyle name="Обычный 3 18 48 3 2 3" xfId="46530"/>
    <cellStyle name="Обычный 3 18 48 3 2 3 2" xfId="46531"/>
    <cellStyle name="Обычный 3 18 48 3 2 4" xfId="46532"/>
    <cellStyle name="Обычный 3 18 48 3 3" xfId="46533"/>
    <cellStyle name="Обычный 3 18 48 3 3 2" xfId="46534"/>
    <cellStyle name="Обычный 3 18 48 3 3 2 2" xfId="46535"/>
    <cellStyle name="Обычный 3 18 48 3 3 3" xfId="46536"/>
    <cellStyle name="Обычный 3 18 48 3 4" xfId="46537"/>
    <cellStyle name="Обычный 3 18 48 3 4 2" xfId="46538"/>
    <cellStyle name="Обычный 3 18 48 3 5" xfId="46539"/>
    <cellStyle name="Обычный 3 18 48 4" xfId="46540"/>
    <cellStyle name="Обычный 3 18 48 4 2" xfId="46541"/>
    <cellStyle name="Обычный 3 18 48 4 2 2" xfId="46542"/>
    <cellStyle name="Обычный 3 18 48 4 2 2 2" xfId="46543"/>
    <cellStyle name="Обычный 3 18 48 4 2 3" xfId="46544"/>
    <cellStyle name="Обычный 3 18 48 4 3" xfId="46545"/>
    <cellStyle name="Обычный 3 18 48 4 3 2" xfId="46546"/>
    <cellStyle name="Обычный 3 18 48 4 4" xfId="46547"/>
    <cellStyle name="Обычный 3 18 48 5" xfId="46548"/>
    <cellStyle name="Обычный 3 18 48 5 2" xfId="46549"/>
    <cellStyle name="Обычный 3 18 48 5 2 2" xfId="46550"/>
    <cellStyle name="Обычный 3 18 48 5 3" xfId="46551"/>
    <cellStyle name="Обычный 3 18 48 6" xfId="46552"/>
    <cellStyle name="Обычный 3 18 48 6 2" xfId="46553"/>
    <cellStyle name="Обычный 3 18 48 7" xfId="46554"/>
    <cellStyle name="Обычный 3 18 49" xfId="46555"/>
    <cellStyle name="Обычный 3 18 49 2" xfId="46556"/>
    <cellStyle name="Обычный 3 18 49 2 2" xfId="46557"/>
    <cellStyle name="Обычный 3 18 49 2 2 2" xfId="46558"/>
    <cellStyle name="Обычный 3 18 49 2 2 2 2" xfId="46559"/>
    <cellStyle name="Обычный 3 18 49 2 2 3" xfId="46560"/>
    <cellStyle name="Обычный 3 18 49 2 3" xfId="46561"/>
    <cellStyle name="Обычный 3 18 49 2 3 2" xfId="46562"/>
    <cellStyle name="Обычный 3 18 49 2 4" xfId="46563"/>
    <cellStyle name="Обычный 3 18 49 3" xfId="46564"/>
    <cellStyle name="Обычный 3 18 49 3 2" xfId="46565"/>
    <cellStyle name="Обычный 3 18 49 3 2 2" xfId="46566"/>
    <cellStyle name="Обычный 3 18 49 3 3" xfId="46567"/>
    <cellStyle name="Обычный 3 18 49 4" xfId="46568"/>
    <cellStyle name="Обычный 3 18 49 4 2" xfId="46569"/>
    <cellStyle name="Обычный 3 18 49 5" xfId="46570"/>
    <cellStyle name="Обычный 3 18 5" xfId="46571"/>
    <cellStyle name="Обычный 3 18 5 2" xfId="46572"/>
    <cellStyle name="Обычный 3 18 5 2 2" xfId="46573"/>
    <cellStyle name="Обычный 3 18 5 2 2 2" xfId="46574"/>
    <cellStyle name="Обычный 3 18 5 2 2 2 2" xfId="46575"/>
    <cellStyle name="Обычный 3 18 5 2 2 2 2 2" xfId="46576"/>
    <cellStyle name="Обычный 3 18 5 2 2 2 2 2 2" xfId="46577"/>
    <cellStyle name="Обычный 3 18 5 2 2 2 2 3" xfId="46578"/>
    <cellStyle name="Обычный 3 18 5 2 2 2 3" xfId="46579"/>
    <cellStyle name="Обычный 3 18 5 2 2 2 3 2" xfId="46580"/>
    <cellStyle name="Обычный 3 18 5 2 2 2 4" xfId="46581"/>
    <cellStyle name="Обычный 3 18 5 2 2 3" xfId="46582"/>
    <cellStyle name="Обычный 3 18 5 2 2 3 2" xfId="46583"/>
    <cellStyle name="Обычный 3 18 5 2 2 3 2 2" xfId="46584"/>
    <cellStyle name="Обычный 3 18 5 2 2 3 3" xfId="46585"/>
    <cellStyle name="Обычный 3 18 5 2 2 4" xfId="46586"/>
    <cellStyle name="Обычный 3 18 5 2 2 4 2" xfId="46587"/>
    <cellStyle name="Обычный 3 18 5 2 2 5" xfId="46588"/>
    <cellStyle name="Обычный 3 18 5 2 3" xfId="46589"/>
    <cellStyle name="Обычный 3 18 5 2 3 2" xfId="46590"/>
    <cellStyle name="Обычный 3 18 5 2 3 2 2" xfId="46591"/>
    <cellStyle name="Обычный 3 18 5 2 3 2 2 2" xfId="46592"/>
    <cellStyle name="Обычный 3 18 5 2 3 2 2 2 2" xfId="46593"/>
    <cellStyle name="Обычный 3 18 5 2 3 2 2 3" xfId="46594"/>
    <cellStyle name="Обычный 3 18 5 2 3 2 3" xfId="46595"/>
    <cellStyle name="Обычный 3 18 5 2 3 2 3 2" xfId="46596"/>
    <cellStyle name="Обычный 3 18 5 2 3 2 4" xfId="46597"/>
    <cellStyle name="Обычный 3 18 5 2 3 3" xfId="46598"/>
    <cellStyle name="Обычный 3 18 5 2 3 3 2" xfId="46599"/>
    <cellStyle name="Обычный 3 18 5 2 3 3 2 2" xfId="46600"/>
    <cellStyle name="Обычный 3 18 5 2 3 3 3" xfId="46601"/>
    <cellStyle name="Обычный 3 18 5 2 3 4" xfId="46602"/>
    <cellStyle name="Обычный 3 18 5 2 3 4 2" xfId="46603"/>
    <cellStyle name="Обычный 3 18 5 2 3 5" xfId="46604"/>
    <cellStyle name="Обычный 3 18 5 2 4" xfId="46605"/>
    <cellStyle name="Обычный 3 18 5 2 4 2" xfId="46606"/>
    <cellStyle name="Обычный 3 18 5 2 4 2 2" xfId="46607"/>
    <cellStyle name="Обычный 3 18 5 2 4 2 2 2" xfId="46608"/>
    <cellStyle name="Обычный 3 18 5 2 4 2 3" xfId="46609"/>
    <cellStyle name="Обычный 3 18 5 2 4 3" xfId="46610"/>
    <cellStyle name="Обычный 3 18 5 2 4 3 2" xfId="46611"/>
    <cellStyle name="Обычный 3 18 5 2 4 4" xfId="46612"/>
    <cellStyle name="Обычный 3 18 5 2 5" xfId="46613"/>
    <cellStyle name="Обычный 3 18 5 2 5 2" xfId="46614"/>
    <cellStyle name="Обычный 3 18 5 2 5 2 2" xfId="46615"/>
    <cellStyle name="Обычный 3 18 5 2 5 3" xfId="46616"/>
    <cellStyle name="Обычный 3 18 5 2 6" xfId="46617"/>
    <cellStyle name="Обычный 3 18 5 2 6 2" xfId="46618"/>
    <cellStyle name="Обычный 3 18 5 2 7" xfId="46619"/>
    <cellStyle name="Обычный 3 18 5 3" xfId="46620"/>
    <cellStyle name="Обычный 3 18 5 3 2" xfId="46621"/>
    <cellStyle name="Обычный 3 18 5 3 2 2" xfId="46622"/>
    <cellStyle name="Обычный 3 18 5 3 2 2 2" xfId="46623"/>
    <cellStyle name="Обычный 3 18 5 3 2 2 2 2" xfId="46624"/>
    <cellStyle name="Обычный 3 18 5 3 2 2 3" xfId="46625"/>
    <cellStyle name="Обычный 3 18 5 3 2 3" xfId="46626"/>
    <cellStyle name="Обычный 3 18 5 3 2 3 2" xfId="46627"/>
    <cellStyle name="Обычный 3 18 5 3 2 4" xfId="46628"/>
    <cellStyle name="Обычный 3 18 5 3 3" xfId="46629"/>
    <cellStyle name="Обычный 3 18 5 3 3 2" xfId="46630"/>
    <cellStyle name="Обычный 3 18 5 3 3 2 2" xfId="46631"/>
    <cellStyle name="Обычный 3 18 5 3 3 3" xfId="46632"/>
    <cellStyle name="Обычный 3 18 5 3 4" xfId="46633"/>
    <cellStyle name="Обычный 3 18 5 3 4 2" xfId="46634"/>
    <cellStyle name="Обычный 3 18 5 3 5" xfId="46635"/>
    <cellStyle name="Обычный 3 18 5 4" xfId="46636"/>
    <cellStyle name="Обычный 3 18 5 4 2" xfId="46637"/>
    <cellStyle name="Обычный 3 18 5 4 2 2" xfId="46638"/>
    <cellStyle name="Обычный 3 18 5 4 2 2 2" xfId="46639"/>
    <cellStyle name="Обычный 3 18 5 4 2 2 2 2" xfId="46640"/>
    <cellStyle name="Обычный 3 18 5 4 2 2 3" xfId="46641"/>
    <cellStyle name="Обычный 3 18 5 4 2 3" xfId="46642"/>
    <cellStyle name="Обычный 3 18 5 4 2 3 2" xfId="46643"/>
    <cellStyle name="Обычный 3 18 5 4 2 4" xfId="46644"/>
    <cellStyle name="Обычный 3 18 5 4 3" xfId="46645"/>
    <cellStyle name="Обычный 3 18 5 4 3 2" xfId="46646"/>
    <cellStyle name="Обычный 3 18 5 4 3 2 2" xfId="46647"/>
    <cellStyle name="Обычный 3 18 5 4 3 3" xfId="46648"/>
    <cellStyle name="Обычный 3 18 5 4 4" xfId="46649"/>
    <cellStyle name="Обычный 3 18 5 4 4 2" xfId="46650"/>
    <cellStyle name="Обычный 3 18 5 4 5" xfId="46651"/>
    <cellStyle name="Обычный 3 18 5 5" xfId="46652"/>
    <cellStyle name="Обычный 3 18 5 5 2" xfId="46653"/>
    <cellStyle name="Обычный 3 18 5 5 2 2" xfId="46654"/>
    <cellStyle name="Обычный 3 18 5 5 2 2 2" xfId="46655"/>
    <cellStyle name="Обычный 3 18 5 5 2 3" xfId="46656"/>
    <cellStyle name="Обычный 3 18 5 5 3" xfId="46657"/>
    <cellStyle name="Обычный 3 18 5 5 3 2" xfId="46658"/>
    <cellStyle name="Обычный 3 18 5 5 4" xfId="46659"/>
    <cellStyle name="Обычный 3 18 5 6" xfId="46660"/>
    <cellStyle name="Обычный 3 18 5 6 2" xfId="46661"/>
    <cellStyle name="Обычный 3 18 5 6 2 2" xfId="46662"/>
    <cellStyle name="Обычный 3 18 5 6 3" xfId="46663"/>
    <cellStyle name="Обычный 3 18 5 7" xfId="46664"/>
    <cellStyle name="Обычный 3 18 5 7 2" xfId="46665"/>
    <cellStyle name="Обычный 3 18 5 8" xfId="46666"/>
    <cellStyle name="Обычный 3 18 50" xfId="46667"/>
    <cellStyle name="Обычный 3 18 50 2" xfId="46668"/>
    <cellStyle name="Обычный 3 18 50 2 2" xfId="46669"/>
    <cellStyle name="Обычный 3 18 50 2 2 2" xfId="46670"/>
    <cellStyle name="Обычный 3 18 50 2 2 2 2" xfId="46671"/>
    <cellStyle name="Обычный 3 18 50 2 2 3" xfId="46672"/>
    <cellStyle name="Обычный 3 18 50 2 3" xfId="46673"/>
    <cellStyle name="Обычный 3 18 50 2 3 2" xfId="46674"/>
    <cellStyle name="Обычный 3 18 50 2 4" xfId="46675"/>
    <cellStyle name="Обычный 3 18 50 3" xfId="46676"/>
    <cellStyle name="Обычный 3 18 50 3 2" xfId="46677"/>
    <cellStyle name="Обычный 3 18 50 3 2 2" xfId="46678"/>
    <cellStyle name="Обычный 3 18 50 3 3" xfId="46679"/>
    <cellStyle name="Обычный 3 18 50 4" xfId="46680"/>
    <cellStyle name="Обычный 3 18 50 4 2" xfId="46681"/>
    <cellStyle name="Обычный 3 18 50 5" xfId="46682"/>
    <cellStyle name="Обычный 3 18 51" xfId="46683"/>
    <cellStyle name="Обычный 3 18 51 2" xfId="46684"/>
    <cellStyle name="Обычный 3 18 51 2 2" xfId="46685"/>
    <cellStyle name="Обычный 3 18 51 2 2 2" xfId="46686"/>
    <cellStyle name="Обычный 3 18 51 2 3" xfId="46687"/>
    <cellStyle name="Обычный 3 18 51 3" xfId="46688"/>
    <cellStyle name="Обычный 3 18 51 3 2" xfId="46689"/>
    <cellStyle name="Обычный 3 18 51 4" xfId="46690"/>
    <cellStyle name="Обычный 3 18 52" xfId="46691"/>
    <cellStyle name="Обычный 3 18 52 2" xfId="46692"/>
    <cellStyle name="Обычный 3 18 52 2 2" xfId="46693"/>
    <cellStyle name="Обычный 3 18 52 3" xfId="46694"/>
    <cellStyle name="Обычный 3 18 53" xfId="46695"/>
    <cellStyle name="Обычный 3 18 53 2" xfId="46696"/>
    <cellStyle name="Обычный 3 18 54" xfId="46697"/>
    <cellStyle name="Обычный 3 18 6" xfId="46698"/>
    <cellStyle name="Обычный 3 18 6 2" xfId="46699"/>
    <cellStyle name="Обычный 3 18 6 2 2" xfId="46700"/>
    <cellStyle name="Обычный 3 18 6 2 2 2" xfId="46701"/>
    <cellStyle name="Обычный 3 18 6 2 2 2 2" xfId="46702"/>
    <cellStyle name="Обычный 3 18 6 2 2 2 2 2" xfId="46703"/>
    <cellStyle name="Обычный 3 18 6 2 2 2 2 2 2" xfId="46704"/>
    <cellStyle name="Обычный 3 18 6 2 2 2 2 3" xfId="46705"/>
    <cellStyle name="Обычный 3 18 6 2 2 2 3" xfId="46706"/>
    <cellStyle name="Обычный 3 18 6 2 2 2 3 2" xfId="46707"/>
    <cellStyle name="Обычный 3 18 6 2 2 2 4" xfId="46708"/>
    <cellStyle name="Обычный 3 18 6 2 2 3" xfId="46709"/>
    <cellStyle name="Обычный 3 18 6 2 2 3 2" xfId="46710"/>
    <cellStyle name="Обычный 3 18 6 2 2 3 2 2" xfId="46711"/>
    <cellStyle name="Обычный 3 18 6 2 2 3 3" xfId="46712"/>
    <cellStyle name="Обычный 3 18 6 2 2 4" xfId="46713"/>
    <cellStyle name="Обычный 3 18 6 2 2 4 2" xfId="46714"/>
    <cellStyle name="Обычный 3 18 6 2 2 5" xfId="46715"/>
    <cellStyle name="Обычный 3 18 6 2 3" xfId="46716"/>
    <cellStyle name="Обычный 3 18 6 2 3 2" xfId="46717"/>
    <cellStyle name="Обычный 3 18 6 2 3 2 2" xfId="46718"/>
    <cellStyle name="Обычный 3 18 6 2 3 2 2 2" xfId="46719"/>
    <cellStyle name="Обычный 3 18 6 2 3 2 2 2 2" xfId="46720"/>
    <cellStyle name="Обычный 3 18 6 2 3 2 2 3" xfId="46721"/>
    <cellStyle name="Обычный 3 18 6 2 3 2 3" xfId="46722"/>
    <cellStyle name="Обычный 3 18 6 2 3 2 3 2" xfId="46723"/>
    <cellStyle name="Обычный 3 18 6 2 3 2 4" xfId="46724"/>
    <cellStyle name="Обычный 3 18 6 2 3 3" xfId="46725"/>
    <cellStyle name="Обычный 3 18 6 2 3 3 2" xfId="46726"/>
    <cellStyle name="Обычный 3 18 6 2 3 3 2 2" xfId="46727"/>
    <cellStyle name="Обычный 3 18 6 2 3 3 3" xfId="46728"/>
    <cellStyle name="Обычный 3 18 6 2 3 4" xfId="46729"/>
    <cellStyle name="Обычный 3 18 6 2 3 4 2" xfId="46730"/>
    <cellStyle name="Обычный 3 18 6 2 3 5" xfId="46731"/>
    <cellStyle name="Обычный 3 18 6 2 4" xfId="46732"/>
    <cellStyle name="Обычный 3 18 6 2 4 2" xfId="46733"/>
    <cellStyle name="Обычный 3 18 6 2 4 2 2" xfId="46734"/>
    <cellStyle name="Обычный 3 18 6 2 4 2 2 2" xfId="46735"/>
    <cellStyle name="Обычный 3 18 6 2 4 2 3" xfId="46736"/>
    <cellStyle name="Обычный 3 18 6 2 4 3" xfId="46737"/>
    <cellStyle name="Обычный 3 18 6 2 4 3 2" xfId="46738"/>
    <cellStyle name="Обычный 3 18 6 2 4 4" xfId="46739"/>
    <cellStyle name="Обычный 3 18 6 2 5" xfId="46740"/>
    <cellStyle name="Обычный 3 18 6 2 5 2" xfId="46741"/>
    <cellStyle name="Обычный 3 18 6 2 5 2 2" xfId="46742"/>
    <cellStyle name="Обычный 3 18 6 2 5 3" xfId="46743"/>
    <cellStyle name="Обычный 3 18 6 2 6" xfId="46744"/>
    <cellStyle name="Обычный 3 18 6 2 6 2" xfId="46745"/>
    <cellStyle name="Обычный 3 18 6 2 7" xfId="46746"/>
    <cellStyle name="Обычный 3 18 6 3" xfId="46747"/>
    <cellStyle name="Обычный 3 18 6 3 2" xfId="46748"/>
    <cellStyle name="Обычный 3 18 6 3 2 2" xfId="46749"/>
    <cellStyle name="Обычный 3 18 6 3 2 2 2" xfId="46750"/>
    <cellStyle name="Обычный 3 18 6 3 2 2 2 2" xfId="46751"/>
    <cellStyle name="Обычный 3 18 6 3 2 2 3" xfId="46752"/>
    <cellStyle name="Обычный 3 18 6 3 2 3" xfId="46753"/>
    <cellStyle name="Обычный 3 18 6 3 2 3 2" xfId="46754"/>
    <cellStyle name="Обычный 3 18 6 3 2 4" xfId="46755"/>
    <cellStyle name="Обычный 3 18 6 3 3" xfId="46756"/>
    <cellStyle name="Обычный 3 18 6 3 3 2" xfId="46757"/>
    <cellStyle name="Обычный 3 18 6 3 3 2 2" xfId="46758"/>
    <cellStyle name="Обычный 3 18 6 3 3 3" xfId="46759"/>
    <cellStyle name="Обычный 3 18 6 3 4" xfId="46760"/>
    <cellStyle name="Обычный 3 18 6 3 4 2" xfId="46761"/>
    <cellStyle name="Обычный 3 18 6 3 5" xfId="46762"/>
    <cellStyle name="Обычный 3 18 6 4" xfId="46763"/>
    <cellStyle name="Обычный 3 18 6 4 2" xfId="46764"/>
    <cellStyle name="Обычный 3 18 6 4 2 2" xfId="46765"/>
    <cellStyle name="Обычный 3 18 6 4 2 2 2" xfId="46766"/>
    <cellStyle name="Обычный 3 18 6 4 2 2 2 2" xfId="46767"/>
    <cellStyle name="Обычный 3 18 6 4 2 2 3" xfId="46768"/>
    <cellStyle name="Обычный 3 18 6 4 2 3" xfId="46769"/>
    <cellStyle name="Обычный 3 18 6 4 2 3 2" xfId="46770"/>
    <cellStyle name="Обычный 3 18 6 4 2 4" xfId="46771"/>
    <cellStyle name="Обычный 3 18 6 4 3" xfId="46772"/>
    <cellStyle name="Обычный 3 18 6 4 3 2" xfId="46773"/>
    <cellStyle name="Обычный 3 18 6 4 3 2 2" xfId="46774"/>
    <cellStyle name="Обычный 3 18 6 4 3 3" xfId="46775"/>
    <cellStyle name="Обычный 3 18 6 4 4" xfId="46776"/>
    <cellStyle name="Обычный 3 18 6 4 4 2" xfId="46777"/>
    <cellStyle name="Обычный 3 18 6 4 5" xfId="46778"/>
    <cellStyle name="Обычный 3 18 6 5" xfId="46779"/>
    <cellStyle name="Обычный 3 18 6 5 2" xfId="46780"/>
    <cellStyle name="Обычный 3 18 6 5 2 2" xfId="46781"/>
    <cellStyle name="Обычный 3 18 6 5 2 2 2" xfId="46782"/>
    <cellStyle name="Обычный 3 18 6 5 2 3" xfId="46783"/>
    <cellStyle name="Обычный 3 18 6 5 3" xfId="46784"/>
    <cellStyle name="Обычный 3 18 6 5 3 2" xfId="46785"/>
    <cellStyle name="Обычный 3 18 6 5 4" xfId="46786"/>
    <cellStyle name="Обычный 3 18 6 6" xfId="46787"/>
    <cellStyle name="Обычный 3 18 6 6 2" xfId="46788"/>
    <cellStyle name="Обычный 3 18 6 6 2 2" xfId="46789"/>
    <cellStyle name="Обычный 3 18 6 6 3" xfId="46790"/>
    <cellStyle name="Обычный 3 18 6 7" xfId="46791"/>
    <cellStyle name="Обычный 3 18 6 7 2" xfId="46792"/>
    <cellStyle name="Обычный 3 18 6 8" xfId="46793"/>
    <cellStyle name="Обычный 3 18 7" xfId="46794"/>
    <cellStyle name="Обычный 3 18 7 2" xfId="46795"/>
    <cellStyle name="Обычный 3 18 7 2 2" xfId="46796"/>
    <cellStyle name="Обычный 3 18 7 2 2 2" xfId="46797"/>
    <cellStyle name="Обычный 3 18 7 2 2 2 2" xfId="46798"/>
    <cellStyle name="Обычный 3 18 7 2 2 2 2 2" xfId="46799"/>
    <cellStyle name="Обычный 3 18 7 2 2 2 2 2 2" xfId="46800"/>
    <cellStyle name="Обычный 3 18 7 2 2 2 2 3" xfId="46801"/>
    <cellStyle name="Обычный 3 18 7 2 2 2 3" xfId="46802"/>
    <cellStyle name="Обычный 3 18 7 2 2 2 3 2" xfId="46803"/>
    <cellStyle name="Обычный 3 18 7 2 2 2 4" xfId="46804"/>
    <cellStyle name="Обычный 3 18 7 2 2 3" xfId="46805"/>
    <cellStyle name="Обычный 3 18 7 2 2 3 2" xfId="46806"/>
    <cellStyle name="Обычный 3 18 7 2 2 3 2 2" xfId="46807"/>
    <cellStyle name="Обычный 3 18 7 2 2 3 3" xfId="46808"/>
    <cellStyle name="Обычный 3 18 7 2 2 4" xfId="46809"/>
    <cellStyle name="Обычный 3 18 7 2 2 4 2" xfId="46810"/>
    <cellStyle name="Обычный 3 18 7 2 2 5" xfId="46811"/>
    <cellStyle name="Обычный 3 18 7 2 3" xfId="46812"/>
    <cellStyle name="Обычный 3 18 7 2 3 2" xfId="46813"/>
    <cellStyle name="Обычный 3 18 7 2 3 2 2" xfId="46814"/>
    <cellStyle name="Обычный 3 18 7 2 3 2 2 2" xfId="46815"/>
    <cellStyle name="Обычный 3 18 7 2 3 2 2 2 2" xfId="46816"/>
    <cellStyle name="Обычный 3 18 7 2 3 2 2 3" xfId="46817"/>
    <cellStyle name="Обычный 3 18 7 2 3 2 3" xfId="46818"/>
    <cellStyle name="Обычный 3 18 7 2 3 2 3 2" xfId="46819"/>
    <cellStyle name="Обычный 3 18 7 2 3 2 4" xfId="46820"/>
    <cellStyle name="Обычный 3 18 7 2 3 3" xfId="46821"/>
    <cellStyle name="Обычный 3 18 7 2 3 3 2" xfId="46822"/>
    <cellStyle name="Обычный 3 18 7 2 3 3 2 2" xfId="46823"/>
    <cellStyle name="Обычный 3 18 7 2 3 3 3" xfId="46824"/>
    <cellStyle name="Обычный 3 18 7 2 3 4" xfId="46825"/>
    <cellStyle name="Обычный 3 18 7 2 3 4 2" xfId="46826"/>
    <cellStyle name="Обычный 3 18 7 2 3 5" xfId="46827"/>
    <cellStyle name="Обычный 3 18 7 2 4" xfId="46828"/>
    <cellStyle name="Обычный 3 18 7 2 4 2" xfId="46829"/>
    <cellStyle name="Обычный 3 18 7 2 4 2 2" xfId="46830"/>
    <cellStyle name="Обычный 3 18 7 2 4 2 2 2" xfId="46831"/>
    <cellStyle name="Обычный 3 18 7 2 4 2 3" xfId="46832"/>
    <cellStyle name="Обычный 3 18 7 2 4 3" xfId="46833"/>
    <cellStyle name="Обычный 3 18 7 2 4 3 2" xfId="46834"/>
    <cellStyle name="Обычный 3 18 7 2 4 4" xfId="46835"/>
    <cellStyle name="Обычный 3 18 7 2 5" xfId="46836"/>
    <cellStyle name="Обычный 3 18 7 2 5 2" xfId="46837"/>
    <cellStyle name="Обычный 3 18 7 2 5 2 2" xfId="46838"/>
    <cellStyle name="Обычный 3 18 7 2 5 3" xfId="46839"/>
    <cellStyle name="Обычный 3 18 7 2 6" xfId="46840"/>
    <cellStyle name="Обычный 3 18 7 2 6 2" xfId="46841"/>
    <cellStyle name="Обычный 3 18 7 2 7" xfId="46842"/>
    <cellStyle name="Обычный 3 18 7 3" xfId="46843"/>
    <cellStyle name="Обычный 3 18 7 3 2" xfId="46844"/>
    <cellStyle name="Обычный 3 18 7 3 2 2" xfId="46845"/>
    <cellStyle name="Обычный 3 18 7 3 2 2 2" xfId="46846"/>
    <cellStyle name="Обычный 3 18 7 3 2 2 2 2" xfId="46847"/>
    <cellStyle name="Обычный 3 18 7 3 2 2 3" xfId="46848"/>
    <cellStyle name="Обычный 3 18 7 3 2 3" xfId="46849"/>
    <cellStyle name="Обычный 3 18 7 3 2 3 2" xfId="46850"/>
    <cellStyle name="Обычный 3 18 7 3 2 4" xfId="46851"/>
    <cellStyle name="Обычный 3 18 7 3 3" xfId="46852"/>
    <cellStyle name="Обычный 3 18 7 3 3 2" xfId="46853"/>
    <cellStyle name="Обычный 3 18 7 3 3 2 2" xfId="46854"/>
    <cellStyle name="Обычный 3 18 7 3 3 3" xfId="46855"/>
    <cellStyle name="Обычный 3 18 7 3 4" xfId="46856"/>
    <cellStyle name="Обычный 3 18 7 3 4 2" xfId="46857"/>
    <cellStyle name="Обычный 3 18 7 3 5" xfId="46858"/>
    <cellStyle name="Обычный 3 18 7 4" xfId="46859"/>
    <cellStyle name="Обычный 3 18 7 4 2" xfId="46860"/>
    <cellStyle name="Обычный 3 18 7 4 2 2" xfId="46861"/>
    <cellStyle name="Обычный 3 18 7 4 2 2 2" xfId="46862"/>
    <cellStyle name="Обычный 3 18 7 4 2 2 2 2" xfId="46863"/>
    <cellStyle name="Обычный 3 18 7 4 2 2 3" xfId="46864"/>
    <cellStyle name="Обычный 3 18 7 4 2 3" xfId="46865"/>
    <cellStyle name="Обычный 3 18 7 4 2 3 2" xfId="46866"/>
    <cellStyle name="Обычный 3 18 7 4 2 4" xfId="46867"/>
    <cellStyle name="Обычный 3 18 7 4 3" xfId="46868"/>
    <cellStyle name="Обычный 3 18 7 4 3 2" xfId="46869"/>
    <cellStyle name="Обычный 3 18 7 4 3 2 2" xfId="46870"/>
    <cellStyle name="Обычный 3 18 7 4 3 3" xfId="46871"/>
    <cellStyle name="Обычный 3 18 7 4 4" xfId="46872"/>
    <cellStyle name="Обычный 3 18 7 4 4 2" xfId="46873"/>
    <cellStyle name="Обычный 3 18 7 4 5" xfId="46874"/>
    <cellStyle name="Обычный 3 18 7 5" xfId="46875"/>
    <cellStyle name="Обычный 3 18 7 5 2" xfId="46876"/>
    <cellStyle name="Обычный 3 18 7 5 2 2" xfId="46877"/>
    <cellStyle name="Обычный 3 18 7 5 2 2 2" xfId="46878"/>
    <cellStyle name="Обычный 3 18 7 5 2 3" xfId="46879"/>
    <cellStyle name="Обычный 3 18 7 5 3" xfId="46880"/>
    <cellStyle name="Обычный 3 18 7 5 3 2" xfId="46881"/>
    <cellStyle name="Обычный 3 18 7 5 4" xfId="46882"/>
    <cellStyle name="Обычный 3 18 7 6" xfId="46883"/>
    <cellStyle name="Обычный 3 18 7 6 2" xfId="46884"/>
    <cellStyle name="Обычный 3 18 7 6 2 2" xfId="46885"/>
    <cellStyle name="Обычный 3 18 7 6 3" xfId="46886"/>
    <cellStyle name="Обычный 3 18 7 7" xfId="46887"/>
    <cellStyle name="Обычный 3 18 7 7 2" xfId="46888"/>
    <cellStyle name="Обычный 3 18 7 8" xfId="46889"/>
    <cellStyle name="Обычный 3 18 8" xfId="46890"/>
    <cellStyle name="Обычный 3 18 8 2" xfId="46891"/>
    <cellStyle name="Обычный 3 18 8 2 2" xfId="46892"/>
    <cellStyle name="Обычный 3 18 8 2 2 2" xfId="46893"/>
    <cellStyle name="Обычный 3 18 8 2 2 2 2" xfId="46894"/>
    <cellStyle name="Обычный 3 18 8 2 2 2 2 2" xfId="46895"/>
    <cellStyle name="Обычный 3 18 8 2 2 2 2 2 2" xfId="46896"/>
    <cellStyle name="Обычный 3 18 8 2 2 2 2 3" xfId="46897"/>
    <cellStyle name="Обычный 3 18 8 2 2 2 3" xfId="46898"/>
    <cellStyle name="Обычный 3 18 8 2 2 2 3 2" xfId="46899"/>
    <cellStyle name="Обычный 3 18 8 2 2 2 4" xfId="46900"/>
    <cellStyle name="Обычный 3 18 8 2 2 3" xfId="46901"/>
    <cellStyle name="Обычный 3 18 8 2 2 3 2" xfId="46902"/>
    <cellStyle name="Обычный 3 18 8 2 2 3 2 2" xfId="46903"/>
    <cellStyle name="Обычный 3 18 8 2 2 3 3" xfId="46904"/>
    <cellStyle name="Обычный 3 18 8 2 2 4" xfId="46905"/>
    <cellStyle name="Обычный 3 18 8 2 2 4 2" xfId="46906"/>
    <cellStyle name="Обычный 3 18 8 2 2 5" xfId="46907"/>
    <cellStyle name="Обычный 3 18 8 2 3" xfId="46908"/>
    <cellStyle name="Обычный 3 18 8 2 3 2" xfId="46909"/>
    <cellStyle name="Обычный 3 18 8 2 3 2 2" xfId="46910"/>
    <cellStyle name="Обычный 3 18 8 2 3 2 2 2" xfId="46911"/>
    <cellStyle name="Обычный 3 18 8 2 3 2 2 2 2" xfId="46912"/>
    <cellStyle name="Обычный 3 18 8 2 3 2 2 3" xfId="46913"/>
    <cellStyle name="Обычный 3 18 8 2 3 2 3" xfId="46914"/>
    <cellStyle name="Обычный 3 18 8 2 3 2 3 2" xfId="46915"/>
    <cellStyle name="Обычный 3 18 8 2 3 2 4" xfId="46916"/>
    <cellStyle name="Обычный 3 18 8 2 3 3" xfId="46917"/>
    <cellStyle name="Обычный 3 18 8 2 3 3 2" xfId="46918"/>
    <cellStyle name="Обычный 3 18 8 2 3 3 2 2" xfId="46919"/>
    <cellStyle name="Обычный 3 18 8 2 3 3 3" xfId="46920"/>
    <cellStyle name="Обычный 3 18 8 2 3 4" xfId="46921"/>
    <cellStyle name="Обычный 3 18 8 2 3 4 2" xfId="46922"/>
    <cellStyle name="Обычный 3 18 8 2 3 5" xfId="46923"/>
    <cellStyle name="Обычный 3 18 8 2 4" xfId="46924"/>
    <cellStyle name="Обычный 3 18 8 2 4 2" xfId="46925"/>
    <cellStyle name="Обычный 3 18 8 2 4 2 2" xfId="46926"/>
    <cellStyle name="Обычный 3 18 8 2 4 2 2 2" xfId="46927"/>
    <cellStyle name="Обычный 3 18 8 2 4 2 3" xfId="46928"/>
    <cellStyle name="Обычный 3 18 8 2 4 3" xfId="46929"/>
    <cellStyle name="Обычный 3 18 8 2 4 3 2" xfId="46930"/>
    <cellStyle name="Обычный 3 18 8 2 4 4" xfId="46931"/>
    <cellStyle name="Обычный 3 18 8 2 5" xfId="46932"/>
    <cellStyle name="Обычный 3 18 8 2 5 2" xfId="46933"/>
    <cellStyle name="Обычный 3 18 8 2 5 2 2" xfId="46934"/>
    <cellStyle name="Обычный 3 18 8 2 5 3" xfId="46935"/>
    <cellStyle name="Обычный 3 18 8 2 6" xfId="46936"/>
    <cellStyle name="Обычный 3 18 8 2 6 2" xfId="46937"/>
    <cellStyle name="Обычный 3 18 8 2 7" xfId="46938"/>
    <cellStyle name="Обычный 3 18 8 3" xfId="46939"/>
    <cellStyle name="Обычный 3 18 8 3 2" xfId="46940"/>
    <cellStyle name="Обычный 3 18 8 3 2 2" xfId="46941"/>
    <cellStyle name="Обычный 3 18 8 3 2 2 2" xfId="46942"/>
    <cellStyle name="Обычный 3 18 8 3 2 2 2 2" xfId="46943"/>
    <cellStyle name="Обычный 3 18 8 3 2 2 3" xfId="46944"/>
    <cellStyle name="Обычный 3 18 8 3 2 3" xfId="46945"/>
    <cellStyle name="Обычный 3 18 8 3 2 3 2" xfId="46946"/>
    <cellStyle name="Обычный 3 18 8 3 2 4" xfId="46947"/>
    <cellStyle name="Обычный 3 18 8 3 3" xfId="46948"/>
    <cellStyle name="Обычный 3 18 8 3 3 2" xfId="46949"/>
    <cellStyle name="Обычный 3 18 8 3 3 2 2" xfId="46950"/>
    <cellStyle name="Обычный 3 18 8 3 3 3" xfId="46951"/>
    <cellStyle name="Обычный 3 18 8 3 4" xfId="46952"/>
    <cellStyle name="Обычный 3 18 8 3 4 2" xfId="46953"/>
    <cellStyle name="Обычный 3 18 8 3 5" xfId="46954"/>
    <cellStyle name="Обычный 3 18 8 4" xfId="46955"/>
    <cellStyle name="Обычный 3 18 8 4 2" xfId="46956"/>
    <cellStyle name="Обычный 3 18 8 4 2 2" xfId="46957"/>
    <cellStyle name="Обычный 3 18 8 4 2 2 2" xfId="46958"/>
    <cellStyle name="Обычный 3 18 8 4 2 2 2 2" xfId="46959"/>
    <cellStyle name="Обычный 3 18 8 4 2 2 3" xfId="46960"/>
    <cellStyle name="Обычный 3 18 8 4 2 3" xfId="46961"/>
    <cellStyle name="Обычный 3 18 8 4 2 3 2" xfId="46962"/>
    <cellStyle name="Обычный 3 18 8 4 2 4" xfId="46963"/>
    <cellStyle name="Обычный 3 18 8 4 3" xfId="46964"/>
    <cellStyle name="Обычный 3 18 8 4 3 2" xfId="46965"/>
    <cellStyle name="Обычный 3 18 8 4 3 2 2" xfId="46966"/>
    <cellStyle name="Обычный 3 18 8 4 3 3" xfId="46967"/>
    <cellStyle name="Обычный 3 18 8 4 4" xfId="46968"/>
    <cellStyle name="Обычный 3 18 8 4 4 2" xfId="46969"/>
    <cellStyle name="Обычный 3 18 8 4 5" xfId="46970"/>
    <cellStyle name="Обычный 3 18 8 5" xfId="46971"/>
    <cellStyle name="Обычный 3 18 8 5 2" xfId="46972"/>
    <cellStyle name="Обычный 3 18 8 5 2 2" xfId="46973"/>
    <cellStyle name="Обычный 3 18 8 5 2 2 2" xfId="46974"/>
    <cellStyle name="Обычный 3 18 8 5 2 3" xfId="46975"/>
    <cellStyle name="Обычный 3 18 8 5 3" xfId="46976"/>
    <cellStyle name="Обычный 3 18 8 5 3 2" xfId="46977"/>
    <cellStyle name="Обычный 3 18 8 5 4" xfId="46978"/>
    <cellStyle name="Обычный 3 18 8 6" xfId="46979"/>
    <cellStyle name="Обычный 3 18 8 6 2" xfId="46980"/>
    <cellStyle name="Обычный 3 18 8 6 2 2" xfId="46981"/>
    <cellStyle name="Обычный 3 18 8 6 3" xfId="46982"/>
    <cellStyle name="Обычный 3 18 8 7" xfId="46983"/>
    <cellStyle name="Обычный 3 18 8 7 2" xfId="46984"/>
    <cellStyle name="Обычный 3 18 8 8" xfId="46985"/>
    <cellStyle name="Обычный 3 18 9" xfId="46986"/>
    <cellStyle name="Обычный 3 18 9 2" xfId="46987"/>
    <cellStyle name="Обычный 3 18 9 2 2" xfId="46988"/>
    <cellStyle name="Обычный 3 18 9 2 2 2" xfId="46989"/>
    <cellStyle name="Обычный 3 18 9 2 2 2 2" xfId="46990"/>
    <cellStyle name="Обычный 3 18 9 2 2 2 2 2" xfId="46991"/>
    <cellStyle name="Обычный 3 18 9 2 2 2 2 2 2" xfId="46992"/>
    <cellStyle name="Обычный 3 18 9 2 2 2 2 3" xfId="46993"/>
    <cellStyle name="Обычный 3 18 9 2 2 2 3" xfId="46994"/>
    <cellStyle name="Обычный 3 18 9 2 2 2 3 2" xfId="46995"/>
    <cellStyle name="Обычный 3 18 9 2 2 2 4" xfId="46996"/>
    <cellStyle name="Обычный 3 18 9 2 2 3" xfId="46997"/>
    <cellStyle name="Обычный 3 18 9 2 2 3 2" xfId="46998"/>
    <cellStyle name="Обычный 3 18 9 2 2 3 2 2" xfId="46999"/>
    <cellStyle name="Обычный 3 18 9 2 2 3 3" xfId="47000"/>
    <cellStyle name="Обычный 3 18 9 2 2 4" xfId="47001"/>
    <cellStyle name="Обычный 3 18 9 2 2 4 2" xfId="47002"/>
    <cellStyle name="Обычный 3 18 9 2 2 5" xfId="47003"/>
    <cellStyle name="Обычный 3 18 9 2 3" xfId="47004"/>
    <cellStyle name="Обычный 3 18 9 2 3 2" xfId="47005"/>
    <cellStyle name="Обычный 3 18 9 2 3 2 2" xfId="47006"/>
    <cellStyle name="Обычный 3 18 9 2 3 2 2 2" xfId="47007"/>
    <cellStyle name="Обычный 3 18 9 2 3 2 2 2 2" xfId="47008"/>
    <cellStyle name="Обычный 3 18 9 2 3 2 2 3" xfId="47009"/>
    <cellStyle name="Обычный 3 18 9 2 3 2 3" xfId="47010"/>
    <cellStyle name="Обычный 3 18 9 2 3 2 3 2" xfId="47011"/>
    <cellStyle name="Обычный 3 18 9 2 3 2 4" xfId="47012"/>
    <cellStyle name="Обычный 3 18 9 2 3 3" xfId="47013"/>
    <cellStyle name="Обычный 3 18 9 2 3 3 2" xfId="47014"/>
    <cellStyle name="Обычный 3 18 9 2 3 3 2 2" xfId="47015"/>
    <cellStyle name="Обычный 3 18 9 2 3 3 3" xfId="47016"/>
    <cellStyle name="Обычный 3 18 9 2 3 4" xfId="47017"/>
    <cellStyle name="Обычный 3 18 9 2 3 4 2" xfId="47018"/>
    <cellStyle name="Обычный 3 18 9 2 3 5" xfId="47019"/>
    <cellStyle name="Обычный 3 18 9 2 4" xfId="47020"/>
    <cellStyle name="Обычный 3 18 9 2 4 2" xfId="47021"/>
    <cellStyle name="Обычный 3 18 9 2 4 2 2" xfId="47022"/>
    <cellStyle name="Обычный 3 18 9 2 4 2 2 2" xfId="47023"/>
    <cellStyle name="Обычный 3 18 9 2 4 2 3" xfId="47024"/>
    <cellStyle name="Обычный 3 18 9 2 4 3" xfId="47025"/>
    <cellStyle name="Обычный 3 18 9 2 4 3 2" xfId="47026"/>
    <cellStyle name="Обычный 3 18 9 2 4 4" xfId="47027"/>
    <cellStyle name="Обычный 3 18 9 2 5" xfId="47028"/>
    <cellStyle name="Обычный 3 18 9 2 5 2" xfId="47029"/>
    <cellStyle name="Обычный 3 18 9 2 5 2 2" xfId="47030"/>
    <cellStyle name="Обычный 3 18 9 2 5 3" xfId="47031"/>
    <cellStyle name="Обычный 3 18 9 2 6" xfId="47032"/>
    <cellStyle name="Обычный 3 18 9 2 6 2" xfId="47033"/>
    <cellStyle name="Обычный 3 18 9 2 7" xfId="47034"/>
    <cellStyle name="Обычный 3 18 9 3" xfId="47035"/>
    <cellStyle name="Обычный 3 18 9 3 2" xfId="47036"/>
    <cellStyle name="Обычный 3 18 9 3 2 2" xfId="47037"/>
    <cellStyle name="Обычный 3 18 9 3 2 2 2" xfId="47038"/>
    <cellStyle name="Обычный 3 18 9 3 2 2 2 2" xfId="47039"/>
    <cellStyle name="Обычный 3 18 9 3 2 2 3" xfId="47040"/>
    <cellStyle name="Обычный 3 18 9 3 2 3" xfId="47041"/>
    <cellStyle name="Обычный 3 18 9 3 2 3 2" xfId="47042"/>
    <cellStyle name="Обычный 3 18 9 3 2 4" xfId="47043"/>
    <cellStyle name="Обычный 3 18 9 3 3" xfId="47044"/>
    <cellStyle name="Обычный 3 18 9 3 3 2" xfId="47045"/>
    <cellStyle name="Обычный 3 18 9 3 3 2 2" xfId="47046"/>
    <cellStyle name="Обычный 3 18 9 3 3 3" xfId="47047"/>
    <cellStyle name="Обычный 3 18 9 3 4" xfId="47048"/>
    <cellStyle name="Обычный 3 18 9 3 4 2" xfId="47049"/>
    <cellStyle name="Обычный 3 18 9 3 5" xfId="47050"/>
    <cellStyle name="Обычный 3 18 9 4" xfId="47051"/>
    <cellStyle name="Обычный 3 18 9 4 2" xfId="47052"/>
    <cellStyle name="Обычный 3 18 9 4 2 2" xfId="47053"/>
    <cellStyle name="Обычный 3 18 9 4 2 2 2" xfId="47054"/>
    <cellStyle name="Обычный 3 18 9 4 2 2 2 2" xfId="47055"/>
    <cellStyle name="Обычный 3 18 9 4 2 2 3" xfId="47056"/>
    <cellStyle name="Обычный 3 18 9 4 2 3" xfId="47057"/>
    <cellStyle name="Обычный 3 18 9 4 2 3 2" xfId="47058"/>
    <cellStyle name="Обычный 3 18 9 4 2 4" xfId="47059"/>
    <cellStyle name="Обычный 3 18 9 4 3" xfId="47060"/>
    <cellStyle name="Обычный 3 18 9 4 3 2" xfId="47061"/>
    <cellStyle name="Обычный 3 18 9 4 3 2 2" xfId="47062"/>
    <cellStyle name="Обычный 3 18 9 4 3 3" xfId="47063"/>
    <cellStyle name="Обычный 3 18 9 4 4" xfId="47064"/>
    <cellStyle name="Обычный 3 18 9 4 4 2" xfId="47065"/>
    <cellStyle name="Обычный 3 18 9 4 5" xfId="47066"/>
    <cellStyle name="Обычный 3 18 9 5" xfId="47067"/>
    <cellStyle name="Обычный 3 18 9 5 2" xfId="47068"/>
    <cellStyle name="Обычный 3 18 9 5 2 2" xfId="47069"/>
    <cellStyle name="Обычный 3 18 9 5 2 2 2" xfId="47070"/>
    <cellStyle name="Обычный 3 18 9 5 2 3" xfId="47071"/>
    <cellStyle name="Обычный 3 18 9 5 3" xfId="47072"/>
    <cellStyle name="Обычный 3 18 9 5 3 2" xfId="47073"/>
    <cellStyle name="Обычный 3 18 9 5 4" xfId="47074"/>
    <cellStyle name="Обычный 3 18 9 6" xfId="47075"/>
    <cellStyle name="Обычный 3 18 9 6 2" xfId="47076"/>
    <cellStyle name="Обычный 3 18 9 6 2 2" xfId="47077"/>
    <cellStyle name="Обычный 3 18 9 6 3" xfId="47078"/>
    <cellStyle name="Обычный 3 18 9 7" xfId="47079"/>
    <cellStyle name="Обычный 3 18 9 7 2" xfId="47080"/>
    <cellStyle name="Обычный 3 18 9 8" xfId="47081"/>
    <cellStyle name="Обычный 3 19" xfId="47082"/>
    <cellStyle name="Обычный 3 19 10" xfId="47083"/>
    <cellStyle name="Обычный 3 19 10 2" xfId="47084"/>
    <cellStyle name="Обычный 3 19 10 2 2" xfId="47085"/>
    <cellStyle name="Обычный 3 19 10 2 2 2" xfId="47086"/>
    <cellStyle name="Обычный 3 19 10 2 2 2 2" xfId="47087"/>
    <cellStyle name="Обычный 3 19 10 2 2 2 2 2" xfId="47088"/>
    <cellStyle name="Обычный 3 19 10 2 2 2 2 2 2" xfId="47089"/>
    <cellStyle name="Обычный 3 19 10 2 2 2 2 3" xfId="47090"/>
    <cellStyle name="Обычный 3 19 10 2 2 2 3" xfId="47091"/>
    <cellStyle name="Обычный 3 19 10 2 2 2 3 2" xfId="47092"/>
    <cellStyle name="Обычный 3 19 10 2 2 2 4" xfId="47093"/>
    <cellStyle name="Обычный 3 19 10 2 2 3" xfId="47094"/>
    <cellStyle name="Обычный 3 19 10 2 2 3 2" xfId="47095"/>
    <cellStyle name="Обычный 3 19 10 2 2 3 2 2" xfId="47096"/>
    <cellStyle name="Обычный 3 19 10 2 2 3 3" xfId="47097"/>
    <cellStyle name="Обычный 3 19 10 2 2 4" xfId="47098"/>
    <cellStyle name="Обычный 3 19 10 2 2 4 2" xfId="47099"/>
    <cellStyle name="Обычный 3 19 10 2 2 5" xfId="47100"/>
    <cellStyle name="Обычный 3 19 10 2 3" xfId="47101"/>
    <cellStyle name="Обычный 3 19 10 2 3 2" xfId="47102"/>
    <cellStyle name="Обычный 3 19 10 2 3 2 2" xfId="47103"/>
    <cellStyle name="Обычный 3 19 10 2 3 2 2 2" xfId="47104"/>
    <cellStyle name="Обычный 3 19 10 2 3 2 2 2 2" xfId="47105"/>
    <cellStyle name="Обычный 3 19 10 2 3 2 2 3" xfId="47106"/>
    <cellStyle name="Обычный 3 19 10 2 3 2 3" xfId="47107"/>
    <cellStyle name="Обычный 3 19 10 2 3 2 3 2" xfId="47108"/>
    <cellStyle name="Обычный 3 19 10 2 3 2 4" xfId="47109"/>
    <cellStyle name="Обычный 3 19 10 2 3 3" xfId="47110"/>
    <cellStyle name="Обычный 3 19 10 2 3 3 2" xfId="47111"/>
    <cellStyle name="Обычный 3 19 10 2 3 3 2 2" xfId="47112"/>
    <cellStyle name="Обычный 3 19 10 2 3 3 3" xfId="47113"/>
    <cellStyle name="Обычный 3 19 10 2 3 4" xfId="47114"/>
    <cellStyle name="Обычный 3 19 10 2 3 4 2" xfId="47115"/>
    <cellStyle name="Обычный 3 19 10 2 3 5" xfId="47116"/>
    <cellStyle name="Обычный 3 19 10 2 4" xfId="47117"/>
    <cellStyle name="Обычный 3 19 10 2 4 2" xfId="47118"/>
    <cellStyle name="Обычный 3 19 10 2 4 2 2" xfId="47119"/>
    <cellStyle name="Обычный 3 19 10 2 4 2 2 2" xfId="47120"/>
    <cellStyle name="Обычный 3 19 10 2 4 2 3" xfId="47121"/>
    <cellStyle name="Обычный 3 19 10 2 4 3" xfId="47122"/>
    <cellStyle name="Обычный 3 19 10 2 4 3 2" xfId="47123"/>
    <cellStyle name="Обычный 3 19 10 2 4 4" xfId="47124"/>
    <cellStyle name="Обычный 3 19 10 2 5" xfId="47125"/>
    <cellStyle name="Обычный 3 19 10 2 5 2" xfId="47126"/>
    <cellStyle name="Обычный 3 19 10 2 5 2 2" xfId="47127"/>
    <cellStyle name="Обычный 3 19 10 2 5 3" xfId="47128"/>
    <cellStyle name="Обычный 3 19 10 2 6" xfId="47129"/>
    <cellStyle name="Обычный 3 19 10 2 6 2" xfId="47130"/>
    <cellStyle name="Обычный 3 19 10 2 7" xfId="47131"/>
    <cellStyle name="Обычный 3 19 10 3" xfId="47132"/>
    <cellStyle name="Обычный 3 19 10 3 2" xfId="47133"/>
    <cellStyle name="Обычный 3 19 10 3 2 2" xfId="47134"/>
    <cellStyle name="Обычный 3 19 10 3 2 2 2" xfId="47135"/>
    <cellStyle name="Обычный 3 19 10 3 2 2 2 2" xfId="47136"/>
    <cellStyle name="Обычный 3 19 10 3 2 2 3" xfId="47137"/>
    <cellStyle name="Обычный 3 19 10 3 2 3" xfId="47138"/>
    <cellStyle name="Обычный 3 19 10 3 2 3 2" xfId="47139"/>
    <cellStyle name="Обычный 3 19 10 3 2 4" xfId="47140"/>
    <cellStyle name="Обычный 3 19 10 3 3" xfId="47141"/>
    <cellStyle name="Обычный 3 19 10 3 3 2" xfId="47142"/>
    <cellStyle name="Обычный 3 19 10 3 3 2 2" xfId="47143"/>
    <cellStyle name="Обычный 3 19 10 3 3 3" xfId="47144"/>
    <cellStyle name="Обычный 3 19 10 3 4" xfId="47145"/>
    <cellStyle name="Обычный 3 19 10 3 4 2" xfId="47146"/>
    <cellStyle name="Обычный 3 19 10 3 5" xfId="47147"/>
    <cellStyle name="Обычный 3 19 10 4" xfId="47148"/>
    <cellStyle name="Обычный 3 19 10 4 2" xfId="47149"/>
    <cellStyle name="Обычный 3 19 10 4 2 2" xfId="47150"/>
    <cellStyle name="Обычный 3 19 10 4 2 2 2" xfId="47151"/>
    <cellStyle name="Обычный 3 19 10 4 2 2 2 2" xfId="47152"/>
    <cellStyle name="Обычный 3 19 10 4 2 2 3" xfId="47153"/>
    <cellStyle name="Обычный 3 19 10 4 2 3" xfId="47154"/>
    <cellStyle name="Обычный 3 19 10 4 2 3 2" xfId="47155"/>
    <cellStyle name="Обычный 3 19 10 4 2 4" xfId="47156"/>
    <cellStyle name="Обычный 3 19 10 4 3" xfId="47157"/>
    <cellStyle name="Обычный 3 19 10 4 3 2" xfId="47158"/>
    <cellStyle name="Обычный 3 19 10 4 3 2 2" xfId="47159"/>
    <cellStyle name="Обычный 3 19 10 4 3 3" xfId="47160"/>
    <cellStyle name="Обычный 3 19 10 4 4" xfId="47161"/>
    <cellStyle name="Обычный 3 19 10 4 4 2" xfId="47162"/>
    <cellStyle name="Обычный 3 19 10 4 5" xfId="47163"/>
    <cellStyle name="Обычный 3 19 10 5" xfId="47164"/>
    <cellStyle name="Обычный 3 19 10 5 2" xfId="47165"/>
    <cellStyle name="Обычный 3 19 10 5 2 2" xfId="47166"/>
    <cellStyle name="Обычный 3 19 10 5 2 2 2" xfId="47167"/>
    <cellStyle name="Обычный 3 19 10 5 2 3" xfId="47168"/>
    <cellStyle name="Обычный 3 19 10 5 3" xfId="47169"/>
    <cellStyle name="Обычный 3 19 10 5 3 2" xfId="47170"/>
    <cellStyle name="Обычный 3 19 10 5 4" xfId="47171"/>
    <cellStyle name="Обычный 3 19 10 6" xfId="47172"/>
    <cellStyle name="Обычный 3 19 10 6 2" xfId="47173"/>
    <cellStyle name="Обычный 3 19 10 6 2 2" xfId="47174"/>
    <cellStyle name="Обычный 3 19 10 6 3" xfId="47175"/>
    <cellStyle name="Обычный 3 19 10 7" xfId="47176"/>
    <cellStyle name="Обычный 3 19 10 7 2" xfId="47177"/>
    <cellStyle name="Обычный 3 19 10 8" xfId="47178"/>
    <cellStyle name="Обычный 3 19 11" xfId="47179"/>
    <cellStyle name="Обычный 3 19 11 2" xfId="47180"/>
    <cellStyle name="Обычный 3 19 11 2 2" xfId="47181"/>
    <cellStyle name="Обычный 3 19 11 2 2 2" xfId="47182"/>
    <cellStyle name="Обычный 3 19 11 2 2 2 2" xfId="47183"/>
    <cellStyle name="Обычный 3 19 11 2 2 2 2 2" xfId="47184"/>
    <cellStyle name="Обычный 3 19 11 2 2 2 2 2 2" xfId="47185"/>
    <cellStyle name="Обычный 3 19 11 2 2 2 2 3" xfId="47186"/>
    <cellStyle name="Обычный 3 19 11 2 2 2 3" xfId="47187"/>
    <cellStyle name="Обычный 3 19 11 2 2 2 3 2" xfId="47188"/>
    <cellStyle name="Обычный 3 19 11 2 2 2 4" xfId="47189"/>
    <cellStyle name="Обычный 3 19 11 2 2 3" xfId="47190"/>
    <cellStyle name="Обычный 3 19 11 2 2 3 2" xfId="47191"/>
    <cellStyle name="Обычный 3 19 11 2 2 3 2 2" xfId="47192"/>
    <cellStyle name="Обычный 3 19 11 2 2 3 3" xfId="47193"/>
    <cellStyle name="Обычный 3 19 11 2 2 4" xfId="47194"/>
    <cellStyle name="Обычный 3 19 11 2 2 4 2" xfId="47195"/>
    <cellStyle name="Обычный 3 19 11 2 2 5" xfId="47196"/>
    <cellStyle name="Обычный 3 19 11 2 3" xfId="47197"/>
    <cellStyle name="Обычный 3 19 11 2 3 2" xfId="47198"/>
    <cellStyle name="Обычный 3 19 11 2 3 2 2" xfId="47199"/>
    <cellStyle name="Обычный 3 19 11 2 3 2 2 2" xfId="47200"/>
    <cellStyle name="Обычный 3 19 11 2 3 2 2 2 2" xfId="47201"/>
    <cellStyle name="Обычный 3 19 11 2 3 2 2 3" xfId="47202"/>
    <cellStyle name="Обычный 3 19 11 2 3 2 3" xfId="47203"/>
    <cellStyle name="Обычный 3 19 11 2 3 2 3 2" xfId="47204"/>
    <cellStyle name="Обычный 3 19 11 2 3 2 4" xfId="47205"/>
    <cellStyle name="Обычный 3 19 11 2 3 3" xfId="47206"/>
    <cellStyle name="Обычный 3 19 11 2 3 3 2" xfId="47207"/>
    <cellStyle name="Обычный 3 19 11 2 3 3 2 2" xfId="47208"/>
    <cellStyle name="Обычный 3 19 11 2 3 3 3" xfId="47209"/>
    <cellStyle name="Обычный 3 19 11 2 3 4" xfId="47210"/>
    <cellStyle name="Обычный 3 19 11 2 3 4 2" xfId="47211"/>
    <cellStyle name="Обычный 3 19 11 2 3 5" xfId="47212"/>
    <cellStyle name="Обычный 3 19 11 2 4" xfId="47213"/>
    <cellStyle name="Обычный 3 19 11 2 4 2" xfId="47214"/>
    <cellStyle name="Обычный 3 19 11 2 4 2 2" xfId="47215"/>
    <cellStyle name="Обычный 3 19 11 2 4 2 2 2" xfId="47216"/>
    <cellStyle name="Обычный 3 19 11 2 4 2 3" xfId="47217"/>
    <cellStyle name="Обычный 3 19 11 2 4 3" xfId="47218"/>
    <cellStyle name="Обычный 3 19 11 2 4 3 2" xfId="47219"/>
    <cellStyle name="Обычный 3 19 11 2 4 4" xfId="47220"/>
    <cellStyle name="Обычный 3 19 11 2 5" xfId="47221"/>
    <cellStyle name="Обычный 3 19 11 2 5 2" xfId="47222"/>
    <cellStyle name="Обычный 3 19 11 2 5 2 2" xfId="47223"/>
    <cellStyle name="Обычный 3 19 11 2 5 3" xfId="47224"/>
    <cellStyle name="Обычный 3 19 11 2 6" xfId="47225"/>
    <cellStyle name="Обычный 3 19 11 2 6 2" xfId="47226"/>
    <cellStyle name="Обычный 3 19 11 2 7" xfId="47227"/>
    <cellStyle name="Обычный 3 19 11 3" xfId="47228"/>
    <cellStyle name="Обычный 3 19 11 3 2" xfId="47229"/>
    <cellStyle name="Обычный 3 19 11 3 2 2" xfId="47230"/>
    <cellStyle name="Обычный 3 19 11 3 2 2 2" xfId="47231"/>
    <cellStyle name="Обычный 3 19 11 3 2 2 2 2" xfId="47232"/>
    <cellStyle name="Обычный 3 19 11 3 2 2 3" xfId="47233"/>
    <cellStyle name="Обычный 3 19 11 3 2 3" xfId="47234"/>
    <cellStyle name="Обычный 3 19 11 3 2 3 2" xfId="47235"/>
    <cellStyle name="Обычный 3 19 11 3 2 4" xfId="47236"/>
    <cellStyle name="Обычный 3 19 11 3 3" xfId="47237"/>
    <cellStyle name="Обычный 3 19 11 3 3 2" xfId="47238"/>
    <cellStyle name="Обычный 3 19 11 3 3 2 2" xfId="47239"/>
    <cellStyle name="Обычный 3 19 11 3 3 3" xfId="47240"/>
    <cellStyle name="Обычный 3 19 11 3 4" xfId="47241"/>
    <cellStyle name="Обычный 3 19 11 3 4 2" xfId="47242"/>
    <cellStyle name="Обычный 3 19 11 3 5" xfId="47243"/>
    <cellStyle name="Обычный 3 19 11 4" xfId="47244"/>
    <cellStyle name="Обычный 3 19 11 4 2" xfId="47245"/>
    <cellStyle name="Обычный 3 19 11 4 2 2" xfId="47246"/>
    <cellStyle name="Обычный 3 19 11 4 2 2 2" xfId="47247"/>
    <cellStyle name="Обычный 3 19 11 4 2 2 2 2" xfId="47248"/>
    <cellStyle name="Обычный 3 19 11 4 2 2 3" xfId="47249"/>
    <cellStyle name="Обычный 3 19 11 4 2 3" xfId="47250"/>
    <cellStyle name="Обычный 3 19 11 4 2 3 2" xfId="47251"/>
    <cellStyle name="Обычный 3 19 11 4 2 4" xfId="47252"/>
    <cellStyle name="Обычный 3 19 11 4 3" xfId="47253"/>
    <cellStyle name="Обычный 3 19 11 4 3 2" xfId="47254"/>
    <cellStyle name="Обычный 3 19 11 4 3 2 2" xfId="47255"/>
    <cellStyle name="Обычный 3 19 11 4 3 3" xfId="47256"/>
    <cellStyle name="Обычный 3 19 11 4 4" xfId="47257"/>
    <cellStyle name="Обычный 3 19 11 4 4 2" xfId="47258"/>
    <cellStyle name="Обычный 3 19 11 4 5" xfId="47259"/>
    <cellStyle name="Обычный 3 19 11 5" xfId="47260"/>
    <cellStyle name="Обычный 3 19 11 5 2" xfId="47261"/>
    <cellStyle name="Обычный 3 19 11 5 2 2" xfId="47262"/>
    <cellStyle name="Обычный 3 19 11 5 2 2 2" xfId="47263"/>
    <cellStyle name="Обычный 3 19 11 5 2 3" xfId="47264"/>
    <cellStyle name="Обычный 3 19 11 5 3" xfId="47265"/>
    <cellStyle name="Обычный 3 19 11 5 3 2" xfId="47266"/>
    <cellStyle name="Обычный 3 19 11 5 4" xfId="47267"/>
    <cellStyle name="Обычный 3 19 11 6" xfId="47268"/>
    <cellStyle name="Обычный 3 19 11 6 2" xfId="47269"/>
    <cellStyle name="Обычный 3 19 11 6 2 2" xfId="47270"/>
    <cellStyle name="Обычный 3 19 11 6 3" xfId="47271"/>
    <cellStyle name="Обычный 3 19 11 7" xfId="47272"/>
    <cellStyle name="Обычный 3 19 11 7 2" xfId="47273"/>
    <cellStyle name="Обычный 3 19 11 8" xfId="47274"/>
    <cellStyle name="Обычный 3 19 12" xfId="47275"/>
    <cellStyle name="Обычный 3 19 12 2" xfId="47276"/>
    <cellStyle name="Обычный 3 19 12 2 2" xfId="47277"/>
    <cellStyle name="Обычный 3 19 12 2 2 2" xfId="47278"/>
    <cellStyle name="Обычный 3 19 12 2 2 2 2" xfId="47279"/>
    <cellStyle name="Обычный 3 19 12 2 2 2 2 2" xfId="47280"/>
    <cellStyle name="Обычный 3 19 12 2 2 2 2 2 2" xfId="47281"/>
    <cellStyle name="Обычный 3 19 12 2 2 2 2 3" xfId="47282"/>
    <cellStyle name="Обычный 3 19 12 2 2 2 3" xfId="47283"/>
    <cellStyle name="Обычный 3 19 12 2 2 2 3 2" xfId="47284"/>
    <cellStyle name="Обычный 3 19 12 2 2 2 4" xfId="47285"/>
    <cellStyle name="Обычный 3 19 12 2 2 3" xfId="47286"/>
    <cellStyle name="Обычный 3 19 12 2 2 3 2" xfId="47287"/>
    <cellStyle name="Обычный 3 19 12 2 2 3 2 2" xfId="47288"/>
    <cellStyle name="Обычный 3 19 12 2 2 3 3" xfId="47289"/>
    <cellStyle name="Обычный 3 19 12 2 2 4" xfId="47290"/>
    <cellStyle name="Обычный 3 19 12 2 2 4 2" xfId="47291"/>
    <cellStyle name="Обычный 3 19 12 2 2 5" xfId="47292"/>
    <cellStyle name="Обычный 3 19 12 2 3" xfId="47293"/>
    <cellStyle name="Обычный 3 19 12 2 3 2" xfId="47294"/>
    <cellStyle name="Обычный 3 19 12 2 3 2 2" xfId="47295"/>
    <cellStyle name="Обычный 3 19 12 2 3 2 2 2" xfId="47296"/>
    <cellStyle name="Обычный 3 19 12 2 3 2 2 2 2" xfId="47297"/>
    <cellStyle name="Обычный 3 19 12 2 3 2 2 3" xfId="47298"/>
    <cellStyle name="Обычный 3 19 12 2 3 2 3" xfId="47299"/>
    <cellStyle name="Обычный 3 19 12 2 3 2 3 2" xfId="47300"/>
    <cellStyle name="Обычный 3 19 12 2 3 2 4" xfId="47301"/>
    <cellStyle name="Обычный 3 19 12 2 3 3" xfId="47302"/>
    <cellStyle name="Обычный 3 19 12 2 3 3 2" xfId="47303"/>
    <cellStyle name="Обычный 3 19 12 2 3 3 2 2" xfId="47304"/>
    <cellStyle name="Обычный 3 19 12 2 3 3 3" xfId="47305"/>
    <cellStyle name="Обычный 3 19 12 2 3 4" xfId="47306"/>
    <cellStyle name="Обычный 3 19 12 2 3 4 2" xfId="47307"/>
    <cellStyle name="Обычный 3 19 12 2 3 5" xfId="47308"/>
    <cellStyle name="Обычный 3 19 12 2 4" xfId="47309"/>
    <cellStyle name="Обычный 3 19 12 2 4 2" xfId="47310"/>
    <cellStyle name="Обычный 3 19 12 2 4 2 2" xfId="47311"/>
    <cellStyle name="Обычный 3 19 12 2 4 2 2 2" xfId="47312"/>
    <cellStyle name="Обычный 3 19 12 2 4 2 3" xfId="47313"/>
    <cellStyle name="Обычный 3 19 12 2 4 3" xfId="47314"/>
    <cellStyle name="Обычный 3 19 12 2 4 3 2" xfId="47315"/>
    <cellStyle name="Обычный 3 19 12 2 4 4" xfId="47316"/>
    <cellStyle name="Обычный 3 19 12 2 5" xfId="47317"/>
    <cellStyle name="Обычный 3 19 12 2 5 2" xfId="47318"/>
    <cellStyle name="Обычный 3 19 12 2 5 2 2" xfId="47319"/>
    <cellStyle name="Обычный 3 19 12 2 5 3" xfId="47320"/>
    <cellStyle name="Обычный 3 19 12 2 6" xfId="47321"/>
    <cellStyle name="Обычный 3 19 12 2 6 2" xfId="47322"/>
    <cellStyle name="Обычный 3 19 12 2 7" xfId="47323"/>
    <cellStyle name="Обычный 3 19 12 3" xfId="47324"/>
    <cellStyle name="Обычный 3 19 12 3 2" xfId="47325"/>
    <cellStyle name="Обычный 3 19 12 3 2 2" xfId="47326"/>
    <cellStyle name="Обычный 3 19 12 3 2 2 2" xfId="47327"/>
    <cellStyle name="Обычный 3 19 12 3 2 2 2 2" xfId="47328"/>
    <cellStyle name="Обычный 3 19 12 3 2 2 3" xfId="47329"/>
    <cellStyle name="Обычный 3 19 12 3 2 3" xfId="47330"/>
    <cellStyle name="Обычный 3 19 12 3 2 3 2" xfId="47331"/>
    <cellStyle name="Обычный 3 19 12 3 2 4" xfId="47332"/>
    <cellStyle name="Обычный 3 19 12 3 3" xfId="47333"/>
    <cellStyle name="Обычный 3 19 12 3 3 2" xfId="47334"/>
    <cellStyle name="Обычный 3 19 12 3 3 2 2" xfId="47335"/>
    <cellStyle name="Обычный 3 19 12 3 3 3" xfId="47336"/>
    <cellStyle name="Обычный 3 19 12 3 4" xfId="47337"/>
    <cellStyle name="Обычный 3 19 12 3 4 2" xfId="47338"/>
    <cellStyle name="Обычный 3 19 12 3 5" xfId="47339"/>
    <cellStyle name="Обычный 3 19 12 4" xfId="47340"/>
    <cellStyle name="Обычный 3 19 12 4 2" xfId="47341"/>
    <cellStyle name="Обычный 3 19 12 4 2 2" xfId="47342"/>
    <cellStyle name="Обычный 3 19 12 4 2 2 2" xfId="47343"/>
    <cellStyle name="Обычный 3 19 12 4 2 2 2 2" xfId="47344"/>
    <cellStyle name="Обычный 3 19 12 4 2 2 3" xfId="47345"/>
    <cellStyle name="Обычный 3 19 12 4 2 3" xfId="47346"/>
    <cellStyle name="Обычный 3 19 12 4 2 3 2" xfId="47347"/>
    <cellStyle name="Обычный 3 19 12 4 2 4" xfId="47348"/>
    <cellStyle name="Обычный 3 19 12 4 3" xfId="47349"/>
    <cellStyle name="Обычный 3 19 12 4 3 2" xfId="47350"/>
    <cellStyle name="Обычный 3 19 12 4 3 2 2" xfId="47351"/>
    <cellStyle name="Обычный 3 19 12 4 3 3" xfId="47352"/>
    <cellStyle name="Обычный 3 19 12 4 4" xfId="47353"/>
    <cellStyle name="Обычный 3 19 12 4 4 2" xfId="47354"/>
    <cellStyle name="Обычный 3 19 12 4 5" xfId="47355"/>
    <cellStyle name="Обычный 3 19 12 5" xfId="47356"/>
    <cellStyle name="Обычный 3 19 12 5 2" xfId="47357"/>
    <cellStyle name="Обычный 3 19 12 5 2 2" xfId="47358"/>
    <cellStyle name="Обычный 3 19 12 5 2 2 2" xfId="47359"/>
    <cellStyle name="Обычный 3 19 12 5 2 3" xfId="47360"/>
    <cellStyle name="Обычный 3 19 12 5 3" xfId="47361"/>
    <cellStyle name="Обычный 3 19 12 5 3 2" xfId="47362"/>
    <cellStyle name="Обычный 3 19 12 5 4" xfId="47363"/>
    <cellStyle name="Обычный 3 19 12 6" xfId="47364"/>
    <cellStyle name="Обычный 3 19 12 6 2" xfId="47365"/>
    <cellStyle name="Обычный 3 19 12 6 2 2" xfId="47366"/>
    <cellStyle name="Обычный 3 19 12 6 3" xfId="47367"/>
    <cellStyle name="Обычный 3 19 12 7" xfId="47368"/>
    <cellStyle name="Обычный 3 19 12 7 2" xfId="47369"/>
    <cellStyle name="Обычный 3 19 12 8" xfId="47370"/>
    <cellStyle name="Обычный 3 19 13" xfId="47371"/>
    <cellStyle name="Обычный 3 19 13 2" xfId="47372"/>
    <cellStyle name="Обычный 3 19 13 2 2" xfId="47373"/>
    <cellStyle name="Обычный 3 19 13 2 2 2" xfId="47374"/>
    <cellStyle name="Обычный 3 19 13 2 2 2 2" xfId="47375"/>
    <cellStyle name="Обычный 3 19 13 2 2 2 2 2" xfId="47376"/>
    <cellStyle name="Обычный 3 19 13 2 2 2 2 2 2" xfId="47377"/>
    <cellStyle name="Обычный 3 19 13 2 2 2 2 3" xfId="47378"/>
    <cellStyle name="Обычный 3 19 13 2 2 2 3" xfId="47379"/>
    <cellStyle name="Обычный 3 19 13 2 2 2 3 2" xfId="47380"/>
    <cellStyle name="Обычный 3 19 13 2 2 2 4" xfId="47381"/>
    <cellStyle name="Обычный 3 19 13 2 2 3" xfId="47382"/>
    <cellStyle name="Обычный 3 19 13 2 2 3 2" xfId="47383"/>
    <cellStyle name="Обычный 3 19 13 2 2 3 2 2" xfId="47384"/>
    <cellStyle name="Обычный 3 19 13 2 2 3 3" xfId="47385"/>
    <cellStyle name="Обычный 3 19 13 2 2 4" xfId="47386"/>
    <cellStyle name="Обычный 3 19 13 2 2 4 2" xfId="47387"/>
    <cellStyle name="Обычный 3 19 13 2 2 5" xfId="47388"/>
    <cellStyle name="Обычный 3 19 13 2 3" xfId="47389"/>
    <cellStyle name="Обычный 3 19 13 2 3 2" xfId="47390"/>
    <cellStyle name="Обычный 3 19 13 2 3 2 2" xfId="47391"/>
    <cellStyle name="Обычный 3 19 13 2 3 2 2 2" xfId="47392"/>
    <cellStyle name="Обычный 3 19 13 2 3 2 2 2 2" xfId="47393"/>
    <cellStyle name="Обычный 3 19 13 2 3 2 2 3" xfId="47394"/>
    <cellStyle name="Обычный 3 19 13 2 3 2 3" xfId="47395"/>
    <cellStyle name="Обычный 3 19 13 2 3 2 3 2" xfId="47396"/>
    <cellStyle name="Обычный 3 19 13 2 3 2 4" xfId="47397"/>
    <cellStyle name="Обычный 3 19 13 2 3 3" xfId="47398"/>
    <cellStyle name="Обычный 3 19 13 2 3 3 2" xfId="47399"/>
    <cellStyle name="Обычный 3 19 13 2 3 3 2 2" xfId="47400"/>
    <cellStyle name="Обычный 3 19 13 2 3 3 3" xfId="47401"/>
    <cellStyle name="Обычный 3 19 13 2 3 4" xfId="47402"/>
    <cellStyle name="Обычный 3 19 13 2 3 4 2" xfId="47403"/>
    <cellStyle name="Обычный 3 19 13 2 3 5" xfId="47404"/>
    <cellStyle name="Обычный 3 19 13 2 4" xfId="47405"/>
    <cellStyle name="Обычный 3 19 13 2 4 2" xfId="47406"/>
    <cellStyle name="Обычный 3 19 13 2 4 2 2" xfId="47407"/>
    <cellStyle name="Обычный 3 19 13 2 4 2 2 2" xfId="47408"/>
    <cellStyle name="Обычный 3 19 13 2 4 2 3" xfId="47409"/>
    <cellStyle name="Обычный 3 19 13 2 4 3" xfId="47410"/>
    <cellStyle name="Обычный 3 19 13 2 4 3 2" xfId="47411"/>
    <cellStyle name="Обычный 3 19 13 2 4 4" xfId="47412"/>
    <cellStyle name="Обычный 3 19 13 2 5" xfId="47413"/>
    <cellStyle name="Обычный 3 19 13 2 5 2" xfId="47414"/>
    <cellStyle name="Обычный 3 19 13 2 5 2 2" xfId="47415"/>
    <cellStyle name="Обычный 3 19 13 2 5 3" xfId="47416"/>
    <cellStyle name="Обычный 3 19 13 2 6" xfId="47417"/>
    <cellStyle name="Обычный 3 19 13 2 6 2" xfId="47418"/>
    <cellStyle name="Обычный 3 19 13 2 7" xfId="47419"/>
    <cellStyle name="Обычный 3 19 13 3" xfId="47420"/>
    <cellStyle name="Обычный 3 19 13 3 2" xfId="47421"/>
    <cellStyle name="Обычный 3 19 13 3 2 2" xfId="47422"/>
    <cellStyle name="Обычный 3 19 13 3 2 2 2" xfId="47423"/>
    <cellStyle name="Обычный 3 19 13 3 2 2 2 2" xfId="47424"/>
    <cellStyle name="Обычный 3 19 13 3 2 2 3" xfId="47425"/>
    <cellStyle name="Обычный 3 19 13 3 2 3" xfId="47426"/>
    <cellStyle name="Обычный 3 19 13 3 2 3 2" xfId="47427"/>
    <cellStyle name="Обычный 3 19 13 3 2 4" xfId="47428"/>
    <cellStyle name="Обычный 3 19 13 3 3" xfId="47429"/>
    <cellStyle name="Обычный 3 19 13 3 3 2" xfId="47430"/>
    <cellStyle name="Обычный 3 19 13 3 3 2 2" xfId="47431"/>
    <cellStyle name="Обычный 3 19 13 3 3 3" xfId="47432"/>
    <cellStyle name="Обычный 3 19 13 3 4" xfId="47433"/>
    <cellStyle name="Обычный 3 19 13 3 4 2" xfId="47434"/>
    <cellStyle name="Обычный 3 19 13 3 5" xfId="47435"/>
    <cellStyle name="Обычный 3 19 13 4" xfId="47436"/>
    <cellStyle name="Обычный 3 19 13 4 2" xfId="47437"/>
    <cellStyle name="Обычный 3 19 13 4 2 2" xfId="47438"/>
    <cellStyle name="Обычный 3 19 13 4 2 2 2" xfId="47439"/>
    <cellStyle name="Обычный 3 19 13 4 2 2 2 2" xfId="47440"/>
    <cellStyle name="Обычный 3 19 13 4 2 2 3" xfId="47441"/>
    <cellStyle name="Обычный 3 19 13 4 2 3" xfId="47442"/>
    <cellStyle name="Обычный 3 19 13 4 2 3 2" xfId="47443"/>
    <cellStyle name="Обычный 3 19 13 4 2 4" xfId="47444"/>
    <cellStyle name="Обычный 3 19 13 4 3" xfId="47445"/>
    <cellStyle name="Обычный 3 19 13 4 3 2" xfId="47446"/>
    <cellStyle name="Обычный 3 19 13 4 3 2 2" xfId="47447"/>
    <cellStyle name="Обычный 3 19 13 4 3 3" xfId="47448"/>
    <cellStyle name="Обычный 3 19 13 4 4" xfId="47449"/>
    <cellStyle name="Обычный 3 19 13 4 4 2" xfId="47450"/>
    <cellStyle name="Обычный 3 19 13 4 5" xfId="47451"/>
    <cellStyle name="Обычный 3 19 13 5" xfId="47452"/>
    <cellStyle name="Обычный 3 19 13 5 2" xfId="47453"/>
    <cellStyle name="Обычный 3 19 13 5 2 2" xfId="47454"/>
    <cellStyle name="Обычный 3 19 13 5 2 2 2" xfId="47455"/>
    <cellStyle name="Обычный 3 19 13 5 2 3" xfId="47456"/>
    <cellStyle name="Обычный 3 19 13 5 3" xfId="47457"/>
    <cellStyle name="Обычный 3 19 13 5 3 2" xfId="47458"/>
    <cellStyle name="Обычный 3 19 13 5 4" xfId="47459"/>
    <cellStyle name="Обычный 3 19 13 6" xfId="47460"/>
    <cellStyle name="Обычный 3 19 13 6 2" xfId="47461"/>
    <cellStyle name="Обычный 3 19 13 6 2 2" xfId="47462"/>
    <cellStyle name="Обычный 3 19 13 6 3" xfId="47463"/>
    <cellStyle name="Обычный 3 19 13 7" xfId="47464"/>
    <cellStyle name="Обычный 3 19 13 7 2" xfId="47465"/>
    <cellStyle name="Обычный 3 19 13 8" xfId="47466"/>
    <cellStyle name="Обычный 3 19 14" xfId="47467"/>
    <cellStyle name="Обычный 3 19 14 2" xfId="47468"/>
    <cellStyle name="Обычный 3 19 14 2 2" xfId="47469"/>
    <cellStyle name="Обычный 3 19 14 2 2 2" xfId="47470"/>
    <cellStyle name="Обычный 3 19 14 2 2 2 2" xfId="47471"/>
    <cellStyle name="Обычный 3 19 14 2 2 2 2 2" xfId="47472"/>
    <cellStyle name="Обычный 3 19 14 2 2 2 2 2 2" xfId="47473"/>
    <cellStyle name="Обычный 3 19 14 2 2 2 2 3" xfId="47474"/>
    <cellStyle name="Обычный 3 19 14 2 2 2 3" xfId="47475"/>
    <cellStyle name="Обычный 3 19 14 2 2 2 3 2" xfId="47476"/>
    <cellStyle name="Обычный 3 19 14 2 2 2 4" xfId="47477"/>
    <cellStyle name="Обычный 3 19 14 2 2 3" xfId="47478"/>
    <cellStyle name="Обычный 3 19 14 2 2 3 2" xfId="47479"/>
    <cellStyle name="Обычный 3 19 14 2 2 3 2 2" xfId="47480"/>
    <cellStyle name="Обычный 3 19 14 2 2 3 3" xfId="47481"/>
    <cellStyle name="Обычный 3 19 14 2 2 4" xfId="47482"/>
    <cellStyle name="Обычный 3 19 14 2 2 4 2" xfId="47483"/>
    <cellStyle name="Обычный 3 19 14 2 2 5" xfId="47484"/>
    <cellStyle name="Обычный 3 19 14 2 3" xfId="47485"/>
    <cellStyle name="Обычный 3 19 14 2 3 2" xfId="47486"/>
    <cellStyle name="Обычный 3 19 14 2 3 2 2" xfId="47487"/>
    <cellStyle name="Обычный 3 19 14 2 3 2 2 2" xfId="47488"/>
    <cellStyle name="Обычный 3 19 14 2 3 2 2 2 2" xfId="47489"/>
    <cellStyle name="Обычный 3 19 14 2 3 2 2 3" xfId="47490"/>
    <cellStyle name="Обычный 3 19 14 2 3 2 3" xfId="47491"/>
    <cellStyle name="Обычный 3 19 14 2 3 2 3 2" xfId="47492"/>
    <cellStyle name="Обычный 3 19 14 2 3 2 4" xfId="47493"/>
    <cellStyle name="Обычный 3 19 14 2 3 3" xfId="47494"/>
    <cellStyle name="Обычный 3 19 14 2 3 3 2" xfId="47495"/>
    <cellStyle name="Обычный 3 19 14 2 3 3 2 2" xfId="47496"/>
    <cellStyle name="Обычный 3 19 14 2 3 3 3" xfId="47497"/>
    <cellStyle name="Обычный 3 19 14 2 3 4" xfId="47498"/>
    <cellStyle name="Обычный 3 19 14 2 3 4 2" xfId="47499"/>
    <cellStyle name="Обычный 3 19 14 2 3 5" xfId="47500"/>
    <cellStyle name="Обычный 3 19 14 2 4" xfId="47501"/>
    <cellStyle name="Обычный 3 19 14 2 4 2" xfId="47502"/>
    <cellStyle name="Обычный 3 19 14 2 4 2 2" xfId="47503"/>
    <cellStyle name="Обычный 3 19 14 2 4 2 2 2" xfId="47504"/>
    <cellStyle name="Обычный 3 19 14 2 4 2 3" xfId="47505"/>
    <cellStyle name="Обычный 3 19 14 2 4 3" xfId="47506"/>
    <cellStyle name="Обычный 3 19 14 2 4 3 2" xfId="47507"/>
    <cellStyle name="Обычный 3 19 14 2 4 4" xfId="47508"/>
    <cellStyle name="Обычный 3 19 14 2 5" xfId="47509"/>
    <cellStyle name="Обычный 3 19 14 2 5 2" xfId="47510"/>
    <cellStyle name="Обычный 3 19 14 2 5 2 2" xfId="47511"/>
    <cellStyle name="Обычный 3 19 14 2 5 3" xfId="47512"/>
    <cellStyle name="Обычный 3 19 14 2 6" xfId="47513"/>
    <cellStyle name="Обычный 3 19 14 2 6 2" xfId="47514"/>
    <cellStyle name="Обычный 3 19 14 2 7" xfId="47515"/>
    <cellStyle name="Обычный 3 19 14 3" xfId="47516"/>
    <cellStyle name="Обычный 3 19 14 3 2" xfId="47517"/>
    <cellStyle name="Обычный 3 19 14 3 2 2" xfId="47518"/>
    <cellStyle name="Обычный 3 19 14 3 2 2 2" xfId="47519"/>
    <cellStyle name="Обычный 3 19 14 3 2 2 2 2" xfId="47520"/>
    <cellStyle name="Обычный 3 19 14 3 2 2 3" xfId="47521"/>
    <cellStyle name="Обычный 3 19 14 3 2 3" xfId="47522"/>
    <cellStyle name="Обычный 3 19 14 3 2 3 2" xfId="47523"/>
    <cellStyle name="Обычный 3 19 14 3 2 4" xfId="47524"/>
    <cellStyle name="Обычный 3 19 14 3 3" xfId="47525"/>
    <cellStyle name="Обычный 3 19 14 3 3 2" xfId="47526"/>
    <cellStyle name="Обычный 3 19 14 3 3 2 2" xfId="47527"/>
    <cellStyle name="Обычный 3 19 14 3 3 3" xfId="47528"/>
    <cellStyle name="Обычный 3 19 14 3 4" xfId="47529"/>
    <cellStyle name="Обычный 3 19 14 3 4 2" xfId="47530"/>
    <cellStyle name="Обычный 3 19 14 3 5" xfId="47531"/>
    <cellStyle name="Обычный 3 19 14 4" xfId="47532"/>
    <cellStyle name="Обычный 3 19 14 4 2" xfId="47533"/>
    <cellStyle name="Обычный 3 19 14 4 2 2" xfId="47534"/>
    <cellStyle name="Обычный 3 19 14 4 2 2 2" xfId="47535"/>
    <cellStyle name="Обычный 3 19 14 4 2 2 2 2" xfId="47536"/>
    <cellStyle name="Обычный 3 19 14 4 2 2 3" xfId="47537"/>
    <cellStyle name="Обычный 3 19 14 4 2 3" xfId="47538"/>
    <cellStyle name="Обычный 3 19 14 4 2 3 2" xfId="47539"/>
    <cellStyle name="Обычный 3 19 14 4 2 4" xfId="47540"/>
    <cellStyle name="Обычный 3 19 14 4 3" xfId="47541"/>
    <cellStyle name="Обычный 3 19 14 4 3 2" xfId="47542"/>
    <cellStyle name="Обычный 3 19 14 4 3 2 2" xfId="47543"/>
    <cellStyle name="Обычный 3 19 14 4 3 3" xfId="47544"/>
    <cellStyle name="Обычный 3 19 14 4 4" xfId="47545"/>
    <cellStyle name="Обычный 3 19 14 4 4 2" xfId="47546"/>
    <cellStyle name="Обычный 3 19 14 4 5" xfId="47547"/>
    <cellStyle name="Обычный 3 19 14 5" xfId="47548"/>
    <cellStyle name="Обычный 3 19 14 5 2" xfId="47549"/>
    <cellStyle name="Обычный 3 19 14 5 2 2" xfId="47550"/>
    <cellStyle name="Обычный 3 19 14 5 2 2 2" xfId="47551"/>
    <cellStyle name="Обычный 3 19 14 5 2 3" xfId="47552"/>
    <cellStyle name="Обычный 3 19 14 5 3" xfId="47553"/>
    <cellStyle name="Обычный 3 19 14 5 3 2" xfId="47554"/>
    <cellStyle name="Обычный 3 19 14 5 4" xfId="47555"/>
    <cellStyle name="Обычный 3 19 14 6" xfId="47556"/>
    <cellStyle name="Обычный 3 19 14 6 2" xfId="47557"/>
    <cellStyle name="Обычный 3 19 14 6 2 2" xfId="47558"/>
    <cellStyle name="Обычный 3 19 14 6 3" xfId="47559"/>
    <cellStyle name="Обычный 3 19 14 7" xfId="47560"/>
    <cellStyle name="Обычный 3 19 14 7 2" xfId="47561"/>
    <cellStyle name="Обычный 3 19 14 8" xfId="47562"/>
    <cellStyle name="Обычный 3 19 15" xfId="47563"/>
    <cellStyle name="Обычный 3 19 15 2" xfId="47564"/>
    <cellStyle name="Обычный 3 19 15 2 2" xfId="47565"/>
    <cellStyle name="Обычный 3 19 15 2 2 2" xfId="47566"/>
    <cellStyle name="Обычный 3 19 15 2 2 2 2" xfId="47567"/>
    <cellStyle name="Обычный 3 19 15 2 2 2 2 2" xfId="47568"/>
    <cellStyle name="Обычный 3 19 15 2 2 2 2 2 2" xfId="47569"/>
    <cellStyle name="Обычный 3 19 15 2 2 2 2 3" xfId="47570"/>
    <cellStyle name="Обычный 3 19 15 2 2 2 3" xfId="47571"/>
    <cellStyle name="Обычный 3 19 15 2 2 2 3 2" xfId="47572"/>
    <cellStyle name="Обычный 3 19 15 2 2 2 4" xfId="47573"/>
    <cellStyle name="Обычный 3 19 15 2 2 3" xfId="47574"/>
    <cellStyle name="Обычный 3 19 15 2 2 3 2" xfId="47575"/>
    <cellStyle name="Обычный 3 19 15 2 2 3 2 2" xfId="47576"/>
    <cellStyle name="Обычный 3 19 15 2 2 3 3" xfId="47577"/>
    <cellStyle name="Обычный 3 19 15 2 2 4" xfId="47578"/>
    <cellStyle name="Обычный 3 19 15 2 2 4 2" xfId="47579"/>
    <cellStyle name="Обычный 3 19 15 2 2 5" xfId="47580"/>
    <cellStyle name="Обычный 3 19 15 2 3" xfId="47581"/>
    <cellStyle name="Обычный 3 19 15 2 3 2" xfId="47582"/>
    <cellStyle name="Обычный 3 19 15 2 3 2 2" xfId="47583"/>
    <cellStyle name="Обычный 3 19 15 2 3 2 2 2" xfId="47584"/>
    <cellStyle name="Обычный 3 19 15 2 3 2 2 2 2" xfId="47585"/>
    <cellStyle name="Обычный 3 19 15 2 3 2 2 3" xfId="47586"/>
    <cellStyle name="Обычный 3 19 15 2 3 2 3" xfId="47587"/>
    <cellStyle name="Обычный 3 19 15 2 3 2 3 2" xfId="47588"/>
    <cellStyle name="Обычный 3 19 15 2 3 2 4" xfId="47589"/>
    <cellStyle name="Обычный 3 19 15 2 3 3" xfId="47590"/>
    <cellStyle name="Обычный 3 19 15 2 3 3 2" xfId="47591"/>
    <cellStyle name="Обычный 3 19 15 2 3 3 2 2" xfId="47592"/>
    <cellStyle name="Обычный 3 19 15 2 3 3 3" xfId="47593"/>
    <cellStyle name="Обычный 3 19 15 2 3 4" xfId="47594"/>
    <cellStyle name="Обычный 3 19 15 2 3 4 2" xfId="47595"/>
    <cellStyle name="Обычный 3 19 15 2 3 5" xfId="47596"/>
    <cellStyle name="Обычный 3 19 15 2 4" xfId="47597"/>
    <cellStyle name="Обычный 3 19 15 2 4 2" xfId="47598"/>
    <cellStyle name="Обычный 3 19 15 2 4 2 2" xfId="47599"/>
    <cellStyle name="Обычный 3 19 15 2 4 2 2 2" xfId="47600"/>
    <cellStyle name="Обычный 3 19 15 2 4 2 3" xfId="47601"/>
    <cellStyle name="Обычный 3 19 15 2 4 3" xfId="47602"/>
    <cellStyle name="Обычный 3 19 15 2 4 3 2" xfId="47603"/>
    <cellStyle name="Обычный 3 19 15 2 4 4" xfId="47604"/>
    <cellStyle name="Обычный 3 19 15 2 5" xfId="47605"/>
    <cellStyle name="Обычный 3 19 15 2 5 2" xfId="47606"/>
    <cellStyle name="Обычный 3 19 15 2 5 2 2" xfId="47607"/>
    <cellStyle name="Обычный 3 19 15 2 5 3" xfId="47608"/>
    <cellStyle name="Обычный 3 19 15 2 6" xfId="47609"/>
    <cellStyle name="Обычный 3 19 15 2 6 2" xfId="47610"/>
    <cellStyle name="Обычный 3 19 15 2 7" xfId="47611"/>
    <cellStyle name="Обычный 3 19 15 3" xfId="47612"/>
    <cellStyle name="Обычный 3 19 15 3 2" xfId="47613"/>
    <cellStyle name="Обычный 3 19 15 3 2 2" xfId="47614"/>
    <cellStyle name="Обычный 3 19 15 3 2 2 2" xfId="47615"/>
    <cellStyle name="Обычный 3 19 15 3 2 2 2 2" xfId="47616"/>
    <cellStyle name="Обычный 3 19 15 3 2 2 3" xfId="47617"/>
    <cellStyle name="Обычный 3 19 15 3 2 3" xfId="47618"/>
    <cellStyle name="Обычный 3 19 15 3 2 3 2" xfId="47619"/>
    <cellStyle name="Обычный 3 19 15 3 2 4" xfId="47620"/>
    <cellStyle name="Обычный 3 19 15 3 3" xfId="47621"/>
    <cellStyle name="Обычный 3 19 15 3 3 2" xfId="47622"/>
    <cellStyle name="Обычный 3 19 15 3 3 2 2" xfId="47623"/>
    <cellStyle name="Обычный 3 19 15 3 3 3" xfId="47624"/>
    <cellStyle name="Обычный 3 19 15 3 4" xfId="47625"/>
    <cellStyle name="Обычный 3 19 15 3 4 2" xfId="47626"/>
    <cellStyle name="Обычный 3 19 15 3 5" xfId="47627"/>
    <cellStyle name="Обычный 3 19 15 4" xfId="47628"/>
    <cellStyle name="Обычный 3 19 15 4 2" xfId="47629"/>
    <cellStyle name="Обычный 3 19 15 4 2 2" xfId="47630"/>
    <cellStyle name="Обычный 3 19 15 4 2 2 2" xfId="47631"/>
    <cellStyle name="Обычный 3 19 15 4 2 2 2 2" xfId="47632"/>
    <cellStyle name="Обычный 3 19 15 4 2 2 3" xfId="47633"/>
    <cellStyle name="Обычный 3 19 15 4 2 3" xfId="47634"/>
    <cellStyle name="Обычный 3 19 15 4 2 3 2" xfId="47635"/>
    <cellStyle name="Обычный 3 19 15 4 2 4" xfId="47636"/>
    <cellStyle name="Обычный 3 19 15 4 3" xfId="47637"/>
    <cellStyle name="Обычный 3 19 15 4 3 2" xfId="47638"/>
    <cellStyle name="Обычный 3 19 15 4 3 2 2" xfId="47639"/>
    <cellStyle name="Обычный 3 19 15 4 3 3" xfId="47640"/>
    <cellStyle name="Обычный 3 19 15 4 4" xfId="47641"/>
    <cellStyle name="Обычный 3 19 15 4 4 2" xfId="47642"/>
    <cellStyle name="Обычный 3 19 15 4 5" xfId="47643"/>
    <cellStyle name="Обычный 3 19 15 5" xfId="47644"/>
    <cellStyle name="Обычный 3 19 15 5 2" xfId="47645"/>
    <cellStyle name="Обычный 3 19 15 5 2 2" xfId="47646"/>
    <cellStyle name="Обычный 3 19 15 5 2 2 2" xfId="47647"/>
    <cellStyle name="Обычный 3 19 15 5 2 3" xfId="47648"/>
    <cellStyle name="Обычный 3 19 15 5 3" xfId="47649"/>
    <cellStyle name="Обычный 3 19 15 5 3 2" xfId="47650"/>
    <cellStyle name="Обычный 3 19 15 5 4" xfId="47651"/>
    <cellStyle name="Обычный 3 19 15 6" xfId="47652"/>
    <cellStyle name="Обычный 3 19 15 6 2" xfId="47653"/>
    <cellStyle name="Обычный 3 19 15 6 2 2" xfId="47654"/>
    <cellStyle name="Обычный 3 19 15 6 3" xfId="47655"/>
    <cellStyle name="Обычный 3 19 15 7" xfId="47656"/>
    <cellStyle name="Обычный 3 19 15 7 2" xfId="47657"/>
    <cellStyle name="Обычный 3 19 15 8" xfId="47658"/>
    <cellStyle name="Обычный 3 19 16" xfId="47659"/>
    <cellStyle name="Обычный 3 19 16 2" xfId="47660"/>
    <cellStyle name="Обычный 3 19 16 2 2" xfId="47661"/>
    <cellStyle name="Обычный 3 19 16 2 2 2" xfId="47662"/>
    <cellStyle name="Обычный 3 19 16 2 2 2 2" xfId="47663"/>
    <cellStyle name="Обычный 3 19 16 2 2 2 2 2" xfId="47664"/>
    <cellStyle name="Обычный 3 19 16 2 2 2 2 2 2" xfId="47665"/>
    <cellStyle name="Обычный 3 19 16 2 2 2 2 3" xfId="47666"/>
    <cellStyle name="Обычный 3 19 16 2 2 2 3" xfId="47667"/>
    <cellStyle name="Обычный 3 19 16 2 2 2 3 2" xfId="47668"/>
    <cellStyle name="Обычный 3 19 16 2 2 2 4" xfId="47669"/>
    <cellStyle name="Обычный 3 19 16 2 2 3" xfId="47670"/>
    <cellStyle name="Обычный 3 19 16 2 2 3 2" xfId="47671"/>
    <cellStyle name="Обычный 3 19 16 2 2 3 2 2" xfId="47672"/>
    <cellStyle name="Обычный 3 19 16 2 2 3 3" xfId="47673"/>
    <cellStyle name="Обычный 3 19 16 2 2 4" xfId="47674"/>
    <cellStyle name="Обычный 3 19 16 2 2 4 2" xfId="47675"/>
    <cellStyle name="Обычный 3 19 16 2 2 5" xfId="47676"/>
    <cellStyle name="Обычный 3 19 16 2 3" xfId="47677"/>
    <cellStyle name="Обычный 3 19 16 2 3 2" xfId="47678"/>
    <cellStyle name="Обычный 3 19 16 2 3 2 2" xfId="47679"/>
    <cellStyle name="Обычный 3 19 16 2 3 2 2 2" xfId="47680"/>
    <cellStyle name="Обычный 3 19 16 2 3 2 2 2 2" xfId="47681"/>
    <cellStyle name="Обычный 3 19 16 2 3 2 2 3" xfId="47682"/>
    <cellStyle name="Обычный 3 19 16 2 3 2 3" xfId="47683"/>
    <cellStyle name="Обычный 3 19 16 2 3 2 3 2" xfId="47684"/>
    <cellStyle name="Обычный 3 19 16 2 3 2 4" xfId="47685"/>
    <cellStyle name="Обычный 3 19 16 2 3 3" xfId="47686"/>
    <cellStyle name="Обычный 3 19 16 2 3 3 2" xfId="47687"/>
    <cellStyle name="Обычный 3 19 16 2 3 3 2 2" xfId="47688"/>
    <cellStyle name="Обычный 3 19 16 2 3 3 3" xfId="47689"/>
    <cellStyle name="Обычный 3 19 16 2 3 4" xfId="47690"/>
    <cellStyle name="Обычный 3 19 16 2 3 4 2" xfId="47691"/>
    <cellStyle name="Обычный 3 19 16 2 3 5" xfId="47692"/>
    <cellStyle name="Обычный 3 19 16 2 4" xfId="47693"/>
    <cellStyle name="Обычный 3 19 16 2 4 2" xfId="47694"/>
    <cellStyle name="Обычный 3 19 16 2 4 2 2" xfId="47695"/>
    <cellStyle name="Обычный 3 19 16 2 4 2 2 2" xfId="47696"/>
    <cellStyle name="Обычный 3 19 16 2 4 2 3" xfId="47697"/>
    <cellStyle name="Обычный 3 19 16 2 4 3" xfId="47698"/>
    <cellStyle name="Обычный 3 19 16 2 4 3 2" xfId="47699"/>
    <cellStyle name="Обычный 3 19 16 2 4 4" xfId="47700"/>
    <cellStyle name="Обычный 3 19 16 2 5" xfId="47701"/>
    <cellStyle name="Обычный 3 19 16 2 5 2" xfId="47702"/>
    <cellStyle name="Обычный 3 19 16 2 5 2 2" xfId="47703"/>
    <cellStyle name="Обычный 3 19 16 2 5 3" xfId="47704"/>
    <cellStyle name="Обычный 3 19 16 2 6" xfId="47705"/>
    <cellStyle name="Обычный 3 19 16 2 6 2" xfId="47706"/>
    <cellStyle name="Обычный 3 19 16 2 7" xfId="47707"/>
    <cellStyle name="Обычный 3 19 16 3" xfId="47708"/>
    <cellStyle name="Обычный 3 19 16 3 2" xfId="47709"/>
    <cellStyle name="Обычный 3 19 16 3 2 2" xfId="47710"/>
    <cellStyle name="Обычный 3 19 16 3 2 2 2" xfId="47711"/>
    <cellStyle name="Обычный 3 19 16 3 2 2 2 2" xfId="47712"/>
    <cellStyle name="Обычный 3 19 16 3 2 2 3" xfId="47713"/>
    <cellStyle name="Обычный 3 19 16 3 2 3" xfId="47714"/>
    <cellStyle name="Обычный 3 19 16 3 2 3 2" xfId="47715"/>
    <cellStyle name="Обычный 3 19 16 3 2 4" xfId="47716"/>
    <cellStyle name="Обычный 3 19 16 3 3" xfId="47717"/>
    <cellStyle name="Обычный 3 19 16 3 3 2" xfId="47718"/>
    <cellStyle name="Обычный 3 19 16 3 3 2 2" xfId="47719"/>
    <cellStyle name="Обычный 3 19 16 3 3 3" xfId="47720"/>
    <cellStyle name="Обычный 3 19 16 3 4" xfId="47721"/>
    <cellStyle name="Обычный 3 19 16 3 4 2" xfId="47722"/>
    <cellStyle name="Обычный 3 19 16 3 5" xfId="47723"/>
    <cellStyle name="Обычный 3 19 16 4" xfId="47724"/>
    <cellStyle name="Обычный 3 19 16 4 2" xfId="47725"/>
    <cellStyle name="Обычный 3 19 16 4 2 2" xfId="47726"/>
    <cellStyle name="Обычный 3 19 16 4 2 2 2" xfId="47727"/>
    <cellStyle name="Обычный 3 19 16 4 2 2 2 2" xfId="47728"/>
    <cellStyle name="Обычный 3 19 16 4 2 2 3" xfId="47729"/>
    <cellStyle name="Обычный 3 19 16 4 2 3" xfId="47730"/>
    <cellStyle name="Обычный 3 19 16 4 2 3 2" xfId="47731"/>
    <cellStyle name="Обычный 3 19 16 4 2 4" xfId="47732"/>
    <cellStyle name="Обычный 3 19 16 4 3" xfId="47733"/>
    <cellStyle name="Обычный 3 19 16 4 3 2" xfId="47734"/>
    <cellStyle name="Обычный 3 19 16 4 3 2 2" xfId="47735"/>
    <cellStyle name="Обычный 3 19 16 4 3 3" xfId="47736"/>
    <cellStyle name="Обычный 3 19 16 4 4" xfId="47737"/>
    <cellStyle name="Обычный 3 19 16 4 4 2" xfId="47738"/>
    <cellStyle name="Обычный 3 19 16 4 5" xfId="47739"/>
    <cellStyle name="Обычный 3 19 16 5" xfId="47740"/>
    <cellStyle name="Обычный 3 19 16 5 2" xfId="47741"/>
    <cellStyle name="Обычный 3 19 16 5 2 2" xfId="47742"/>
    <cellStyle name="Обычный 3 19 16 5 2 2 2" xfId="47743"/>
    <cellStyle name="Обычный 3 19 16 5 2 3" xfId="47744"/>
    <cellStyle name="Обычный 3 19 16 5 3" xfId="47745"/>
    <cellStyle name="Обычный 3 19 16 5 3 2" xfId="47746"/>
    <cellStyle name="Обычный 3 19 16 5 4" xfId="47747"/>
    <cellStyle name="Обычный 3 19 16 6" xfId="47748"/>
    <cellStyle name="Обычный 3 19 16 6 2" xfId="47749"/>
    <cellStyle name="Обычный 3 19 16 6 2 2" xfId="47750"/>
    <cellStyle name="Обычный 3 19 16 6 3" xfId="47751"/>
    <cellStyle name="Обычный 3 19 16 7" xfId="47752"/>
    <cellStyle name="Обычный 3 19 16 7 2" xfId="47753"/>
    <cellStyle name="Обычный 3 19 16 8" xfId="47754"/>
    <cellStyle name="Обычный 3 19 17" xfId="47755"/>
    <cellStyle name="Обычный 3 19 17 2" xfId="47756"/>
    <cellStyle name="Обычный 3 19 17 2 2" xfId="47757"/>
    <cellStyle name="Обычный 3 19 17 2 2 2" xfId="47758"/>
    <cellStyle name="Обычный 3 19 17 2 2 2 2" xfId="47759"/>
    <cellStyle name="Обычный 3 19 17 2 2 2 2 2" xfId="47760"/>
    <cellStyle name="Обычный 3 19 17 2 2 2 2 2 2" xfId="47761"/>
    <cellStyle name="Обычный 3 19 17 2 2 2 2 3" xfId="47762"/>
    <cellStyle name="Обычный 3 19 17 2 2 2 3" xfId="47763"/>
    <cellStyle name="Обычный 3 19 17 2 2 2 3 2" xfId="47764"/>
    <cellStyle name="Обычный 3 19 17 2 2 2 4" xfId="47765"/>
    <cellStyle name="Обычный 3 19 17 2 2 3" xfId="47766"/>
    <cellStyle name="Обычный 3 19 17 2 2 3 2" xfId="47767"/>
    <cellStyle name="Обычный 3 19 17 2 2 3 2 2" xfId="47768"/>
    <cellStyle name="Обычный 3 19 17 2 2 3 3" xfId="47769"/>
    <cellStyle name="Обычный 3 19 17 2 2 4" xfId="47770"/>
    <cellStyle name="Обычный 3 19 17 2 2 4 2" xfId="47771"/>
    <cellStyle name="Обычный 3 19 17 2 2 5" xfId="47772"/>
    <cellStyle name="Обычный 3 19 17 2 3" xfId="47773"/>
    <cellStyle name="Обычный 3 19 17 2 3 2" xfId="47774"/>
    <cellStyle name="Обычный 3 19 17 2 3 2 2" xfId="47775"/>
    <cellStyle name="Обычный 3 19 17 2 3 2 2 2" xfId="47776"/>
    <cellStyle name="Обычный 3 19 17 2 3 2 2 2 2" xfId="47777"/>
    <cellStyle name="Обычный 3 19 17 2 3 2 2 3" xfId="47778"/>
    <cellStyle name="Обычный 3 19 17 2 3 2 3" xfId="47779"/>
    <cellStyle name="Обычный 3 19 17 2 3 2 3 2" xfId="47780"/>
    <cellStyle name="Обычный 3 19 17 2 3 2 4" xfId="47781"/>
    <cellStyle name="Обычный 3 19 17 2 3 3" xfId="47782"/>
    <cellStyle name="Обычный 3 19 17 2 3 3 2" xfId="47783"/>
    <cellStyle name="Обычный 3 19 17 2 3 3 2 2" xfId="47784"/>
    <cellStyle name="Обычный 3 19 17 2 3 3 3" xfId="47785"/>
    <cellStyle name="Обычный 3 19 17 2 3 4" xfId="47786"/>
    <cellStyle name="Обычный 3 19 17 2 3 4 2" xfId="47787"/>
    <cellStyle name="Обычный 3 19 17 2 3 5" xfId="47788"/>
    <cellStyle name="Обычный 3 19 17 2 4" xfId="47789"/>
    <cellStyle name="Обычный 3 19 17 2 4 2" xfId="47790"/>
    <cellStyle name="Обычный 3 19 17 2 4 2 2" xfId="47791"/>
    <cellStyle name="Обычный 3 19 17 2 4 2 2 2" xfId="47792"/>
    <cellStyle name="Обычный 3 19 17 2 4 2 3" xfId="47793"/>
    <cellStyle name="Обычный 3 19 17 2 4 3" xfId="47794"/>
    <cellStyle name="Обычный 3 19 17 2 4 3 2" xfId="47795"/>
    <cellStyle name="Обычный 3 19 17 2 4 4" xfId="47796"/>
    <cellStyle name="Обычный 3 19 17 2 5" xfId="47797"/>
    <cellStyle name="Обычный 3 19 17 2 5 2" xfId="47798"/>
    <cellStyle name="Обычный 3 19 17 2 5 2 2" xfId="47799"/>
    <cellStyle name="Обычный 3 19 17 2 5 3" xfId="47800"/>
    <cellStyle name="Обычный 3 19 17 2 6" xfId="47801"/>
    <cellStyle name="Обычный 3 19 17 2 6 2" xfId="47802"/>
    <cellStyle name="Обычный 3 19 17 2 7" xfId="47803"/>
    <cellStyle name="Обычный 3 19 17 3" xfId="47804"/>
    <cellStyle name="Обычный 3 19 17 3 2" xfId="47805"/>
    <cellStyle name="Обычный 3 19 17 3 2 2" xfId="47806"/>
    <cellStyle name="Обычный 3 19 17 3 2 2 2" xfId="47807"/>
    <cellStyle name="Обычный 3 19 17 3 2 2 2 2" xfId="47808"/>
    <cellStyle name="Обычный 3 19 17 3 2 2 3" xfId="47809"/>
    <cellStyle name="Обычный 3 19 17 3 2 3" xfId="47810"/>
    <cellStyle name="Обычный 3 19 17 3 2 3 2" xfId="47811"/>
    <cellStyle name="Обычный 3 19 17 3 2 4" xfId="47812"/>
    <cellStyle name="Обычный 3 19 17 3 3" xfId="47813"/>
    <cellStyle name="Обычный 3 19 17 3 3 2" xfId="47814"/>
    <cellStyle name="Обычный 3 19 17 3 3 2 2" xfId="47815"/>
    <cellStyle name="Обычный 3 19 17 3 3 3" xfId="47816"/>
    <cellStyle name="Обычный 3 19 17 3 4" xfId="47817"/>
    <cellStyle name="Обычный 3 19 17 3 4 2" xfId="47818"/>
    <cellStyle name="Обычный 3 19 17 3 5" xfId="47819"/>
    <cellStyle name="Обычный 3 19 17 4" xfId="47820"/>
    <cellStyle name="Обычный 3 19 17 4 2" xfId="47821"/>
    <cellStyle name="Обычный 3 19 17 4 2 2" xfId="47822"/>
    <cellStyle name="Обычный 3 19 17 4 2 2 2" xfId="47823"/>
    <cellStyle name="Обычный 3 19 17 4 2 2 2 2" xfId="47824"/>
    <cellStyle name="Обычный 3 19 17 4 2 2 3" xfId="47825"/>
    <cellStyle name="Обычный 3 19 17 4 2 3" xfId="47826"/>
    <cellStyle name="Обычный 3 19 17 4 2 3 2" xfId="47827"/>
    <cellStyle name="Обычный 3 19 17 4 2 4" xfId="47828"/>
    <cellStyle name="Обычный 3 19 17 4 3" xfId="47829"/>
    <cellStyle name="Обычный 3 19 17 4 3 2" xfId="47830"/>
    <cellStyle name="Обычный 3 19 17 4 3 2 2" xfId="47831"/>
    <cellStyle name="Обычный 3 19 17 4 3 3" xfId="47832"/>
    <cellStyle name="Обычный 3 19 17 4 4" xfId="47833"/>
    <cellStyle name="Обычный 3 19 17 4 4 2" xfId="47834"/>
    <cellStyle name="Обычный 3 19 17 4 5" xfId="47835"/>
    <cellStyle name="Обычный 3 19 17 5" xfId="47836"/>
    <cellStyle name="Обычный 3 19 17 5 2" xfId="47837"/>
    <cellStyle name="Обычный 3 19 17 5 2 2" xfId="47838"/>
    <cellStyle name="Обычный 3 19 17 5 2 2 2" xfId="47839"/>
    <cellStyle name="Обычный 3 19 17 5 2 3" xfId="47840"/>
    <cellStyle name="Обычный 3 19 17 5 3" xfId="47841"/>
    <cellStyle name="Обычный 3 19 17 5 3 2" xfId="47842"/>
    <cellStyle name="Обычный 3 19 17 5 4" xfId="47843"/>
    <cellStyle name="Обычный 3 19 17 6" xfId="47844"/>
    <cellStyle name="Обычный 3 19 17 6 2" xfId="47845"/>
    <cellStyle name="Обычный 3 19 17 6 2 2" xfId="47846"/>
    <cellStyle name="Обычный 3 19 17 6 3" xfId="47847"/>
    <cellStyle name="Обычный 3 19 17 7" xfId="47848"/>
    <cellStyle name="Обычный 3 19 17 7 2" xfId="47849"/>
    <cellStyle name="Обычный 3 19 17 8" xfId="47850"/>
    <cellStyle name="Обычный 3 19 18" xfId="47851"/>
    <cellStyle name="Обычный 3 19 18 2" xfId="47852"/>
    <cellStyle name="Обычный 3 19 18 2 2" xfId="47853"/>
    <cellStyle name="Обычный 3 19 18 2 2 2" xfId="47854"/>
    <cellStyle name="Обычный 3 19 18 2 2 2 2" xfId="47855"/>
    <cellStyle name="Обычный 3 19 18 2 2 2 2 2" xfId="47856"/>
    <cellStyle name="Обычный 3 19 18 2 2 2 2 2 2" xfId="47857"/>
    <cellStyle name="Обычный 3 19 18 2 2 2 2 3" xfId="47858"/>
    <cellStyle name="Обычный 3 19 18 2 2 2 3" xfId="47859"/>
    <cellStyle name="Обычный 3 19 18 2 2 2 3 2" xfId="47860"/>
    <cellStyle name="Обычный 3 19 18 2 2 2 4" xfId="47861"/>
    <cellStyle name="Обычный 3 19 18 2 2 3" xfId="47862"/>
    <cellStyle name="Обычный 3 19 18 2 2 3 2" xfId="47863"/>
    <cellStyle name="Обычный 3 19 18 2 2 3 2 2" xfId="47864"/>
    <cellStyle name="Обычный 3 19 18 2 2 3 3" xfId="47865"/>
    <cellStyle name="Обычный 3 19 18 2 2 4" xfId="47866"/>
    <cellStyle name="Обычный 3 19 18 2 2 4 2" xfId="47867"/>
    <cellStyle name="Обычный 3 19 18 2 2 5" xfId="47868"/>
    <cellStyle name="Обычный 3 19 18 2 3" xfId="47869"/>
    <cellStyle name="Обычный 3 19 18 2 3 2" xfId="47870"/>
    <cellStyle name="Обычный 3 19 18 2 3 2 2" xfId="47871"/>
    <cellStyle name="Обычный 3 19 18 2 3 2 2 2" xfId="47872"/>
    <cellStyle name="Обычный 3 19 18 2 3 2 2 2 2" xfId="47873"/>
    <cellStyle name="Обычный 3 19 18 2 3 2 2 3" xfId="47874"/>
    <cellStyle name="Обычный 3 19 18 2 3 2 3" xfId="47875"/>
    <cellStyle name="Обычный 3 19 18 2 3 2 3 2" xfId="47876"/>
    <cellStyle name="Обычный 3 19 18 2 3 2 4" xfId="47877"/>
    <cellStyle name="Обычный 3 19 18 2 3 3" xfId="47878"/>
    <cellStyle name="Обычный 3 19 18 2 3 3 2" xfId="47879"/>
    <cellStyle name="Обычный 3 19 18 2 3 3 2 2" xfId="47880"/>
    <cellStyle name="Обычный 3 19 18 2 3 3 3" xfId="47881"/>
    <cellStyle name="Обычный 3 19 18 2 3 4" xfId="47882"/>
    <cellStyle name="Обычный 3 19 18 2 3 4 2" xfId="47883"/>
    <cellStyle name="Обычный 3 19 18 2 3 5" xfId="47884"/>
    <cellStyle name="Обычный 3 19 18 2 4" xfId="47885"/>
    <cellStyle name="Обычный 3 19 18 2 4 2" xfId="47886"/>
    <cellStyle name="Обычный 3 19 18 2 4 2 2" xfId="47887"/>
    <cellStyle name="Обычный 3 19 18 2 4 2 2 2" xfId="47888"/>
    <cellStyle name="Обычный 3 19 18 2 4 2 3" xfId="47889"/>
    <cellStyle name="Обычный 3 19 18 2 4 3" xfId="47890"/>
    <cellStyle name="Обычный 3 19 18 2 4 3 2" xfId="47891"/>
    <cellStyle name="Обычный 3 19 18 2 4 4" xfId="47892"/>
    <cellStyle name="Обычный 3 19 18 2 5" xfId="47893"/>
    <cellStyle name="Обычный 3 19 18 2 5 2" xfId="47894"/>
    <cellStyle name="Обычный 3 19 18 2 5 2 2" xfId="47895"/>
    <cellStyle name="Обычный 3 19 18 2 5 3" xfId="47896"/>
    <cellStyle name="Обычный 3 19 18 2 6" xfId="47897"/>
    <cellStyle name="Обычный 3 19 18 2 6 2" xfId="47898"/>
    <cellStyle name="Обычный 3 19 18 2 7" xfId="47899"/>
    <cellStyle name="Обычный 3 19 18 3" xfId="47900"/>
    <cellStyle name="Обычный 3 19 18 3 2" xfId="47901"/>
    <cellStyle name="Обычный 3 19 18 3 2 2" xfId="47902"/>
    <cellStyle name="Обычный 3 19 18 3 2 2 2" xfId="47903"/>
    <cellStyle name="Обычный 3 19 18 3 2 2 2 2" xfId="47904"/>
    <cellStyle name="Обычный 3 19 18 3 2 2 3" xfId="47905"/>
    <cellStyle name="Обычный 3 19 18 3 2 3" xfId="47906"/>
    <cellStyle name="Обычный 3 19 18 3 2 3 2" xfId="47907"/>
    <cellStyle name="Обычный 3 19 18 3 2 4" xfId="47908"/>
    <cellStyle name="Обычный 3 19 18 3 3" xfId="47909"/>
    <cellStyle name="Обычный 3 19 18 3 3 2" xfId="47910"/>
    <cellStyle name="Обычный 3 19 18 3 3 2 2" xfId="47911"/>
    <cellStyle name="Обычный 3 19 18 3 3 3" xfId="47912"/>
    <cellStyle name="Обычный 3 19 18 3 4" xfId="47913"/>
    <cellStyle name="Обычный 3 19 18 3 4 2" xfId="47914"/>
    <cellStyle name="Обычный 3 19 18 3 5" xfId="47915"/>
    <cellStyle name="Обычный 3 19 18 4" xfId="47916"/>
    <cellStyle name="Обычный 3 19 18 4 2" xfId="47917"/>
    <cellStyle name="Обычный 3 19 18 4 2 2" xfId="47918"/>
    <cellStyle name="Обычный 3 19 18 4 2 2 2" xfId="47919"/>
    <cellStyle name="Обычный 3 19 18 4 2 2 2 2" xfId="47920"/>
    <cellStyle name="Обычный 3 19 18 4 2 2 3" xfId="47921"/>
    <cellStyle name="Обычный 3 19 18 4 2 3" xfId="47922"/>
    <cellStyle name="Обычный 3 19 18 4 2 3 2" xfId="47923"/>
    <cellStyle name="Обычный 3 19 18 4 2 4" xfId="47924"/>
    <cellStyle name="Обычный 3 19 18 4 3" xfId="47925"/>
    <cellStyle name="Обычный 3 19 18 4 3 2" xfId="47926"/>
    <cellStyle name="Обычный 3 19 18 4 3 2 2" xfId="47927"/>
    <cellStyle name="Обычный 3 19 18 4 3 3" xfId="47928"/>
    <cellStyle name="Обычный 3 19 18 4 4" xfId="47929"/>
    <cellStyle name="Обычный 3 19 18 4 4 2" xfId="47930"/>
    <cellStyle name="Обычный 3 19 18 4 5" xfId="47931"/>
    <cellStyle name="Обычный 3 19 18 5" xfId="47932"/>
    <cellStyle name="Обычный 3 19 18 5 2" xfId="47933"/>
    <cellStyle name="Обычный 3 19 18 5 2 2" xfId="47934"/>
    <cellStyle name="Обычный 3 19 18 5 2 2 2" xfId="47935"/>
    <cellStyle name="Обычный 3 19 18 5 2 3" xfId="47936"/>
    <cellStyle name="Обычный 3 19 18 5 3" xfId="47937"/>
    <cellStyle name="Обычный 3 19 18 5 3 2" xfId="47938"/>
    <cellStyle name="Обычный 3 19 18 5 4" xfId="47939"/>
    <cellStyle name="Обычный 3 19 18 6" xfId="47940"/>
    <cellStyle name="Обычный 3 19 18 6 2" xfId="47941"/>
    <cellStyle name="Обычный 3 19 18 6 2 2" xfId="47942"/>
    <cellStyle name="Обычный 3 19 18 6 3" xfId="47943"/>
    <cellStyle name="Обычный 3 19 18 7" xfId="47944"/>
    <cellStyle name="Обычный 3 19 18 7 2" xfId="47945"/>
    <cellStyle name="Обычный 3 19 18 8" xfId="47946"/>
    <cellStyle name="Обычный 3 19 19" xfId="47947"/>
    <cellStyle name="Обычный 3 19 19 2" xfId="47948"/>
    <cellStyle name="Обычный 3 19 19 2 2" xfId="47949"/>
    <cellStyle name="Обычный 3 19 19 2 2 2" xfId="47950"/>
    <cellStyle name="Обычный 3 19 19 2 2 2 2" xfId="47951"/>
    <cellStyle name="Обычный 3 19 19 2 2 2 2 2" xfId="47952"/>
    <cellStyle name="Обычный 3 19 19 2 2 2 2 2 2" xfId="47953"/>
    <cellStyle name="Обычный 3 19 19 2 2 2 2 3" xfId="47954"/>
    <cellStyle name="Обычный 3 19 19 2 2 2 3" xfId="47955"/>
    <cellStyle name="Обычный 3 19 19 2 2 2 3 2" xfId="47956"/>
    <cellStyle name="Обычный 3 19 19 2 2 2 4" xfId="47957"/>
    <cellStyle name="Обычный 3 19 19 2 2 3" xfId="47958"/>
    <cellStyle name="Обычный 3 19 19 2 2 3 2" xfId="47959"/>
    <cellStyle name="Обычный 3 19 19 2 2 3 2 2" xfId="47960"/>
    <cellStyle name="Обычный 3 19 19 2 2 3 3" xfId="47961"/>
    <cellStyle name="Обычный 3 19 19 2 2 4" xfId="47962"/>
    <cellStyle name="Обычный 3 19 19 2 2 4 2" xfId="47963"/>
    <cellStyle name="Обычный 3 19 19 2 2 5" xfId="47964"/>
    <cellStyle name="Обычный 3 19 19 2 3" xfId="47965"/>
    <cellStyle name="Обычный 3 19 19 2 3 2" xfId="47966"/>
    <cellStyle name="Обычный 3 19 19 2 3 2 2" xfId="47967"/>
    <cellStyle name="Обычный 3 19 19 2 3 2 2 2" xfId="47968"/>
    <cellStyle name="Обычный 3 19 19 2 3 2 2 2 2" xfId="47969"/>
    <cellStyle name="Обычный 3 19 19 2 3 2 2 3" xfId="47970"/>
    <cellStyle name="Обычный 3 19 19 2 3 2 3" xfId="47971"/>
    <cellStyle name="Обычный 3 19 19 2 3 2 3 2" xfId="47972"/>
    <cellStyle name="Обычный 3 19 19 2 3 2 4" xfId="47973"/>
    <cellStyle name="Обычный 3 19 19 2 3 3" xfId="47974"/>
    <cellStyle name="Обычный 3 19 19 2 3 3 2" xfId="47975"/>
    <cellStyle name="Обычный 3 19 19 2 3 3 2 2" xfId="47976"/>
    <cellStyle name="Обычный 3 19 19 2 3 3 3" xfId="47977"/>
    <cellStyle name="Обычный 3 19 19 2 3 4" xfId="47978"/>
    <cellStyle name="Обычный 3 19 19 2 3 4 2" xfId="47979"/>
    <cellStyle name="Обычный 3 19 19 2 3 5" xfId="47980"/>
    <cellStyle name="Обычный 3 19 19 2 4" xfId="47981"/>
    <cellStyle name="Обычный 3 19 19 2 4 2" xfId="47982"/>
    <cellStyle name="Обычный 3 19 19 2 4 2 2" xfId="47983"/>
    <cellStyle name="Обычный 3 19 19 2 4 2 2 2" xfId="47984"/>
    <cellStyle name="Обычный 3 19 19 2 4 2 3" xfId="47985"/>
    <cellStyle name="Обычный 3 19 19 2 4 3" xfId="47986"/>
    <cellStyle name="Обычный 3 19 19 2 4 3 2" xfId="47987"/>
    <cellStyle name="Обычный 3 19 19 2 4 4" xfId="47988"/>
    <cellStyle name="Обычный 3 19 19 2 5" xfId="47989"/>
    <cellStyle name="Обычный 3 19 19 2 5 2" xfId="47990"/>
    <cellStyle name="Обычный 3 19 19 2 5 2 2" xfId="47991"/>
    <cellStyle name="Обычный 3 19 19 2 5 3" xfId="47992"/>
    <cellStyle name="Обычный 3 19 19 2 6" xfId="47993"/>
    <cellStyle name="Обычный 3 19 19 2 6 2" xfId="47994"/>
    <cellStyle name="Обычный 3 19 19 2 7" xfId="47995"/>
    <cellStyle name="Обычный 3 19 19 3" xfId="47996"/>
    <cellStyle name="Обычный 3 19 19 3 2" xfId="47997"/>
    <cellStyle name="Обычный 3 19 19 3 2 2" xfId="47998"/>
    <cellStyle name="Обычный 3 19 19 3 2 2 2" xfId="47999"/>
    <cellStyle name="Обычный 3 19 19 3 2 2 2 2" xfId="48000"/>
    <cellStyle name="Обычный 3 19 19 3 2 2 3" xfId="48001"/>
    <cellStyle name="Обычный 3 19 19 3 2 3" xfId="48002"/>
    <cellStyle name="Обычный 3 19 19 3 2 3 2" xfId="48003"/>
    <cellStyle name="Обычный 3 19 19 3 2 4" xfId="48004"/>
    <cellStyle name="Обычный 3 19 19 3 3" xfId="48005"/>
    <cellStyle name="Обычный 3 19 19 3 3 2" xfId="48006"/>
    <cellStyle name="Обычный 3 19 19 3 3 2 2" xfId="48007"/>
    <cellStyle name="Обычный 3 19 19 3 3 3" xfId="48008"/>
    <cellStyle name="Обычный 3 19 19 3 4" xfId="48009"/>
    <cellStyle name="Обычный 3 19 19 3 4 2" xfId="48010"/>
    <cellStyle name="Обычный 3 19 19 3 5" xfId="48011"/>
    <cellStyle name="Обычный 3 19 19 4" xfId="48012"/>
    <cellStyle name="Обычный 3 19 19 4 2" xfId="48013"/>
    <cellStyle name="Обычный 3 19 19 4 2 2" xfId="48014"/>
    <cellStyle name="Обычный 3 19 19 4 2 2 2" xfId="48015"/>
    <cellStyle name="Обычный 3 19 19 4 2 2 2 2" xfId="48016"/>
    <cellStyle name="Обычный 3 19 19 4 2 2 3" xfId="48017"/>
    <cellStyle name="Обычный 3 19 19 4 2 3" xfId="48018"/>
    <cellStyle name="Обычный 3 19 19 4 2 3 2" xfId="48019"/>
    <cellStyle name="Обычный 3 19 19 4 2 4" xfId="48020"/>
    <cellStyle name="Обычный 3 19 19 4 3" xfId="48021"/>
    <cellStyle name="Обычный 3 19 19 4 3 2" xfId="48022"/>
    <cellStyle name="Обычный 3 19 19 4 3 2 2" xfId="48023"/>
    <cellStyle name="Обычный 3 19 19 4 3 3" xfId="48024"/>
    <cellStyle name="Обычный 3 19 19 4 4" xfId="48025"/>
    <cellStyle name="Обычный 3 19 19 4 4 2" xfId="48026"/>
    <cellStyle name="Обычный 3 19 19 4 5" xfId="48027"/>
    <cellStyle name="Обычный 3 19 19 5" xfId="48028"/>
    <cellStyle name="Обычный 3 19 19 5 2" xfId="48029"/>
    <cellStyle name="Обычный 3 19 19 5 2 2" xfId="48030"/>
    <cellStyle name="Обычный 3 19 19 5 2 2 2" xfId="48031"/>
    <cellStyle name="Обычный 3 19 19 5 2 3" xfId="48032"/>
    <cellStyle name="Обычный 3 19 19 5 3" xfId="48033"/>
    <cellStyle name="Обычный 3 19 19 5 3 2" xfId="48034"/>
    <cellStyle name="Обычный 3 19 19 5 4" xfId="48035"/>
    <cellStyle name="Обычный 3 19 19 6" xfId="48036"/>
    <cellStyle name="Обычный 3 19 19 6 2" xfId="48037"/>
    <cellStyle name="Обычный 3 19 19 6 2 2" xfId="48038"/>
    <cellStyle name="Обычный 3 19 19 6 3" xfId="48039"/>
    <cellStyle name="Обычный 3 19 19 7" xfId="48040"/>
    <cellStyle name="Обычный 3 19 19 7 2" xfId="48041"/>
    <cellStyle name="Обычный 3 19 19 8" xfId="48042"/>
    <cellStyle name="Обычный 3 19 2" xfId="48043"/>
    <cellStyle name="Обычный 3 19 2 2" xfId="48044"/>
    <cellStyle name="Обычный 3 19 2 2 2" xfId="48045"/>
    <cellStyle name="Обычный 3 19 2 2 2 2" xfId="48046"/>
    <cellStyle name="Обычный 3 19 2 2 2 2 2" xfId="48047"/>
    <cellStyle name="Обычный 3 19 2 2 2 2 2 2" xfId="48048"/>
    <cellStyle name="Обычный 3 19 2 2 2 2 2 2 2" xfId="48049"/>
    <cellStyle name="Обычный 3 19 2 2 2 2 2 3" xfId="48050"/>
    <cellStyle name="Обычный 3 19 2 2 2 2 3" xfId="48051"/>
    <cellStyle name="Обычный 3 19 2 2 2 2 3 2" xfId="48052"/>
    <cellStyle name="Обычный 3 19 2 2 2 2 4" xfId="48053"/>
    <cellStyle name="Обычный 3 19 2 2 2 3" xfId="48054"/>
    <cellStyle name="Обычный 3 19 2 2 2 3 2" xfId="48055"/>
    <cellStyle name="Обычный 3 19 2 2 2 3 2 2" xfId="48056"/>
    <cellStyle name="Обычный 3 19 2 2 2 3 3" xfId="48057"/>
    <cellStyle name="Обычный 3 19 2 2 2 4" xfId="48058"/>
    <cellStyle name="Обычный 3 19 2 2 2 4 2" xfId="48059"/>
    <cellStyle name="Обычный 3 19 2 2 2 5" xfId="48060"/>
    <cellStyle name="Обычный 3 19 2 2 3" xfId="48061"/>
    <cellStyle name="Обычный 3 19 2 2 3 2" xfId="48062"/>
    <cellStyle name="Обычный 3 19 2 2 3 2 2" xfId="48063"/>
    <cellStyle name="Обычный 3 19 2 2 3 2 2 2" xfId="48064"/>
    <cellStyle name="Обычный 3 19 2 2 3 2 2 2 2" xfId="48065"/>
    <cellStyle name="Обычный 3 19 2 2 3 2 2 3" xfId="48066"/>
    <cellStyle name="Обычный 3 19 2 2 3 2 3" xfId="48067"/>
    <cellStyle name="Обычный 3 19 2 2 3 2 3 2" xfId="48068"/>
    <cellStyle name="Обычный 3 19 2 2 3 2 4" xfId="48069"/>
    <cellStyle name="Обычный 3 19 2 2 3 3" xfId="48070"/>
    <cellStyle name="Обычный 3 19 2 2 3 3 2" xfId="48071"/>
    <cellStyle name="Обычный 3 19 2 2 3 3 2 2" xfId="48072"/>
    <cellStyle name="Обычный 3 19 2 2 3 3 3" xfId="48073"/>
    <cellStyle name="Обычный 3 19 2 2 3 4" xfId="48074"/>
    <cellStyle name="Обычный 3 19 2 2 3 4 2" xfId="48075"/>
    <cellStyle name="Обычный 3 19 2 2 3 5" xfId="48076"/>
    <cellStyle name="Обычный 3 19 2 2 4" xfId="48077"/>
    <cellStyle name="Обычный 3 19 2 2 4 2" xfId="48078"/>
    <cellStyle name="Обычный 3 19 2 2 4 2 2" xfId="48079"/>
    <cellStyle name="Обычный 3 19 2 2 4 2 2 2" xfId="48080"/>
    <cellStyle name="Обычный 3 19 2 2 4 2 3" xfId="48081"/>
    <cellStyle name="Обычный 3 19 2 2 4 3" xfId="48082"/>
    <cellStyle name="Обычный 3 19 2 2 4 3 2" xfId="48083"/>
    <cellStyle name="Обычный 3 19 2 2 4 4" xfId="48084"/>
    <cellStyle name="Обычный 3 19 2 2 5" xfId="48085"/>
    <cellStyle name="Обычный 3 19 2 2 5 2" xfId="48086"/>
    <cellStyle name="Обычный 3 19 2 2 5 2 2" xfId="48087"/>
    <cellStyle name="Обычный 3 19 2 2 5 3" xfId="48088"/>
    <cellStyle name="Обычный 3 19 2 2 6" xfId="48089"/>
    <cellStyle name="Обычный 3 19 2 2 6 2" xfId="48090"/>
    <cellStyle name="Обычный 3 19 2 2 7" xfId="48091"/>
    <cellStyle name="Обычный 3 19 2 3" xfId="48092"/>
    <cellStyle name="Обычный 3 19 2 3 2" xfId="48093"/>
    <cellStyle name="Обычный 3 19 2 3 2 2" xfId="48094"/>
    <cellStyle name="Обычный 3 19 2 3 2 2 2" xfId="48095"/>
    <cellStyle name="Обычный 3 19 2 3 2 2 2 2" xfId="48096"/>
    <cellStyle name="Обычный 3 19 2 3 2 2 3" xfId="48097"/>
    <cellStyle name="Обычный 3 19 2 3 2 3" xfId="48098"/>
    <cellStyle name="Обычный 3 19 2 3 2 3 2" xfId="48099"/>
    <cellStyle name="Обычный 3 19 2 3 2 4" xfId="48100"/>
    <cellStyle name="Обычный 3 19 2 3 3" xfId="48101"/>
    <cellStyle name="Обычный 3 19 2 3 3 2" xfId="48102"/>
    <cellStyle name="Обычный 3 19 2 3 3 2 2" xfId="48103"/>
    <cellStyle name="Обычный 3 19 2 3 3 3" xfId="48104"/>
    <cellStyle name="Обычный 3 19 2 3 4" xfId="48105"/>
    <cellStyle name="Обычный 3 19 2 3 4 2" xfId="48106"/>
    <cellStyle name="Обычный 3 19 2 3 5" xfId="48107"/>
    <cellStyle name="Обычный 3 19 2 4" xfId="48108"/>
    <cellStyle name="Обычный 3 19 2 4 2" xfId="48109"/>
    <cellStyle name="Обычный 3 19 2 4 2 2" xfId="48110"/>
    <cellStyle name="Обычный 3 19 2 4 2 2 2" xfId="48111"/>
    <cellStyle name="Обычный 3 19 2 4 2 2 2 2" xfId="48112"/>
    <cellStyle name="Обычный 3 19 2 4 2 2 3" xfId="48113"/>
    <cellStyle name="Обычный 3 19 2 4 2 3" xfId="48114"/>
    <cellStyle name="Обычный 3 19 2 4 2 3 2" xfId="48115"/>
    <cellStyle name="Обычный 3 19 2 4 2 4" xfId="48116"/>
    <cellStyle name="Обычный 3 19 2 4 3" xfId="48117"/>
    <cellStyle name="Обычный 3 19 2 4 3 2" xfId="48118"/>
    <cellStyle name="Обычный 3 19 2 4 3 2 2" xfId="48119"/>
    <cellStyle name="Обычный 3 19 2 4 3 3" xfId="48120"/>
    <cellStyle name="Обычный 3 19 2 4 4" xfId="48121"/>
    <cellStyle name="Обычный 3 19 2 4 4 2" xfId="48122"/>
    <cellStyle name="Обычный 3 19 2 4 5" xfId="48123"/>
    <cellStyle name="Обычный 3 19 2 5" xfId="48124"/>
    <cellStyle name="Обычный 3 19 2 5 2" xfId="48125"/>
    <cellStyle name="Обычный 3 19 2 5 2 2" xfId="48126"/>
    <cellStyle name="Обычный 3 19 2 5 2 2 2" xfId="48127"/>
    <cellStyle name="Обычный 3 19 2 5 2 3" xfId="48128"/>
    <cellStyle name="Обычный 3 19 2 5 3" xfId="48129"/>
    <cellStyle name="Обычный 3 19 2 5 3 2" xfId="48130"/>
    <cellStyle name="Обычный 3 19 2 5 4" xfId="48131"/>
    <cellStyle name="Обычный 3 19 2 6" xfId="48132"/>
    <cellStyle name="Обычный 3 19 2 6 2" xfId="48133"/>
    <cellStyle name="Обычный 3 19 2 6 2 2" xfId="48134"/>
    <cellStyle name="Обычный 3 19 2 6 3" xfId="48135"/>
    <cellStyle name="Обычный 3 19 2 7" xfId="48136"/>
    <cellStyle name="Обычный 3 19 2 7 2" xfId="48137"/>
    <cellStyle name="Обычный 3 19 2 8" xfId="48138"/>
    <cellStyle name="Обычный 3 19 20" xfId="48139"/>
    <cellStyle name="Обычный 3 19 20 2" xfId="48140"/>
    <cellStyle name="Обычный 3 19 20 2 2" xfId="48141"/>
    <cellStyle name="Обычный 3 19 20 2 2 2" xfId="48142"/>
    <cellStyle name="Обычный 3 19 20 2 2 2 2" xfId="48143"/>
    <cellStyle name="Обычный 3 19 20 2 2 2 2 2" xfId="48144"/>
    <cellStyle name="Обычный 3 19 20 2 2 2 2 2 2" xfId="48145"/>
    <cellStyle name="Обычный 3 19 20 2 2 2 2 3" xfId="48146"/>
    <cellStyle name="Обычный 3 19 20 2 2 2 3" xfId="48147"/>
    <cellStyle name="Обычный 3 19 20 2 2 2 3 2" xfId="48148"/>
    <cellStyle name="Обычный 3 19 20 2 2 2 4" xfId="48149"/>
    <cellStyle name="Обычный 3 19 20 2 2 3" xfId="48150"/>
    <cellStyle name="Обычный 3 19 20 2 2 3 2" xfId="48151"/>
    <cellStyle name="Обычный 3 19 20 2 2 3 2 2" xfId="48152"/>
    <cellStyle name="Обычный 3 19 20 2 2 3 3" xfId="48153"/>
    <cellStyle name="Обычный 3 19 20 2 2 4" xfId="48154"/>
    <cellStyle name="Обычный 3 19 20 2 2 4 2" xfId="48155"/>
    <cellStyle name="Обычный 3 19 20 2 2 5" xfId="48156"/>
    <cellStyle name="Обычный 3 19 20 2 3" xfId="48157"/>
    <cellStyle name="Обычный 3 19 20 2 3 2" xfId="48158"/>
    <cellStyle name="Обычный 3 19 20 2 3 2 2" xfId="48159"/>
    <cellStyle name="Обычный 3 19 20 2 3 2 2 2" xfId="48160"/>
    <cellStyle name="Обычный 3 19 20 2 3 2 2 2 2" xfId="48161"/>
    <cellStyle name="Обычный 3 19 20 2 3 2 2 3" xfId="48162"/>
    <cellStyle name="Обычный 3 19 20 2 3 2 3" xfId="48163"/>
    <cellStyle name="Обычный 3 19 20 2 3 2 3 2" xfId="48164"/>
    <cellStyle name="Обычный 3 19 20 2 3 2 4" xfId="48165"/>
    <cellStyle name="Обычный 3 19 20 2 3 3" xfId="48166"/>
    <cellStyle name="Обычный 3 19 20 2 3 3 2" xfId="48167"/>
    <cellStyle name="Обычный 3 19 20 2 3 3 2 2" xfId="48168"/>
    <cellStyle name="Обычный 3 19 20 2 3 3 3" xfId="48169"/>
    <cellStyle name="Обычный 3 19 20 2 3 4" xfId="48170"/>
    <cellStyle name="Обычный 3 19 20 2 3 4 2" xfId="48171"/>
    <cellStyle name="Обычный 3 19 20 2 3 5" xfId="48172"/>
    <cellStyle name="Обычный 3 19 20 2 4" xfId="48173"/>
    <cellStyle name="Обычный 3 19 20 2 4 2" xfId="48174"/>
    <cellStyle name="Обычный 3 19 20 2 4 2 2" xfId="48175"/>
    <cellStyle name="Обычный 3 19 20 2 4 2 2 2" xfId="48176"/>
    <cellStyle name="Обычный 3 19 20 2 4 2 3" xfId="48177"/>
    <cellStyle name="Обычный 3 19 20 2 4 3" xfId="48178"/>
    <cellStyle name="Обычный 3 19 20 2 4 3 2" xfId="48179"/>
    <cellStyle name="Обычный 3 19 20 2 4 4" xfId="48180"/>
    <cellStyle name="Обычный 3 19 20 2 5" xfId="48181"/>
    <cellStyle name="Обычный 3 19 20 2 5 2" xfId="48182"/>
    <cellStyle name="Обычный 3 19 20 2 5 2 2" xfId="48183"/>
    <cellStyle name="Обычный 3 19 20 2 5 3" xfId="48184"/>
    <cellStyle name="Обычный 3 19 20 2 6" xfId="48185"/>
    <cellStyle name="Обычный 3 19 20 2 6 2" xfId="48186"/>
    <cellStyle name="Обычный 3 19 20 2 7" xfId="48187"/>
    <cellStyle name="Обычный 3 19 20 3" xfId="48188"/>
    <cellStyle name="Обычный 3 19 20 3 2" xfId="48189"/>
    <cellStyle name="Обычный 3 19 20 3 2 2" xfId="48190"/>
    <cellStyle name="Обычный 3 19 20 3 2 2 2" xfId="48191"/>
    <cellStyle name="Обычный 3 19 20 3 2 2 2 2" xfId="48192"/>
    <cellStyle name="Обычный 3 19 20 3 2 2 3" xfId="48193"/>
    <cellStyle name="Обычный 3 19 20 3 2 3" xfId="48194"/>
    <cellStyle name="Обычный 3 19 20 3 2 3 2" xfId="48195"/>
    <cellStyle name="Обычный 3 19 20 3 2 4" xfId="48196"/>
    <cellStyle name="Обычный 3 19 20 3 3" xfId="48197"/>
    <cellStyle name="Обычный 3 19 20 3 3 2" xfId="48198"/>
    <cellStyle name="Обычный 3 19 20 3 3 2 2" xfId="48199"/>
    <cellStyle name="Обычный 3 19 20 3 3 3" xfId="48200"/>
    <cellStyle name="Обычный 3 19 20 3 4" xfId="48201"/>
    <cellStyle name="Обычный 3 19 20 3 4 2" xfId="48202"/>
    <cellStyle name="Обычный 3 19 20 3 5" xfId="48203"/>
    <cellStyle name="Обычный 3 19 20 4" xfId="48204"/>
    <cellStyle name="Обычный 3 19 20 4 2" xfId="48205"/>
    <cellStyle name="Обычный 3 19 20 4 2 2" xfId="48206"/>
    <cellStyle name="Обычный 3 19 20 4 2 2 2" xfId="48207"/>
    <cellStyle name="Обычный 3 19 20 4 2 2 2 2" xfId="48208"/>
    <cellStyle name="Обычный 3 19 20 4 2 2 3" xfId="48209"/>
    <cellStyle name="Обычный 3 19 20 4 2 3" xfId="48210"/>
    <cellStyle name="Обычный 3 19 20 4 2 3 2" xfId="48211"/>
    <cellStyle name="Обычный 3 19 20 4 2 4" xfId="48212"/>
    <cellStyle name="Обычный 3 19 20 4 3" xfId="48213"/>
    <cellStyle name="Обычный 3 19 20 4 3 2" xfId="48214"/>
    <cellStyle name="Обычный 3 19 20 4 3 2 2" xfId="48215"/>
    <cellStyle name="Обычный 3 19 20 4 3 3" xfId="48216"/>
    <cellStyle name="Обычный 3 19 20 4 4" xfId="48217"/>
    <cellStyle name="Обычный 3 19 20 4 4 2" xfId="48218"/>
    <cellStyle name="Обычный 3 19 20 4 5" xfId="48219"/>
    <cellStyle name="Обычный 3 19 20 5" xfId="48220"/>
    <cellStyle name="Обычный 3 19 20 5 2" xfId="48221"/>
    <cellStyle name="Обычный 3 19 20 5 2 2" xfId="48222"/>
    <cellStyle name="Обычный 3 19 20 5 2 2 2" xfId="48223"/>
    <cellStyle name="Обычный 3 19 20 5 2 3" xfId="48224"/>
    <cellStyle name="Обычный 3 19 20 5 3" xfId="48225"/>
    <cellStyle name="Обычный 3 19 20 5 3 2" xfId="48226"/>
    <cellStyle name="Обычный 3 19 20 5 4" xfId="48227"/>
    <cellStyle name="Обычный 3 19 20 6" xfId="48228"/>
    <cellStyle name="Обычный 3 19 20 6 2" xfId="48229"/>
    <cellStyle name="Обычный 3 19 20 6 2 2" xfId="48230"/>
    <cellStyle name="Обычный 3 19 20 6 3" xfId="48231"/>
    <cellStyle name="Обычный 3 19 20 7" xfId="48232"/>
    <cellStyle name="Обычный 3 19 20 7 2" xfId="48233"/>
    <cellStyle name="Обычный 3 19 20 8" xfId="48234"/>
    <cellStyle name="Обычный 3 19 21" xfId="48235"/>
    <cellStyle name="Обычный 3 19 21 2" xfId="48236"/>
    <cellStyle name="Обычный 3 19 21 2 2" xfId="48237"/>
    <cellStyle name="Обычный 3 19 21 2 2 2" xfId="48238"/>
    <cellStyle name="Обычный 3 19 21 2 2 2 2" xfId="48239"/>
    <cellStyle name="Обычный 3 19 21 2 2 2 2 2" xfId="48240"/>
    <cellStyle name="Обычный 3 19 21 2 2 2 2 2 2" xfId="48241"/>
    <cellStyle name="Обычный 3 19 21 2 2 2 2 3" xfId="48242"/>
    <cellStyle name="Обычный 3 19 21 2 2 2 3" xfId="48243"/>
    <cellStyle name="Обычный 3 19 21 2 2 2 3 2" xfId="48244"/>
    <cellStyle name="Обычный 3 19 21 2 2 2 4" xfId="48245"/>
    <cellStyle name="Обычный 3 19 21 2 2 3" xfId="48246"/>
    <cellStyle name="Обычный 3 19 21 2 2 3 2" xfId="48247"/>
    <cellStyle name="Обычный 3 19 21 2 2 3 2 2" xfId="48248"/>
    <cellStyle name="Обычный 3 19 21 2 2 3 3" xfId="48249"/>
    <cellStyle name="Обычный 3 19 21 2 2 4" xfId="48250"/>
    <cellStyle name="Обычный 3 19 21 2 2 4 2" xfId="48251"/>
    <cellStyle name="Обычный 3 19 21 2 2 5" xfId="48252"/>
    <cellStyle name="Обычный 3 19 21 2 3" xfId="48253"/>
    <cellStyle name="Обычный 3 19 21 2 3 2" xfId="48254"/>
    <cellStyle name="Обычный 3 19 21 2 3 2 2" xfId="48255"/>
    <cellStyle name="Обычный 3 19 21 2 3 2 2 2" xfId="48256"/>
    <cellStyle name="Обычный 3 19 21 2 3 2 2 2 2" xfId="48257"/>
    <cellStyle name="Обычный 3 19 21 2 3 2 2 3" xfId="48258"/>
    <cellStyle name="Обычный 3 19 21 2 3 2 3" xfId="48259"/>
    <cellStyle name="Обычный 3 19 21 2 3 2 3 2" xfId="48260"/>
    <cellStyle name="Обычный 3 19 21 2 3 2 4" xfId="48261"/>
    <cellStyle name="Обычный 3 19 21 2 3 3" xfId="48262"/>
    <cellStyle name="Обычный 3 19 21 2 3 3 2" xfId="48263"/>
    <cellStyle name="Обычный 3 19 21 2 3 3 2 2" xfId="48264"/>
    <cellStyle name="Обычный 3 19 21 2 3 3 3" xfId="48265"/>
    <cellStyle name="Обычный 3 19 21 2 3 4" xfId="48266"/>
    <cellStyle name="Обычный 3 19 21 2 3 4 2" xfId="48267"/>
    <cellStyle name="Обычный 3 19 21 2 3 5" xfId="48268"/>
    <cellStyle name="Обычный 3 19 21 2 4" xfId="48269"/>
    <cellStyle name="Обычный 3 19 21 2 4 2" xfId="48270"/>
    <cellStyle name="Обычный 3 19 21 2 4 2 2" xfId="48271"/>
    <cellStyle name="Обычный 3 19 21 2 4 2 2 2" xfId="48272"/>
    <cellStyle name="Обычный 3 19 21 2 4 2 3" xfId="48273"/>
    <cellStyle name="Обычный 3 19 21 2 4 3" xfId="48274"/>
    <cellStyle name="Обычный 3 19 21 2 4 3 2" xfId="48275"/>
    <cellStyle name="Обычный 3 19 21 2 4 4" xfId="48276"/>
    <cellStyle name="Обычный 3 19 21 2 5" xfId="48277"/>
    <cellStyle name="Обычный 3 19 21 2 5 2" xfId="48278"/>
    <cellStyle name="Обычный 3 19 21 2 5 2 2" xfId="48279"/>
    <cellStyle name="Обычный 3 19 21 2 5 3" xfId="48280"/>
    <cellStyle name="Обычный 3 19 21 2 6" xfId="48281"/>
    <cellStyle name="Обычный 3 19 21 2 6 2" xfId="48282"/>
    <cellStyle name="Обычный 3 19 21 2 7" xfId="48283"/>
    <cellStyle name="Обычный 3 19 21 3" xfId="48284"/>
    <cellStyle name="Обычный 3 19 21 3 2" xfId="48285"/>
    <cellStyle name="Обычный 3 19 21 3 2 2" xfId="48286"/>
    <cellStyle name="Обычный 3 19 21 3 2 2 2" xfId="48287"/>
    <cellStyle name="Обычный 3 19 21 3 2 2 2 2" xfId="48288"/>
    <cellStyle name="Обычный 3 19 21 3 2 2 3" xfId="48289"/>
    <cellStyle name="Обычный 3 19 21 3 2 3" xfId="48290"/>
    <cellStyle name="Обычный 3 19 21 3 2 3 2" xfId="48291"/>
    <cellStyle name="Обычный 3 19 21 3 2 4" xfId="48292"/>
    <cellStyle name="Обычный 3 19 21 3 3" xfId="48293"/>
    <cellStyle name="Обычный 3 19 21 3 3 2" xfId="48294"/>
    <cellStyle name="Обычный 3 19 21 3 3 2 2" xfId="48295"/>
    <cellStyle name="Обычный 3 19 21 3 3 3" xfId="48296"/>
    <cellStyle name="Обычный 3 19 21 3 4" xfId="48297"/>
    <cellStyle name="Обычный 3 19 21 3 4 2" xfId="48298"/>
    <cellStyle name="Обычный 3 19 21 3 5" xfId="48299"/>
    <cellStyle name="Обычный 3 19 21 4" xfId="48300"/>
    <cellStyle name="Обычный 3 19 21 4 2" xfId="48301"/>
    <cellStyle name="Обычный 3 19 21 4 2 2" xfId="48302"/>
    <cellStyle name="Обычный 3 19 21 4 2 2 2" xfId="48303"/>
    <cellStyle name="Обычный 3 19 21 4 2 2 2 2" xfId="48304"/>
    <cellStyle name="Обычный 3 19 21 4 2 2 3" xfId="48305"/>
    <cellStyle name="Обычный 3 19 21 4 2 3" xfId="48306"/>
    <cellStyle name="Обычный 3 19 21 4 2 3 2" xfId="48307"/>
    <cellStyle name="Обычный 3 19 21 4 2 4" xfId="48308"/>
    <cellStyle name="Обычный 3 19 21 4 3" xfId="48309"/>
    <cellStyle name="Обычный 3 19 21 4 3 2" xfId="48310"/>
    <cellStyle name="Обычный 3 19 21 4 3 2 2" xfId="48311"/>
    <cellStyle name="Обычный 3 19 21 4 3 3" xfId="48312"/>
    <cellStyle name="Обычный 3 19 21 4 4" xfId="48313"/>
    <cellStyle name="Обычный 3 19 21 4 4 2" xfId="48314"/>
    <cellStyle name="Обычный 3 19 21 4 5" xfId="48315"/>
    <cellStyle name="Обычный 3 19 21 5" xfId="48316"/>
    <cellStyle name="Обычный 3 19 21 5 2" xfId="48317"/>
    <cellStyle name="Обычный 3 19 21 5 2 2" xfId="48318"/>
    <cellStyle name="Обычный 3 19 21 5 2 2 2" xfId="48319"/>
    <cellStyle name="Обычный 3 19 21 5 2 3" xfId="48320"/>
    <cellStyle name="Обычный 3 19 21 5 3" xfId="48321"/>
    <cellStyle name="Обычный 3 19 21 5 3 2" xfId="48322"/>
    <cellStyle name="Обычный 3 19 21 5 4" xfId="48323"/>
    <cellStyle name="Обычный 3 19 21 6" xfId="48324"/>
    <cellStyle name="Обычный 3 19 21 6 2" xfId="48325"/>
    <cellStyle name="Обычный 3 19 21 6 2 2" xfId="48326"/>
    <cellStyle name="Обычный 3 19 21 6 3" xfId="48327"/>
    <cellStyle name="Обычный 3 19 21 7" xfId="48328"/>
    <cellStyle name="Обычный 3 19 21 7 2" xfId="48329"/>
    <cellStyle name="Обычный 3 19 21 8" xfId="48330"/>
    <cellStyle name="Обычный 3 19 22" xfId="48331"/>
    <cellStyle name="Обычный 3 19 22 2" xfId="48332"/>
    <cellStyle name="Обычный 3 19 22 2 2" xfId="48333"/>
    <cellStyle name="Обычный 3 19 22 2 2 2" xfId="48334"/>
    <cellStyle name="Обычный 3 19 22 2 2 2 2" xfId="48335"/>
    <cellStyle name="Обычный 3 19 22 2 2 2 2 2" xfId="48336"/>
    <cellStyle name="Обычный 3 19 22 2 2 2 2 2 2" xfId="48337"/>
    <cellStyle name="Обычный 3 19 22 2 2 2 2 3" xfId="48338"/>
    <cellStyle name="Обычный 3 19 22 2 2 2 3" xfId="48339"/>
    <cellStyle name="Обычный 3 19 22 2 2 2 3 2" xfId="48340"/>
    <cellStyle name="Обычный 3 19 22 2 2 2 4" xfId="48341"/>
    <cellStyle name="Обычный 3 19 22 2 2 3" xfId="48342"/>
    <cellStyle name="Обычный 3 19 22 2 2 3 2" xfId="48343"/>
    <cellStyle name="Обычный 3 19 22 2 2 3 2 2" xfId="48344"/>
    <cellStyle name="Обычный 3 19 22 2 2 3 3" xfId="48345"/>
    <cellStyle name="Обычный 3 19 22 2 2 4" xfId="48346"/>
    <cellStyle name="Обычный 3 19 22 2 2 4 2" xfId="48347"/>
    <cellStyle name="Обычный 3 19 22 2 2 5" xfId="48348"/>
    <cellStyle name="Обычный 3 19 22 2 3" xfId="48349"/>
    <cellStyle name="Обычный 3 19 22 2 3 2" xfId="48350"/>
    <cellStyle name="Обычный 3 19 22 2 3 2 2" xfId="48351"/>
    <cellStyle name="Обычный 3 19 22 2 3 2 2 2" xfId="48352"/>
    <cellStyle name="Обычный 3 19 22 2 3 2 2 2 2" xfId="48353"/>
    <cellStyle name="Обычный 3 19 22 2 3 2 2 3" xfId="48354"/>
    <cellStyle name="Обычный 3 19 22 2 3 2 3" xfId="48355"/>
    <cellStyle name="Обычный 3 19 22 2 3 2 3 2" xfId="48356"/>
    <cellStyle name="Обычный 3 19 22 2 3 2 4" xfId="48357"/>
    <cellStyle name="Обычный 3 19 22 2 3 3" xfId="48358"/>
    <cellStyle name="Обычный 3 19 22 2 3 3 2" xfId="48359"/>
    <cellStyle name="Обычный 3 19 22 2 3 3 2 2" xfId="48360"/>
    <cellStyle name="Обычный 3 19 22 2 3 3 3" xfId="48361"/>
    <cellStyle name="Обычный 3 19 22 2 3 4" xfId="48362"/>
    <cellStyle name="Обычный 3 19 22 2 3 4 2" xfId="48363"/>
    <cellStyle name="Обычный 3 19 22 2 3 5" xfId="48364"/>
    <cellStyle name="Обычный 3 19 22 2 4" xfId="48365"/>
    <cellStyle name="Обычный 3 19 22 2 4 2" xfId="48366"/>
    <cellStyle name="Обычный 3 19 22 2 4 2 2" xfId="48367"/>
    <cellStyle name="Обычный 3 19 22 2 4 2 2 2" xfId="48368"/>
    <cellStyle name="Обычный 3 19 22 2 4 2 3" xfId="48369"/>
    <cellStyle name="Обычный 3 19 22 2 4 3" xfId="48370"/>
    <cellStyle name="Обычный 3 19 22 2 4 3 2" xfId="48371"/>
    <cellStyle name="Обычный 3 19 22 2 4 4" xfId="48372"/>
    <cellStyle name="Обычный 3 19 22 2 5" xfId="48373"/>
    <cellStyle name="Обычный 3 19 22 2 5 2" xfId="48374"/>
    <cellStyle name="Обычный 3 19 22 2 5 2 2" xfId="48375"/>
    <cellStyle name="Обычный 3 19 22 2 5 3" xfId="48376"/>
    <cellStyle name="Обычный 3 19 22 2 6" xfId="48377"/>
    <cellStyle name="Обычный 3 19 22 2 6 2" xfId="48378"/>
    <cellStyle name="Обычный 3 19 22 2 7" xfId="48379"/>
    <cellStyle name="Обычный 3 19 22 3" xfId="48380"/>
    <cellStyle name="Обычный 3 19 22 3 2" xfId="48381"/>
    <cellStyle name="Обычный 3 19 22 3 2 2" xfId="48382"/>
    <cellStyle name="Обычный 3 19 22 3 2 2 2" xfId="48383"/>
    <cellStyle name="Обычный 3 19 22 3 2 2 2 2" xfId="48384"/>
    <cellStyle name="Обычный 3 19 22 3 2 2 3" xfId="48385"/>
    <cellStyle name="Обычный 3 19 22 3 2 3" xfId="48386"/>
    <cellStyle name="Обычный 3 19 22 3 2 3 2" xfId="48387"/>
    <cellStyle name="Обычный 3 19 22 3 2 4" xfId="48388"/>
    <cellStyle name="Обычный 3 19 22 3 3" xfId="48389"/>
    <cellStyle name="Обычный 3 19 22 3 3 2" xfId="48390"/>
    <cellStyle name="Обычный 3 19 22 3 3 2 2" xfId="48391"/>
    <cellStyle name="Обычный 3 19 22 3 3 3" xfId="48392"/>
    <cellStyle name="Обычный 3 19 22 3 4" xfId="48393"/>
    <cellStyle name="Обычный 3 19 22 3 4 2" xfId="48394"/>
    <cellStyle name="Обычный 3 19 22 3 5" xfId="48395"/>
    <cellStyle name="Обычный 3 19 22 4" xfId="48396"/>
    <cellStyle name="Обычный 3 19 22 4 2" xfId="48397"/>
    <cellStyle name="Обычный 3 19 22 4 2 2" xfId="48398"/>
    <cellStyle name="Обычный 3 19 22 4 2 2 2" xfId="48399"/>
    <cellStyle name="Обычный 3 19 22 4 2 2 2 2" xfId="48400"/>
    <cellStyle name="Обычный 3 19 22 4 2 2 3" xfId="48401"/>
    <cellStyle name="Обычный 3 19 22 4 2 3" xfId="48402"/>
    <cellStyle name="Обычный 3 19 22 4 2 3 2" xfId="48403"/>
    <cellStyle name="Обычный 3 19 22 4 2 4" xfId="48404"/>
    <cellStyle name="Обычный 3 19 22 4 3" xfId="48405"/>
    <cellStyle name="Обычный 3 19 22 4 3 2" xfId="48406"/>
    <cellStyle name="Обычный 3 19 22 4 3 2 2" xfId="48407"/>
    <cellStyle name="Обычный 3 19 22 4 3 3" xfId="48408"/>
    <cellStyle name="Обычный 3 19 22 4 4" xfId="48409"/>
    <cellStyle name="Обычный 3 19 22 4 4 2" xfId="48410"/>
    <cellStyle name="Обычный 3 19 22 4 5" xfId="48411"/>
    <cellStyle name="Обычный 3 19 22 5" xfId="48412"/>
    <cellStyle name="Обычный 3 19 22 5 2" xfId="48413"/>
    <cellStyle name="Обычный 3 19 22 5 2 2" xfId="48414"/>
    <cellStyle name="Обычный 3 19 22 5 2 2 2" xfId="48415"/>
    <cellStyle name="Обычный 3 19 22 5 2 3" xfId="48416"/>
    <cellStyle name="Обычный 3 19 22 5 3" xfId="48417"/>
    <cellStyle name="Обычный 3 19 22 5 3 2" xfId="48418"/>
    <cellStyle name="Обычный 3 19 22 5 4" xfId="48419"/>
    <cellStyle name="Обычный 3 19 22 6" xfId="48420"/>
    <cellStyle name="Обычный 3 19 22 6 2" xfId="48421"/>
    <cellStyle name="Обычный 3 19 22 6 2 2" xfId="48422"/>
    <cellStyle name="Обычный 3 19 22 6 3" xfId="48423"/>
    <cellStyle name="Обычный 3 19 22 7" xfId="48424"/>
    <cellStyle name="Обычный 3 19 22 7 2" xfId="48425"/>
    <cellStyle name="Обычный 3 19 22 8" xfId="48426"/>
    <cellStyle name="Обычный 3 19 23" xfId="48427"/>
    <cellStyle name="Обычный 3 19 23 2" xfId="48428"/>
    <cellStyle name="Обычный 3 19 23 2 2" xfId="48429"/>
    <cellStyle name="Обычный 3 19 23 2 2 2" xfId="48430"/>
    <cellStyle name="Обычный 3 19 23 2 2 2 2" xfId="48431"/>
    <cellStyle name="Обычный 3 19 23 2 2 2 2 2" xfId="48432"/>
    <cellStyle name="Обычный 3 19 23 2 2 2 2 2 2" xfId="48433"/>
    <cellStyle name="Обычный 3 19 23 2 2 2 2 3" xfId="48434"/>
    <cellStyle name="Обычный 3 19 23 2 2 2 3" xfId="48435"/>
    <cellStyle name="Обычный 3 19 23 2 2 2 3 2" xfId="48436"/>
    <cellStyle name="Обычный 3 19 23 2 2 2 4" xfId="48437"/>
    <cellStyle name="Обычный 3 19 23 2 2 3" xfId="48438"/>
    <cellStyle name="Обычный 3 19 23 2 2 3 2" xfId="48439"/>
    <cellStyle name="Обычный 3 19 23 2 2 3 2 2" xfId="48440"/>
    <cellStyle name="Обычный 3 19 23 2 2 3 3" xfId="48441"/>
    <cellStyle name="Обычный 3 19 23 2 2 4" xfId="48442"/>
    <cellStyle name="Обычный 3 19 23 2 2 4 2" xfId="48443"/>
    <cellStyle name="Обычный 3 19 23 2 2 5" xfId="48444"/>
    <cellStyle name="Обычный 3 19 23 2 3" xfId="48445"/>
    <cellStyle name="Обычный 3 19 23 2 3 2" xfId="48446"/>
    <cellStyle name="Обычный 3 19 23 2 3 2 2" xfId="48447"/>
    <cellStyle name="Обычный 3 19 23 2 3 2 2 2" xfId="48448"/>
    <cellStyle name="Обычный 3 19 23 2 3 2 2 2 2" xfId="48449"/>
    <cellStyle name="Обычный 3 19 23 2 3 2 2 3" xfId="48450"/>
    <cellStyle name="Обычный 3 19 23 2 3 2 3" xfId="48451"/>
    <cellStyle name="Обычный 3 19 23 2 3 2 3 2" xfId="48452"/>
    <cellStyle name="Обычный 3 19 23 2 3 2 4" xfId="48453"/>
    <cellStyle name="Обычный 3 19 23 2 3 3" xfId="48454"/>
    <cellStyle name="Обычный 3 19 23 2 3 3 2" xfId="48455"/>
    <cellStyle name="Обычный 3 19 23 2 3 3 2 2" xfId="48456"/>
    <cellStyle name="Обычный 3 19 23 2 3 3 3" xfId="48457"/>
    <cellStyle name="Обычный 3 19 23 2 3 4" xfId="48458"/>
    <cellStyle name="Обычный 3 19 23 2 3 4 2" xfId="48459"/>
    <cellStyle name="Обычный 3 19 23 2 3 5" xfId="48460"/>
    <cellStyle name="Обычный 3 19 23 2 4" xfId="48461"/>
    <cellStyle name="Обычный 3 19 23 2 4 2" xfId="48462"/>
    <cellStyle name="Обычный 3 19 23 2 4 2 2" xfId="48463"/>
    <cellStyle name="Обычный 3 19 23 2 4 2 2 2" xfId="48464"/>
    <cellStyle name="Обычный 3 19 23 2 4 2 3" xfId="48465"/>
    <cellStyle name="Обычный 3 19 23 2 4 3" xfId="48466"/>
    <cellStyle name="Обычный 3 19 23 2 4 3 2" xfId="48467"/>
    <cellStyle name="Обычный 3 19 23 2 4 4" xfId="48468"/>
    <cellStyle name="Обычный 3 19 23 2 5" xfId="48469"/>
    <cellStyle name="Обычный 3 19 23 2 5 2" xfId="48470"/>
    <cellStyle name="Обычный 3 19 23 2 5 2 2" xfId="48471"/>
    <cellStyle name="Обычный 3 19 23 2 5 3" xfId="48472"/>
    <cellStyle name="Обычный 3 19 23 2 6" xfId="48473"/>
    <cellStyle name="Обычный 3 19 23 2 6 2" xfId="48474"/>
    <cellStyle name="Обычный 3 19 23 2 7" xfId="48475"/>
    <cellStyle name="Обычный 3 19 23 3" xfId="48476"/>
    <cellStyle name="Обычный 3 19 23 3 2" xfId="48477"/>
    <cellStyle name="Обычный 3 19 23 3 2 2" xfId="48478"/>
    <cellStyle name="Обычный 3 19 23 3 2 2 2" xfId="48479"/>
    <cellStyle name="Обычный 3 19 23 3 2 2 2 2" xfId="48480"/>
    <cellStyle name="Обычный 3 19 23 3 2 2 3" xfId="48481"/>
    <cellStyle name="Обычный 3 19 23 3 2 3" xfId="48482"/>
    <cellStyle name="Обычный 3 19 23 3 2 3 2" xfId="48483"/>
    <cellStyle name="Обычный 3 19 23 3 2 4" xfId="48484"/>
    <cellStyle name="Обычный 3 19 23 3 3" xfId="48485"/>
    <cellStyle name="Обычный 3 19 23 3 3 2" xfId="48486"/>
    <cellStyle name="Обычный 3 19 23 3 3 2 2" xfId="48487"/>
    <cellStyle name="Обычный 3 19 23 3 3 3" xfId="48488"/>
    <cellStyle name="Обычный 3 19 23 3 4" xfId="48489"/>
    <cellStyle name="Обычный 3 19 23 3 4 2" xfId="48490"/>
    <cellStyle name="Обычный 3 19 23 3 5" xfId="48491"/>
    <cellStyle name="Обычный 3 19 23 4" xfId="48492"/>
    <cellStyle name="Обычный 3 19 23 4 2" xfId="48493"/>
    <cellStyle name="Обычный 3 19 23 4 2 2" xfId="48494"/>
    <cellStyle name="Обычный 3 19 23 4 2 2 2" xfId="48495"/>
    <cellStyle name="Обычный 3 19 23 4 2 2 2 2" xfId="48496"/>
    <cellStyle name="Обычный 3 19 23 4 2 2 3" xfId="48497"/>
    <cellStyle name="Обычный 3 19 23 4 2 3" xfId="48498"/>
    <cellStyle name="Обычный 3 19 23 4 2 3 2" xfId="48499"/>
    <cellStyle name="Обычный 3 19 23 4 2 4" xfId="48500"/>
    <cellStyle name="Обычный 3 19 23 4 3" xfId="48501"/>
    <cellStyle name="Обычный 3 19 23 4 3 2" xfId="48502"/>
    <cellStyle name="Обычный 3 19 23 4 3 2 2" xfId="48503"/>
    <cellStyle name="Обычный 3 19 23 4 3 3" xfId="48504"/>
    <cellStyle name="Обычный 3 19 23 4 4" xfId="48505"/>
    <cellStyle name="Обычный 3 19 23 4 4 2" xfId="48506"/>
    <cellStyle name="Обычный 3 19 23 4 5" xfId="48507"/>
    <cellStyle name="Обычный 3 19 23 5" xfId="48508"/>
    <cellStyle name="Обычный 3 19 23 5 2" xfId="48509"/>
    <cellStyle name="Обычный 3 19 23 5 2 2" xfId="48510"/>
    <cellStyle name="Обычный 3 19 23 5 2 2 2" xfId="48511"/>
    <cellStyle name="Обычный 3 19 23 5 2 3" xfId="48512"/>
    <cellStyle name="Обычный 3 19 23 5 3" xfId="48513"/>
    <cellStyle name="Обычный 3 19 23 5 3 2" xfId="48514"/>
    <cellStyle name="Обычный 3 19 23 5 4" xfId="48515"/>
    <cellStyle name="Обычный 3 19 23 6" xfId="48516"/>
    <cellStyle name="Обычный 3 19 23 6 2" xfId="48517"/>
    <cellStyle name="Обычный 3 19 23 6 2 2" xfId="48518"/>
    <cellStyle name="Обычный 3 19 23 6 3" xfId="48519"/>
    <cellStyle name="Обычный 3 19 23 7" xfId="48520"/>
    <cellStyle name="Обычный 3 19 23 7 2" xfId="48521"/>
    <cellStyle name="Обычный 3 19 23 8" xfId="48522"/>
    <cellStyle name="Обычный 3 19 24" xfId="48523"/>
    <cellStyle name="Обычный 3 19 24 2" xfId="48524"/>
    <cellStyle name="Обычный 3 19 24 2 2" xfId="48525"/>
    <cellStyle name="Обычный 3 19 24 2 2 2" xfId="48526"/>
    <cellStyle name="Обычный 3 19 24 2 2 2 2" xfId="48527"/>
    <cellStyle name="Обычный 3 19 24 2 2 2 2 2" xfId="48528"/>
    <cellStyle name="Обычный 3 19 24 2 2 2 2 2 2" xfId="48529"/>
    <cellStyle name="Обычный 3 19 24 2 2 2 2 3" xfId="48530"/>
    <cellStyle name="Обычный 3 19 24 2 2 2 3" xfId="48531"/>
    <cellStyle name="Обычный 3 19 24 2 2 2 3 2" xfId="48532"/>
    <cellStyle name="Обычный 3 19 24 2 2 2 4" xfId="48533"/>
    <cellStyle name="Обычный 3 19 24 2 2 3" xfId="48534"/>
    <cellStyle name="Обычный 3 19 24 2 2 3 2" xfId="48535"/>
    <cellStyle name="Обычный 3 19 24 2 2 3 2 2" xfId="48536"/>
    <cellStyle name="Обычный 3 19 24 2 2 3 3" xfId="48537"/>
    <cellStyle name="Обычный 3 19 24 2 2 4" xfId="48538"/>
    <cellStyle name="Обычный 3 19 24 2 2 4 2" xfId="48539"/>
    <cellStyle name="Обычный 3 19 24 2 2 5" xfId="48540"/>
    <cellStyle name="Обычный 3 19 24 2 3" xfId="48541"/>
    <cellStyle name="Обычный 3 19 24 2 3 2" xfId="48542"/>
    <cellStyle name="Обычный 3 19 24 2 3 2 2" xfId="48543"/>
    <cellStyle name="Обычный 3 19 24 2 3 2 2 2" xfId="48544"/>
    <cellStyle name="Обычный 3 19 24 2 3 2 2 2 2" xfId="48545"/>
    <cellStyle name="Обычный 3 19 24 2 3 2 2 3" xfId="48546"/>
    <cellStyle name="Обычный 3 19 24 2 3 2 3" xfId="48547"/>
    <cellStyle name="Обычный 3 19 24 2 3 2 3 2" xfId="48548"/>
    <cellStyle name="Обычный 3 19 24 2 3 2 4" xfId="48549"/>
    <cellStyle name="Обычный 3 19 24 2 3 3" xfId="48550"/>
    <cellStyle name="Обычный 3 19 24 2 3 3 2" xfId="48551"/>
    <cellStyle name="Обычный 3 19 24 2 3 3 2 2" xfId="48552"/>
    <cellStyle name="Обычный 3 19 24 2 3 3 3" xfId="48553"/>
    <cellStyle name="Обычный 3 19 24 2 3 4" xfId="48554"/>
    <cellStyle name="Обычный 3 19 24 2 3 4 2" xfId="48555"/>
    <cellStyle name="Обычный 3 19 24 2 3 5" xfId="48556"/>
    <cellStyle name="Обычный 3 19 24 2 4" xfId="48557"/>
    <cellStyle name="Обычный 3 19 24 2 4 2" xfId="48558"/>
    <cellStyle name="Обычный 3 19 24 2 4 2 2" xfId="48559"/>
    <cellStyle name="Обычный 3 19 24 2 4 2 2 2" xfId="48560"/>
    <cellStyle name="Обычный 3 19 24 2 4 2 3" xfId="48561"/>
    <cellStyle name="Обычный 3 19 24 2 4 3" xfId="48562"/>
    <cellStyle name="Обычный 3 19 24 2 4 3 2" xfId="48563"/>
    <cellStyle name="Обычный 3 19 24 2 4 4" xfId="48564"/>
    <cellStyle name="Обычный 3 19 24 2 5" xfId="48565"/>
    <cellStyle name="Обычный 3 19 24 2 5 2" xfId="48566"/>
    <cellStyle name="Обычный 3 19 24 2 5 2 2" xfId="48567"/>
    <cellStyle name="Обычный 3 19 24 2 5 3" xfId="48568"/>
    <cellStyle name="Обычный 3 19 24 2 6" xfId="48569"/>
    <cellStyle name="Обычный 3 19 24 2 6 2" xfId="48570"/>
    <cellStyle name="Обычный 3 19 24 2 7" xfId="48571"/>
    <cellStyle name="Обычный 3 19 24 3" xfId="48572"/>
    <cellStyle name="Обычный 3 19 24 3 2" xfId="48573"/>
    <cellStyle name="Обычный 3 19 24 3 2 2" xfId="48574"/>
    <cellStyle name="Обычный 3 19 24 3 2 2 2" xfId="48575"/>
    <cellStyle name="Обычный 3 19 24 3 2 2 2 2" xfId="48576"/>
    <cellStyle name="Обычный 3 19 24 3 2 2 3" xfId="48577"/>
    <cellStyle name="Обычный 3 19 24 3 2 3" xfId="48578"/>
    <cellStyle name="Обычный 3 19 24 3 2 3 2" xfId="48579"/>
    <cellStyle name="Обычный 3 19 24 3 2 4" xfId="48580"/>
    <cellStyle name="Обычный 3 19 24 3 3" xfId="48581"/>
    <cellStyle name="Обычный 3 19 24 3 3 2" xfId="48582"/>
    <cellStyle name="Обычный 3 19 24 3 3 2 2" xfId="48583"/>
    <cellStyle name="Обычный 3 19 24 3 3 3" xfId="48584"/>
    <cellStyle name="Обычный 3 19 24 3 4" xfId="48585"/>
    <cellStyle name="Обычный 3 19 24 3 4 2" xfId="48586"/>
    <cellStyle name="Обычный 3 19 24 3 5" xfId="48587"/>
    <cellStyle name="Обычный 3 19 24 4" xfId="48588"/>
    <cellStyle name="Обычный 3 19 24 4 2" xfId="48589"/>
    <cellStyle name="Обычный 3 19 24 4 2 2" xfId="48590"/>
    <cellStyle name="Обычный 3 19 24 4 2 2 2" xfId="48591"/>
    <cellStyle name="Обычный 3 19 24 4 2 2 2 2" xfId="48592"/>
    <cellStyle name="Обычный 3 19 24 4 2 2 3" xfId="48593"/>
    <cellStyle name="Обычный 3 19 24 4 2 3" xfId="48594"/>
    <cellStyle name="Обычный 3 19 24 4 2 3 2" xfId="48595"/>
    <cellStyle name="Обычный 3 19 24 4 2 4" xfId="48596"/>
    <cellStyle name="Обычный 3 19 24 4 3" xfId="48597"/>
    <cellStyle name="Обычный 3 19 24 4 3 2" xfId="48598"/>
    <cellStyle name="Обычный 3 19 24 4 3 2 2" xfId="48599"/>
    <cellStyle name="Обычный 3 19 24 4 3 3" xfId="48600"/>
    <cellStyle name="Обычный 3 19 24 4 4" xfId="48601"/>
    <cellStyle name="Обычный 3 19 24 4 4 2" xfId="48602"/>
    <cellStyle name="Обычный 3 19 24 4 5" xfId="48603"/>
    <cellStyle name="Обычный 3 19 24 5" xfId="48604"/>
    <cellStyle name="Обычный 3 19 24 5 2" xfId="48605"/>
    <cellStyle name="Обычный 3 19 24 5 2 2" xfId="48606"/>
    <cellStyle name="Обычный 3 19 24 5 2 2 2" xfId="48607"/>
    <cellStyle name="Обычный 3 19 24 5 2 3" xfId="48608"/>
    <cellStyle name="Обычный 3 19 24 5 3" xfId="48609"/>
    <cellStyle name="Обычный 3 19 24 5 3 2" xfId="48610"/>
    <cellStyle name="Обычный 3 19 24 5 4" xfId="48611"/>
    <cellStyle name="Обычный 3 19 24 6" xfId="48612"/>
    <cellStyle name="Обычный 3 19 24 6 2" xfId="48613"/>
    <cellStyle name="Обычный 3 19 24 6 2 2" xfId="48614"/>
    <cellStyle name="Обычный 3 19 24 6 3" xfId="48615"/>
    <cellStyle name="Обычный 3 19 24 7" xfId="48616"/>
    <cellStyle name="Обычный 3 19 24 7 2" xfId="48617"/>
    <cellStyle name="Обычный 3 19 24 8" xfId="48618"/>
    <cellStyle name="Обычный 3 19 25" xfId="48619"/>
    <cellStyle name="Обычный 3 19 25 2" xfId="48620"/>
    <cellStyle name="Обычный 3 19 25 2 2" xfId="48621"/>
    <cellStyle name="Обычный 3 19 25 2 2 2" xfId="48622"/>
    <cellStyle name="Обычный 3 19 25 2 2 2 2" xfId="48623"/>
    <cellStyle name="Обычный 3 19 25 2 2 2 2 2" xfId="48624"/>
    <cellStyle name="Обычный 3 19 25 2 2 2 2 2 2" xfId="48625"/>
    <cellStyle name="Обычный 3 19 25 2 2 2 2 3" xfId="48626"/>
    <cellStyle name="Обычный 3 19 25 2 2 2 3" xfId="48627"/>
    <cellStyle name="Обычный 3 19 25 2 2 2 3 2" xfId="48628"/>
    <cellStyle name="Обычный 3 19 25 2 2 2 4" xfId="48629"/>
    <cellStyle name="Обычный 3 19 25 2 2 3" xfId="48630"/>
    <cellStyle name="Обычный 3 19 25 2 2 3 2" xfId="48631"/>
    <cellStyle name="Обычный 3 19 25 2 2 3 2 2" xfId="48632"/>
    <cellStyle name="Обычный 3 19 25 2 2 3 3" xfId="48633"/>
    <cellStyle name="Обычный 3 19 25 2 2 4" xfId="48634"/>
    <cellStyle name="Обычный 3 19 25 2 2 4 2" xfId="48635"/>
    <cellStyle name="Обычный 3 19 25 2 2 5" xfId="48636"/>
    <cellStyle name="Обычный 3 19 25 2 3" xfId="48637"/>
    <cellStyle name="Обычный 3 19 25 2 3 2" xfId="48638"/>
    <cellStyle name="Обычный 3 19 25 2 3 2 2" xfId="48639"/>
    <cellStyle name="Обычный 3 19 25 2 3 2 2 2" xfId="48640"/>
    <cellStyle name="Обычный 3 19 25 2 3 2 2 2 2" xfId="48641"/>
    <cellStyle name="Обычный 3 19 25 2 3 2 2 3" xfId="48642"/>
    <cellStyle name="Обычный 3 19 25 2 3 2 3" xfId="48643"/>
    <cellStyle name="Обычный 3 19 25 2 3 2 3 2" xfId="48644"/>
    <cellStyle name="Обычный 3 19 25 2 3 2 4" xfId="48645"/>
    <cellStyle name="Обычный 3 19 25 2 3 3" xfId="48646"/>
    <cellStyle name="Обычный 3 19 25 2 3 3 2" xfId="48647"/>
    <cellStyle name="Обычный 3 19 25 2 3 3 2 2" xfId="48648"/>
    <cellStyle name="Обычный 3 19 25 2 3 3 3" xfId="48649"/>
    <cellStyle name="Обычный 3 19 25 2 3 4" xfId="48650"/>
    <cellStyle name="Обычный 3 19 25 2 3 4 2" xfId="48651"/>
    <cellStyle name="Обычный 3 19 25 2 3 5" xfId="48652"/>
    <cellStyle name="Обычный 3 19 25 2 4" xfId="48653"/>
    <cellStyle name="Обычный 3 19 25 2 4 2" xfId="48654"/>
    <cellStyle name="Обычный 3 19 25 2 4 2 2" xfId="48655"/>
    <cellStyle name="Обычный 3 19 25 2 4 2 2 2" xfId="48656"/>
    <cellStyle name="Обычный 3 19 25 2 4 2 3" xfId="48657"/>
    <cellStyle name="Обычный 3 19 25 2 4 3" xfId="48658"/>
    <cellStyle name="Обычный 3 19 25 2 4 3 2" xfId="48659"/>
    <cellStyle name="Обычный 3 19 25 2 4 4" xfId="48660"/>
    <cellStyle name="Обычный 3 19 25 2 5" xfId="48661"/>
    <cellStyle name="Обычный 3 19 25 2 5 2" xfId="48662"/>
    <cellStyle name="Обычный 3 19 25 2 5 2 2" xfId="48663"/>
    <cellStyle name="Обычный 3 19 25 2 5 3" xfId="48664"/>
    <cellStyle name="Обычный 3 19 25 2 6" xfId="48665"/>
    <cellStyle name="Обычный 3 19 25 2 6 2" xfId="48666"/>
    <cellStyle name="Обычный 3 19 25 2 7" xfId="48667"/>
    <cellStyle name="Обычный 3 19 25 3" xfId="48668"/>
    <cellStyle name="Обычный 3 19 25 3 2" xfId="48669"/>
    <cellStyle name="Обычный 3 19 25 3 2 2" xfId="48670"/>
    <cellStyle name="Обычный 3 19 25 3 2 2 2" xfId="48671"/>
    <cellStyle name="Обычный 3 19 25 3 2 2 2 2" xfId="48672"/>
    <cellStyle name="Обычный 3 19 25 3 2 2 3" xfId="48673"/>
    <cellStyle name="Обычный 3 19 25 3 2 3" xfId="48674"/>
    <cellStyle name="Обычный 3 19 25 3 2 3 2" xfId="48675"/>
    <cellStyle name="Обычный 3 19 25 3 2 4" xfId="48676"/>
    <cellStyle name="Обычный 3 19 25 3 3" xfId="48677"/>
    <cellStyle name="Обычный 3 19 25 3 3 2" xfId="48678"/>
    <cellStyle name="Обычный 3 19 25 3 3 2 2" xfId="48679"/>
    <cellStyle name="Обычный 3 19 25 3 3 3" xfId="48680"/>
    <cellStyle name="Обычный 3 19 25 3 4" xfId="48681"/>
    <cellStyle name="Обычный 3 19 25 3 4 2" xfId="48682"/>
    <cellStyle name="Обычный 3 19 25 3 5" xfId="48683"/>
    <cellStyle name="Обычный 3 19 25 4" xfId="48684"/>
    <cellStyle name="Обычный 3 19 25 4 2" xfId="48685"/>
    <cellStyle name="Обычный 3 19 25 4 2 2" xfId="48686"/>
    <cellStyle name="Обычный 3 19 25 4 2 2 2" xfId="48687"/>
    <cellStyle name="Обычный 3 19 25 4 2 2 2 2" xfId="48688"/>
    <cellStyle name="Обычный 3 19 25 4 2 2 3" xfId="48689"/>
    <cellStyle name="Обычный 3 19 25 4 2 3" xfId="48690"/>
    <cellStyle name="Обычный 3 19 25 4 2 3 2" xfId="48691"/>
    <cellStyle name="Обычный 3 19 25 4 2 4" xfId="48692"/>
    <cellStyle name="Обычный 3 19 25 4 3" xfId="48693"/>
    <cellStyle name="Обычный 3 19 25 4 3 2" xfId="48694"/>
    <cellStyle name="Обычный 3 19 25 4 3 2 2" xfId="48695"/>
    <cellStyle name="Обычный 3 19 25 4 3 3" xfId="48696"/>
    <cellStyle name="Обычный 3 19 25 4 4" xfId="48697"/>
    <cellStyle name="Обычный 3 19 25 4 4 2" xfId="48698"/>
    <cellStyle name="Обычный 3 19 25 4 5" xfId="48699"/>
    <cellStyle name="Обычный 3 19 25 5" xfId="48700"/>
    <cellStyle name="Обычный 3 19 25 5 2" xfId="48701"/>
    <cellStyle name="Обычный 3 19 25 5 2 2" xfId="48702"/>
    <cellStyle name="Обычный 3 19 25 5 2 2 2" xfId="48703"/>
    <cellStyle name="Обычный 3 19 25 5 2 3" xfId="48704"/>
    <cellStyle name="Обычный 3 19 25 5 3" xfId="48705"/>
    <cellStyle name="Обычный 3 19 25 5 3 2" xfId="48706"/>
    <cellStyle name="Обычный 3 19 25 5 4" xfId="48707"/>
    <cellStyle name="Обычный 3 19 25 6" xfId="48708"/>
    <cellStyle name="Обычный 3 19 25 6 2" xfId="48709"/>
    <cellStyle name="Обычный 3 19 25 6 2 2" xfId="48710"/>
    <cellStyle name="Обычный 3 19 25 6 3" xfId="48711"/>
    <cellStyle name="Обычный 3 19 25 7" xfId="48712"/>
    <cellStyle name="Обычный 3 19 25 7 2" xfId="48713"/>
    <cellStyle name="Обычный 3 19 25 8" xfId="48714"/>
    <cellStyle name="Обычный 3 19 26" xfId="48715"/>
    <cellStyle name="Обычный 3 19 26 2" xfId="48716"/>
    <cellStyle name="Обычный 3 19 26 2 2" xfId="48717"/>
    <cellStyle name="Обычный 3 19 26 2 2 2" xfId="48718"/>
    <cellStyle name="Обычный 3 19 26 2 2 2 2" xfId="48719"/>
    <cellStyle name="Обычный 3 19 26 2 2 2 2 2" xfId="48720"/>
    <cellStyle name="Обычный 3 19 26 2 2 2 3" xfId="48721"/>
    <cellStyle name="Обычный 3 19 26 2 2 3" xfId="48722"/>
    <cellStyle name="Обычный 3 19 26 2 2 3 2" xfId="48723"/>
    <cellStyle name="Обычный 3 19 26 2 2 4" xfId="48724"/>
    <cellStyle name="Обычный 3 19 26 2 3" xfId="48725"/>
    <cellStyle name="Обычный 3 19 26 2 3 2" xfId="48726"/>
    <cellStyle name="Обычный 3 19 26 2 3 2 2" xfId="48727"/>
    <cellStyle name="Обычный 3 19 26 2 3 3" xfId="48728"/>
    <cellStyle name="Обычный 3 19 26 2 4" xfId="48729"/>
    <cellStyle name="Обычный 3 19 26 2 4 2" xfId="48730"/>
    <cellStyle name="Обычный 3 19 26 2 5" xfId="48731"/>
    <cellStyle name="Обычный 3 19 26 3" xfId="48732"/>
    <cellStyle name="Обычный 3 19 26 3 2" xfId="48733"/>
    <cellStyle name="Обычный 3 19 26 3 2 2" xfId="48734"/>
    <cellStyle name="Обычный 3 19 26 3 2 2 2" xfId="48735"/>
    <cellStyle name="Обычный 3 19 26 3 2 2 2 2" xfId="48736"/>
    <cellStyle name="Обычный 3 19 26 3 2 2 3" xfId="48737"/>
    <cellStyle name="Обычный 3 19 26 3 2 3" xfId="48738"/>
    <cellStyle name="Обычный 3 19 26 3 2 3 2" xfId="48739"/>
    <cellStyle name="Обычный 3 19 26 3 2 4" xfId="48740"/>
    <cellStyle name="Обычный 3 19 26 3 3" xfId="48741"/>
    <cellStyle name="Обычный 3 19 26 3 3 2" xfId="48742"/>
    <cellStyle name="Обычный 3 19 26 3 3 2 2" xfId="48743"/>
    <cellStyle name="Обычный 3 19 26 3 3 3" xfId="48744"/>
    <cellStyle name="Обычный 3 19 26 3 4" xfId="48745"/>
    <cellStyle name="Обычный 3 19 26 3 4 2" xfId="48746"/>
    <cellStyle name="Обычный 3 19 26 3 5" xfId="48747"/>
    <cellStyle name="Обычный 3 19 26 4" xfId="48748"/>
    <cellStyle name="Обычный 3 19 26 4 2" xfId="48749"/>
    <cellStyle name="Обычный 3 19 26 4 2 2" xfId="48750"/>
    <cellStyle name="Обычный 3 19 26 4 2 2 2" xfId="48751"/>
    <cellStyle name="Обычный 3 19 26 4 2 3" xfId="48752"/>
    <cellStyle name="Обычный 3 19 26 4 3" xfId="48753"/>
    <cellStyle name="Обычный 3 19 26 4 3 2" xfId="48754"/>
    <cellStyle name="Обычный 3 19 26 4 4" xfId="48755"/>
    <cellStyle name="Обычный 3 19 26 5" xfId="48756"/>
    <cellStyle name="Обычный 3 19 26 5 2" xfId="48757"/>
    <cellStyle name="Обычный 3 19 26 5 2 2" xfId="48758"/>
    <cellStyle name="Обычный 3 19 26 5 3" xfId="48759"/>
    <cellStyle name="Обычный 3 19 26 6" xfId="48760"/>
    <cellStyle name="Обычный 3 19 26 6 2" xfId="48761"/>
    <cellStyle name="Обычный 3 19 26 7" xfId="48762"/>
    <cellStyle name="Обычный 3 19 27" xfId="48763"/>
    <cellStyle name="Обычный 3 19 27 2" xfId="48764"/>
    <cellStyle name="Обычный 3 19 27 2 2" xfId="48765"/>
    <cellStyle name="Обычный 3 19 27 2 2 2" xfId="48766"/>
    <cellStyle name="Обычный 3 19 27 2 2 2 2" xfId="48767"/>
    <cellStyle name="Обычный 3 19 27 2 2 3" xfId="48768"/>
    <cellStyle name="Обычный 3 19 27 2 3" xfId="48769"/>
    <cellStyle name="Обычный 3 19 27 2 3 2" xfId="48770"/>
    <cellStyle name="Обычный 3 19 27 2 4" xfId="48771"/>
    <cellStyle name="Обычный 3 19 27 3" xfId="48772"/>
    <cellStyle name="Обычный 3 19 27 3 2" xfId="48773"/>
    <cellStyle name="Обычный 3 19 27 3 2 2" xfId="48774"/>
    <cellStyle name="Обычный 3 19 27 3 3" xfId="48775"/>
    <cellStyle name="Обычный 3 19 27 4" xfId="48776"/>
    <cellStyle name="Обычный 3 19 27 4 2" xfId="48777"/>
    <cellStyle name="Обычный 3 19 27 5" xfId="48778"/>
    <cellStyle name="Обычный 3 19 28" xfId="48779"/>
    <cellStyle name="Обычный 3 19 28 2" xfId="48780"/>
    <cellStyle name="Обычный 3 19 28 2 2" xfId="48781"/>
    <cellStyle name="Обычный 3 19 28 2 2 2" xfId="48782"/>
    <cellStyle name="Обычный 3 19 28 2 2 2 2" xfId="48783"/>
    <cellStyle name="Обычный 3 19 28 2 2 3" xfId="48784"/>
    <cellStyle name="Обычный 3 19 28 2 3" xfId="48785"/>
    <cellStyle name="Обычный 3 19 28 2 3 2" xfId="48786"/>
    <cellStyle name="Обычный 3 19 28 2 4" xfId="48787"/>
    <cellStyle name="Обычный 3 19 28 3" xfId="48788"/>
    <cellStyle name="Обычный 3 19 28 3 2" xfId="48789"/>
    <cellStyle name="Обычный 3 19 28 3 2 2" xfId="48790"/>
    <cellStyle name="Обычный 3 19 28 3 3" xfId="48791"/>
    <cellStyle name="Обычный 3 19 28 4" xfId="48792"/>
    <cellStyle name="Обычный 3 19 28 4 2" xfId="48793"/>
    <cellStyle name="Обычный 3 19 28 5" xfId="48794"/>
    <cellStyle name="Обычный 3 19 29" xfId="48795"/>
    <cellStyle name="Обычный 3 19 29 2" xfId="48796"/>
    <cellStyle name="Обычный 3 19 29 2 2" xfId="48797"/>
    <cellStyle name="Обычный 3 19 29 2 2 2" xfId="48798"/>
    <cellStyle name="Обычный 3 19 29 2 3" xfId="48799"/>
    <cellStyle name="Обычный 3 19 29 3" xfId="48800"/>
    <cellStyle name="Обычный 3 19 29 3 2" xfId="48801"/>
    <cellStyle name="Обычный 3 19 29 4" xfId="48802"/>
    <cellStyle name="Обычный 3 19 3" xfId="48803"/>
    <cellStyle name="Обычный 3 19 3 2" xfId="48804"/>
    <cellStyle name="Обычный 3 19 3 2 2" xfId="48805"/>
    <cellStyle name="Обычный 3 19 3 2 2 2" xfId="48806"/>
    <cellStyle name="Обычный 3 19 3 2 2 2 2" xfId="48807"/>
    <cellStyle name="Обычный 3 19 3 2 2 2 2 2" xfId="48808"/>
    <cellStyle name="Обычный 3 19 3 2 2 2 2 2 2" xfId="48809"/>
    <cellStyle name="Обычный 3 19 3 2 2 2 2 3" xfId="48810"/>
    <cellStyle name="Обычный 3 19 3 2 2 2 3" xfId="48811"/>
    <cellStyle name="Обычный 3 19 3 2 2 2 3 2" xfId="48812"/>
    <cellStyle name="Обычный 3 19 3 2 2 2 4" xfId="48813"/>
    <cellStyle name="Обычный 3 19 3 2 2 3" xfId="48814"/>
    <cellStyle name="Обычный 3 19 3 2 2 3 2" xfId="48815"/>
    <cellStyle name="Обычный 3 19 3 2 2 3 2 2" xfId="48816"/>
    <cellStyle name="Обычный 3 19 3 2 2 3 3" xfId="48817"/>
    <cellStyle name="Обычный 3 19 3 2 2 4" xfId="48818"/>
    <cellStyle name="Обычный 3 19 3 2 2 4 2" xfId="48819"/>
    <cellStyle name="Обычный 3 19 3 2 2 5" xfId="48820"/>
    <cellStyle name="Обычный 3 19 3 2 3" xfId="48821"/>
    <cellStyle name="Обычный 3 19 3 2 3 2" xfId="48822"/>
    <cellStyle name="Обычный 3 19 3 2 3 2 2" xfId="48823"/>
    <cellStyle name="Обычный 3 19 3 2 3 2 2 2" xfId="48824"/>
    <cellStyle name="Обычный 3 19 3 2 3 2 2 2 2" xfId="48825"/>
    <cellStyle name="Обычный 3 19 3 2 3 2 2 3" xfId="48826"/>
    <cellStyle name="Обычный 3 19 3 2 3 2 3" xfId="48827"/>
    <cellStyle name="Обычный 3 19 3 2 3 2 3 2" xfId="48828"/>
    <cellStyle name="Обычный 3 19 3 2 3 2 4" xfId="48829"/>
    <cellStyle name="Обычный 3 19 3 2 3 3" xfId="48830"/>
    <cellStyle name="Обычный 3 19 3 2 3 3 2" xfId="48831"/>
    <cellStyle name="Обычный 3 19 3 2 3 3 2 2" xfId="48832"/>
    <cellStyle name="Обычный 3 19 3 2 3 3 3" xfId="48833"/>
    <cellStyle name="Обычный 3 19 3 2 3 4" xfId="48834"/>
    <cellStyle name="Обычный 3 19 3 2 3 4 2" xfId="48835"/>
    <cellStyle name="Обычный 3 19 3 2 3 5" xfId="48836"/>
    <cellStyle name="Обычный 3 19 3 2 4" xfId="48837"/>
    <cellStyle name="Обычный 3 19 3 2 4 2" xfId="48838"/>
    <cellStyle name="Обычный 3 19 3 2 4 2 2" xfId="48839"/>
    <cellStyle name="Обычный 3 19 3 2 4 2 2 2" xfId="48840"/>
    <cellStyle name="Обычный 3 19 3 2 4 2 3" xfId="48841"/>
    <cellStyle name="Обычный 3 19 3 2 4 3" xfId="48842"/>
    <cellStyle name="Обычный 3 19 3 2 4 3 2" xfId="48843"/>
    <cellStyle name="Обычный 3 19 3 2 4 4" xfId="48844"/>
    <cellStyle name="Обычный 3 19 3 2 5" xfId="48845"/>
    <cellStyle name="Обычный 3 19 3 2 5 2" xfId="48846"/>
    <cellStyle name="Обычный 3 19 3 2 5 2 2" xfId="48847"/>
    <cellStyle name="Обычный 3 19 3 2 5 3" xfId="48848"/>
    <cellStyle name="Обычный 3 19 3 2 6" xfId="48849"/>
    <cellStyle name="Обычный 3 19 3 2 6 2" xfId="48850"/>
    <cellStyle name="Обычный 3 19 3 2 7" xfId="48851"/>
    <cellStyle name="Обычный 3 19 3 3" xfId="48852"/>
    <cellStyle name="Обычный 3 19 3 3 2" xfId="48853"/>
    <cellStyle name="Обычный 3 19 3 3 2 2" xfId="48854"/>
    <cellStyle name="Обычный 3 19 3 3 2 2 2" xfId="48855"/>
    <cellStyle name="Обычный 3 19 3 3 2 2 2 2" xfId="48856"/>
    <cellStyle name="Обычный 3 19 3 3 2 2 3" xfId="48857"/>
    <cellStyle name="Обычный 3 19 3 3 2 3" xfId="48858"/>
    <cellStyle name="Обычный 3 19 3 3 2 3 2" xfId="48859"/>
    <cellStyle name="Обычный 3 19 3 3 2 4" xfId="48860"/>
    <cellStyle name="Обычный 3 19 3 3 3" xfId="48861"/>
    <cellStyle name="Обычный 3 19 3 3 3 2" xfId="48862"/>
    <cellStyle name="Обычный 3 19 3 3 3 2 2" xfId="48863"/>
    <cellStyle name="Обычный 3 19 3 3 3 3" xfId="48864"/>
    <cellStyle name="Обычный 3 19 3 3 4" xfId="48865"/>
    <cellStyle name="Обычный 3 19 3 3 4 2" xfId="48866"/>
    <cellStyle name="Обычный 3 19 3 3 5" xfId="48867"/>
    <cellStyle name="Обычный 3 19 3 4" xfId="48868"/>
    <cellStyle name="Обычный 3 19 3 4 2" xfId="48869"/>
    <cellStyle name="Обычный 3 19 3 4 2 2" xfId="48870"/>
    <cellStyle name="Обычный 3 19 3 4 2 2 2" xfId="48871"/>
    <cellStyle name="Обычный 3 19 3 4 2 2 2 2" xfId="48872"/>
    <cellStyle name="Обычный 3 19 3 4 2 2 3" xfId="48873"/>
    <cellStyle name="Обычный 3 19 3 4 2 3" xfId="48874"/>
    <cellStyle name="Обычный 3 19 3 4 2 3 2" xfId="48875"/>
    <cellStyle name="Обычный 3 19 3 4 2 4" xfId="48876"/>
    <cellStyle name="Обычный 3 19 3 4 3" xfId="48877"/>
    <cellStyle name="Обычный 3 19 3 4 3 2" xfId="48878"/>
    <cellStyle name="Обычный 3 19 3 4 3 2 2" xfId="48879"/>
    <cellStyle name="Обычный 3 19 3 4 3 3" xfId="48880"/>
    <cellStyle name="Обычный 3 19 3 4 4" xfId="48881"/>
    <cellStyle name="Обычный 3 19 3 4 4 2" xfId="48882"/>
    <cellStyle name="Обычный 3 19 3 4 5" xfId="48883"/>
    <cellStyle name="Обычный 3 19 3 5" xfId="48884"/>
    <cellStyle name="Обычный 3 19 3 5 2" xfId="48885"/>
    <cellStyle name="Обычный 3 19 3 5 2 2" xfId="48886"/>
    <cellStyle name="Обычный 3 19 3 5 2 2 2" xfId="48887"/>
    <cellStyle name="Обычный 3 19 3 5 2 3" xfId="48888"/>
    <cellStyle name="Обычный 3 19 3 5 3" xfId="48889"/>
    <cellStyle name="Обычный 3 19 3 5 3 2" xfId="48890"/>
    <cellStyle name="Обычный 3 19 3 5 4" xfId="48891"/>
    <cellStyle name="Обычный 3 19 3 6" xfId="48892"/>
    <cellStyle name="Обычный 3 19 3 6 2" xfId="48893"/>
    <cellStyle name="Обычный 3 19 3 6 2 2" xfId="48894"/>
    <cellStyle name="Обычный 3 19 3 6 3" xfId="48895"/>
    <cellStyle name="Обычный 3 19 3 7" xfId="48896"/>
    <cellStyle name="Обычный 3 19 3 7 2" xfId="48897"/>
    <cellStyle name="Обычный 3 19 3 8" xfId="48898"/>
    <cellStyle name="Обычный 3 19 30" xfId="48899"/>
    <cellStyle name="Обычный 3 19 30 2" xfId="48900"/>
    <cellStyle name="Обычный 3 19 30 2 2" xfId="48901"/>
    <cellStyle name="Обычный 3 19 30 3" xfId="48902"/>
    <cellStyle name="Обычный 3 19 31" xfId="48903"/>
    <cellStyle name="Обычный 3 19 31 2" xfId="48904"/>
    <cellStyle name="Обычный 3 19 32" xfId="48905"/>
    <cellStyle name="Обычный 3 19 4" xfId="48906"/>
    <cellStyle name="Обычный 3 19 4 2" xfId="48907"/>
    <cellStyle name="Обычный 3 19 4 2 2" xfId="48908"/>
    <cellStyle name="Обычный 3 19 4 2 2 2" xfId="48909"/>
    <cellStyle name="Обычный 3 19 4 2 2 2 2" xfId="48910"/>
    <cellStyle name="Обычный 3 19 4 2 2 2 2 2" xfId="48911"/>
    <cellStyle name="Обычный 3 19 4 2 2 2 2 2 2" xfId="48912"/>
    <cellStyle name="Обычный 3 19 4 2 2 2 2 3" xfId="48913"/>
    <cellStyle name="Обычный 3 19 4 2 2 2 3" xfId="48914"/>
    <cellStyle name="Обычный 3 19 4 2 2 2 3 2" xfId="48915"/>
    <cellStyle name="Обычный 3 19 4 2 2 2 4" xfId="48916"/>
    <cellStyle name="Обычный 3 19 4 2 2 3" xfId="48917"/>
    <cellStyle name="Обычный 3 19 4 2 2 3 2" xfId="48918"/>
    <cellStyle name="Обычный 3 19 4 2 2 3 2 2" xfId="48919"/>
    <cellStyle name="Обычный 3 19 4 2 2 3 3" xfId="48920"/>
    <cellStyle name="Обычный 3 19 4 2 2 4" xfId="48921"/>
    <cellStyle name="Обычный 3 19 4 2 2 4 2" xfId="48922"/>
    <cellStyle name="Обычный 3 19 4 2 2 5" xfId="48923"/>
    <cellStyle name="Обычный 3 19 4 2 3" xfId="48924"/>
    <cellStyle name="Обычный 3 19 4 2 3 2" xfId="48925"/>
    <cellStyle name="Обычный 3 19 4 2 3 2 2" xfId="48926"/>
    <cellStyle name="Обычный 3 19 4 2 3 2 2 2" xfId="48927"/>
    <cellStyle name="Обычный 3 19 4 2 3 2 2 2 2" xfId="48928"/>
    <cellStyle name="Обычный 3 19 4 2 3 2 2 3" xfId="48929"/>
    <cellStyle name="Обычный 3 19 4 2 3 2 3" xfId="48930"/>
    <cellStyle name="Обычный 3 19 4 2 3 2 3 2" xfId="48931"/>
    <cellStyle name="Обычный 3 19 4 2 3 2 4" xfId="48932"/>
    <cellStyle name="Обычный 3 19 4 2 3 3" xfId="48933"/>
    <cellStyle name="Обычный 3 19 4 2 3 3 2" xfId="48934"/>
    <cellStyle name="Обычный 3 19 4 2 3 3 2 2" xfId="48935"/>
    <cellStyle name="Обычный 3 19 4 2 3 3 3" xfId="48936"/>
    <cellStyle name="Обычный 3 19 4 2 3 4" xfId="48937"/>
    <cellStyle name="Обычный 3 19 4 2 3 4 2" xfId="48938"/>
    <cellStyle name="Обычный 3 19 4 2 3 5" xfId="48939"/>
    <cellStyle name="Обычный 3 19 4 2 4" xfId="48940"/>
    <cellStyle name="Обычный 3 19 4 2 4 2" xfId="48941"/>
    <cellStyle name="Обычный 3 19 4 2 4 2 2" xfId="48942"/>
    <cellStyle name="Обычный 3 19 4 2 4 2 2 2" xfId="48943"/>
    <cellStyle name="Обычный 3 19 4 2 4 2 3" xfId="48944"/>
    <cellStyle name="Обычный 3 19 4 2 4 3" xfId="48945"/>
    <cellStyle name="Обычный 3 19 4 2 4 3 2" xfId="48946"/>
    <cellStyle name="Обычный 3 19 4 2 4 4" xfId="48947"/>
    <cellStyle name="Обычный 3 19 4 2 5" xfId="48948"/>
    <cellStyle name="Обычный 3 19 4 2 5 2" xfId="48949"/>
    <cellStyle name="Обычный 3 19 4 2 5 2 2" xfId="48950"/>
    <cellStyle name="Обычный 3 19 4 2 5 3" xfId="48951"/>
    <cellStyle name="Обычный 3 19 4 2 6" xfId="48952"/>
    <cellStyle name="Обычный 3 19 4 2 6 2" xfId="48953"/>
    <cellStyle name="Обычный 3 19 4 2 7" xfId="48954"/>
    <cellStyle name="Обычный 3 19 4 3" xfId="48955"/>
    <cellStyle name="Обычный 3 19 4 3 2" xfId="48956"/>
    <cellStyle name="Обычный 3 19 4 3 2 2" xfId="48957"/>
    <cellStyle name="Обычный 3 19 4 3 2 2 2" xfId="48958"/>
    <cellStyle name="Обычный 3 19 4 3 2 2 2 2" xfId="48959"/>
    <cellStyle name="Обычный 3 19 4 3 2 2 3" xfId="48960"/>
    <cellStyle name="Обычный 3 19 4 3 2 3" xfId="48961"/>
    <cellStyle name="Обычный 3 19 4 3 2 3 2" xfId="48962"/>
    <cellStyle name="Обычный 3 19 4 3 2 4" xfId="48963"/>
    <cellStyle name="Обычный 3 19 4 3 3" xfId="48964"/>
    <cellStyle name="Обычный 3 19 4 3 3 2" xfId="48965"/>
    <cellStyle name="Обычный 3 19 4 3 3 2 2" xfId="48966"/>
    <cellStyle name="Обычный 3 19 4 3 3 3" xfId="48967"/>
    <cellStyle name="Обычный 3 19 4 3 4" xfId="48968"/>
    <cellStyle name="Обычный 3 19 4 3 4 2" xfId="48969"/>
    <cellStyle name="Обычный 3 19 4 3 5" xfId="48970"/>
    <cellStyle name="Обычный 3 19 4 4" xfId="48971"/>
    <cellStyle name="Обычный 3 19 4 4 2" xfId="48972"/>
    <cellStyle name="Обычный 3 19 4 4 2 2" xfId="48973"/>
    <cellStyle name="Обычный 3 19 4 4 2 2 2" xfId="48974"/>
    <cellStyle name="Обычный 3 19 4 4 2 2 2 2" xfId="48975"/>
    <cellStyle name="Обычный 3 19 4 4 2 2 3" xfId="48976"/>
    <cellStyle name="Обычный 3 19 4 4 2 3" xfId="48977"/>
    <cellStyle name="Обычный 3 19 4 4 2 3 2" xfId="48978"/>
    <cellStyle name="Обычный 3 19 4 4 2 4" xfId="48979"/>
    <cellStyle name="Обычный 3 19 4 4 3" xfId="48980"/>
    <cellStyle name="Обычный 3 19 4 4 3 2" xfId="48981"/>
    <cellStyle name="Обычный 3 19 4 4 3 2 2" xfId="48982"/>
    <cellStyle name="Обычный 3 19 4 4 3 3" xfId="48983"/>
    <cellStyle name="Обычный 3 19 4 4 4" xfId="48984"/>
    <cellStyle name="Обычный 3 19 4 4 4 2" xfId="48985"/>
    <cellStyle name="Обычный 3 19 4 4 5" xfId="48986"/>
    <cellStyle name="Обычный 3 19 4 5" xfId="48987"/>
    <cellStyle name="Обычный 3 19 4 5 2" xfId="48988"/>
    <cellStyle name="Обычный 3 19 4 5 2 2" xfId="48989"/>
    <cellStyle name="Обычный 3 19 4 5 2 2 2" xfId="48990"/>
    <cellStyle name="Обычный 3 19 4 5 2 3" xfId="48991"/>
    <cellStyle name="Обычный 3 19 4 5 3" xfId="48992"/>
    <cellStyle name="Обычный 3 19 4 5 3 2" xfId="48993"/>
    <cellStyle name="Обычный 3 19 4 5 4" xfId="48994"/>
    <cellStyle name="Обычный 3 19 4 6" xfId="48995"/>
    <cellStyle name="Обычный 3 19 4 6 2" xfId="48996"/>
    <cellStyle name="Обычный 3 19 4 6 2 2" xfId="48997"/>
    <cellStyle name="Обычный 3 19 4 6 3" xfId="48998"/>
    <cellStyle name="Обычный 3 19 4 7" xfId="48999"/>
    <cellStyle name="Обычный 3 19 4 7 2" xfId="49000"/>
    <cellStyle name="Обычный 3 19 4 8" xfId="49001"/>
    <cellStyle name="Обычный 3 19 5" xfId="49002"/>
    <cellStyle name="Обычный 3 19 5 2" xfId="49003"/>
    <cellStyle name="Обычный 3 19 5 2 2" xfId="49004"/>
    <cellStyle name="Обычный 3 19 5 2 2 2" xfId="49005"/>
    <cellStyle name="Обычный 3 19 5 2 2 2 2" xfId="49006"/>
    <cellStyle name="Обычный 3 19 5 2 2 2 2 2" xfId="49007"/>
    <cellStyle name="Обычный 3 19 5 2 2 2 2 2 2" xfId="49008"/>
    <cellStyle name="Обычный 3 19 5 2 2 2 2 3" xfId="49009"/>
    <cellStyle name="Обычный 3 19 5 2 2 2 3" xfId="49010"/>
    <cellStyle name="Обычный 3 19 5 2 2 2 3 2" xfId="49011"/>
    <cellStyle name="Обычный 3 19 5 2 2 2 4" xfId="49012"/>
    <cellStyle name="Обычный 3 19 5 2 2 3" xfId="49013"/>
    <cellStyle name="Обычный 3 19 5 2 2 3 2" xfId="49014"/>
    <cellStyle name="Обычный 3 19 5 2 2 3 2 2" xfId="49015"/>
    <cellStyle name="Обычный 3 19 5 2 2 3 3" xfId="49016"/>
    <cellStyle name="Обычный 3 19 5 2 2 4" xfId="49017"/>
    <cellStyle name="Обычный 3 19 5 2 2 4 2" xfId="49018"/>
    <cellStyle name="Обычный 3 19 5 2 2 5" xfId="49019"/>
    <cellStyle name="Обычный 3 19 5 2 3" xfId="49020"/>
    <cellStyle name="Обычный 3 19 5 2 3 2" xfId="49021"/>
    <cellStyle name="Обычный 3 19 5 2 3 2 2" xfId="49022"/>
    <cellStyle name="Обычный 3 19 5 2 3 2 2 2" xfId="49023"/>
    <cellStyle name="Обычный 3 19 5 2 3 2 2 2 2" xfId="49024"/>
    <cellStyle name="Обычный 3 19 5 2 3 2 2 3" xfId="49025"/>
    <cellStyle name="Обычный 3 19 5 2 3 2 3" xfId="49026"/>
    <cellStyle name="Обычный 3 19 5 2 3 2 3 2" xfId="49027"/>
    <cellStyle name="Обычный 3 19 5 2 3 2 4" xfId="49028"/>
    <cellStyle name="Обычный 3 19 5 2 3 3" xfId="49029"/>
    <cellStyle name="Обычный 3 19 5 2 3 3 2" xfId="49030"/>
    <cellStyle name="Обычный 3 19 5 2 3 3 2 2" xfId="49031"/>
    <cellStyle name="Обычный 3 19 5 2 3 3 3" xfId="49032"/>
    <cellStyle name="Обычный 3 19 5 2 3 4" xfId="49033"/>
    <cellStyle name="Обычный 3 19 5 2 3 4 2" xfId="49034"/>
    <cellStyle name="Обычный 3 19 5 2 3 5" xfId="49035"/>
    <cellStyle name="Обычный 3 19 5 2 4" xfId="49036"/>
    <cellStyle name="Обычный 3 19 5 2 4 2" xfId="49037"/>
    <cellStyle name="Обычный 3 19 5 2 4 2 2" xfId="49038"/>
    <cellStyle name="Обычный 3 19 5 2 4 2 2 2" xfId="49039"/>
    <cellStyle name="Обычный 3 19 5 2 4 2 3" xfId="49040"/>
    <cellStyle name="Обычный 3 19 5 2 4 3" xfId="49041"/>
    <cellStyle name="Обычный 3 19 5 2 4 3 2" xfId="49042"/>
    <cellStyle name="Обычный 3 19 5 2 4 4" xfId="49043"/>
    <cellStyle name="Обычный 3 19 5 2 5" xfId="49044"/>
    <cellStyle name="Обычный 3 19 5 2 5 2" xfId="49045"/>
    <cellStyle name="Обычный 3 19 5 2 5 2 2" xfId="49046"/>
    <cellStyle name="Обычный 3 19 5 2 5 3" xfId="49047"/>
    <cellStyle name="Обычный 3 19 5 2 6" xfId="49048"/>
    <cellStyle name="Обычный 3 19 5 2 6 2" xfId="49049"/>
    <cellStyle name="Обычный 3 19 5 2 7" xfId="49050"/>
    <cellStyle name="Обычный 3 19 5 3" xfId="49051"/>
    <cellStyle name="Обычный 3 19 5 3 2" xfId="49052"/>
    <cellStyle name="Обычный 3 19 5 3 2 2" xfId="49053"/>
    <cellStyle name="Обычный 3 19 5 3 2 2 2" xfId="49054"/>
    <cellStyle name="Обычный 3 19 5 3 2 2 2 2" xfId="49055"/>
    <cellStyle name="Обычный 3 19 5 3 2 2 3" xfId="49056"/>
    <cellStyle name="Обычный 3 19 5 3 2 3" xfId="49057"/>
    <cellStyle name="Обычный 3 19 5 3 2 3 2" xfId="49058"/>
    <cellStyle name="Обычный 3 19 5 3 2 4" xfId="49059"/>
    <cellStyle name="Обычный 3 19 5 3 3" xfId="49060"/>
    <cellStyle name="Обычный 3 19 5 3 3 2" xfId="49061"/>
    <cellStyle name="Обычный 3 19 5 3 3 2 2" xfId="49062"/>
    <cellStyle name="Обычный 3 19 5 3 3 3" xfId="49063"/>
    <cellStyle name="Обычный 3 19 5 3 4" xfId="49064"/>
    <cellStyle name="Обычный 3 19 5 3 4 2" xfId="49065"/>
    <cellStyle name="Обычный 3 19 5 3 5" xfId="49066"/>
    <cellStyle name="Обычный 3 19 5 4" xfId="49067"/>
    <cellStyle name="Обычный 3 19 5 4 2" xfId="49068"/>
    <cellStyle name="Обычный 3 19 5 4 2 2" xfId="49069"/>
    <cellStyle name="Обычный 3 19 5 4 2 2 2" xfId="49070"/>
    <cellStyle name="Обычный 3 19 5 4 2 2 2 2" xfId="49071"/>
    <cellStyle name="Обычный 3 19 5 4 2 2 3" xfId="49072"/>
    <cellStyle name="Обычный 3 19 5 4 2 3" xfId="49073"/>
    <cellStyle name="Обычный 3 19 5 4 2 3 2" xfId="49074"/>
    <cellStyle name="Обычный 3 19 5 4 2 4" xfId="49075"/>
    <cellStyle name="Обычный 3 19 5 4 3" xfId="49076"/>
    <cellStyle name="Обычный 3 19 5 4 3 2" xfId="49077"/>
    <cellStyle name="Обычный 3 19 5 4 3 2 2" xfId="49078"/>
    <cellStyle name="Обычный 3 19 5 4 3 3" xfId="49079"/>
    <cellStyle name="Обычный 3 19 5 4 4" xfId="49080"/>
    <cellStyle name="Обычный 3 19 5 4 4 2" xfId="49081"/>
    <cellStyle name="Обычный 3 19 5 4 5" xfId="49082"/>
    <cellStyle name="Обычный 3 19 5 5" xfId="49083"/>
    <cellStyle name="Обычный 3 19 5 5 2" xfId="49084"/>
    <cellStyle name="Обычный 3 19 5 5 2 2" xfId="49085"/>
    <cellStyle name="Обычный 3 19 5 5 2 2 2" xfId="49086"/>
    <cellStyle name="Обычный 3 19 5 5 2 3" xfId="49087"/>
    <cellStyle name="Обычный 3 19 5 5 3" xfId="49088"/>
    <cellStyle name="Обычный 3 19 5 5 3 2" xfId="49089"/>
    <cellStyle name="Обычный 3 19 5 5 4" xfId="49090"/>
    <cellStyle name="Обычный 3 19 5 6" xfId="49091"/>
    <cellStyle name="Обычный 3 19 5 6 2" xfId="49092"/>
    <cellStyle name="Обычный 3 19 5 6 2 2" xfId="49093"/>
    <cellStyle name="Обычный 3 19 5 6 3" xfId="49094"/>
    <cellStyle name="Обычный 3 19 5 7" xfId="49095"/>
    <cellStyle name="Обычный 3 19 5 7 2" xfId="49096"/>
    <cellStyle name="Обычный 3 19 5 8" xfId="49097"/>
    <cellStyle name="Обычный 3 19 6" xfId="49098"/>
    <cellStyle name="Обычный 3 19 6 2" xfId="49099"/>
    <cellStyle name="Обычный 3 19 6 2 2" xfId="49100"/>
    <cellStyle name="Обычный 3 19 6 2 2 2" xfId="49101"/>
    <cellStyle name="Обычный 3 19 6 2 2 2 2" xfId="49102"/>
    <cellStyle name="Обычный 3 19 6 2 2 2 2 2" xfId="49103"/>
    <cellStyle name="Обычный 3 19 6 2 2 2 2 2 2" xfId="49104"/>
    <cellStyle name="Обычный 3 19 6 2 2 2 2 3" xfId="49105"/>
    <cellStyle name="Обычный 3 19 6 2 2 2 3" xfId="49106"/>
    <cellStyle name="Обычный 3 19 6 2 2 2 3 2" xfId="49107"/>
    <cellStyle name="Обычный 3 19 6 2 2 2 4" xfId="49108"/>
    <cellStyle name="Обычный 3 19 6 2 2 3" xfId="49109"/>
    <cellStyle name="Обычный 3 19 6 2 2 3 2" xfId="49110"/>
    <cellStyle name="Обычный 3 19 6 2 2 3 2 2" xfId="49111"/>
    <cellStyle name="Обычный 3 19 6 2 2 3 3" xfId="49112"/>
    <cellStyle name="Обычный 3 19 6 2 2 4" xfId="49113"/>
    <cellStyle name="Обычный 3 19 6 2 2 4 2" xfId="49114"/>
    <cellStyle name="Обычный 3 19 6 2 2 5" xfId="49115"/>
    <cellStyle name="Обычный 3 19 6 2 3" xfId="49116"/>
    <cellStyle name="Обычный 3 19 6 2 3 2" xfId="49117"/>
    <cellStyle name="Обычный 3 19 6 2 3 2 2" xfId="49118"/>
    <cellStyle name="Обычный 3 19 6 2 3 2 2 2" xfId="49119"/>
    <cellStyle name="Обычный 3 19 6 2 3 2 2 2 2" xfId="49120"/>
    <cellStyle name="Обычный 3 19 6 2 3 2 2 3" xfId="49121"/>
    <cellStyle name="Обычный 3 19 6 2 3 2 3" xfId="49122"/>
    <cellStyle name="Обычный 3 19 6 2 3 2 3 2" xfId="49123"/>
    <cellStyle name="Обычный 3 19 6 2 3 2 4" xfId="49124"/>
    <cellStyle name="Обычный 3 19 6 2 3 3" xfId="49125"/>
    <cellStyle name="Обычный 3 19 6 2 3 3 2" xfId="49126"/>
    <cellStyle name="Обычный 3 19 6 2 3 3 2 2" xfId="49127"/>
    <cellStyle name="Обычный 3 19 6 2 3 3 3" xfId="49128"/>
    <cellStyle name="Обычный 3 19 6 2 3 4" xfId="49129"/>
    <cellStyle name="Обычный 3 19 6 2 3 4 2" xfId="49130"/>
    <cellStyle name="Обычный 3 19 6 2 3 5" xfId="49131"/>
    <cellStyle name="Обычный 3 19 6 2 4" xfId="49132"/>
    <cellStyle name="Обычный 3 19 6 2 4 2" xfId="49133"/>
    <cellStyle name="Обычный 3 19 6 2 4 2 2" xfId="49134"/>
    <cellStyle name="Обычный 3 19 6 2 4 2 2 2" xfId="49135"/>
    <cellStyle name="Обычный 3 19 6 2 4 2 3" xfId="49136"/>
    <cellStyle name="Обычный 3 19 6 2 4 3" xfId="49137"/>
    <cellStyle name="Обычный 3 19 6 2 4 3 2" xfId="49138"/>
    <cellStyle name="Обычный 3 19 6 2 4 4" xfId="49139"/>
    <cellStyle name="Обычный 3 19 6 2 5" xfId="49140"/>
    <cellStyle name="Обычный 3 19 6 2 5 2" xfId="49141"/>
    <cellStyle name="Обычный 3 19 6 2 5 2 2" xfId="49142"/>
    <cellStyle name="Обычный 3 19 6 2 5 3" xfId="49143"/>
    <cellStyle name="Обычный 3 19 6 2 6" xfId="49144"/>
    <cellStyle name="Обычный 3 19 6 2 6 2" xfId="49145"/>
    <cellStyle name="Обычный 3 19 6 2 7" xfId="49146"/>
    <cellStyle name="Обычный 3 19 6 3" xfId="49147"/>
    <cellStyle name="Обычный 3 19 6 3 2" xfId="49148"/>
    <cellStyle name="Обычный 3 19 6 3 2 2" xfId="49149"/>
    <cellStyle name="Обычный 3 19 6 3 2 2 2" xfId="49150"/>
    <cellStyle name="Обычный 3 19 6 3 2 2 2 2" xfId="49151"/>
    <cellStyle name="Обычный 3 19 6 3 2 2 3" xfId="49152"/>
    <cellStyle name="Обычный 3 19 6 3 2 3" xfId="49153"/>
    <cellStyle name="Обычный 3 19 6 3 2 3 2" xfId="49154"/>
    <cellStyle name="Обычный 3 19 6 3 2 4" xfId="49155"/>
    <cellStyle name="Обычный 3 19 6 3 3" xfId="49156"/>
    <cellStyle name="Обычный 3 19 6 3 3 2" xfId="49157"/>
    <cellStyle name="Обычный 3 19 6 3 3 2 2" xfId="49158"/>
    <cellStyle name="Обычный 3 19 6 3 3 3" xfId="49159"/>
    <cellStyle name="Обычный 3 19 6 3 4" xfId="49160"/>
    <cellStyle name="Обычный 3 19 6 3 4 2" xfId="49161"/>
    <cellStyle name="Обычный 3 19 6 3 5" xfId="49162"/>
    <cellStyle name="Обычный 3 19 6 4" xfId="49163"/>
    <cellStyle name="Обычный 3 19 6 4 2" xfId="49164"/>
    <cellStyle name="Обычный 3 19 6 4 2 2" xfId="49165"/>
    <cellStyle name="Обычный 3 19 6 4 2 2 2" xfId="49166"/>
    <cellStyle name="Обычный 3 19 6 4 2 2 2 2" xfId="49167"/>
    <cellStyle name="Обычный 3 19 6 4 2 2 3" xfId="49168"/>
    <cellStyle name="Обычный 3 19 6 4 2 3" xfId="49169"/>
    <cellStyle name="Обычный 3 19 6 4 2 3 2" xfId="49170"/>
    <cellStyle name="Обычный 3 19 6 4 2 4" xfId="49171"/>
    <cellStyle name="Обычный 3 19 6 4 3" xfId="49172"/>
    <cellStyle name="Обычный 3 19 6 4 3 2" xfId="49173"/>
    <cellStyle name="Обычный 3 19 6 4 3 2 2" xfId="49174"/>
    <cellStyle name="Обычный 3 19 6 4 3 3" xfId="49175"/>
    <cellStyle name="Обычный 3 19 6 4 4" xfId="49176"/>
    <cellStyle name="Обычный 3 19 6 4 4 2" xfId="49177"/>
    <cellStyle name="Обычный 3 19 6 4 5" xfId="49178"/>
    <cellStyle name="Обычный 3 19 6 5" xfId="49179"/>
    <cellStyle name="Обычный 3 19 6 5 2" xfId="49180"/>
    <cellStyle name="Обычный 3 19 6 5 2 2" xfId="49181"/>
    <cellStyle name="Обычный 3 19 6 5 2 2 2" xfId="49182"/>
    <cellStyle name="Обычный 3 19 6 5 2 3" xfId="49183"/>
    <cellStyle name="Обычный 3 19 6 5 3" xfId="49184"/>
    <cellStyle name="Обычный 3 19 6 5 3 2" xfId="49185"/>
    <cellStyle name="Обычный 3 19 6 5 4" xfId="49186"/>
    <cellStyle name="Обычный 3 19 6 6" xfId="49187"/>
    <cellStyle name="Обычный 3 19 6 6 2" xfId="49188"/>
    <cellStyle name="Обычный 3 19 6 6 2 2" xfId="49189"/>
    <cellStyle name="Обычный 3 19 6 6 3" xfId="49190"/>
    <cellStyle name="Обычный 3 19 6 7" xfId="49191"/>
    <cellStyle name="Обычный 3 19 6 7 2" xfId="49192"/>
    <cellStyle name="Обычный 3 19 6 8" xfId="49193"/>
    <cellStyle name="Обычный 3 19 7" xfId="49194"/>
    <cellStyle name="Обычный 3 19 7 2" xfId="49195"/>
    <cellStyle name="Обычный 3 19 7 2 2" xfId="49196"/>
    <cellStyle name="Обычный 3 19 7 2 2 2" xfId="49197"/>
    <cellStyle name="Обычный 3 19 7 2 2 2 2" xfId="49198"/>
    <cellStyle name="Обычный 3 19 7 2 2 2 2 2" xfId="49199"/>
    <cellStyle name="Обычный 3 19 7 2 2 2 2 2 2" xfId="49200"/>
    <cellStyle name="Обычный 3 19 7 2 2 2 2 3" xfId="49201"/>
    <cellStyle name="Обычный 3 19 7 2 2 2 3" xfId="49202"/>
    <cellStyle name="Обычный 3 19 7 2 2 2 3 2" xfId="49203"/>
    <cellStyle name="Обычный 3 19 7 2 2 2 4" xfId="49204"/>
    <cellStyle name="Обычный 3 19 7 2 2 3" xfId="49205"/>
    <cellStyle name="Обычный 3 19 7 2 2 3 2" xfId="49206"/>
    <cellStyle name="Обычный 3 19 7 2 2 3 2 2" xfId="49207"/>
    <cellStyle name="Обычный 3 19 7 2 2 3 3" xfId="49208"/>
    <cellStyle name="Обычный 3 19 7 2 2 4" xfId="49209"/>
    <cellStyle name="Обычный 3 19 7 2 2 4 2" xfId="49210"/>
    <cellStyle name="Обычный 3 19 7 2 2 5" xfId="49211"/>
    <cellStyle name="Обычный 3 19 7 2 3" xfId="49212"/>
    <cellStyle name="Обычный 3 19 7 2 3 2" xfId="49213"/>
    <cellStyle name="Обычный 3 19 7 2 3 2 2" xfId="49214"/>
    <cellStyle name="Обычный 3 19 7 2 3 2 2 2" xfId="49215"/>
    <cellStyle name="Обычный 3 19 7 2 3 2 2 2 2" xfId="49216"/>
    <cellStyle name="Обычный 3 19 7 2 3 2 2 3" xfId="49217"/>
    <cellStyle name="Обычный 3 19 7 2 3 2 3" xfId="49218"/>
    <cellStyle name="Обычный 3 19 7 2 3 2 3 2" xfId="49219"/>
    <cellStyle name="Обычный 3 19 7 2 3 2 4" xfId="49220"/>
    <cellStyle name="Обычный 3 19 7 2 3 3" xfId="49221"/>
    <cellStyle name="Обычный 3 19 7 2 3 3 2" xfId="49222"/>
    <cellStyle name="Обычный 3 19 7 2 3 3 2 2" xfId="49223"/>
    <cellStyle name="Обычный 3 19 7 2 3 3 3" xfId="49224"/>
    <cellStyle name="Обычный 3 19 7 2 3 4" xfId="49225"/>
    <cellStyle name="Обычный 3 19 7 2 3 4 2" xfId="49226"/>
    <cellStyle name="Обычный 3 19 7 2 3 5" xfId="49227"/>
    <cellStyle name="Обычный 3 19 7 2 4" xfId="49228"/>
    <cellStyle name="Обычный 3 19 7 2 4 2" xfId="49229"/>
    <cellStyle name="Обычный 3 19 7 2 4 2 2" xfId="49230"/>
    <cellStyle name="Обычный 3 19 7 2 4 2 2 2" xfId="49231"/>
    <cellStyle name="Обычный 3 19 7 2 4 2 3" xfId="49232"/>
    <cellStyle name="Обычный 3 19 7 2 4 3" xfId="49233"/>
    <cellStyle name="Обычный 3 19 7 2 4 3 2" xfId="49234"/>
    <cellStyle name="Обычный 3 19 7 2 4 4" xfId="49235"/>
    <cellStyle name="Обычный 3 19 7 2 5" xfId="49236"/>
    <cellStyle name="Обычный 3 19 7 2 5 2" xfId="49237"/>
    <cellStyle name="Обычный 3 19 7 2 5 2 2" xfId="49238"/>
    <cellStyle name="Обычный 3 19 7 2 5 3" xfId="49239"/>
    <cellStyle name="Обычный 3 19 7 2 6" xfId="49240"/>
    <cellStyle name="Обычный 3 19 7 2 6 2" xfId="49241"/>
    <cellStyle name="Обычный 3 19 7 2 7" xfId="49242"/>
    <cellStyle name="Обычный 3 19 7 3" xfId="49243"/>
    <cellStyle name="Обычный 3 19 7 3 2" xfId="49244"/>
    <cellStyle name="Обычный 3 19 7 3 2 2" xfId="49245"/>
    <cellStyle name="Обычный 3 19 7 3 2 2 2" xfId="49246"/>
    <cellStyle name="Обычный 3 19 7 3 2 2 2 2" xfId="49247"/>
    <cellStyle name="Обычный 3 19 7 3 2 2 3" xfId="49248"/>
    <cellStyle name="Обычный 3 19 7 3 2 3" xfId="49249"/>
    <cellStyle name="Обычный 3 19 7 3 2 3 2" xfId="49250"/>
    <cellStyle name="Обычный 3 19 7 3 2 4" xfId="49251"/>
    <cellStyle name="Обычный 3 19 7 3 3" xfId="49252"/>
    <cellStyle name="Обычный 3 19 7 3 3 2" xfId="49253"/>
    <cellStyle name="Обычный 3 19 7 3 3 2 2" xfId="49254"/>
    <cellStyle name="Обычный 3 19 7 3 3 3" xfId="49255"/>
    <cellStyle name="Обычный 3 19 7 3 4" xfId="49256"/>
    <cellStyle name="Обычный 3 19 7 3 4 2" xfId="49257"/>
    <cellStyle name="Обычный 3 19 7 3 5" xfId="49258"/>
    <cellStyle name="Обычный 3 19 7 4" xfId="49259"/>
    <cellStyle name="Обычный 3 19 7 4 2" xfId="49260"/>
    <cellStyle name="Обычный 3 19 7 4 2 2" xfId="49261"/>
    <cellStyle name="Обычный 3 19 7 4 2 2 2" xfId="49262"/>
    <cellStyle name="Обычный 3 19 7 4 2 2 2 2" xfId="49263"/>
    <cellStyle name="Обычный 3 19 7 4 2 2 3" xfId="49264"/>
    <cellStyle name="Обычный 3 19 7 4 2 3" xfId="49265"/>
    <cellStyle name="Обычный 3 19 7 4 2 3 2" xfId="49266"/>
    <cellStyle name="Обычный 3 19 7 4 2 4" xfId="49267"/>
    <cellStyle name="Обычный 3 19 7 4 3" xfId="49268"/>
    <cellStyle name="Обычный 3 19 7 4 3 2" xfId="49269"/>
    <cellStyle name="Обычный 3 19 7 4 3 2 2" xfId="49270"/>
    <cellStyle name="Обычный 3 19 7 4 3 3" xfId="49271"/>
    <cellStyle name="Обычный 3 19 7 4 4" xfId="49272"/>
    <cellStyle name="Обычный 3 19 7 4 4 2" xfId="49273"/>
    <cellStyle name="Обычный 3 19 7 4 5" xfId="49274"/>
    <cellStyle name="Обычный 3 19 7 5" xfId="49275"/>
    <cellStyle name="Обычный 3 19 7 5 2" xfId="49276"/>
    <cellStyle name="Обычный 3 19 7 5 2 2" xfId="49277"/>
    <cellStyle name="Обычный 3 19 7 5 2 2 2" xfId="49278"/>
    <cellStyle name="Обычный 3 19 7 5 2 3" xfId="49279"/>
    <cellStyle name="Обычный 3 19 7 5 3" xfId="49280"/>
    <cellStyle name="Обычный 3 19 7 5 3 2" xfId="49281"/>
    <cellStyle name="Обычный 3 19 7 5 4" xfId="49282"/>
    <cellStyle name="Обычный 3 19 7 6" xfId="49283"/>
    <cellStyle name="Обычный 3 19 7 6 2" xfId="49284"/>
    <cellStyle name="Обычный 3 19 7 6 2 2" xfId="49285"/>
    <cellStyle name="Обычный 3 19 7 6 3" xfId="49286"/>
    <cellStyle name="Обычный 3 19 7 7" xfId="49287"/>
    <cellStyle name="Обычный 3 19 7 7 2" xfId="49288"/>
    <cellStyle name="Обычный 3 19 7 8" xfId="49289"/>
    <cellStyle name="Обычный 3 19 8" xfId="49290"/>
    <cellStyle name="Обычный 3 19 8 2" xfId="49291"/>
    <cellStyle name="Обычный 3 19 8 2 2" xfId="49292"/>
    <cellStyle name="Обычный 3 19 8 2 2 2" xfId="49293"/>
    <cellStyle name="Обычный 3 19 8 2 2 2 2" xfId="49294"/>
    <cellStyle name="Обычный 3 19 8 2 2 2 2 2" xfId="49295"/>
    <cellStyle name="Обычный 3 19 8 2 2 2 2 2 2" xfId="49296"/>
    <cellStyle name="Обычный 3 19 8 2 2 2 2 3" xfId="49297"/>
    <cellStyle name="Обычный 3 19 8 2 2 2 3" xfId="49298"/>
    <cellStyle name="Обычный 3 19 8 2 2 2 3 2" xfId="49299"/>
    <cellStyle name="Обычный 3 19 8 2 2 2 4" xfId="49300"/>
    <cellStyle name="Обычный 3 19 8 2 2 3" xfId="49301"/>
    <cellStyle name="Обычный 3 19 8 2 2 3 2" xfId="49302"/>
    <cellStyle name="Обычный 3 19 8 2 2 3 2 2" xfId="49303"/>
    <cellStyle name="Обычный 3 19 8 2 2 3 3" xfId="49304"/>
    <cellStyle name="Обычный 3 19 8 2 2 4" xfId="49305"/>
    <cellStyle name="Обычный 3 19 8 2 2 4 2" xfId="49306"/>
    <cellStyle name="Обычный 3 19 8 2 2 5" xfId="49307"/>
    <cellStyle name="Обычный 3 19 8 2 3" xfId="49308"/>
    <cellStyle name="Обычный 3 19 8 2 3 2" xfId="49309"/>
    <cellStyle name="Обычный 3 19 8 2 3 2 2" xfId="49310"/>
    <cellStyle name="Обычный 3 19 8 2 3 2 2 2" xfId="49311"/>
    <cellStyle name="Обычный 3 19 8 2 3 2 2 2 2" xfId="49312"/>
    <cellStyle name="Обычный 3 19 8 2 3 2 2 3" xfId="49313"/>
    <cellStyle name="Обычный 3 19 8 2 3 2 3" xfId="49314"/>
    <cellStyle name="Обычный 3 19 8 2 3 2 3 2" xfId="49315"/>
    <cellStyle name="Обычный 3 19 8 2 3 2 4" xfId="49316"/>
    <cellStyle name="Обычный 3 19 8 2 3 3" xfId="49317"/>
    <cellStyle name="Обычный 3 19 8 2 3 3 2" xfId="49318"/>
    <cellStyle name="Обычный 3 19 8 2 3 3 2 2" xfId="49319"/>
    <cellStyle name="Обычный 3 19 8 2 3 3 3" xfId="49320"/>
    <cellStyle name="Обычный 3 19 8 2 3 4" xfId="49321"/>
    <cellStyle name="Обычный 3 19 8 2 3 4 2" xfId="49322"/>
    <cellStyle name="Обычный 3 19 8 2 3 5" xfId="49323"/>
    <cellStyle name="Обычный 3 19 8 2 4" xfId="49324"/>
    <cellStyle name="Обычный 3 19 8 2 4 2" xfId="49325"/>
    <cellStyle name="Обычный 3 19 8 2 4 2 2" xfId="49326"/>
    <cellStyle name="Обычный 3 19 8 2 4 2 2 2" xfId="49327"/>
    <cellStyle name="Обычный 3 19 8 2 4 2 3" xfId="49328"/>
    <cellStyle name="Обычный 3 19 8 2 4 3" xfId="49329"/>
    <cellStyle name="Обычный 3 19 8 2 4 3 2" xfId="49330"/>
    <cellStyle name="Обычный 3 19 8 2 4 4" xfId="49331"/>
    <cellStyle name="Обычный 3 19 8 2 5" xfId="49332"/>
    <cellStyle name="Обычный 3 19 8 2 5 2" xfId="49333"/>
    <cellStyle name="Обычный 3 19 8 2 5 2 2" xfId="49334"/>
    <cellStyle name="Обычный 3 19 8 2 5 3" xfId="49335"/>
    <cellStyle name="Обычный 3 19 8 2 6" xfId="49336"/>
    <cellStyle name="Обычный 3 19 8 2 6 2" xfId="49337"/>
    <cellStyle name="Обычный 3 19 8 2 7" xfId="49338"/>
    <cellStyle name="Обычный 3 19 8 3" xfId="49339"/>
    <cellStyle name="Обычный 3 19 8 3 2" xfId="49340"/>
    <cellStyle name="Обычный 3 19 8 3 2 2" xfId="49341"/>
    <cellStyle name="Обычный 3 19 8 3 2 2 2" xfId="49342"/>
    <cellStyle name="Обычный 3 19 8 3 2 2 2 2" xfId="49343"/>
    <cellStyle name="Обычный 3 19 8 3 2 2 3" xfId="49344"/>
    <cellStyle name="Обычный 3 19 8 3 2 3" xfId="49345"/>
    <cellStyle name="Обычный 3 19 8 3 2 3 2" xfId="49346"/>
    <cellStyle name="Обычный 3 19 8 3 2 4" xfId="49347"/>
    <cellStyle name="Обычный 3 19 8 3 3" xfId="49348"/>
    <cellStyle name="Обычный 3 19 8 3 3 2" xfId="49349"/>
    <cellStyle name="Обычный 3 19 8 3 3 2 2" xfId="49350"/>
    <cellStyle name="Обычный 3 19 8 3 3 3" xfId="49351"/>
    <cellStyle name="Обычный 3 19 8 3 4" xfId="49352"/>
    <cellStyle name="Обычный 3 19 8 3 4 2" xfId="49353"/>
    <cellStyle name="Обычный 3 19 8 3 5" xfId="49354"/>
    <cellStyle name="Обычный 3 19 8 4" xfId="49355"/>
    <cellStyle name="Обычный 3 19 8 4 2" xfId="49356"/>
    <cellStyle name="Обычный 3 19 8 4 2 2" xfId="49357"/>
    <cellStyle name="Обычный 3 19 8 4 2 2 2" xfId="49358"/>
    <cellStyle name="Обычный 3 19 8 4 2 2 2 2" xfId="49359"/>
    <cellStyle name="Обычный 3 19 8 4 2 2 3" xfId="49360"/>
    <cellStyle name="Обычный 3 19 8 4 2 3" xfId="49361"/>
    <cellStyle name="Обычный 3 19 8 4 2 3 2" xfId="49362"/>
    <cellStyle name="Обычный 3 19 8 4 2 4" xfId="49363"/>
    <cellStyle name="Обычный 3 19 8 4 3" xfId="49364"/>
    <cellStyle name="Обычный 3 19 8 4 3 2" xfId="49365"/>
    <cellStyle name="Обычный 3 19 8 4 3 2 2" xfId="49366"/>
    <cellStyle name="Обычный 3 19 8 4 3 3" xfId="49367"/>
    <cellStyle name="Обычный 3 19 8 4 4" xfId="49368"/>
    <cellStyle name="Обычный 3 19 8 4 4 2" xfId="49369"/>
    <cellStyle name="Обычный 3 19 8 4 5" xfId="49370"/>
    <cellStyle name="Обычный 3 19 8 5" xfId="49371"/>
    <cellStyle name="Обычный 3 19 8 5 2" xfId="49372"/>
    <cellStyle name="Обычный 3 19 8 5 2 2" xfId="49373"/>
    <cellStyle name="Обычный 3 19 8 5 2 2 2" xfId="49374"/>
    <cellStyle name="Обычный 3 19 8 5 2 3" xfId="49375"/>
    <cellStyle name="Обычный 3 19 8 5 3" xfId="49376"/>
    <cellStyle name="Обычный 3 19 8 5 3 2" xfId="49377"/>
    <cellStyle name="Обычный 3 19 8 5 4" xfId="49378"/>
    <cellStyle name="Обычный 3 19 8 6" xfId="49379"/>
    <cellStyle name="Обычный 3 19 8 6 2" xfId="49380"/>
    <cellStyle name="Обычный 3 19 8 6 2 2" xfId="49381"/>
    <cellStyle name="Обычный 3 19 8 6 3" xfId="49382"/>
    <cellStyle name="Обычный 3 19 8 7" xfId="49383"/>
    <cellStyle name="Обычный 3 19 8 7 2" xfId="49384"/>
    <cellStyle name="Обычный 3 19 8 8" xfId="49385"/>
    <cellStyle name="Обычный 3 19 9" xfId="49386"/>
    <cellStyle name="Обычный 3 19 9 2" xfId="49387"/>
    <cellStyle name="Обычный 3 19 9 2 2" xfId="49388"/>
    <cellStyle name="Обычный 3 19 9 2 2 2" xfId="49389"/>
    <cellStyle name="Обычный 3 19 9 2 2 2 2" xfId="49390"/>
    <cellStyle name="Обычный 3 19 9 2 2 2 2 2" xfId="49391"/>
    <cellStyle name="Обычный 3 19 9 2 2 2 2 2 2" xfId="49392"/>
    <cellStyle name="Обычный 3 19 9 2 2 2 2 3" xfId="49393"/>
    <cellStyle name="Обычный 3 19 9 2 2 2 3" xfId="49394"/>
    <cellStyle name="Обычный 3 19 9 2 2 2 3 2" xfId="49395"/>
    <cellStyle name="Обычный 3 19 9 2 2 2 4" xfId="49396"/>
    <cellStyle name="Обычный 3 19 9 2 2 3" xfId="49397"/>
    <cellStyle name="Обычный 3 19 9 2 2 3 2" xfId="49398"/>
    <cellStyle name="Обычный 3 19 9 2 2 3 2 2" xfId="49399"/>
    <cellStyle name="Обычный 3 19 9 2 2 3 3" xfId="49400"/>
    <cellStyle name="Обычный 3 19 9 2 2 4" xfId="49401"/>
    <cellStyle name="Обычный 3 19 9 2 2 4 2" xfId="49402"/>
    <cellStyle name="Обычный 3 19 9 2 2 5" xfId="49403"/>
    <cellStyle name="Обычный 3 19 9 2 3" xfId="49404"/>
    <cellStyle name="Обычный 3 19 9 2 3 2" xfId="49405"/>
    <cellStyle name="Обычный 3 19 9 2 3 2 2" xfId="49406"/>
    <cellStyle name="Обычный 3 19 9 2 3 2 2 2" xfId="49407"/>
    <cellStyle name="Обычный 3 19 9 2 3 2 2 2 2" xfId="49408"/>
    <cellStyle name="Обычный 3 19 9 2 3 2 2 3" xfId="49409"/>
    <cellStyle name="Обычный 3 19 9 2 3 2 3" xfId="49410"/>
    <cellStyle name="Обычный 3 19 9 2 3 2 3 2" xfId="49411"/>
    <cellStyle name="Обычный 3 19 9 2 3 2 4" xfId="49412"/>
    <cellStyle name="Обычный 3 19 9 2 3 3" xfId="49413"/>
    <cellStyle name="Обычный 3 19 9 2 3 3 2" xfId="49414"/>
    <cellStyle name="Обычный 3 19 9 2 3 3 2 2" xfId="49415"/>
    <cellStyle name="Обычный 3 19 9 2 3 3 3" xfId="49416"/>
    <cellStyle name="Обычный 3 19 9 2 3 4" xfId="49417"/>
    <cellStyle name="Обычный 3 19 9 2 3 4 2" xfId="49418"/>
    <cellStyle name="Обычный 3 19 9 2 3 5" xfId="49419"/>
    <cellStyle name="Обычный 3 19 9 2 4" xfId="49420"/>
    <cellStyle name="Обычный 3 19 9 2 4 2" xfId="49421"/>
    <cellStyle name="Обычный 3 19 9 2 4 2 2" xfId="49422"/>
    <cellStyle name="Обычный 3 19 9 2 4 2 2 2" xfId="49423"/>
    <cellStyle name="Обычный 3 19 9 2 4 2 3" xfId="49424"/>
    <cellStyle name="Обычный 3 19 9 2 4 3" xfId="49425"/>
    <cellStyle name="Обычный 3 19 9 2 4 3 2" xfId="49426"/>
    <cellStyle name="Обычный 3 19 9 2 4 4" xfId="49427"/>
    <cellStyle name="Обычный 3 19 9 2 5" xfId="49428"/>
    <cellStyle name="Обычный 3 19 9 2 5 2" xfId="49429"/>
    <cellStyle name="Обычный 3 19 9 2 5 2 2" xfId="49430"/>
    <cellStyle name="Обычный 3 19 9 2 5 3" xfId="49431"/>
    <cellStyle name="Обычный 3 19 9 2 6" xfId="49432"/>
    <cellStyle name="Обычный 3 19 9 2 6 2" xfId="49433"/>
    <cellStyle name="Обычный 3 19 9 2 7" xfId="49434"/>
    <cellStyle name="Обычный 3 19 9 3" xfId="49435"/>
    <cellStyle name="Обычный 3 19 9 3 2" xfId="49436"/>
    <cellStyle name="Обычный 3 19 9 3 2 2" xfId="49437"/>
    <cellStyle name="Обычный 3 19 9 3 2 2 2" xfId="49438"/>
    <cellStyle name="Обычный 3 19 9 3 2 2 2 2" xfId="49439"/>
    <cellStyle name="Обычный 3 19 9 3 2 2 3" xfId="49440"/>
    <cellStyle name="Обычный 3 19 9 3 2 3" xfId="49441"/>
    <cellStyle name="Обычный 3 19 9 3 2 3 2" xfId="49442"/>
    <cellStyle name="Обычный 3 19 9 3 2 4" xfId="49443"/>
    <cellStyle name="Обычный 3 19 9 3 3" xfId="49444"/>
    <cellStyle name="Обычный 3 19 9 3 3 2" xfId="49445"/>
    <cellStyle name="Обычный 3 19 9 3 3 2 2" xfId="49446"/>
    <cellStyle name="Обычный 3 19 9 3 3 3" xfId="49447"/>
    <cellStyle name="Обычный 3 19 9 3 4" xfId="49448"/>
    <cellStyle name="Обычный 3 19 9 3 4 2" xfId="49449"/>
    <cellStyle name="Обычный 3 19 9 3 5" xfId="49450"/>
    <cellStyle name="Обычный 3 19 9 4" xfId="49451"/>
    <cellStyle name="Обычный 3 19 9 4 2" xfId="49452"/>
    <cellStyle name="Обычный 3 19 9 4 2 2" xfId="49453"/>
    <cellStyle name="Обычный 3 19 9 4 2 2 2" xfId="49454"/>
    <cellStyle name="Обычный 3 19 9 4 2 2 2 2" xfId="49455"/>
    <cellStyle name="Обычный 3 19 9 4 2 2 3" xfId="49456"/>
    <cellStyle name="Обычный 3 19 9 4 2 3" xfId="49457"/>
    <cellStyle name="Обычный 3 19 9 4 2 3 2" xfId="49458"/>
    <cellStyle name="Обычный 3 19 9 4 2 4" xfId="49459"/>
    <cellStyle name="Обычный 3 19 9 4 3" xfId="49460"/>
    <cellStyle name="Обычный 3 19 9 4 3 2" xfId="49461"/>
    <cellStyle name="Обычный 3 19 9 4 3 2 2" xfId="49462"/>
    <cellStyle name="Обычный 3 19 9 4 3 3" xfId="49463"/>
    <cellStyle name="Обычный 3 19 9 4 4" xfId="49464"/>
    <cellStyle name="Обычный 3 19 9 4 4 2" xfId="49465"/>
    <cellStyle name="Обычный 3 19 9 4 5" xfId="49466"/>
    <cellStyle name="Обычный 3 19 9 5" xfId="49467"/>
    <cellStyle name="Обычный 3 19 9 5 2" xfId="49468"/>
    <cellStyle name="Обычный 3 19 9 5 2 2" xfId="49469"/>
    <cellStyle name="Обычный 3 19 9 5 2 2 2" xfId="49470"/>
    <cellStyle name="Обычный 3 19 9 5 2 3" xfId="49471"/>
    <cellStyle name="Обычный 3 19 9 5 3" xfId="49472"/>
    <cellStyle name="Обычный 3 19 9 5 3 2" xfId="49473"/>
    <cellStyle name="Обычный 3 19 9 5 4" xfId="49474"/>
    <cellStyle name="Обычный 3 19 9 6" xfId="49475"/>
    <cellStyle name="Обычный 3 19 9 6 2" xfId="49476"/>
    <cellStyle name="Обычный 3 19 9 6 2 2" xfId="49477"/>
    <cellStyle name="Обычный 3 19 9 6 3" xfId="49478"/>
    <cellStyle name="Обычный 3 19 9 7" xfId="49479"/>
    <cellStyle name="Обычный 3 19 9 7 2" xfId="49480"/>
    <cellStyle name="Обычный 3 19 9 8" xfId="49481"/>
    <cellStyle name="Обычный 3 2" xfId="2"/>
    <cellStyle name="Обычный 3 2 2" xfId="49482"/>
    <cellStyle name="Обычный 3 2 2 2" xfId="49483"/>
    <cellStyle name="Обычный 3 2 2 2 2" xfId="49484"/>
    <cellStyle name="Обычный 3 2 2 3" xfId="49485"/>
    <cellStyle name="Обычный 3 2 3" xfId="49486"/>
    <cellStyle name="Обычный 3 2 3 2" xfId="49487"/>
    <cellStyle name="Обычный 3 2 3 2 2" xfId="49488"/>
    <cellStyle name="Обычный 3 2 3 2 2 2" xfId="49489"/>
    <cellStyle name="Обычный 3 2 3 2 2 2 2" xfId="49490"/>
    <cellStyle name="Обычный 3 2 3 2 2 3" xfId="49491"/>
    <cellStyle name="Обычный 3 2 3 2 3" xfId="49492"/>
    <cellStyle name="Обычный 3 2 3 2 3 2" xfId="49493"/>
    <cellStyle name="Обычный 3 2 3 2 4" xfId="49494"/>
    <cellStyle name="Обычный 3 2 3 3" xfId="49495"/>
    <cellStyle name="Обычный 3 2 3 3 2" xfId="49496"/>
    <cellStyle name="Обычный 3 2 3 3 2 2" xfId="49497"/>
    <cellStyle name="Обычный 3 2 3 3 3" xfId="49498"/>
    <cellStyle name="Обычный 3 2 3 4" xfId="49499"/>
    <cellStyle name="Обычный 3 2 3 4 2" xfId="49500"/>
    <cellStyle name="Обычный 3 2 3 5" xfId="49501"/>
    <cellStyle name="Обычный 3 2 4" xfId="49502"/>
    <cellStyle name="Обычный 3 2 4 2" xfId="49503"/>
    <cellStyle name="Обычный 3 2 4 2 2" xfId="49504"/>
    <cellStyle name="Обычный 3 2 4 2 2 2" xfId="49505"/>
    <cellStyle name="Обычный 3 2 4 2 2 2 2" xfId="49506"/>
    <cellStyle name="Обычный 3 2 4 2 2 3" xfId="49507"/>
    <cellStyle name="Обычный 3 2 4 2 3" xfId="49508"/>
    <cellStyle name="Обычный 3 2 4 2 3 2" xfId="49509"/>
    <cellStyle name="Обычный 3 2 4 2 4" xfId="49510"/>
    <cellStyle name="Обычный 3 2 4 3" xfId="49511"/>
    <cellStyle name="Обычный 3 2 4 3 2" xfId="49512"/>
    <cellStyle name="Обычный 3 2 4 3 2 2" xfId="49513"/>
    <cellStyle name="Обычный 3 2 4 3 3" xfId="49514"/>
    <cellStyle name="Обычный 3 2 4 4" xfId="49515"/>
    <cellStyle name="Обычный 3 2 4 4 2" xfId="49516"/>
    <cellStyle name="Обычный 3 2 4 5" xfId="49517"/>
    <cellStyle name="Обычный 3 2 5" xfId="49518"/>
    <cellStyle name="Обычный 3 2 5 2" xfId="49519"/>
    <cellStyle name="Обычный 3 2 5 2 2" xfId="49520"/>
    <cellStyle name="Обычный 3 2 5 2 2 2" xfId="49521"/>
    <cellStyle name="Обычный 3 2 5 2 3" xfId="49522"/>
    <cellStyle name="Обычный 3 2 5 3" xfId="49523"/>
    <cellStyle name="Обычный 3 2 5 3 2" xfId="49524"/>
    <cellStyle name="Обычный 3 2 5 4" xfId="49525"/>
    <cellStyle name="Обычный 3 2 6" xfId="49526"/>
    <cellStyle name="Обычный 3 2 6 2" xfId="49527"/>
    <cellStyle name="Обычный 3 2 6 2 2" xfId="49528"/>
    <cellStyle name="Обычный 3 2 6 3" xfId="49529"/>
    <cellStyle name="Обычный 3 2 7" xfId="49530"/>
    <cellStyle name="Обычный 3 2 7 2" xfId="49531"/>
    <cellStyle name="Обычный 3 2 8" xfId="49532"/>
    <cellStyle name="Обычный 3 2 9" xfId="49533"/>
    <cellStyle name="Обычный 3 20" xfId="49534"/>
    <cellStyle name="Обычный 3 20 2" xfId="49535"/>
    <cellStyle name="Обычный 3 20 2 2" xfId="49536"/>
    <cellStyle name="Обычный 3 20 2 2 2" xfId="49537"/>
    <cellStyle name="Обычный 3 20 2 2 2 2" xfId="49538"/>
    <cellStyle name="Обычный 3 20 2 2 2 2 2" xfId="49539"/>
    <cellStyle name="Обычный 3 20 2 2 2 2 2 2" xfId="49540"/>
    <cellStyle name="Обычный 3 20 2 2 2 2 3" xfId="49541"/>
    <cellStyle name="Обычный 3 20 2 2 2 3" xfId="49542"/>
    <cellStyle name="Обычный 3 20 2 2 2 3 2" xfId="49543"/>
    <cellStyle name="Обычный 3 20 2 2 2 4" xfId="49544"/>
    <cellStyle name="Обычный 3 20 2 2 3" xfId="49545"/>
    <cellStyle name="Обычный 3 20 2 2 3 2" xfId="49546"/>
    <cellStyle name="Обычный 3 20 2 2 3 2 2" xfId="49547"/>
    <cellStyle name="Обычный 3 20 2 2 3 3" xfId="49548"/>
    <cellStyle name="Обычный 3 20 2 2 4" xfId="49549"/>
    <cellStyle name="Обычный 3 20 2 2 4 2" xfId="49550"/>
    <cellStyle name="Обычный 3 20 2 2 5" xfId="49551"/>
    <cellStyle name="Обычный 3 20 2 3" xfId="49552"/>
    <cellStyle name="Обычный 3 20 2 3 2" xfId="49553"/>
    <cellStyle name="Обычный 3 20 2 3 2 2" xfId="49554"/>
    <cellStyle name="Обычный 3 20 2 3 2 2 2" xfId="49555"/>
    <cellStyle name="Обычный 3 20 2 3 2 2 2 2" xfId="49556"/>
    <cellStyle name="Обычный 3 20 2 3 2 2 3" xfId="49557"/>
    <cellStyle name="Обычный 3 20 2 3 2 3" xfId="49558"/>
    <cellStyle name="Обычный 3 20 2 3 2 3 2" xfId="49559"/>
    <cellStyle name="Обычный 3 20 2 3 2 4" xfId="49560"/>
    <cellStyle name="Обычный 3 20 2 3 3" xfId="49561"/>
    <cellStyle name="Обычный 3 20 2 3 3 2" xfId="49562"/>
    <cellStyle name="Обычный 3 20 2 3 3 2 2" xfId="49563"/>
    <cellStyle name="Обычный 3 20 2 3 3 3" xfId="49564"/>
    <cellStyle name="Обычный 3 20 2 3 4" xfId="49565"/>
    <cellStyle name="Обычный 3 20 2 3 4 2" xfId="49566"/>
    <cellStyle name="Обычный 3 20 2 3 5" xfId="49567"/>
    <cellStyle name="Обычный 3 20 2 4" xfId="49568"/>
    <cellStyle name="Обычный 3 20 2 4 2" xfId="49569"/>
    <cellStyle name="Обычный 3 20 2 4 2 2" xfId="49570"/>
    <cellStyle name="Обычный 3 20 2 4 2 2 2" xfId="49571"/>
    <cellStyle name="Обычный 3 20 2 4 2 3" xfId="49572"/>
    <cellStyle name="Обычный 3 20 2 4 3" xfId="49573"/>
    <cellStyle name="Обычный 3 20 2 4 3 2" xfId="49574"/>
    <cellStyle name="Обычный 3 20 2 4 4" xfId="49575"/>
    <cellStyle name="Обычный 3 20 2 5" xfId="49576"/>
    <cellStyle name="Обычный 3 20 2 5 2" xfId="49577"/>
    <cellStyle name="Обычный 3 20 2 5 2 2" xfId="49578"/>
    <cellStyle name="Обычный 3 20 2 5 3" xfId="49579"/>
    <cellStyle name="Обычный 3 20 2 6" xfId="49580"/>
    <cellStyle name="Обычный 3 20 2 6 2" xfId="49581"/>
    <cellStyle name="Обычный 3 20 2 7" xfId="49582"/>
    <cellStyle name="Обычный 3 20 3" xfId="49583"/>
    <cellStyle name="Обычный 3 20 3 2" xfId="49584"/>
    <cellStyle name="Обычный 3 20 3 2 2" xfId="49585"/>
    <cellStyle name="Обычный 3 20 3 2 2 2" xfId="49586"/>
    <cellStyle name="Обычный 3 20 3 2 2 2 2" xfId="49587"/>
    <cellStyle name="Обычный 3 20 3 2 2 3" xfId="49588"/>
    <cellStyle name="Обычный 3 20 3 2 3" xfId="49589"/>
    <cellStyle name="Обычный 3 20 3 2 3 2" xfId="49590"/>
    <cellStyle name="Обычный 3 20 3 2 4" xfId="49591"/>
    <cellStyle name="Обычный 3 20 3 3" xfId="49592"/>
    <cellStyle name="Обычный 3 20 3 3 2" xfId="49593"/>
    <cellStyle name="Обычный 3 20 3 3 2 2" xfId="49594"/>
    <cellStyle name="Обычный 3 20 3 3 3" xfId="49595"/>
    <cellStyle name="Обычный 3 20 3 4" xfId="49596"/>
    <cellStyle name="Обычный 3 20 3 4 2" xfId="49597"/>
    <cellStyle name="Обычный 3 20 3 5" xfId="49598"/>
    <cellStyle name="Обычный 3 20 4" xfId="49599"/>
    <cellStyle name="Обычный 3 20 4 2" xfId="49600"/>
    <cellStyle name="Обычный 3 20 4 2 2" xfId="49601"/>
    <cellStyle name="Обычный 3 20 4 2 2 2" xfId="49602"/>
    <cellStyle name="Обычный 3 20 4 2 2 2 2" xfId="49603"/>
    <cellStyle name="Обычный 3 20 4 2 2 3" xfId="49604"/>
    <cellStyle name="Обычный 3 20 4 2 3" xfId="49605"/>
    <cellStyle name="Обычный 3 20 4 2 3 2" xfId="49606"/>
    <cellStyle name="Обычный 3 20 4 2 4" xfId="49607"/>
    <cellStyle name="Обычный 3 20 4 3" xfId="49608"/>
    <cellStyle name="Обычный 3 20 4 3 2" xfId="49609"/>
    <cellStyle name="Обычный 3 20 4 3 2 2" xfId="49610"/>
    <cellStyle name="Обычный 3 20 4 3 3" xfId="49611"/>
    <cellStyle name="Обычный 3 20 4 4" xfId="49612"/>
    <cellStyle name="Обычный 3 20 4 4 2" xfId="49613"/>
    <cellStyle name="Обычный 3 20 4 5" xfId="49614"/>
    <cellStyle name="Обычный 3 20 5" xfId="49615"/>
    <cellStyle name="Обычный 3 20 5 2" xfId="49616"/>
    <cellStyle name="Обычный 3 20 5 2 2" xfId="49617"/>
    <cellStyle name="Обычный 3 20 5 2 2 2" xfId="49618"/>
    <cellStyle name="Обычный 3 20 5 2 3" xfId="49619"/>
    <cellStyle name="Обычный 3 20 5 3" xfId="49620"/>
    <cellStyle name="Обычный 3 20 5 3 2" xfId="49621"/>
    <cellStyle name="Обычный 3 20 5 4" xfId="49622"/>
    <cellStyle name="Обычный 3 20 6" xfId="49623"/>
    <cellStyle name="Обычный 3 20 6 2" xfId="49624"/>
    <cellStyle name="Обычный 3 20 6 2 2" xfId="49625"/>
    <cellStyle name="Обычный 3 20 6 3" xfId="49626"/>
    <cellStyle name="Обычный 3 20 7" xfId="49627"/>
    <cellStyle name="Обычный 3 20 7 2" xfId="49628"/>
    <cellStyle name="Обычный 3 20 8" xfId="49629"/>
    <cellStyle name="Обычный 3 21" xfId="49630"/>
    <cellStyle name="Обычный 3 21 2" xfId="49631"/>
    <cellStyle name="Обычный 3 21 2 2" xfId="49632"/>
    <cellStyle name="Обычный 3 21 2 2 2" xfId="49633"/>
    <cellStyle name="Обычный 3 21 2 2 2 2" xfId="49634"/>
    <cellStyle name="Обычный 3 21 2 2 2 2 2" xfId="49635"/>
    <cellStyle name="Обычный 3 21 2 2 2 2 2 2" xfId="49636"/>
    <cellStyle name="Обычный 3 21 2 2 2 2 3" xfId="49637"/>
    <cellStyle name="Обычный 3 21 2 2 2 3" xfId="49638"/>
    <cellStyle name="Обычный 3 21 2 2 2 3 2" xfId="49639"/>
    <cellStyle name="Обычный 3 21 2 2 2 4" xfId="49640"/>
    <cellStyle name="Обычный 3 21 2 2 3" xfId="49641"/>
    <cellStyle name="Обычный 3 21 2 2 3 2" xfId="49642"/>
    <cellStyle name="Обычный 3 21 2 2 3 2 2" xfId="49643"/>
    <cellStyle name="Обычный 3 21 2 2 3 3" xfId="49644"/>
    <cellStyle name="Обычный 3 21 2 2 4" xfId="49645"/>
    <cellStyle name="Обычный 3 21 2 2 4 2" xfId="49646"/>
    <cellStyle name="Обычный 3 21 2 2 5" xfId="49647"/>
    <cellStyle name="Обычный 3 21 2 3" xfId="49648"/>
    <cellStyle name="Обычный 3 21 2 3 2" xfId="49649"/>
    <cellStyle name="Обычный 3 21 2 3 2 2" xfId="49650"/>
    <cellStyle name="Обычный 3 21 2 3 2 2 2" xfId="49651"/>
    <cellStyle name="Обычный 3 21 2 3 2 2 2 2" xfId="49652"/>
    <cellStyle name="Обычный 3 21 2 3 2 2 3" xfId="49653"/>
    <cellStyle name="Обычный 3 21 2 3 2 3" xfId="49654"/>
    <cellStyle name="Обычный 3 21 2 3 2 3 2" xfId="49655"/>
    <cellStyle name="Обычный 3 21 2 3 2 4" xfId="49656"/>
    <cellStyle name="Обычный 3 21 2 3 3" xfId="49657"/>
    <cellStyle name="Обычный 3 21 2 3 3 2" xfId="49658"/>
    <cellStyle name="Обычный 3 21 2 3 3 2 2" xfId="49659"/>
    <cellStyle name="Обычный 3 21 2 3 3 3" xfId="49660"/>
    <cellStyle name="Обычный 3 21 2 3 4" xfId="49661"/>
    <cellStyle name="Обычный 3 21 2 3 4 2" xfId="49662"/>
    <cellStyle name="Обычный 3 21 2 3 5" xfId="49663"/>
    <cellStyle name="Обычный 3 21 2 4" xfId="49664"/>
    <cellStyle name="Обычный 3 21 2 4 2" xfId="49665"/>
    <cellStyle name="Обычный 3 21 2 4 2 2" xfId="49666"/>
    <cellStyle name="Обычный 3 21 2 4 2 2 2" xfId="49667"/>
    <cellStyle name="Обычный 3 21 2 4 2 3" xfId="49668"/>
    <cellStyle name="Обычный 3 21 2 4 3" xfId="49669"/>
    <cellStyle name="Обычный 3 21 2 4 3 2" xfId="49670"/>
    <cellStyle name="Обычный 3 21 2 4 4" xfId="49671"/>
    <cellStyle name="Обычный 3 21 2 5" xfId="49672"/>
    <cellStyle name="Обычный 3 21 2 5 2" xfId="49673"/>
    <cellStyle name="Обычный 3 21 2 5 2 2" xfId="49674"/>
    <cellStyle name="Обычный 3 21 2 5 3" xfId="49675"/>
    <cellStyle name="Обычный 3 21 2 6" xfId="49676"/>
    <cellStyle name="Обычный 3 21 2 6 2" xfId="49677"/>
    <cellStyle name="Обычный 3 21 2 7" xfId="49678"/>
    <cellStyle name="Обычный 3 21 3" xfId="49679"/>
    <cellStyle name="Обычный 3 21 3 2" xfId="49680"/>
    <cellStyle name="Обычный 3 21 3 2 2" xfId="49681"/>
    <cellStyle name="Обычный 3 21 3 2 2 2" xfId="49682"/>
    <cellStyle name="Обычный 3 21 3 2 2 2 2" xfId="49683"/>
    <cellStyle name="Обычный 3 21 3 2 2 3" xfId="49684"/>
    <cellStyle name="Обычный 3 21 3 2 3" xfId="49685"/>
    <cellStyle name="Обычный 3 21 3 2 3 2" xfId="49686"/>
    <cellStyle name="Обычный 3 21 3 2 4" xfId="49687"/>
    <cellStyle name="Обычный 3 21 3 3" xfId="49688"/>
    <cellStyle name="Обычный 3 21 3 3 2" xfId="49689"/>
    <cellStyle name="Обычный 3 21 3 3 2 2" xfId="49690"/>
    <cellStyle name="Обычный 3 21 3 3 3" xfId="49691"/>
    <cellStyle name="Обычный 3 21 3 4" xfId="49692"/>
    <cellStyle name="Обычный 3 21 3 4 2" xfId="49693"/>
    <cellStyle name="Обычный 3 21 3 5" xfId="49694"/>
    <cellStyle name="Обычный 3 21 4" xfId="49695"/>
    <cellStyle name="Обычный 3 21 4 2" xfId="49696"/>
    <cellStyle name="Обычный 3 21 4 2 2" xfId="49697"/>
    <cellStyle name="Обычный 3 21 4 2 2 2" xfId="49698"/>
    <cellStyle name="Обычный 3 21 4 2 2 2 2" xfId="49699"/>
    <cellStyle name="Обычный 3 21 4 2 2 3" xfId="49700"/>
    <cellStyle name="Обычный 3 21 4 2 3" xfId="49701"/>
    <cellStyle name="Обычный 3 21 4 2 3 2" xfId="49702"/>
    <cellStyle name="Обычный 3 21 4 2 4" xfId="49703"/>
    <cellStyle name="Обычный 3 21 4 3" xfId="49704"/>
    <cellStyle name="Обычный 3 21 4 3 2" xfId="49705"/>
    <cellStyle name="Обычный 3 21 4 3 2 2" xfId="49706"/>
    <cellStyle name="Обычный 3 21 4 3 3" xfId="49707"/>
    <cellStyle name="Обычный 3 21 4 4" xfId="49708"/>
    <cellStyle name="Обычный 3 21 4 4 2" xfId="49709"/>
    <cellStyle name="Обычный 3 21 4 5" xfId="49710"/>
    <cellStyle name="Обычный 3 21 5" xfId="49711"/>
    <cellStyle name="Обычный 3 21 5 2" xfId="49712"/>
    <cellStyle name="Обычный 3 21 5 2 2" xfId="49713"/>
    <cellStyle name="Обычный 3 21 5 2 2 2" xfId="49714"/>
    <cellStyle name="Обычный 3 21 5 2 3" xfId="49715"/>
    <cellStyle name="Обычный 3 21 5 3" xfId="49716"/>
    <cellStyle name="Обычный 3 21 5 3 2" xfId="49717"/>
    <cellStyle name="Обычный 3 21 5 4" xfId="49718"/>
    <cellStyle name="Обычный 3 21 6" xfId="49719"/>
    <cellStyle name="Обычный 3 21 6 2" xfId="49720"/>
    <cellStyle name="Обычный 3 21 6 2 2" xfId="49721"/>
    <cellStyle name="Обычный 3 21 6 3" xfId="49722"/>
    <cellStyle name="Обычный 3 21 7" xfId="49723"/>
    <cellStyle name="Обычный 3 21 7 2" xfId="49724"/>
    <cellStyle name="Обычный 3 21 8" xfId="49725"/>
    <cellStyle name="Обычный 3 21 9" xfId="49726"/>
    <cellStyle name="Обычный 3 22" xfId="49727"/>
    <cellStyle name="Обычный 3 22 2" xfId="49728"/>
    <cellStyle name="Обычный 3 22 2 2" xfId="49729"/>
    <cellStyle name="Обычный 3 22 2 2 2" xfId="49730"/>
    <cellStyle name="Обычный 3 22 2 2 2 2" xfId="49731"/>
    <cellStyle name="Обычный 3 22 2 2 2 2 2" xfId="49732"/>
    <cellStyle name="Обычный 3 22 2 2 2 2 2 2" xfId="49733"/>
    <cellStyle name="Обычный 3 22 2 2 2 2 3" xfId="49734"/>
    <cellStyle name="Обычный 3 22 2 2 2 3" xfId="49735"/>
    <cellStyle name="Обычный 3 22 2 2 2 3 2" xfId="49736"/>
    <cellStyle name="Обычный 3 22 2 2 2 4" xfId="49737"/>
    <cellStyle name="Обычный 3 22 2 2 3" xfId="49738"/>
    <cellStyle name="Обычный 3 22 2 2 3 2" xfId="49739"/>
    <cellStyle name="Обычный 3 22 2 2 3 2 2" xfId="49740"/>
    <cellStyle name="Обычный 3 22 2 2 3 3" xfId="49741"/>
    <cellStyle name="Обычный 3 22 2 2 4" xfId="49742"/>
    <cellStyle name="Обычный 3 22 2 2 4 2" xfId="49743"/>
    <cellStyle name="Обычный 3 22 2 2 5" xfId="49744"/>
    <cellStyle name="Обычный 3 22 2 3" xfId="49745"/>
    <cellStyle name="Обычный 3 22 2 3 2" xfId="49746"/>
    <cellStyle name="Обычный 3 22 2 3 2 2" xfId="49747"/>
    <cellStyle name="Обычный 3 22 2 3 2 2 2" xfId="49748"/>
    <cellStyle name="Обычный 3 22 2 3 2 2 2 2" xfId="49749"/>
    <cellStyle name="Обычный 3 22 2 3 2 2 3" xfId="49750"/>
    <cellStyle name="Обычный 3 22 2 3 2 3" xfId="49751"/>
    <cellStyle name="Обычный 3 22 2 3 2 3 2" xfId="49752"/>
    <cellStyle name="Обычный 3 22 2 3 2 4" xfId="49753"/>
    <cellStyle name="Обычный 3 22 2 3 3" xfId="49754"/>
    <cellStyle name="Обычный 3 22 2 3 3 2" xfId="49755"/>
    <cellStyle name="Обычный 3 22 2 3 3 2 2" xfId="49756"/>
    <cellStyle name="Обычный 3 22 2 3 3 3" xfId="49757"/>
    <cellStyle name="Обычный 3 22 2 3 4" xfId="49758"/>
    <cellStyle name="Обычный 3 22 2 3 4 2" xfId="49759"/>
    <cellStyle name="Обычный 3 22 2 3 5" xfId="49760"/>
    <cellStyle name="Обычный 3 22 2 4" xfId="49761"/>
    <cellStyle name="Обычный 3 22 2 4 2" xfId="49762"/>
    <cellStyle name="Обычный 3 22 2 4 2 2" xfId="49763"/>
    <cellStyle name="Обычный 3 22 2 4 2 2 2" xfId="49764"/>
    <cellStyle name="Обычный 3 22 2 4 2 3" xfId="49765"/>
    <cellStyle name="Обычный 3 22 2 4 3" xfId="49766"/>
    <cellStyle name="Обычный 3 22 2 4 3 2" xfId="49767"/>
    <cellStyle name="Обычный 3 22 2 4 4" xfId="49768"/>
    <cellStyle name="Обычный 3 22 2 5" xfId="49769"/>
    <cellStyle name="Обычный 3 22 2 5 2" xfId="49770"/>
    <cellStyle name="Обычный 3 22 2 5 2 2" xfId="49771"/>
    <cellStyle name="Обычный 3 22 2 5 3" xfId="49772"/>
    <cellStyle name="Обычный 3 22 2 6" xfId="49773"/>
    <cellStyle name="Обычный 3 22 2 6 2" xfId="49774"/>
    <cellStyle name="Обычный 3 22 2 7" xfId="49775"/>
    <cellStyle name="Обычный 3 22 3" xfId="49776"/>
    <cellStyle name="Обычный 3 22 3 2" xfId="49777"/>
    <cellStyle name="Обычный 3 22 3 2 2" xfId="49778"/>
    <cellStyle name="Обычный 3 22 3 2 2 2" xfId="49779"/>
    <cellStyle name="Обычный 3 22 3 2 2 2 2" xfId="49780"/>
    <cellStyle name="Обычный 3 22 3 2 2 3" xfId="49781"/>
    <cellStyle name="Обычный 3 22 3 2 3" xfId="49782"/>
    <cellStyle name="Обычный 3 22 3 2 3 2" xfId="49783"/>
    <cellStyle name="Обычный 3 22 3 2 4" xfId="49784"/>
    <cellStyle name="Обычный 3 22 3 3" xfId="49785"/>
    <cellStyle name="Обычный 3 22 3 3 2" xfId="49786"/>
    <cellStyle name="Обычный 3 22 3 3 2 2" xfId="49787"/>
    <cellStyle name="Обычный 3 22 3 3 3" xfId="49788"/>
    <cellStyle name="Обычный 3 22 3 4" xfId="49789"/>
    <cellStyle name="Обычный 3 22 3 4 2" xfId="49790"/>
    <cellStyle name="Обычный 3 22 3 5" xfId="49791"/>
    <cellStyle name="Обычный 3 22 4" xfId="49792"/>
    <cellStyle name="Обычный 3 22 4 2" xfId="49793"/>
    <cellStyle name="Обычный 3 22 4 2 2" xfId="49794"/>
    <cellStyle name="Обычный 3 22 4 2 2 2" xfId="49795"/>
    <cellStyle name="Обычный 3 22 4 2 2 2 2" xfId="49796"/>
    <cellStyle name="Обычный 3 22 4 2 2 3" xfId="49797"/>
    <cellStyle name="Обычный 3 22 4 2 3" xfId="49798"/>
    <cellStyle name="Обычный 3 22 4 2 3 2" xfId="49799"/>
    <cellStyle name="Обычный 3 22 4 2 4" xfId="49800"/>
    <cellStyle name="Обычный 3 22 4 3" xfId="49801"/>
    <cellStyle name="Обычный 3 22 4 3 2" xfId="49802"/>
    <cellStyle name="Обычный 3 22 4 3 2 2" xfId="49803"/>
    <cellStyle name="Обычный 3 22 4 3 3" xfId="49804"/>
    <cellStyle name="Обычный 3 22 4 4" xfId="49805"/>
    <cellStyle name="Обычный 3 22 4 4 2" xfId="49806"/>
    <cellStyle name="Обычный 3 22 4 5" xfId="49807"/>
    <cellStyle name="Обычный 3 22 5" xfId="49808"/>
    <cellStyle name="Обычный 3 22 5 2" xfId="49809"/>
    <cellStyle name="Обычный 3 22 5 2 2" xfId="49810"/>
    <cellStyle name="Обычный 3 22 5 2 2 2" xfId="49811"/>
    <cellStyle name="Обычный 3 22 5 2 3" xfId="49812"/>
    <cellStyle name="Обычный 3 22 5 3" xfId="49813"/>
    <cellStyle name="Обычный 3 22 5 3 2" xfId="49814"/>
    <cellStyle name="Обычный 3 22 5 4" xfId="49815"/>
    <cellStyle name="Обычный 3 22 6" xfId="49816"/>
    <cellStyle name="Обычный 3 22 6 2" xfId="49817"/>
    <cellStyle name="Обычный 3 22 6 2 2" xfId="49818"/>
    <cellStyle name="Обычный 3 22 6 3" xfId="49819"/>
    <cellStyle name="Обычный 3 22 7" xfId="49820"/>
    <cellStyle name="Обычный 3 22 7 2" xfId="49821"/>
    <cellStyle name="Обычный 3 22 8" xfId="49822"/>
    <cellStyle name="Обычный 3 23" xfId="49823"/>
    <cellStyle name="Обычный 3 23 2" xfId="49824"/>
    <cellStyle name="Обычный 3 23 2 2" xfId="49825"/>
    <cellStyle name="Обычный 3 23 2 2 2" xfId="49826"/>
    <cellStyle name="Обычный 3 23 2 2 2 2" xfId="49827"/>
    <cellStyle name="Обычный 3 23 2 2 2 2 2" xfId="49828"/>
    <cellStyle name="Обычный 3 23 2 2 2 2 2 2" xfId="49829"/>
    <cellStyle name="Обычный 3 23 2 2 2 2 3" xfId="49830"/>
    <cellStyle name="Обычный 3 23 2 2 2 3" xfId="49831"/>
    <cellStyle name="Обычный 3 23 2 2 2 3 2" xfId="49832"/>
    <cellStyle name="Обычный 3 23 2 2 2 4" xfId="49833"/>
    <cellStyle name="Обычный 3 23 2 2 3" xfId="49834"/>
    <cellStyle name="Обычный 3 23 2 2 3 2" xfId="49835"/>
    <cellStyle name="Обычный 3 23 2 2 3 2 2" xfId="49836"/>
    <cellStyle name="Обычный 3 23 2 2 3 3" xfId="49837"/>
    <cellStyle name="Обычный 3 23 2 2 4" xfId="49838"/>
    <cellStyle name="Обычный 3 23 2 2 4 2" xfId="49839"/>
    <cellStyle name="Обычный 3 23 2 2 5" xfId="49840"/>
    <cellStyle name="Обычный 3 23 2 3" xfId="49841"/>
    <cellStyle name="Обычный 3 23 2 3 2" xfId="49842"/>
    <cellStyle name="Обычный 3 23 2 3 2 2" xfId="49843"/>
    <cellStyle name="Обычный 3 23 2 3 2 2 2" xfId="49844"/>
    <cellStyle name="Обычный 3 23 2 3 2 2 2 2" xfId="49845"/>
    <cellStyle name="Обычный 3 23 2 3 2 2 3" xfId="49846"/>
    <cellStyle name="Обычный 3 23 2 3 2 3" xfId="49847"/>
    <cellStyle name="Обычный 3 23 2 3 2 3 2" xfId="49848"/>
    <cellStyle name="Обычный 3 23 2 3 2 4" xfId="49849"/>
    <cellStyle name="Обычный 3 23 2 3 3" xfId="49850"/>
    <cellStyle name="Обычный 3 23 2 3 3 2" xfId="49851"/>
    <cellStyle name="Обычный 3 23 2 3 3 2 2" xfId="49852"/>
    <cellStyle name="Обычный 3 23 2 3 3 3" xfId="49853"/>
    <cellStyle name="Обычный 3 23 2 3 4" xfId="49854"/>
    <cellStyle name="Обычный 3 23 2 3 4 2" xfId="49855"/>
    <cellStyle name="Обычный 3 23 2 3 5" xfId="49856"/>
    <cellStyle name="Обычный 3 23 2 4" xfId="49857"/>
    <cellStyle name="Обычный 3 23 2 4 2" xfId="49858"/>
    <cellStyle name="Обычный 3 23 2 4 2 2" xfId="49859"/>
    <cellStyle name="Обычный 3 23 2 4 2 2 2" xfId="49860"/>
    <cellStyle name="Обычный 3 23 2 4 2 3" xfId="49861"/>
    <cellStyle name="Обычный 3 23 2 4 3" xfId="49862"/>
    <cellStyle name="Обычный 3 23 2 4 3 2" xfId="49863"/>
    <cellStyle name="Обычный 3 23 2 4 4" xfId="49864"/>
    <cellStyle name="Обычный 3 23 2 5" xfId="49865"/>
    <cellStyle name="Обычный 3 23 2 5 2" xfId="49866"/>
    <cellStyle name="Обычный 3 23 2 5 2 2" xfId="49867"/>
    <cellStyle name="Обычный 3 23 2 5 3" xfId="49868"/>
    <cellStyle name="Обычный 3 23 2 6" xfId="49869"/>
    <cellStyle name="Обычный 3 23 2 6 2" xfId="49870"/>
    <cellStyle name="Обычный 3 23 2 7" xfId="49871"/>
    <cellStyle name="Обычный 3 23 3" xfId="49872"/>
    <cellStyle name="Обычный 3 23 3 2" xfId="49873"/>
    <cellStyle name="Обычный 3 23 3 2 2" xfId="49874"/>
    <cellStyle name="Обычный 3 23 3 2 2 2" xfId="49875"/>
    <cellStyle name="Обычный 3 23 3 2 2 2 2" xfId="49876"/>
    <cellStyle name="Обычный 3 23 3 2 2 3" xfId="49877"/>
    <cellStyle name="Обычный 3 23 3 2 3" xfId="49878"/>
    <cellStyle name="Обычный 3 23 3 2 3 2" xfId="49879"/>
    <cellStyle name="Обычный 3 23 3 2 4" xfId="49880"/>
    <cellStyle name="Обычный 3 23 3 3" xfId="49881"/>
    <cellStyle name="Обычный 3 23 3 3 2" xfId="49882"/>
    <cellStyle name="Обычный 3 23 3 3 2 2" xfId="49883"/>
    <cellStyle name="Обычный 3 23 3 3 3" xfId="49884"/>
    <cellStyle name="Обычный 3 23 3 4" xfId="49885"/>
    <cellStyle name="Обычный 3 23 3 4 2" xfId="49886"/>
    <cellStyle name="Обычный 3 23 3 5" xfId="49887"/>
    <cellStyle name="Обычный 3 23 4" xfId="49888"/>
    <cellStyle name="Обычный 3 23 4 2" xfId="49889"/>
    <cellStyle name="Обычный 3 23 4 2 2" xfId="49890"/>
    <cellStyle name="Обычный 3 23 4 2 2 2" xfId="49891"/>
    <cellStyle name="Обычный 3 23 4 2 2 2 2" xfId="49892"/>
    <cellStyle name="Обычный 3 23 4 2 2 3" xfId="49893"/>
    <cellStyle name="Обычный 3 23 4 2 3" xfId="49894"/>
    <cellStyle name="Обычный 3 23 4 2 3 2" xfId="49895"/>
    <cellStyle name="Обычный 3 23 4 2 4" xfId="49896"/>
    <cellStyle name="Обычный 3 23 4 3" xfId="49897"/>
    <cellStyle name="Обычный 3 23 4 3 2" xfId="49898"/>
    <cellStyle name="Обычный 3 23 4 3 2 2" xfId="49899"/>
    <cellStyle name="Обычный 3 23 4 3 3" xfId="49900"/>
    <cellStyle name="Обычный 3 23 4 4" xfId="49901"/>
    <cellStyle name="Обычный 3 23 4 4 2" xfId="49902"/>
    <cellStyle name="Обычный 3 23 4 5" xfId="49903"/>
    <cellStyle name="Обычный 3 23 5" xfId="49904"/>
    <cellStyle name="Обычный 3 23 5 2" xfId="49905"/>
    <cellStyle name="Обычный 3 23 5 2 2" xfId="49906"/>
    <cellStyle name="Обычный 3 23 5 2 2 2" xfId="49907"/>
    <cellStyle name="Обычный 3 23 5 2 3" xfId="49908"/>
    <cellStyle name="Обычный 3 23 5 3" xfId="49909"/>
    <cellStyle name="Обычный 3 23 5 3 2" xfId="49910"/>
    <cellStyle name="Обычный 3 23 5 4" xfId="49911"/>
    <cellStyle name="Обычный 3 23 6" xfId="49912"/>
    <cellStyle name="Обычный 3 23 6 2" xfId="49913"/>
    <cellStyle name="Обычный 3 23 6 2 2" xfId="49914"/>
    <cellStyle name="Обычный 3 23 6 3" xfId="49915"/>
    <cellStyle name="Обычный 3 23 7" xfId="49916"/>
    <cellStyle name="Обычный 3 23 7 2" xfId="49917"/>
    <cellStyle name="Обычный 3 23 8" xfId="49918"/>
    <cellStyle name="Обычный 3 24" xfId="49919"/>
    <cellStyle name="Обычный 3 24 2" xfId="49920"/>
    <cellStyle name="Обычный 3 24 2 2" xfId="49921"/>
    <cellStyle name="Обычный 3 24 2 2 2" xfId="49922"/>
    <cellStyle name="Обычный 3 24 2 2 2 2" xfId="49923"/>
    <cellStyle name="Обычный 3 24 2 2 2 2 2" xfId="49924"/>
    <cellStyle name="Обычный 3 24 2 2 2 2 2 2" xfId="49925"/>
    <cellStyle name="Обычный 3 24 2 2 2 2 3" xfId="49926"/>
    <cellStyle name="Обычный 3 24 2 2 2 3" xfId="49927"/>
    <cellStyle name="Обычный 3 24 2 2 2 3 2" xfId="49928"/>
    <cellStyle name="Обычный 3 24 2 2 2 4" xfId="49929"/>
    <cellStyle name="Обычный 3 24 2 2 3" xfId="49930"/>
    <cellStyle name="Обычный 3 24 2 2 3 2" xfId="49931"/>
    <cellStyle name="Обычный 3 24 2 2 3 2 2" xfId="49932"/>
    <cellStyle name="Обычный 3 24 2 2 3 3" xfId="49933"/>
    <cellStyle name="Обычный 3 24 2 2 4" xfId="49934"/>
    <cellStyle name="Обычный 3 24 2 2 4 2" xfId="49935"/>
    <cellStyle name="Обычный 3 24 2 2 5" xfId="49936"/>
    <cellStyle name="Обычный 3 24 2 3" xfId="49937"/>
    <cellStyle name="Обычный 3 24 2 3 2" xfId="49938"/>
    <cellStyle name="Обычный 3 24 2 3 2 2" xfId="49939"/>
    <cellStyle name="Обычный 3 24 2 3 2 2 2" xfId="49940"/>
    <cellStyle name="Обычный 3 24 2 3 2 2 2 2" xfId="49941"/>
    <cellStyle name="Обычный 3 24 2 3 2 2 3" xfId="49942"/>
    <cellStyle name="Обычный 3 24 2 3 2 3" xfId="49943"/>
    <cellStyle name="Обычный 3 24 2 3 2 3 2" xfId="49944"/>
    <cellStyle name="Обычный 3 24 2 3 2 4" xfId="49945"/>
    <cellStyle name="Обычный 3 24 2 3 3" xfId="49946"/>
    <cellStyle name="Обычный 3 24 2 3 3 2" xfId="49947"/>
    <cellStyle name="Обычный 3 24 2 3 3 2 2" xfId="49948"/>
    <cellStyle name="Обычный 3 24 2 3 3 3" xfId="49949"/>
    <cellStyle name="Обычный 3 24 2 3 4" xfId="49950"/>
    <cellStyle name="Обычный 3 24 2 3 4 2" xfId="49951"/>
    <cellStyle name="Обычный 3 24 2 3 5" xfId="49952"/>
    <cellStyle name="Обычный 3 24 2 4" xfId="49953"/>
    <cellStyle name="Обычный 3 24 2 4 2" xfId="49954"/>
    <cellStyle name="Обычный 3 24 2 4 2 2" xfId="49955"/>
    <cellStyle name="Обычный 3 24 2 4 2 2 2" xfId="49956"/>
    <cellStyle name="Обычный 3 24 2 4 2 3" xfId="49957"/>
    <cellStyle name="Обычный 3 24 2 4 3" xfId="49958"/>
    <cellStyle name="Обычный 3 24 2 4 3 2" xfId="49959"/>
    <cellStyle name="Обычный 3 24 2 4 4" xfId="49960"/>
    <cellStyle name="Обычный 3 24 2 5" xfId="49961"/>
    <cellStyle name="Обычный 3 24 2 5 2" xfId="49962"/>
    <cellStyle name="Обычный 3 24 2 5 2 2" xfId="49963"/>
    <cellStyle name="Обычный 3 24 2 5 3" xfId="49964"/>
    <cellStyle name="Обычный 3 24 2 6" xfId="49965"/>
    <cellStyle name="Обычный 3 24 2 6 2" xfId="49966"/>
    <cellStyle name="Обычный 3 24 2 7" xfId="49967"/>
    <cellStyle name="Обычный 3 24 3" xfId="49968"/>
    <cellStyle name="Обычный 3 24 3 2" xfId="49969"/>
    <cellStyle name="Обычный 3 24 3 2 2" xfId="49970"/>
    <cellStyle name="Обычный 3 24 3 2 2 2" xfId="49971"/>
    <cellStyle name="Обычный 3 24 3 2 2 2 2" xfId="49972"/>
    <cellStyle name="Обычный 3 24 3 2 2 3" xfId="49973"/>
    <cellStyle name="Обычный 3 24 3 2 3" xfId="49974"/>
    <cellStyle name="Обычный 3 24 3 2 3 2" xfId="49975"/>
    <cellStyle name="Обычный 3 24 3 2 4" xfId="49976"/>
    <cellStyle name="Обычный 3 24 3 3" xfId="49977"/>
    <cellStyle name="Обычный 3 24 3 3 2" xfId="49978"/>
    <cellStyle name="Обычный 3 24 3 3 2 2" xfId="49979"/>
    <cellStyle name="Обычный 3 24 3 3 3" xfId="49980"/>
    <cellStyle name="Обычный 3 24 3 4" xfId="49981"/>
    <cellStyle name="Обычный 3 24 3 4 2" xfId="49982"/>
    <cellStyle name="Обычный 3 24 3 5" xfId="49983"/>
    <cellStyle name="Обычный 3 24 4" xfId="49984"/>
    <cellStyle name="Обычный 3 24 4 2" xfId="49985"/>
    <cellStyle name="Обычный 3 24 4 2 2" xfId="49986"/>
    <cellStyle name="Обычный 3 24 4 2 2 2" xfId="49987"/>
    <cellStyle name="Обычный 3 24 4 2 2 2 2" xfId="49988"/>
    <cellStyle name="Обычный 3 24 4 2 2 3" xfId="49989"/>
    <cellStyle name="Обычный 3 24 4 2 3" xfId="49990"/>
    <cellStyle name="Обычный 3 24 4 2 3 2" xfId="49991"/>
    <cellStyle name="Обычный 3 24 4 2 4" xfId="49992"/>
    <cellStyle name="Обычный 3 24 4 3" xfId="49993"/>
    <cellStyle name="Обычный 3 24 4 3 2" xfId="49994"/>
    <cellStyle name="Обычный 3 24 4 3 2 2" xfId="49995"/>
    <cellStyle name="Обычный 3 24 4 3 3" xfId="49996"/>
    <cellStyle name="Обычный 3 24 4 4" xfId="49997"/>
    <cellStyle name="Обычный 3 24 4 4 2" xfId="49998"/>
    <cellStyle name="Обычный 3 24 4 5" xfId="49999"/>
    <cellStyle name="Обычный 3 24 5" xfId="50000"/>
    <cellStyle name="Обычный 3 24 5 2" xfId="50001"/>
    <cellStyle name="Обычный 3 24 5 2 2" xfId="50002"/>
    <cellStyle name="Обычный 3 24 5 2 2 2" xfId="50003"/>
    <cellStyle name="Обычный 3 24 5 2 3" xfId="50004"/>
    <cellStyle name="Обычный 3 24 5 3" xfId="50005"/>
    <cellStyle name="Обычный 3 24 5 3 2" xfId="50006"/>
    <cellStyle name="Обычный 3 24 5 4" xfId="50007"/>
    <cellStyle name="Обычный 3 24 6" xfId="50008"/>
    <cellStyle name="Обычный 3 24 6 2" xfId="50009"/>
    <cellStyle name="Обычный 3 24 6 2 2" xfId="50010"/>
    <cellStyle name="Обычный 3 24 6 3" xfId="50011"/>
    <cellStyle name="Обычный 3 24 7" xfId="50012"/>
    <cellStyle name="Обычный 3 24 7 2" xfId="50013"/>
    <cellStyle name="Обычный 3 24 8" xfId="50014"/>
    <cellStyle name="Обычный 3 25" xfId="50015"/>
    <cellStyle name="Обычный 3 25 2" xfId="50016"/>
    <cellStyle name="Обычный 3 25 2 2" xfId="50017"/>
    <cellStyle name="Обычный 3 25 2 2 2" xfId="50018"/>
    <cellStyle name="Обычный 3 25 2 2 2 2" xfId="50019"/>
    <cellStyle name="Обычный 3 25 2 2 2 2 2" xfId="50020"/>
    <cellStyle name="Обычный 3 25 2 2 2 2 2 2" xfId="50021"/>
    <cellStyle name="Обычный 3 25 2 2 2 2 3" xfId="50022"/>
    <cellStyle name="Обычный 3 25 2 2 2 3" xfId="50023"/>
    <cellStyle name="Обычный 3 25 2 2 2 3 2" xfId="50024"/>
    <cellStyle name="Обычный 3 25 2 2 2 4" xfId="50025"/>
    <cellStyle name="Обычный 3 25 2 2 3" xfId="50026"/>
    <cellStyle name="Обычный 3 25 2 2 3 2" xfId="50027"/>
    <cellStyle name="Обычный 3 25 2 2 3 2 2" xfId="50028"/>
    <cellStyle name="Обычный 3 25 2 2 3 3" xfId="50029"/>
    <cellStyle name="Обычный 3 25 2 2 4" xfId="50030"/>
    <cellStyle name="Обычный 3 25 2 2 4 2" xfId="50031"/>
    <cellStyle name="Обычный 3 25 2 2 5" xfId="50032"/>
    <cellStyle name="Обычный 3 25 2 3" xfId="50033"/>
    <cellStyle name="Обычный 3 25 2 3 2" xfId="50034"/>
    <cellStyle name="Обычный 3 25 2 3 2 2" xfId="50035"/>
    <cellStyle name="Обычный 3 25 2 3 2 2 2" xfId="50036"/>
    <cellStyle name="Обычный 3 25 2 3 2 2 2 2" xfId="50037"/>
    <cellStyle name="Обычный 3 25 2 3 2 2 3" xfId="50038"/>
    <cellStyle name="Обычный 3 25 2 3 2 3" xfId="50039"/>
    <cellStyle name="Обычный 3 25 2 3 2 3 2" xfId="50040"/>
    <cellStyle name="Обычный 3 25 2 3 2 4" xfId="50041"/>
    <cellStyle name="Обычный 3 25 2 3 3" xfId="50042"/>
    <cellStyle name="Обычный 3 25 2 3 3 2" xfId="50043"/>
    <cellStyle name="Обычный 3 25 2 3 3 2 2" xfId="50044"/>
    <cellStyle name="Обычный 3 25 2 3 3 3" xfId="50045"/>
    <cellStyle name="Обычный 3 25 2 3 4" xfId="50046"/>
    <cellStyle name="Обычный 3 25 2 3 4 2" xfId="50047"/>
    <cellStyle name="Обычный 3 25 2 3 5" xfId="50048"/>
    <cellStyle name="Обычный 3 25 2 4" xfId="50049"/>
    <cellStyle name="Обычный 3 25 2 4 2" xfId="50050"/>
    <cellStyle name="Обычный 3 25 2 4 2 2" xfId="50051"/>
    <cellStyle name="Обычный 3 25 2 4 2 2 2" xfId="50052"/>
    <cellStyle name="Обычный 3 25 2 4 2 3" xfId="50053"/>
    <cellStyle name="Обычный 3 25 2 4 3" xfId="50054"/>
    <cellStyle name="Обычный 3 25 2 4 3 2" xfId="50055"/>
    <cellStyle name="Обычный 3 25 2 4 4" xfId="50056"/>
    <cellStyle name="Обычный 3 25 2 5" xfId="50057"/>
    <cellStyle name="Обычный 3 25 2 5 2" xfId="50058"/>
    <cellStyle name="Обычный 3 25 2 5 2 2" xfId="50059"/>
    <cellStyle name="Обычный 3 25 2 5 3" xfId="50060"/>
    <cellStyle name="Обычный 3 25 2 6" xfId="50061"/>
    <cellStyle name="Обычный 3 25 2 6 2" xfId="50062"/>
    <cellStyle name="Обычный 3 25 2 7" xfId="50063"/>
    <cellStyle name="Обычный 3 25 3" xfId="50064"/>
    <cellStyle name="Обычный 3 25 3 2" xfId="50065"/>
    <cellStyle name="Обычный 3 25 3 2 2" xfId="50066"/>
    <cellStyle name="Обычный 3 25 3 2 2 2" xfId="50067"/>
    <cellStyle name="Обычный 3 25 3 2 2 2 2" xfId="50068"/>
    <cellStyle name="Обычный 3 25 3 2 2 3" xfId="50069"/>
    <cellStyle name="Обычный 3 25 3 2 3" xfId="50070"/>
    <cellStyle name="Обычный 3 25 3 2 3 2" xfId="50071"/>
    <cellStyle name="Обычный 3 25 3 2 4" xfId="50072"/>
    <cellStyle name="Обычный 3 25 3 3" xfId="50073"/>
    <cellStyle name="Обычный 3 25 3 3 2" xfId="50074"/>
    <cellStyle name="Обычный 3 25 3 3 2 2" xfId="50075"/>
    <cellStyle name="Обычный 3 25 3 3 3" xfId="50076"/>
    <cellStyle name="Обычный 3 25 3 4" xfId="50077"/>
    <cellStyle name="Обычный 3 25 3 4 2" xfId="50078"/>
    <cellStyle name="Обычный 3 25 3 5" xfId="50079"/>
    <cellStyle name="Обычный 3 25 4" xfId="50080"/>
    <cellStyle name="Обычный 3 25 4 2" xfId="50081"/>
    <cellStyle name="Обычный 3 25 4 2 2" xfId="50082"/>
    <cellStyle name="Обычный 3 25 4 2 2 2" xfId="50083"/>
    <cellStyle name="Обычный 3 25 4 2 2 2 2" xfId="50084"/>
    <cellStyle name="Обычный 3 25 4 2 2 3" xfId="50085"/>
    <cellStyle name="Обычный 3 25 4 2 3" xfId="50086"/>
    <cellStyle name="Обычный 3 25 4 2 3 2" xfId="50087"/>
    <cellStyle name="Обычный 3 25 4 2 4" xfId="50088"/>
    <cellStyle name="Обычный 3 25 4 3" xfId="50089"/>
    <cellStyle name="Обычный 3 25 4 3 2" xfId="50090"/>
    <cellStyle name="Обычный 3 25 4 3 2 2" xfId="50091"/>
    <cellStyle name="Обычный 3 25 4 3 3" xfId="50092"/>
    <cellStyle name="Обычный 3 25 4 4" xfId="50093"/>
    <cellStyle name="Обычный 3 25 4 4 2" xfId="50094"/>
    <cellStyle name="Обычный 3 25 4 5" xfId="50095"/>
    <cellStyle name="Обычный 3 25 5" xfId="50096"/>
    <cellStyle name="Обычный 3 25 5 2" xfId="50097"/>
    <cellStyle name="Обычный 3 25 5 2 2" xfId="50098"/>
    <cellStyle name="Обычный 3 25 5 2 2 2" xfId="50099"/>
    <cellStyle name="Обычный 3 25 5 2 3" xfId="50100"/>
    <cellStyle name="Обычный 3 25 5 3" xfId="50101"/>
    <cellStyle name="Обычный 3 25 5 3 2" xfId="50102"/>
    <cellStyle name="Обычный 3 25 5 4" xfId="50103"/>
    <cellStyle name="Обычный 3 25 6" xfId="50104"/>
    <cellStyle name="Обычный 3 25 6 2" xfId="50105"/>
    <cellStyle name="Обычный 3 25 6 2 2" xfId="50106"/>
    <cellStyle name="Обычный 3 25 6 3" xfId="50107"/>
    <cellStyle name="Обычный 3 25 7" xfId="50108"/>
    <cellStyle name="Обычный 3 25 7 2" xfId="50109"/>
    <cellStyle name="Обычный 3 25 8" xfId="50110"/>
    <cellStyle name="Обычный 3 26" xfId="50111"/>
    <cellStyle name="Обычный 3 26 2" xfId="50112"/>
    <cellStyle name="Обычный 3 26 2 2" xfId="50113"/>
    <cellStyle name="Обычный 3 26 2 2 2" xfId="50114"/>
    <cellStyle name="Обычный 3 26 2 2 2 2" xfId="50115"/>
    <cellStyle name="Обычный 3 26 2 2 2 2 2" xfId="50116"/>
    <cellStyle name="Обычный 3 26 2 2 2 2 2 2" xfId="50117"/>
    <cellStyle name="Обычный 3 26 2 2 2 2 3" xfId="50118"/>
    <cellStyle name="Обычный 3 26 2 2 2 3" xfId="50119"/>
    <cellStyle name="Обычный 3 26 2 2 2 3 2" xfId="50120"/>
    <cellStyle name="Обычный 3 26 2 2 2 4" xfId="50121"/>
    <cellStyle name="Обычный 3 26 2 2 3" xfId="50122"/>
    <cellStyle name="Обычный 3 26 2 2 3 2" xfId="50123"/>
    <cellStyle name="Обычный 3 26 2 2 3 2 2" xfId="50124"/>
    <cellStyle name="Обычный 3 26 2 2 3 3" xfId="50125"/>
    <cellStyle name="Обычный 3 26 2 2 4" xfId="50126"/>
    <cellStyle name="Обычный 3 26 2 2 4 2" xfId="50127"/>
    <cellStyle name="Обычный 3 26 2 2 5" xfId="50128"/>
    <cellStyle name="Обычный 3 26 2 3" xfId="50129"/>
    <cellStyle name="Обычный 3 26 2 3 2" xfId="50130"/>
    <cellStyle name="Обычный 3 26 2 3 2 2" xfId="50131"/>
    <cellStyle name="Обычный 3 26 2 3 2 2 2" xfId="50132"/>
    <cellStyle name="Обычный 3 26 2 3 2 2 2 2" xfId="50133"/>
    <cellStyle name="Обычный 3 26 2 3 2 2 3" xfId="50134"/>
    <cellStyle name="Обычный 3 26 2 3 2 3" xfId="50135"/>
    <cellStyle name="Обычный 3 26 2 3 2 3 2" xfId="50136"/>
    <cellStyle name="Обычный 3 26 2 3 2 4" xfId="50137"/>
    <cellStyle name="Обычный 3 26 2 3 3" xfId="50138"/>
    <cellStyle name="Обычный 3 26 2 3 3 2" xfId="50139"/>
    <cellStyle name="Обычный 3 26 2 3 3 2 2" xfId="50140"/>
    <cellStyle name="Обычный 3 26 2 3 3 3" xfId="50141"/>
    <cellStyle name="Обычный 3 26 2 3 4" xfId="50142"/>
    <cellStyle name="Обычный 3 26 2 3 4 2" xfId="50143"/>
    <cellStyle name="Обычный 3 26 2 3 5" xfId="50144"/>
    <cellStyle name="Обычный 3 26 2 4" xfId="50145"/>
    <cellStyle name="Обычный 3 26 2 4 2" xfId="50146"/>
    <cellStyle name="Обычный 3 26 2 4 2 2" xfId="50147"/>
    <cellStyle name="Обычный 3 26 2 4 2 2 2" xfId="50148"/>
    <cellStyle name="Обычный 3 26 2 4 2 3" xfId="50149"/>
    <cellStyle name="Обычный 3 26 2 4 3" xfId="50150"/>
    <cellStyle name="Обычный 3 26 2 4 3 2" xfId="50151"/>
    <cellStyle name="Обычный 3 26 2 4 4" xfId="50152"/>
    <cellStyle name="Обычный 3 26 2 5" xfId="50153"/>
    <cellStyle name="Обычный 3 26 2 5 2" xfId="50154"/>
    <cellStyle name="Обычный 3 26 2 5 2 2" xfId="50155"/>
    <cellStyle name="Обычный 3 26 2 5 3" xfId="50156"/>
    <cellStyle name="Обычный 3 26 2 6" xfId="50157"/>
    <cellStyle name="Обычный 3 26 2 6 2" xfId="50158"/>
    <cellStyle name="Обычный 3 26 2 7" xfId="50159"/>
    <cellStyle name="Обычный 3 26 3" xfId="50160"/>
    <cellStyle name="Обычный 3 26 3 2" xfId="50161"/>
    <cellStyle name="Обычный 3 26 3 2 2" xfId="50162"/>
    <cellStyle name="Обычный 3 26 3 2 2 2" xfId="50163"/>
    <cellStyle name="Обычный 3 26 3 2 2 2 2" xfId="50164"/>
    <cellStyle name="Обычный 3 26 3 2 2 3" xfId="50165"/>
    <cellStyle name="Обычный 3 26 3 2 3" xfId="50166"/>
    <cellStyle name="Обычный 3 26 3 2 3 2" xfId="50167"/>
    <cellStyle name="Обычный 3 26 3 2 4" xfId="50168"/>
    <cellStyle name="Обычный 3 26 3 3" xfId="50169"/>
    <cellStyle name="Обычный 3 26 3 3 2" xfId="50170"/>
    <cellStyle name="Обычный 3 26 3 3 2 2" xfId="50171"/>
    <cellStyle name="Обычный 3 26 3 3 3" xfId="50172"/>
    <cellStyle name="Обычный 3 26 3 4" xfId="50173"/>
    <cellStyle name="Обычный 3 26 3 4 2" xfId="50174"/>
    <cellStyle name="Обычный 3 26 3 5" xfId="50175"/>
    <cellStyle name="Обычный 3 26 4" xfId="50176"/>
    <cellStyle name="Обычный 3 26 4 2" xfId="50177"/>
    <cellStyle name="Обычный 3 26 4 2 2" xfId="50178"/>
    <cellStyle name="Обычный 3 26 4 2 2 2" xfId="50179"/>
    <cellStyle name="Обычный 3 26 4 2 2 2 2" xfId="50180"/>
    <cellStyle name="Обычный 3 26 4 2 2 3" xfId="50181"/>
    <cellStyle name="Обычный 3 26 4 2 3" xfId="50182"/>
    <cellStyle name="Обычный 3 26 4 2 3 2" xfId="50183"/>
    <cellStyle name="Обычный 3 26 4 2 4" xfId="50184"/>
    <cellStyle name="Обычный 3 26 4 3" xfId="50185"/>
    <cellStyle name="Обычный 3 26 4 3 2" xfId="50186"/>
    <cellStyle name="Обычный 3 26 4 3 2 2" xfId="50187"/>
    <cellStyle name="Обычный 3 26 4 3 3" xfId="50188"/>
    <cellStyle name="Обычный 3 26 4 4" xfId="50189"/>
    <cellStyle name="Обычный 3 26 4 4 2" xfId="50190"/>
    <cellStyle name="Обычный 3 26 4 5" xfId="50191"/>
    <cellStyle name="Обычный 3 26 5" xfId="50192"/>
    <cellStyle name="Обычный 3 26 5 2" xfId="50193"/>
    <cellStyle name="Обычный 3 26 5 2 2" xfId="50194"/>
    <cellStyle name="Обычный 3 26 5 2 2 2" xfId="50195"/>
    <cellStyle name="Обычный 3 26 5 2 3" xfId="50196"/>
    <cellStyle name="Обычный 3 26 5 3" xfId="50197"/>
    <cellStyle name="Обычный 3 26 5 3 2" xfId="50198"/>
    <cellStyle name="Обычный 3 26 5 4" xfId="50199"/>
    <cellStyle name="Обычный 3 26 6" xfId="50200"/>
    <cellStyle name="Обычный 3 26 6 2" xfId="50201"/>
    <cellStyle name="Обычный 3 26 6 2 2" xfId="50202"/>
    <cellStyle name="Обычный 3 26 6 3" xfId="50203"/>
    <cellStyle name="Обычный 3 26 7" xfId="50204"/>
    <cellStyle name="Обычный 3 26 7 2" xfId="50205"/>
    <cellStyle name="Обычный 3 26 8" xfId="50206"/>
    <cellStyle name="Обычный 3 27" xfId="50207"/>
    <cellStyle name="Обычный 3 27 2" xfId="50208"/>
    <cellStyle name="Обычный 3 27 2 2" xfId="50209"/>
    <cellStyle name="Обычный 3 27 2 2 2" xfId="50210"/>
    <cellStyle name="Обычный 3 27 2 2 2 2" xfId="50211"/>
    <cellStyle name="Обычный 3 27 2 2 2 2 2" xfId="50212"/>
    <cellStyle name="Обычный 3 27 2 2 2 2 2 2" xfId="50213"/>
    <cellStyle name="Обычный 3 27 2 2 2 2 3" xfId="50214"/>
    <cellStyle name="Обычный 3 27 2 2 2 3" xfId="50215"/>
    <cellStyle name="Обычный 3 27 2 2 2 3 2" xfId="50216"/>
    <cellStyle name="Обычный 3 27 2 2 2 4" xfId="50217"/>
    <cellStyle name="Обычный 3 27 2 2 3" xfId="50218"/>
    <cellStyle name="Обычный 3 27 2 2 3 2" xfId="50219"/>
    <cellStyle name="Обычный 3 27 2 2 3 2 2" xfId="50220"/>
    <cellStyle name="Обычный 3 27 2 2 3 3" xfId="50221"/>
    <cellStyle name="Обычный 3 27 2 2 4" xfId="50222"/>
    <cellStyle name="Обычный 3 27 2 2 4 2" xfId="50223"/>
    <cellStyle name="Обычный 3 27 2 2 5" xfId="50224"/>
    <cellStyle name="Обычный 3 27 2 3" xfId="50225"/>
    <cellStyle name="Обычный 3 27 2 3 2" xfId="50226"/>
    <cellStyle name="Обычный 3 27 2 3 2 2" xfId="50227"/>
    <cellStyle name="Обычный 3 27 2 3 2 2 2" xfId="50228"/>
    <cellStyle name="Обычный 3 27 2 3 2 2 2 2" xfId="50229"/>
    <cellStyle name="Обычный 3 27 2 3 2 2 3" xfId="50230"/>
    <cellStyle name="Обычный 3 27 2 3 2 3" xfId="50231"/>
    <cellStyle name="Обычный 3 27 2 3 2 3 2" xfId="50232"/>
    <cellStyle name="Обычный 3 27 2 3 2 4" xfId="50233"/>
    <cellStyle name="Обычный 3 27 2 3 3" xfId="50234"/>
    <cellStyle name="Обычный 3 27 2 3 3 2" xfId="50235"/>
    <cellStyle name="Обычный 3 27 2 3 3 2 2" xfId="50236"/>
    <cellStyle name="Обычный 3 27 2 3 3 3" xfId="50237"/>
    <cellStyle name="Обычный 3 27 2 3 4" xfId="50238"/>
    <cellStyle name="Обычный 3 27 2 3 4 2" xfId="50239"/>
    <cellStyle name="Обычный 3 27 2 3 5" xfId="50240"/>
    <cellStyle name="Обычный 3 27 2 4" xfId="50241"/>
    <cellStyle name="Обычный 3 27 2 4 2" xfId="50242"/>
    <cellStyle name="Обычный 3 27 2 4 2 2" xfId="50243"/>
    <cellStyle name="Обычный 3 27 2 4 2 2 2" xfId="50244"/>
    <cellStyle name="Обычный 3 27 2 4 2 3" xfId="50245"/>
    <cellStyle name="Обычный 3 27 2 4 3" xfId="50246"/>
    <cellStyle name="Обычный 3 27 2 4 3 2" xfId="50247"/>
    <cellStyle name="Обычный 3 27 2 4 4" xfId="50248"/>
    <cellStyle name="Обычный 3 27 2 5" xfId="50249"/>
    <cellStyle name="Обычный 3 27 2 5 2" xfId="50250"/>
    <cellStyle name="Обычный 3 27 2 5 2 2" xfId="50251"/>
    <cellStyle name="Обычный 3 27 2 5 3" xfId="50252"/>
    <cellStyle name="Обычный 3 27 2 6" xfId="50253"/>
    <cellStyle name="Обычный 3 27 2 6 2" xfId="50254"/>
    <cellStyle name="Обычный 3 27 2 7" xfId="50255"/>
    <cellStyle name="Обычный 3 27 3" xfId="50256"/>
    <cellStyle name="Обычный 3 27 3 2" xfId="50257"/>
    <cellStyle name="Обычный 3 27 3 2 2" xfId="50258"/>
    <cellStyle name="Обычный 3 27 3 2 2 2" xfId="50259"/>
    <cellStyle name="Обычный 3 27 3 2 2 2 2" xfId="50260"/>
    <cellStyle name="Обычный 3 27 3 2 2 3" xfId="50261"/>
    <cellStyle name="Обычный 3 27 3 2 3" xfId="50262"/>
    <cellStyle name="Обычный 3 27 3 2 3 2" xfId="50263"/>
    <cellStyle name="Обычный 3 27 3 2 4" xfId="50264"/>
    <cellStyle name="Обычный 3 27 3 3" xfId="50265"/>
    <cellStyle name="Обычный 3 27 3 3 2" xfId="50266"/>
    <cellStyle name="Обычный 3 27 3 3 2 2" xfId="50267"/>
    <cellStyle name="Обычный 3 27 3 3 3" xfId="50268"/>
    <cellStyle name="Обычный 3 27 3 4" xfId="50269"/>
    <cellStyle name="Обычный 3 27 3 4 2" xfId="50270"/>
    <cellStyle name="Обычный 3 27 3 5" xfId="50271"/>
    <cellStyle name="Обычный 3 27 4" xfId="50272"/>
    <cellStyle name="Обычный 3 27 4 2" xfId="50273"/>
    <cellStyle name="Обычный 3 27 4 2 2" xfId="50274"/>
    <cellStyle name="Обычный 3 27 4 2 2 2" xfId="50275"/>
    <cellStyle name="Обычный 3 27 4 2 2 2 2" xfId="50276"/>
    <cellStyle name="Обычный 3 27 4 2 2 3" xfId="50277"/>
    <cellStyle name="Обычный 3 27 4 2 3" xfId="50278"/>
    <cellStyle name="Обычный 3 27 4 2 3 2" xfId="50279"/>
    <cellStyle name="Обычный 3 27 4 2 4" xfId="50280"/>
    <cellStyle name="Обычный 3 27 4 3" xfId="50281"/>
    <cellStyle name="Обычный 3 27 4 3 2" xfId="50282"/>
    <cellStyle name="Обычный 3 27 4 3 2 2" xfId="50283"/>
    <cellStyle name="Обычный 3 27 4 3 3" xfId="50284"/>
    <cellStyle name="Обычный 3 27 4 4" xfId="50285"/>
    <cellStyle name="Обычный 3 27 4 4 2" xfId="50286"/>
    <cellStyle name="Обычный 3 27 4 5" xfId="50287"/>
    <cellStyle name="Обычный 3 27 5" xfId="50288"/>
    <cellStyle name="Обычный 3 27 5 2" xfId="50289"/>
    <cellStyle name="Обычный 3 27 5 2 2" xfId="50290"/>
    <cellStyle name="Обычный 3 27 5 2 2 2" xfId="50291"/>
    <cellStyle name="Обычный 3 27 5 2 3" xfId="50292"/>
    <cellStyle name="Обычный 3 27 5 3" xfId="50293"/>
    <cellStyle name="Обычный 3 27 5 3 2" xfId="50294"/>
    <cellStyle name="Обычный 3 27 5 4" xfId="50295"/>
    <cellStyle name="Обычный 3 27 6" xfId="50296"/>
    <cellStyle name="Обычный 3 27 6 2" xfId="50297"/>
    <cellStyle name="Обычный 3 27 6 2 2" xfId="50298"/>
    <cellStyle name="Обычный 3 27 6 3" xfId="50299"/>
    <cellStyle name="Обычный 3 27 7" xfId="50300"/>
    <cellStyle name="Обычный 3 27 7 2" xfId="50301"/>
    <cellStyle name="Обычный 3 27 8" xfId="50302"/>
    <cellStyle name="Обычный 3 28" xfId="50303"/>
    <cellStyle name="Обычный 3 28 2" xfId="50304"/>
    <cellStyle name="Обычный 3 28 2 2" xfId="50305"/>
    <cellStyle name="Обычный 3 28 2 2 2" xfId="50306"/>
    <cellStyle name="Обычный 3 28 2 2 2 2" xfId="50307"/>
    <cellStyle name="Обычный 3 28 2 2 2 2 2" xfId="50308"/>
    <cellStyle name="Обычный 3 28 2 2 2 2 2 2" xfId="50309"/>
    <cellStyle name="Обычный 3 28 2 2 2 2 3" xfId="50310"/>
    <cellStyle name="Обычный 3 28 2 2 2 3" xfId="50311"/>
    <cellStyle name="Обычный 3 28 2 2 2 3 2" xfId="50312"/>
    <cellStyle name="Обычный 3 28 2 2 2 4" xfId="50313"/>
    <cellStyle name="Обычный 3 28 2 2 3" xfId="50314"/>
    <cellStyle name="Обычный 3 28 2 2 3 2" xfId="50315"/>
    <cellStyle name="Обычный 3 28 2 2 3 2 2" xfId="50316"/>
    <cellStyle name="Обычный 3 28 2 2 3 3" xfId="50317"/>
    <cellStyle name="Обычный 3 28 2 2 4" xfId="50318"/>
    <cellStyle name="Обычный 3 28 2 2 4 2" xfId="50319"/>
    <cellStyle name="Обычный 3 28 2 2 5" xfId="50320"/>
    <cellStyle name="Обычный 3 28 2 3" xfId="50321"/>
    <cellStyle name="Обычный 3 28 2 3 2" xfId="50322"/>
    <cellStyle name="Обычный 3 28 2 3 2 2" xfId="50323"/>
    <cellStyle name="Обычный 3 28 2 3 2 2 2" xfId="50324"/>
    <cellStyle name="Обычный 3 28 2 3 2 2 2 2" xfId="50325"/>
    <cellStyle name="Обычный 3 28 2 3 2 2 3" xfId="50326"/>
    <cellStyle name="Обычный 3 28 2 3 2 3" xfId="50327"/>
    <cellStyle name="Обычный 3 28 2 3 2 3 2" xfId="50328"/>
    <cellStyle name="Обычный 3 28 2 3 2 4" xfId="50329"/>
    <cellStyle name="Обычный 3 28 2 3 3" xfId="50330"/>
    <cellStyle name="Обычный 3 28 2 3 3 2" xfId="50331"/>
    <cellStyle name="Обычный 3 28 2 3 3 2 2" xfId="50332"/>
    <cellStyle name="Обычный 3 28 2 3 3 3" xfId="50333"/>
    <cellStyle name="Обычный 3 28 2 3 4" xfId="50334"/>
    <cellStyle name="Обычный 3 28 2 3 4 2" xfId="50335"/>
    <cellStyle name="Обычный 3 28 2 3 5" xfId="50336"/>
    <cellStyle name="Обычный 3 28 2 4" xfId="50337"/>
    <cellStyle name="Обычный 3 28 2 4 2" xfId="50338"/>
    <cellStyle name="Обычный 3 28 2 4 2 2" xfId="50339"/>
    <cellStyle name="Обычный 3 28 2 4 2 2 2" xfId="50340"/>
    <cellStyle name="Обычный 3 28 2 4 2 3" xfId="50341"/>
    <cellStyle name="Обычный 3 28 2 4 3" xfId="50342"/>
    <cellStyle name="Обычный 3 28 2 4 3 2" xfId="50343"/>
    <cellStyle name="Обычный 3 28 2 4 4" xfId="50344"/>
    <cellStyle name="Обычный 3 28 2 5" xfId="50345"/>
    <cellStyle name="Обычный 3 28 2 5 2" xfId="50346"/>
    <cellStyle name="Обычный 3 28 2 5 2 2" xfId="50347"/>
    <cellStyle name="Обычный 3 28 2 5 3" xfId="50348"/>
    <cellStyle name="Обычный 3 28 2 6" xfId="50349"/>
    <cellStyle name="Обычный 3 28 2 6 2" xfId="50350"/>
    <cellStyle name="Обычный 3 28 2 7" xfId="50351"/>
    <cellStyle name="Обычный 3 28 3" xfId="50352"/>
    <cellStyle name="Обычный 3 28 3 2" xfId="50353"/>
    <cellStyle name="Обычный 3 28 3 2 2" xfId="50354"/>
    <cellStyle name="Обычный 3 28 3 2 2 2" xfId="50355"/>
    <cellStyle name="Обычный 3 28 3 2 2 2 2" xfId="50356"/>
    <cellStyle name="Обычный 3 28 3 2 2 3" xfId="50357"/>
    <cellStyle name="Обычный 3 28 3 2 3" xfId="50358"/>
    <cellStyle name="Обычный 3 28 3 2 3 2" xfId="50359"/>
    <cellStyle name="Обычный 3 28 3 2 4" xfId="50360"/>
    <cellStyle name="Обычный 3 28 3 3" xfId="50361"/>
    <cellStyle name="Обычный 3 28 3 3 2" xfId="50362"/>
    <cellStyle name="Обычный 3 28 3 3 2 2" xfId="50363"/>
    <cellStyle name="Обычный 3 28 3 3 3" xfId="50364"/>
    <cellStyle name="Обычный 3 28 3 4" xfId="50365"/>
    <cellStyle name="Обычный 3 28 3 4 2" xfId="50366"/>
    <cellStyle name="Обычный 3 28 3 5" xfId="50367"/>
    <cellStyle name="Обычный 3 28 4" xfId="50368"/>
    <cellStyle name="Обычный 3 28 4 2" xfId="50369"/>
    <cellStyle name="Обычный 3 28 4 2 2" xfId="50370"/>
    <cellStyle name="Обычный 3 28 4 2 2 2" xfId="50371"/>
    <cellStyle name="Обычный 3 28 4 2 2 2 2" xfId="50372"/>
    <cellStyle name="Обычный 3 28 4 2 2 3" xfId="50373"/>
    <cellStyle name="Обычный 3 28 4 2 3" xfId="50374"/>
    <cellStyle name="Обычный 3 28 4 2 3 2" xfId="50375"/>
    <cellStyle name="Обычный 3 28 4 2 4" xfId="50376"/>
    <cellStyle name="Обычный 3 28 4 3" xfId="50377"/>
    <cellStyle name="Обычный 3 28 4 3 2" xfId="50378"/>
    <cellStyle name="Обычный 3 28 4 3 2 2" xfId="50379"/>
    <cellStyle name="Обычный 3 28 4 3 3" xfId="50380"/>
    <cellStyle name="Обычный 3 28 4 4" xfId="50381"/>
    <cellStyle name="Обычный 3 28 4 4 2" xfId="50382"/>
    <cellStyle name="Обычный 3 28 4 5" xfId="50383"/>
    <cellStyle name="Обычный 3 28 5" xfId="50384"/>
    <cellStyle name="Обычный 3 28 5 2" xfId="50385"/>
    <cellStyle name="Обычный 3 28 5 2 2" xfId="50386"/>
    <cellStyle name="Обычный 3 28 5 2 2 2" xfId="50387"/>
    <cellStyle name="Обычный 3 28 5 2 3" xfId="50388"/>
    <cellStyle name="Обычный 3 28 5 3" xfId="50389"/>
    <cellStyle name="Обычный 3 28 5 3 2" xfId="50390"/>
    <cellStyle name="Обычный 3 28 5 4" xfId="50391"/>
    <cellStyle name="Обычный 3 28 6" xfId="50392"/>
    <cellStyle name="Обычный 3 28 6 2" xfId="50393"/>
    <cellStyle name="Обычный 3 28 6 2 2" xfId="50394"/>
    <cellStyle name="Обычный 3 28 6 3" xfId="50395"/>
    <cellStyle name="Обычный 3 28 7" xfId="50396"/>
    <cellStyle name="Обычный 3 28 7 2" xfId="50397"/>
    <cellStyle name="Обычный 3 28 8" xfId="50398"/>
    <cellStyle name="Обычный 3 29" xfId="50399"/>
    <cellStyle name="Обычный 3 29 2" xfId="50400"/>
    <cellStyle name="Обычный 3 29 2 2" xfId="50401"/>
    <cellStyle name="Обычный 3 29 2 2 2" xfId="50402"/>
    <cellStyle name="Обычный 3 29 2 2 2 2" xfId="50403"/>
    <cellStyle name="Обычный 3 29 2 2 2 2 2" xfId="50404"/>
    <cellStyle name="Обычный 3 29 2 2 2 2 2 2" xfId="50405"/>
    <cellStyle name="Обычный 3 29 2 2 2 2 3" xfId="50406"/>
    <cellStyle name="Обычный 3 29 2 2 2 3" xfId="50407"/>
    <cellStyle name="Обычный 3 29 2 2 2 3 2" xfId="50408"/>
    <cellStyle name="Обычный 3 29 2 2 2 4" xfId="50409"/>
    <cellStyle name="Обычный 3 29 2 2 3" xfId="50410"/>
    <cellStyle name="Обычный 3 29 2 2 3 2" xfId="50411"/>
    <cellStyle name="Обычный 3 29 2 2 3 2 2" xfId="50412"/>
    <cellStyle name="Обычный 3 29 2 2 3 3" xfId="50413"/>
    <cellStyle name="Обычный 3 29 2 2 4" xfId="50414"/>
    <cellStyle name="Обычный 3 29 2 2 4 2" xfId="50415"/>
    <cellStyle name="Обычный 3 29 2 2 5" xfId="50416"/>
    <cellStyle name="Обычный 3 29 2 3" xfId="50417"/>
    <cellStyle name="Обычный 3 29 2 3 2" xfId="50418"/>
    <cellStyle name="Обычный 3 29 2 3 2 2" xfId="50419"/>
    <cellStyle name="Обычный 3 29 2 3 2 2 2" xfId="50420"/>
    <cellStyle name="Обычный 3 29 2 3 2 2 2 2" xfId="50421"/>
    <cellStyle name="Обычный 3 29 2 3 2 2 3" xfId="50422"/>
    <cellStyle name="Обычный 3 29 2 3 2 3" xfId="50423"/>
    <cellStyle name="Обычный 3 29 2 3 2 3 2" xfId="50424"/>
    <cellStyle name="Обычный 3 29 2 3 2 4" xfId="50425"/>
    <cellStyle name="Обычный 3 29 2 3 3" xfId="50426"/>
    <cellStyle name="Обычный 3 29 2 3 3 2" xfId="50427"/>
    <cellStyle name="Обычный 3 29 2 3 3 2 2" xfId="50428"/>
    <cellStyle name="Обычный 3 29 2 3 3 3" xfId="50429"/>
    <cellStyle name="Обычный 3 29 2 3 4" xfId="50430"/>
    <cellStyle name="Обычный 3 29 2 3 4 2" xfId="50431"/>
    <cellStyle name="Обычный 3 29 2 3 5" xfId="50432"/>
    <cellStyle name="Обычный 3 29 2 4" xfId="50433"/>
    <cellStyle name="Обычный 3 29 2 4 2" xfId="50434"/>
    <cellStyle name="Обычный 3 29 2 4 2 2" xfId="50435"/>
    <cellStyle name="Обычный 3 29 2 4 2 2 2" xfId="50436"/>
    <cellStyle name="Обычный 3 29 2 4 2 3" xfId="50437"/>
    <cellStyle name="Обычный 3 29 2 4 3" xfId="50438"/>
    <cellStyle name="Обычный 3 29 2 4 3 2" xfId="50439"/>
    <cellStyle name="Обычный 3 29 2 4 4" xfId="50440"/>
    <cellStyle name="Обычный 3 29 2 5" xfId="50441"/>
    <cellStyle name="Обычный 3 29 2 5 2" xfId="50442"/>
    <cellStyle name="Обычный 3 29 2 5 2 2" xfId="50443"/>
    <cellStyle name="Обычный 3 29 2 5 3" xfId="50444"/>
    <cellStyle name="Обычный 3 29 2 6" xfId="50445"/>
    <cellStyle name="Обычный 3 29 2 6 2" xfId="50446"/>
    <cellStyle name="Обычный 3 29 2 7" xfId="50447"/>
    <cellStyle name="Обычный 3 29 3" xfId="50448"/>
    <cellStyle name="Обычный 3 29 3 2" xfId="50449"/>
    <cellStyle name="Обычный 3 29 3 2 2" xfId="50450"/>
    <cellStyle name="Обычный 3 29 3 2 2 2" xfId="50451"/>
    <cellStyle name="Обычный 3 29 3 2 2 2 2" xfId="50452"/>
    <cellStyle name="Обычный 3 29 3 2 2 3" xfId="50453"/>
    <cellStyle name="Обычный 3 29 3 2 3" xfId="50454"/>
    <cellStyle name="Обычный 3 29 3 2 3 2" xfId="50455"/>
    <cellStyle name="Обычный 3 29 3 2 4" xfId="50456"/>
    <cellStyle name="Обычный 3 29 3 3" xfId="50457"/>
    <cellStyle name="Обычный 3 29 3 3 2" xfId="50458"/>
    <cellStyle name="Обычный 3 29 3 3 2 2" xfId="50459"/>
    <cellStyle name="Обычный 3 29 3 3 3" xfId="50460"/>
    <cellStyle name="Обычный 3 29 3 4" xfId="50461"/>
    <cellStyle name="Обычный 3 29 3 4 2" xfId="50462"/>
    <cellStyle name="Обычный 3 29 3 5" xfId="50463"/>
    <cellStyle name="Обычный 3 29 4" xfId="50464"/>
    <cellStyle name="Обычный 3 29 4 2" xfId="50465"/>
    <cellStyle name="Обычный 3 29 4 2 2" xfId="50466"/>
    <cellStyle name="Обычный 3 29 4 2 2 2" xfId="50467"/>
    <cellStyle name="Обычный 3 29 4 2 2 2 2" xfId="50468"/>
    <cellStyle name="Обычный 3 29 4 2 2 3" xfId="50469"/>
    <cellStyle name="Обычный 3 29 4 2 3" xfId="50470"/>
    <cellStyle name="Обычный 3 29 4 2 3 2" xfId="50471"/>
    <cellStyle name="Обычный 3 29 4 2 4" xfId="50472"/>
    <cellStyle name="Обычный 3 29 4 3" xfId="50473"/>
    <cellStyle name="Обычный 3 29 4 3 2" xfId="50474"/>
    <cellStyle name="Обычный 3 29 4 3 2 2" xfId="50475"/>
    <cellStyle name="Обычный 3 29 4 3 3" xfId="50476"/>
    <cellStyle name="Обычный 3 29 4 4" xfId="50477"/>
    <cellStyle name="Обычный 3 29 4 4 2" xfId="50478"/>
    <cellStyle name="Обычный 3 29 4 5" xfId="50479"/>
    <cellStyle name="Обычный 3 29 5" xfId="50480"/>
    <cellStyle name="Обычный 3 29 5 2" xfId="50481"/>
    <cellStyle name="Обычный 3 29 5 2 2" xfId="50482"/>
    <cellStyle name="Обычный 3 29 5 2 2 2" xfId="50483"/>
    <cellStyle name="Обычный 3 29 5 2 3" xfId="50484"/>
    <cellStyle name="Обычный 3 29 5 3" xfId="50485"/>
    <cellStyle name="Обычный 3 29 5 3 2" xfId="50486"/>
    <cellStyle name="Обычный 3 29 5 4" xfId="50487"/>
    <cellStyle name="Обычный 3 29 6" xfId="50488"/>
    <cellStyle name="Обычный 3 29 6 2" xfId="50489"/>
    <cellStyle name="Обычный 3 29 6 2 2" xfId="50490"/>
    <cellStyle name="Обычный 3 29 6 3" xfId="50491"/>
    <cellStyle name="Обычный 3 29 7" xfId="50492"/>
    <cellStyle name="Обычный 3 29 7 2" xfId="50493"/>
    <cellStyle name="Обычный 3 29 8" xfId="50494"/>
    <cellStyle name="Обычный 3 3" xfId="50495"/>
    <cellStyle name="Обычный 3 30" xfId="50496"/>
    <cellStyle name="Обычный 3 30 2" xfId="50497"/>
    <cellStyle name="Обычный 3 30 2 2" xfId="50498"/>
    <cellStyle name="Обычный 3 30 2 2 2" xfId="50499"/>
    <cellStyle name="Обычный 3 30 2 2 2 2" xfId="50500"/>
    <cellStyle name="Обычный 3 30 2 2 2 2 2" xfId="50501"/>
    <cellStyle name="Обычный 3 30 2 2 2 2 2 2" xfId="50502"/>
    <cellStyle name="Обычный 3 30 2 2 2 2 3" xfId="50503"/>
    <cellStyle name="Обычный 3 30 2 2 2 3" xfId="50504"/>
    <cellStyle name="Обычный 3 30 2 2 2 3 2" xfId="50505"/>
    <cellStyle name="Обычный 3 30 2 2 2 4" xfId="50506"/>
    <cellStyle name="Обычный 3 30 2 2 3" xfId="50507"/>
    <cellStyle name="Обычный 3 30 2 2 3 2" xfId="50508"/>
    <cellStyle name="Обычный 3 30 2 2 3 2 2" xfId="50509"/>
    <cellStyle name="Обычный 3 30 2 2 3 3" xfId="50510"/>
    <cellStyle name="Обычный 3 30 2 2 4" xfId="50511"/>
    <cellStyle name="Обычный 3 30 2 2 4 2" xfId="50512"/>
    <cellStyle name="Обычный 3 30 2 2 5" xfId="50513"/>
    <cellStyle name="Обычный 3 30 2 3" xfId="50514"/>
    <cellStyle name="Обычный 3 30 2 3 2" xfId="50515"/>
    <cellStyle name="Обычный 3 30 2 3 2 2" xfId="50516"/>
    <cellStyle name="Обычный 3 30 2 3 2 2 2" xfId="50517"/>
    <cellStyle name="Обычный 3 30 2 3 2 2 2 2" xfId="50518"/>
    <cellStyle name="Обычный 3 30 2 3 2 2 3" xfId="50519"/>
    <cellStyle name="Обычный 3 30 2 3 2 3" xfId="50520"/>
    <cellStyle name="Обычный 3 30 2 3 2 3 2" xfId="50521"/>
    <cellStyle name="Обычный 3 30 2 3 2 4" xfId="50522"/>
    <cellStyle name="Обычный 3 30 2 3 3" xfId="50523"/>
    <cellStyle name="Обычный 3 30 2 3 3 2" xfId="50524"/>
    <cellStyle name="Обычный 3 30 2 3 3 2 2" xfId="50525"/>
    <cellStyle name="Обычный 3 30 2 3 3 3" xfId="50526"/>
    <cellStyle name="Обычный 3 30 2 3 4" xfId="50527"/>
    <cellStyle name="Обычный 3 30 2 3 4 2" xfId="50528"/>
    <cellStyle name="Обычный 3 30 2 3 5" xfId="50529"/>
    <cellStyle name="Обычный 3 30 2 4" xfId="50530"/>
    <cellStyle name="Обычный 3 30 2 4 2" xfId="50531"/>
    <cellStyle name="Обычный 3 30 2 4 2 2" xfId="50532"/>
    <cellStyle name="Обычный 3 30 2 4 2 2 2" xfId="50533"/>
    <cellStyle name="Обычный 3 30 2 4 2 3" xfId="50534"/>
    <cellStyle name="Обычный 3 30 2 4 3" xfId="50535"/>
    <cellStyle name="Обычный 3 30 2 4 3 2" xfId="50536"/>
    <cellStyle name="Обычный 3 30 2 4 4" xfId="50537"/>
    <cellStyle name="Обычный 3 30 2 5" xfId="50538"/>
    <cellStyle name="Обычный 3 30 2 5 2" xfId="50539"/>
    <cellStyle name="Обычный 3 30 2 5 2 2" xfId="50540"/>
    <cellStyle name="Обычный 3 30 2 5 3" xfId="50541"/>
    <cellStyle name="Обычный 3 30 2 6" xfId="50542"/>
    <cellStyle name="Обычный 3 30 2 6 2" xfId="50543"/>
    <cellStyle name="Обычный 3 30 2 7" xfId="50544"/>
    <cellStyle name="Обычный 3 30 3" xfId="50545"/>
    <cellStyle name="Обычный 3 30 3 2" xfId="50546"/>
    <cellStyle name="Обычный 3 30 3 2 2" xfId="50547"/>
    <cellStyle name="Обычный 3 30 3 2 2 2" xfId="50548"/>
    <cellStyle name="Обычный 3 30 3 2 2 2 2" xfId="50549"/>
    <cellStyle name="Обычный 3 30 3 2 2 3" xfId="50550"/>
    <cellStyle name="Обычный 3 30 3 2 3" xfId="50551"/>
    <cellStyle name="Обычный 3 30 3 2 3 2" xfId="50552"/>
    <cellStyle name="Обычный 3 30 3 2 4" xfId="50553"/>
    <cellStyle name="Обычный 3 30 3 3" xfId="50554"/>
    <cellStyle name="Обычный 3 30 3 3 2" xfId="50555"/>
    <cellStyle name="Обычный 3 30 3 3 2 2" xfId="50556"/>
    <cellStyle name="Обычный 3 30 3 3 3" xfId="50557"/>
    <cellStyle name="Обычный 3 30 3 4" xfId="50558"/>
    <cellStyle name="Обычный 3 30 3 4 2" xfId="50559"/>
    <cellStyle name="Обычный 3 30 3 5" xfId="50560"/>
    <cellStyle name="Обычный 3 30 4" xfId="50561"/>
    <cellStyle name="Обычный 3 30 4 2" xfId="50562"/>
    <cellStyle name="Обычный 3 30 4 2 2" xfId="50563"/>
    <cellStyle name="Обычный 3 30 4 2 2 2" xfId="50564"/>
    <cellStyle name="Обычный 3 30 4 2 2 2 2" xfId="50565"/>
    <cellStyle name="Обычный 3 30 4 2 2 3" xfId="50566"/>
    <cellStyle name="Обычный 3 30 4 2 3" xfId="50567"/>
    <cellStyle name="Обычный 3 30 4 2 3 2" xfId="50568"/>
    <cellStyle name="Обычный 3 30 4 2 4" xfId="50569"/>
    <cellStyle name="Обычный 3 30 4 3" xfId="50570"/>
    <cellStyle name="Обычный 3 30 4 3 2" xfId="50571"/>
    <cellStyle name="Обычный 3 30 4 3 2 2" xfId="50572"/>
    <cellStyle name="Обычный 3 30 4 3 3" xfId="50573"/>
    <cellStyle name="Обычный 3 30 4 4" xfId="50574"/>
    <cellStyle name="Обычный 3 30 4 4 2" xfId="50575"/>
    <cellStyle name="Обычный 3 30 4 5" xfId="50576"/>
    <cellStyle name="Обычный 3 30 5" xfId="50577"/>
    <cellStyle name="Обычный 3 30 5 2" xfId="50578"/>
    <cellStyle name="Обычный 3 30 5 2 2" xfId="50579"/>
    <cellStyle name="Обычный 3 30 5 2 2 2" xfId="50580"/>
    <cellStyle name="Обычный 3 30 5 2 3" xfId="50581"/>
    <cellStyle name="Обычный 3 30 5 3" xfId="50582"/>
    <cellStyle name="Обычный 3 30 5 3 2" xfId="50583"/>
    <cellStyle name="Обычный 3 30 5 4" xfId="50584"/>
    <cellStyle name="Обычный 3 30 6" xfId="50585"/>
    <cellStyle name="Обычный 3 30 6 2" xfId="50586"/>
    <cellStyle name="Обычный 3 30 6 2 2" xfId="50587"/>
    <cellStyle name="Обычный 3 30 6 3" xfId="50588"/>
    <cellStyle name="Обычный 3 30 7" xfId="50589"/>
    <cellStyle name="Обычный 3 30 7 2" xfId="50590"/>
    <cellStyle name="Обычный 3 30 8" xfId="50591"/>
    <cellStyle name="Обычный 3 31" xfId="50592"/>
    <cellStyle name="Обычный 3 31 2" xfId="50593"/>
    <cellStyle name="Обычный 3 31 2 2" xfId="50594"/>
    <cellStyle name="Обычный 3 31 2 2 2" xfId="50595"/>
    <cellStyle name="Обычный 3 31 2 2 2 2" xfId="50596"/>
    <cellStyle name="Обычный 3 31 2 2 2 2 2" xfId="50597"/>
    <cellStyle name="Обычный 3 31 2 2 2 2 2 2" xfId="50598"/>
    <cellStyle name="Обычный 3 31 2 2 2 2 3" xfId="50599"/>
    <cellStyle name="Обычный 3 31 2 2 2 3" xfId="50600"/>
    <cellStyle name="Обычный 3 31 2 2 2 3 2" xfId="50601"/>
    <cellStyle name="Обычный 3 31 2 2 2 4" xfId="50602"/>
    <cellStyle name="Обычный 3 31 2 2 3" xfId="50603"/>
    <cellStyle name="Обычный 3 31 2 2 3 2" xfId="50604"/>
    <cellStyle name="Обычный 3 31 2 2 3 2 2" xfId="50605"/>
    <cellStyle name="Обычный 3 31 2 2 3 3" xfId="50606"/>
    <cellStyle name="Обычный 3 31 2 2 4" xfId="50607"/>
    <cellStyle name="Обычный 3 31 2 2 4 2" xfId="50608"/>
    <cellStyle name="Обычный 3 31 2 2 5" xfId="50609"/>
    <cellStyle name="Обычный 3 31 2 3" xfId="50610"/>
    <cellStyle name="Обычный 3 31 2 3 2" xfId="50611"/>
    <cellStyle name="Обычный 3 31 2 3 2 2" xfId="50612"/>
    <cellStyle name="Обычный 3 31 2 3 2 2 2" xfId="50613"/>
    <cellStyle name="Обычный 3 31 2 3 2 2 2 2" xfId="50614"/>
    <cellStyle name="Обычный 3 31 2 3 2 2 3" xfId="50615"/>
    <cellStyle name="Обычный 3 31 2 3 2 3" xfId="50616"/>
    <cellStyle name="Обычный 3 31 2 3 2 3 2" xfId="50617"/>
    <cellStyle name="Обычный 3 31 2 3 2 4" xfId="50618"/>
    <cellStyle name="Обычный 3 31 2 3 3" xfId="50619"/>
    <cellStyle name="Обычный 3 31 2 3 3 2" xfId="50620"/>
    <cellStyle name="Обычный 3 31 2 3 3 2 2" xfId="50621"/>
    <cellStyle name="Обычный 3 31 2 3 3 3" xfId="50622"/>
    <cellStyle name="Обычный 3 31 2 3 4" xfId="50623"/>
    <cellStyle name="Обычный 3 31 2 3 4 2" xfId="50624"/>
    <cellStyle name="Обычный 3 31 2 3 5" xfId="50625"/>
    <cellStyle name="Обычный 3 31 2 4" xfId="50626"/>
    <cellStyle name="Обычный 3 31 2 4 2" xfId="50627"/>
    <cellStyle name="Обычный 3 31 2 4 2 2" xfId="50628"/>
    <cellStyle name="Обычный 3 31 2 4 2 2 2" xfId="50629"/>
    <cellStyle name="Обычный 3 31 2 4 2 3" xfId="50630"/>
    <cellStyle name="Обычный 3 31 2 4 3" xfId="50631"/>
    <cellStyle name="Обычный 3 31 2 4 3 2" xfId="50632"/>
    <cellStyle name="Обычный 3 31 2 4 4" xfId="50633"/>
    <cellStyle name="Обычный 3 31 2 5" xfId="50634"/>
    <cellStyle name="Обычный 3 31 2 5 2" xfId="50635"/>
    <cellStyle name="Обычный 3 31 2 5 2 2" xfId="50636"/>
    <cellStyle name="Обычный 3 31 2 5 3" xfId="50637"/>
    <cellStyle name="Обычный 3 31 2 6" xfId="50638"/>
    <cellStyle name="Обычный 3 31 2 6 2" xfId="50639"/>
    <cellStyle name="Обычный 3 31 2 7" xfId="50640"/>
    <cellStyle name="Обычный 3 31 3" xfId="50641"/>
    <cellStyle name="Обычный 3 31 3 2" xfId="50642"/>
    <cellStyle name="Обычный 3 31 3 2 2" xfId="50643"/>
    <cellStyle name="Обычный 3 31 3 2 2 2" xfId="50644"/>
    <cellStyle name="Обычный 3 31 3 2 2 2 2" xfId="50645"/>
    <cellStyle name="Обычный 3 31 3 2 2 3" xfId="50646"/>
    <cellStyle name="Обычный 3 31 3 2 3" xfId="50647"/>
    <cellStyle name="Обычный 3 31 3 2 3 2" xfId="50648"/>
    <cellStyle name="Обычный 3 31 3 2 4" xfId="50649"/>
    <cellStyle name="Обычный 3 31 3 3" xfId="50650"/>
    <cellStyle name="Обычный 3 31 3 3 2" xfId="50651"/>
    <cellStyle name="Обычный 3 31 3 3 2 2" xfId="50652"/>
    <cellStyle name="Обычный 3 31 3 3 3" xfId="50653"/>
    <cellStyle name="Обычный 3 31 3 4" xfId="50654"/>
    <cellStyle name="Обычный 3 31 3 4 2" xfId="50655"/>
    <cellStyle name="Обычный 3 31 3 5" xfId="50656"/>
    <cellStyle name="Обычный 3 31 4" xfId="50657"/>
    <cellStyle name="Обычный 3 31 4 2" xfId="50658"/>
    <cellStyle name="Обычный 3 31 4 2 2" xfId="50659"/>
    <cellStyle name="Обычный 3 31 4 2 2 2" xfId="50660"/>
    <cellStyle name="Обычный 3 31 4 2 2 2 2" xfId="50661"/>
    <cellStyle name="Обычный 3 31 4 2 2 3" xfId="50662"/>
    <cellStyle name="Обычный 3 31 4 2 3" xfId="50663"/>
    <cellStyle name="Обычный 3 31 4 2 3 2" xfId="50664"/>
    <cellStyle name="Обычный 3 31 4 2 4" xfId="50665"/>
    <cellStyle name="Обычный 3 31 4 3" xfId="50666"/>
    <cellStyle name="Обычный 3 31 4 3 2" xfId="50667"/>
    <cellStyle name="Обычный 3 31 4 3 2 2" xfId="50668"/>
    <cellStyle name="Обычный 3 31 4 3 3" xfId="50669"/>
    <cellStyle name="Обычный 3 31 4 4" xfId="50670"/>
    <cellStyle name="Обычный 3 31 4 4 2" xfId="50671"/>
    <cellStyle name="Обычный 3 31 4 5" xfId="50672"/>
    <cellStyle name="Обычный 3 31 5" xfId="50673"/>
    <cellStyle name="Обычный 3 31 5 2" xfId="50674"/>
    <cellStyle name="Обычный 3 31 5 2 2" xfId="50675"/>
    <cellStyle name="Обычный 3 31 5 2 2 2" xfId="50676"/>
    <cellStyle name="Обычный 3 31 5 2 3" xfId="50677"/>
    <cellStyle name="Обычный 3 31 5 3" xfId="50678"/>
    <cellStyle name="Обычный 3 31 5 3 2" xfId="50679"/>
    <cellStyle name="Обычный 3 31 5 4" xfId="50680"/>
    <cellStyle name="Обычный 3 31 6" xfId="50681"/>
    <cellStyle name="Обычный 3 31 6 2" xfId="50682"/>
    <cellStyle name="Обычный 3 31 6 2 2" xfId="50683"/>
    <cellStyle name="Обычный 3 31 6 3" xfId="50684"/>
    <cellStyle name="Обычный 3 31 7" xfId="50685"/>
    <cellStyle name="Обычный 3 31 7 2" xfId="50686"/>
    <cellStyle name="Обычный 3 31 8" xfId="50687"/>
    <cellStyle name="Обычный 3 32" xfId="50688"/>
    <cellStyle name="Обычный 3 32 2" xfId="50689"/>
    <cellStyle name="Обычный 3 32 2 2" xfId="50690"/>
    <cellStyle name="Обычный 3 32 2 2 2" xfId="50691"/>
    <cellStyle name="Обычный 3 32 2 2 2 2" xfId="50692"/>
    <cellStyle name="Обычный 3 32 2 2 2 2 2" xfId="50693"/>
    <cellStyle name="Обычный 3 32 2 2 2 2 2 2" xfId="50694"/>
    <cellStyle name="Обычный 3 32 2 2 2 2 3" xfId="50695"/>
    <cellStyle name="Обычный 3 32 2 2 2 3" xfId="50696"/>
    <cellStyle name="Обычный 3 32 2 2 2 3 2" xfId="50697"/>
    <cellStyle name="Обычный 3 32 2 2 2 4" xfId="50698"/>
    <cellStyle name="Обычный 3 32 2 2 3" xfId="50699"/>
    <cellStyle name="Обычный 3 32 2 2 3 2" xfId="50700"/>
    <cellStyle name="Обычный 3 32 2 2 3 2 2" xfId="50701"/>
    <cellStyle name="Обычный 3 32 2 2 3 3" xfId="50702"/>
    <cellStyle name="Обычный 3 32 2 2 4" xfId="50703"/>
    <cellStyle name="Обычный 3 32 2 2 4 2" xfId="50704"/>
    <cellStyle name="Обычный 3 32 2 2 5" xfId="50705"/>
    <cellStyle name="Обычный 3 32 2 3" xfId="50706"/>
    <cellStyle name="Обычный 3 32 2 3 2" xfId="50707"/>
    <cellStyle name="Обычный 3 32 2 3 2 2" xfId="50708"/>
    <cellStyle name="Обычный 3 32 2 3 2 2 2" xfId="50709"/>
    <cellStyle name="Обычный 3 32 2 3 2 2 2 2" xfId="50710"/>
    <cellStyle name="Обычный 3 32 2 3 2 2 3" xfId="50711"/>
    <cellStyle name="Обычный 3 32 2 3 2 3" xfId="50712"/>
    <cellStyle name="Обычный 3 32 2 3 2 3 2" xfId="50713"/>
    <cellStyle name="Обычный 3 32 2 3 2 4" xfId="50714"/>
    <cellStyle name="Обычный 3 32 2 3 3" xfId="50715"/>
    <cellStyle name="Обычный 3 32 2 3 3 2" xfId="50716"/>
    <cellStyle name="Обычный 3 32 2 3 3 2 2" xfId="50717"/>
    <cellStyle name="Обычный 3 32 2 3 3 3" xfId="50718"/>
    <cellStyle name="Обычный 3 32 2 3 4" xfId="50719"/>
    <cellStyle name="Обычный 3 32 2 3 4 2" xfId="50720"/>
    <cellStyle name="Обычный 3 32 2 3 5" xfId="50721"/>
    <cellStyle name="Обычный 3 32 2 4" xfId="50722"/>
    <cellStyle name="Обычный 3 32 2 4 2" xfId="50723"/>
    <cellStyle name="Обычный 3 32 2 4 2 2" xfId="50724"/>
    <cellStyle name="Обычный 3 32 2 4 2 2 2" xfId="50725"/>
    <cellStyle name="Обычный 3 32 2 4 2 3" xfId="50726"/>
    <cellStyle name="Обычный 3 32 2 4 3" xfId="50727"/>
    <cellStyle name="Обычный 3 32 2 4 3 2" xfId="50728"/>
    <cellStyle name="Обычный 3 32 2 4 4" xfId="50729"/>
    <cellStyle name="Обычный 3 32 2 5" xfId="50730"/>
    <cellStyle name="Обычный 3 32 2 5 2" xfId="50731"/>
    <cellStyle name="Обычный 3 32 2 5 2 2" xfId="50732"/>
    <cellStyle name="Обычный 3 32 2 5 3" xfId="50733"/>
    <cellStyle name="Обычный 3 32 2 6" xfId="50734"/>
    <cellStyle name="Обычный 3 32 2 6 2" xfId="50735"/>
    <cellStyle name="Обычный 3 32 2 7" xfId="50736"/>
    <cellStyle name="Обычный 3 32 3" xfId="50737"/>
    <cellStyle name="Обычный 3 32 3 2" xfId="50738"/>
    <cellStyle name="Обычный 3 32 3 2 2" xfId="50739"/>
    <cellStyle name="Обычный 3 32 3 2 2 2" xfId="50740"/>
    <cellStyle name="Обычный 3 32 3 2 2 2 2" xfId="50741"/>
    <cellStyle name="Обычный 3 32 3 2 2 3" xfId="50742"/>
    <cellStyle name="Обычный 3 32 3 2 3" xfId="50743"/>
    <cellStyle name="Обычный 3 32 3 2 3 2" xfId="50744"/>
    <cellStyle name="Обычный 3 32 3 2 4" xfId="50745"/>
    <cellStyle name="Обычный 3 32 3 3" xfId="50746"/>
    <cellStyle name="Обычный 3 32 3 3 2" xfId="50747"/>
    <cellStyle name="Обычный 3 32 3 3 2 2" xfId="50748"/>
    <cellStyle name="Обычный 3 32 3 3 3" xfId="50749"/>
    <cellStyle name="Обычный 3 32 3 4" xfId="50750"/>
    <cellStyle name="Обычный 3 32 3 4 2" xfId="50751"/>
    <cellStyle name="Обычный 3 32 3 5" xfId="50752"/>
    <cellStyle name="Обычный 3 32 4" xfId="50753"/>
    <cellStyle name="Обычный 3 32 4 2" xfId="50754"/>
    <cellStyle name="Обычный 3 32 4 2 2" xfId="50755"/>
    <cellStyle name="Обычный 3 32 4 2 2 2" xfId="50756"/>
    <cellStyle name="Обычный 3 32 4 2 2 2 2" xfId="50757"/>
    <cellStyle name="Обычный 3 32 4 2 2 3" xfId="50758"/>
    <cellStyle name="Обычный 3 32 4 2 3" xfId="50759"/>
    <cellStyle name="Обычный 3 32 4 2 3 2" xfId="50760"/>
    <cellStyle name="Обычный 3 32 4 2 4" xfId="50761"/>
    <cellStyle name="Обычный 3 32 4 3" xfId="50762"/>
    <cellStyle name="Обычный 3 32 4 3 2" xfId="50763"/>
    <cellStyle name="Обычный 3 32 4 3 2 2" xfId="50764"/>
    <cellStyle name="Обычный 3 32 4 3 3" xfId="50765"/>
    <cellStyle name="Обычный 3 32 4 4" xfId="50766"/>
    <cellStyle name="Обычный 3 32 4 4 2" xfId="50767"/>
    <cellStyle name="Обычный 3 32 4 5" xfId="50768"/>
    <cellStyle name="Обычный 3 32 5" xfId="50769"/>
    <cellStyle name="Обычный 3 32 5 2" xfId="50770"/>
    <cellStyle name="Обычный 3 32 5 2 2" xfId="50771"/>
    <cellStyle name="Обычный 3 32 5 2 2 2" xfId="50772"/>
    <cellStyle name="Обычный 3 32 5 2 3" xfId="50773"/>
    <cellStyle name="Обычный 3 32 5 3" xfId="50774"/>
    <cellStyle name="Обычный 3 32 5 3 2" xfId="50775"/>
    <cellStyle name="Обычный 3 32 5 4" xfId="50776"/>
    <cellStyle name="Обычный 3 32 6" xfId="50777"/>
    <cellStyle name="Обычный 3 32 6 2" xfId="50778"/>
    <cellStyle name="Обычный 3 32 6 2 2" xfId="50779"/>
    <cellStyle name="Обычный 3 32 6 3" xfId="50780"/>
    <cellStyle name="Обычный 3 32 7" xfId="50781"/>
    <cellStyle name="Обычный 3 32 7 2" xfId="50782"/>
    <cellStyle name="Обычный 3 32 8" xfId="50783"/>
    <cellStyle name="Обычный 3 33" xfId="50784"/>
    <cellStyle name="Обычный 3 33 2" xfId="50785"/>
    <cellStyle name="Обычный 3 33 2 2" xfId="50786"/>
    <cellStyle name="Обычный 3 33 2 2 2" xfId="50787"/>
    <cellStyle name="Обычный 3 33 2 2 2 2" xfId="50788"/>
    <cellStyle name="Обычный 3 33 2 2 2 2 2" xfId="50789"/>
    <cellStyle name="Обычный 3 33 2 2 2 2 2 2" xfId="50790"/>
    <cellStyle name="Обычный 3 33 2 2 2 2 3" xfId="50791"/>
    <cellStyle name="Обычный 3 33 2 2 2 3" xfId="50792"/>
    <cellStyle name="Обычный 3 33 2 2 2 3 2" xfId="50793"/>
    <cellStyle name="Обычный 3 33 2 2 2 4" xfId="50794"/>
    <cellStyle name="Обычный 3 33 2 2 3" xfId="50795"/>
    <cellStyle name="Обычный 3 33 2 2 3 2" xfId="50796"/>
    <cellStyle name="Обычный 3 33 2 2 3 2 2" xfId="50797"/>
    <cellStyle name="Обычный 3 33 2 2 3 3" xfId="50798"/>
    <cellStyle name="Обычный 3 33 2 2 4" xfId="50799"/>
    <cellStyle name="Обычный 3 33 2 2 4 2" xfId="50800"/>
    <cellStyle name="Обычный 3 33 2 2 5" xfId="50801"/>
    <cellStyle name="Обычный 3 33 2 3" xfId="50802"/>
    <cellStyle name="Обычный 3 33 2 3 2" xfId="50803"/>
    <cellStyle name="Обычный 3 33 2 3 2 2" xfId="50804"/>
    <cellStyle name="Обычный 3 33 2 3 2 2 2" xfId="50805"/>
    <cellStyle name="Обычный 3 33 2 3 2 2 2 2" xfId="50806"/>
    <cellStyle name="Обычный 3 33 2 3 2 2 3" xfId="50807"/>
    <cellStyle name="Обычный 3 33 2 3 2 3" xfId="50808"/>
    <cellStyle name="Обычный 3 33 2 3 2 3 2" xfId="50809"/>
    <cellStyle name="Обычный 3 33 2 3 2 4" xfId="50810"/>
    <cellStyle name="Обычный 3 33 2 3 3" xfId="50811"/>
    <cellStyle name="Обычный 3 33 2 3 3 2" xfId="50812"/>
    <cellStyle name="Обычный 3 33 2 3 3 2 2" xfId="50813"/>
    <cellStyle name="Обычный 3 33 2 3 3 3" xfId="50814"/>
    <cellStyle name="Обычный 3 33 2 3 4" xfId="50815"/>
    <cellStyle name="Обычный 3 33 2 3 4 2" xfId="50816"/>
    <cellStyle name="Обычный 3 33 2 3 5" xfId="50817"/>
    <cellStyle name="Обычный 3 33 2 4" xfId="50818"/>
    <cellStyle name="Обычный 3 33 2 4 2" xfId="50819"/>
    <cellStyle name="Обычный 3 33 2 4 2 2" xfId="50820"/>
    <cellStyle name="Обычный 3 33 2 4 2 2 2" xfId="50821"/>
    <cellStyle name="Обычный 3 33 2 4 2 3" xfId="50822"/>
    <cellStyle name="Обычный 3 33 2 4 3" xfId="50823"/>
    <cellStyle name="Обычный 3 33 2 4 3 2" xfId="50824"/>
    <cellStyle name="Обычный 3 33 2 4 4" xfId="50825"/>
    <cellStyle name="Обычный 3 33 2 5" xfId="50826"/>
    <cellStyle name="Обычный 3 33 2 5 2" xfId="50827"/>
    <cellStyle name="Обычный 3 33 2 5 2 2" xfId="50828"/>
    <cellStyle name="Обычный 3 33 2 5 3" xfId="50829"/>
    <cellStyle name="Обычный 3 33 2 6" xfId="50830"/>
    <cellStyle name="Обычный 3 33 2 6 2" xfId="50831"/>
    <cellStyle name="Обычный 3 33 2 7" xfId="50832"/>
    <cellStyle name="Обычный 3 33 3" xfId="50833"/>
    <cellStyle name="Обычный 3 33 3 2" xfId="50834"/>
    <cellStyle name="Обычный 3 33 3 2 2" xfId="50835"/>
    <cellStyle name="Обычный 3 33 3 2 2 2" xfId="50836"/>
    <cellStyle name="Обычный 3 33 3 2 2 2 2" xfId="50837"/>
    <cellStyle name="Обычный 3 33 3 2 2 3" xfId="50838"/>
    <cellStyle name="Обычный 3 33 3 2 3" xfId="50839"/>
    <cellStyle name="Обычный 3 33 3 2 3 2" xfId="50840"/>
    <cellStyle name="Обычный 3 33 3 2 4" xfId="50841"/>
    <cellStyle name="Обычный 3 33 3 3" xfId="50842"/>
    <cellStyle name="Обычный 3 33 3 3 2" xfId="50843"/>
    <cellStyle name="Обычный 3 33 3 3 2 2" xfId="50844"/>
    <cellStyle name="Обычный 3 33 3 3 3" xfId="50845"/>
    <cellStyle name="Обычный 3 33 3 4" xfId="50846"/>
    <cellStyle name="Обычный 3 33 3 4 2" xfId="50847"/>
    <cellStyle name="Обычный 3 33 3 5" xfId="50848"/>
    <cellStyle name="Обычный 3 33 4" xfId="50849"/>
    <cellStyle name="Обычный 3 33 4 2" xfId="50850"/>
    <cellStyle name="Обычный 3 33 4 2 2" xfId="50851"/>
    <cellStyle name="Обычный 3 33 4 2 2 2" xfId="50852"/>
    <cellStyle name="Обычный 3 33 4 2 2 2 2" xfId="50853"/>
    <cellStyle name="Обычный 3 33 4 2 2 3" xfId="50854"/>
    <cellStyle name="Обычный 3 33 4 2 3" xfId="50855"/>
    <cellStyle name="Обычный 3 33 4 2 3 2" xfId="50856"/>
    <cellStyle name="Обычный 3 33 4 2 4" xfId="50857"/>
    <cellStyle name="Обычный 3 33 4 3" xfId="50858"/>
    <cellStyle name="Обычный 3 33 4 3 2" xfId="50859"/>
    <cellStyle name="Обычный 3 33 4 3 2 2" xfId="50860"/>
    <cellStyle name="Обычный 3 33 4 3 3" xfId="50861"/>
    <cellStyle name="Обычный 3 33 4 4" xfId="50862"/>
    <cellStyle name="Обычный 3 33 4 4 2" xfId="50863"/>
    <cellStyle name="Обычный 3 33 4 5" xfId="50864"/>
    <cellStyle name="Обычный 3 33 5" xfId="50865"/>
    <cellStyle name="Обычный 3 33 5 2" xfId="50866"/>
    <cellStyle name="Обычный 3 33 5 2 2" xfId="50867"/>
    <cellStyle name="Обычный 3 33 5 2 2 2" xfId="50868"/>
    <cellStyle name="Обычный 3 33 5 2 3" xfId="50869"/>
    <cellStyle name="Обычный 3 33 5 3" xfId="50870"/>
    <cellStyle name="Обычный 3 33 5 3 2" xfId="50871"/>
    <cellStyle name="Обычный 3 33 5 4" xfId="50872"/>
    <cellStyle name="Обычный 3 33 6" xfId="50873"/>
    <cellStyle name="Обычный 3 33 6 2" xfId="50874"/>
    <cellStyle name="Обычный 3 33 6 2 2" xfId="50875"/>
    <cellStyle name="Обычный 3 33 6 3" xfId="50876"/>
    <cellStyle name="Обычный 3 33 7" xfId="50877"/>
    <cellStyle name="Обычный 3 33 7 2" xfId="50878"/>
    <cellStyle name="Обычный 3 33 8" xfId="50879"/>
    <cellStyle name="Обычный 3 34" xfId="50880"/>
    <cellStyle name="Обычный 3 34 2" xfId="50881"/>
    <cellStyle name="Обычный 3 34 2 2" xfId="50882"/>
    <cellStyle name="Обычный 3 34 2 2 2" xfId="50883"/>
    <cellStyle name="Обычный 3 34 2 2 2 2" xfId="50884"/>
    <cellStyle name="Обычный 3 34 2 2 2 2 2" xfId="50885"/>
    <cellStyle name="Обычный 3 34 2 2 2 2 2 2" xfId="50886"/>
    <cellStyle name="Обычный 3 34 2 2 2 2 3" xfId="50887"/>
    <cellStyle name="Обычный 3 34 2 2 2 3" xfId="50888"/>
    <cellStyle name="Обычный 3 34 2 2 2 3 2" xfId="50889"/>
    <cellStyle name="Обычный 3 34 2 2 2 4" xfId="50890"/>
    <cellStyle name="Обычный 3 34 2 2 3" xfId="50891"/>
    <cellStyle name="Обычный 3 34 2 2 3 2" xfId="50892"/>
    <cellStyle name="Обычный 3 34 2 2 3 2 2" xfId="50893"/>
    <cellStyle name="Обычный 3 34 2 2 3 3" xfId="50894"/>
    <cellStyle name="Обычный 3 34 2 2 4" xfId="50895"/>
    <cellStyle name="Обычный 3 34 2 2 4 2" xfId="50896"/>
    <cellStyle name="Обычный 3 34 2 2 5" xfId="50897"/>
    <cellStyle name="Обычный 3 34 2 3" xfId="50898"/>
    <cellStyle name="Обычный 3 34 2 3 2" xfId="50899"/>
    <cellStyle name="Обычный 3 34 2 3 2 2" xfId="50900"/>
    <cellStyle name="Обычный 3 34 2 3 2 2 2" xfId="50901"/>
    <cellStyle name="Обычный 3 34 2 3 2 2 2 2" xfId="50902"/>
    <cellStyle name="Обычный 3 34 2 3 2 2 3" xfId="50903"/>
    <cellStyle name="Обычный 3 34 2 3 2 3" xfId="50904"/>
    <cellStyle name="Обычный 3 34 2 3 2 3 2" xfId="50905"/>
    <cellStyle name="Обычный 3 34 2 3 2 4" xfId="50906"/>
    <cellStyle name="Обычный 3 34 2 3 3" xfId="50907"/>
    <cellStyle name="Обычный 3 34 2 3 3 2" xfId="50908"/>
    <cellStyle name="Обычный 3 34 2 3 3 2 2" xfId="50909"/>
    <cellStyle name="Обычный 3 34 2 3 3 3" xfId="50910"/>
    <cellStyle name="Обычный 3 34 2 3 4" xfId="50911"/>
    <cellStyle name="Обычный 3 34 2 3 4 2" xfId="50912"/>
    <cellStyle name="Обычный 3 34 2 3 5" xfId="50913"/>
    <cellStyle name="Обычный 3 34 2 4" xfId="50914"/>
    <cellStyle name="Обычный 3 34 2 4 2" xfId="50915"/>
    <cellStyle name="Обычный 3 34 2 4 2 2" xfId="50916"/>
    <cellStyle name="Обычный 3 34 2 4 2 2 2" xfId="50917"/>
    <cellStyle name="Обычный 3 34 2 4 2 3" xfId="50918"/>
    <cellStyle name="Обычный 3 34 2 4 3" xfId="50919"/>
    <cellStyle name="Обычный 3 34 2 4 3 2" xfId="50920"/>
    <cellStyle name="Обычный 3 34 2 4 4" xfId="50921"/>
    <cellStyle name="Обычный 3 34 2 5" xfId="50922"/>
    <cellStyle name="Обычный 3 34 2 5 2" xfId="50923"/>
    <cellStyle name="Обычный 3 34 2 5 2 2" xfId="50924"/>
    <cellStyle name="Обычный 3 34 2 5 3" xfId="50925"/>
    <cellStyle name="Обычный 3 34 2 6" xfId="50926"/>
    <cellStyle name="Обычный 3 34 2 6 2" xfId="50927"/>
    <cellStyle name="Обычный 3 34 2 7" xfId="50928"/>
    <cellStyle name="Обычный 3 34 3" xfId="50929"/>
    <cellStyle name="Обычный 3 34 3 2" xfId="50930"/>
    <cellStyle name="Обычный 3 34 3 2 2" xfId="50931"/>
    <cellStyle name="Обычный 3 34 3 2 2 2" xfId="50932"/>
    <cellStyle name="Обычный 3 34 3 2 2 2 2" xfId="50933"/>
    <cellStyle name="Обычный 3 34 3 2 2 3" xfId="50934"/>
    <cellStyle name="Обычный 3 34 3 2 3" xfId="50935"/>
    <cellStyle name="Обычный 3 34 3 2 3 2" xfId="50936"/>
    <cellStyle name="Обычный 3 34 3 2 4" xfId="50937"/>
    <cellStyle name="Обычный 3 34 3 3" xfId="50938"/>
    <cellStyle name="Обычный 3 34 3 3 2" xfId="50939"/>
    <cellStyle name="Обычный 3 34 3 3 2 2" xfId="50940"/>
    <cellStyle name="Обычный 3 34 3 3 3" xfId="50941"/>
    <cellStyle name="Обычный 3 34 3 4" xfId="50942"/>
    <cellStyle name="Обычный 3 34 3 4 2" xfId="50943"/>
    <cellStyle name="Обычный 3 34 3 5" xfId="50944"/>
    <cellStyle name="Обычный 3 34 4" xfId="50945"/>
    <cellStyle name="Обычный 3 34 4 2" xfId="50946"/>
    <cellStyle name="Обычный 3 34 4 2 2" xfId="50947"/>
    <cellStyle name="Обычный 3 34 4 2 2 2" xfId="50948"/>
    <cellStyle name="Обычный 3 34 4 2 2 2 2" xfId="50949"/>
    <cellStyle name="Обычный 3 34 4 2 2 3" xfId="50950"/>
    <cellStyle name="Обычный 3 34 4 2 3" xfId="50951"/>
    <cellStyle name="Обычный 3 34 4 2 3 2" xfId="50952"/>
    <cellStyle name="Обычный 3 34 4 2 4" xfId="50953"/>
    <cellStyle name="Обычный 3 34 4 3" xfId="50954"/>
    <cellStyle name="Обычный 3 34 4 3 2" xfId="50955"/>
    <cellStyle name="Обычный 3 34 4 3 2 2" xfId="50956"/>
    <cellStyle name="Обычный 3 34 4 3 3" xfId="50957"/>
    <cellStyle name="Обычный 3 34 4 4" xfId="50958"/>
    <cellStyle name="Обычный 3 34 4 4 2" xfId="50959"/>
    <cellStyle name="Обычный 3 34 4 5" xfId="50960"/>
    <cellStyle name="Обычный 3 34 5" xfId="50961"/>
    <cellStyle name="Обычный 3 34 5 2" xfId="50962"/>
    <cellStyle name="Обычный 3 34 5 2 2" xfId="50963"/>
    <cellStyle name="Обычный 3 34 5 2 2 2" xfId="50964"/>
    <cellStyle name="Обычный 3 34 5 2 3" xfId="50965"/>
    <cellStyle name="Обычный 3 34 5 3" xfId="50966"/>
    <cellStyle name="Обычный 3 34 5 3 2" xfId="50967"/>
    <cellStyle name="Обычный 3 34 5 4" xfId="50968"/>
    <cellStyle name="Обычный 3 34 6" xfId="50969"/>
    <cellStyle name="Обычный 3 34 6 2" xfId="50970"/>
    <cellStyle name="Обычный 3 34 6 2 2" xfId="50971"/>
    <cellStyle name="Обычный 3 34 6 3" xfId="50972"/>
    <cellStyle name="Обычный 3 34 7" xfId="50973"/>
    <cellStyle name="Обычный 3 34 7 2" xfId="50974"/>
    <cellStyle name="Обычный 3 34 8" xfId="50975"/>
    <cellStyle name="Обычный 3 35" xfId="50976"/>
    <cellStyle name="Обычный 3 35 2" xfId="50977"/>
    <cellStyle name="Обычный 3 35 2 2" xfId="50978"/>
    <cellStyle name="Обычный 3 35 2 2 2" xfId="50979"/>
    <cellStyle name="Обычный 3 35 2 2 2 2" xfId="50980"/>
    <cellStyle name="Обычный 3 35 2 2 2 2 2" xfId="50981"/>
    <cellStyle name="Обычный 3 35 2 2 2 2 2 2" xfId="50982"/>
    <cellStyle name="Обычный 3 35 2 2 2 2 3" xfId="50983"/>
    <cellStyle name="Обычный 3 35 2 2 2 3" xfId="50984"/>
    <cellStyle name="Обычный 3 35 2 2 2 3 2" xfId="50985"/>
    <cellStyle name="Обычный 3 35 2 2 2 4" xfId="50986"/>
    <cellStyle name="Обычный 3 35 2 2 3" xfId="50987"/>
    <cellStyle name="Обычный 3 35 2 2 3 2" xfId="50988"/>
    <cellStyle name="Обычный 3 35 2 2 3 2 2" xfId="50989"/>
    <cellStyle name="Обычный 3 35 2 2 3 3" xfId="50990"/>
    <cellStyle name="Обычный 3 35 2 2 4" xfId="50991"/>
    <cellStyle name="Обычный 3 35 2 2 4 2" xfId="50992"/>
    <cellStyle name="Обычный 3 35 2 2 5" xfId="50993"/>
    <cellStyle name="Обычный 3 35 2 3" xfId="50994"/>
    <cellStyle name="Обычный 3 35 2 3 2" xfId="50995"/>
    <cellStyle name="Обычный 3 35 2 3 2 2" xfId="50996"/>
    <cellStyle name="Обычный 3 35 2 3 2 2 2" xfId="50997"/>
    <cellStyle name="Обычный 3 35 2 3 2 2 2 2" xfId="50998"/>
    <cellStyle name="Обычный 3 35 2 3 2 2 3" xfId="50999"/>
    <cellStyle name="Обычный 3 35 2 3 2 3" xfId="51000"/>
    <cellStyle name="Обычный 3 35 2 3 2 3 2" xfId="51001"/>
    <cellStyle name="Обычный 3 35 2 3 2 4" xfId="51002"/>
    <cellStyle name="Обычный 3 35 2 3 3" xfId="51003"/>
    <cellStyle name="Обычный 3 35 2 3 3 2" xfId="51004"/>
    <cellStyle name="Обычный 3 35 2 3 3 2 2" xfId="51005"/>
    <cellStyle name="Обычный 3 35 2 3 3 3" xfId="51006"/>
    <cellStyle name="Обычный 3 35 2 3 4" xfId="51007"/>
    <cellStyle name="Обычный 3 35 2 3 4 2" xfId="51008"/>
    <cellStyle name="Обычный 3 35 2 3 5" xfId="51009"/>
    <cellStyle name="Обычный 3 35 2 4" xfId="51010"/>
    <cellStyle name="Обычный 3 35 2 4 2" xfId="51011"/>
    <cellStyle name="Обычный 3 35 2 4 2 2" xfId="51012"/>
    <cellStyle name="Обычный 3 35 2 4 2 2 2" xfId="51013"/>
    <cellStyle name="Обычный 3 35 2 4 2 3" xfId="51014"/>
    <cellStyle name="Обычный 3 35 2 4 3" xfId="51015"/>
    <cellStyle name="Обычный 3 35 2 4 3 2" xfId="51016"/>
    <cellStyle name="Обычный 3 35 2 4 4" xfId="51017"/>
    <cellStyle name="Обычный 3 35 2 5" xfId="51018"/>
    <cellStyle name="Обычный 3 35 2 5 2" xfId="51019"/>
    <cellStyle name="Обычный 3 35 2 5 2 2" xfId="51020"/>
    <cellStyle name="Обычный 3 35 2 5 3" xfId="51021"/>
    <cellStyle name="Обычный 3 35 2 6" xfId="51022"/>
    <cellStyle name="Обычный 3 35 2 6 2" xfId="51023"/>
    <cellStyle name="Обычный 3 35 2 7" xfId="51024"/>
    <cellStyle name="Обычный 3 35 3" xfId="51025"/>
    <cellStyle name="Обычный 3 35 3 2" xfId="51026"/>
    <cellStyle name="Обычный 3 35 3 2 2" xfId="51027"/>
    <cellStyle name="Обычный 3 35 3 2 2 2" xfId="51028"/>
    <cellStyle name="Обычный 3 35 3 2 2 2 2" xfId="51029"/>
    <cellStyle name="Обычный 3 35 3 2 2 3" xfId="51030"/>
    <cellStyle name="Обычный 3 35 3 2 3" xfId="51031"/>
    <cellStyle name="Обычный 3 35 3 2 3 2" xfId="51032"/>
    <cellStyle name="Обычный 3 35 3 2 4" xfId="51033"/>
    <cellStyle name="Обычный 3 35 3 3" xfId="51034"/>
    <cellStyle name="Обычный 3 35 3 3 2" xfId="51035"/>
    <cellStyle name="Обычный 3 35 3 3 2 2" xfId="51036"/>
    <cellStyle name="Обычный 3 35 3 3 3" xfId="51037"/>
    <cellStyle name="Обычный 3 35 3 4" xfId="51038"/>
    <cellStyle name="Обычный 3 35 3 4 2" xfId="51039"/>
    <cellStyle name="Обычный 3 35 3 5" xfId="51040"/>
    <cellStyle name="Обычный 3 35 4" xfId="51041"/>
    <cellStyle name="Обычный 3 35 4 2" xfId="51042"/>
    <cellStyle name="Обычный 3 35 4 2 2" xfId="51043"/>
    <cellStyle name="Обычный 3 35 4 2 2 2" xfId="51044"/>
    <cellStyle name="Обычный 3 35 4 2 2 2 2" xfId="51045"/>
    <cellStyle name="Обычный 3 35 4 2 2 3" xfId="51046"/>
    <cellStyle name="Обычный 3 35 4 2 3" xfId="51047"/>
    <cellStyle name="Обычный 3 35 4 2 3 2" xfId="51048"/>
    <cellStyle name="Обычный 3 35 4 2 4" xfId="51049"/>
    <cellStyle name="Обычный 3 35 4 3" xfId="51050"/>
    <cellStyle name="Обычный 3 35 4 3 2" xfId="51051"/>
    <cellStyle name="Обычный 3 35 4 3 2 2" xfId="51052"/>
    <cellStyle name="Обычный 3 35 4 3 3" xfId="51053"/>
    <cellStyle name="Обычный 3 35 4 4" xfId="51054"/>
    <cellStyle name="Обычный 3 35 4 4 2" xfId="51055"/>
    <cellStyle name="Обычный 3 35 4 5" xfId="51056"/>
    <cellStyle name="Обычный 3 35 5" xfId="51057"/>
    <cellStyle name="Обычный 3 35 5 2" xfId="51058"/>
    <cellStyle name="Обычный 3 35 5 2 2" xfId="51059"/>
    <cellStyle name="Обычный 3 35 5 2 2 2" xfId="51060"/>
    <cellStyle name="Обычный 3 35 5 2 3" xfId="51061"/>
    <cellStyle name="Обычный 3 35 5 3" xfId="51062"/>
    <cellStyle name="Обычный 3 35 5 3 2" xfId="51063"/>
    <cellStyle name="Обычный 3 35 5 4" xfId="51064"/>
    <cellStyle name="Обычный 3 35 6" xfId="51065"/>
    <cellStyle name="Обычный 3 35 6 2" xfId="51066"/>
    <cellStyle name="Обычный 3 35 6 2 2" xfId="51067"/>
    <cellStyle name="Обычный 3 35 6 3" xfId="51068"/>
    <cellStyle name="Обычный 3 35 7" xfId="51069"/>
    <cellStyle name="Обычный 3 35 7 2" xfId="51070"/>
    <cellStyle name="Обычный 3 35 8" xfId="51071"/>
    <cellStyle name="Обычный 3 36" xfId="51072"/>
    <cellStyle name="Обычный 3 36 2" xfId="51073"/>
    <cellStyle name="Обычный 3 36 2 2" xfId="51074"/>
    <cellStyle name="Обычный 3 36 2 2 2" xfId="51075"/>
    <cellStyle name="Обычный 3 36 2 2 2 2" xfId="51076"/>
    <cellStyle name="Обычный 3 36 2 2 2 2 2" xfId="51077"/>
    <cellStyle name="Обычный 3 36 2 2 2 2 2 2" xfId="51078"/>
    <cellStyle name="Обычный 3 36 2 2 2 2 3" xfId="51079"/>
    <cellStyle name="Обычный 3 36 2 2 2 3" xfId="51080"/>
    <cellStyle name="Обычный 3 36 2 2 2 3 2" xfId="51081"/>
    <cellStyle name="Обычный 3 36 2 2 2 4" xfId="51082"/>
    <cellStyle name="Обычный 3 36 2 2 3" xfId="51083"/>
    <cellStyle name="Обычный 3 36 2 2 3 2" xfId="51084"/>
    <cellStyle name="Обычный 3 36 2 2 3 2 2" xfId="51085"/>
    <cellStyle name="Обычный 3 36 2 2 3 3" xfId="51086"/>
    <cellStyle name="Обычный 3 36 2 2 4" xfId="51087"/>
    <cellStyle name="Обычный 3 36 2 2 4 2" xfId="51088"/>
    <cellStyle name="Обычный 3 36 2 2 5" xfId="51089"/>
    <cellStyle name="Обычный 3 36 2 3" xfId="51090"/>
    <cellStyle name="Обычный 3 36 2 3 2" xfId="51091"/>
    <cellStyle name="Обычный 3 36 2 3 2 2" xfId="51092"/>
    <cellStyle name="Обычный 3 36 2 3 2 2 2" xfId="51093"/>
    <cellStyle name="Обычный 3 36 2 3 2 2 2 2" xfId="51094"/>
    <cellStyle name="Обычный 3 36 2 3 2 2 3" xfId="51095"/>
    <cellStyle name="Обычный 3 36 2 3 2 3" xfId="51096"/>
    <cellStyle name="Обычный 3 36 2 3 2 3 2" xfId="51097"/>
    <cellStyle name="Обычный 3 36 2 3 2 4" xfId="51098"/>
    <cellStyle name="Обычный 3 36 2 3 3" xfId="51099"/>
    <cellStyle name="Обычный 3 36 2 3 3 2" xfId="51100"/>
    <cellStyle name="Обычный 3 36 2 3 3 2 2" xfId="51101"/>
    <cellStyle name="Обычный 3 36 2 3 3 3" xfId="51102"/>
    <cellStyle name="Обычный 3 36 2 3 4" xfId="51103"/>
    <cellStyle name="Обычный 3 36 2 3 4 2" xfId="51104"/>
    <cellStyle name="Обычный 3 36 2 3 5" xfId="51105"/>
    <cellStyle name="Обычный 3 36 2 4" xfId="51106"/>
    <cellStyle name="Обычный 3 36 2 4 2" xfId="51107"/>
    <cellStyle name="Обычный 3 36 2 4 2 2" xfId="51108"/>
    <cellStyle name="Обычный 3 36 2 4 2 2 2" xfId="51109"/>
    <cellStyle name="Обычный 3 36 2 4 2 3" xfId="51110"/>
    <cellStyle name="Обычный 3 36 2 4 3" xfId="51111"/>
    <cellStyle name="Обычный 3 36 2 4 3 2" xfId="51112"/>
    <cellStyle name="Обычный 3 36 2 4 4" xfId="51113"/>
    <cellStyle name="Обычный 3 36 2 5" xfId="51114"/>
    <cellStyle name="Обычный 3 36 2 5 2" xfId="51115"/>
    <cellStyle name="Обычный 3 36 2 5 2 2" xfId="51116"/>
    <cellStyle name="Обычный 3 36 2 5 3" xfId="51117"/>
    <cellStyle name="Обычный 3 36 2 6" xfId="51118"/>
    <cellStyle name="Обычный 3 36 2 6 2" xfId="51119"/>
    <cellStyle name="Обычный 3 36 2 7" xfId="51120"/>
    <cellStyle name="Обычный 3 36 3" xfId="51121"/>
    <cellStyle name="Обычный 3 36 3 2" xfId="51122"/>
    <cellStyle name="Обычный 3 36 3 2 2" xfId="51123"/>
    <cellStyle name="Обычный 3 36 3 2 2 2" xfId="51124"/>
    <cellStyle name="Обычный 3 36 3 2 2 2 2" xfId="51125"/>
    <cellStyle name="Обычный 3 36 3 2 2 3" xfId="51126"/>
    <cellStyle name="Обычный 3 36 3 2 3" xfId="51127"/>
    <cellStyle name="Обычный 3 36 3 2 3 2" xfId="51128"/>
    <cellStyle name="Обычный 3 36 3 2 4" xfId="51129"/>
    <cellStyle name="Обычный 3 36 3 3" xfId="51130"/>
    <cellStyle name="Обычный 3 36 3 3 2" xfId="51131"/>
    <cellStyle name="Обычный 3 36 3 3 2 2" xfId="51132"/>
    <cellStyle name="Обычный 3 36 3 3 3" xfId="51133"/>
    <cellStyle name="Обычный 3 36 3 4" xfId="51134"/>
    <cellStyle name="Обычный 3 36 3 4 2" xfId="51135"/>
    <cellStyle name="Обычный 3 36 3 5" xfId="51136"/>
    <cellStyle name="Обычный 3 36 4" xfId="51137"/>
    <cellStyle name="Обычный 3 36 4 2" xfId="51138"/>
    <cellStyle name="Обычный 3 36 4 2 2" xfId="51139"/>
    <cellStyle name="Обычный 3 36 4 2 2 2" xfId="51140"/>
    <cellStyle name="Обычный 3 36 4 2 2 2 2" xfId="51141"/>
    <cellStyle name="Обычный 3 36 4 2 2 3" xfId="51142"/>
    <cellStyle name="Обычный 3 36 4 2 3" xfId="51143"/>
    <cellStyle name="Обычный 3 36 4 2 3 2" xfId="51144"/>
    <cellStyle name="Обычный 3 36 4 2 4" xfId="51145"/>
    <cellStyle name="Обычный 3 36 4 3" xfId="51146"/>
    <cellStyle name="Обычный 3 36 4 3 2" xfId="51147"/>
    <cellStyle name="Обычный 3 36 4 3 2 2" xfId="51148"/>
    <cellStyle name="Обычный 3 36 4 3 3" xfId="51149"/>
    <cellStyle name="Обычный 3 36 4 4" xfId="51150"/>
    <cellStyle name="Обычный 3 36 4 4 2" xfId="51151"/>
    <cellStyle name="Обычный 3 36 4 5" xfId="51152"/>
    <cellStyle name="Обычный 3 36 5" xfId="51153"/>
    <cellStyle name="Обычный 3 36 5 2" xfId="51154"/>
    <cellStyle name="Обычный 3 36 5 2 2" xfId="51155"/>
    <cellStyle name="Обычный 3 36 5 2 2 2" xfId="51156"/>
    <cellStyle name="Обычный 3 36 5 2 3" xfId="51157"/>
    <cellStyle name="Обычный 3 36 5 3" xfId="51158"/>
    <cellStyle name="Обычный 3 36 5 3 2" xfId="51159"/>
    <cellStyle name="Обычный 3 36 5 4" xfId="51160"/>
    <cellStyle name="Обычный 3 36 6" xfId="51161"/>
    <cellStyle name="Обычный 3 36 6 2" xfId="51162"/>
    <cellStyle name="Обычный 3 36 6 2 2" xfId="51163"/>
    <cellStyle name="Обычный 3 36 6 3" xfId="51164"/>
    <cellStyle name="Обычный 3 36 7" xfId="51165"/>
    <cellStyle name="Обычный 3 36 7 2" xfId="51166"/>
    <cellStyle name="Обычный 3 36 8" xfId="51167"/>
    <cellStyle name="Обычный 3 37" xfId="51168"/>
    <cellStyle name="Обычный 3 37 2" xfId="51169"/>
    <cellStyle name="Обычный 3 37 2 2" xfId="51170"/>
    <cellStyle name="Обычный 3 37 2 2 2" xfId="51171"/>
    <cellStyle name="Обычный 3 37 2 2 2 2" xfId="51172"/>
    <cellStyle name="Обычный 3 37 2 2 2 2 2" xfId="51173"/>
    <cellStyle name="Обычный 3 37 2 2 2 2 2 2" xfId="51174"/>
    <cellStyle name="Обычный 3 37 2 2 2 2 3" xfId="51175"/>
    <cellStyle name="Обычный 3 37 2 2 2 3" xfId="51176"/>
    <cellStyle name="Обычный 3 37 2 2 2 3 2" xfId="51177"/>
    <cellStyle name="Обычный 3 37 2 2 2 4" xfId="51178"/>
    <cellStyle name="Обычный 3 37 2 2 3" xfId="51179"/>
    <cellStyle name="Обычный 3 37 2 2 3 2" xfId="51180"/>
    <cellStyle name="Обычный 3 37 2 2 3 2 2" xfId="51181"/>
    <cellStyle name="Обычный 3 37 2 2 3 3" xfId="51182"/>
    <cellStyle name="Обычный 3 37 2 2 4" xfId="51183"/>
    <cellStyle name="Обычный 3 37 2 2 4 2" xfId="51184"/>
    <cellStyle name="Обычный 3 37 2 2 5" xfId="51185"/>
    <cellStyle name="Обычный 3 37 2 3" xfId="51186"/>
    <cellStyle name="Обычный 3 37 2 3 2" xfId="51187"/>
    <cellStyle name="Обычный 3 37 2 3 2 2" xfId="51188"/>
    <cellStyle name="Обычный 3 37 2 3 2 2 2" xfId="51189"/>
    <cellStyle name="Обычный 3 37 2 3 2 2 2 2" xfId="51190"/>
    <cellStyle name="Обычный 3 37 2 3 2 2 3" xfId="51191"/>
    <cellStyle name="Обычный 3 37 2 3 2 3" xfId="51192"/>
    <cellStyle name="Обычный 3 37 2 3 2 3 2" xfId="51193"/>
    <cellStyle name="Обычный 3 37 2 3 2 4" xfId="51194"/>
    <cellStyle name="Обычный 3 37 2 3 3" xfId="51195"/>
    <cellStyle name="Обычный 3 37 2 3 3 2" xfId="51196"/>
    <cellStyle name="Обычный 3 37 2 3 3 2 2" xfId="51197"/>
    <cellStyle name="Обычный 3 37 2 3 3 3" xfId="51198"/>
    <cellStyle name="Обычный 3 37 2 3 4" xfId="51199"/>
    <cellStyle name="Обычный 3 37 2 3 4 2" xfId="51200"/>
    <cellStyle name="Обычный 3 37 2 3 5" xfId="51201"/>
    <cellStyle name="Обычный 3 37 2 4" xfId="51202"/>
    <cellStyle name="Обычный 3 37 2 4 2" xfId="51203"/>
    <cellStyle name="Обычный 3 37 2 4 2 2" xfId="51204"/>
    <cellStyle name="Обычный 3 37 2 4 2 2 2" xfId="51205"/>
    <cellStyle name="Обычный 3 37 2 4 2 3" xfId="51206"/>
    <cellStyle name="Обычный 3 37 2 4 3" xfId="51207"/>
    <cellStyle name="Обычный 3 37 2 4 3 2" xfId="51208"/>
    <cellStyle name="Обычный 3 37 2 4 4" xfId="51209"/>
    <cellStyle name="Обычный 3 37 2 5" xfId="51210"/>
    <cellStyle name="Обычный 3 37 2 5 2" xfId="51211"/>
    <cellStyle name="Обычный 3 37 2 5 2 2" xfId="51212"/>
    <cellStyle name="Обычный 3 37 2 5 3" xfId="51213"/>
    <cellStyle name="Обычный 3 37 2 6" xfId="51214"/>
    <cellStyle name="Обычный 3 37 2 6 2" xfId="51215"/>
    <cellStyle name="Обычный 3 37 2 7" xfId="51216"/>
    <cellStyle name="Обычный 3 37 3" xfId="51217"/>
    <cellStyle name="Обычный 3 37 3 2" xfId="51218"/>
    <cellStyle name="Обычный 3 37 3 2 2" xfId="51219"/>
    <cellStyle name="Обычный 3 37 3 2 2 2" xfId="51220"/>
    <cellStyle name="Обычный 3 37 3 2 2 2 2" xfId="51221"/>
    <cellStyle name="Обычный 3 37 3 2 2 3" xfId="51222"/>
    <cellStyle name="Обычный 3 37 3 2 3" xfId="51223"/>
    <cellStyle name="Обычный 3 37 3 2 3 2" xfId="51224"/>
    <cellStyle name="Обычный 3 37 3 2 4" xfId="51225"/>
    <cellStyle name="Обычный 3 37 3 3" xfId="51226"/>
    <cellStyle name="Обычный 3 37 3 3 2" xfId="51227"/>
    <cellStyle name="Обычный 3 37 3 3 2 2" xfId="51228"/>
    <cellStyle name="Обычный 3 37 3 3 3" xfId="51229"/>
    <cellStyle name="Обычный 3 37 3 4" xfId="51230"/>
    <cellStyle name="Обычный 3 37 3 4 2" xfId="51231"/>
    <cellStyle name="Обычный 3 37 3 5" xfId="51232"/>
    <cellStyle name="Обычный 3 37 4" xfId="51233"/>
    <cellStyle name="Обычный 3 37 4 2" xfId="51234"/>
    <cellStyle name="Обычный 3 37 4 2 2" xfId="51235"/>
    <cellStyle name="Обычный 3 37 4 2 2 2" xfId="51236"/>
    <cellStyle name="Обычный 3 37 4 2 2 2 2" xfId="51237"/>
    <cellStyle name="Обычный 3 37 4 2 2 3" xfId="51238"/>
    <cellStyle name="Обычный 3 37 4 2 3" xfId="51239"/>
    <cellStyle name="Обычный 3 37 4 2 3 2" xfId="51240"/>
    <cellStyle name="Обычный 3 37 4 2 4" xfId="51241"/>
    <cellStyle name="Обычный 3 37 4 3" xfId="51242"/>
    <cellStyle name="Обычный 3 37 4 3 2" xfId="51243"/>
    <cellStyle name="Обычный 3 37 4 3 2 2" xfId="51244"/>
    <cellStyle name="Обычный 3 37 4 3 3" xfId="51245"/>
    <cellStyle name="Обычный 3 37 4 4" xfId="51246"/>
    <cellStyle name="Обычный 3 37 4 4 2" xfId="51247"/>
    <cellStyle name="Обычный 3 37 4 5" xfId="51248"/>
    <cellStyle name="Обычный 3 37 5" xfId="51249"/>
    <cellStyle name="Обычный 3 37 5 2" xfId="51250"/>
    <cellStyle name="Обычный 3 37 5 2 2" xfId="51251"/>
    <cellStyle name="Обычный 3 37 5 2 2 2" xfId="51252"/>
    <cellStyle name="Обычный 3 37 5 2 3" xfId="51253"/>
    <cellStyle name="Обычный 3 37 5 3" xfId="51254"/>
    <cellStyle name="Обычный 3 37 5 3 2" xfId="51255"/>
    <cellStyle name="Обычный 3 37 5 4" xfId="51256"/>
    <cellStyle name="Обычный 3 37 6" xfId="51257"/>
    <cellStyle name="Обычный 3 37 6 2" xfId="51258"/>
    <cellStyle name="Обычный 3 37 6 2 2" xfId="51259"/>
    <cellStyle name="Обычный 3 37 6 3" xfId="51260"/>
    <cellStyle name="Обычный 3 37 7" xfId="51261"/>
    <cellStyle name="Обычный 3 37 7 2" xfId="51262"/>
    <cellStyle name="Обычный 3 37 8" xfId="51263"/>
    <cellStyle name="Обычный 3 38" xfId="51264"/>
    <cellStyle name="Обычный 3 38 2" xfId="51265"/>
    <cellStyle name="Обычный 3 38 2 2" xfId="51266"/>
    <cellStyle name="Обычный 3 38 2 2 2" xfId="51267"/>
    <cellStyle name="Обычный 3 38 2 2 2 2" xfId="51268"/>
    <cellStyle name="Обычный 3 38 2 2 2 2 2" xfId="51269"/>
    <cellStyle name="Обычный 3 38 2 2 2 2 2 2" xfId="51270"/>
    <cellStyle name="Обычный 3 38 2 2 2 2 3" xfId="51271"/>
    <cellStyle name="Обычный 3 38 2 2 2 3" xfId="51272"/>
    <cellStyle name="Обычный 3 38 2 2 2 3 2" xfId="51273"/>
    <cellStyle name="Обычный 3 38 2 2 2 4" xfId="51274"/>
    <cellStyle name="Обычный 3 38 2 2 3" xfId="51275"/>
    <cellStyle name="Обычный 3 38 2 2 3 2" xfId="51276"/>
    <cellStyle name="Обычный 3 38 2 2 3 2 2" xfId="51277"/>
    <cellStyle name="Обычный 3 38 2 2 3 3" xfId="51278"/>
    <cellStyle name="Обычный 3 38 2 2 4" xfId="51279"/>
    <cellStyle name="Обычный 3 38 2 2 4 2" xfId="51280"/>
    <cellStyle name="Обычный 3 38 2 2 5" xfId="51281"/>
    <cellStyle name="Обычный 3 38 2 3" xfId="51282"/>
    <cellStyle name="Обычный 3 38 2 3 2" xfId="51283"/>
    <cellStyle name="Обычный 3 38 2 3 2 2" xfId="51284"/>
    <cellStyle name="Обычный 3 38 2 3 2 2 2" xfId="51285"/>
    <cellStyle name="Обычный 3 38 2 3 2 2 2 2" xfId="51286"/>
    <cellStyle name="Обычный 3 38 2 3 2 2 3" xfId="51287"/>
    <cellStyle name="Обычный 3 38 2 3 2 3" xfId="51288"/>
    <cellStyle name="Обычный 3 38 2 3 2 3 2" xfId="51289"/>
    <cellStyle name="Обычный 3 38 2 3 2 4" xfId="51290"/>
    <cellStyle name="Обычный 3 38 2 3 3" xfId="51291"/>
    <cellStyle name="Обычный 3 38 2 3 3 2" xfId="51292"/>
    <cellStyle name="Обычный 3 38 2 3 3 2 2" xfId="51293"/>
    <cellStyle name="Обычный 3 38 2 3 3 3" xfId="51294"/>
    <cellStyle name="Обычный 3 38 2 3 4" xfId="51295"/>
    <cellStyle name="Обычный 3 38 2 3 4 2" xfId="51296"/>
    <cellStyle name="Обычный 3 38 2 3 5" xfId="51297"/>
    <cellStyle name="Обычный 3 38 2 4" xfId="51298"/>
    <cellStyle name="Обычный 3 38 2 4 2" xfId="51299"/>
    <cellStyle name="Обычный 3 38 2 4 2 2" xfId="51300"/>
    <cellStyle name="Обычный 3 38 2 4 2 2 2" xfId="51301"/>
    <cellStyle name="Обычный 3 38 2 4 2 3" xfId="51302"/>
    <cellStyle name="Обычный 3 38 2 4 3" xfId="51303"/>
    <cellStyle name="Обычный 3 38 2 4 3 2" xfId="51304"/>
    <cellStyle name="Обычный 3 38 2 4 4" xfId="51305"/>
    <cellStyle name="Обычный 3 38 2 5" xfId="51306"/>
    <cellStyle name="Обычный 3 38 2 5 2" xfId="51307"/>
    <cellStyle name="Обычный 3 38 2 5 2 2" xfId="51308"/>
    <cellStyle name="Обычный 3 38 2 5 3" xfId="51309"/>
    <cellStyle name="Обычный 3 38 2 6" xfId="51310"/>
    <cellStyle name="Обычный 3 38 2 6 2" xfId="51311"/>
    <cellStyle name="Обычный 3 38 2 7" xfId="51312"/>
    <cellStyle name="Обычный 3 38 3" xfId="51313"/>
    <cellStyle name="Обычный 3 38 3 2" xfId="51314"/>
    <cellStyle name="Обычный 3 38 3 2 2" xfId="51315"/>
    <cellStyle name="Обычный 3 38 3 2 2 2" xfId="51316"/>
    <cellStyle name="Обычный 3 38 3 2 2 2 2" xfId="51317"/>
    <cellStyle name="Обычный 3 38 3 2 2 3" xfId="51318"/>
    <cellStyle name="Обычный 3 38 3 2 3" xfId="51319"/>
    <cellStyle name="Обычный 3 38 3 2 3 2" xfId="51320"/>
    <cellStyle name="Обычный 3 38 3 2 4" xfId="51321"/>
    <cellStyle name="Обычный 3 38 3 3" xfId="51322"/>
    <cellStyle name="Обычный 3 38 3 3 2" xfId="51323"/>
    <cellStyle name="Обычный 3 38 3 3 2 2" xfId="51324"/>
    <cellStyle name="Обычный 3 38 3 3 3" xfId="51325"/>
    <cellStyle name="Обычный 3 38 3 4" xfId="51326"/>
    <cellStyle name="Обычный 3 38 3 4 2" xfId="51327"/>
    <cellStyle name="Обычный 3 38 3 5" xfId="51328"/>
    <cellStyle name="Обычный 3 38 4" xfId="51329"/>
    <cellStyle name="Обычный 3 38 4 2" xfId="51330"/>
    <cellStyle name="Обычный 3 38 4 2 2" xfId="51331"/>
    <cellStyle name="Обычный 3 38 4 2 2 2" xfId="51332"/>
    <cellStyle name="Обычный 3 38 4 2 2 2 2" xfId="51333"/>
    <cellStyle name="Обычный 3 38 4 2 2 3" xfId="51334"/>
    <cellStyle name="Обычный 3 38 4 2 3" xfId="51335"/>
    <cellStyle name="Обычный 3 38 4 2 3 2" xfId="51336"/>
    <cellStyle name="Обычный 3 38 4 2 4" xfId="51337"/>
    <cellStyle name="Обычный 3 38 4 3" xfId="51338"/>
    <cellStyle name="Обычный 3 38 4 3 2" xfId="51339"/>
    <cellStyle name="Обычный 3 38 4 3 2 2" xfId="51340"/>
    <cellStyle name="Обычный 3 38 4 3 3" xfId="51341"/>
    <cellStyle name="Обычный 3 38 4 4" xfId="51342"/>
    <cellStyle name="Обычный 3 38 4 4 2" xfId="51343"/>
    <cellStyle name="Обычный 3 38 4 5" xfId="51344"/>
    <cellStyle name="Обычный 3 38 5" xfId="51345"/>
    <cellStyle name="Обычный 3 38 5 2" xfId="51346"/>
    <cellStyle name="Обычный 3 38 5 2 2" xfId="51347"/>
    <cellStyle name="Обычный 3 38 5 2 2 2" xfId="51348"/>
    <cellStyle name="Обычный 3 38 5 2 3" xfId="51349"/>
    <cellStyle name="Обычный 3 38 5 3" xfId="51350"/>
    <cellStyle name="Обычный 3 38 5 3 2" xfId="51351"/>
    <cellStyle name="Обычный 3 38 5 4" xfId="51352"/>
    <cellStyle name="Обычный 3 38 6" xfId="51353"/>
    <cellStyle name="Обычный 3 38 6 2" xfId="51354"/>
    <cellStyle name="Обычный 3 38 6 2 2" xfId="51355"/>
    <cellStyle name="Обычный 3 38 6 3" xfId="51356"/>
    <cellStyle name="Обычный 3 38 7" xfId="51357"/>
    <cellStyle name="Обычный 3 38 7 2" xfId="51358"/>
    <cellStyle name="Обычный 3 38 8" xfId="51359"/>
    <cellStyle name="Обычный 3 39" xfId="51360"/>
    <cellStyle name="Обычный 3 39 2" xfId="51361"/>
    <cellStyle name="Обычный 3 39 2 2" xfId="51362"/>
    <cellStyle name="Обычный 3 39 2 2 2" xfId="51363"/>
    <cellStyle name="Обычный 3 39 2 2 2 2" xfId="51364"/>
    <cellStyle name="Обычный 3 39 2 2 2 2 2" xfId="51365"/>
    <cellStyle name="Обычный 3 39 2 2 2 2 2 2" xfId="51366"/>
    <cellStyle name="Обычный 3 39 2 2 2 2 3" xfId="51367"/>
    <cellStyle name="Обычный 3 39 2 2 2 3" xfId="51368"/>
    <cellStyle name="Обычный 3 39 2 2 2 3 2" xfId="51369"/>
    <cellStyle name="Обычный 3 39 2 2 2 4" xfId="51370"/>
    <cellStyle name="Обычный 3 39 2 2 3" xfId="51371"/>
    <cellStyle name="Обычный 3 39 2 2 3 2" xfId="51372"/>
    <cellStyle name="Обычный 3 39 2 2 3 2 2" xfId="51373"/>
    <cellStyle name="Обычный 3 39 2 2 3 3" xfId="51374"/>
    <cellStyle name="Обычный 3 39 2 2 4" xfId="51375"/>
    <cellStyle name="Обычный 3 39 2 2 4 2" xfId="51376"/>
    <cellStyle name="Обычный 3 39 2 2 5" xfId="51377"/>
    <cellStyle name="Обычный 3 39 2 3" xfId="51378"/>
    <cellStyle name="Обычный 3 39 2 3 2" xfId="51379"/>
    <cellStyle name="Обычный 3 39 2 3 2 2" xfId="51380"/>
    <cellStyle name="Обычный 3 39 2 3 2 2 2" xfId="51381"/>
    <cellStyle name="Обычный 3 39 2 3 2 2 2 2" xfId="51382"/>
    <cellStyle name="Обычный 3 39 2 3 2 2 3" xfId="51383"/>
    <cellStyle name="Обычный 3 39 2 3 2 3" xfId="51384"/>
    <cellStyle name="Обычный 3 39 2 3 2 3 2" xfId="51385"/>
    <cellStyle name="Обычный 3 39 2 3 2 4" xfId="51386"/>
    <cellStyle name="Обычный 3 39 2 3 3" xfId="51387"/>
    <cellStyle name="Обычный 3 39 2 3 3 2" xfId="51388"/>
    <cellStyle name="Обычный 3 39 2 3 3 2 2" xfId="51389"/>
    <cellStyle name="Обычный 3 39 2 3 3 3" xfId="51390"/>
    <cellStyle name="Обычный 3 39 2 3 4" xfId="51391"/>
    <cellStyle name="Обычный 3 39 2 3 4 2" xfId="51392"/>
    <cellStyle name="Обычный 3 39 2 3 5" xfId="51393"/>
    <cellStyle name="Обычный 3 39 2 4" xfId="51394"/>
    <cellStyle name="Обычный 3 39 2 4 2" xfId="51395"/>
    <cellStyle name="Обычный 3 39 2 4 2 2" xfId="51396"/>
    <cellStyle name="Обычный 3 39 2 4 2 2 2" xfId="51397"/>
    <cellStyle name="Обычный 3 39 2 4 2 3" xfId="51398"/>
    <cellStyle name="Обычный 3 39 2 4 3" xfId="51399"/>
    <cellStyle name="Обычный 3 39 2 4 3 2" xfId="51400"/>
    <cellStyle name="Обычный 3 39 2 4 4" xfId="51401"/>
    <cellStyle name="Обычный 3 39 2 5" xfId="51402"/>
    <cellStyle name="Обычный 3 39 2 5 2" xfId="51403"/>
    <cellStyle name="Обычный 3 39 2 5 2 2" xfId="51404"/>
    <cellStyle name="Обычный 3 39 2 5 3" xfId="51405"/>
    <cellStyle name="Обычный 3 39 2 6" xfId="51406"/>
    <cellStyle name="Обычный 3 39 2 6 2" xfId="51407"/>
    <cellStyle name="Обычный 3 39 2 7" xfId="51408"/>
    <cellStyle name="Обычный 3 39 3" xfId="51409"/>
    <cellStyle name="Обычный 3 39 3 2" xfId="51410"/>
    <cellStyle name="Обычный 3 39 3 2 2" xfId="51411"/>
    <cellStyle name="Обычный 3 39 3 2 2 2" xfId="51412"/>
    <cellStyle name="Обычный 3 39 3 2 2 2 2" xfId="51413"/>
    <cellStyle name="Обычный 3 39 3 2 2 3" xfId="51414"/>
    <cellStyle name="Обычный 3 39 3 2 3" xfId="51415"/>
    <cellStyle name="Обычный 3 39 3 2 3 2" xfId="51416"/>
    <cellStyle name="Обычный 3 39 3 2 4" xfId="51417"/>
    <cellStyle name="Обычный 3 39 3 3" xfId="51418"/>
    <cellStyle name="Обычный 3 39 3 3 2" xfId="51419"/>
    <cellStyle name="Обычный 3 39 3 3 2 2" xfId="51420"/>
    <cellStyle name="Обычный 3 39 3 3 3" xfId="51421"/>
    <cellStyle name="Обычный 3 39 3 4" xfId="51422"/>
    <cellStyle name="Обычный 3 39 3 4 2" xfId="51423"/>
    <cellStyle name="Обычный 3 39 3 5" xfId="51424"/>
    <cellStyle name="Обычный 3 39 4" xfId="51425"/>
    <cellStyle name="Обычный 3 39 4 2" xfId="51426"/>
    <cellStyle name="Обычный 3 39 4 2 2" xfId="51427"/>
    <cellStyle name="Обычный 3 39 4 2 2 2" xfId="51428"/>
    <cellStyle name="Обычный 3 39 4 2 2 2 2" xfId="51429"/>
    <cellStyle name="Обычный 3 39 4 2 2 3" xfId="51430"/>
    <cellStyle name="Обычный 3 39 4 2 3" xfId="51431"/>
    <cellStyle name="Обычный 3 39 4 2 3 2" xfId="51432"/>
    <cellStyle name="Обычный 3 39 4 2 4" xfId="51433"/>
    <cellStyle name="Обычный 3 39 4 3" xfId="51434"/>
    <cellStyle name="Обычный 3 39 4 3 2" xfId="51435"/>
    <cellStyle name="Обычный 3 39 4 3 2 2" xfId="51436"/>
    <cellStyle name="Обычный 3 39 4 3 3" xfId="51437"/>
    <cellStyle name="Обычный 3 39 4 4" xfId="51438"/>
    <cellStyle name="Обычный 3 39 4 4 2" xfId="51439"/>
    <cellStyle name="Обычный 3 39 4 5" xfId="51440"/>
    <cellStyle name="Обычный 3 39 5" xfId="51441"/>
    <cellStyle name="Обычный 3 39 5 2" xfId="51442"/>
    <cellStyle name="Обычный 3 39 5 2 2" xfId="51443"/>
    <cellStyle name="Обычный 3 39 5 2 2 2" xfId="51444"/>
    <cellStyle name="Обычный 3 39 5 2 3" xfId="51445"/>
    <cellStyle name="Обычный 3 39 5 3" xfId="51446"/>
    <cellStyle name="Обычный 3 39 5 3 2" xfId="51447"/>
    <cellStyle name="Обычный 3 39 5 4" xfId="51448"/>
    <cellStyle name="Обычный 3 39 6" xfId="51449"/>
    <cellStyle name="Обычный 3 39 6 2" xfId="51450"/>
    <cellStyle name="Обычный 3 39 6 2 2" xfId="51451"/>
    <cellStyle name="Обычный 3 39 6 3" xfId="51452"/>
    <cellStyle name="Обычный 3 39 7" xfId="51453"/>
    <cellStyle name="Обычный 3 39 7 2" xfId="51454"/>
    <cellStyle name="Обычный 3 39 8" xfId="51455"/>
    <cellStyle name="Обычный 3 4" xfId="51456"/>
    <cellStyle name="Обычный 3 4 2" xfId="51457"/>
    <cellStyle name="Обычный 3 40" xfId="51458"/>
    <cellStyle name="Обычный 3 40 2" xfId="51459"/>
    <cellStyle name="Обычный 3 40 2 2" xfId="51460"/>
    <cellStyle name="Обычный 3 40 2 2 2" xfId="51461"/>
    <cellStyle name="Обычный 3 40 2 2 2 2" xfId="51462"/>
    <cellStyle name="Обычный 3 40 2 2 2 2 2" xfId="51463"/>
    <cellStyle name="Обычный 3 40 2 2 2 2 2 2" xfId="51464"/>
    <cellStyle name="Обычный 3 40 2 2 2 2 3" xfId="51465"/>
    <cellStyle name="Обычный 3 40 2 2 2 3" xfId="51466"/>
    <cellStyle name="Обычный 3 40 2 2 2 3 2" xfId="51467"/>
    <cellStyle name="Обычный 3 40 2 2 2 4" xfId="51468"/>
    <cellStyle name="Обычный 3 40 2 2 3" xfId="51469"/>
    <cellStyle name="Обычный 3 40 2 2 3 2" xfId="51470"/>
    <cellStyle name="Обычный 3 40 2 2 3 2 2" xfId="51471"/>
    <cellStyle name="Обычный 3 40 2 2 3 3" xfId="51472"/>
    <cellStyle name="Обычный 3 40 2 2 4" xfId="51473"/>
    <cellStyle name="Обычный 3 40 2 2 4 2" xfId="51474"/>
    <cellStyle name="Обычный 3 40 2 2 5" xfId="51475"/>
    <cellStyle name="Обычный 3 40 2 3" xfId="51476"/>
    <cellStyle name="Обычный 3 40 2 3 2" xfId="51477"/>
    <cellStyle name="Обычный 3 40 2 3 2 2" xfId="51478"/>
    <cellStyle name="Обычный 3 40 2 3 2 2 2" xfId="51479"/>
    <cellStyle name="Обычный 3 40 2 3 2 2 2 2" xfId="51480"/>
    <cellStyle name="Обычный 3 40 2 3 2 2 3" xfId="51481"/>
    <cellStyle name="Обычный 3 40 2 3 2 3" xfId="51482"/>
    <cellStyle name="Обычный 3 40 2 3 2 3 2" xfId="51483"/>
    <cellStyle name="Обычный 3 40 2 3 2 4" xfId="51484"/>
    <cellStyle name="Обычный 3 40 2 3 3" xfId="51485"/>
    <cellStyle name="Обычный 3 40 2 3 3 2" xfId="51486"/>
    <cellStyle name="Обычный 3 40 2 3 3 2 2" xfId="51487"/>
    <cellStyle name="Обычный 3 40 2 3 3 3" xfId="51488"/>
    <cellStyle name="Обычный 3 40 2 3 4" xfId="51489"/>
    <cellStyle name="Обычный 3 40 2 3 4 2" xfId="51490"/>
    <cellStyle name="Обычный 3 40 2 3 5" xfId="51491"/>
    <cellStyle name="Обычный 3 40 2 4" xfId="51492"/>
    <cellStyle name="Обычный 3 40 2 4 2" xfId="51493"/>
    <cellStyle name="Обычный 3 40 2 4 2 2" xfId="51494"/>
    <cellStyle name="Обычный 3 40 2 4 2 2 2" xfId="51495"/>
    <cellStyle name="Обычный 3 40 2 4 2 3" xfId="51496"/>
    <cellStyle name="Обычный 3 40 2 4 3" xfId="51497"/>
    <cellStyle name="Обычный 3 40 2 4 3 2" xfId="51498"/>
    <cellStyle name="Обычный 3 40 2 4 4" xfId="51499"/>
    <cellStyle name="Обычный 3 40 2 5" xfId="51500"/>
    <cellStyle name="Обычный 3 40 2 5 2" xfId="51501"/>
    <cellStyle name="Обычный 3 40 2 5 2 2" xfId="51502"/>
    <cellStyle name="Обычный 3 40 2 5 3" xfId="51503"/>
    <cellStyle name="Обычный 3 40 2 6" xfId="51504"/>
    <cellStyle name="Обычный 3 40 2 6 2" xfId="51505"/>
    <cellStyle name="Обычный 3 40 2 7" xfId="51506"/>
    <cellStyle name="Обычный 3 40 3" xfId="51507"/>
    <cellStyle name="Обычный 3 40 3 2" xfId="51508"/>
    <cellStyle name="Обычный 3 40 3 2 2" xfId="51509"/>
    <cellStyle name="Обычный 3 40 3 2 2 2" xfId="51510"/>
    <cellStyle name="Обычный 3 40 3 2 2 2 2" xfId="51511"/>
    <cellStyle name="Обычный 3 40 3 2 2 3" xfId="51512"/>
    <cellStyle name="Обычный 3 40 3 2 3" xfId="51513"/>
    <cellStyle name="Обычный 3 40 3 2 3 2" xfId="51514"/>
    <cellStyle name="Обычный 3 40 3 2 4" xfId="51515"/>
    <cellStyle name="Обычный 3 40 3 3" xfId="51516"/>
    <cellStyle name="Обычный 3 40 3 3 2" xfId="51517"/>
    <cellStyle name="Обычный 3 40 3 3 2 2" xfId="51518"/>
    <cellStyle name="Обычный 3 40 3 3 3" xfId="51519"/>
    <cellStyle name="Обычный 3 40 3 4" xfId="51520"/>
    <cellStyle name="Обычный 3 40 3 4 2" xfId="51521"/>
    <cellStyle name="Обычный 3 40 3 5" xfId="51522"/>
    <cellStyle name="Обычный 3 40 4" xfId="51523"/>
    <cellStyle name="Обычный 3 40 4 2" xfId="51524"/>
    <cellStyle name="Обычный 3 40 4 2 2" xfId="51525"/>
    <cellStyle name="Обычный 3 40 4 2 2 2" xfId="51526"/>
    <cellStyle name="Обычный 3 40 4 2 2 2 2" xfId="51527"/>
    <cellStyle name="Обычный 3 40 4 2 2 3" xfId="51528"/>
    <cellStyle name="Обычный 3 40 4 2 3" xfId="51529"/>
    <cellStyle name="Обычный 3 40 4 2 3 2" xfId="51530"/>
    <cellStyle name="Обычный 3 40 4 2 4" xfId="51531"/>
    <cellStyle name="Обычный 3 40 4 3" xfId="51532"/>
    <cellStyle name="Обычный 3 40 4 3 2" xfId="51533"/>
    <cellStyle name="Обычный 3 40 4 3 2 2" xfId="51534"/>
    <cellStyle name="Обычный 3 40 4 3 3" xfId="51535"/>
    <cellStyle name="Обычный 3 40 4 4" xfId="51536"/>
    <cellStyle name="Обычный 3 40 4 4 2" xfId="51537"/>
    <cellStyle name="Обычный 3 40 4 5" xfId="51538"/>
    <cellStyle name="Обычный 3 40 5" xfId="51539"/>
    <cellStyle name="Обычный 3 40 5 2" xfId="51540"/>
    <cellStyle name="Обычный 3 40 5 2 2" xfId="51541"/>
    <cellStyle name="Обычный 3 40 5 2 2 2" xfId="51542"/>
    <cellStyle name="Обычный 3 40 5 2 3" xfId="51543"/>
    <cellStyle name="Обычный 3 40 5 3" xfId="51544"/>
    <cellStyle name="Обычный 3 40 5 3 2" xfId="51545"/>
    <cellStyle name="Обычный 3 40 5 4" xfId="51546"/>
    <cellStyle name="Обычный 3 40 6" xfId="51547"/>
    <cellStyle name="Обычный 3 40 6 2" xfId="51548"/>
    <cellStyle name="Обычный 3 40 6 2 2" xfId="51549"/>
    <cellStyle name="Обычный 3 40 6 3" xfId="51550"/>
    <cellStyle name="Обычный 3 40 7" xfId="51551"/>
    <cellStyle name="Обычный 3 40 7 2" xfId="51552"/>
    <cellStyle name="Обычный 3 40 8" xfId="51553"/>
    <cellStyle name="Обычный 3 41" xfId="51554"/>
    <cellStyle name="Обычный 3 41 2" xfId="51555"/>
    <cellStyle name="Обычный 3 41 2 2" xfId="51556"/>
    <cellStyle name="Обычный 3 41 2 2 2" xfId="51557"/>
    <cellStyle name="Обычный 3 41 2 2 2 2" xfId="51558"/>
    <cellStyle name="Обычный 3 41 2 2 2 2 2" xfId="51559"/>
    <cellStyle name="Обычный 3 41 2 2 2 2 2 2" xfId="51560"/>
    <cellStyle name="Обычный 3 41 2 2 2 2 3" xfId="51561"/>
    <cellStyle name="Обычный 3 41 2 2 2 3" xfId="51562"/>
    <cellStyle name="Обычный 3 41 2 2 2 3 2" xfId="51563"/>
    <cellStyle name="Обычный 3 41 2 2 2 4" xfId="51564"/>
    <cellStyle name="Обычный 3 41 2 2 3" xfId="51565"/>
    <cellStyle name="Обычный 3 41 2 2 3 2" xfId="51566"/>
    <cellStyle name="Обычный 3 41 2 2 3 2 2" xfId="51567"/>
    <cellStyle name="Обычный 3 41 2 2 3 3" xfId="51568"/>
    <cellStyle name="Обычный 3 41 2 2 4" xfId="51569"/>
    <cellStyle name="Обычный 3 41 2 2 4 2" xfId="51570"/>
    <cellStyle name="Обычный 3 41 2 2 5" xfId="51571"/>
    <cellStyle name="Обычный 3 41 2 3" xfId="51572"/>
    <cellStyle name="Обычный 3 41 2 3 2" xfId="51573"/>
    <cellStyle name="Обычный 3 41 2 3 2 2" xfId="51574"/>
    <cellStyle name="Обычный 3 41 2 3 2 2 2" xfId="51575"/>
    <cellStyle name="Обычный 3 41 2 3 2 2 2 2" xfId="51576"/>
    <cellStyle name="Обычный 3 41 2 3 2 2 3" xfId="51577"/>
    <cellStyle name="Обычный 3 41 2 3 2 3" xfId="51578"/>
    <cellStyle name="Обычный 3 41 2 3 2 3 2" xfId="51579"/>
    <cellStyle name="Обычный 3 41 2 3 2 4" xfId="51580"/>
    <cellStyle name="Обычный 3 41 2 3 3" xfId="51581"/>
    <cellStyle name="Обычный 3 41 2 3 3 2" xfId="51582"/>
    <cellStyle name="Обычный 3 41 2 3 3 2 2" xfId="51583"/>
    <cellStyle name="Обычный 3 41 2 3 3 3" xfId="51584"/>
    <cellStyle name="Обычный 3 41 2 3 4" xfId="51585"/>
    <cellStyle name="Обычный 3 41 2 3 4 2" xfId="51586"/>
    <cellStyle name="Обычный 3 41 2 3 5" xfId="51587"/>
    <cellStyle name="Обычный 3 41 2 4" xfId="51588"/>
    <cellStyle name="Обычный 3 41 2 4 2" xfId="51589"/>
    <cellStyle name="Обычный 3 41 2 4 2 2" xfId="51590"/>
    <cellStyle name="Обычный 3 41 2 4 2 2 2" xfId="51591"/>
    <cellStyle name="Обычный 3 41 2 4 2 3" xfId="51592"/>
    <cellStyle name="Обычный 3 41 2 4 3" xfId="51593"/>
    <cellStyle name="Обычный 3 41 2 4 3 2" xfId="51594"/>
    <cellStyle name="Обычный 3 41 2 4 4" xfId="51595"/>
    <cellStyle name="Обычный 3 41 2 5" xfId="51596"/>
    <cellStyle name="Обычный 3 41 2 5 2" xfId="51597"/>
    <cellStyle name="Обычный 3 41 2 5 2 2" xfId="51598"/>
    <cellStyle name="Обычный 3 41 2 5 3" xfId="51599"/>
    <cellStyle name="Обычный 3 41 2 6" xfId="51600"/>
    <cellStyle name="Обычный 3 41 2 6 2" xfId="51601"/>
    <cellStyle name="Обычный 3 41 2 7" xfId="51602"/>
    <cellStyle name="Обычный 3 41 3" xfId="51603"/>
    <cellStyle name="Обычный 3 41 3 2" xfId="51604"/>
    <cellStyle name="Обычный 3 41 3 2 2" xfId="51605"/>
    <cellStyle name="Обычный 3 41 3 2 2 2" xfId="51606"/>
    <cellStyle name="Обычный 3 41 3 2 2 2 2" xfId="51607"/>
    <cellStyle name="Обычный 3 41 3 2 2 3" xfId="51608"/>
    <cellStyle name="Обычный 3 41 3 2 3" xfId="51609"/>
    <cellStyle name="Обычный 3 41 3 2 3 2" xfId="51610"/>
    <cellStyle name="Обычный 3 41 3 2 4" xfId="51611"/>
    <cellStyle name="Обычный 3 41 3 3" xfId="51612"/>
    <cellStyle name="Обычный 3 41 3 3 2" xfId="51613"/>
    <cellStyle name="Обычный 3 41 3 3 2 2" xfId="51614"/>
    <cellStyle name="Обычный 3 41 3 3 3" xfId="51615"/>
    <cellStyle name="Обычный 3 41 3 4" xfId="51616"/>
    <cellStyle name="Обычный 3 41 3 4 2" xfId="51617"/>
    <cellStyle name="Обычный 3 41 3 5" xfId="51618"/>
    <cellStyle name="Обычный 3 41 4" xfId="51619"/>
    <cellStyle name="Обычный 3 41 4 2" xfId="51620"/>
    <cellStyle name="Обычный 3 41 4 2 2" xfId="51621"/>
    <cellStyle name="Обычный 3 41 4 2 2 2" xfId="51622"/>
    <cellStyle name="Обычный 3 41 4 2 2 2 2" xfId="51623"/>
    <cellStyle name="Обычный 3 41 4 2 2 3" xfId="51624"/>
    <cellStyle name="Обычный 3 41 4 2 3" xfId="51625"/>
    <cellStyle name="Обычный 3 41 4 2 3 2" xfId="51626"/>
    <cellStyle name="Обычный 3 41 4 2 4" xfId="51627"/>
    <cellStyle name="Обычный 3 41 4 3" xfId="51628"/>
    <cellStyle name="Обычный 3 41 4 3 2" xfId="51629"/>
    <cellStyle name="Обычный 3 41 4 3 2 2" xfId="51630"/>
    <cellStyle name="Обычный 3 41 4 3 3" xfId="51631"/>
    <cellStyle name="Обычный 3 41 4 4" xfId="51632"/>
    <cellStyle name="Обычный 3 41 4 4 2" xfId="51633"/>
    <cellStyle name="Обычный 3 41 4 5" xfId="51634"/>
    <cellStyle name="Обычный 3 41 5" xfId="51635"/>
    <cellStyle name="Обычный 3 41 5 2" xfId="51636"/>
    <cellStyle name="Обычный 3 41 5 2 2" xfId="51637"/>
    <cellStyle name="Обычный 3 41 5 2 2 2" xfId="51638"/>
    <cellStyle name="Обычный 3 41 5 2 3" xfId="51639"/>
    <cellStyle name="Обычный 3 41 5 3" xfId="51640"/>
    <cellStyle name="Обычный 3 41 5 3 2" xfId="51641"/>
    <cellStyle name="Обычный 3 41 5 4" xfId="51642"/>
    <cellStyle name="Обычный 3 41 6" xfId="51643"/>
    <cellStyle name="Обычный 3 41 6 2" xfId="51644"/>
    <cellStyle name="Обычный 3 41 6 2 2" xfId="51645"/>
    <cellStyle name="Обычный 3 41 6 3" xfId="51646"/>
    <cellStyle name="Обычный 3 41 7" xfId="51647"/>
    <cellStyle name="Обычный 3 41 7 2" xfId="51648"/>
    <cellStyle name="Обычный 3 41 8" xfId="51649"/>
    <cellStyle name="Обычный 3 42" xfId="51650"/>
    <cellStyle name="Обычный 3 42 2" xfId="51651"/>
    <cellStyle name="Обычный 3 42 2 2" xfId="51652"/>
    <cellStyle name="Обычный 3 42 2 2 2" xfId="51653"/>
    <cellStyle name="Обычный 3 42 2 2 2 2" xfId="51654"/>
    <cellStyle name="Обычный 3 42 2 2 2 2 2" xfId="51655"/>
    <cellStyle name="Обычный 3 42 2 2 2 2 2 2" xfId="51656"/>
    <cellStyle name="Обычный 3 42 2 2 2 2 3" xfId="51657"/>
    <cellStyle name="Обычный 3 42 2 2 2 3" xfId="51658"/>
    <cellStyle name="Обычный 3 42 2 2 2 3 2" xfId="51659"/>
    <cellStyle name="Обычный 3 42 2 2 2 4" xfId="51660"/>
    <cellStyle name="Обычный 3 42 2 2 3" xfId="51661"/>
    <cellStyle name="Обычный 3 42 2 2 3 2" xfId="51662"/>
    <cellStyle name="Обычный 3 42 2 2 3 2 2" xfId="51663"/>
    <cellStyle name="Обычный 3 42 2 2 3 3" xfId="51664"/>
    <cellStyle name="Обычный 3 42 2 2 4" xfId="51665"/>
    <cellStyle name="Обычный 3 42 2 2 4 2" xfId="51666"/>
    <cellStyle name="Обычный 3 42 2 2 5" xfId="51667"/>
    <cellStyle name="Обычный 3 42 2 3" xfId="51668"/>
    <cellStyle name="Обычный 3 42 2 3 2" xfId="51669"/>
    <cellStyle name="Обычный 3 42 2 3 2 2" xfId="51670"/>
    <cellStyle name="Обычный 3 42 2 3 2 2 2" xfId="51671"/>
    <cellStyle name="Обычный 3 42 2 3 2 2 2 2" xfId="51672"/>
    <cellStyle name="Обычный 3 42 2 3 2 2 3" xfId="51673"/>
    <cellStyle name="Обычный 3 42 2 3 2 3" xfId="51674"/>
    <cellStyle name="Обычный 3 42 2 3 2 3 2" xfId="51675"/>
    <cellStyle name="Обычный 3 42 2 3 2 4" xfId="51676"/>
    <cellStyle name="Обычный 3 42 2 3 3" xfId="51677"/>
    <cellStyle name="Обычный 3 42 2 3 3 2" xfId="51678"/>
    <cellStyle name="Обычный 3 42 2 3 3 2 2" xfId="51679"/>
    <cellStyle name="Обычный 3 42 2 3 3 3" xfId="51680"/>
    <cellStyle name="Обычный 3 42 2 3 4" xfId="51681"/>
    <cellStyle name="Обычный 3 42 2 3 4 2" xfId="51682"/>
    <cellStyle name="Обычный 3 42 2 3 5" xfId="51683"/>
    <cellStyle name="Обычный 3 42 2 4" xfId="51684"/>
    <cellStyle name="Обычный 3 42 2 4 2" xfId="51685"/>
    <cellStyle name="Обычный 3 42 2 4 2 2" xfId="51686"/>
    <cellStyle name="Обычный 3 42 2 4 2 2 2" xfId="51687"/>
    <cellStyle name="Обычный 3 42 2 4 2 3" xfId="51688"/>
    <cellStyle name="Обычный 3 42 2 4 3" xfId="51689"/>
    <cellStyle name="Обычный 3 42 2 4 3 2" xfId="51690"/>
    <cellStyle name="Обычный 3 42 2 4 4" xfId="51691"/>
    <cellStyle name="Обычный 3 42 2 5" xfId="51692"/>
    <cellStyle name="Обычный 3 42 2 5 2" xfId="51693"/>
    <cellStyle name="Обычный 3 42 2 5 2 2" xfId="51694"/>
    <cellStyle name="Обычный 3 42 2 5 3" xfId="51695"/>
    <cellStyle name="Обычный 3 42 2 6" xfId="51696"/>
    <cellStyle name="Обычный 3 42 2 6 2" xfId="51697"/>
    <cellStyle name="Обычный 3 42 2 7" xfId="51698"/>
    <cellStyle name="Обычный 3 42 3" xfId="51699"/>
    <cellStyle name="Обычный 3 42 3 2" xfId="51700"/>
    <cellStyle name="Обычный 3 42 3 2 2" xfId="51701"/>
    <cellStyle name="Обычный 3 42 3 2 2 2" xfId="51702"/>
    <cellStyle name="Обычный 3 42 3 2 2 2 2" xfId="51703"/>
    <cellStyle name="Обычный 3 42 3 2 2 3" xfId="51704"/>
    <cellStyle name="Обычный 3 42 3 2 3" xfId="51705"/>
    <cellStyle name="Обычный 3 42 3 2 3 2" xfId="51706"/>
    <cellStyle name="Обычный 3 42 3 2 4" xfId="51707"/>
    <cellStyle name="Обычный 3 42 3 3" xfId="51708"/>
    <cellStyle name="Обычный 3 42 3 3 2" xfId="51709"/>
    <cellStyle name="Обычный 3 42 3 3 2 2" xfId="51710"/>
    <cellStyle name="Обычный 3 42 3 3 3" xfId="51711"/>
    <cellStyle name="Обычный 3 42 3 4" xfId="51712"/>
    <cellStyle name="Обычный 3 42 3 4 2" xfId="51713"/>
    <cellStyle name="Обычный 3 42 3 5" xfId="51714"/>
    <cellStyle name="Обычный 3 42 4" xfId="51715"/>
    <cellStyle name="Обычный 3 42 4 2" xfId="51716"/>
    <cellStyle name="Обычный 3 42 4 2 2" xfId="51717"/>
    <cellStyle name="Обычный 3 42 4 2 2 2" xfId="51718"/>
    <cellStyle name="Обычный 3 42 4 2 2 2 2" xfId="51719"/>
    <cellStyle name="Обычный 3 42 4 2 2 3" xfId="51720"/>
    <cellStyle name="Обычный 3 42 4 2 3" xfId="51721"/>
    <cellStyle name="Обычный 3 42 4 2 3 2" xfId="51722"/>
    <cellStyle name="Обычный 3 42 4 2 4" xfId="51723"/>
    <cellStyle name="Обычный 3 42 4 3" xfId="51724"/>
    <cellStyle name="Обычный 3 42 4 3 2" xfId="51725"/>
    <cellStyle name="Обычный 3 42 4 3 2 2" xfId="51726"/>
    <cellStyle name="Обычный 3 42 4 3 3" xfId="51727"/>
    <cellStyle name="Обычный 3 42 4 4" xfId="51728"/>
    <cellStyle name="Обычный 3 42 4 4 2" xfId="51729"/>
    <cellStyle name="Обычный 3 42 4 5" xfId="51730"/>
    <cellStyle name="Обычный 3 42 5" xfId="51731"/>
    <cellStyle name="Обычный 3 42 5 2" xfId="51732"/>
    <cellStyle name="Обычный 3 42 5 2 2" xfId="51733"/>
    <cellStyle name="Обычный 3 42 5 2 2 2" xfId="51734"/>
    <cellStyle name="Обычный 3 42 5 2 3" xfId="51735"/>
    <cellStyle name="Обычный 3 42 5 3" xfId="51736"/>
    <cellStyle name="Обычный 3 42 5 3 2" xfId="51737"/>
    <cellStyle name="Обычный 3 42 5 4" xfId="51738"/>
    <cellStyle name="Обычный 3 42 6" xfId="51739"/>
    <cellStyle name="Обычный 3 42 6 2" xfId="51740"/>
    <cellStyle name="Обычный 3 42 6 2 2" xfId="51741"/>
    <cellStyle name="Обычный 3 42 6 3" xfId="51742"/>
    <cellStyle name="Обычный 3 42 7" xfId="51743"/>
    <cellStyle name="Обычный 3 42 7 2" xfId="51744"/>
    <cellStyle name="Обычный 3 42 8" xfId="51745"/>
    <cellStyle name="Обычный 3 43" xfId="51746"/>
    <cellStyle name="Обычный 3 43 2" xfId="51747"/>
    <cellStyle name="Обычный 3 43 2 2" xfId="51748"/>
    <cellStyle name="Обычный 3 43 2 2 2" xfId="51749"/>
    <cellStyle name="Обычный 3 43 2 2 2 2" xfId="51750"/>
    <cellStyle name="Обычный 3 43 2 2 2 2 2" xfId="51751"/>
    <cellStyle name="Обычный 3 43 2 2 2 2 2 2" xfId="51752"/>
    <cellStyle name="Обычный 3 43 2 2 2 2 3" xfId="51753"/>
    <cellStyle name="Обычный 3 43 2 2 2 3" xfId="51754"/>
    <cellStyle name="Обычный 3 43 2 2 2 3 2" xfId="51755"/>
    <cellStyle name="Обычный 3 43 2 2 2 4" xfId="51756"/>
    <cellStyle name="Обычный 3 43 2 2 3" xfId="51757"/>
    <cellStyle name="Обычный 3 43 2 2 3 2" xfId="51758"/>
    <cellStyle name="Обычный 3 43 2 2 3 2 2" xfId="51759"/>
    <cellStyle name="Обычный 3 43 2 2 3 3" xfId="51760"/>
    <cellStyle name="Обычный 3 43 2 2 4" xfId="51761"/>
    <cellStyle name="Обычный 3 43 2 2 4 2" xfId="51762"/>
    <cellStyle name="Обычный 3 43 2 2 5" xfId="51763"/>
    <cellStyle name="Обычный 3 43 2 3" xfId="51764"/>
    <cellStyle name="Обычный 3 43 2 3 2" xfId="51765"/>
    <cellStyle name="Обычный 3 43 2 3 2 2" xfId="51766"/>
    <cellStyle name="Обычный 3 43 2 3 2 2 2" xfId="51767"/>
    <cellStyle name="Обычный 3 43 2 3 2 2 2 2" xfId="51768"/>
    <cellStyle name="Обычный 3 43 2 3 2 2 3" xfId="51769"/>
    <cellStyle name="Обычный 3 43 2 3 2 3" xfId="51770"/>
    <cellStyle name="Обычный 3 43 2 3 2 3 2" xfId="51771"/>
    <cellStyle name="Обычный 3 43 2 3 2 4" xfId="51772"/>
    <cellStyle name="Обычный 3 43 2 3 3" xfId="51773"/>
    <cellStyle name="Обычный 3 43 2 3 3 2" xfId="51774"/>
    <cellStyle name="Обычный 3 43 2 3 3 2 2" xfId="51775"/>
    <cellStyle name="Обычный 3 43 2 3 3 3" xfId="51776"/>
    <cellStyle name="Обычный 3 43 2 3 4" xfId="51777"/>
    <cellStyle name="Обычный 3 43 2 3 4 2" xfId="51778"/>
    <cellStyle name="Обычный 3 43 2 3 5" xfId="51779"/>
    <cellStyle name="Обычный 3 43 2 4" xfId="51780"/>
    <cellStyle name="Обычный 3 43 2 4 2" xfId="51781"/>
    <cellStyle name="Обычный 3 43 2 4 2 2" xfId="51782"/>
    <cellStyle name="Обычный 3 43 2 4 2 2 2" xfId="51783"/>
    <cellStyle name="Обычный 3 43 2 4 2 3" xfId="51784"/>
    <cellStyle name="Обычный 3 43 2 4 3" xfId="51785"/>
    <cellStyle name="Обычный 3 43 2 4 3 2" xfId="51786"/>
    <cellStyle name="Обычный 3 43 2 4 4" xfId="51787"/>
    <cellStyle name="Обычный 3 43 2 5" xfId="51788"/>
    <cellStyle name="Обычный 3 43 2 5 2" xfId="51789"/>
    <cellStyle name="Обычный 3 43 2 5 2 2" xfId="51790"/>
    <cellStyle name="Обычный 3 43 2 5 3" xfId="51791"/>
    <cellStyle name="Обычный 3 43 2 6" xfId="51792"/>
    <cellStyle name="Обычный 3 43 2 6 2" xfId="51793"/>
    <cellStyle name="Обычный 3 43 2 7" xfId="51794"/>
    <cellStyle name="Обычный 3 43 3" xfId="51795"/>
    <cellStyle name="Обычный 3 43 3 2" xfId="51796"/>
    <cellStyle name="Обычный 3 43 3 2 2" xfId="51797"/>
    <cellStyle name="Обычный 3 43 3 2 2 2" xfId="51798"/>
    <cellStyle name="Обычный 3 43 3 2 2 2 2" xfId="51799"/>
    <cellStyle name="Обычный 3 43 3 2 2 3" xfId="51800"/>
    <cellStyle name="Обычный 3 43 3 2 3" xfId="51801"/>
    <cellStyle name="Обычный 3 43 3 2 3 2" xfId="51802"/>
    <cellStyle name="Обычный 3 43 3 2 4" xfId="51803"/>
    <cellStyle name="Обычный 3 43 3 3" xfId="51804"/>
    <cellStyle name="Обычный 3 43 3 3 2" xfId="51805"/>
    <cellStyle name="Обычный 3 43 3 3 2 2" xfId="51806"/>
    <cellStyle name="Обычный 3 43 3 3 3" xfId="51807"/>
    <cellStyle name="Обычный 3 43 3 4" xfId="51808"/>
    <cellStyle name="Обычный 3 43 3 4 2" xfId="51809"/>
    <cellStyle name="Обычный 3 43 3 5" xfId="51810"/>
    <cellStyle name="Обычный 3 43 4" xfId="51811"/>
    <cellStyle name="Обычный 3 43 4 2" xfId="51812"/>
    <cellStyle name="Обычный 3 43 4 2 2" xfId="51813"/>
    <cellStyle name="Обычный 3 43 4 2 2 2" xfId="51814"/>
    <cellStyle name="Обычный 3 43 4 2 2 2 2" xfId="51815"/>
    <cellStyle name="Обычный 3 43 4 2 2 3" xfId="51816"/>
    <cellStyle name="Обычный 3 43 4 2 3" xfId="51817"/>
    <cellStyle name="Обычный 3 43 4 2 3 2" xfId="51818"/>
    <cellStyle name="Обычный 3 43 4 2 4" xfId="51819"/>
    <cellStyle name="Обычный 3 43 4 3" xfId="51820"/>
    <cellStyle name="Обычный 3 43 4 3 2" xfId="51821"/>
    <cellStyle name="Обычный 3 43 4 3 2 2" xfId="51822"/>
    <cellStyle name="Обычный 3 43 4 3 3" xfId="51823"/>
    <cellStyle name="Обычный 3 43 4 4" xfId="51824"/>
    <cellStyle name="Обычный 3 43 4 4 2" xfId="51825"/>
    <cellStyle name="Обычный 3 43 4 5" xfId="51826"/>
    <cellStyle name="Обычный 3 43 5" xfId="51827"/>
    <cellStyle name="Обычный 3 43 5 2" xfId="51828"/>
    <cellStyle name="Обычный 3 43 5 2 2" xfId="51829"/>
    <cellStyle name="Обычный 3 43 5 2 2 2" xfId="51830"/>
    <cellStyle name="Обычный 3 43 5 2 3" xfId="51831"/>
    <cellStyle name="Обычный 3 43 5 3" xfId="51832"/>
    <cellStyle name="Обычный 3 43 5 3 2" xfId="51833"/>
    <cellStyle name="Обычный 3 43 5 4" xfId="51834"/>
    <cellStyle name="Обычный 3 43 6" xfId="51835"/>
    <cellStyle name="Обычный 3 43 6 2" xfId="51836"/>
    <cellStyle name="Обычный 3 43 6 2 2" xfId="51837"/>
    <cellStyle name="Обычный 3 43 6 3" xfId="51838"/>
    <cellStyle name="Обычный 3 43 7" xfId="51839"/>
    <cellStyle name="Обычный 3 43 7 2" xfId="51840"/>
    <cellStyle name="Обычный 3 43 8" xfId="51841"/>
    <cellStyle name="Обычный 3 44" xfId="51842"/>
    <cellStyle name="Обычный 3 44 2" xfId="51843"/>
    <cellStyle name="Обычный 3 44 2 2" xfId="51844"/>
    <cellStyle name="Обычный 3 44 2 2 2" xfId="51845"/>
    <cellStyle name="Обычный 3 44 2 2 2 2" xfId="51846"/>
    <cellStyle name="Обычный 3 44 2 2 2 2 2" xfId="51847"/>
    <cellStyle name="Обычный 3 44 2 2 2 2 2 2" xfId="51848"/>
    <cellStyle name="Обычный 3 44 2 2 2 2 3" xfId="51849"/>
    <cellStyle name="Обычный 3 44 2 2 2 3" xfId="51850"/>
    <cellStyle name="Обычный 3 44 2 2 2 3 2" xfId="51851"/>
    <cellStyle name="Обычный 3 44 2 2 2 4" xfId="51852"/>
    <cellStyle name="Обычный 3 44 2 2 3" xfId="51853"/>
    <cellStyle name="Обычный 3 44 2 2 3 2" xfId="51854"/>
    <cellStyle name="Обычный 3 44 2 2 3 2 2" xfId="51855"/>
    <cellStyle name="Обычный 3 44 2 2 3 3" xfId="51856"/>
    <cellStyle name="Обычный 3 44 2 2 4" xfId="51857"/>
    <cellStyle name="Обычный 3 44 2 2 4 2" xfId="51858"/>
    <cellStyle name="Обычный 3 44 2 2 5" xfId="51859"/>
    <cellStyle name="Обычный 3 44 2 3" xfId="51860"/>
    <cellStyle name="Обычный 3 44 2 3 2" xfId="51861"/>
    <cellStyle name="Обычный 3 44 2 3 2 2" xfId="51862"/>
    <cellStyle name="Обычный 3 44 2 3 2 2 2" xfId="51863"/>
    <cellStyle name="Обычный 3 44 2 3 2 2 2 2" xfId="51864"/>
    <cellStyle name="Обычный 3 44 2 3 2 2 3" xfId="51865"/>
    <cellStyle name="Обычный 3 44 2 3 2 3" xfId="51866"/>
    <cellStyle name="Обычный 3 44 2 3 2 3 2" xfId="51867"/>
    <cellStyle name="Обычный 3 44 2 3 2 4" xfId="51868"/>
    <cellStyle name="Обычный 3 44 2 3 3" xfId="51869"/>
    <cellStyle name="Обычный 3 44 2 3 3 2" xfId="51870"/>
    <cellStyle name="Обычный 3 44 2 3 3 2 2" xfId="51871"/>
    <cellStyle name="Обычный 3 44 2 3 3 3" xfId="51872"/>
    <cellStyle name="Обычный 3 44 2 3 4" xfId="51873"/>
    <cellStyle name="Обычный 3 44 2 3 4 2" xfId="51874"/>
    <cellStyle name="Обычный 3 44 2 3 5" xfId="51875"/>
    <cellStyle name="Обычный 3 44 2 4" xfId="51876"/>
    <cellStyle name="Обычный 3 44 2 4 2" xfId="51877"/>
    <cellStyle name="Обычный 3 44 2 4 2 2" xfId="51878"/>
    <cellStyle name="Обычный 3 44 2 4 2 2 2" xfId="51879"/>
    <cellStyle name="Обычный 3 44 2 4 2 3" xfId="51880"/>
    <cellStyle name="Обычный 3 44 2 4 3" xfId="51881"/>
    <cellStyle name="Обычный 3 44 2 4 3 2" xfId="51882"/>
    <cellStyle name="Обычный 3 44 2 4 4" xfId="51883"/>
    <cellStyle name="Обычный 3 44 2 5" xfId="51884"/>
    <cellStyle name="Обычный 3 44 2 5 2" xfId="51885"/>
    <cellStyle name="Обычный 3 44 2 5 2 2" xfId="51886"/>
    <cellStyle name="Обычный 3 44 2 5 3" xfId="51887"/>
    <cellStyle name="Обычный 3 44 2 6" xfId="51888"/>
    <cellStyle name="Обычный 3 44 2 6 2" xfId="51889"/>
    <cellStyle name="Обычный 3 44 2 7" xfId="51890"/>
    <cellStyle name="Обычный 3 44 3" xfId="51891"/>
    <cellStyle name="Обычный 3 44 3 2" xfId="51892"/>
    <cellStyle name="Обычный 3 44 3 2 2" xfId="51893"/>
    <cellStyle name="Обычный 3 44 3 2 2 2" xfId="51894"/>
    <cellStyle name="Обычный 3 44 3 2 2 2 2" xfId="51895"/>
    <cellStyle name="Обычный 3 44 3 2 2 3" xfId="51896"/>
    <cellStyle name="Обычный 3 44 3 2 3" xfId="51897"/>
    <cellStyle name="Обычный 3 44 3 2 3 2" xfId="51898"/>
    <cellStyle name="Обычный 3 44 3 2 4" xfId="51899"/>
    <cellStyle name="Обычный 3 44 3 3" xfId="51900"/>
    <cellStyle name="Обычный 3 44 3 3 2" xfId="51901"/>
    <cellStyle name="Обычный 3 44 3 3 2 2" xfId="51902"/>
    <cellStyle name="Обычный 3 44 3 3 3" xfId="51903"/>
    <cellStyle name="Обычный 3 44 3 4" xfId="51904"/>
    <cellStyle name="Обычный 3 44 3 4 2" xfId="51905"/>
    <cellStyle name="Обычный 3 44 3 5" xfId="51906"/>
    <cellStyle name="Обычный 3 44 4" xfId="51907"/>
    <cellStyle name="Обычный 3 44 4 2" xfId="51908"/>
    <cellStyle name="Обычный 3 44 4 2 2" xfId="51909"/>
    <cellStyle name="Обычный 3 44 4 2 2 2" xfId="51910"/>
    <cellStyle name="Обычный 3 44 4 2 2 2 2" xfId="51911"/>
    <cellStyle name="Обычный 3 44 4 2 2 3" xfId="51912"/>
    <cellStyle name="Обычный 3 44 4 2 3" xfId="51913"/>
    <cellStyle name="Обычный 3 44 4 2 3 2" xfId="51914"/>
    <cellStyle name="Обычный 3 44 4 2 4" xfId="51915"/>
    <cellStyle name="Обычный 3 44 4 3" xfId="51916"/>
    <cellStyle name="Обычный 3 44 4 3 2" xfId="51917"/>
    <cellStyle name="Обычный 3 44 4 3 2 2" xfId="51918"/>
    <cellStyle name="Обычный 3 44 4 3 3" xfId="51919"/>
    <cellStyle name="Обычный 3 44 4 4" xfId="51920"/>
    <cellStyle name="Обычный 3 44 4 4 2" xfId="51921"/>
    <cellStyle name="Обычный 3 44 4 5" xfId="51922"/>
    <cellStyle name="Обычный 3 44 5" xfId="51923"/>
    <cellStyle name="Обычный 3 44 5 2" xfId="51924"/>
    <cellStyle name="Обычный 3 44 5 2 2" xfId="51925"/>
    <cellStyle name="Обычный 3 44 5 2 2 2" xfId="51926"/>
    <cellStyle name="Обычный 3 44 5 2 3" xfId="51927"/>
    <cellStyle name="Обычный 3 44 5 3" xfId="51928"/>
    <cellStyle name="Обычный 3 44 5 3 2" xfId="51929"/>
    <cellStyle name="Обычный 3 44 5 4" xfId="51930"/>
    <cellStyle name="Обычный 3 44 6" xfId="51931"/>
    <cellStyle name="Обычный 3 44 6 2" xfId="51932"/>
    <cellStyle name="Обычный 3 44 6 2 2" xfId="51933"/>
    <cellStyle name="Обычный 3 44 6 3" xfId="51934"/>
    <cellStyle name="Обычный 3 44 7" xfId="51935"/>
    <cellStyle name="Обычный 3 44 7 2" xfId="51936"/>
    <cellStyle name="Обычный 3 44 8" xfId="51937"/>
    <cellStyle name="Обычный 3 45" xfId="51938"/>
    <cellStyle name="Обычный 3 45 2" xfId="51939"/>
    <cellStyle name="Обычный 3 45 2 2" xfId="51940"/>
    <cellStyle name="Обычный 3 45 2 2 2" xfId="51941"/>
    <cellStyle name="Обычный 3 45 2 2 2 2" xfId="51942"/>
    <cellStyle name="Обычный 3 45 2 2 2 2 2" xfId="51943"/>
    <cellStyle name="Обычный 3 45 2 2 2 2 2 2" xfId="51944"/>
    <cellStyle name="Обычный 3 45 2 2 2 2 3" xfId="51945"/>
    <cellStyle name="Обычный 3 45 2 2 2 3" xfId="51946"/>
    <cellStyle name="Обычный 3 45 2 2 2 3 2" xfId="51947"/>
    <cellStyle name="Обычный 3 45 2 2 2 4" xfId="51948"/>
    <cellStyle name="Обычный 3 45 2 2 3" xfId="51949"/>
    <cellStyle name="Обычный 3 45 2 2 3 2" xfId="51950"/>
    <cellStyle name="Обычный 3 45 2 2 3 2 2" xfId="51951"/>
    <cellStyle name="Обычный 3 45 2 2 3 3" xfId="51952"/>
    <cellStyle name="Обычный 3 45 2 2 4" xfId="51953"/>
    <cellStyle name="Обычный 3 45 2 2 4 2" xfId="51954"/>
    <cellStyle name="Обычный 3 45 2 2 5" xfId="51955"/>
    <cellStyle name="Обычный 3 45 2 3" xfId="51956"/>
    <cellStyle name="Обычный 3 45 2 3 2" xfId="51957"/>
    <cellStyle name="Обычный 3 45 2 3 2 2" xfId="51958"/>
    <cellStyle name="Обычный 3 45 2 3 2 2 2" xfId="51959"/>
    <cellStyle name="Обычный 3 45 2 3 2 2 2 2" xfId="51960"/>
    <cellStyle name="Обычный 3 45 2 3 2 2 3" xfId="51961"/>
    <cellStyle name="Обычный 3 45 2 3 2 3" xfId="51962"/>
    <cellStyle name="Обычный 3 45 2 3 2 3 2" xfId="51963"/>
    <cellStyle name="Обычный 3 45 2 3 2 4" xfId="51964"/>
    <cellStyle name="Обычный 3 45 2 3 3" xfId="51965"/>
    <cellStyle name="Обычный 3 45 2 3 3 2" xfId="51966"/>
    <cellStyle name="Обычный 3 45 2 3 3 2 2" xfId="51967"/>
    <cellStyle name="Обычный 3 45 2 3 3 3" xfId="51968"/>
    <cellStyle name="Обычный 3 45 2 3 4" xfId="51969"/>
    <cellStyle name="Обычный 3 45 2 3 4 2" xfId="51970"/>
    <cellStyle name="Обычный 3 45 2 3 5" xfId="51971"/>
    <cellStyle name="Обычный 3 45 2 4" xfId="51972"/>
    <cellStyle name="Обычный 3 45 2 4 2" xfId="51973"/>
    <cellStyle name="Обычный 3 45 2 4 2 2" xfId="51974"/>
    <cellStyle name="Обычный 3 45 2 4 2 2 2" xfId="51975"/>
    <cellStyle name="Обычный 3 45 2 4 2 3" xfId="51976"/>
    <cellStyle name="Обычный 3 45 2 4 3" xfId="51977"/>
    <cellStyle name="Обычный 3 45 2 4 3 2" xfId="51978"/>
    <cellStyle name="Обычный 3 45 2 4 4" xfId="51979"/>
    <cellStyle name="Обычный 3 45 2 5" xfId="51980"/>
    <cellStyle name="Обычный 3 45 2 5 2" xfId="51981"/>
    <cellStyle name="Обычный 3 45 2 5 2 2" xfId="51982"/>
    <cellStyle name="Обычный 3 45 2 5 3" xfId="51983"/>
    <cellStyle name="Обычный 3 45 2 6" xfId="51984"/>
    <cellStyle name="Обычный 3 45 2 6 2" xfId="51985"/>
    <cellStyle name="Обычный 3 45 2 7" xfId="51986"/>
    <cellStyle name="Обычный 3 45 3" xfId="51987"/>
    <cellStyle name="Обычный 3 45 3 2" xfId="51988"/>
    <cellStyle name="Обычный 3 45 3 2 2" xfId="51989"/>
    <cellStyle name="Обычный 3 45 3 2 2 2" xfId="51990"/>
    <cellStyle name="Обычный 3 45 3 2 2 2 2" xfId="51991"/>
    <cellStyle name="Обычный 3 45 3 2 2 3" xfId="51992"/>
    <cellStyle name="Обычный 3 45 3 2 3" xfId="51993"/>
    <cellStyle name="Обычный 3 45 3 2 3 2" xfId="51994"/>
    <cellStyle name="Обычный 3 45 3 2 4" xfId="51995"/>
    <cellStyle name="Обычный 3 45 3 3" xfId="51996"/>
    <cellStyle name="Обычный 3 45 3 3 2" xfId="51997"/>
    <cellStyle name="Обычный 3 45 3 3 2 2" xfId="51998"/>
    <cellStyle name="Обычный 3 45 3 3 3" xfId="51999"/>
    <cellStyle name="Обычный 3 45 3 4" xfId="52000"/>
    <cellStyle name="Обычный 3 45 3 4 2" xfId="52001"/>
    <cellStyle name="Обычный 3 45 3 5" xfId="52002"/>
    <cellStyle name="Обычный 3 45 4" xfId="52003"/>
    <cellStyle name="Обычный 3 45 4 2" xfId="52004"/>
    <cellStyle name="Обычный 3 45 4 2 2" xfId="52005"/>
    <cellStyle name="Обычный 3 45 4 2 2 2" xfId="52006"/>
    <cellStyle name="Обычный 3 45 4 2 2 2 2" xfId="52007"/>
    <cellStyle name="Обычный 3 45 4 2 2 3" xfId="52008"/>
    <cellStyle name="Обычный 3 45 4 2 3" xfId="52009"/>
    <cellStyle name="Обычный 3 45 4 2 3 2" xfId="52010"/>
    <cellStyle name="Обычный 3 45 4 2 4" xfId="52011"/>
    <cellStyle name="Обычный 3 45 4 3" xfId="52012"/>
    <cellStyle name="Обычный 3 45 4 3 2" xfId="52013"/>
    <cellStyle name="Обычный 3 45 4 3 2 2" xfId="52014"/>
    <cellStyle name="Обычный 3 45 4 3 3" xfId="52015"/>
    <cellStyle name="Обычный 3 45 4 4" xfId="52016"/>
    <cellStyle name="Обычный 3 45 4 4 2" xfId="52017"/>
    <cellStyle name="Обычный 3 45 4 5" xfId="52018"/>
    <cellStyle name="Обычный 3 45 5" xfId="52019"/>
    <cellStyle name="Обычный 3 45 5 2" xfId="52020"/>
    <cellStyle name="Обычный 3 45 5 2 2" xfId="52021"/>
    <cellStyle name="Обычный 3 45 5 2 2 2" xfId="52022"/>
    <cellStyle name="Обычный 3 45 5 2 3" xfId="52023"/>
    <cellStyle name="Обычный 3 45 5 3" xfId="52024"/>
    <cellStyle name="Обычный 3 45 5 3 2" xfId="52025"/>
    <cellStyle name="Обычный 3 45 5 4" xfId="52026"/>
    <cellStyle name="Обычный 3 45 6" xfId="52027"/>
    <cellStyle name="Обычный 3 45 6 2" xfId="52028"/>
    <cellStyle name="Обычный 3 45 6 2 2" xfId="52029"/>
    <cellStyle name="Обычный 3 45 6 3" xfId="52030"/>
    <cellStyle name="Обычный 3 45 7" xfId="52031"/>
    <cellStyle name="Обычный 3 45 7 2" xfId="52032"/>
    <cellStyle name="Обычный 3 45 8" xfId="52033"/>
    <cellStyle name="Обычный 3 46" xfId="52034"/>
    <cellStyle name="Обычный 3 46 2" xfId="52035"/>
    <cellStyle name="Обычный 3 46 2 2" xfId="52036"/>
    <cellStyle name="Обычный 3 46 2 2 2" xfId="52037"/>
    <cellStyle name="Обычный 3 46 2 2 2 2" xfId="52038"/>
    <cellStyle name="Обычный 3 46 2 2 2 2 2" xfId="52039"/>
    <cellStyle name="Обычный 3 46 2 2 2 2 2 2" xfId="52040"/>
    <cellStyle name="Обычный 3 46 2 2 2 2 3" xfId="52041"/>
    <cellStyle name="Обычный 3 46 2 2 2 3" xfId="52042"/>
    <cellStyle name="Обычный 3 46 2 2 2 3 2" xfId="52043"/>
    <cellStyle name="Обычный 3 46 2 2 2 4" xfId="52044"/>
    <cellStyle name="Обычный 3 46 2 2 3" xfId="52045"/>
    <cellStyle name="Обычный 3 46 2 2 3 2" xfId="52046"/>
    <cellStyle name="Обычный 3 46 2 2 3 2 2" xfId="52047"/>
    <cellStyle name="Обычный 3 46 2 2 3 3" xfId="52048"/>
    <cellStyle name="Обычный 3 46 2 2 4" xfId="52049"/>
    <cellStyle name="Обычный 3 46 2 2 4 2" xfId="52050"/>
    <cellStyle name="Обычный 3 46 2 2 5" xfId="52051"/>
    <cellStyle name="Обычный 3 46 2 3" xfId="52052"/>
    <cellStyle name="Обычный 3 46 2 3 2" xfId="52053"/>
    <cellStyle name="Обычный 3 46 2 3 2 2" xfId="52054"/>
    <cellStyle name="Обычный 3 46 2 3 2 2 2" xfId="52055"/>
    <cellStyle name="Обычный 3 46 2 3 2 2 2 2" xfId="52056"/>
    <cellStyle name="Обычный 3 46 2 3 2 2 3" xfId="52057"/>
    <cellStyle name="Обычный 3 46 2 3 2 3" xfId="52058"/>
    <cellStyle name="Обычный 3 46 2 3 2 3 2" xfId="52059"/>
    <cellStyle name="Обычный 3 46 2 3 2 4" xfId="52060"/>
    <cellStyle name="Обычный 3 46 2 3 3" xfId="52061"/>
    <cellStyle name="Обычный 3 46 2 3 3 2" xfId="52062"/>
    <cellStyle name="Обычный 3 46 2 3 3 2 2" xfId="52063"/>
    <cellStyle name="Обычный 3 46 2 3 3 3" xfId="52064"/>
    <cellStyle name="Обычный 3 46 2 3 4" xfId="52065"/>
    <cellStyle name="Обычный 3 46 2 3 4 2" xfId="52066"/>
    <cellStyle name="Обычный 3 46 2 3 5" xfId="52067"/>
    <cellStyle name="Обычный 3 46 2 4" xfId="52068"/>
    <cellStyle name="Обычный 3 46 2 4 2" xfId="52069"/>
    <cellStyle name="Обычный 3 46 2 4 2 2" xfId="52070"/>
    <cellStyle name="Обычный 3 46 2 4 2 2 2" xfId="52071"/>
    <cellStyle name="Обычный 3 46 2 4 2 3" xfId="52072"/>
    <cellStyle name="Обычный 3 46 2 4 3" xfId="52073"/>
    <cellStyle name="Обычный 3 46 2 4 3 2" xfId="52074"/>
    <cellStyle name="Обычный 3 46 2 4 4" xfId="52075"/>
    <cellStyle name="Обычный 3 46 2 5" xfId="52076"/>
    <cellStyle name="Обычный 3 46 2 5 2" xfId="52077"/>
    <cellStyle name="Обычный 3 46 2 5 2 2" xfId="52078"/>
    <cellStyle name="Обычный 3 46 2 5 3" xfId="52079"/>
    <cellStyle name="Обычный 3 46 2 6" xfId="52080"/>
    <cellStyle name="Обычный 3 46 2 6 2" xfId="52081"/>
    <cellStyle name="Обычный 3 46 2 7" xfId="52082"/>
    <cellStyle name="Обычный 3 46 3" xfId="52083"/>
    <cellStyle name="Обычный 3 46 3 2" xfId="52084"/>
    <cellStyle name="Обычный 3 46 3 2 2" xfId="52085"/>
    <cellStyle name="Обычный 3 46 3 2 2 2" xfId="52086"/>
    <cellStyle name="Обычный 3 46 3 2 2 2 2" xfId="52087"/>
    <cellStyle name="Обычный 3 46 3 2 2 3" xfId="52088"/>
    <cellStyle name="Обычный 3 46 3 2 3" xfId="52089"/>
    <cellStyle name="Обычный 3 46 3 2 3 2" xfId="52090"/>
    <cellStyle name="Обычный 3 46 3 2 4" xfId="52091"/>
    <cellStyle name="Обычный 3 46 3 3" xfId="52092"/>
    <cellStyle name="Обычный 3 46 3 3 2" xfId="52093"/>
    <cellStyle name="Обычный 3 46 3 3 2 2" xfId="52094"/>
    <cellStyle name="Обычный 3 46 3 3 3" xfId="52095"/>
    <cellStyle name="Обычный 3 46 3 4" xfId="52096"/>
    <cellStyle name="Обычный 3 46 3 4 2" xfId="52097"/>
    <cellStyle name="Обычный 3 46 3 5" xfId="52098"/>
    <cellStyle name="Обычный 3 46 4" xfId="52099"/>
    <cellStyle name="Обычный 3 46 4 2" xfId="52100"/>
    <cellStyle name="Обычный 3 46 4 2 2" xfId="52101"/>
    <cellStyle name="Обычный 3 46 4 2 2 2" xfId="52102"/>
    <cellStyle name="Обычный 3 46 4 2 2 2 2" xfId="52103"/>
    <cellStyle name="Обычный 3 46 4 2 2 3" xfId="52104"/>
    <cellStyle name="Обычный 3 46 4 2 3" xfId="52105"/>
    <cellStyle name="Обычный 3 46 4 2 3 2" xfId="52106"/>
    <cellStyle name="Обычный 3 46 4 2 4" xfId="52107"/>
    <cellStyle name="Обычный 3 46 4 3" xfId="52108"/>
    <cellStyle name="Обычный 3 46 4 3 2" xfId="52109"/>
    <cellStyle name="Обычный 3 46 4 3 2 2" xfId="52110"/>
    <cellStyle name="Обычный 3 46 4 3 3" xfId="52111"/>
    <cellStyle name="Обычный 3 46 4 4" xfId="52112"/>
    <cellStyle name="Обычный 3 46 4 4 2" xfId="52113"/>
    <cellStyle name="Обычный 3 46 4 5" xfId="52114"/>
    <cellStyle name="Обычный 3 46 5" xfId="52115"/>
    <cellStyle name="Обычный 3 46 5 2" xfId="52116"/>
    <cellStyle name="Обычный 3 46 5 2 2" xfId="52117"/>
    <cellStyle name="Обычный 3 46 5 2 2 2" xfId="52118"/>
    <cellStyle name="Обычный 3 46 5 2 3" xfId="52119"/>
    <cellStyle name="Обычный 3 46 5 3" xfId="52120"/>
    <cellStyle name="Обычный 3 46 5 3 2" xfId="52121"/>
    <cellStyle name="Обычный 3 46 5 4" xfId="52122"/>
    <cellStyle name="Обычный 3 46 6" xfId="52123"/>
    <cellStyle name="Обычный 3 46 6 2" xfId="52124"/>
    <cellStyle name="Обычный 3 46 6 2 2" xfId="52125"/>
    <cellStyle name="Обычный 3 46 6 3" xfId="52126"/>
    <cellStyle name="Обычный 3 46 7" xfId="52127"/>
    <cellStyle name="Обычный 3 46 7 2" xfId="52128"/>
    <cellStyle name="Обычный 3 46 8" xfId="52129"/>
    <cellStyle name="Обычный 3 47" xfId="52130"/>
    <cellStyle name="Обычный 3 47 2" xfId="52131"/>
    <cellStyle name="Обычный 3 47 2 2" xfId="52132"/>
    <cellStyle name="Обычный 3 47 2 2 2" xfId="52133"/>
    <cellStyle name="Обычный 3 47 2 2 2 2" xfId="52134"/>
    <cellStyle name="Обычный 3 47 2 2 2 2 2" xfId="52135"/>
    <cellStyle name="Обычный 3 47 2 2 2 2 2 2" xfId="52136"/>
    <cellStyle name="Обычный 3 47 2 2 2 2 3" xfId="52137"/>
    <cellStyle name="Обычный 3 47 2 2 2 3" xfId="52138"/>
    <cellStyle name="Обычный 3 47 2 2 2 3 2" xfId="52139"/>
    <cellStyle name="Обычный 3 47 2 2 2 4" xfId="52140"/>
    <cellStyle name="Обычный 3 47 2 2 3" xfId="52141"/>
    <cellStyle name="Обычный 3 47 2 2 3 2" xfId="52142"/>
    <cellStyle name="Обычный 3 47 2 2 3 2 2" xfId="52143"/>
    <cellStyle name="Обычный 3 47 2 2 3 3" xfId="52144"/>
    <cellStyle name="Обычный 3 47 2 2 4" xfId="52145"/>
    <cellStyle name="Обычный 3 47 2 2 4 2" xfId="52146"/>
    <cellStyle name="Обычный 3 47 2 2 5" xfId="52147"/>
    <cellStyle name="Обычный 3 47 2 3" xfId="52148"/>
    <cellStyle name="Обычный 3 47 2 3 2" xfId="52149"/>
    <cellStyle name="Обычный 3 47 2 3 2 2" xfId="52150"/>
    <cellStyle name="Обычный 3 47 2 3 2 2 2" xfId="52151"/>
    <cellStyle name="Обычный 3 47 2 3 2 2 2 2" xfId="52152"/>
    <cellStyle name="Обычный 3 47 2 3 2 2 3" xfId="52153"/>
    <cellStyle name="Обычный 3 47 2 3 2 3" xfId="52154"/>
    <cellStyle name="Обычный 3 47 2 3 2 3 2" xfId="52155"/>
    <cellStyle name="Обычный 3 47 2 3 2 4" xfId="52156"/>
    <cellStyle name="Обычный 3 47 2 3 3" xfId="52157"/>
    <cellStyle name="Обычный 3 47 2 3 3 2" xfId="52158"/>
    <cellStyle name="Обычный 3 47 2 3 3 2 2" xfId="52159"/>
    <cellStyle name="Обычный 3 47 2 3 3 3" xfId="52160"/>
    <cellStyle name="Обычный 3 47 2 3 4" xfId="52161"/>
    <cellStyle name="Обычный 3 47 2 3 4 2" xfId="52162"/>
    <cellStyle name="Обычный 3 47 2 3 5" xfId="52163"/>
    <cellStyle name="Обычный 3 47 2 4" xfId="52164"/>
    <cellStyle name="Обычный 3 47 2 4 2" xfId="52165"/>
    <cellStyle name="Обычный 3 47 2 4 2 2" xfId="52166"/>
    <cellStyle name="Обычный 3 47 2 4 2 2 2" xfId="52167"/>
    <cellStyle name="Обычный 3 47 2 4 2 3" xfId="52168"/>
    <cellStyle name="Обычный 3 47 2 4 3" xfId="52169"/>
    <cellStyle name="Обычный 3 47 2 4 3 2" xfId="52170"/>
    <cellStyle name="Обычный 3 47 2 4 4" xfId="52171"/>
    <cellStyle name="Обычный 3 47 2 5" xfId="52172"/>
    <cellStyle name="Обычный 3 47 2 5 2" xfId="52173"/>
    <cellStyle name="Обычный 3 47 2 5 2 2" xfId="52174"/>
    <cellStyle name="Обычный 3 47 2 5 3" xfId="52175"/>
    <cellStyle name="Обычный 3 47 2 6" xfId="52176"/>
    <cellStyle name="Обычный 3 47 2 6 2" xfId="52177"/>
    <cellStyle name="Обычный 3 47 2 7" xfId="52178"/>
    <cellStyle name="Обычный 3 47 3" xfId="52179"/>
    <cellStyle name="Обычный 3 47 3 2" xfId="52180"/>
    <cellStyle name="Обычный 3 47 3 2 2" xfId="52181"/>
    <cellStyle name="Обычный 3 47 3 2 2 2" xfId="52182"/>
    <cellStyle name="Обычный 3 47 3 2 2 2 2" xfId="52183"/>
    <cellStyle name="Обычный 3 47 3 2 2 3" xfId="52184"/>
    <cellStyle name="Обычный 3 47 3 2 3" xfId="52185"/>
    <cellStyle name="Обычный 3 47 3 2 3 2" xfId="52186"/>
    <cellStyle name="Обычный 3 47 3 2 4" xfId="52187"/>
    <cellStyle name="Обычный 3 47 3 3" xfId="52188"/>
    <cellStyle name="Обычный 3 47 3 3 2" xfId="52189"/>
    <cellStyle name="Обычный 3 47 3 3 2 2" xfId="52190"/>
    <cellStyle name="Обычный 3 47 3 3 3" xfId="52191"/>
    <cellStyle name="Обычный 3 47 3 4" xfId="52192"/>
    <cellStyle name="Обычный 3 47 3 4 2" xfId="52193"/>
    <cellStyle name="Обычный 3 47 3 5" xfId="52194"/>
    <cellStyle name="Обычный 3 47 4" xfId="52195"/>
    <cellStyle name="Обычный 3 47 4 2" xfId="52196"/>
    <cellStyle name="Обычный 3 47 4 2 2" xfId="52197"/>
    <cellStyle name="Обычный 3 47 4 2 2 2" xfId="52198"/>
    <cellStyle name="Обычный 3 47 4 2 2 2 2" xfId="52199"/>
    <cellStyle name="Обычный 3 47 4 2 2 3" xfId="52200"/>
    <cellStyle name="Обычный 3 47 4 2 3" xfId="52201"/>
    <cellStyle name="Обычный 3 47 4 2 3 2" xfId="52202"/>
    <cellStyle name="Обычный 3 47 4 2 4" xfId="52203"/>
    <cellStyle name="Обычный 3 47 4 3" xfId="52204"/>
    <cellStyle name="Обычный 3 47 4 3 2" xfId="52205"/>
    <cellStyle name="Обычный 3 47 4 3 2 2" xfId="52206"/>
    <cellStyle name="Обычный 3 47 4 3 3" xfId="52207"/>
    <cellStyle name="Обычный 3 47 4 4" xfId="52208"/>
    <cellStyle name="Обычный 3 47 4 4 2" xfId="52209"/>
    <cellStyle name="Обычный 3 47 4 5" xfId="52210"/>
    <cellStyle name="Обычный 3 47 5" xfId="52211"/>
    <cellStyle name="Обычный 3 47 5 2" xfId="52212"/>
    <cellStyle name="Обычный 3 47 5 2 2" xfId="52213"/>
    <cellStyle name="Обычный 3 47 5 2 2 2" xfId="52214"/>
    <cellStyle name="Обычный 3 47 5 2 3" xfId="52215"/>
    <cellStyle name="Обычный 3 47 5 3" xfId="52216"/>
    <cellStyle name="Обычный 3 47 5 3 2" xfId="52217"/>
    <cellStyle name="Обычный 3 47 5 4" xfId="52218"/>
    <cellStyle name="Обычный 3 47 6" xfId="52219"/>
    <cellStyle name="Обычный 3 47 6 2" xfId="52220"/>
    <cellStyle name="Обычный 3 47 6 2 2" xfId="52221"/>
    <cellStyle name="Обычный 3 47 6 3" xfId="52222"/>
    <cellStyle name="Обычный 3 47 7" xfId="52223"/>
    <cellStyle name="Обычный 3 47 7 2" xfId="52224"/>
    <cellStyle name="Обычный 3 47 8" xfId="52225"/>
    <cellStyle name="Обычный 3 48" xfId="52226"/>
    <cellStyle name="Обычный 3 48 2" xfId="52227"/>
    <cellStyle name="Обычный 3 48 2 2" xfId="52228"/>
    <cellStyle name="Обычный 3 48 2 2 2" xfId="52229"/>
    <cellStyle name="Обычный 3 48 2 2 2 2" xfId="52230"/>
    <cellStyle name="Обычный 3 48 2 2 2 2 2" xfId="52231"/>
    <cellStyle name="Обычный 3 48 2 2 2 2 2 2" xfId="52232"/>
    <cellStyle name="Обычный 3 48 2 2 2 2 3" xfId="52233"/>
    <cellStyle name="Обычный 3 48 2 2 2 3" xfId="52234"/>
    <cellStyle name="Обычный 3 48 2 2 2 3 2" xfId="52235"/>
    <cellStyle name="Обычный 3 48 2 2 2 4" xfId="52236"/>
    <cellStyle name="Обычный 3 48 2 2 3" xfId="52237"/>
    <cellStyle name="Обычный 3 48 2 2 3 2" xfId="52238"/>
    <cellStyle name="Обычный 3 48 2 2 3 2 2" xfId="52239"/>
    <cellStyle name="Обычный 3 48 2 2 3 3" xfId="52240"/>
    <cellStyle name="Обычный 3 48 2 2 4" xfId="52241"/>
    <cellStyle name="Обычный 3 48 2 2 4 2" xfId="52242"/>
    <cellStyle name="Обычный 3 48 2 2 5" xfId="52243"/>
    <cellStyle name="Обычный 3 48 2 3" xfId="52244"/>
    <cellStyle name="Обычный 3 48 2 3 2" xfId="52245"/>
    <cellStyle name="Обычный 3 48 2 3 2 2" xfId="52246"/>
    <cellStyle name="Обычный 3 48 2 3 2 2 2" xfId="52247"/>
    <cellStyle name="Обычный 3 48 2 3 2 2 2 2" xfId="52248"/>
    <cellStyle name="Обычный 3 48 2 3 2 2 3" xfId="52249"/>
    <cellStyle name="Обычный 3 48 2 3 2 3" xfId="52250"/>
    <cellStyle name="Обычный 3 48 2 3 2 3 2" xfId="52251"/>
    <cellStyle name="Обычный 3 48 2 3 2 4" xfId="52252"/>
    <cellStyle name="Обычный 3 48 2 3 3" xfId="52253"/>
    <cellStyle name="Обычный 3 48 2 3 3 2" xfId="52254"/>
    <cellStyle name="Обычный 3 48 2 3 3 2 2" xfId="52255"/>
    <cellStyle name="Обычный 3 48 2 3 3 3" xfId="52256"/>
    <cellStyle name="Обычный 3 48 2 3 4" xfId="52257"/>
    <cellStyle name="Обычный 3 48 2 3 4 2" xfId="52258"/>
    <cellStyle name="Обычный 3 48 2 3 5" xfId="52259"/>
    <cellStyle name="Обычный 3 48 2 4" xfId="52260"/>
    <cellStyle name="Обычный 3 48 2 4 2" xfId="52261"/>
    <cellStyle name="Обычный 3 48 2 4 2 2" xfId="52262"/>
    <cellStyle name="Обычный 3 48 2 4 2 2 2" xfId="52263"/>
    <cellStyle name="Обычный 3 48 2 4 2 3" xfId="52264"/>
    <cellStyle name="Обычный 3 48 2 4 3" xfId="52265"/>
    <cellStyle name="Обычный 3 48 2 4 3 2" xfId="52266"/>
    <cellStyle name="Обычный 3 48 2 4 4" xfId="52267"/>
    <cellStyle name="Обычный 3 48 2 5" xfId="52268"/>
    <cellStyle name="Обычный 3 48 2 5 2" xfId="52269"/>
    <cellStyle name="Обычный 3 48 2 5 2 2" xfId="52270"/>
    <cellStyle name="Обычный 3 48 2 5 3" xfId="52271"/>
    <cellStyle name="Обычный 3 48 2 6" xfId="52272"/>
    <cellStyle name="Обычный 3 48 2 6 2" xfId="52273"/>
    <cellStyle name="Обычный 3 48 2 7" xfId="52274"/>
    <cellStyle name="Обычный 3 48 3" xfId="52275"/>
    <cellStyle name="Обычный 3 48 3 2" xfId="52276"/>
    <cellStyle name="Обычный 3 48 3 2 2" xfId="52277"/>
    <cellStyle name="Обычный 3 48 3 2 2 2" xfId="52278"/>
    <cellStyle name="Обычный 3 48 3 2 2 2 2" xfId="52279"/>
    <cellStyle name="Обычный 3 48 3 2 2 3" xfId="52280"/>
    <cellStyle name="Обычный 3 48 3 2 3" xfId="52281"/>
    <cellStyle name="Обычный 3 48 3 2 3 2" xfId="52282"/>
    <cellStyle name="Обычный 3 48 3 2 4" xfId="52283"/>
    <cellStyle name="Обычный 3 48 3 3" xfId="52284"/>
    <cellStyle name="Обычный 3 48 3 3 2" xfId="52285"/>
    <cellStyle name="Обычный 3 48 3 3 2 2" xfId="52286"/>
    <cellStyle name="Обычный 3 48 3 3 3" xfId="52287"/>
    <cellStyle name="Обычный 3 48 3 4" xfId="52288"/>
    <cellStyle name="Обычный 3 48 3 4 2" xfId="52289"/>
    <cellStyle name="Обычный 3 48 3 5" xfId="52290"/>
    <cellStyle name="Обычный 3 48 4" xfId="52291"/>
    <cellStyle name="Обычный 3 48 4 2" xfId="52292"/>
    <cellStyle name="Обычный 3 48 4 2 2" xfId="52293"/>
    <cellStyle name="Обычный 3 48 4 2 2 2" xfId="52294"/>
    <cellStyle name="Обычный 3 48 4 2 2 2 2" xfId="52295"/>
    <cellStyle name="Обычный 3 48 4 2 2 3" xfId="52296"/>
    <cellStyle name="Обычный 3 48 4 2 3" xfId="52297"/>
    <cellStyle name="Обычный 3 48 4 2 3 2" xfId="52298"/>
    <cellStyle name="Обычный 3 48 4 2 4" xfId="52299"/>
    <cellStyle name="Обычный 3 48 4 3" xfId="52300"/>
    <cellStyle name="Обычный 3 48 4 3 2" xfId="52301"/>
    <cellStyle name="Обычный 3 48 4 3 2 2" xfId="52302"/>
    <cellStyle name="Обычный 3 48 4 3 3" xfId="52303"/>
    <cellStyle name="Обычный 3 48 4 4" xfId="52304"/>
    <cellStyle name="Обычный 3 48 4 4 2" xfId="52305"/>
    <cellStyle name="Обычный 3 48 4 5" xfId="52306"/>
    <cellStyle name="Обычный 3 48 5" xfId="52307"/>
    <cellStyle name="Обычный 3 48 5 2" xfId="52308"/>
    <cellStyle name="Обычный 3 48 5 2 2" xfId="52309"/>
    <cellStyle name="Обычный 3 48 5 2 2 2" xfId="52310"/>
    <cellStyle name="Обычный 3 48 5 2 3" xfId="52311"/>
    <cellStyle name="Обычный 3 48 5 3" xfId="52312"/>
    <cellStyle name="Обычный 3 48 5 3 2" xfId="52313"/>
    <cellStyle name="Обычный 3 48 5 4" xfId="52314"/>
    <cellStyle name="Обычный 3 48 6" xfId="52315"/>
    <cellStyle name="Обычный 3 48 6 2" xfId="52316"/>
    <cellStyle name="Обычный 3 48 6 2 2" xfId="52317"/>
    <cellStyle name="Обычный 3 48 6 3" xfId="52318"/>
    <cellStyle name="Обычный 3 48 7" xfId="52319"/>
    <cellStyle name="Обычный 3 48 7 2" xfId="52320"/>
    <cellStyle name="Обычный 3 48 8" xfId="52321"/>
    <cellStyle name="Обычный 3 49" xfId="52322"/>
    <cellStyle name="Обычный 3 49 2" xfId="52323"/>
    <cellStyle name="Обычный 3 49 2 2" xfId="52324"/>
    <cellStyle name="Обычный 3 49 2 2 2" xfId="52325"/>
    <cellStyle name="Обычный 3 49 2 2 2 2" xfId="52326"/>
    <cellStyle name="Обычный 3 49 2 2 2 2 2" xfId="52327"/>
    <cellStyle name="Обычный 3 49 2 2 2 2 2 2" xfId="52328"/>
    <cellStyle name="Обычный 3 49 2 2 2 2 3" xfId="52329"/>
    <cellStyle name="Обычный 3 49 2 2 2 3" xfId="52330"/>
    <cellStyle name="Обычный 3 49 2 2 2 3 2" xfId="52331"/>
    <cellStyle name="Обычный 3 49 2 2 2 4" xfId="52332"/>
    <cellStyle name="Обычный 3 49 2 2 3" xfId="52333"/>
    <cellStyle name="Обычный 3 49 2 2 3 2" xfId="52334"/>
    <cellStyle name="Обычный 3 49 2 2 3 2 2" xfId="52335"/>
    <cellStyle name="Обычный 3 49 2 2 3 3" xfId="52336"/>
    <cellStyle name="Обычный 3 49 2 2 4" xfId="52337"/>
    <cellStyle name="Обычный 3 49 2 2 4 2" xfId="52338"/>
    <cellStyle name="Обычный 3 49 2 2 5" xfId="52339"/>
    <cellStyle name="Обычный 3 49 2 3" xfId="52340"/>
    <cellStyle name="Обычный 3 49 2 3 2" xfId="52341"/>
    <cellStyle name="Обычный 3 49 2 3 2 2" xfId="52342"/>
    <cellStyle name="Обычный 3 49 2 3 2 2 2" xfId="52343"/>
    <cellStyle name="Обычный 3 49 2 3 2 2 2 2" xfId="52344"/>
    <cellStyle name="Обычный 3 49 2 3 2 2 3" xfId="52345"/>
    <cellStyle name="Обычный 3 49 2 3 2 3" xfId="52346"/>
    <cellStyle name="Обычный 3 49 2 3 2 3 2" xfId="52347"/>
    <cellStyle name="Обычный 3 49 2 3 2 4" xfId="52348"/>
    <cellStyle name="Обычный 3 49 2 3 3" xfId="52349"/>
    <cellStyle name="Обычный 3 49 2 3 3 2" xfId="52350"/>
    <cellStyle name="Обычный 3 49 2 3 3 2 2" xfId="52351"/>
    <cellStyle name="Обычный 3 49 2 3 3 3" xfId="52352"/>
    <cellStyle name="Обычный 3 49 2 3 4" xfId="52353"/>
    <cellStyle name="Обычный 3 49 2 3 4 2" xfId="52354"/>
    <cellStyle name="Обычный 3 49 2 3 5" xfId="52355"/>
    <cellStyle name="Обычный 3 49 2 4" xfId="52356"/>
    <cellStyle name="Обычный 3 49 2 4 2" xfId="52357"/>
    <cellStyle name="Обычный 3 49 2 4 2 2" xfId="52358"/>
    <cellStyle name="Обычный 3 49 2 4 2 2 2" xfId="52359"/>
    <cellStyle name="Обычный 3 49 2 4 2 3" xfId="52360"/>
    <cellStyle name="Обычный 3 49 2 4 3" xfId="52361"/>
    <cellStyle name="Обычный 3 49 2 4 3 2" xfId="52362"/>
    <cellStyle name="Обычный 3 49 2 4 4" xfId="52363"/>
    <cellStyle name="Обычный 3 49 2 5" xfId="52364"/>
    <cellStyle name="Обычный 3 49 2 5 2" xfId="52365"/>
    <cellStyle name="Обычный 3 49 2 5 2 2" xfId="52366"/>
    <cellStyle name="Обычный 3 49 2 5 3" xfId="52367"/>
    <cellStyle name="Обычный 3 49 2 6" xfId="52368"/>
    <cellStyle name="Обычный 3 49 2 6 2" xfId="52369"/>
    <cellStyle name="Обычный 3 49 2 7" xfId="52370"/>
    <cellStyle name="Обычный 3 49 3" xfId="52371"/>
    <cellStyle name="Обычный 3 49 3 2" xfId="52372"/>
    <cellStyle name="Обычный 3 49 3 2 2" xfId="52373"/>
    <cellStyle name="Обычный 3 49 3 2 2 2" xfId="52374"/>
    <cellStyle name="Обычный 3 49 3 2 2 2 2" xfId="52375"/>
    <cellStyle name="Обычный 3 49 3 2 2 3" xfId="52376"/>
    <cellStyle name="Обычный 3 49 3 2 3" xfId="52377"/>
    <cellStyle name="Обычный 3 49 3 2 3 2" xfId="52378"/>
    <cellStyle name="Обычный 3 49 3 2 4" xfId="52379"/>
    <cellStyle name="Обычный 3 49 3 3" xfId="52380"/>
    <cellStyle name="Обычный 3 49 3 3 2" xfId="52381"/>
    <cellStyle name="Обычный 3 49 3 3 2 2" xfId="52382"/>
    <cellStyle name="Обычный 3 49 3 3 3" xfId="52383"/>
    <cellStyle name="Обычный 3 49 3 4" xfId="52384"/>
    <cellStyle name="Обычный 3 49 3 4 2" xfId="52385"/>
    <cellStyle name="Обычный 3 49 3 5" xfId="52386"/>
    <cellStyle name="Обычный 3 49 4" xfId="52387"/>
    <cellStyle name="Обычный 3 49 4 2" xfId="52388"/>
    <cellStyle name="Обычный 3 49 4 2 2" xfId="52389"/>
    <cellStyle name="Обычный 3 49 4 2 2 2" xfId="52390"/>
    <cellStyle name="Обычный 3 49 4 2 2 2 2" xfId="52391"/>
    <cellStyle name="Обычный 3 49 4 2 2 3" xfId="52392"/>
    <cellStyle name="Обычный 3 49 4 2 3" xfId="52393"/>
    <cellStyle name="Обычный 3 49 4 2 3 2" xfId="52394"/>
    <cellStyle name="Обычный 3 49 4 2 4" xfId="52395"/>
    <cellStyle name="Обычный 3 49 4 3" xfId="52396"/>
    <cellStyle name="Обычный 3 49 4 3 2" xfId="52397"/>
    <cellStyle name="Обычный 3 49 4 3 2 2" xfId="52398"/>
    <cellStyle name="Обычный 3 49 4 3 3" xfId="52399"/>
    <cellStyle name="Обычный 3 49 4 4" xfId="52400"/>
    <cellStyle name="Обычный 3 49 4 4 2" xfId="52401"/>
    <cellStyle name="Обычный 3 49 4 5" xfId="52402"/>
    <cellStyle name="Обычный 3 49 5" xfId="52403"/>
    <cellStyle name="Обычный 3 49 5 2" xfId="52404"/>
    <cellStyle name="Обычный 3 49 5 2 2" xfId="52405"/>
    <cellStyle name="Обычный 3 49 5 2 2 2" xfId="52406"/>
    <cellStyle name="Обычный 3 49 5 2 3" xfId="52407"/>
    <cellStyle name="Обычный 3 49 5 3" xfId="52408"/>
    <cellStyle name="Обычный 3 49 5 3 2" xfId="52409"/>
    <cellStyle name="Обычный 3 49 5 4" xfId="52410"/>
    <cellStyle name="Обычный 3 49 6" xfId="52411"/>
    <cellStyle name="Обычный 3 49 6 2" xfId="52412"/>
    <cellStyle name="Обычный 3 49 6 2 2" xfId="52413"/>
    <cellStyle name="Обычный 3 49 6 3" xfId="52414"/>
    <cellStyle name="Обычный 3 49 7" xfId="52415"/>
    <cellStyle name="Обычный 3 49 7 2" xfId="52416"/>
    <cellStyle name="Обычный 3 49 8" xfId="52417"/>
    <cellStyle name="Обычный 3 5" xfId="52418"/>
    <cellStyle name="Обычный 3 50" xfId="52419"/>
    <cellStyle name="Обычный 3 50 2" xfId="52420"/>
    <cellStyle name="Обычный 3 50 2 2" xfId="52421"/>
    <cellStyle name="Обычный 3 50 2 2 2" xfId="52422"/>
    <cellStyle name="Обычный 3 50 2 2 2 2" xfId="52423"/>
    <cellStyle name="Обычный 3 50 2 2 2 2 2" xfId="52424"/>
    <cellStyle name="Обычный 3 50 2 2 2 2 2 2" xfId="52425"/>
    <cellStyle name="Обычный 3 50 2 2 2 2 3" xfId="52426"/>
    <cellStyle name="Обычный 3 50 2 2 2 3" xfId="52427"/>
    <cellStyle name="Обычный 3 50 2 2 2 3 2" xfId="52428"/>
    <cellStyle name="Обычный 3 50 2 2 2 4" xfId="52429"/>
    <cellStyle name="Обычный 3 50 2 2 3" xfId="52430"/>
    <cellStyle name="Обычный 3 50 2 2 3 2" xfId="52431"/>
    <cellStyle name="Обычный 3 50 2 2 3 2 2" xfId="52432"/>
    <cellStyle name="Обычный 3 50 2 2 3 3" xfId="52433"/>
    <cellStyle name="Обычный 3 50 2 2 4" xfId="52434"/>
    <cellStyle name="Обычный 3 50 2 2 4 2" xfId="52435"/>
    <cellStyle name="Обычный 3 50 2 2 5" xfId="52436"/>
    <cellStyle name="Обычный 3 50 2 3" xfId="52437"/>
    <cellStyle name="Обычный 3 50 2 3 2" xfId="52438"/>
    <cellStyle name="Обычный 3 50 2 3 2 2" xfId="52439"/>
    <cellStyle name="Обычный 3 50 2 3 2 2 2" xfId="52440"/>
    <cellStyle name="Обычный 3 50 2 3 2 2 2 2" xfId="52441"/>
    <cellStyle name="Обычный 3 50 2 3 2 2 3" xfId="52442"/>
    <cellStyle name="Обычный 3 50 2 3 2 3" xfId="52443"/>
    <cellStyle name="Обычный 3 50 2 3 2 3 2" xfId="52444"/>
    <cellStyle name="Обычный 3 50 2 3 2 4" xfId="52445"/>
    <cellStyle name="Обычный 3 50 2 3 3" xfId="52446"/>
    <cellStyle name="Обычный 3 50 2 3 3 2" xfId="52447"/>
    <cellStyle name="Обычный 3 50 2 3 3 2 2" xfId="52448"/>
    <cellStyle name="Обычный 3 50 2 3 3 3" xfId="52449"/>
    <cellStyle name="Обычный 3 50 2 3 4" xfId="52450"/>
    <cellStyle name="Обычный 3 50 2 3 4 2" xfId="52451"/>
    <cellStyle name="Обычный 3 50 2 3 5" xfId="52452"/>
    <cellStyle name="Обычный 3 50 2 4" xfId="52453"/>
    <cellStyle name="Обычный 3 50 2 4 2" xfId="52454"/>
    <cellStyle name="Обычный 3 50 2 4 2 2" xfId="52455"/>
    <cellStyle name="Обычный 3 50 2 4 2 2 2" xfId="52456"/>
    <cellStyle name="Обычный 3 50 2 4 2 3" xfId="52457"/>
    <cellStyle name="Обычный 3 50 2 4 3" xfId="52458"/>
    <cellStyle name="Обычный 3 50 2 4 3 2" xfId="52459"/>
    <cellStyle name="Обычный 3 50 2 4 4" xfId="52460"/>
    <cellStyle name="Обычный 3 50 2 5" xfId="52461"/>
    <cellStyle name="Обычный 3 50 2 5 2" xfId="52462"/>
    <cellStyle name="Обычный 3 50 2 5 2 2" xfId="52463"/>
    <cellStyle name="Обычный 3 50 2 5 3" xfId="52464"/>
    <cellStyle name="Обычный 3 50 2 6" xfId="52465"/>
    <cellStyle name="Обычный 3 50 2 6 2" xfId="52466"/>
    <cellStyle name="Обычный 3 50 2 7" xfId="52467"/>
    <cellStyle name="Обычный 3 50 3" xfId="52468"/>
    <cellStyle name="Обычный 3 50 3 2" xfId="52469"/>
    <cellStyle name="Обычный 3 50 3 2 2" xfId="52470"/>
    <cellStyle name="Обычный 3 50 3 2 2 2" xfId="52471"/>
    <cellStyle name="Обычный 3 50 3 2 2 2 2" xfId="52472"/>
    <cellStyle name="Обычный 3 50 3 2 2 3" xfId="52473"/>
    <cellStyle name="Обычный 3 50 3 2 3" xfId="52474"/>
    <cellStyle name="Обычный 3 50 3 2 3 2" xfId="52475"/>
    <cellStyle name="Обычный 3 50 3 2 4" xfId="52476"/>
    <cellStyle name="Обычный 3 50 3 3" xfId="52477"/>
    <cellStyle name="Обычный 3 50 3 3 2" xfId="52478"/>
    <cellStyle name="Обычный 3 50 3 3 2 2" xfId="52479"/>
    <cellStyle name="Обычный 3 50 3 3 3" xfId="52480"/>
    <cellStyle name="Обычный 3 50 3 4" xfId="52481"/>
    <cellStyle name="Обычный 3 50 3 4 2" xfId="52482"/>
    <cellStyle name="Обычный 3 50 3 5" xfId="52483"/>
    <cellStyle name="Обычный 3 50 4" xfId="52484"/>
    <cellStyle name="Обычный 3 50 4 2" xfId="52485"/>
    <cellStyle name="Обычный 3 50 4 2 2" xfId="52486"/>
    <cellStyle name="Обычный 3 50 4 2 2 2" xfId="52487"/>
    <cellStyle name="Обычный 3 50 4 2 2 2 2" xfId="52488"/>
    <cellStyle name="Обычный 3 50 4 2 2 3" xfId="52489"/>
    <cellStyle name="Обычный 3 50 4 2 3" xfId="52490"/>
    <cellStyle name="Обычный 3 50 4 2 3 2" xfId="52491"/>
    <cellStyle name="Обычный 3 50 4 2 4" xfId="52492"/>
    <cellStyle name="Обычный 3 50 4 3" xfId="52493"/>
    <cellStyle name="Обычный 3 50 4 3 2" xfId="52494"/>
    <cellStyle name="Обычный 3 50 4 3 2 2" xfId="52495"/>
    <cellStyle name="Обычный 3 50 4 3 3" xfId="52496"/>
    <cellStyle name="Обычный 3 50 4 4" xfId="52497"/>
    <cellStyle name="Обычный 3 50 4 4 2" xfId="52498"/>
    <cellStyle name="Обычный 3 50 4 5" xfId="52499"/>
    <cellStyle name="Обычный 3 50 5" xfId="52500"/>
    <cellStyle name="Обычный 3 50 5 2" xfId="52501"/>
    <cellStyle name="Обычный 3 50 5 2 2" xfId="52502"/>
    <cellStyle name="Обычный 3 50 5 2 2 2" xfId="52503"/>
    <cellStyle name="Обычный 3 50 5 2 3" xfId="52504"/>
    <cellStyle name="Обычный 3 50 5 3" xfId="52505"/>
    <cellStyle name="Обычный 3 50 5 3 2" xfId="52506"/>
    <cellStyle name="Обычный 3 50 5 4" xfId="52507"/>
    <cellStyle name="Обычный 3 50 6" xfId="52508"/>
    <cellStyle name="Обычный 3 50 6 2" xfId="52509"/>
    <cellStyle name="Обычный 3 50 6 2 2" xfId="52510"/>
    <cellStyle name="Обычный 3 50 6 3" xfId="52511"/>
    <cellStyle name="Обычный 3 50 7" xfId="52512"/>
    <cellStyle name="Обычный 3 50 7 2" xfId="52513"/>
    <cellStyle name="Обычный 3 50 8" xfId="52514"/>
    <cellStyle name="Обычный 3 51" xfId="52515"/>
    <cellStyle name="Обычный 3 51 2" xfId="52516"/>
    <cellStyle name="Обычный 3 51 2 2" xfId="52517"/>
    <cellStyle name="Обычный 3 51 2 2 2" xfId="52518"/>
    <cellStyle name="Обычный 3 51 2 2 2 2" xfId="52519"/>
    <cellStyle name="Обычный 3 51 2 2 2 2 2" xfId="52520"/>
    <cellStyle name="Обычный 3 51 2 2 2 2 2 2" xfId="52521"/>
    <cellStyle name="Обычный 3 51 2 2 2 2 3" xfId="52522"/>
    <cellStyle name="Обычный 3 51 2 2 2 3" xfId="52523"/>
    <cellStyle name="Обычный 3 51 2 2 2 3 2" xfId="52524"/>
    <cellStyle name="Обычный 3 51 2 2 2 4" xfId="52525"/>
    <cellStyle name="Обычный 3 51 2 2 3" xfId="52526"/>
    <cellStyle name="Обычный 3 51 2 2 3 2" xfId="52527"/>
    <cellStyle name="Обычный 3 51 2 2 3 2 2" xfId="52528"/>
    <cellStyle name="Обычный 3 51 2 2 3 3" xfId="52529"/>
    <cellStyle name="Обычный 3 51 2 2 4" xfId="52530"/>
    <cellStyle name="Обычный 3 51 2 2 4 2" xfId="52531"/>
    <cellStyle name="Обычный 3 51 2 2 5" xfId="52532"/>
    <cellStyle name="Обычный 3 51 2 3" xfId="52533"/>
    <cellStyle name="Обычный 3 51 2 3 2" xfId="52534"/>
    <cellStyle name="Обычный 3 51 2 3 2 2" xfId="52535"/>
    <cellStyle name="Обычный 3 51 2 3 2 2 2" xfId="52536"/>
    <cellStyle name="Обычный 3 51 2 3 2 2 2 2" xfId="52537"/>
    <cellStyle name="Обычный 3 51 2 3 2 2 3" xfId="52538"/>
    <cellStyle name="Обычный 3 51 2 3 2 3" xfId="52539"/>
    <cellStyle name="Обычный 3 51 2 3 2 3 2" xfId="52540"/>
    <cellStyle name="Обычный 3 51 2 3 2 4" xfId="52541"/>
    <cellStyle name="Обычный 3 51 2 3 3" xfId="52542"/>
    <cellStyle name="Обычный 3 51 2 3 3 2" xfId="52543"/>
    <cellStyle name="Обычный 3 51 2 3 3 2 2" xfId="52544"/>
    <cellStyle name="Обычный 3 51 2 3 3 3" xfId="52545"/>
    <cellStyle name="Обычный 3 51 2 3 4" xfId="52546"/>
    <cellStyle name="Обычный 3 51 2 3 4 2" xfId="52547"/>
    <cellStyle name="Обычный 3 51 2 3 5" xfId="52548"/>
    <cellStyle name="Обычный 3 51 2 4" xfId="52549"/>
    <cellStyle name="Обычный 3 51 2 4 2" xfId="52550"/>
    <cellStyle name="Обычный 3 51 2 4 2 2" xfId="52551"/>
    <cellStyle name="Обычный 3 51 2 4 2 2 2" xfId="52552"/>
    <cellStyle name="Обычный 3 51 2 4 2 3" xfId="52553"/>
    <cellStyle name="Обычный 3 51 2 4 3" xfId="52554"/>
    <cellStyle name="Обычный 3 51 2 4 3 2" xfId="52555"/>
    <cellStyle name="Обычный 3 51 2 4 4" xfId="52556"/>
    <cellStyle name="Обычный 3 51 2 5" xfId="52557"/>
    <cellStyle name="Обычный 3 51 2 5 2" xfId="52558"/>
    <cellStyle name="Обычный 3 51 2 5 2 2" xfId="52559"/>
    <cellStyle name="Обычный 3 51 2 5 3" xfId="52560"/>
    <cellStyle name="Обычный 3 51 2 6" xfId="52561"/>
    <cellStyle name="Обычный 3 51 2 6 2" xfId="52562"/>
    <cellStyle name="Обычный 3 51 2 7" xfId="52563"/>
    <cellStyle name="Обычный 3 51 3" xfId="52564"/>
    <cellStyle name="Обычный 3 51 3 2" xfId="52565"/>
    <cellStyle name="Обычный 3 51 3 2 2" xfId="52566"/>
    <cellStyle name="Обычный 3 51 3 2 2 2" xfId="52567"/>
    <cellStyle name="Обычный 3 51 3 2 2 2 2" xfId="52568"/>
    <cellStyle name="Обычный 3 51 3 2 2 3" xfId="52569"/>
    <cellStyle name="Обычный 3 51 3 2 3" xfId="52570"/>
    <cellStyle name="Обычный 3 51 3 2 3 2" xfId="52571"/>
    <cellStyle name="Обычный 3 51 3 2 4" xfId="52572"/>
    <cellStyle name="Обычный 3 51 3 3" xfId="52573"/>
    <cellStyle name="Обычный 3 51 3 3 2" xfId="52574"/>
    <cellStyle name="Обычный 3 51 3 3 2 2" xfId="52575"/>
    <cellStyle name="Обычный 3 51 3 3 3" xfId="52576"/>
    <cellStyle name="Обычный 3 51 3 4" xfId="52577"/>
    <cellStyle name="Обычный 3 51 3 4 2" xfId="52578"/>
    <cellStyle name="Обычный 3 51 3 5" xfId="52579"/>
    <cellStyle name="Обычный 3 51 4" xfId="52580"/>
    <cellStyle name="Обычный 3 51 4 2" xfId="52581"/>
    <cellStyle name="Обычный 3 51 4 2 2" xfId="52582"/>
    <cellStyle name="Обычный 3 51 4 2 2 2" xfId="52583"/>
    <cellStyle name="Обычный 3 51 4 2 2 2 2" xfId="52584"/>
    <cellStyle name="Обычный 3 51 4 2 2 3" xfId="52585"/>
    <cellStyle name="Обычный 3 51 4 2 3" xfId="52586"/>
    <cellStyle name="Обычный 3 51 4 2 3 2" xfId="52587"/>
    <cellStyle name="Обычный 3 51 4 2 4" xfId="52588"/>
    <cellStyle name="Обычный 3 51 4 3" xfId="52589"/>
    <cellStyle name="Обычный 3 51 4 3 2" xfId="52590"/>
    <cellStyle name="Обычный 3 51 4 3 2 2" xfId="52591"/>
    <cellStyle name="Обычный 3 51 4 3 3" xfId="52592"/>
    <cellStyle name="Обычный 3 51 4 4" xfId="52593"/>
    <cellStyle name="Обычный 3 51 4 4 2" xfId="52594"/>
    <cellStyle name="Обычный 3 51 4 5" xfId="52595"/>
    <cellStyle name="Обычный 3 51 5" xfId="52596"/>
    <cellStyle name="Обычный 3 51 5 2" xfId="52597"/>
    <cellStyle name="Обычный 3 51 5 2 2" xfId="52598"/>
    <cellStyle name="Обычный 3 51 5 2 2 2" xfId="52599"/>
    <cellStyle name="Обычный 3 51 5 2 3" xfId="52600"/>
    <cellStyle name="Обычный 3 51 5 3" xfId="52601"/>
    <cellStyle name="Обычный 3 51 5 3 2" xfId="52602"/>
    <cellStyle name="Обычный 3 51 5 4" xfId="52603"/>
    <cellStyle name="Обычный 3 51 6" xfId="52604"/>
    <cellStyle name="Обычный 3 51 6 2" xfId="52605"/>
    <cellStyle name="Обычный 3 51 6 2 2" xfId="52606"/>
    <cellStyle name="Обычный 3 51 6 3" xfId="52607"/>
    <cellStyle name="Обычный 3 51 7" xfId="52608"/>
    <cellStyle name="Обычный 3 51 7 2" xfId="52609"/>
    <cellStyle name="Обычный 3 51 8" xfId="52610"/>
    <cellStyle name="Обычный 3 52" xfId="52611"/>
    <cellStyle name="Обычный 3 52 2" xfId="52612"/>
    <cellStyle name="Обычный 3 52 2 2" xfId="52613"/>
    <cellStyle name="Обычный 3 52 2 2 2" xfId="52614"/>
    <cellStyle name="Обычный 3 52 2 2 2 2" xfId="52615"/>
    <cellStyle name="Обычный 3 52 2 2 2 2 2" xfId="52616"/>
    <cellStyle name="Обычный 3 52 2 2 2 2 2 2" xfId="52617"/>
    <cellStyle name="Обычный 3 52 2 2 2 2 3" xfId="52618"/>
    <cellStyle name="Обычный 3 52 2 2 2 3" xfId="52619"/>
    <cellStyle name="Обычный 3 52 2 2 2 3 2" xfId="52620"/>
    <cellStyle name="Обычный 3 52 2 2 2 4" xfId="52621"/>
    <cellStyle name="Обычный 3 52 2 2 3" xfId="52622"/>
    <cellStyle name="Обычный 3 52 2 2 3 2" xfId="52623"/>
    <cellStyle name="Обычный 3 52 2 2 3 2 2" xfId="52624"/>
    <cellStyle name="Обычный 3 52 2 2 3 3" xfId="52625"/>
    <cellStyle name="Обычный 3 52 2 2 4" xfId="52626"/>
    <cellStyle name="Обычный 3 52 2 2 4 2" xfId="52627"/>
    <cellStyle name="Обычный 3 52 2 2 5" xfId="52628"/>
    <cellStyle name="Обычный 3 52 2 3" xfId="52629"/>
    <cellStyle name="Обычный 3 52 2 3 2" xfId="52630"/>
    <cellStyle name="Обычный 3 52 2 3 2 2" xfId="52631"/>
    <cellStyle name="Обычный 3 52 2 3 2 2 2" xfId="52632"/>
    <cellStyle name="Обычный 3 52 2 3 2 2 2 2" xfId="52633"/>
    <cellStyle name="Обычный 3 52 2 3 2 2 3" xfId="52634"/>
    <cellStyle name="Обычный 3 52 2 3 2 3" xfId="52635"/>
    <cellStyle name="Обычный 3 52 2 3 2 3 2" xfId="52636"/>
    <cellStyle name="Обычный 3 52 2 3 2 4" xfId="52637"/>
    <cellStyle name="Обычный 3 52 2 3 3" xfId="52638"/>
    <cellStyle name="Обычный 3 52 2 3 3 2" xfId="52639"/>
    <cellStyle name="Обычный 3 52 2 3 3 2 2" xfId="52640"/>
    <cellStyle name="Обычный 3 52 2 3 3 3" xfId="52641"/>
    <cellStyle name="Обычный 3 52 2 3 4" xfId="52642"/>
    <cellStyle name="Обычный 3 52 2 3 4 2" xfId="52643"/>
    <cellStyle name="Обычный 3 52 2 3 5" xfId="52644"/>
    <cellStyle name="Обычный 3 52 2 4" xfId="52645"/>
    <cellStyle name="Обычный 3 52 2 4 2" xfId="52646"/>
    <cellStyle name="Обычный 3 52 2 4 2 2" xfId="52647"/>
    <cellStyle name="Обычный 3 52 2 4 2 2 2" xfId="52648"/>
    <cellStyle name="Обычный 3 52 2 4 2 3" xfId="52649"/>
    <cellStyle name="Обычный 3 52 2 4 3" xfId="52650"/>
    <cellStyle name="Обычный 3 52 2 4 3 2" xfId="52651"/>
    <cellStyle name="Обычный 3 52 2 4 4" xfId="52652"/>
    <cellStyle name="Обычный 3 52 2 5" xfId="52653"/>
    <cellStyle name="Обычный 3 52 2 5 2" xfId="52654"/>
    <cellStyle name="Обычный 3 52 2 5 2 2" xfId="52655"/>
    <cellStyle name="Обычный 3 52 2 5 3" xfId="52656"/>
    <cellStyle name="Обычный 3 52 2 6" xfId="52657"/>
    <cellStyle name="Обычный 3 52 2 6 2" xfId="52658"/>
    <cellStyle name="Обычный 3 52 2 7" xfId="52659"/>
    <cellStyle name="Обычный 3 52 3" xfId="52660"/>
    <cellStyle name="Обычный 3 52 3 2" xfId="52661"/>
    <cellStyle name="Обычный 3 52 3 2 2" xfId="52662"/>
    <cellStyle name="Обычный 3 52 3 2 2 2" xfId="52663"/>
    <cellStyle name="Обычный 3 52 3 2 2 2 2" xfId="52664"/>
    <cellStyle name="Обычный 3 52 3 2 2 3" xfId="52665"/>
    <cellStyle name="Обычный 3 52 3 2 3" xfId="52666"/>
    <cellStyle name="Обычный 3 52 3 2 3 2" xfId="52667"/>
    <cellStyle name="Обычный 3 52 3 2 4" xfId="52668"/>
    <cellStyle name="Обычный 3 52 3 3" xfId="52669"/>
    <cellStyle name="Обычный 3 52 3 3 2" xfId="52670"/>
    <cellStyle name="Обычный 3 52 3 3 2 2" xfId="52671"/>
    <cellStyle name="Обычный 3 52 3 3 3" xfId="52672"/>
    <cellStyle name="Обычный 3 52 3 4" xfId="52673"/>
    <cellStyle name="Обычный 3 52 3 4 2" xfId="52674"/>
    <cellStyle name="Обычный 3 52 3 5" xfId="52675"/>
    <cellStyle name="Обычный 3 52 4" xfId="52676"/>
    <cellStyle name="Обычный 3 52 4 2" xfId="52677"/>
    <cellStyle name="Обычный 3 52 4 2 2" xfId="52678"/>
    <cellStyle name="Обычный 3 52 4 2 2 2" xfId="52679"/>
    <cellStyle name="Обычный 3 52 4 2 2 2 2" xfId="52680"/>
    <cellStyle name="Обычный 3 52 4 2 2 3" xfId="52681"/>
    <cellStyle name="Обычный 3 52 4 2 3" xfId="52682"/>
    <cellStyle name="Обычный 3 52 4 2 3 2" xfId="52683"/>
    <cellStyle name="Обычный 3 52 4 2 4" xfId="52684"/>
    <cellStyle name="Обычный 3 52 4 3" xfId="52685"/>
    <cellStyle name="Обычный 3 52 4 3 2" xfId="52686"/>
    <cellStyle name="Обычный 3 52 4 3 2 2" xfId="52687"/>
    <cellStyle name="Обычный 3 52 4 3 3" xfId="52688"/>
    <cellStyle name="Обычный 3 52 4 4" xfId="52689"/>
    <cellStyle name="Обычный 3 52 4 4 2" xfId="52690"/>
    <cellStyle name="Обычный 3 52 4 5" xfId="52691"/>
    <cellStyle name="Обычный 3 52 5" xfId="52692"/>
    <cellStyle name="Обычный 3 52 5 2" xfId="52693"/>
    <cellStyle name="Обычный 3 52 5 2 2" xfId="52694"/>
    <cellStyle name="Обычный 3 52 5 2 2 2" xfId="52695"/>
    <cellStyle name="Обычный 3 52 5 2 3" xfId="52696"/>
    <cellStyle name="Обычный 3 52 5 3" xfId="52697"/>
    <cellStyle name="Обычный 3 52 5 3 2" xfId="52698"/>
    <cellStyle name="Обычный 3 52 5 4" xfId="52699"/>
    <cellStyle name="Обычный 3 52 6" xfId="52700"/>
    <cellStyle name="Обычный 3 52 6 2" xfId="52701"/>
    <cellStyle name="Обычный 3 52 6 2 2" xfId="52702"/>
    <cellStyle name="Обычный 3 52 6 3" xfId="52703"/>
    <cellStyle name="Обычный 3 52 7" xfId="52704"/>
    <cellStyle name="Обычный 3 52 7 2" xfId="52705"/>
    <cellStyle name="Обычный 3 52 8" xfId="52706"/>
    <cellStyle name="Обычный 3 53" xfId="52707"/>
    <cellStyle name="Обычный 3 53 2" xfId="52708"/>
    <cellStyle name="Обычный 3 53 2 2" xfId="52709"/>
    <cellStyle name="Обычный 3 53 2 2 2" xfId="52710"/>
    <cellStyle name="Обычный 3 53 2 2 2 2" xfId="52711"/>
    <cellStyle name="Обычный 3 53 2 2 2 2 2" xfId="52712"/>
    <cellStyle name="Обычный 3 53 2 2 2 2 2 2" xfId="52713"/>
    <cellStyle name="Обычный 3 53 2 2 2 2 3" xfId="52714"/>
    <cellStyle name="Обычный 3 53 2 2 2 3" xfId="52715"/>
    <cellStyle name="Обычный 3 53 2 2 2 3 2" xfId="52716"/>
    <cellStyle name="Обычный 3 53 2 2 2 4" xfId="52717"/>
    <cellStyle name="Обычный 3 53 2 2 3" xfId="52718"/>
    <cellStyle name="Обычный 3 53 2 2 3 2" xfId="52719"/>
    <cellStyle name="Обычный 3 53 2 2 3 2 2" xfId="52720"/>
    <cellStyle name="Обычный 3 53 2 2 3 3" xfId="52721"/>
    <cellStyle name="Обычный 3 53 2 2 4" xfId="52722"/>
    <cellStyle name="Обычный 3 53 2 2 4 2" xfId="52723"/>
    <cellStyle name="Обычный 3 53 2 2 5" xfId="52724"/>
    <cellStyle name="Обычный 3 53 2 3" xfId="52725"/>
    <cellStyle name="Обычный 3 53 2 3 2" xfId="52726"/>
    <cellStyle name="Обычный 3 53 2 3 2 2" xfId="52727"/>
    <cellStyle name="Обычный 3 53 2 3 2 2 2" xfId="52728"/>
    <cellStyle name="Обычный 3 53 2 3 2 2 2 2" xfId="52729"/>
    <cellStyle name="Обычный 3 53 2 3 2 2 3" xfId="52730"/>
    <cellStyle name="Обычный 3 53 2 3 2 3" xfId="52731"/>
    <cellStyle name="Обычный 3 53 2 3 2 3 2" xfId="52732"/>
    <cellStyle name="Обычный 3 53 2 3 2 4" xfId="52733"/>
    <cellStyle name="Обычный 3 53 2 3 3" xfId="52734"/>
    <cellStyle name="Обычный 3 53 2 3 3 2" xfId="52735"/>
    <cellStyle name="Обычный 3 53 2 3 3 2 2" xfId="52736"/>
    <cellStyle name="Обычный 3 53 2 3 3 3" xfId="52737"/>
    <cellStyle name="Обычный 3 53 2 3 4" xfId="52738"/>
    <cellStyle name="Обычный 3 53 2 3 4 2" xfId="52739"/>
    <cellStyle name="Обычный 3 53 2 3 5" xfId="52740"/>
    <cellStyle name="Обычный 3 53 2 4" xfId="52741"/>
    <cellStyle name="Обычный 3 53 2 4 2" xfId="52742"/>
    <cellStyle name="Обычный 3 53 2 4 2 2" xfId="52743"/>
    <cellStyle name="Обычный 3 53 2 4 2 2 2" xfId="52744"/>
    <cellStyle name="Обычный 3 53 2 4 2 3" xfId="52745"/>
    <cellStyle name="Обычный 3 53 2 4 3" xfId="52746"/>
    <cellStyle name="Обычный 3 53 2 4 3 2" xfId="52747"/>
    <cellStyle name="Обычный 3 53 2 4 4" xfId="52748"/>
    <cellStyle name="Обычный 3 53 2 5" xfId="52749"/>
    <cellStyle name="Обычный 3 53 2 5 2" xfId="52750"/>
    <cellStyle name="Обычный 3 53 2 5 2 2" xfId="52751"/>
    <cellStyle name="Обычный 3 53 2 5 3" xfId="52752"/>
    <cellStyle name="Обычный 3 53 2 6" xfId="52753"/>
    <cellStyle name="Обычный 3 53 2 6 2" xfId="52754"/>
    <cellStyle name="Обычный 3 53 2 7" xfId="52755"/>
    <cellStyle name="Обычный 3 53 3" xfId="52756"/>
    <cellStyle name="Обычный 3 53 3 2" xfId="52757"/>
    <cellStyle name="Обычный 3 53 3 2 2" xfId="52758"/>
    <cellStyle name="Обычный 3 53 3 2 2 2" xfId="52759"/>
    <cellStyle name="Обычный 3 53 3 2 2 2 2" xfId="52760"/>
    <cellStyle name="Обычный 3 53 3 2 2 3" xfId="52761"/>
    <cellStyle name="Обычный 3 53 3 2 3" xfId="52762"/>
    <cellStyle name="Обычный 3 53 3 2 3 2" xfId="52763"/>
    <cellStyle name="Обычный 3 53 3 2 4" xfId="52764"/>
    <cellStyle name="Обычный 3 53 3 3" xfId="52765"/>
    <cellStyle name="Обычный 3 53 3 3 2" xfId="52766"/>
    <cellStyle name="Обычный 3 53 3 3 2 2" xfId="52767"/>
    <cellStyle name="Обычный 3 53 3 3 3" xfId="52768"/>
    <cellStyle name="Обычный 3 53 3 4" xfId="52769"/>
    <cellStyle name="Обычный 3 53 3 4 2" xfId="52770"/>
    <cellStyle name="Обычный 3 53 3 5" xfId="52771"/>
    <cellStyle name="Обычный 3 53 4" xfId="52772"/>
    <cellStyle name="Обычный 3 53 4 2" xfId="52773"/>
    <cellStyle name="Обычный 3 53 4 2 2" xfId="52774"/>
    <cellStyle name="Обычный 3 53 4 2 2 2" xfId="52775"/>
    <cellStyle name="Обычный 3 53 4 2 2 2 2" xfId="52776"/>
    <cellStyle name="Обычный 3 53 4 2 2 3" xfId="52777"/>
    <cellStyle name="Обычный 3 53 4 2 3" xfId="52778"/>
    <cellStyle name="Обычный 3 53 4 2 3 2" xfId="52779"/>
    <cellStyle name="Обычный 3 53 4 2 4" xfId="52780"/>
    <cellStyle name="Обычный 3 53 4 3" xfId="52781"/>
    <cellStyle name="Обычный 3 53 4 3 2" xfId="52782"/>
    <cellStyle name="Обычный 3 53 4 3 2 2" xfId="52783"/>
    <cellStyle name="Обычный 3 53 4 3 3" xfId="52784"/>
    <cellStyle name="Обычный 3 53 4 4" xfId="52785"/>
    <cellStyle name="Обычный 3 53 4 4 2" xfId="52786"/>
    <cellStyle name="Обычный 3 53 4 5" xfId="52787"/>
    <cellStyle name="Обычный 3 53 5" xfId="52788"/>
    <cellStyle name="Обычный 3 53 5 2" xfId="52789"/>
    <cellStyle name="Обычный 3 53 5 2 2" xfId="52790"/>
    <cellStyle name="Обычный 3 53 5 2 2 2" xfId="52791"/>
    <cellStyle name="Обычный 3 53 5 2 3" xfId="52792"/>
    <cellStyle name="Обычный 3 53 5 3" xfId="52793"/>
    <cellStyle name="Обычный 3 53 5 3 2" xfId="52794"/>
    <cellStyle name="Обычный 3 53 5 4" xfId="52795"/>
    <cellStyle name="Обычный 3 53 6" xfId="52796"/>
    <cellStyle name="Обычный 3 53 6 2" xfId="52797"/>
    <cellStyle name="Обычный 3 53 6 2 2" xfId="52798"/>
    <cellStyle name="Обычный 3 53 6 3" xfId="52799"/>
    <cellStyle name="Обычный 3 53 7" xfId="52800"/>
    <cellStyle name="Обычный 3 53 7 2" xfId="52801"/>
    <cellStyle name="Обычный 3 53 8" xfId="52802"/>
    <cellStyle name="Обычный 3 54" xfId="52803"/>
    <cellStyle name="Обычный 3 54 2" xfId="52804"/>
    <cellStyle name="Обычный 3 54 2 2" xfId="52805"/>
    <cellStyle name="Обычный 3 54 2 2 2" xfId="52806"/>
    <cellStyle name="Обычный 3 54 2 2 2 2" xfId="52807"/>
    <cellStyle name="Обычный 3 54 2 2 2 2 2" xfId="52808"/>
    <cellStyle name="Обычный 3 54 2 2 2 2 2 2" xfId="52809"/>
    <cellStyle name="Обычный 3 54 2 2 2 2 3" xfId="52810"/>
    <cellStyle name="Обычный 3 54 2 2 2 3" xfId="52811"/>
    <cellStyle name="Обычный 3 54 2 2 2 3 2" xfId="52812"/>
    <cellStyle name="Обычный 3 54 2 2 2 4" xfId="52813"/>
    <cellStyle name="Обычный 3 54 2 2 3" xfId="52814"/>
    <cellStyle name="Обычный 3 54 2 2 3 2" xfId="52815"/>
    <cellStyle name="Обычный 3 54 2 2 3 2 2" xfId="52816"/>
    <cellStyle name="Обычный 3 54 2 2 3 3" xfId="52817"/>
    <cellStyle name="Обычный 3 54 2 2 4" xfId="52818"/>
    <cellStyle name="Обычный 3 54 2 2 4 2" xfId="52819"/>
    <cellStyle name="Обычный 3 54 2 2 5" xfId="52820"/>
    <cellStyle name="Обычный 3 54 2 3" xfId="52821"/>
    <cellStyle name="Обычный 3 54 2 3 2" xfId="52822"/>
    <cellStyle name="Обычный 3 54 2 3 2 2" xfId="52823"/>
    <cellStyle name="Обычный 3 54 2 3 2 2 2" xfId="52824"/>
    <cellStyle name="Обычный 3 54 2 3 2 2 2 2" xfId="52825"/>
    <cellStyle name="Обычный 3 54 2 3 2 2 3" xfId="52826"/>
    <cellStyle name="Обычный 3 54 2 3 2 3" xfId="52827"/>
    <cellStyle name="Обычный 3 54 2 3 2 3 2" xfId="52828"/>
    <cellStyle name="Обычный 3 54 2 3 2 4" xfId="52829"/>
    <cellStyle name="Обычный 3 54 2 3 3" xfId="52830"/>
    <cellStyle name="Обычный 3 54 2 3 3 2" xfId="52831"/>
    <cellStyle name="Обычный 3 54 2 3 3 2 2" xfId="52832"/>
    <cellStyle name="Обычный 3 54 2 3 3 3" xfId="52833"/>
    <cellStyle name="Обычный 3 54 2 3 4" xfId="52834"/>
    <cellStyle name="Обычный 3 54 2 3 4 2" xfId="52835"/>
    <cellStyle name="Обычный 3 54 2 3 5" xfId="52836"/>
    <cellStyle name="Обычный 3 54 2 4" xfId="52837"/>
    <cellStyle name="Обычный 3 54 2 4 2" xfId="52838"/>
    <cellStyle name="Обычный 3 54 2 4 2 2" xfId="52839"/>
    <cellStyle name="Обычный 3 54 2 4 2 2 2" xfId="52840"/>
    <cellStyle name="Обычный 3 54 2 4 2 3" xfId="52841"/>
    <cellStyle name="Обычный 3 54 2 4 3" xfId="52842"/>
    <cellStyle name="Обычный 3 54 2 4 3 2" xfId="52843"/>
    <cellStyle name="Обычный 3 54 2 4 4" xfId="52844"/>
    <cellStyle name="Обычный 3 54 2 5" xfId="52845"/>
    <cellStyle name="Обычный 3 54 2 5 2" xfId="52846"/>
    <cellStyle name="Обычный 3 54 2 5 2 2" xfId="52847"/>
    <cellStyle name="Обычный 3 54 2 5 3" xfId="52848"/>
    <cellStyle name="Обычный 3 54 2 6" xfId="52849"/>
    <cellStyle name="Обычный 3 54 2 6 2" xfId="52850"/>
    <cellStyle name="Обычный 3 54 2 7" xfId="52851"/>
    <cellStyle name="Обычный 3 54 3" xfId="52852"/>
    <cellStyle name="Обычный 3 54 3 2" xfId="52853"/>
    <cellStyle name="Обычный 3 54 3 2 2" xfId="52854"/>
    <cellStyle name="Обычный 3 54 3 2 2 2" xfId="52855"/>
    <cellStyle name="Обычный 3 54 3 2 2 2 2" xfId="52856"/>
    <cellStyle name="Обычный 3 54 3 2 2 3" xfId="52857"/>
    <cellStyle name="Обычный 3 54 3 2 3" xfId="52858"/>
    <cellStyle name="Обычный 3 54 3 2 3 2" xfId="52859"/>
    <cellStyle name="Обычный 3 54 3 2 4" xfId="52860"/>
    <cellStyle name="Обычный 3 54 3 3" xfId="52861"/>
    <cellStyle name="Обычный 3 54 3 3 2" xfId="52862"/>
    <cellStyle name="Обычный 3 54 3 3 2 2" xfId="52863"/>
    <cellStyle name="Обычный 3 54 3 3 3" xfId="52864"/>
    <cellStyle name="Обычный 3 54 3 4" xfId="52865"/>
    <cellStyle name="Обычный 3 54 3 4 2" xfId="52866"/>
    <cellStyle name="Обычный 3 54 3 5" xfId="52867"/>
    <cellStyle name="Обычный 3 54 4" xfId="52868"/>
    <cellStyle name="Обычный 3 54 4 2" xfId="52869"/>
    <cellStyle name="Обычный 3 54 4 2 2" xfId="52870"/>
    <cellStyle name="Обычный 3 54 4 2 2 2" xfId="52871"/>
    <cellStyle name="Обычный 3 54 4 2 2 2 2" xfId="52872"/>
    <cellStyle name="Обычный 3 54 4 2 2 3" xfId="52873"/>
    <cellStyle name="Обычный 3 54 4 2 3" xfId="52874"/>
    <cellStyle name="Обычный 3 54 4 2 3 2" xfId="52875"/>
    <cellStyle name="Обычный 3 54 4 2 4" xfId="52876"/>
    <cellStyle name="Обычный 3 54 4 3" xfId="52877"/>
    <cellStyle name="Обычный 3 54 4 3 2" xfId="52878"/>
    <cellStyle name="Обычный 3 54 4 3 2 2" xfId="52879"/>
    <cellStyle name="Обычный 3 54 4 3 3" xfId="52880"/>
    <cellStyle name="Обычный 3 54 4 4" xfId="52881"/>
    <cellStyle name="Обычный 3 54 4 4 2" xfId="52882"/>
    <cellStyle name="Обычный 3 54 4 5" xfId="52883"/>
    <cellStyle name="Обычный 3 54 5" xfId="52884"/>
    <cellStyle name="Обычный 3 54 5 2" xfId="52885"/>
    <cellStyle name="Обычный 3 54 5 2 2" xfId="52886"/>
    <cellStyle name="Обычный 3 54 5 2 2 2" xfId="52887"/>
    <cellStyle name="Обычный 3 54 5 2 3" xfId="52888"/>
    <cellStyle name="Обычный 3 54 5 3" xfId="52889"/>
    <cellStyle name="Обычный 3 54 5 3 2" xfId="52890"/>
    <cellStyle name="Обычный 3 54 5 4" xfId="52891"/>
    <cellStyle name="Обычный 3 54 6" xfId="52892"/>
    <cellStyle name="Обычный 3 54 6 2" xfId="52893"/>
    <cellStyle name="Обычный 3 54 6 2 2" xfId="52894"/>
    <cellStyle name="Обычный 3 54 6 3" xfId="52895"/>
    <cellStyle name="Обычный 3 54 7" xfId="52896"/>
    <cellStyle name="Обычный 3 54 7 2" xfId="52897"/>
    <cellStyle name="Обычный 3 54 8" xfId="52898"/>
    <cellStyle name="Обычный 3 55" xfId="52899"/>
    <cellStyle name="Обычный 3 55 2" xfId="52900"/>
    <cellStyle name="Обычный 3 55 2 2" xfId="52901"/>
    <cellStyle name="Обычный 3 55 2 2 2" xfId="52902"/>
    <cellStyle name="Обычный 3 55 2 2 2 2" xfId="52903"/>
    <cellStyle name="Обычный 3 55 2 2 2 2 2" xfId="52904"/>
    <cellStyle name="Обычный 3 55 2 2 2 2 2 2" xfId="52905"/>
    <cellStyle name="Обычный 3 55 2 2 2 2 3" xfId="52906"/>
    <cellStyle name="Обычный 3 55 2 2 2 3" xfId="52907"/>
    <cellStyle name="Обычный 3 55 2 2 2 3 2" xfId="52908"/>
    <cellStyle name="Обычный 3 55 2 2 2 4" xfId="52909"/>
    <cellStyle name="Обычный 3 55 2 2 3" xfId="52910"/>
    <cellStyle name="Обычный 3 55 2 2 3 2" xfId="52911"/>
    <cellStyle name="Обычный 3 55 2 2 3 2 2" xfId="52912"/>
    <cellStyle name="Обычный 3 55 2 2 3 3" xfId="52913"/>
    <cellStyle name="Обычный 3 55 2 2 4" xfId="52914"/>
    <cellStyle name="Обычный 3 55 2 2 4 2" xfId="52915"/>
    <cellStyle name="Обычный 3 55 2 2 5" xfId="52916"/>
    <cellStyle name="Обычный 3 55 2 3" xfId="52917"/>
    <cellStyle name="Обычный 3 55 2 3 2" xfId="52918"/>
    <cellStyle name="Обычный 3 55 2 3 2 2" xfId="52919"/>
    <cellStyle name="Обычный 3 55 2 3 2 2 2" xfId="52920"/>
    <cellStyle name="Обычный 3 55 2 3 2 2 2 2" xfId="52921"/>
    <cellStyle name="Обычный 3 55 2 3 2 2 3" xfId="52922"/>
    <cellStyle name="Обычный 3 55 2 3 2 3" xfId="52923"/>
    <cellStyle name="Обычный 3 55 2 3 2 3 2" xfId="52924"/>
    <cellStyle name="Обычный 3 55 2 3 2 4" xfId="52925"/>
    <cellStyle name="Обычный 3 55 2 3 3" xfId="52926"/>
    <cellStyle name="Обычный 3 55 2 3 3 2" xfId="52927"/>
    <cellStyle name="Обычный 3 55 2 3 3 2 2" xfId="52928"/>
    <cellStyle name="Обычный 3 55 2 3 3 3" xfId="52929"/>
    <cellStyle name="Обычный 3 55 2 3 4" xfId="52930"/>
    <cellStyle name="Обычный 3 55 2 3 4 2" xfId="52931"/>
    <cellStyle name="Обычный 3 55 2 3 5" xfId="52932"/>
    <cellStyle name="Обычный 3 55 2 4" xfId="52933"/>
    <cellStyle name="Обычный 3 55 2 4 2" xfId="52934"/>
    <cellStyle name="Обычный 3 55 2 4 2 2" xfId="52935"/>
    <cellStyle name="Обычный 3 55 2 4 2 2 2" xfId="52936"/>
    <cellStyle name="Обычный 3 55 2 4 2 3" xfId="52937"/>
    <cellStyle name="Обычный 3 55 2 4 3" xfId="52938"/>
    <cellStyle name="Обычный 3 55 2 4 3 2" xfId="52939"/>
    <cellStyle name="Обычный 3 55 2 4 4" xfId="52940"/>
    <cellStyle name="Обычный 3 55 2 5" xfId="52941"/>
    <cellStyle name="Обычный 3 55 2 5 2" xfId="52942"/>
    <cellStyle name="Обычный 3 55 2 5 2 2" xfId="52943"/>
    <cellStyle name="Обычный 3 55 2 5 3" xfId="52944"/>
    <cellStyle name="Обычный 3 55 2 6" xfId="52945"/>
    <cellStyle name="Обычный 3 55 2 6 2" xfId="52946"/>
    <cellStyle name="Обычный 3 55 2 7" xfId="52947"/>
    <cellStyle name="Обычный 3 55 3" xfId="52948"/>
    <cellStyle name="Обычный 3 55 3 2" xfId="52949"/>
    <cellStyle name="Обычный 3 55 3 2 2" xfId="52950"/>
    <cellStyle name="Обычный 3 55 3 2 2 2" xfId="52951"/>
    <cellStyle name="Обычный 3 55 3 2 2 2 2" xfId="52952"/>
    <cellStyle name="Обычный 3 55 3 2 2 3" xfId="52953"/>
    <cellStyle name="Обычный 3 55 3 2 3" xfId="52954"/>
    <cellStyle name="Обычный 3 55 3 2 3 2" xfId="52955"/>
    <cellStyle name="Обычный 3 55 3 2 4" xfId="52956"/>
    <cellStyle name="Обычный 3 55 3 3" xfId="52957"/>
    <cellStyle name="Обычный 3 55 3 3 2" xfId="52958"/>
    <cellStyle name="Обычный 3 55 3 3 2 2" xfId="52959"/>
    <cellStyle name="Обычный 3 55 3 3 3" xfId="52960"/>
    <cellStyle name="Обычный 3 55 3 4" xfId="52961"/>
    <cellStyle name="Обычный 3 55 3 4 2" xfId="52962"/>
    <cellStyle name="Обычный 3 55 3 5" xfId="52963"/>
    <cellStyle name="Обычный 3 55 4" xfId="52964"/>
    <cellStyle name="Обычный 3 55 4 2" xfId="52965"/>
    <cellStyle name="Обычный 3 55 4 2 2" xfId="52966"/>
    <cellStyle name="Обычный 3 55 4 2 2 2" xfId="52967"/>
    <cellStyle name="Обычный 3 55 4 2 2 2 2" xfId="52968"/>
    <cellStyle name="Обычный 3 55 4 2 2 3" xfId="52969"/>
    <cellStyle name="Обычный 3 55 4 2 3" xfId="52970"/>
    <cellStyle name="Обычный 3 55 4 2 3 2" xfId="52971"/>
    <cellStyle name="Обычный 3 55 4 2 4" xfId="52972"/>
    <cellStyle name="Обычный 3 55 4 3" xfId="52973"/>
    <cellStyle name="Обычный 3 55 4 3 2" xfId="52974"/>
    <cellStyle name="Обычный 3 55 4 3 2 2" xfId="52975"/>
    <cellStyle name="Обычный 3 55 4 3 3" xfId="52976"/>
    <cellStyle name="Обычный 3 55 4 4" xfId="52977"/>
    <cellStyle name="Обычный 3 55 4 4 2" xfId="52978"/>
    <cellStyle name="Обычный 3 55 4 5" xfId="52979"/>
    <cellStyle name="Обычный 3 55 5" xfId="52980"/>
    <cellStyle name="Обычный 3 55 5 2" xfId="52981"/>
    <cellStyle name="Обычный 3 55 5 2 2" xfId="52982"/>
    <cellStyle name="Обычный 3 55 5 2 2 2" xfId="52983"/>
    <cellStyle name="Обычный 3 55 5 2 3" xfId="52984"/>
    <cellStyle name="Обычный 3 55 5 3" xfId="52985"/>
    <cellStyle name="Обычный 3 55 5 3 2" xfId="52986"/>
    <cellStyle name="Обычный 3 55 5 4" xfId="52987"/>
    <cellStyle name="Обычный 3 55 6" xfId="52988"/>
    <cellStyle name="Обычный 3 55 6 2" xfId="52989"/>
    <cellStyle name="Обычный 3 55 6 2 2" xfId="52990"/>
    <cellStyle name="Обычный 3 55 6 3" xfId="52991"/>
    <cellStyle name="Обычный 3 55 7" xfId="52992"/>
    <cellStyle name="Обычный 3 55 7 2" xfId="52993"/>
    <cellStyle name="Обычный 3 55 8" xfId="52994"/>
    <cellStyle name="Обычный 3 56" xfId="52995"/>
    <cellStyle name="Обычный 3 56 2" xfId="52996"/>
    <cellStyle name="Обычный 3 56 2 2" xfId="52997"/>
    <cellStyle name="Обычный 3 56 2 2 2" xfId="52998"/>
    <cellStyle name="Обычный 3 56 2 2 2 2" xfId="52999"/>
    <cellStyle name="Обычный 3 56 2 2 2 2 2" xfId="53000"/>
    <cellStyle name="Обычный 3 56 2 2 2 2 2 2" xfId="53001"/>
    <cellStyle name="Обычный 3 56 2 2 2 2 3" xfId="53002"/>
    <cellStyle name="Обычный 3 56 2 2 2 3" xfId="53003"/>
    <cellStyle name="Обычный 3 56 2 2 2 3 2" xfId="53004"/>
    <cellStyle name="Обычный 3 56 2 2 2 4" xfId="53005"/>
    <cellStyle name="Обычный 3 56 2 2 3" xfId="53006"/>
    <cellStyle name="Обычный 3 56 2 2 3 2" xfId="53007"/>
    <cellStyle name="Обычный 3 56 2 2 3 2 2" xfId="53008"/>
    <cellStyle name="Обычный 3 56 2 2 3 3" xfId="53009"/>
    <cellStyle name="Обычный 3 56 2 2 4" xfId="53010"/>
    <cellStyle name="Обычный 3 56 2 2 4 2" xfId="53011"/>
    <cellStyle name="Обычный 3 56 2 2 5" xfId="53012"/>
    <cellStyle name="Обычный 3 56 2 3" xfId="53013"/>
    <cellStyle name="Обычный 3 56 2 3 2" xfId="53014"/>
    <cellStyle name="Обычный 3 56 2 3 2 2" xfId="53015"/>
    <cellStyle name="Обычный 3 56 2 3 2 2 2" xfId="53016"/>
    <cellStyle name="Обычный 3 56 2 3 2 2 2 2" xfId="53017"/>
    <cellStyle name="Обычный 3 56 2 3 2 2 3" xfId="53018"/>
    <cellStyle name="Обычный 3 56 2 3 2 3" xfId="53019"/>
    <cellStyle name="Обычный 3 56 2 3 2 3 2" xfId="53020"/>
    <cellStyle name="Обычный 3 56 2 3 2 4" xfId="53021"/>
    <cellStyle name="Обычный 3 56 2 3 3" xfId="53022"/>
    <cellStyle name="Обычный 3 56 2 3 3 2" xfId="53023"/>
    <cellStyle name="Обычный 3 56 2 3 3 2 2" xfId="53024"/>
    <cellStyle name="Обычный 3 56 2 3 3 3" xfId="53025"/>
    <cellStyle name="Обычный 3 56 2 3 4" xfId="53026"/>
    <cellStyle name="Обычный 3 56 2 3 4 2" xfId="53027"/>
    <cellStyle name="Обычный 3 56 2 3 5" xfId="53028"/>
    <cellStyle name="Обычный 3 56 2 4" xfId="53029"/>
    <cellStyle name="Обычный 3 56 2 4 2" xfId="53030"/>
    <cellStyle name="Обычный 3 56 2 4 2 2" xfId="53031"/>
    <cellStyle name="Обычный 3 56 2 4 2 2 2" xfId="53032"/>
    <cellStyle name="Обычный 3 56 2 4 2 3" xfId="53033"/>
    <cellStyle name="Обычный 3 56 2 4 3" xfId="53034"/>
    <cellStyle name="Обычный 3 56 2 4 3 2" xfId="53035"/>
    <cellStyle name="Обычный 3 56 2 4 4" xfId="53036"/>
    <cellStyle name="Обычный 3 56 2 5" xfId="53037"/>
    <cellStyle name="Обычный 3 56 2 5 2" xfId="53038"/>
    <cellStyle name="Обычный 3 56 2 5 2 2" xfId="53039"/>
    <cellStyle name="Обычный 3 56 2 5 3" xfId="53040"/>
    <cellStyle name="Обычный 3 56 2 6" xfId="53041"/>
    <cellStyle name="Обычный 3 56 2 6 2" xfId="53042"/>
    <cellStyle name="Обычный 3 56 2 7" xfId="53043"/>
    <cellStyle name="Обычный 3 56 3" xfId="53044"/>
    <cellStyle name="Обычный 3 56 3 2" xfId="53045"/>
    <cellStyle name="Обычный 3 56 3 2 2" xfId="53046"/>
    <cellStyle name="Обычный 3 56 3 2 2 2" xfId="53047"/>
    <cellStyle name="Обычный 3 56 3 2 2 2 2" xfId="53048"/>
    <cellStyle name="Обычный 3 56 3 2 2 3" xfId="53049"/>
    <cellStyle name="Обычный 3 56 3 2 3" xfId="53050"/>
    <cellStyle name="Обычный 3 56 3 2 3 2" xfId="53051"/>
    <cellStyle name="Обычный 3 56 3 2 4" xfId="53052"/>
    <cellStyle name="Обычный 3 56 3 3" xfId="53053"/>
    <cellStyle name="Обычный 3 56 3 3 2" xfId="53054"/>
    <cellStyle name="Обычный 3 56 3 3 2 2" xfId="53055"/>
    <cellStyle name="Обычный 3 56 3 3 3" xfId="53056"/>
    <cellStyle name="Обычный 3 56 3 4" xfId="53057"/>
    <cellStyle name="Обычный 3 56 3 4 2" xfId="53058"/>
    <cellStyle name="Обычный 3 56 3 5" xfId="53059"/>
    <cellStyle name="Обычный 3 56 4" xfId="53060"/>
    <cellStyle name="Обычный 3 56 4 2" xfId="53061"/>
    <cellStyle name="Обычный 3 56 4 2 2" xfId="53062"/>
    <cellStyle name="Обычный 3 56 4 2 2 2" xfId="53063"/>
    <cellStyle name="Обычный 3 56 4 2 2 2 2" xfId="53064"/>
    <cellStyle name="Обычный 3 56 4 2 2 3" xfId="53065"/>
    <cellStyle name="Обычный 3 56 4 2 3" xfId="53066"/>
    <cellStyle name="Обычный 3 56 4 2 3 2" xfId="53067"/>
    <cellStyle name="Обычный 3 56 4 2 4" xfId="53068"/>
    <cellStyle name="Обычный 3 56 4 3" xfId="53069"/>
    <cellStyle name="Обычный 3 56 4 3 2" xfId="53070"/>
    <cellStyle name="Обычный 3 56 4 3 2 2" xfId="53071"/>
    <cellStyle name="Обычный 3 56 4 3 3" xfId="53072"/>
    <cellStyle name="Обычный 3 56 4 4" xfId="53073"/>
    <cellStyle name="Обычный 3 56 4 4 2" xfId="53074"/>
    <cellStyle name="Обычный 3 56 4 5" xfId="53075"/>
    <cellStyle name="Обычный 3 56 5" xfId="53076"/>
    <cellStyle name="Обычный 3 56 5 2" xfId="53077"/>
    <cellStyle name="Обычный 3 56 5 2 2" xfId="53078"/>
    <cellStyle name="Обычный 3 56 5 2 2 2" xfId="53079"/>
    <cellStyle name="Обычный 3 56 5 2 3" xfId="53080"/>
    <cellStyle name="Обычный 3 56 5 3" xfId="53081"/>
    <cellStyle name="Обычный 3 56 5 3 2" xfId="53082"/>
    <cellStyle name="Обычный 3 56 5 4" xfId="53083"/>
    <cellStyle name="Обычный 3 56 6" xfId="53084"/>
    <cellStyle name="Обычный 3 56 6 2" xfId="53085"/>
    <cellStyle name="Обычный 3 56 6 2 2" xfId="53086"/>
    <cellStyle name="Обычный 3 56 6 3" xfId="53087"/>
    <cellStyle name="Обычный 3 56 7" xfId="53088"/>
    <cellStyle name="Обычный 3 56 7 2" xfId="53089"/>
    <cellStyle name="Обычный 3 56 8" xfId="53090"/>
    <cellStyle name="Обычный 3 57" xfId="53091"/>
    <cellStyle name="Обычный 3 57 2" xfId="53092"/>
    <cellStyle name="Обычный 3 57 2 2" xfId="53093"/>
    <cellStyle name="Обычный 3 57 2 2 2" xfId="53094"/>
    <cellStyle name="Обычный 3 57 2 2 2 2" xfId="53095"/>
    <cellStyle name="Обычный 3 57 2 2 2 2 2" xfId="53096"/>
    <cellStyle name="Обычный 3 57 2 2 2 2 2 2" xfId="53097"/>
    <cellStyle name="Обычный 3 57 2 2 2 2 3" xfId="53098"/>
    <cellStyle name="Обычный 3 57 2 2 2 3" xfId="53099"/>
    <cellStyle name="Обычный 3 57 2 2 2 3 2" xfId="53100"/>
    <cellStyle name="Обычный 3 57 2 2 2 4" xfId="53101"/>
    <cellStyle name="Обычный 3 57 2 2 3" xfId="53102"/>
    <cellStyle name="Обычный 3 57 2 2 3 2" xfId="53103"/>
    <cellStyle name="Обычный 3 57 2 2 3 2 2" xfId="53104"/>
    <cellStyle name="Обычный 3 57 2 2 3 3" xfId="53105"/>
    <cellStyle name="Обычный 3 57 2 2 4" xfId="53106"/>
    <cellStyle name="Обычный 3 57 2 2 4 2" xfId="53107"/>
    <cellStyle name="Обычный 3 57 2 2 5" xfId="53108"/>
    <cellStyle name="Обычный 3 57 2 3" xfId="53109"/>
    <cellStyle name="Обычный 3 57 2 3 2" xfId="53110"/>
    <cellStyle name="Обычный 3 57 2 3 2 2" xfId="53111"/>
    <cellStyle name="Обычный 3 57 2 3 2 2 2" xfId="53112"/>
    <cellStyle name="Обычный 3 57 2 3 2 2 2 2" xfId="53113"/>
    <cellStyle name="Обычный 3 57 2 3 2 2 3" xfId="53114"/>
    <cellStyle name="Обычный 3 57 2 3 2 3" xfId="53115"/>
    <cellStyle name="Обычный 3 57 2 3 2 3 2" xfId="53116"/>
    <cellStyle name="Обычный 3 57 2 3 2 4" xfId="53117"/>
    <cellStyle name="Обычный 3 57 2 3 3" xfId="53118"/>
    <cellStyle name="Обычный 3 57 2 3 3 2" xfId="53119"/>
    <cellStyle name="Обычный 3 57 2 3 3 2 2" xfId="53120"/>
    <cellStyle name="Обычный 3 57 2 3 3 3" xfId="53121"/>
    <cellStyle name="Обычный 3 57 2 3 4" xfId="53122"/>
    <cellStyle name="Обычный 3 57 2 3 4 2" xfId="53123"/>
    <cellStyle name="Обычный 3 57 2 3 5" xfId="53124"/>
    <cellStyle name="Обычный 3 57 2 4" xfId="53125"/>
    <cellStyle name="Обычный 3 57 2 4 2" xfId="53126"/>
    <cellStyle name="Обычный 3 57 2 4 2 2" xfId="53127"/>
    <cellStyle name="Обычный 3 57 2 4 2 2 2" xfId="53128"/>
    <cellStyle name="Обычный 3 57 2 4 2 3" xfId="53129"/>
    <cellStyle name="Обычный 3 57 2 4 3" xfId="53130"/>
    <cellStyle name="Обычный 3 57 2 4 3 2" xfId="53131"/>
    <cellStyle name="Обычный 3 57 2 4 4" xfId="53132"/>
    <cellStyle name="Обычный 3 57 2 5" xfId="53133"/>
    <cellStyle name="Обычный 3 57 2 5 2" xfId="53134"/>
    <cellStyle name="Обычный 3 57 2 5 2 2" xfId="53135"/>
    <cellStyle name="Обычный 3 57 2 5 3" xfId="53136"/>
    <cellStyle name="Обычный 3 57 2 6" xfId="53137"/>
    <cellStyle name="Обычный 3 57 2 6 2" xfId="53138"/>
    <cellStyle name="Обычный 3 57 2 7" xfId="53139"/>
    <cellStyle name="Обычный 3 57 3" xfId="53140"/>
    <cellStyle name="Обычный 3 57 3 2" xfId="53141"/>
    <cellStyle name="Обычный 3 57 3 2 2" xfId="53142"/>
    <cellStyle name="Обычный 3 57 3 2 2 2" xfId="53143"/>
    <cellStyle name="Обычный 3 57 3 2 2 2 2" xfId="53144"/>
    <cellStyle name="Обычный 3 57 3 2 2 3" xfId="53145"/>
    <cellStyle name="Обычный 3 57 3 2 3" xfId="53146"/>
    <cellStyle name="Обычный 3 57 3 2 3 2" xfId="53147"/>
    <cellStyle name="Обычный 3 57 3 2 4" xfId="53148"/>
    <cellStyle name="Обычный 3 57 3 3" xfId="53149"/>
    <cellStyle name="Обычный 3 57 3 3 2" xfId="53150"/>
    <cellStyle name="Обычный 3 57 3 3 2 2" xfId="53151"/>
    <cellStyle name="Обычный 3 57 3 3 3" xfId="53152"/>
    <cellStyle name="Обычный 3 57 3 4" xfId="53153"/>
    <cellStyle name="Обычный 3 57 3 4 2" xfId="53154"/>
    <cellStyle name="Обычный 3 57 3 5" xfId="53155"/>
    <cellStyle name="Обычный 3 57 4" xfId="53156"/>
    <cellStyle name="Обычный 3 57 4 2" xfId="53157"/>
    <cellStyle name="Обычный 3 57 4 2 2" xfId="53158"/>
    <cellStyle name="Обычный 3 57 4 2 2 2" xfId="53159"/>
    <cellStyle name="Обычный 3 57 4 2 2 2 2" xfId="53160"/>
    <cellStyle name="Обычный 3 57 4 2 2 3" xfId="53161"/>
    <cellStyle name="Обычный 3 57 4 2 3" xfId="53162"/>
    <cellStyle name="Обычный 3 57 4 2 3 2" xfId="53163"/>
    <cellStyle name="Обычный 3 57 4 2 4" xfId="53164"/>
    <cellStyle name="Обычный 3 57 4 3" xfId="53165"/>
    <cellStyle name="Обычный 3 57 4 3 2" xfId="53166"/>
    <cellStyle name="Обычный 3 57 4 3 2 2" xfId="53167"/>
    <cellStyle name="Обычный 3 57 4 3 3" xfId="53168"/>
    <cellStyle name="Обычный 3 57 4 4" xfId="53169"/>
    <cellStyle name="Обычный 3 57 4 4 2" xfId="53170"/>
    <cellStyle name="Обычный 3 57 4 5" xfId="53171"/>
    <cellStyle name="Обычный 3 57 5" xfId="53172"/>
    <cellStyle name="Обычный 3 57 5 2" xfId="53173"/>
    <cellStyle name="Обычный 3 57 5 2 2" xfId="53174"/>
    <cellStyle name="Обычный 3 57 5 2 2 2" xfId="53175"/>
    <cellStyle name="Обычный 3 57 5 2 3" xfId="53176"/>
    <cellStyle name="Обычный 3 57 5 3" xfId="53177"/>
    <cellStyle name="Обычный 3 57 5 3 2" xfId="53178"/>
    <cellStyle name="Обычный 3 57 5 4" xfId="53179"/>
    <cellStyle name="Обычный 3 57 6" xfId="53180"/>
    <cellStyle name="Обычный 3 57 6 2" xfId="53181"/>
    <cellStyle name="Обычный 3 57 6 2 2" xfId="53182"/>
    <cellStyle name="Обычный 3 57 6 3" xfId="53183"/>
    <cellStyle name="Обычный 3 57 7" xfId="53184"/>
    <cellStyle name="Обычный 3 57 7 2" xfId="53185"/>
    <cellStyle name="Обычный 3 57 8" xfId="53186"/>
    <cellStyle name="Обычный 3 58" xfId="53187"/>
    <cellStyle name="Обычный 3 58 2" xfId="53188"/>
    <cellStyle name="Обычный 3 58 2 2" xfId="53189"/>
    <cellStyle name="Обычный 3 58 2 2 2" xfId="53190"/>
    <cellStyle name="Обычный 3 58 2 2 2 2" xfId="53191"/>
    <cellStyle name="Обычный 3 58 2 2 2 2 2" xfId="53192"/>
    <cellStyle name="Обычный 3 58 2 2 2 2 2 2" xfId="53193"/>
    <cellStyle name="Обычный 3 58 2 2 2 2 3" xfId="53194"/>
    <cellStyle name="Обычный 3 58 2 2 2 3" xfId="53195"/>
    <cellStyle name="Обычный 3 58 2 2 2 3 2" xfId="53196"/>
    <cellStyle name="Обычный 3 58 2 2 2 4" xfId="53197"/>
    <cellStyle name="Обычный 3 58 2 2 3" xfId="53198"/>
    <cellStyle name="Обычный 3 58 2 2 3 2" xfId="53199"/>
    <cellStyle name="Обычный 3 58 2 2 3 2 2" xfId="53200"/>
    <cellStyle name="Обычный 3 58 2 2 3 3" xfId="53201"/>
    <cellStyle name="Обычный 3 58 2 2 4" xfId="53202"/>
    <cellStyle name="Обычный 3 58 2 2 4 2" xfId="53203"/>
    <cellStyle name="Обычный 3 58 2 2 5" xfId="53204"/>
    <cellStyle name="Обычный 3 58 2 3" xfId="53205"/>
    <cellStyle name="Обычный 3 58 2 3 2" xfId="53206"/>
    <cellStyle name="Обычный 3 58 2 3 2 2" xfId="53207"/>
    <cellStyle name="Обычный 3 58 2 3 2 2 2" xfId="53208"/>
    <cellStyle name="Обычный 3 58 2 3 2 2 2 2" xfId="53209"/>
    <cellStyle name="Обычный 3 58 2 3 2 2 3" xfId="53210"/>
    <cellStyle name="Обычный 3 58 2 3 2 3" xfId="53211"/>
    <cellStyle name="Обычный 3 58 2 3 2 3 2" xfId="53212"/>
    <cellStyle name="Обычный 3 58 2 3 2 4" xfId="53213"/>
    <cellStyle name="Обычный 3 58 2 3 3" xfId="53214"/>
    <cellStyle name="Обычный 3 58 2 3 3 2" xfId="53215"/>
    <cellStyle name="Обычный 3 58 2 3 3 2 2" xfId="53216"/>
    <cellStyle name="Обычный 3 58 2 3 3 3" xfId="53217"/>
    <cellStyle name="Обычный 3 58 2 3 4" xfId="53218"/>
    <cellStyle name="Обычный 3 58 2 3 4 2" xfId="53219"/>
    <cellStyle name="Обычный 3 58 2 3 5" xfId="53220"/>
    <cellStyle name="Обычный 3 58 2 4" xfId="53221"/>
    <cellStyle name="Обычный 3 58 2 4 2" xfId="53222"/>
    <cellStyle name="Обычный 3 58 2 4 2 2" xfId="53223"/>
    <cellStyle name="Обычный 3 58 2 4 2 2 2" xfId="53224"/>
    <cellStyle name="Обычный 3 58 2 4 2 3" xfId="53225"/>
    <cellStyle name="Обычный 3 58 2 4 3" xfId="53226"/>
    <cellStyle name="Обычный 3 58 2 4 3 2" xfId="53227"/>
    <cellStyle name="Обычный 3 58 2 4 4" xfId="53228"/>
    <cellStyle name="Обычный 3 58 2 5" xfId="53229"/>
    <cellStyle name="Обычный 3 58 2 5 2" xfId="53230"/>
    <cellStyle name="Обычный 3 58 2 5 2 2" xfId="53231"/>
    <cellStyle name="Обычный 3 58 2 5 3" xfId="53232"/>
    <cellStyle name="Обычный 3 58 2 6" xfId="53233"/>
    <cellStyle name="Обычный 3 58 2 6 2" xfId="53234"/>
    <cellStyle name="Обычный 3 58 2 7" xfId="53235"/>
    <cellStyle name="Обычный 3 58 3" xfId="53236"/>
    <cellStyle name="Обычный 3 58 3 2" xfId="53237"/>
    <cellStyle name="Обычный 3 58 3 2 2" xfId="53238"/>
    <cellStyle name="Обычный 3 58 3 2 2 2" xfId="53239"/>
    <cellStyle name="Обычный 3 58 3 2 2 2 2" xfId="53240"/>
    <cellStyle name="Обычный 3 58 3 2 2 3" xfId="53241"/>
    <cellStyle name="Обычный 3 58 3 2 3" xfId="53242"/>
    <cellStyle name="Обычный 3 58 3 2 3 2" xfId="53243"/>
    <cellStyle name="Обычный 3 58 3 2 4" xfId="53244"/>
    <cellStyle name="Обычный 3 58 3 3" xfId="53245"/>
    <cellStyle name="Обычный 3 58 3 3 2" xfId="53246"/>
    <cellStyle name="Обычный 3 58 3 3 2 2" xfId="53247"/>
    <cellStyle name="Обычный 3 58 3 3 3" xfId="53248"/>
    <cellStyle name="Обычный 3 58 3 4" xfId="53249"/>
    <cellStyle name="Обычный 3 58 3 4 2" xfId="53250"/>
    <cellStyle name="Обычный 3 58 3 5" xfId="53251"/>
    <cellStyle name="Обычный 3 58 4" xfId="53252"/>
    <cellStyle name="Обычный 3 58 4 2" xfId="53253"/>
    <cellStyle name="Обычный 3 58 4 2 2" xfId="53254"/>
    <cellStyle name="Обычный 3 58 4 2 2 2" xfId="53255"/>
    <cellStyle name="Обычный 3 58 4 2 2 2 2" xfId="53256"/>
    <cellStyle name="Обычный 3 58 4 2 2 3" xfId="53257"/>
    <cellStyle name="Обычный 3 58 4 2 3" xfId="53258"/>
    <cellStyle name="Обычный 3 58 4 2 3 2" xfId="53259"/>
    <cellStyle name="Обычный 3 58 4 2 4" xfId="53260"/>
    <cellStyle name="Обычный 3 58 4 3" xfId="53261"/>
    <cellStyle name="Обычный 3 58 4 3 2" xfId="53262"/>
    <cellStyle name="Обычный 3 58 4 3 2 2" xfId="53263"/>
    <cellStyle name="Обычный 3 58 4 3 3" xfId="53264"/>
    <cellStyle name="Обычный 3 58 4 4" xfId="53265"/>
    <cellStyle name="Обычный 3 58 4 4 2" xfId="53266"/>
    <cellStyle name="Обычный 3 58 4 5" xfId="53267"/>
    <cellStyle name="Обычный 3 58 5" xfId="53268"/>
    <cellStyle name="Обычный 3 58 5 2" xfId="53269"/>
    <cellStyle name="Обычный 3 58 5 2 2" xfId="53270"/>
    <cellStyle name="Обычный 3 58 5 2 2 2" xfId="53271"/>
    <cellStyle name="Обычный 3 58 5 2 3" xfId="53272"/>
    <cellStyle name="Обычный 3 58 5 3" xfId="53273"/>
    <cellStyle name="Обычный 3 58 5 3 2" xfId="53274"/>
    <cellStyle name="Обычный 3 58 5 4" xfId="53275"/>
    <cellStyle name="Обычный 3 58 6" xfId="53276"/>
    <cellStyle name="Обычный 3 58 6 2" xfId="53277"/>
    <cellStyle name="Обычный 3 58 6 2 2" xfId="53278"/>
    <cellStyle name="Обычный 3 58 6 3" xfId="53279"/>
    <cellStyle name="Обычный 3 58 7" xfId="53280"/>
    <cellStyle name="Обычный 3 58 7 2" xfId="53281"/>
    <cellStyle name="Обычный 3 58 8" xfId="53282"/>
    <cellStyle name="Обычный 3 59" xfId="53283"/>
    <cellStyle name="Обычный 3 59 2" xfId="53284"/>
    <cellStyle name="Обычный 3 59 2 2" xfId="53285"/>
    <cellStyle name="Обычный 3 59 2 2 2" xfId="53286"/>
    <cellStyle name="Обычный 3 59 2 2 2 2" xfId="53287"/>
    <cellStyle name="Обычный 3 59 2 2 2 2 2" xfId="53288"/>
    <cellStyle name="Обычный 3 59 2 2 2 2 2 2" xfId="53289"/>
    <cellStyle name="Обычный 3 59 2 2 2 2 3" xfId="53290"/>
    <cellStyle name="Обычный 3 59 2 2 2 3" xfId="53291"/>
    <cellStyle name="Обычный 3 59 2 2 2 3 2" xfId="53292"/>
    <cellStyle name="Обычный 3 59 2 2 2 4" xfId="53293"/>
    <cellStyle name="Обычный 3 59 2 2 3" xfId="53294"/>
    <cellStyle name="Обычный 3 59 2 2 3 2" xfId="53295"/>
    <cellStyle name="Обычный 3 59 2 2 3 2 2" xfId="53296"/>
    <cellStyle name="Обычный 3 59 2 2 3 3" xfId="53297"/>
    <cellStyle name="Обычный 3 59 2 2 4" xfId="53298"/>
    <cellStyle name="Обычный 3 59 2 2 4 2" xfId="53299"/>
    <cellStyle name="Обычный 3 59 2 2 5" xfId="53300"/>
    <cellStyle name="Обычный 3 59 2 3" xfId="53301"/>
    <cellStyle name="Обычный 3 59 2 3 2" xfId="53302"/>
    <cellStyle name="Обычный 3 59 2 3 2 2" xfId="53303"/>
    <cellStyle name="Обычный 3 59 2 3 2 2 2" xfId="53304"/>
    <cellStyle name="Обычный 3 59 2 3 2 2 2 2" xfId="53305"/>
    <cellStyle name="Обычный 3 59 2 3 2 2 3" xfId="53306"/>
    <cellStyle name="Обычный 3 59 2 3 2 3" xfId="53307"/>
    <cellStyle name="Обычный 3 59 2 3 2 3 2" xfId="53308"/>
    <cellStyle name="Обычный 3 59 2 3 2 4" xfId="53309"/>
    <cellStyle name="Обычный 3 59 2 3 3" xfId="53310"/>
    <cellStyle name="Обычный 3 59 2 3 3 2" xfId="53311"/>
    <cellStyle name="Обычный 3 59 2 3 3 2 2" xfId="53312"/>
    <cellStyle name="Обычный 3 59 2 3 3 3" xfId="53313"/>
    <cellStyle name="Обычный 3 59 2 3 4" xfId="53314"/>
    <cellStyle name="Обычный 3 59 2 3 4 2" xfId="53315"/>
    <cellStyle name="Обычный 3 59 2 3 5" xfId="53316"/>
    <cellStyle name="Обычный 3 59 2 4" xfId="53317"/>
    <cellStyle name="Обычный 3 59 2 4 2" xfId="53318"/>
    <cellStyle name="Обычный 3 59 2 4 2 2" xfId="53319"/>
    <cellStyle name="Обычный 3 59 2 4 2 2 2" xfId="53320"/>
    <cellStyle name="Обычный 3 59 2 4 2 3" xfId="53321"/>
    <cellStyle name="Обычный 3 59 2 4 3" xfId="53322"/>
    <cellStyle name="Обычный 3 59 2 4 3 2" xfId="53323"/>
    <cellStyle name="Обычный 3 59 2 4 4" xfId="53324"/>
    <cellStyle name="Обычный 3 59 2 5" xfId="53325"/>
    <cellStyle name="Обычный 3 59 2 5 2" xfId="53326"/>
    <cellStyle name="Обычный 3 59 2 5 2 2" xfId="53327"/>
    <cellStyle name="Обычный 3 59 2 5 3" xfId="53328"/>
    <cellStyle name="Обычный 3 59 2 6" xfId="53329"/>
    <cellStyle name="Обычный 3 59 2 6 2" xfId="53330"/>
    <cellStyle name="Обычный 3 59 2 7" xfId="53331"/>
    <cellStyle name="Обычный 3 59 3" xfId="53332"/>
    <cellStyle name="Обычный 3 59 3 2" xfId="53333"/>
    <cellStyle name="Обычный 3 59 3 2 2" xfId="53334"/>
    <cellStyle name="Обычный 3 59 3 2 2 2" xfId="53335"/>
    <cellStyle name="Обычный 3 59 3 2 2 2 2" xfId="53336"/>
    <cellStyle name="Обычный 3 59 3 2 2 3" xfId="53337"/>
    <cellStyle name="Обычный 3 59 3 2 3" xfId="53338"/>
    <cellStyle name="Обычный 3 59 3 2 3 2" xfId="53339"/>
    <cellStyle name="Обычный 3 59 3 2 4" xfId="53340"/>
    <cellStyle name="Обычный 3 59 3 3" xfId="53341"/>
    <cellStyle name="Обычный 3 59 3 3 2" xfId="53342"/>
    <cellStyle name="Обычный 3 59 3 3 2 2" xfId="53343"/>
    <cellStyle name="Обычный 3 59 3 3 3" xfId="53344"/>
    <cellStyle name="Обычный 3 59 3 4" xfId="53345"/>
    <cellStyle name="Обычный 3 59 3 4 2" xfId="53346"/>
    <cellStyle name="Обычный 3 59 3 5" xfId="53347"/>
    <cellStyle name="Обычный 3 59 4" xfId="53348"/>
    <cellStyle name="Обычный 3 59 4 2" xfId="53349"/>
    <cellStyle name="Обычный 3 59 4 2 2" xfId="53350"/>
    <cellStyle name="Обычный 3 59 4 2 2 2" xfId="53351"/>
    <cellStyle name="Обычный 3 59 4 2 2 2 2" xfId="53352"/>
    <cellStyle name="Обычный 3 59 4 2 2 3" xfId="53353"/>
    <cellStyle name="Обычный 3 59 4 2 3" xfId="53354"/>
    <cellStyle name="Обычный 3 59 4 2 3 2" xfId="53355"/>
    <cellStyle name="Обычный 3 59 4 2 4" xfId="53356"/>
    <cellStyle name="Обычный 3 59 4 3" xfId="53357"/>
    <cellStyle name="Обычный 3 59 4 3 2" xfId="53358"/>
    <cellStyle name="Обычный 3 59 4 3 2 2" xfId="53359"/>
    <cellStyle name="Обычный 3 59 4 3 3" xfId="53360"/>
    <cellStyle name="Обычный 3 59 4 4" xfId="53361"/>
    <cellStyle name="Обычный 3 59 4 4 2" xfId="53362"/>
    <cellStyle name="Обычный 3 59 4 5" xfId="53363"/>
    <cellStyle name="Обычный 3 59 5" xfId="53364"/>
    <cellStyle name="Обычный 3 59 5 2" xfId="53365"/>
    <cellStyle name="Обычный 3 59 5 2 2" xfId="53366"/>
    <cellStyle name="Обычный 3 59 5 2 2 2" xfId="53367"/>
    <cellStyle name="Обычный 3 59 5 2 3" xfId="53368"/>
    <cellStyle name="Обычный 3 59 5 3" xfId="53369"/>
    <cellStyle name="Обычный 3 59 5 3 2" xfId="53370"/>
    <cellStyle name="Обычный 3 59 5 4" xfId="53371"/>
    <cellStyle name="Обычный 3 59 6" xfId="53372"/>
    <cellStyle name="Обычный 3 59 6 2" xfId="53373"/>
    <cellStyle name="Обычный 3 59 6 2 2" xfId="53374"/>
    <cellStyle name="Обычный 3 59 6 3" xfId="53375"/>
    <cellStyle name="Обычный 3 59 7" xfId="53376"/>
    <cellStyle name="Обычный 3 59 7 2" xfId="53377"/>
    <cellStyle name="Обычный 3 59 8" xfId="53378"/>
    <cellStyle name="Обычный 3 6" xfId="53379"/>
    <cellStyle name="Обычный 3 60" xfId="53380"/>
    <cellStyle name="Обычный 3 60 2" xfId="53381"/>
    <cellStyle name="Обычный 3 60 2 2" xfId="53382"/>
    <cellStyle name="Обычный 3 60 2 2 2" xfId="53383"/>
    <cellStyle name="Обычный 3 60 2 2 2 2" xfId="53384"/>
    <cellStyle name="Обычный 3 60 2 2 2 2 2" xfId="53385"/>
    <cellStyle name="Обычный 3 60 2 2 2 2 2 2" xfId="53386"/>
    <cellStyle name="Обычный 3 60 2 2 2 2 3" xfId="53387"/>
    <cellStyle name="Обычный 3 60 2 2 2 3" xfId="53388"/>
    <cellStyle name="Обычный 3 60 2 2 2 3 2" xfId="53389"/>
    <cellStyle name="Обычный 3 60 2 2 2 4" xfId="53390"/>
    <cellStyle name="Обычный 3 60 2 2 3" xfId="53391"/>
    <cellStyle name="Обычный 3 60 2 2 3 2" xfId="53392"/>
    <cellStyle name="Обычный 3 60 2 2 3 2 2" xfId="53393"/>
    <cellStyle name="Обычный 3 60 2 2 3 3" xfId="53394"/>
    <cellStyle name="Обычный 3 60 2 2 4" xfId="53395"/>
    <cellStyle name="Обычный 3 60 2 2 4 2" xfId="53396"/>
    <cellStyle name="Обычный 3 60 2 2 5" xfId="53397"/>
    <cellStyle name="Обычный 3 60 2 3" xfId="53398"/>
    <cellStyle name="Обычный 3 60 2 3 2" xfId="53399"/>
    <cellStyle name="Обычный 3 60 2 3 2 2" xfId="53400"/>
    <cellStyle name="Обычный 3 60 2 3 2 2 2" xfId="53401"/>
    <cellStyle name="Обычный 3 60 2 3 2 2 2 2" xfId="53402"/>
    <cellStyle name="Обычный 3 60 2 3 2 2 3" xfId="53403"/>
    <cellStyle name="Обычный 3 60 2 3 2 3" xfId="53404"/>
    <cellStyle name="Обычный 3 60 2 3 2 3 2" xfId="53405"/>
    <cellStyle name="Обычный 3 60 2 3 2 4" xfId="53406"/>
    <cellStyle name="Обычный 3 60 2 3 3" xfId="53407"/>
    <cellStyle name="Обычный 3 60 2 3 3 2" xfId="53408"/>
    <cellStyle name="Обычный 3 60 2 3 3 2 2" xfId="53409"/>
    <cellStyle name="Обычный 3 60 2 3 3 3" xfId="53410"/>
    <cellStyle name="Обычный 3 60 2 3 4" xfId="53411"/>
    <cellStyle name="Обычный 3 60 2 3 4 2" xfId="53412"/>
    <cellStyle name="Обычный 3 60 2 3 5" xfId="53413"/>
    <cellStyle name="Обычный 3 60 2 4" xfId="53414"/>
    <cellStyle name="Обычный 3 60 2 4 2" xfId="53415"/>
    <cellStyle name="Обычный 3 60 2 4 2 2" xfId="53416"/>
    <cellStyle name="Обычный 3 60 2 4 2 2 2" xfId="53417"/>
    <cellStyle name="Обычный 3 60 2 4 2 3" xfId="53418"/>
    <cellStyle name="Обычный 3 60 2 4 3" xfId="53419"/>
    <cellStyle name="Обычный 3 60 2 4 3 2" xfId="53420"/>
    <cellStyle name="Обычный 3 60 2 4 4" xfId="53421"/>
    <cellStyle name="Обычный 3 60 2 5" xfId="53422"/>
    <cellStyle name="Обычный 3 60 2 5 2" xfId="53423"/>
    <cellStyle name="Обычный 3 60 2 5 2 2" xfId="53424"/>
    <cellStyle name="Обычный 3 60 2 5 3" xfId="53425"/>
    <cellStyle name="Обычный 3 60 2 6" xfId="53426"/>
    <cellStyle name="Обычный 3 60 2 6 2" xfId="53427"/>
    <cellStyle name="Обычный 3 60 2 7" xfId="53428"/>
    <cellStyle name="Обычный 3 60 3" xfId="53429"/>
    <cellStyle name="Обычный 3 60 3 2" xfId="53430"/>
    <cellStyle name="Обычный 3 60 3 2 2" xfId="53431"/>
    <cellStyle name="Обычный 3 60 3 2 2 2" xfId="53432"/>
    <cellStyle name="Обычный 3 60 3 2 2 2 2" xfId="53433"/>
    <cellStyle name="Обычный 3 60 3 2 2 3" xfId="53434"/>
    <cellStyle name="Обычный 3 60 3 2 3" xfId="53435"/>
    <cellStyle name="Обычный 3 60 3 2 3 2" xfId="53436"/>
    <cellStyle name="Обычный 3 60 3 2 4" xfId="53437"/>
    <cellStyle name="Обычный 3 60 3 3" xfId="53438"/>
    <cellStyle name="Обычный 3 60 3 3 2" xfId="53439"/>
    <cellStyle name="Обычный 3 60 3 3 2 2" xfId="53440"/>
    <cellStyle name="Обычный 3 60 3 3 3" xfId="53441"/>
    <cellStyle name="Обычный 3 60 3 4" xfId="53442"/>
    <cellStyle name="Обычный 3 60 3 4 2" xfId="53443"/>
    <cellStyle name="Обычный 3 60 3 5" xfId="53444"/>
    <cellStyle name="Обычный 3 60 4" xfId="53445"/>
    <cellStyle name="Обычный 3 60 4 2" xfId="53446"/>
    <cellStyle name="Обычный 3 60 4 2 2" xfId="53447"/>
    <cellStyle name="Обычный 3 60 4 2 2 2" xfId="53448"/>
    <cellStyle name="Обычный 3 60 4 2 2 2 2" xfId="53449"/>
    <cellStyle name="Обычный 3 60 4 2 2 3" xfId="53450"/>
    <cellStyle name="Обычный 3 60 4 2 3" xfId="53451"/>
    <cellStyle name="Обычный 3 60 4 2 3 2" xfId="53452"/>
    <cellStyle name="Обычный 3 60 4 2 4" xfId="53453"/>
    <cellStyle name="Обычный 3 60 4 3" xfId="53454"/>
    <cellStyle name="Обычный 3 60 4 3 2" xfId="53455"/>
    <cellStyle name="Обычный 3 60 4 3 2 2" xfId="53456"/>
    <cellStyle name="Обычный 3 60 4 3 3" xfId="53457"/>
    <cellStyle name="Обычный 3 60 4 4" xfId="53458"/>
    <cellStyle name="Обычный 3 60 4 4 2" xfId="53459"/>
    <cellStyle name="Обычный 3 60 4 5" xfId="53460"/>
    <cellStyle name="Обычный 3 60 5" xfId="53461"/>
    <cellStyle name="Обычный 3 60 5 2" xfId="53462"/>
    <cellStyle name="Обычный 3 60 5 2 2" xfId="53463"/>
    <cellStyle name="Обычный 3 60 5 2 2 2" xfId="53464"/>
    <cellStyle name="Обычный 3 60 5 2 3" xfId="53465"/>
    <cellStyle name="Обычный 3 60 5 3" xfId="53466"/>
    <cellStyle name="Обычный 3 60 5 3 2" xfId="53467"/>
    <cellStyle name="Обычный 3 60 5 4" xfId="53468"/>
    <cellStyle name="Обычный 3 60 6" xfId="53469"/>
    <cellStyle name="Обычный 3 60 6 2" xfId="53470"/>
    <cellStyle name="Обычный 3 60 6 2 2" xfId="53471"/>
    <cellStyle name="Обычный 3 60 6 3" xfId="53472"/>
    <cellStyle name="Обычный 3 60 7" xfId="53473"/>
    <cellStyle name="Обычный 3 60 7 2" xfId="53474"/>
    <cellStyle name="Обычный 3 60 8" xfId="53475"/>
    <cellStyle name="Обычный 3 61" xfId="53476"/>
    <cellStyle name="Обычный 3 61 2" xfId="53477"/>
    <cellStyle name="Обычный 3 61 2 2" xfId="53478"/>
    <cellStyle name="Обычный 3 61 2 2 2" xfId="53479"/>
    <cellStyle name="Обычный 3 61 2 2 2 2" xfId="53480"/>
    <cellStyle name="Обычный 3 61 2 2 2 2 2" xfId="53481"/>
    <cellStyle name="Обычный 3 61 2 2 2 2 2 2" xfId="53482"/>
    <cellStyle name="Обычный 3 61 2 2 2 2 3" xfId="53483"/>
    <cellStyle name="Обычный 3 61 2 2 2 3" xfId="53484"/>
    <cellStyle name="Обычный 3 61 2 2 2 3 2" xfId="53485"/>
    <cellStyle name="Обычный 3 61 2 2 2 4" xfId="53486"/>
    <cellStyle name="Обычный 3 61 2 2 3" xfId="53487"/>
    <cellStyle name="Обычный 3 61 2 2 3 2" xfId="53488"/>
    <cellStyle name="Обычный 3 61 2 2 3 2 2" xfId="53489"/>
    <cellStyle name="Обычный 3 61 2 2 3 3" xfId="53490"/>
    <cellStyle name="Обычный 3 61 2 2 4" xfId="53491"/>
    <cellStyle name="Обычный 3 61 2 2 4 2" xfId="53492"/>
    <cellStyle name="Обычный 3 61 2 2 5" xfId="53493"/>
    <cellStyle name="Обычный 3 61 2 3" xfId="53494"/>
    <cellStyle name="Обычный 3 61 2 3 2" xfId="53495"/>
    <cellStyle name="Обычный 3 61 2 3 2 2" xfId="53496"/>
    <cellStyle name="Обычный 3 61 2 3 2 2 2" xfId="53497"/>
    <cellStyle name="Обычный 3 61 2 3 2 2 2 2" xfId="53498"/>
    <cellStyle name="Обычный 3 61 2 3 2 2 3" xfId="53499"/>
    <cellStyle name="Обычный 3 61 2 3 2 3" xfId="53500"/>
    <cellStyle name="Обычный 3 61 2 3 2 3 2" xfId="53501"/>
    <cellStyle name="Обычный 3 61 2 3 2 4" xfId="53502"/>
    <cellStyle name="Обычный 3 61 2 3 3" xfId="53503"/>
    <cellStyle name="Обычный 3 61 2 3 3 2" xfId="53504"/>
    <cellStyle name="Обычный 3 61 2 3 3 2 2" xfId="53505"/>
    <cellStyle name="Обычный 3 61 2 3 3 3" xfId="53506"/>
    <cellStyle name="Обычный 3 61 2 3 4" xfId="53507"/>
    <cellStyle name="Обычный 3 61 2 3 4 2" xfId="53508"/>
    <cellStyle name="Обычный 3 61 2 3 5" xfId="53509"/>
    <cellStyle name="Обычный 3 61 2 4" xfId="53510"/>
    <cellStyle name="Обычный 3 61 2 4 2" xfId="53511"/>
    <cellStyle name="Обычный 3 61 2 4 2 2" xfId="53512"/>
    <cellStyle name="Обычный 3 61 2 4 2 2 2" xfId="53513"/>
    <cellStyle name="Обычный 3 61 2 4 2 3" xfId="53514"/>
    <cellStyle name="Обычный 3 61 2 4 3" xfId="53515"/>
    <cellStyle name="Обычный 3 61 2 4 3 2" xfId="53516"/>
    <cellStyle name="Обычный 3 61 2 4 4" xfId="53517"/>
    <cellStyle name="Обычный 3 61 2 5" xfId="53518"/>
    <cellStyle name="Обычный 3 61 2 5 2" xfId="53519"/>
    <cellStyle name="Обычный 3 61 2 5 2 2" xfId="53520"/>
    <cellStyle name="Обычный 3 61 2 5 3" xfId="53521"/>
    <cellStyle name="Обычный 3 61 2 6" xfId="53522"/>
    <cellStyle name="Обычный 3 61 2 6 2" xfId="53523"/>
    <cellStyle name="Обычный 3 61 2 7" xfId="53524"/>
    <cellStyle name="Обычный 3 61 3" xfId="53525"/>
    <cellStyle name="Обычный 3 61 3 2" xfId="53526"/>
    <cellStyle name="Обычный 3 61 3 2 2" xfId="53527"/>
    <cellStyle name="Обычный 3 61 3 2 2 2" xfId="53528"/>
    <cellStyle name="Обычный 3 61 3 2 2 2 2" xfId="53529"/>
    <cellStyle name="Обычный 3 61 3 2 2 3" xfId="53530"/>
    <cellStyle name="Обычный 3 61 3 2 3" xfId="53531"/>
    <cellStyle name="Обычный 3 61 3 2 3 2" xfId="53532"/>
    <cellStyle name="Обычный 3 61 3 2 4" xfId="53533"/>
    <cellStyle name="Обычный 3 61 3 3" xfId="53534"/>
    <cellStyle name="Обычный 3 61 3 3 2" xfId="53535"/>
    <cellStyle name="Обычный 3 61 3 3 2 2" xfId="53536"/>
    <cellStyle name="Обычный 3 61 3 3 3" xfId="53537"/>
    <cellStyle name="Обычный 3 61 3 4" xfId="53538"/>
    <cellStyle name="Обычный 3 61 3 4 2" xfId="53539"/>
    <cellStyle name="Обычный 3 61 3 5" xfId="53540"/>
    <cellStyle name="Обычный 3 61 4" xfId="53541"/>
    <cellStyle name="Обычный 3 61 4 2" xfId="53542"/>
    <cellStyle name="Обычный 3 61 4 2 2" xfId="53543"/>
    <cellStyle name="Обычный 3 61 4 2 2 2" xfId="53544"/>
    <cellStyle name="Обычный 3 61 4 2 2 2 2" xfId="53545"/>
    <cellStyle name="Обычный 3 61 4 2 2 3" xfId="53546"/>
    <cellStyle name="Обычный 3 61 4 2 3" xfId="53547"/>
    <cellStyle name="Обычный 3 61 4 2 3 2" xfId="53548"/>
    <cellStyle name="Обычный 3 61 4 2 4" xfId="53549"/>
    <cellStyle name="Обычный 3 61 4 3" xfId="53550"/>
    <cellStyle name="Обычный 3 61 4 3 2" xfId="53551"/>
    <cellStyle name="Обычный 3 61 4 3 2 2" xfId="53552"/>
    <cellStyle name="Обычный 3 61 4 3 3" xfId="53553"/>
    <cellStyle name="Обычный 3 61 4 4" xfId="53554"/>
    <cellStyle name="Обычный 3 61 4 4 2" xfId="53555"/>
    <cellStyle name="Обычный 3 61 4 5" xfId="53556"/>
    <cellStyle name="Обычный 3 61 5" xfId="53557"/>
    <cellStyle name="Обычный 3 61 5 2" xfId="53558"/>
    <cellStyle name="Обычный 3 61 5 2 2" xfId="53559"/>
    <cellStyle name="Обычный 3 61 5 2 2 2" xfId="53560"/>
    <cellStyle name="Обычный 3 61 5 2 3" xfId="53561"/>
    <cellStyle name="Обычный 3 61 5 3" xfId="53562"/>
    <cellStyle name="Обычный 3 61 5 3 2" xfId="53563"/>
    <cellStyle name="Обычный 3 61 5 4" xfId="53564"/>
    <cellStyle name="Обычный 3 61 6" xfId="53565"/>
    <cellStyle name="Обычный 3 61 6 2" xfId="53566"/>
    <cellStyle name="Обычный 3 61 6 2 2" xfId="53567"/>
    <cellStyle name="Обычный 3 61 6 3" xfId="53568"/>
    <cellStyle name="Обычный 3 61 7" xfId="53569"/>
    <cellStyle name="Обычный 3 61 7 2" xfId="53570"/>
    <cellStyle name="Обычный 3 61 8" xfId="53571"/>
    <cellStyle name="Обычный 3 62" xfId="53572"/>
    <cellStyle name="Обычный 3 62 2" xfId="53573"/>
    <cellStyle name="Обычный 3 62 2 2" xfId="53574"/>
    <cellStyle name="Обычный 3 62 2 2 2" xfId="53575"/>
    <cellStyle name="Обычный 3 62 2 2 2 2" xfId="53576"/>
    <cellStyle name="Обычный 3 62 2 2 2 2 2" xfId="53577"/>
    <cellStyle name="Обычный 3 62 2 2 2 2 2 2" xfId="53578"/>
    <cellStyle name="Обычный 3 62 2 2 2 2 3" xfId="53579"/>
    <cellStyle name="Обычный 3 62 2 2 2 3" xfId="53580"/>
    <cellStyle name="Обычный 3 62 2 2 2 3 2" xfId="53581"/>
    <cellStyle name="Обычный 3 62 2 2 2 4" xfId="53582"/>
    <cellStyle name="Обычный 3 62 2 2 3" xfId="53583"/>
    <cellStyle name="Обычный 3 62 2 2 3 2" xfId="53584"/>
    <cellStyle name="Обычный 3 62 2 2 3 2 2" xfId="53585"/>
    <cellStyle name="Обычный 3 62 2 2 3 3" xfId="53586"/>
    <cellStyle name="Обычный 3 62 2 2 4" xfId="53587"/>
    <cellStyle name="Обычный 3 62 2 2 4 2" xfId="53588"/>
    <cellStyle name="Обычный 3 62 2 2 5" xfId="53589"/>
    <cellStyle name="Обычный 3 62 2 3" xfId="53590"/>
    <cellStyle name="Обычный 3 62 2 3 2" xfId="53591"/>
    <cellStyle name="Обычный 3 62 2 3 2 2" xfId="53592"/>
    <cellStyle name="Обычный 3 62 2 3 2 2 2" xfId="53593"/>
    <cellStyle name="Обычный 3 62 2 3 2 2 2 2" xfId="53594"/>
    <cellStyle name="Обычный 3 62 2 3 2 2 3" xfId="53595"/>
    <cellStyle name="Обычный 3 62 2 3 2 3" xfId="53596"/>
    <cellStyle name="Обычный 3 62 2 3 2 3 2" xfId="53597"/>
    <cellStyle name="Обычный 3 62 2 3 2 4" xfId="53598"/>
    <cellStyle name="Обычный 3 62 2 3 3" xfId="53599"/>
    <cellStyle name="Обычный 3 62 2 3 3 2" xfId="53600"/>
    <cellStyle name="Обычный 3 62 2 3 3 2 2" xfId="53601"/>
    <cellStyle name="Обычный 3 62 2 3 3 3" xfId="53602"/>
    <cellStyle name="Обычный 3 62 2 3 4" xfId="53603"/>
    <cellStyle name="Обычный 3 62 2 3 4 2" xfId="53604"/>
    <cellStyle name="Обычный 3 62 2 3 5" xfId="53605"/>
    <cellStyle name="Обычный 3 62 2 4" xfId="53606"/>
    <cellStyle name="Обычный 3 62 2 4 2" xfId="53607"/>
    <cellStyle name="Обычный 3 62 2 4 2 2" xfId="53608"/>
    <cellStyle name="Обычный 3 62 2 4 2 2 2" xfId="53609"/>
    <cellStyle name="Обычный 3 62 2 4 2 3" xfId="53610"/>
    <cellStyle name="Обычный 3 62 2 4 3" xfId="53611"/>
    <cellStyle name="Обычный 3 62 2 4 3 2" xfId="53612"/>
    <cellStyle name="Обычный 3 62 2 4 4" xfId="53613"/>
    <cellStyle name="Обычный 3 62 2 5" xfId="53614"/>
    <cellStyle name="Обычный 3 62 2 5 2" xfId="53615"/>
    <cellStyle name="Обычный 3 62 2 5 2 2" xfId="53616"/>
    <cellStyle name="Обычный 3 62 2 5 3" xfId="53617"/>
    <cellStyle name="Обычный 3 62 2 6" xfId="53618"/>
    <cellStyle name="Обычный 3 62 2 6 2" xfId="53619"/>
    <cellStyle name="Обычный 3 62 2 7" xfId="53620"/>
    <cellStyle name="Обычный 3 62 3" xfId="53621"/>
    <cellStyle name="Обычный 3 62 3 2" xfId="53622"/>
    <cellStyle name="Обычный 3 62 3 2 2" xfId="53623"/>
    <cellStyle name="Обычный 3 62 3 2 2 2" xfId="53624"/>
    <cellStyle name="Обычный 3 62 3 2 2 2 2" xfId="53625"/>
    <cellStyle name="Обычный 3 62 3 2 2 3" xfId="53626"/>
    <cellStyle name="Обычный 3 62 3 2 3" xfId="53627"/>
    <cellStyle name="Обычный 3 62 3 2 3 2" xfId="53628"/>
    <cellStyle name="Обычный 3 62 3 2 4" xfId="53629"/>
    <cellStyle name="Обычный 3 62 3 3" xfId="53630"/>
    <cellStyle name="Обычный 3 62 3 3 2" xfId="53631"/>
    <cellStyle name="Обычный 3 62 3 3 2 2" xfId="53632"/>
    <cellStyle name="Обычный 3 62 3 3 3" xfId="53633"/>
    <cellStyle name="Обычный 3 62 3 4" xfId="53634"/>
    <cellStyle name="Обычный 3 62 3 4 2" xfId="53635"/>
    <cellStyle name="Обычный 3 62 3 5" xfId="53636"/>
    <cellStyle name="Обычный 3 62 4" xfId="53637"/>
    <cellStyle name="Обычный 3 62 4 2" xfId="53638"/>
    <cellStyle name="Обычный 3 62 4 2 2" xfId="53639"/>
    <cellStyle name="Обычный 3 62 4 2 2 2" xfId="53640"/>
    <cellStyle name="Обычный 3 62 4 2 2 2 2" xfId="53641"/>
    <cellStyle name="Обычный 3 62 4 2 2 3" xfId="53642"/>
    <cellStyle name="Обычный 3 62 4 2 3" xfId="53643"/>
    <cellStyle name="Обычный 3 62 4 2 3 2" xfId="53644"/>
    <cellStyle name="Обычный 3 62 4 2 4" xfId="53645"/>
    <cellStyle name="Обычный 3 62 4 3" xfId="53646"/>
    <cellStyle name="Обычный 3 62 4 3 2" xfId="53647"/>
    <cellStyle name="Обычный 3 62 4 3 2 2" xfId="53648"/>
    <cellStyle name="Обычный 3 62 4 3 3" xfId="53649"/>
    <cellStyle name="Обычный 3 62 4 4" xfId="53650"/>
    <cellStyle name="Обычный 3 62 4 4 2" xfId="53651"/>
    <cellStyle name="Обычный 3 62 4 5" xfId="53652"/>
    <cellStyle name="Обычный 3 62 5" xfId="53653"/>
    <cellStyle name="Обычный 3 62 5 2" xfId="53654"/>
    <cellStyle name="Обычный 3 62 5 2 2" xfId="53655"/>
    <cellStyle name="Обычный 3 62 5 2 2 2" xfId="53656"/>
    <cellStyle name="Обычный 3 62 5 2 3" xfId="53657"/>
    <cellStyle name="Обычный 3 62 5 3" xfId="53658"/>
    <cellStyle name="Обычный 3 62 5 3 2" xfId="53659"/>
    <cellStyle name="Обычный 3 62 5 4" xfId="53660"/>
    <cellStyle name="Обычный 3 62 6" xfId="53661"/>
    <cellStyle name="Обычный 3 62 6 2" xfId="53662"/>
    <cellStyle name="Обычный 3 62 6 2 2" xfId="53663"/>
    <cellStyle name="Обычный 3 62 6 3" xfId="53664"/>
    <cellStyle name="Обычный 3 62 7" xfId="53665"/>
    <cellStyle name="Обычный 3 62 7 2" xfId="53666"/>
    <cellStyle name="Обычный 3 62 8" xfId="53667"/>
    <cellStyle name="Обычный 3 63" xfId="53668"/>
    <cellStyle name="Обычный 3 63 2" xfId="53669"/>
    <cellStyle name="Обычный 3 63 2 2" xfId="53670"/>
    <cellStyle name="Обычный 3 63 2 2 2" xfId="53671"/>
    <cellStyle name="Обычный 3 63 2 2 2 2" xfId="53672"/>
    <cellStyle name="Обычный 3 63 2 2 2 2 2" xfId="53673"/>
    <cellStyle name="Обычный 3 63 2 2 2 2 2 2" xfId="53674"/>
    <cellStyle name="Обычный 3 63 2 2 2 2 3" xfId="53675"/>
    <cellStyle name="Обычный 3 63 2 2 2 3" xfId="53676"/>
    <cellStyle name="Обычный 3 63 2 2 2 3 2" xfId="53677"/>
    <cellStyle name="Обычный 3 63 2 2 2 4" xfId="53678"/>
    <cellStyle name="Обычный 3 63 2 2 3" xfId="53679"/>
    <cellStyle name="Обычный 3 63 2 2 3 2" xfId="53680"/>
    <cellStyle name="Обычный 3 63 2 2 3 2 2" xfId="53681"/>
    <cellStyle name="Обычный 3 63 2 2 3 3" xfId="53682"/>
    <cellStyle name="Обычный 3 63 2 2 4" xfId="53683"/>
    <cellStyle name="Обычный 3 63 2 2 4 2" xfId="53684"/>
    <cellStyle name="Обычный 3 63 2 2 5" xfId="53685"/>
    <cellStyle name="Обычный 3 63 2 3" xfId="53686"/>
    <cellStyle name="Обычный 3 63 2 3 2" xfId="53687"/>
    <cellStyle name="Обычный 3 63 2 3 2 2" xfId="53688"/>
    <cellStyle name="Обычный 3 63 2 3 2 2 2" xfId="53689"/>
    <cellStyle name="Обычный 3 63 2 3 2 2 2 2" xfId="53690"/>
    <cellStyle name="Обычный 3 63 2 3 2 2 3" xfId="53691"/>
    <cellStyle name="Обычный 3 63 2 3 2 3" xfId="53692"/>
    <cellStyle name="Обычный 3 63 2 3 2 3 2" xfId="53693"/>
    <cellStyle name="Обычный 3 63 2 3 2 4" xfId="53694"/>
    <cellStyle name="Обычный 3 63 2 3 3" xfId="53695"/>
    <cellStyle name="Обычный 3 63 2 3 3 2" xfId="53696"/>
    <cellStyle name="Обычный 3 63 2 3 3 2 2" xfId="53697"/>
    <cellStyle name="Обычный 3 63 2 3 3 3" xfId="53698"/>
    <cellStyle name="Обычный 3 63 2 3 4" xfId="53699"/>
    <cellStyle name="Обычный 3 63 2 3 4 2" xfId="53700"/>
    <cellStyle name="Обычный 3 63 2 3 5" xfId="53701"/>
    <cellStyle name="Обычный 3 63 2 4" xfId="53702"/>
    <cellStyle name="Обычный 3 63 2 4 2" xfId="53703"/>
    <cellStyle name="Обычный 3 63 2 4 2 2" xfId="53704"/>
    <cellStyle name="Обычный 3 63 2 4 2 2 2" xfId="53705"/>
    <cellStyle name="Обычный 3 63 2 4 2 3" xfId="53706"/>
    <cellStyle name="Обычный 3 63 2 4 3" xfId="53707"/>
    <cellStyle name="Обычный 3 63 2 4 3 2" xfId="53708"/>
    <cellStyle name="Обычный 3 63 2 4 4" xfId="53709"/>
    <cellStyle name="Обычный 3 63 2 5" xfId="53710"/>
    <cellStyle name="Обычный 3 63 2 5 2" xfId="53711"/>
    <cellStyle name="Обычный 3 63 2 5 2 2" xfId="53712"/>
    <cellStyle name="Обычный 3 63 2 5 3" xfId="53713"/>
    <cellStyle name="Обычный 3 63 2 6" xfId="53714"/>
    <cellStyle name="Обычный 3 63 2 6 2" xfId="53715"/>
    <cellStyle name="Обычный 3 63 2 7" xfId="53716"/>
    <cellStyle name="Обычный 3 63 3" xfId="53717"/>
    <cellStyle name="Обычный 3 63 3 2" xfId="53718"/>
    <cellStyle name="Обычный 3 63 3 2 2" xfId="53719"/>
    <cellStyle name="Обычный 3 63 3 2 2 2" xfId="53720"/>
    <cellStyle name="Обычный 3 63 3 2 2 2 2" xfId="53721"/>
    <cellStyle name="Обычный 3 63 3 2 2 3" xfId="53722"/>
    <cellStyle name="Обычный 3 63 3 2 3" xfId="53723"/>
    <cellStyle name="Обычный 3 63 3 2 3 2" xfId="53724"/>
    <cellStyle name="Обычный 3 63 3 2 4" xfId="53725"/>
    <cellStyle name="Обычный 3 63 3 3" xfId="53726"/>
    <cellStyle name="Обычный 3 63 3 3 2" xfId="53727"/>
    <cellStyle name="Обычный 3 63 3 3 2 2" xfId="53728"/>
    <cellStyle name="Обычный 3 63 3 3 3" xfId="53729"/>
    <cellStyle name="Обычный 3 63 3 4" xfId="53730"/>
    <cellStyle name="Обычный 3 63 3 4 2" xfId="53731"/>
    <cellStyle name="Обычный 3 63 3 5" xfId="53732"/>
    <cellStyle name="Обычный 3 63 4" xfId="53733"/>
    <cellStyle name="Обычный 3 63 4 2" xfId="53734"/>
    <cellStyle name="Обычный 3 63 4 2 2" xfId="53735"/>
    <cellStyle name="Обычный 3 63 4 2 2 2" xfId="53736"/>
    <cellStyle name="Обычный 3 63 4 2 2 2 2" xfId="53737"/>
    <cellStyle name="Обычный 3 63 4 2 2 3" xfId="53738"/>
    <cellStyle name="Обычный 3 63 4 2 3" xfId="53739"/>
    <cellStyle name="Обычный 3 63 4 2 3 2" xfId="53740"/>
    <cellStyle name="Обычный 3 63 4 2 4" xfId="53741"/>
    <cellStyle name="Обычный 3 63 4 3" xfId="53742"/>
    <cellStyle name="Обычный 3 63 4 3 2" xfId="53743"/>
    <cellStyle name="Обычный 3 63 4 3 2 2" xfId="53744"/>
    <cellStyle name="Обычный 3 63 4 3 3" xfId="53745"/>
    <cellStyle name="Обычный 3 63 4 4" xfId="53746"/>
    <cellStyle name="Обычный 3 63 4 4 2" xfId="53747"/>
    <cellStyle name="Обычный 3 63 4 5" xfId="53748"/>
    <cellStyle name="Обычный 3 63 5" xfId="53749"/>
    <cellStyle name="Обычный 3 63 5 2" xfId="53750"/>
    <cellStyle name="Обычный 3 63 5 2 2" xfId="53751"/>
    <cellStyle name="Обычный 3 63 5 2 2 2" xfId="53752"/>
    <cellStyle name="Обычный 3 63 5 2 3" xfId="53753"/>
    <cellStyle name="Обычный 3 63 5 3" xfId="53754"/>
    <cellStyle name="Обычный 3 63 5 3 2" xfId="53755"/>
    <cellStyle name="Обычный 3 63 5 4" xfId="53756"/>
    <cellStyle name="Обычный 3 63 6" xfId="53757"/>
    <cellStyle name="Обычный 3 63 6 2" xfId="53758"/>
    <cellStyle name="Обычный 3 63 6 2 2" xfId="53759"/>
    <cellStyle name="Обычный 3 63 6 3" xfId="53760"/>
    <cellStyle name="Обычный 3 63 7" xfId="53761"/>
    <cellStyle name="Обычный 3 63 7 2" xfId="53762"/>
    <cellStyle name="Обычный 3 63 8" xfId="53763"/>
    <cellStyle name="Обычный 3 64" xfId="53764"/>
    <cellStyle name="Обычный 3 64 2" xfId="53765"/>
    <cellStyle name="Обычный 3 64 2 2" xfId="53766"/>
    <cellStyle name="Обычный 3 64 2 2 2" xfId="53767"/>
    <cellStyle name="Обычный 3 64 2 2 2 2" xfId="53768"/>
    <cellStyle name="Обычный 3 64 2 2 2 2 2" xfId="53769"/>
    <cellStyle name="Обычный 3 64 2 2 2 2 2 2" xfId="53770"/>
    <cellStyle name="Обычный 3 64 2 2 2 2 3" xfId="53771"/>
    <cellStyle name="Обычный 3 64 2 2 2 3" xfId="53772"/>
    <cellStyle name="Обычный 3 64 2 2 2 3 2" xfId="53773"/>
    <cellStyle name="Обычный 3 64 2 2 2 4" xfId="53774"/>
    <cellStyle name="Обычный 3 64 2 2 3" xfId="53775"/>
    <cellStyle name="Обычный 3 64 2 2 3 2" xfId="53776"/>
    <cellStyle name="Обычный 3 64 2 2 3 2 2" xfId="53777"/>
    <cellStyle name="Обычный 3 64 2 2 3 3" xfId="53778"/>
    <cellStyle name="Обычный 3 64 2 2 4" xfId="53779"/>
    <cellStyle name="Обычный 3 64 2 2 4 2" xfId="53780"/>
    <cellStyle name="Обычный 3 64 2 2 5" xfId="53781"/>
    <cellStyle name="Обычный 3 64 2 3" xfId="53782"/>
    <cellStyle name="Обычный 3 64 2 3 2" xfId="53783"/>
    <cellStyle name="Обычный 3 64 2 3 2 2" xfId="53784"/>
    <cellStyle name="Обычный 3 64 2 3 2 2 2" xfId="53785"/>
    <cellStyle name="Обычный 3 64 2 3 2 2 2 2" xfId="53786"/>
    <cellStyle name="Обычный 3 64 2 3 2 2 3" xfId="53787"/>
    <cellStyle name="Обычный 3 64 2 3 2 3" xfId="53788"/>
    <cellStyle name="Обычный 3 64 2 3 2 3 2" xfId="53789"/>
    <cellStyle name="Обычный 3 64 2 3 2 4" xfId="53790"/>
    <cellStyle name="Обычный 3 64 2 3 3" xfId="53791"/>
    <cellStyle name="Обычный 3 64 2 3 3 2" xfId="53792"/>
    <cellStyle name="Обычный 3 64 2 3 3 2 2" xfId="53793"/>
    <cellStyle name="Обычный 3 64 2 3 3 3" xfId="53794"/>
    <cellStyle name="Обычный 3 64 2 3 4" xfId="53795"/>
    <cellStyle name="Обычный 3 64 2 3 4 2" xfId="53796"/>
    <cellStyle name="Обычный 3 64 2 3 5" xfId="53797"/>
    <cellStyle name="Обычный 3 64 2 4" xfId="53798"/>
    <cellStyle name="Обычный 3 64 2 4 2" xfId="53799"/>
    <cellStyle name="Обычный 3 64 2 4 2 2" xfId="53800"/>
    <cellStyle name="Обычный 3 64 2 4 2 2 2" xfId="53801"/>
    <cellStyle name="Обычный 3 64 2 4 2 3" xfId="53802"/>
    <cellStyle name="Обычный 3 64 2 4 3" xfId="53803"/>
    <cellStyle name="Обычный 3 64 2 4 3 2" xfId="53804"/>
    <cellStyle name="Обычный 3 64 2 4 4" xfId="53805"/>
    <cellStyle name="Обычный 3 64 2 5" xfId="53806"/>
    <cellStyle name="Обычный 3 64 2 5 2" xfId="53807"/>
    <cellStyle name="Обычный 3 64 2 5 2 2" xfId="53808"/>
    <cellStyle name="Обычный 3 64 2 5 3" xfId="53809"/>
    <cellStyle name="Обычный 3 64 2 6" xfId="53810"/>
    <cellStyle name="Обычный 3 64 2 6 2" xfId="53811"/>
    <cellStyle name="Обычный 3 64 2 7" xfId="53812"/>
    <cellStyle name="Обычный 3 64 3" xfId="53813"/>
    <cellStyle name="Обычный 3 64 3 2" xfId="53814"/>
    <cellStyle name="Обычный 3 64 3 2 2" xfId="53815"/>
    <cellStyle name="Обычный 3 64 3 2 2 2" xfId="53816"/>
    <cellStyle name="Обычный 3 64 3 2 2 2 2" xfId="53817"/>
    <cellStyle name="Обычный 3 64 3 2 2 3" xfId="53818"/>
    <cellStyle name="Обычный 3 64 3 2 3" xfId="53819"/>
    <cellStyle name="Обычный 3 64 3 2 3 2" xfId="53820"/>
    <cellStyle name="Обычный 3 64 3 2 4" xfId="53821"/>
    <cellStyle name="Обычный 3 64 3 3" xfId="53822"/>
    <cellStyle name="Обычный 3 64 3 3 2" xfId="53823"/>
    <cellStyle name="Обычный 3 64 3 3 2 2" xfId="53824"/>
    <cellStyle name="Обычный 3 64 3 3 3" xfId="53825"/>
    <cellStyle name="Обычный 3 64 3 4" xfId="53826"/>
    <cellStyle name="Обычный 3 64 3 4 2" xfId="53827"/>
    <cellStyle name="Обычный 3 64 3 5" xfId="53828"/>
    <cellStyle name="Обычный 3 64 4" xfId="53829"/>
    <cellStyle name="Обычный 3 64 4 2" xfId="53830"/>
    <cellStyle name="Обычный 3 64 4 2 2" xfId="53831"/>
    <cellStyle name="Обычный 3 64 4 2 2 2" xfId="53832"/>
    <cellStyle name="Обычный 3 64 4 2 2 2 2" xfId="53833"/>
    <cellStyle name="Обычный 3 64 4 2 2 3" xfId="53834"/>
    <cellStyle name="Обычный 3 64 4 2 3" xfId="53835"/>
    <cellStyle name="Обычный 3 64 4 2 3 2" xfId="53836"/>
    <cellStyle name="Обычный 3 64 4 2 4" xfId="53837"/>
    <cellStyle name="Обычный 3 64 4 3" xfId="53838"/>
    <cellStyle name="Обычный 3 64 4 3 2" xfId="53839"/>
    <cellStyle name="Обычный 3 64 4 3 2 2" xfId="53840"/>
    <cellStyle name="Обычный 3 64 4 3 3" xfId="53841"/>
    <cellStyle name="Обычный 3 64 4 4" xfId="53842"/>
    <cellStyle name="Обычный 3 64 4 4 2" xfId="53843"/>
    <cellStyle name="Обычный 3 64 4 5" xfId="53844"/>
    <cellStyle name="Обычный 3 64 5" xfId="53845"/>
    <cellStyle name="Обычный 3 64 5 2" xfId="53846"/>
    <cellStyle name="Обычный 3 64 5 2 2" xfId="53847"/>
    <cellStyle name="Обычный 3 64 5 2 2 2" xfId="53848"/>
    <cellStyle name="Обычный 3 64 5 2 3" xfId="53849"/>
    <cellStyle name="Обычный 3 64 5 3" xfId="53850"/>
    <cellStyle name="Обычный 3 64 5 3 2" xfId="53851"/>
    <cellStyle name="Обычный 3 64 5 4" xfId="53852"/>
    <cellStyle name="Обычный 3 64 6" xfId="53853"/>
    <cellStyle name="Обычный 3 64 6 2" xfId="53854"/>
    <cellStyle name="Обычный 3 64 6 2 2" xfId="53855"/>
    <cellStyle name="Обычный 3 64 6 3" xfId="53856"/>
    <cellStyle name="Обычный 3 64 7" xfId="53857"/>
    <cellStyle name="Обычный 3 64 7 2" xfId="53858"/>
    <cellStyle name="Обычный 3 64 8" xfId="53859"/>
    <cellStyle name="Обычный 3 65" xfId="53860"/>
    <cellStyle name="Обычный 3 65 2" xfId="53861"/>
    <cellStyle name="Обычный 3 65 2 2" xfId="53862"/>
    <cellStyle name="Обычный 3 65 2 2 2" xfId="53863"/>
    <cellStyle name="Обычный 3 65 2 2 2 2" xfId="53864"/>
    <cellStyle name="Обычный 3 65 2 2 2 2 2" xfId="53865"/>
    <cellStyle name="Обычный 3 65 2 2 2 2 2 2" xfId="53866"/>
    <cellStyle name="Обычный 3 65 2 2 2 2 3" xfId="53867"/>
    <cellStyle name="Обычный 3 65 2 2 2 3" xfId="53868"/>
    <cellStyle name="Обычный 3 65 2 2 2 3 2" xfId="53869"/>
    <cellStyle name="Обычный 3 65 2 2 2 4" xfId="53870"/>
    <cellStyle name="Обычный 3 65 2 2 3" xfId="53871"/>
    <cellStyle name="Обычный 3 65 2 2 3 2" xfId="53872"/>
    <cellStyle name="Обычный 3 65 2 2 3 2 2" xfId="53873"/>
    <cellStyle name="Обычный 3 65 2 2 3 3" xfId="53874"/>
    <cellStyle name="Обычный 3 65 2 2 4" xfId="53875"/>
    <cellStyle name="Обычный 3 65 2 2 4 2" xfId="53876"/>
    <cellStyle name="Обычный 3 65 2 2 5" xfId="53877"/>
    <cellStyle name="Обычный 3 65 2 3" xfId="53878"/>
    <cellStyle name="Обычный 3 65 2 3 2" xfId="53879"/>
    <cellStyle name="Обычный 3 65 2 3 2 2" xfId="53880"/>
    <cellStyle name="Обычный 3 65 2 3 2 2 2" xfId="53881"/>
    <cellStyle name="Обычный 3 65 2 3 2 2 2 2" xfId="53882"/>
    <cellStyle name="Обычный 3 65 2 3 2 2 3" xfId="53883"/>
    <cellStyle name="Обычный 3 65 2 3 2 3" xfId="53884"/>
    <cellStyle name="Обычный 3 65 2 3 2 3 2" xfId="53885"/>
    <cellStyle name="Обычный 3 65 2 3 2 4" xfId="53886"/>
    <cellStyle name="Обычный 3 65 2 3 3" xfId="53887"/>
    <cellStyle name="Обычный 3 65 2 3 3 2" xfId="53888"/>
    <cellStyle name="Обычный 3 65 2 3 3 2 2" xfId="53889"/>
    <cellStyle name="Обычный 3 65 2 3 3 3" xfId="53890"/>
    <cellStyle name="Обычный 3 65 2 3 4" xfId="53891"/>
    <cellStyle name="Обычный 3 65 2 3 4 2" xfId="53892"/>
    <cellStyle name="Обычный 3 65 2 3 5" xfId="53893"/>
    <cellStyle name="Обычный 3 65 2 4" xfId="53894"/>
    <cellStyle name="Обычный 3 65 2 4 2" xfId="53895"/>
    <cellStyle name="Обычный 3 65 2 4 2 2" xfId="53896"/>
    <cellStyle name="Обычный 3 65 2 4 2 2 2" xfId="53897"/>
    <cellStyle name="Обычный 3 65 2 4 2 3" xfId="53898"/>
    <cellStyle name="Обычный 3 65 2 4 3" xfId="53899"/>
    <cellStyle name="Обычный 3 65 2 4 3 2" xfId="53900"/>
    <cellStyle name="Обычный 3 65 2 4 4" xfId="53901"/>
    <cellStyle name="Обычный 3 65 2 5" xfId="53902"/>
    <cellStyle name="Обычный 3 65 2 5 2" xfId="53903"/>
    <cellStyle name="Обычный 3 65 2 5 2 2" xfId="53904"/>
    <cellStyle name="Обычный 3 65 2 5 3" xfId="53905"/>
    <cellStyle name="Обычный 3 65 2 6" xfId="53906"/>
    <cellStyle name="Обычный 3 65 2 6 2" xfId="53907"/>
    <cellStyle name="Обычный 3 65 2 7" xfId="53908"/>
    <cellStyle name="Обычный 3 65 3" xfId="53909"/>
    <cellStyle name="Обычный 3 65 3 2" xfId="53910"/>
    <cellStyle name="Обычный 3 65 3 2 2" xfId="53911"/>
    <cellStyle name="Обычный 3 65 3 2 2 2" xfId="53912"/>
    <cellStyle name="Обычный 3 65 3 2 2 2 2" xfId="53913"/>
    <cellStyle name="Обычный 3 65 3 2 2 3" xfId="53914"/>
    <cellStyle name="Обычный 3 65 3 2 3" xfId="53915"/>
    <cellStyle name="Обычный 3 65 3 2 3 2" xfId="53916"/>
    <cellStyle name="Обычный 3 65 3 2 4" xfId="53917"/>
    <cellStyle name="Обычный 3 65 3 3" xfId="53918"/>
    <cellStyle name="Обычный 3 65 3 3 2" xfId="53919"/>
    <cellStyle name="Обычный 3 65 3 3 2 2" xfId="53920"/>
    <cellStyle name="Обычный 3 65 3 3 3" xfId="53921"/>
    <cellStyle name="Обычный 3 65 3 4" xfId="53922"/>
    <cellStyle name="Обычный 3 65 3 4 2" xfId="53923"/>
    <cellStyle name="Обычный 3 65 3 5" xfId="53924"/>
    <cellStyle name="Обычный 3 65 4" xfId="53925"/>
    <cellStyle name="Обычный 3 65 4 2" xfId="53926"/>
    <cellStyle name="Обычный 3 65 4 2 2" xfId="53927"/>
    <cellStyle name="Обычный 3 65 4 2 2 2" xfId="53928"/>
    <cellStyle name="Обычный 3 65 4 2 2 2 2" xfId="53929"/>
    <cellStyle name="Обычный 3 65 4 2 2 3" xfId="53930"/>
    <cellStyle name="Обычный 3 65 4 2 3" xfId="53931"/>
    <cellStyle name="Обычный 3 65 4 2 3 2" xfId="53932"/>
    <cellStyle name="Обычный 3 65 4 2 4" xfId="53933"/>
    <cellStyle name="Обычный 3 65 4 3" xfId="53934"/>
    <cellStyle name="Обычный 3 65 4 3 2" xfId="53935"/>
    <cellStyle name="Обычный 3 65 4 3 2 2" xfId="53936"/>
    <cellStyle name="Обычный 3 65 4 3 3" xfId="53937"/>
    <cellStyle name="Обычный 3 65 4 4" xfId="53938"/>
    <cellStyle name="Обычный 3 65 4 4 2" xfId="53939"/>
    <cellStyle name="Обычный 3 65 4 5" xfId="53940"/>
    <cellStyle name="Обычный 3 65 5" xfId="53941"/>
    <cellStyle name="Обычный 3 65 5 2" xfId="53942"/>
    <cellStyle name="Обычный 3 65 5 2 2" xfId="53943"/>
    <cellStyle name="Обычный 3 65 5 2 2 2" xfId="53944"/>
    <cellStyle name="Обычный 3 65 5 2 3" xfId="53945"/>
    <cellStyle name="Обычный 3 65 5 3" xfId="53946"/>
    <cellStyle name="Обычный 3 65 5 3 2" xfId="53947"/>
    <cellStyle name="Обычный 3 65 5 4" xfId="53948"/>
    <cellStyle name="Обычный 3 65 6" xfId="53949"/>
    <cellStyle name="Обычный 3 65 6 2" xfId="53950"/>
    <cellStyle name="Обычный 3 65 6 2 2" xfId="53951"/>
    <cellStyle name="Обычный 3 65 6 3" xfId="53952"/>
    <cellStyle name="Обычный 3 65 7" xfId="53953"/>
    <cellStyle name="Обычный 3 65 7 2" xfId="53954"/>
    <cellStyle name="Обычный 3 65 8" xfId="53955"/>
    <cellStyle name="Обычный 3 66" xfId="53956"/>
    <cellStyle name="Обычный 3 66 2" xfId="53957"/>
    <cellStyle name="Обычный 3 66 2 2" xfId="53958"/>
    <cellStyle name="Обычный 3 66 2 2 2" xfId="53959"/>
    <cellStyle name="Обычный 3 66 2 2 2 2" xfId="53960"/>
    <cellStyle name="Обычный 3 66 2 2 2 2 2" xfId="53961"/>
    <cellStyle name="Обычный 3 66 2 2 2 2 2 2" xfId="53962"/>
    <cellStyle name="Обычный 3 66 2 2 2 2 3" xfId="53963"/>
    <cellStyle name="Обычный 3 66 2 2 2 3" xfId="53964"/>
    <cellStyle name="Обычный 3 66 2 2 2 3 2" xfId="53965"/>
    <cellStyle name="Обычный 3 66 2 2 2 4" xfId="53966"/>
    <cellStyle name="Обычный 3 66 2 2 3" xfId="53967"/>
    <cellStyle name="Обычный 3 66 2 2 3 2" xfId="53968"/>
    <cellStyle name="Обычный 3 66 2 2 3 2 2" xfId="53969"/>
    <cellStyle name="Обычный 3 66 2 2 3 3" xfId="53970"/>
    <cellStyle name="Обычный 3 66 2 2 4" xfId="53971"/>
    <cellStyle name="Обычный 3 66 2 2 4 2" xfId="53972"/>
    <cellStyle name="Обычный 3 66 2 2 5" xfId="53973"/>
    <cellStyle name="Обычный 3 66 2 3" xfId="53974"/>
    <cellStyle name="Обычный 3 66 2 3 2" xfId="53975"/>
    <cellStyle name="Обычный 3 66 2 3 2 2" xfId="53976"/>
    <cellStyle name="Обычный 3 66 2 3 2 2 2" xfId="53977"/>
    <cellStyle name="Обычный 3 66 2 3 2 2 2 2" xfId="53978"/>
    <cellStyle name="Обычный 3 66 2 3 2 2 3" xfId="53979"/>
    <cellStyle name="Обычный 3 66 2 3 2 3" xfId="53980"/>
    <cellStyle name="Обычный 3 66 2 3 2 3 2" xfId="53981"/>
    <cellStyle name="Обычный 3 66 2 3 2 4" xfId="53982"/>
    <cellStyle name="Обычный 3 66 2 3 3" xfId="53983"/>
    <cellStyle name="Обычный 3 66 2 3 3 2" xfId="53984"/>
    <cellStyle name="Обычный 3 66 2 3 3 2 2" xfId="53985"/>
    <cellStyle name="Обычный 3 66 2 3 3 3" xfId="53986"/>
    <cellStyle name="Обычный 3 66 2 3 4" xfId="53987"/>
    <cellStyle name="Обычный 3 66 2 3 4 2" xfId="53988"/>
    <cellStyle name="Обычный 3 66 2 3 5" xfId="53989"/>
    <cellStyle name="Обычный 3 66 2 4" xfId="53990"/>
    <cellStyle name="Обычный 3 66 2 4 2" xfId="53991"/>
    <cellStyle name="Обычный 3 66 2 4 2 2" xfId="53992"/>
    <cellStyle name="Обычный 3 66 2 4 2 2 2" xfId="53993"/>
    <cellStyle name="Обычный 3 66 2 4 2 3" xfId="53994"/>
    <cellStyle name="Обычный 3 66 2 4 3" xfId="53995"/>
    <cellStyle name="Обычный 3 66 2 4 3 2" xfId="53996"/>
    <cellStyle name="Обычный 3 66 2 4 4" xfId="53997"/>
    <cellStyle name="Обычный 3 66 2 5" xfId="53998"/>
    <cellStyle name="Обычный 3 66 2 5 2" xfId="53999"/>
    <cellStyle name="Обычный 3 66 2 5 2 2" xfId="54000"/>
    <cellStyle name="Обычный 3 66 2 5 3" xfId="54001"/>
    <cellStyle name="Обычный 3 66 2 6" xfId="54002"/>
    <cellStyle name="Обычный 3 66 2 6 2" xfId="54003"/>
    <cellStyle name="Обычный 3 66 2 7" xfId="54004"/>
    <cellStyle name="Обычный 3 66 3" xfId="54005"/>
    <cellStyle name="Обычный 3 66 3 2" xfId="54006"/>
    <cellStyle name="Обычный 3 66 3 2 2" xfId="54007"/>
    <cellStyle name="Обычный 3 66 3 2 2 2" xfId="54008"/>
    <cellStyle name="Обычный 3 66 3 2 2 2 2" xfId="54009"/>
    <cellStyle name="Обычный 3 66 3 2 2 3" xfId="54010"/>
    <cellStyle name="Обычный 3 66 3 2 3" xfId="54011"/>
    <cellStyle name="Обычный 3 66 3 2 3 2" xfId="54012"/>
    <cellStyle name="Обычный 3 66 3 2 4" xfId="54013"/>
    <cellStyle name="Обычный 3 66 3 3" xfId="54014"/>
    <cellStyle name="Обычный 3 66 3 3 2" xfId="54015"/>
    <cellStyle name="Обычный 3 66 3 3 2 2" xfId="54016"/>
    <cellStyle name="Обычный 3 66 3 3 3" xfId="54017"/>
    <cellStyle name="Обычный 3 66 3 4" xfId="54018"/>
    <cellStyle name="Обычный 3 66 3 4 2" xfId="54019"/>
    <cellStyle name="Обычный 3 66 3 5" xfId="54020"/>
    <cellStyle name="Обычный 3 66 4" xfId="54021"/>
    <cellStyle name="Обычный 3 66 4 2" xfId="54022"/>
    <cellStyle name="Обычный 3 66 4 2 2" xfId="54023"/>
    <cellStyle name="Обычный 3 66 4 2 2 2" xfId="54024"/>
    <cellStyle name="Обычный 3 66 4 2 2 2 2" xfId="54025"/>
    <cellStyle name="Обычный 3 66 4 2 2 3" xfId="54026"/>
    <cellStyle name="Обычный 3 66 4 2 3" xfId="54027"/>
    <cellStyle name="Обычный 3 66 4 2 3 2" xfId="54028"/>
    <cellStyle name="Обычный 3 66 4 2 4" xfId="54029"/>
    <cellStyle name="Обычный 3 66 4 3" xfId="54030"/>
    <cellStyle name="Обычный 3 66 4 3 2" xfId="54031"/>
    <cellStyle name="Обычный 3 66 4 3 2 2" xfId="54032"/>
    <cellStyle name="Обычный 3 66 4 3 3" xfId="54033"/>
    <cellStyle name="Обычный 3 66 4 4" xfId="54034"/>
    <cellStyle name="Обычный 3 66 4 4 2" xfId="54035"/>
    <cellStyle name="Обычный 3 66 4 5" xfId="54036"/>
    <cellStyle name="Обычный 3 66 5" xfId="54037"/>
    <cellStyle name="Обычный 3 66 5 2" xfId="54038"/>
    <cellStyle name="Обычный 3 66 5 2 2" xfId="54039"/>
    <cellStyle name="Обычный 3 66 5 2 2 2" xfId="54040"/>
    <cellStyle name="Обычный 3 66 5 2 3" xfId="54041"/>
    <cellStyle name="Обычный 3 66 5 3" xfId="54042"/>
    <cellStyle name="Обычный 3 66 5 3 2" xfId="54043"/>
    <cellStyle name="Обычный 3 66 5 4" xfId="54044"/>
    <cellStyle name="Обычный 3 66 6" xfId="54045"/>
    <cellStyle name="Обычный 3 66 6 2" xfId="54046"/>
    <cellStyle name="Обычный 3 66 6 2 2" xfId="54047"/>
    <cellStyle name="Обычный 3 66 6 3" xfId="54048"/>
    <cellStyle name="Обычный 3 66 7" xfId="54049"/>
    <cellStyle name="Обычный 3 66 7 2" xfId="54050"/>
    <cellStyle name="Обычный 3 66 8" xfId="54051"/>
    <cellStyle name="Обычный 3 67" xfId="54052"/>
    <cellStyle name="Обычный 3 67 2" xfId="54053"/>
    <cellStyle name="Обычный 3 67 2 2" xfId="54054"/>
    <cellStyle name="Обычный 3 67 2 2 2" xfId="54055"/>
    <cellStyle name="Обычный 3 67 2 2 2 2" xfId="54056"/>
    <cellStyle name="Обычный 3 67 2 2 2 2 2" xfId="54057"/>
    <cellStyle name="Обычный 3 67 2 2 2 2 2 2" xfId="54058"/>
    <cellStyle name="Обычный 3 67 2 2 2 2 3" xfId="54059"/>
    <cellStyle name="Обычный 3 67 2 2 2 3" xfId="54060"/>
    <cellStyle name="Обычный 3 67 2 2 2 3 2" xfId="54061"/>
    <cellStyle name="Обычный 3 67 2 2 2 4" xfId="54062"/>
    <cellStyle name="Обычный 3 67 2 2 3" xfId="54063"/>
    <cellStyle name="Обычный 3 67 2 2 3 2" xfId="54064"/>
    <cellStyle name="Обычный 3 67 2 2 3 2 2" xfId="54065"/>
    <cellStyle name="Обычный 3 67 2 2 3 3" xfId="54066"/>
    <cellStyle name="Обычный 3 67 2 2 4" xfId="54067"/>
    <cellStyle name="Обычный 3 67 2 2 4 2" xfId="54068"/>
    <cellStyle name="Обычный 3 67 2 2 5" xfId="54069"/>
    <cellStyle name="Обычный 3 67 2 3" xfId="54070"/>
    <cellStyle name="Обычный 3 67 2 3 2" xfId="54071"/>
    <cellStyle name="Обычный 3 67 2 3 2 2" xfId="54072"/>
    <cellStyle name="Обычный 3 67 2 3 2 2 2" xfId="54073"/>
    <cellStyle name="Обычный 3 67 2 3 2 2 2 2" xfId="54074"/>
    <cellStyle name="Обычный 3 67 2 3 2 2 3" xfId="54075"/>
    <cellStyle name="Обычный 3 67 2 3 2 3" xfId="54076"/>
    <cellStyle name="Обычный 3 67 2 3 2 3 2" xfId="54077"/>
    <cellStyle name="Обычный 3 67 2 3 2 4" xfId="54078"/>
    <cellStyle name="Обычный 3 67 2 3 3" xfId="54079"/>
    <cellStyle name="Обычный 3 67 2 3 3 2" xfId="54080"/>
    <cellStyle name="Обычный 3 67 2 3 3 2 2" xfId="54081"/>
    <cellStyle name="Обычный 3 67 2 3 3 3" xfId="54082"/>
    <cellStyle name="Обычный 3 67 2 3 4" xfId="54083"/>
    <cellStyle name="Обычный 3 67 2 3 4 2" xfId="54084"/>
    <cellStyle name="Обычный 3 67 2 3 5" xfId="54085"/>
    <cellStyle name="Обычный 3 67 2 4" xfId="54086"/>
    <cellStyle name="Обычный 3 67 2 4 2" xfId="54087"/>
    <cellStyle name="Обычный 3 67 2 4 2 2" xfId="54088"/>
    <cellStyle name="Обычный 3 67 2 4 2 2 2" xfId="54089"/>
    <cellStyle name="Обычный 3 67 2 4 2 3" xfId="54090"/>
    <cellStyle name="Обычный 3 67 2 4 3" xfId="54091"/>
    <cellStyle name="Обычный 3 67 2 4 3 2" xfId="54092"/>
    <cellStyle name="Обычный 3 67 2 4 4" xfId="54093"/>
    <cellStyle name="Обычный 3 67 2 5" xfId="54094"/>
    <cellStyle name="Обычный 3 67 2 5 2" xfId="54095"/>
    <cellStyle name="Обычный 3 67 2 5 2 2" xfId="54096"/>
    <cellStyle name="Обычный 3 67 2 5 3" xfId="54097"/>
    <cellStyle name="Обычный 3 67 2 6" xfId="54098"/>
    <cellStyle name="Обычный 3 67 2 6 2" xfId="54099"/>
    <cellStyle name="Обычный 3 67 2 7" xfId="54100"/>
    <cellStyle name="Обычный 3 67 3" xfId="54101"/>
    <cellStyle name="Обычный 3 67 3 2" xfId="54102"/>
    <cellStyle name="Обычный 3 67 3 2 2" xfId="54103"/>
    <cellStyle name="Обычный 3 67 3 2 2 2" xfId="54104"/>
    <cellStyle name="Обычный 3 67 3 2 2 2 2" xfId="54105"/>
    <cellStyle name="Обычный 3 67 3 2 2 3" xfId="54106"/>
    <cellStyle name="Обычный 3 67 3 2 3" xfId="54107"/>
    <cellStyle name="Обычный 3 67 3 2 3 2" xfId="54108"/>
    <cellStyle name="Обычный 3 67 3 2 4" xfId="54109"/>
    <cellStyle name="Обычный 3 67 3 3" xfId="54110"/>
    <cellStyle name="Обычный 3 67 3 3 2" xfId="54111"/>
    <cellStyle name="Обычный 3 67 3 3 2 2" xfId="54112"/>
    <cellStyle name="Обычный 3 67 3 3 3" xfId="54113"/>
    <cellStyle name="Обычный 3 67 3 4" xfId="54114"/>
    <cellStyle name="Обычный 3 67 3 4 2" xfId="54115"/>
    <cellStyle name="Обычный 3 67 3 5" xfId="54116"/>
    <cellStyle name="Обычный 3 67 4" xfId="54117"/>
    <cellStyle name="Обычный 3 67 4 2" xfId="54118"/>
    <cellStyle name="Обычный 3 67 4 2 2" xfId="54119"/>
    <cellStyle name="Обычный 3 67 4 2 2 2" xfId="54120"/>
    <cellStyle name="Обычный 3 67 4 2 2 2 2" xfId="54121"/>
    <cellStyle name="Обычный 3 67 4 2 2 3" xfId="54122"/>
    <cellStyle name="Обычный 3 67 4 2 3" xfId="54123"/>
    <cellStyle name="Обычный 3 67 4 2 3 2" xfId="54124"/>
    <cellStyle name="Обычный 3 67 4 2 4" xfId="54125"/>
    <cellStyle name="Обычный 3 67 4 3" xfId="54126"/>
    <cellStyle name="Обычный 3 67 4 3 2" xfId="54127"/>
    <cellStyle name="Обычный 3 67 4 3 2 2" xfId="54128"/>
    <cellStyle name="Обычный 3 67 4 3 3" xfId="54129"/>
    <cellStyle name="Обычный 3 67 4 4" xfId="54130"/>
    <cellStyle name="Обычный 3 67 4 4 2" xfId="54131"/>
    <cellStyle name="Обычный 3 67 4 5" xfId="54132"/>
    <cellStyle name="Обычный 3 67 5" xfId="54133"/>
    <cellStyle name="Обычный 3 67 5 2" xfId="54134"/>
    <cellStyle name="Обычный 3 67 5 2 2" xfId="54135"/>
    <cellStyle name="Обычный 3 67 5 2 2 2" xfId="54136"/>
    <cellStyle name="Обычный 3 67 5 2 3" xfId="54137"/>
    <cellStyle name="Обычный 3 67 5 3" xfId="54138"/>
    <cellStyle name="Обычный 3 67 5 3 2" xfId="54139"/>
    <cellStyle name="Обычный 3 67 5 4" xfId="54140"/>
    <cellStyle name="Обычный 3 67 6" xfId="54141"/>
    <cellStyle name="Обычный 3 67 6 2" xfId="54142"/>
    <cellStyle name="Обычный 3 67 6 2 2" xfId="54143"/>
    <cellStyle name="Обычный 3 67 6 3" xfId="54144"/>
    <cellStyle name="Обычный 3 67 7" xfId="54145"/>
    <cellStyle name="Обычный 3 67 7 2" xfId="54146"/>
    <cellStyle name="Обычный 3 67 8" xfId="54147"/>
    <cellStyle name="Обычный 3 68" xfId="54148"/>
    <cellStyle name="Обычный 3 68 2" xfId="54149"/>
    <cellStyle name="Обычный 3 68 2 2" xfId="54150"/>
    <cellStyle name="Обычный 3 68 2 2 2" xfId="54151"/>
    <cellStyle name="Обычный 3 68 2 2 2 2" xfId="54152"/>
    <cellStyle name="Обычный 3 68 2 2 2 2 2" xfId="54153"/>
    <cellStyle name="Обычный 3 68 2 2 2 3" xfId="54154"/>
    <cellStyle name="Обычный 3 68 2 2 3" xfId="54155"/>
    <cellStyle name="Обычный 3 68 2 2 3 2" xfId="54156"/>
    <cellStyle name="Обычный 3 68 2 2 4" xfId="54157"/>
    <cellStyle name="Обычный 3 68 2 3" xfId="54158"/>
    <cellStyle name="Обычный 3 68 2 3 2" xfId="54159"/>
    <cellStyle name="Обычный 3 68 2 3 2 2" xfId="54160"/>
    <cellStyle name="Обычный 3 68 2 3 3" xfId="54161"/>
    <cellStyle name="Обычный 3 68 2 4" xfId="54162"/>
    <cellStyle name="Обычный 3 68 2 4 2" xfId="54163"/>
    <cellStyle name="Обычный 3 68 2 5" xfId="54164"/>
    <cellStyle name="Обычный 3 68 3" xfId="54165"/>
    <cellStyle name="Обычный 3 68 3 2" xfId="54166"/>
    <cellStyle name="Обычный 3 68 3 2 2" xfId="54167"/>
    <cellStyle name="Обычный 3 68 3 2 2 2" xfId="54168"/>
    <cellStyle name="Обычный 3 68 3 2 2 2 2" xfId="54169"/>
    <cellStyle name="Обычный 3 68 3 2 2 3" xfId="54170"/>
    <cellStyle name="Обычный 3 68 3 2 3" xfId="54171"/>
    <cellStyle name="Обычный 3 68 3 2 3 2" xfId="54172"/>
    <cellStyle name="Обычный 3 68 3 2 4" xfId="54173"/>
    <cellStyle name="Обычный 3 68 3 3" xfId="54174"/>
    <cellStyle name="Обычный 3 68 3 3 2" xfId="54175"/>
    <cellStyle name="Обычный 3 68 3 3 2 2" xfId="54176"/>
    <cellStyle name="Обычный 3 68 3 3 3" xfId="54177"/>
    <cellStyle name="Обычный 3 68 3 4" xfId="54178"/>
    <cellStyle name="Обычный 3 68 3 4 2" xfId="54179"/>
    <cellStyle name="Обычный 3 68 3 5" xfId="54180"/>
    <cellStyle name="Обычный 3 68 4" xfId="54181"/>
    <cellStyle name="Обычный 3 68 4 2" xfId="54182"/>
    <cellStyle name="Обычный 3 68 4 2 2" xfId="54183"/>
    <cellStyle name="Обычный 3 68 4 2 2 2" xfId="54184"/>
    <cellStyle name="Обычный 3 68 4 2 3" xfId="54185"/>
    <cellStyle name="Обычный 3 68 4 3" xfId="54186"/>
    <cellStyle name="Обычный 3 68 4 3 2" xfId="54187"/>
    <cellStyle name="Обычный 3 68 4 4" xfId="54188"/>
    <cellStyle name="Обычный 3 68 5" xfId="54189"/>
    <cellStyle name="Обычный 3 68 5 2" xfId="54190"/>
    <cellStyle name="Обычный 3 68 5 2 2" xfId="54191"/>
    <cellStyle name="Обычный 3 68 5 3" xfId="54192"/>
    <cellStyle name="Обычный 3 68 6" xfId="54193"/>
    <cellStyle name="Обычный 3 68 6 2" xfId="54194"/>
    <cellStyle name="Обычный 3 68 7" xfId="54195"/>
    <cellStyle name="Обычный 3 69" xfId="54196"/>
    <cellStyle name="Обычный 3 69 2" xfId="54197"/>
    <cellStyle name="Обычный 3 69 2 2" xfId="54198"/>
    <cellStyle name="Обычный 3 69 2 2 2" xfId="54199"/>
    <cellStyle name="Обычный 3 69 2 2 2 2" xfId="54200"/>
    <cellStyle name="Обычный 3 69 2 2 2 2 2" xfId="54201"/>
    <cellStyle name="Обычный 3 69 2 2 2 3" xfId="54202"/>
    <cellStyle name="Обычный 3 69 2 2 3" xfId="54203"/>
    <cellStyle name="Обычный 3 69 2 2 3 2" xfId="54204"/>
    <cellStyle name="Обычный 3 69 2 2 4" xfId="54205"/>
    <cellStyle name="Обычный 3 69 2 3" xfId="54206"/>
    <cellStyle name="Обычный 3 69 2 3 2" xfId="54207"/>
    <cellStyle name="Обычный 3 69 2 3 2 2" xfId="54208"/>
    <cellStyle name="Обычный 3 69 2 3 3" xfId="54209"/>
    <cellStyle name="Обычный 3 69 2 4" xfId="54210"/>
    <cellStyle name="Обычный 3 69 2 4 2" xfId="54211"/>
    <cellStyle name="Обычный 3 69 2 5" xfId="54212"/>
    <cellStyle name="Обычный 3 69 3" xfId="54213"/>
    <cellStyle name="Обычный 3 69 3 2" xfId="54214"/>
    <cellStyle name="Обычный 3 69 3 2 2" xfId="54215"/>
    <cellStyle name="Обычный 3 69 3 2 2 2" xfId="54216"/>
    <cellStyle name="Обычный 3 69 3 2 2 2 2" xfId="54217"/>
    <cellStyle name="Обычный 3 69 3 2 2 3" xfId="54218"/>
    <cellStyle name="Обычный 3 69 3 2 3" xfId="54219"/>
    <cellStyle name="Обычный 3 69 3 2 3 2" xfId="54220"/>
    <cellStyle name="Обычный 3 69 3 2 4" xfId="54221"/>
    <cellStyle name="Обычный 3 69 3 3" xfId="54222"/>
    <cellStyle name="Обычный 3 69 3 3 2" xfId="54223"/>
    <cellStyle name="Обычный 3 69 3 3 2 2" xfId="54224"/>
    <cellStyle name="Обычный 3 69 3 3 3" xfId="54225"/>
    <cellStyle name="Обычный 3 69 3 4" xfId="54226"/>
    <cellStyle name="Обычный 3 69 3 4 2" xfId="54227"/>
    <cellStyle name="Обычный 3 69 3 5" xfId="54228"/>
    <cellStyle name="Обычный 3 69 4" xfId="54229"/>
    <cellStyle name="Обычный 3 69 4 2" xfId="54230"/>
    <cellStyle name="Обычный 3 69 4 2 2" xfId="54231"/>
    <cellStyle name="Обычный 3 69 4 2 2 2" xfId="54232"/>
    <cellStyle name="Обычный 3 69 4 2 3" xfId="54233"/>
    <cellStyle name="Обычный 3 69 4 3" xfId="54234"/>
    <cellStyle name="Обычный 3 69 4 3 2" xfId="54235"/>
    <cellStyle name="Обычный 3 69 4 4" xfId="54236"/>
    <cellStyle name="Обычный 3 69 5" xfId="54237"/>
    <cellStyle name="Обычный 3 69 5 2" xfId="54238"/>
    <cellStyle name="Обычный 3 69 5 2 2" xfId="54239"/>
    <cellStyle name="Обычный 3 69 5 3" xfId="54240"/>
    <cellStyle name="Обычный 3 69 6" xfId="54241"/>
    <cellStyle name="Обычный 3 69 6 2" xfId="54242"/>
    <cellStyle name="Обычный 3 69 7" xfId="54243"/>
    <cellStyle name="Обычный 3 7" xfId="54244"/>
    <cellStyle name="Обычный 3 70" xfId="54245"/>
    <cellStyle name="Обычный 3 70 2" xfId="54246"/>
    <cellStyle name="Обычный 3 70 2 2" xfId="54247"/>
    <cellStyle name="Обычный 3 70 2 2 2" xfId="54248"/>
    <cellStyle name="Обычный 3 70 2 2 2 2" xfId="54249"/>
    <cellStyle name="Обычный 3 70 2 2 3" xfId="54250"/>
    <cellStyle name="Обычный 3 70 2 3" xfId="54251"/>
    <cellStyle name="Обычный 3 70 2 3 2" xfId="54252"/>
    <cellStyle name="Обычный 3 70 2 4" xfId="54253"/>
    <cellStyle name="Обычный 3 70 3" xfId="54254"/>
    <cellStyle name="Обычный 3 70 3 2" xfId="54255"/>
    <cellStyle name="Обычный 3 70 3 2 2" xfId="54256"/>
    <cellStyle name="Обычный 3 70 3 3" xfId="54257"/>
    <cellStyle name="Обычный 3 70 4" xfId="54258"/>
    <cellStyle name="Обычный 3 70 4 2" xfId="54259"/>
    <cellStyle name="Обычный 3 70 5" xfId="54260"/>
    <cellStyle name="Обычный 3 71" xfId="54261"/>
    <cellStyle name="Обычный 3 71 2" xfId="54262"/>
    <cellStyle name="Обычный 3 71 2 2" xfId="54263"/>
    <cellStyle name="Обычный 3 71 2 2 2" xfId="54264"/>
    <cellStyle name="Обычный 3 71 2 2 2 2" xfId="54265"/>
    <cellStyle name="Обычный 3 71 2 2 3" xfId="54266"/>
    <cellStyle name="Обычный 3 71 2 3" xfId="54267"/>
    <cellStyle name="Обычный 3 71 2 3 2" xfId="54268"/>
    <cellStyle name="Обычный 3 71 2 4" xfId="54269"/>
    <cellStyle name="Обычный 3 71 3" xfId="54270"/>
    <cellStyle name="Обычный 3 71 3 2" xfId="54271"/>
    <cellStyle name="Обычный 3 71 3 2 2" xfId="54272"/>
    <cellStyle name="Обычный 3 71 3 3" xfId="54273"/>
    <cellStyle name="Обычный 3 71 4" xfId="54274"/>
    <cellStyle name="Обычный 3 71 4 2" xfId="54275"/>
    <cellStyle name="Обычный 3 71 5" xfId="54276"/>
    <cellStyle name="Обычный 3 72" xfId="54277"/>
    <cellStyle name="Обычный 3 72 2" xfId="54278"/>
    <cellStyle name="Обычный 3 72 2 2" xfId="54279"/>
    <cellStyle name="Обычный 3 72 2 2 2" xfId="54280"/>
    <cellStyle name="Обычный 3 72 2 3" xfId="54281"/>
    <cellStyle name="Обычный 3 72 3" xfId="54282"/>
    <cellStyle name="Обычный 3 72 3 2" xfId="54283"/>
    <cellStyle name="Обычный 3 72 4" xfId="54284"/>
    <cellStyle name="Обычный 3 73" xfId="54285"/>
    <cellStyle name="Обычный 3 73 2" xfId="54286"/>
    <cellStyle name="Обычный 3 73 2 2" xfId="54287"/>
    <cellStyle name="Обычный 3 73 3" xfId="54288"/>
    <cellStyle name="Обычный 3 74" xfId="54289"/>
    <cellStyle name="Обычный 3 74 2" xfId="54290"/>
    <cellStyle name="Обычный 3 75" xfId="54291"/>
    <cellStyle name="Обычный 3 76" xfId="54292"/>
    <cellStyle name="Обычный 3 8" xfId="54293"/>
    <cellStyle name="Обычный 3 9" xfId="54294"/>
    <cellStyle name="Обычный 3 9 10" xfId="54295"/>
    <cellStyle name="Обычный 3 9 10 2" xfId="54296"/>
    <cellStyle name="Обычный 3 9 10 2 2" xfId="54297"/>
    <cellStyle name="Обычный 3 9 10 2 2 2" xfId="54298"/>
    <cellStyle name="Обычный 3 9 10 2 2 2 2" xfId="54299"/>
    <cellStyle name="Обычный 3 9 10 2 2 2 2 2" xfId="54300"/>
    <cellStyle name="Обычный 3 9 10 2 2 2 2 2 2" xfId="54301"/>
    <cellStyle name="Обычный 3 9 10 2 2 2 2 3" xfId="54302"/>
    <cellStyle name="Обычный 3 9 10 2 2 2 3" xfId="54303"/>
    <cellStyle name="Обычный 3 9 10 2 2 2 3 2" xfId="54304"/>
    <cellStyle name="Обычный 3 9 10 2 2 2 4" xfId="54305"/>
    <cellStyle name="Обычный 3 9 10 2 2 3" xfId="54306"/>
    <cellStyle name="Обычный 3 9 10 2 2 3 2" xfId="54307"/>
    <cellStyle name="Обычный 3 9 10 2 2 3 2 2" xfId="54308"/>
    <cellStyle name="Обычный 3 9 10 2 2 3 3" xfId="54309"/>
    <cellStyle name="Обычный 3 9 10 2 2 4" xfId="54310"/>
    <cellStyle name="Обычный 3 9 10 2 2 4 2" xfId="54311"/>
    <cellStyle name="Обычный 3 9 10 2 2 5" xfId="54312"/>
    <cellStyle name="Обычный 3 9 10 2 3" xfId="54313"/>
    <cellStyle name="Обычный 3 9 10 2 3 2" xfId="54314"/>
    <cellStyle name="Обычный 3 9 10 2 3 2 2" xfId="54315"/>
    <cellStyle name="Обычный 3 9 10 2 3 2 2 2" xfId="54316"/>
    <cellStyle name="Обычный 3 9 10 2 3 2 2 2 2" xfId="54317"/>
    <cellStyle name="Обычный 3 9 10 2 3 2 2 3" xfId="54318"/>
    <cellStyle name="Обычный 3 9 10 2 3 2 3" xfId="54319"/>
    <cellStyle name="Обычный 3 9 10 2 3 2 3 2" xfId="54320"/>
    <cellStyle name="Обычный 3 9 10 2 3 2 4" xfId="54321"/>
    <cellStyle name="Обычный 3 9 10 2 3 3" xfId="54322"/>
    <cellStyle name="Обычный 3 9 10 2 3 3 2" xfId="54323"/>
    <cellStyle name="Обычный 3 9 10 2 3 3 2 2" xfId="54324"/>
    <cellStyle name="Обычный 3 9 10 2 3 3 3" xfId="54325"/>
    <cellStyle name="Обычный 3 9 10 2 3 4" xfId="54326"/>
    <cellStyle name="Обычный 3 9 10 2 3 4 2" xfId="54327"/>
    <cellStyle name="Обычный 3 9 10 2 3 5" xfId="54328"/>
    <cellStyle name="Обычный 3 9 10 2 4" xfId="54329"/>
    <cellStyle name="Обычный 3 9 10 2 4 2" xfId="54330"/>
    <cellStyle name="Обычный 3 9 10 2 4 2 2" xfId="54331"/>
    <cellStyle name="Обычный 3 9 10 2 4 2 2 2" xfId="54332"/>
    <cellStyle name="Обычный 3 9 10 2 4 2 3" xfId="54333"/>
    <cellStyle name="Обычный 3 9 10 2 4 3" xfId="54334"/>
    <cellStyle name="Обычный 3 9 10 2 4 3 2" xfId="54335"/>
    <cellStyle name="Обычный 3 9 10 2 4 4" xfId="54336"/>
    <cellStyle name="Обычный 3 9 10 2 5" xfId="54337"/>
    <cellStyle name="Обычный 3 9 10 2 5 2" xfId="54338"/>
    <cellStyle name="Обычный 3 9 10 2 5 2 2" xfId="54339"/>
    <cellStyle name="Обычный 3 9 10 2 5 3" xfId="54340"/>
    <cellStyle name="Обычный 3 9 10 2 6" xfId="54341"/>
    <cellStyle name="Обычный 3 9 10 2 6 2" xfId="54342"/>
    <cellStyle name="Обычный 3 9 10 2 7" xfId="54343"/>
    <cellStyle name="Обычный 3 9 10 3" xfId="54344"/>
    <cellStyle name="Обычный 3 9 10 3 2" xfId="54345"/>
    <cellStyle name="Обычный 3 9 10 3 2 2" xfId="54346"/>
    <cellStyle name="Обычный 3 9 10 3 2 2 2" xfId="54347"/>
    <cellStyle name="Обычный 3 9 10 3 2 2 2 2" xfId="54348"/>
    <cellStyle name="Обычный 3 9 10 3 2 2 3" xfId="54349"/>
    <cellStyle name="Обычный 3 9 10 3 2 3" xfId="54350"/>
    <cellStyle name="Обычный 3 9 10 3 2 3 2" xfId="54351"/>
    <cellStyle name="Обычный 3 9 10 3 2 4" xfId="54352"/>
    <cellStyle name="Обычный 3 9 10 3 3" xfId="54353"/>
    <cellStyle name="Обычный 3 9 10 3 3 2" xfId="54354"/>
    <cellStyle name="Обычный 3 9 10 3 3 2 2" xfId="54355"/>
    <cellStyle name="Обычный 3 9 10 3 3 3" xfId="54356"/>
    <cellStyle name="Обычный 3 9 10 3 4" xfId="54357"/>
    <cellStyle name="Обычный 3 9 10 3 4 2" xfId="54358"/>
    <cellStyle name="Обычный 3 9 10 3 5" xfId="54359"/>
    <cellStyle name="Обычный 3 9 10 4" xfId="54360"/>
    <cellStyle name="Обычный 3 9 10 4 2" xfId="54361"/>
    <cellStyle name="Обычный 3 9 10 4 2 2" xfId="54362"/>
    <cellStyle name="Обычный 3 9 10 4 2 2 2" xfId="54363"/>
    <cellStyle name="Обычный 3 9 10 4 2 2 2 2" xfId="54364"/>
    <cellStyle name="Обычный 3 9 10 4 2 2 3" xfId="54365"/>
    <cellStyle name="Обычный 3 9 10 4 2 3" xfId="54366"/>
    <cellStyle name="Обычный 3 9 10 4 2 3 2" xfId="54367"/>
    <cellStyle name="Обычный 3 9 10 4 2 4" xfId="54368"/>
    <cellStyle name="Обычный 3 9 10 4 3" xfId="54369"/>
    <cellStyle name="Обычный 3 9 10 4 3 2" xfId="54370"/>
    <cellStyle name="Обычный 3 9 10 4 3 2 2" xfId="54371"/>
    <cellStyle name="Обычный 3 9 10 4 3 3" xfId="54372"/>
    <cellStyle name="Обычный 3 9 10 4 4" xfId="54373"/>
    <cellStyle name="Обычный 3 9 10 4 4 2" xfId="54374"/>
    <cellStyle name="Обычный 3 9 10 4 5" xfId="54375"/>
    <cellStyle name="Обычный 3 9 10 5" xfId="54376"/>
    <cellStyle name="Обычный 3 9 10 5 2" xfId="54377"/>
    <cellStyle name="Обычный 3 9 10 5 2 2" xfId="54378"/>
    <cellStyle name="Обычный 3 9 10 5 2 2 2" xfId="54379"/>
    <cellStyle name="Обычный 3 9 10 5 2 3" xfId="54380"/>
    <cellStyle name="Обычный 3 9 10 5 3" xfId="54381"/>
    <cellStyle name="Обычный 3 9 10 5 3 2" xfId="54382"/>
    <cellStyle name="Обычный 3 9 10 5 4" xfId="54383"/>
    <cellStyle name="Обычный 3 9 10 6" xfId="54384"/>
    <cellStyle name="Обычный 3 9 10 6 2" xfId="54385"/>
    <cellStyle name="Обычный 3 9 10 6 2 2" xfId="54386"/>
    <cellStyle name="Обычный 3 9 10 6 3" xfId="54387"/>
    <cellStyle name="Обычный 3 9 10 7" xfId="54388"/>
    <cellStyle name="Обычный 3 9 10 7 2" xfId="54389"/>
    <cellStyle name="Обычный 3 9 10 8" xfId="54390"/>
    <cellStyle name="Обычный 3 9 11" xfId="54391"/>
    <cellStyle name="Обычный 3 9 11 2" xfId="54392"/>
    <cellStyle name="Обычный 3 9 11 2 2" xfId="54393"/>
    <cellStyle name="Обычный 3 9 11 2 2 2" xfId="54394"/>
    <cellStyle name="Обычный 3 9 11 2 2 2 2" xfId="54395"/>
    <cellStyle name="Обычный 3 9 11 2 2 2 2 2" xfId="54396"/>
    <cellStyle name="Обычный 3 9 11 2 2 2 2 2 2" xfId="54397"/>
    <cellStyle name="Обычный 3 9 11 2 2 2 2 3" xfId="54398"/>
    <cellStyle name="Обычный 3 9 11 2 2 2 3" xfId="54399"/>
    <cellStyle name="Обычный 3 9 11 2 2 2 3 2" xfId="54400"/>
    <cellStyle name="Обычный 3 9 11 2 2 2 4" xfId="54401"/>
    <cellStyle name="Обычный 3 9 11 2 2 3" xfId="54402"/>
    <cellStyle name="Обычный 3 9 11 2 2 3 2" xfId="54403"/>
    <cellStyle name="Обычный 3 9 11 2 2 3 2 2" xfId="54404"/>
    <cellStyle name="Обычный 3 9 11 2 2 3 3" xfId="54405"/>
    <cellStyle name="Обычный 3 9 11 2 2 4" xfId="54406"/>
    <cellStyle name="Обычный 3 9 11 2 2 4 2" xfId="54407"/>
    <cellStyle name="Обычный 3 9 11 2 2 5" xfId="54408"/>
    <cellStyle name="Обычный 3 9 11 2 3" xfId="54409"/>
    <cellStyle name="Обычный 3 9 11 2 3 2" xfId="54410"/>
    <cellStyle name="Обычный 3 9 11 2 3 2 2" xfId="54411"/>
    <cellStyle name="Обычный 3 9 11 2 3 2 2 2" xfId="54412"/>
    <cellStyle name="Обычный 3 9 11 2 3 2 2 2 2" xfId="54413"/>
    <cellStyle name="Обычный 3 9 11 2 3 2 2 3" xfId="54414"/>
    <cellStyle name="Обычный 3 9 11 2 3 2 3" xfId="54415"/>
    <cellStyle name="Обычный 3 9 11 2 3 2 3 2" xfId="54416"/>
    <cellStyle name="Обычный 3 9 11 2 3 2 4" xfId="54417"/>
    <cellStyle name="Обычный 3 9 11 2 3 3" xfId="54418"/>
    <cellStyle name="Обычный 3 9 11 2 3 3 2" xfId="54419"/>
    <cellStyle name="Обычный 3 9 11 2 3 3 2 2" xfId="54420"/>
    <cellStyle name="Обычный 3 9 11 2 3 3 3" xfId="54421"/>
    <cellStyle name="Обычный 3 9 11 2 3 4" xfId="54422"/>
    <cellStyle name="Обычный 3 9 11 2 3 4 2" xfId="54423"/>
    <cellStyle name="Обычный 3 9 11 2 3 5" xfId="54424"/>
    <cellStyle name="Обычный 3 9 11 2 4" xfId="54425"/>
    <cellStyle name="Обычный 3 9 11 2 4 2" xfId="54426"/>
    <cellStyle name="Обычный 3 9 11 2 4 2 2" xfId="54427"/>
    <cellStyle name="Обычный 3 9 11 2 4 2 2 2" xfId="54428"/>
    <cellStyle name="Обычный 3 9 11 2 4 2 3" xfId="54429"/>
    <cellStyle name="Обычный 3 9 11 2 4 3" xfId="54430"/>
    <cellStyle name="Обычный 3 9 11 2 4 3 2" xfId="54431"/>
    <cellStyle name="Обычный 3 9 11 2 4 4" xfId="54432"/>
    <cellStyle name="Обычный 3 9 11 2 5" xfId="54433"/>
    <cellStyle name="Обычный 3 9 11 2 5 2" xfId="54434"/>
    <cellStyle name="Обычный 3 9 11 2 5 2 2" xfId="54435"/>
    <cellStyle name="Обычный 3 9 11 2 5 3" xfId="54436"/>
    <cellStyle name="Обычный 3 9 11 2 6" xfId="54437"/>
    <cellStyle name="Обычный 3 9 11 2 6 2" xfId="54438"/>
    <cellStyle name="Обычный 3 9 11 2 7" xfId="54439"/>
    <cellStyle name="Обычный 3 9 11 3" xfId="54440"/>
    <cellStyle name="Обычный 3 9 11 3 2" xfId="54441"/>
    <cellStyle name="Обычный 3 9 11 3 2 2" xfId="54442"/>
    <cellStyle name="Обычный 3 9 11 3 2 2 2" xfId="54443"/>
    <cellStyle name="Обычный 3 9 11 3 2 2 2 2" xfId="54444"/>
    <cellStyle name="Обычный 3 9 11 3 2 2 3" xfId="54445"/>
    <cellStyle name="Обычный 3 9 11 3 2 3" xfId="54446"/>
    <cellStyle name="Обычный 3 9 11 3 2 3 2" xfId="54447"/>
    <cellStyle name="Обычный 3 9 11 3 2 4" xfId="54448"/>
    <cellStyle name="Обычный 3 9 11 3 3" xfId="54449"/>
    <cellStyle name="Обычный 3 9 11 3 3 2" xfId="54450"/>
    <cellStyle name="Обычный 3 9 11 3 3 2 2" xfId="54451"/>
    <cellStyle name="Обычный 3 9 11 3 3 3" xfId="54452"/>
    <cellStyle name="Обычный 3 9 11 3 4" xfId="54453"/>
    <cellStyle name="Обычный 3 9 11 3 4 2" xfId="54454"/>
    <cellStyle name="Обычный 3 9 11 3 5" xfId="54455"/>
    <cellStyle name="Обычный 3 9 11 4" xfId="54456"/>
    <cellStyle name="Обычный 3 9 11 4 2" xfId="54457"/>
    <cellStyle name="Обычный 3 9 11 4 2 2" xfId="54458"/>
    <cellStyle name="Обычный 3 9 11 4 2 2 2" xfId="54459"/>
    <cellStyle name="Обычный 3 9 11 4 2 2 2 2" xfId="54460"/>
    <cellStyle name="Обычный 3 9 11 4 2 2 3" xfId="54461"/>
    <cellStyle name="Обычный 3 9 11 4 2 3" xfId="54462"/>
    <cellStyle name="Обычный 3 9 11 4 2 3 2" xfId="54463"/>
    <cellStyle name="Обычный 3 9 11 4 2 4" xfId="54464"/>
    <cellStyle name="Обычный 3 9 11 4 3" xfId="54465"/>
    <cellStyle name="Обычный 3 9 11 4 3 2" xfId="54466"/>
    <cellStyle name="Обычный 3 9 11 4 3 2 2" xfId="54467"/>
    <cellStyle name="Обычный 3 9 11 4 3 3" xfId="54468"/>
    <cellStyle name="Обычный 3 9 11 4 4" xfId="54469"/>
    <cellStyle name="Обычный 3 9 11 4 4 2" xfId="54470"/>
    <cellStyle name="Обычный 3 9 11 4 5" xfId="54471"/>
    <cellStyle name="Обычный 3 9 11 5" xfId="54472"/>
    <cellStyle name="Обычный 3 9 11 5 2" xfId="54473"/>
    <cellStyle name="Обычный 3 9 11 5 2 2" xfId="54474"/>
    <cellStyle name="Обычный 3 9 11 5 2 2 2" xfId="54475"/>
    <cellStyle name="Обычный 3 9 11 5 2 3" xfId="54476"/>
    <cellStyle name="Обычный 3 9 11 5 3" xfId="54477"/>
    <cellStyle name="Обычный 3 9 11 5 3 2" xfId="54478"/>
    <cellStyle name="Обычный 3 9 11 5 4" xfId="54479"/>
    <cellStyle name="Обычный 3 9 11 6" xfId="54480"/>
    <cellStyle name="Обычный 3 9 11 6 2" xfId="54481"/>
    <cellStyle name="Обычный 3 9 11 6 2 2" xfId="54482"/>
    <cellStyle name="Обычный 3 9 11 6 3" xfId="54483"/>
    <cellStyle name="Обычный 3 9 11 7" xfId="54484"/>
    <cellStyle name="Обычный 3 9 11 7 2" xfId="54485"/>
    <cellStyle name="Обычный 3 9 11 8" xfId="54486"/>
    <cellStyle name="Обычный 3 9 12" xfId="54487"/>
    <cellStyle name="Обычный 3 9 12 2" xfId="54488"/>
    <cellStyle name="Обычный 3 9 12 2 2" xfId="54489"/>
    <cellStyle name="Обычный 3 9 12 2 2 2" xfId="54490"/>
    <cellStyle name="Обычный 3 9 12 2 2 2 2" xfId="54491"/>
    <cellStyle name="Обычный 3 9 12 2 2 2 2 2" xfId="54492"/>
    <cellStyle name="Обычный 3 9 12 2 2 2 2 2 2" xfId="54493"/>
    <cellStyle name="Обычный 3 9 12 2 2 2 2 3" xfId="54494"/>
    <cellStyle name="Обычный 3 9 12 2 2 2 3" xfId="54495"/>
    <cellStyle name="Обычный 3 9 12 2 2 2 3 2" xfId="54496"/>
    <cellStyle name="Обычный 3 9 12 2 2 2 4" xfId="54497"/>
    <cellStyle name="Обычный 3 9 12 2 2 3" xfId="54498"/>
    <cellStyle name="Обычный 3 9 12 2 2 3 2" xfId="54499"/>
    <cellStyle name="Обычный 3 9 12 2 2 3 2 2" xfId="54500"/>
    <cellStyle name="Обычный 3 9 12 2 2 3 3" xfId="54501"/>
    <cellStyle name="Обычный 3 9 12 2 2 4" xfId="54502"/>
    <cellStyle name="Обычный 3 9 12 2 2 4 2" xfId="54503"/>
    <cellStyle name="Обычный 3 9 12 2 2 5" xfId="54504"/>
    <cellStyle name="Обычный 3 9 12 2 3" xfId="54505"/>
    <cellStyle name="Обычный 3 9 12 2 3 2" xfId="54506"/>
    <cellStyle name="Обычный 3 9 12 2 3 2 2" xfId="54507"/>
    <cellStyle name="Обычный 3 9 12 2 3 2 2 2" xfId="54508"/>
    <cellStyle name="Обычный 3 9 12 2 3 2 2 2 2" xfId="54509"/>
    <cellStyle name="Обычный 3 9 12 2 3 2 2 3" xfId="54510"/>
    <cellStyle name="Обычный 3 9 12 2 3 2 3" xfId="54511"/>
    <cellStyle name="Обычный 3 9 12 2 3 2 3 2" xfId="54512"/>
    <cellStyle name="Обычный 3 9 12 2 3 2 4" xfId="54513"/>
    <cellStyle name="Обычный 3 9 12 2 3 3" xfId="54514"/>
    <cellStyle name="Обычный 3 9 12 2 3 3 2" xfId="54515"/>
    <cellStyle name="Обычный 3 9 12 2 3 3 2 2" xfId="54516"/>
    <cellStyle name="Обычный 3 9 12 2 3 3 3" xfId="54517"/>
    <cellStyle name="Обычный 3 9 12 2 3 4" xfId="54518"/>
    <cellStyle name="Обычный 3 9 12 2 3 4 2" xfId="54519"/>
    <cellStyle name="Обычный 3 9 12 2 3 5" xfId="54520"/>
    <cellStyle name="Обычный 3 9 12 2 4" xfId="54521"/>
    <cellStyle name="Обычный 3 9 12 2 4 2" xfId="54522"/>
    <cellStyle name="Обычный 3 9 12 2 4 2 2" xfId="54523"/>
    <cellStyle name="Обычный 3 9 12 2 4 2 2 2" xfId="54524"/>
    <cellStyle name="Обычный 3 9 12 2 4 2 3" xfId="54525"/>
    <cellStyle name="Обычный 3 9 12 2 4 3" xfId="54526"/>
    <cellStyle name="Обычный 3 9 12 2 4 3 2" xfId="54527"/>
    <cellStyle name="Обычный 3 9 12 2 4 4" xfId="54528"/>
    <cellStyle name="Обычный 3 9 12 2 5" xfId="54529"/>
    <cellStyle name="Обычный 3 9 12 2 5 2" xfId="54530"/>
    <cellStyle name="Обычный 3 9 12 2 5 2 2" xfId="54531"/>
    <cellStyle name="Обычный 3 9 12 2 5 3" xfId="54532"/>
    <cellStyle name="Обычный 3 9 12 2 6" xfId="54533"/>
    <cellStyle name="Обычный 3 9 12 2 6 2" xfId="54534"/>
    <cellStyle name="Обычный 3 9 12 2 7" xfId="54535"/>
    <cellStyle name="Обычный 3 9 12 3" xfId="54536"/>
    <cellStyle name="Обычный 3 9 12 3 2" xfId="54537"/>
    <cellStyle name="Обычный 3 9 12 3 2 2" xfId="54538"/>
    <cellStyle name="Обычный 3 9 12 3 2 2 2" xfId="54539"/>
    <cellStyle name="Обычный 3 9 12 3 2 2 2 2" xfId="54540"/>
    <cellStyle name="Обычный 3 9 12 3 2 2 3" xfId="54541"/>
    <cellStyle name="Обычный 3 9 12 3 2 3" xfId="54542"/>
    <cellStyle name="Обычный 3 9 12 3 2 3 2" xfId="54543"/>
    <cellStyle name="Обычный 3 9 12 3 2 4" xfId="54544"/>
    <cellStyle name="Обычный 3 9 12 3 3" xfId="54545"/>
    <cellStyle name="Обычный 3 9 12 3 3 2" xfId="54546"/>
    <cellStyle name="Обычный 3 9 12 3 3 2 2" xfId="54547"/>
    <cellStyle name="Обычный 3 9 12 3 3 3" xfId="54548"/>
    <cellStyle name="Обычный 3 9 12 3 4" xfId="54549"/>
    <cellStyle name="Обычный 3 9 12 3 4 2" xfId="54550"/>
    <cellStyle name="Обычный 3 9 12 3 5" xfId="54551"/>
    <cellStyle name="Обычный 3 9 12 4" xfId="54552"/>
    <cellStyle name="Обычный 3 9 12 4 2" xfId="54553"/>
    <cellStyle name="Обычный 3 9 12 4 2 2" xfId="54554"/>
    <cellStyle name="Обычный 3 9 12 4 2 2 2" xfId="54555"/>
    <cellStyle name="Обычный 3 9 12 4 2 2 2 2" xfId="54556"/>
    <cellStyle name="Обычный 3 9 12 4 2 2 3" xfId="54557"/>
    <cellStyle name="Обычный 3 9 12 4 2 3" xfId="54558"/>
    <cellStyle name="Обычный 3 9 12 4 2 3 2" xfId="54559"/>
    <cellStyle name="Обычный 3 9 12 4 2 4" xfId="54560"/>
    <cellStyle name="Обычный 3 9 12 4 3" xfId="54561"/>
    <cellStyle name="Обычный 3 9 12 4 3 2" xfId="54562"/>
    <cellStyle name="Обычный 3 9 12 4 3 2 2" xfId="54563"/>
    <cellStyle name="Обычный 3 9 12 4 3 3" xfId="54564"/>
    <cellStyle name="Обычный 3 9 12 4 4" xfId="54565"/>
    <cellStyle name="Обычный 3 9 12 4 4 2" xfId="54566"/>
    <cellStyle name="Обычный 3 9 12 4 5" xfId="54567"/>
    <cellStyle name="Обычный 3 9 12 5" xfId="54568"/>
    <cellStyle name="Обычный 3 9 12 5 2" xfId="54569"/>
    <cellStyle name="Обычный 3 9 12 5 2 2" xfId="54570"/>
    <cellStyle name="Обычный 3 9 12 5 2 2 2" xfId="54571"/>
    <cellStyle name="Обычный 3 9 12 5 2 3" xfId="54572"/>
    <cellStyle name="Обычный 3 9 12 5 3" xfId="54573"/>
    <cellStyle name="Обычный 3 9 12 5 3 2" xfId="54574"/>
    <cellStyle name="Обычный 3 9 12 5 4" xfId="54575"/>
    <cellStyle name="Обычный 3 9 12 6" xfId="54576"/>
    <cellStyle name="Обычный 3 9 12 6 2" xfId="54577"/>
    <cellStyle name="Обычный 3 9 12 6 2 2" xfId="54578"/>
    <cellStyle name="Обычный 3 9 12 6 3" xfId="54579"/>
    <cellStyle name="Обычный 3 9 12 7" xfId="54580"/>
    <cellStyle name="Обычный 3 9 12 7 2" xfId="54581"/>
    <cellStyle name="Обычный 3 9 12 8" xfId="54582"/>
    <cellStyle name="Обычный 3 9 13" xfId="54583"/>
    <cellStyle name="Обычный 3 9 13 2" xfId="54584"/>
    <cellStyle name="Обычный 3 9 13 2 2" xfId="54585"/>
    <cellStyle name="Обычный 3 9 13 2 2 2" xfId="54586"/>
    <cellStyle name="Обычный 3 9 13 2 2 2 2" xfId="54587"/>
    <cellStyle name="Обычный 3 9 13 2 2 2 2 2" xfId="54588"/>
    <cellStyle name="Обычный 3 9 13 2 2 2 2 2 2" xfId="54589"/>
    <cellStyle name="Обычный 3 9 13 2 2 2 2 3" xfId="54590"/>
    <cellStyle name="Обычный 3 9 13 2 2 2 3" xfId="54591"/>
    <cellStyle name="Обычный 3 9 13 2 2 2 3 2" xfId="54592"/>
    <cellStyle name="Обычный 3 9 13 2 2 2 4" xfId="54593"/>
    <cellStyle name="Обычный 3 9 13 2 2 3" xfId="54594"/>
    <cellStyle name="Обычный 3 9 13 2 2 3 2" xfId="54595"/>
    <cellStyle name="Обычный 3 9 13 2 2 3 2 2" xfId="54596"/>
    <cellStyle name="Обычный 3 9 13 2 2 3 3" xfId="54597"/>
    <cellStyle name="Обычный 3 9 13 2 2 4" xfId="54598"/>
    <cellStyle name="Обычный 3 9 13 2 2 4 2" xfId="54599"/>
    <cellStyle name="Обычный 3 9 13 2 2 5" xfId="54600"/>
    <cellStyle name="Обычный 3 9 13 2 3" xfId="54601"/>
    <cellStyle name="Обычный 3 9 13 2 3 2" xfId="54602"/>
    <cellStyle name="Обычный 3 9 13 2 3 2 2" xfId="54603"/>
    <cellStyle name="Обычный 3 9 13 2 3 2 2 2" xfId="54604"/>
    <cellStyle name="Обычный 3 9 13 2 3 2 2 2 2" xfId="54605"/>
    <cellStyle name="Обычный 3 9 13 2 3 2 2 3" xfId="54606"/>
    <cellStyle name="Обычный 3 9 13 2 3 2 3" xfId="54607"/>
    <cellStyle name="Обычный 3 9 13 2 3 2 3 2" xfId="54608"/>
    <cellStyle name="Обычный 3 9 13 2 3 2 4" xfId="54609"/>
    <cellStyle name="Обычный 3 9 13 2 3 3" xfId="54610"/>
    <cellStyle name="Обычный 3 9 13 2 3 3 2" xfId="54611"/>
    <cellStyle name="Обычный 3 9 13 2 3 3 2 2" xfId="54612"/>
    <cellStyle name="Обычный 3 9 13 2 3 3 3" xfId="54613"/>
    <cellStyle name="Обычный 3 9 13 2 3 4" xfId="54614"/>
    <cellStyle name="Обычный 3 9 13 2 3 4 2" xfId="54615"/>
    <cellStyle name="Обычный 3 9 13 2 3 5" xfId="54616"/>
    <cellStyle name="Обычный 3 9 13 2 4" xfId="54617"/>
    <cellStyle name="Обычный 3 9 13 2 4 2" xfId="54618"/>
    <cellStyle name="Обычный 3 9 13 2 4 2 2" xfId="54619"/>
    <cellStyle name="Обычный 3 9 13 2 4 2 2 2" xfId="54620"/>
    <cellStyle name="Обычный 3 9 13 2 4 2 3" xfId="54621"/>
    <cellStyle name="Обычный 3 9 13 2 4 3" xfId="54622"/>
    <cellStyle name="Обычный 3 9 13 2 4 3 2" xfId="54623"/>
    <cellStyle name="Обычный 3 9 13 2 4 4" xfId="54624"/>
    <cellStyle name="Обычный 3 9 13 2 5" xfId="54625"/>
    <cellStyle name="Обычный 3 9 13 2 5 2" xfId="54626"/>
    <cellStyle name="Обычный 3 9 13 2 5 2 2" xfId="54627"/>
    <cellStyle name="Обычный 3 9 13 2 5 3" xfId="54628"/>
    <cellStyle name="Обычный 3 9 13 2 6" xfId="54629"/>
    <cellStyle name="Обычный 3 9 13 2 6 2" xfId="54630"/>
    <cellStyle name="Обычный 3 9 13 2 7" xfId="54631"/>
    <cellStyle name="Обычный 3 9 13 3" xfId="54632"/>
    <cellStyle name="Обычный 3 9 13 3 2" xfId="54633"/>
    <cellStyle name="Обычный 3 9 13 3 2 2" xfId="54634"/>
    <cellStyle name="Обычный 3 9 13 3 2 2 2" xfId="54635"/>
    <cellStyle name="Обычный 3 9 13 3 2 2 2 2" xfId="54636"/>
    <cellStyle name="Обычный 3 9 13 3 2 2 3" xfId="54637"/>
    <cellStyle name="Обычный 3 9 13 3 2 3" xfId="54638"/>
    <cellStyle name="Обычный 3 9 13 3 2 3 2" xfId="54639"/>
    <cellStyle name="Обычный 3 9 13 3 2 4" xfId="54640"/>
    <cellStyle name="Обычный 3 9 13 3 3" xfId="54641"/>
    <cellStyle name="Обычный 3 9 13 3 3 2" xfId="54642"/>
    <cellStyle name="Обычный 3 9 13 3 3 2 2" xfId="54643"/>
    <cellStyle name="Обычный 3 9 13 3 3 3" xfId="54644"/>
    <cellStyle name="Обычный 3 9 13 3 4" xfId="54645"/>
    <cellStyle name="Обычный 3 9 13 3 4 2" xfId="54646"/>
    <cellStyle name="Обычный 3 9 13 3 5" xfId="54647"/>
    <cellStyle name="Обычный 3 9 13 4" xfId="54648"/>
    <cellStyle name="Обычный 3 9 13 4 2" xfId="54649"/>
    <cellStyle name="Обычный 3 9 13 4 2 2" xfId="54650"/>
    <cellStyle name="Обычный 3 9 13 4 2 2 2" xfId="54651"/>
    <cellStyle name="Обычный 3 9 13 4 2 2 2 2" xfId="54652"/>
    <cellStyle name="Обычный 3 9 13 4 2 2 3" xfId="54653"/>
    <cellStyle name="Обычный 3 9 13 4 2 3" xfId="54654"/>
    <cellStyle name="Обычный 3 9 13 4 2 3 2" xfId="54655"/>
    <cellStyle name="Обычный 3 9 13 4 2 4" xfId="54656"/>
    <cellStyle name="Обычный 3 9 13 4 3" xfId="54657"/>
    <cellStyle name="Обычный 3 9 13 4 3 2" xfId="54658"/>
    <cellStyle name="Обычный 3 9 13 4 3 2 2" xfId="54659"/>
    <cellStyle name="Обычный 3 9 13 4 3 3" xfId="54660"/>
    <cellStyle name="Обычный 3 9 13 4 4" xfId="54661"/>
    <cellStyle name="Обычный 3 9 13 4 4 2" xfId="54662"/>
    <cellStyle name="Обычный 3 9 13 4 5" xfId="54663"/>
    <cellStyle name="Обычный 3 9 13 5" xfId="54664"/>
    <cellStyle name="Обычный 3 9 13 5 2" xfId="54665"/>
    <cellStyle name="Обычный 3 9 13 5 2 2" xfId="54666"/>
    <cellStyle name="Обычный 3 9 13 5 2 2 2" xfId="54667"/>
    <cellStyle name="Обычный 3 9 13 5 2 3" xfId="54668"/>
    <cellStyle name="Обычный 3 9 13 5 3" xfId="54669"/>
    <cellStyle name="Обычный 3 9 13 5 3 2" xfId="54670"/>
    <cellStyle name="Обычный 3 9 13 5 4" xfId="54671"/>
    <cellStyle name="Обычный 3 9 13 6" xfId="54672"/>
    <cellStyle name="Обычный 3 9 13 6 2" xfId="54673"/>
    <cellStyle name="Обычный 3 9 13 6 2 2" xfId="54674"/>
    <cellStyle name="Обычный 3 9 13 6 3" xfId="54675"/>
    <cellStyle name="Обычный 3 9 13 7" xfId="54676"/>
    <cellStyle name="Обычный 3 9 13 7 2" xfId="54677"/>
    <cellStyle name="Обычный 3 9 13 8" xfId="54678"/>
    <cellStyle name="Обычный 3 9 14" xfId="54679"/>
    <cellStyle name="Обычный 3 9 14 2" xfId="54680"/>
    <cellStyle name="Обычный 3 9 14 2 2" xfId="54681"/>
    <cellStyle name="Обычный 3 9 14 2 2 2" xfId="54682"/>
    <cellStyle name="Обычный 3 9 14 2 2 2 2" xfId="54683"/>
    <cellStyle name="Обычный 3 9 14 2 2 2 2 2" xfId="54684"/>
    <cellStyle name="Обычный 3 9 14 2 2 2 2 2 2" xfId="54685"/>
    <cellStyle name="Обычный 3 9 14 2 2 2 2 3" xfId="54686"/>
    <cellStyle name="Обычный 3 9 14 2 2 2 3" xfId="54687"/>
    <cellStyle name="Обычный 3 9 14 2 2 2 3 2" xfId="54688"/>
    <cellStyle name="Обычный 3 9 14 2 2 2 4" xfId="54689"/>
    <cellStyle name="Обычный 3 9 14 2 2 3" xfId="54690"/>
    <cellStyle name="Обычный 3 9 14 2 2 3 2" xfId="54691"/>
    <cellStyle name="Обычный 3 9 14 2 2 3 2 2" xfId="54692"/>
    <cellStyle name="Обычный 3 9 14 2 2 3 3" xfId="54693"/>
    <cellStyle name="Обычный 3 9 14 2 2 4" xfId="54694"/>
    <cellStyle name="Обычный 3 9 14 2 2 4 2" xfId="54695"/>
    <cellStyle name="Обычный 3 9 14 2 2 5" xfId="54696"/>
    <cellStyle name="Обычный 3 9 14 2 3" xfId="54697"/>
    <cellStyle name="Обычный 3 9 14 2 3 2" xfId="54698"/>
    <cellStyle name="Обычный 3 9 14 2 3 2 2" xfId="54699"/>
    <cellStyle name="Обычный 3 9 14 2 3 2 2 2" xfId="54700"/>
    <cellStyle name="Обычный 3 9 14 2 3 2 2 2 2" xfId="54701"/>
    <cellStyle name="Обычный 3 9 14 2 3 2 2 3" xfId="54702"/>
    <cellStyle name="Обычный 3 9 14 2 3 2 3" xfId="54703"/>
    <cellStyle name="Обычный 3 9 14 2 3 2 3 2" xfId="54704"/>
    <cellStyle name="Обычный 3 9 14 2 3 2 4" xfId="54705"/>
    <cellStyle name="Обычный 3 9 14 2 3 3" xfId="54706"/>
    <cellStyle name="Обычный 3 9 14 2 3 3 2" xfId="54707"/>
    <cellStyle name="Обычный 3 9 14 2 3 3 2 2" xfId="54708"/>
    <cellStyle name="Обычный 3 9 14 2 3 3 3" xfId="54709"/>
    <cellStyle name="Обычный 3 9 14 2 3 4" xfId="54710"/>
    <cellStyle name="Обычный 3 9 14 2 3 4 2" xfId="54711"/>
    <cellStyle name="Обычный 3 9 14 2 3 5" xfId="54712"/>
    <cellStyle name="Обычный 3 9 14 2 4" xfId="54713"/>
    <cellStyle name="Обычный 3 9 14 2 4 2" xfId="54714"/>
    <cellStyle name="Обычный 3 9 14 2 4 2 2" xfId="54715"/>
    <cellStyle name="Обычный 3 9 14 2 4 2 2 2" xfId="54716"/>
    <cellStyle name="Обычный 3 9 14 2 4 2 3" xfId="54717"/>
    <cellStyle name="Обычный 3 9 14 2 4 3" xfId="54718"/>
    <cellStyle name="Обычный 3 9 14 2 4 3 2" xfId="54719"/>
    <cellStyle name="Обычный 3 9 14 2 4 4" xfId="54720"/>
    <cellStyle name="Обычный 3 9 14 2 5" xfId="54721"/>
    <cellStyle name="Обычный 3 9 14 2 5 2" xfId="54722"/>
    <cellStyle name="Обычный 3 9 14 2 5 2 2" xfId="54723"/>
    <cellStyle name="Обычный 3 9 14 2 5 3" xfId="54724"/>
    <cellStyle name="Обычный 3 9 14 2 6" xfId="54725"/>
    <cellStyle name="Обычный 3 9 14 2 6 2" xfId="54726"/>
    <cellStyle name="Обычный 3 9 14 2 7" xfId="54727"/>
    <cellStyle name="Обычный 3 9 14 3" xfId="54728"/>
    <cellStyle name="Обычный 3 9 14 3 2" xfId="54729"/>
    <cellStyle name="Обычный 3 9 14 3 2 2" xfId="54730"/>
    <cellStyle name="Обычный 3 9 14 3 2 2 2" xfId="54731"/>
    <cellStyle name="Обычный 3 9 14 3 2 2 2 2" xfId="54732"/>
    <cellStyle name="Обычный 3 9 14 3 2 2 3" xfId="54733"/>
    <cellStyle name="Обычный 3 9 14 3 2 3" xfId="54734"/>
    <cellStyle name="Обычный 3 9 14 3 2 3 2" xfId="54735"/>
    <cellStyle name="Обычный 3 9 14 3 2 4" xfId="54736"/>
    <cellStyle name="Обычный 3 9 14 3 3" xfId="54737"/>
    <cellStyle name="Обычный 3 9 14 3 3 2" xfId="54738"/>
    <cellStyle name="Обычный 3 9 14 3 3 2 2" xfId="54739"/>
    <cellStyle name="Обычный 3 9 14 3 3 3" xfId="54740"/>
    <cellStyle name="Обычный 3 9 14 3 4" xfId="54741"/>
    <cellStyle name="Обычный 3 9 14 3 4 2" xfId="54742"/>
    <cellStyle name="Обычный 3 9 14 3 5" xfId="54743"/>
    <cellStyle name="Обычный 3 9 14 4" xfId="54744"/>
    <cellStyle name="Обычный 3 9 14 4 2" xfId="54745"/>
    <cellStyle name="Обычный 3 9 14 4 2 2" xfId="54746"/>
    <cellStyle name="Обычный 3 9 14 4 2 2 2" xfId="54747"/>
    <cellStyle name="Обычный 3 9 14 4 2 2 2 2" xfId="54748"/>
    <cellStyle name="Обычный 3 9 14 4 2 2 3" xfId="54749"/>
    <cellStyle name="Обычный 3 9 14 4 2 3" xfId="54750"/>
    <cellStyle name="Обычный 3 9 14 4 2 3 2" xfId="54751"/>
    <cellStyle name="Обычный 3 9 14 4 2 4" xfId="54752"/>
    <cellStyle name="Обычный 3 9 14 4 3" xfId="54753"/>
    <cellStyle name="Обычный 3 9 14 4 3 2" xfId="54754"/>
    <cellStyle name="Обычный 3 9 14 4 3 2 2" xfId="54755"/>
    <cellStyle name="Обычный 3 9 14 4 3 3" xfId="54756"/>
    <cellStyle name="Обычный 3 9 14 4 4" xfId="54757"/>
    <cellStyle name="Обычный 3 9 14 4 4 2" xfId="54758"/>
    <cellStyle name="Обычный 3 9 14 4 5" xfId="54759"/>
    <cellStyle name="Обычный 3 9 14 5" xfId="54760"/>
    <cellStyle name="Обычный 3 9 14 5 2" xfId="54761"/>
    <cellStyle name="Обычный 3 9 14 5 2 2" xfId="54762"/>
    <cellStyle name="Обычный 3 9 14 5 2 2 2" xfId="54763"/>
    <cellStyle name="Обычный 3 9 14 5 2 3" xfId="54764"/>
    <cellStyle name="Обычный 3 9 14 5 3" xfId="54765"/>
    <cellStyle name="Обычный 3 9 14 5 3 2" xfId="54766"/>
    <cellStyle name="Обычный 3 9 14 5 4" xfId="54767"/>
    <cellStyle name="Обычный 3 9 14 6" xfId="54768"/>
    <cellStyle name="Обычный 3 9 14 6 2" xfId="54769"/>
    <cellStyle name="Обычный 3 9 14 6 2 2" xfId="54770"/>
    <cellStyle name="Обычный 3 9 14 6 3" xfId="54771"/>
    <cellStyle name="Обычный 3 9 14 7" xfId="54772"/>
    <cellStyle name="Обычный 3 9 14 7 2" xfId="54773"/>
    <cellStyle name="Обычный 3 9 14 8" xfId="54774"/>
    <cellStyle name="Обычный 3 9 15" xfId="54775"/>
    <cellStyle name="Обычный 3 9 15 2" xfId="54776"/>
    <cellStyle name="Обычный 3 9 15 2 2" xfId="54777"/>
    <cellStyle name="Обычный 3 9 15 2 2 2" xfId="54778"/>
    <cellStyle name="Обычный 3 9 15 2 2 2 2" xfId="54779"/>
    <cellStyle name="Обычный 3 9 15 2 2 2 2 2" xfId="54780"/>
    <cellStyle name="Обычный 3 9 15 2 2 2 2 2 2" xfId="54781"/>
    <cellStyle name="Обычный 3 9 15 2 2 2 2 3" xfId="54782"/>
    <cellStyle name="Обычный 3 9 15 2 2 2 3" xfId="54783"/>
    <cellStyle name="Обычный 3 9 15 2 2 2 3 2" xfId="54784"/>
    <cellStyle name="Обычный 3 9 15 2 2 2 4" xfId="54785"/>
    <cellStyle name="Обычный 3 9 15 2 2 3" xfId="54786"/>
    <cellStyle name="Обычный 3 9 15 2 2 3 2" xfId="54787"/>
    <cellStyle name="Обычный 3 9 15 2 2 3 2 2" xfId="54788"/>
    <cellStyle name="Обычный 3 9 15 2 2 3 3" xfId="54789"/>
    <cellStyle name="Обычный 3 9 15 2 2 4" xfId="54790"/>
    <cellStyle name="Обычный 3 9 15 2 2 4 2" xfId="54791"/>
    <cellStyle name="Обычный 3 9 15 2 2 5" xfId="54792"/>
    <cellStyle name="Обычный 3 9 15 2 3" xfId="54793"/>
    <cellStyle name="Обычный 3 9 15 2 3 2" xfId="54794"/>
    <cellStyle name="Обычный 3 9 15 2 3 2 2" xfId="54795"/>
    <cellStyle name="Обычный 3 9 15 2 3 2 2 2" xfId="54796"/>
    <cellStyle name="Обычный 3 9 15 2 3 2 2 2 2" xfId="54797"/>
    <cellStyle name="Обычный 3 9 15 2 3 2 2 3" xfId="54798"/>
    <cellStyle name="Обычный 3 9 15 2 3 2 3" xfId="54799"/>
    <cellStyle name="Обычный 3 9 15 2 3 2 3 2" xfId="54800"/>
    <cellStyle name="Обычный 3 9 15 2 3 2 4" xfId="54801"/>
    <cellStyle name="Обычный 3 9 15 2 3 3" xfId="54802"/>
    <cellStyle name="Обычный 3 9 15 2 3 3 2" xfId="54803"/>
    <cellStyle name="Обычный 3 9 15 2 3 3 2 2" xfId="54804"/>
    <cellStyle name="Обычный 3 9 15 2 3 3 3" xfId="54805"/>
    <cellStyle name="Обычный 3 9 15 2 3 4" xfId="54806"/>
    <cellStyle name="Обычный 3 9 15 2 3 4 2" xfId="54807"/>
    <cellStyle name="Обычный 3 9 15 2 3 5" xfId="54808"/>
    <cellStyle name="Обычный 3 9 15 2 4" xfId="54809"/>
    <cellStyle name="Обычный 3 9 15 2 4 2" xfId="54810"/>
    <cellStyle name="Обычный 3 9 15 2 4 2 2" xfId="54811"/>
    <cellStyle name="Обычный 3 9 15 2 4 2 2 2" xfId="54812"/>
    <cellStyle name="Обычный 3 9 15 2 4 2 3" xfId="54813"/>
    <cellStyle name="Обычный 3 9 15 2 4 3" xfId="54814"/>
    <cellStyle name="Обычный 3 9 15 2 4 3 2" xfId="54815"/>
    <cellStyle name="Обычный 3 9 15 2 4 4" xfId="54816"/>
    <cellStyle name="Обычный 3 9 15 2 5" xfId="54817"/>
    <cellStyle name="Обычный 3 9 15 2 5 2" xfId="54818"/>
    <cellStyle name="Обычный 3 9 15 2 5 2 2" xfId="54819"/>
    <cellStyle name="Обычный 3 9 15 2 5 3" xfId="54820"/>
    <cellStyle name="Обычный 3 9 15 2 6" xfId="54821"/>
    <cellStyle name="Обычный 3 9 15 2 6 2" xfId="54822"/>
    <cellStyle name="Обычный 3 9 15 2 7" xfId="54823"/>
    <cellStyle name="Обычный 3 9 15 3" xfId="54824"/>
    <cellStyle name="Обычный 3 9 15 3 2" xfId="54825"/>
    <cellStyle name="Обычный 3 9 15 3 2 2" xfId="54826"/>
    <cellStyle name="Обычный 3 9 15 3 2 2 2" xfId="54827"/>
    <cellStyle name="Обычный 3 9 15 3 2 2 2 2" xfId="54828"/>
    <cellStyle name="Обычный 3 9 15 3 2 2 3" xfId="54829"/>
    <cellStyle name="Обычный 3 9 15 3 2 3" xfId="54830"/>
    <cellStyle name="Обычный 3 9 15 3 2 3 2" xfId="54831"/>
    <cellStyle name="Обычный 3 9 15 3 2 4" xfId="54832"/>
    <cellStyle name="Обычный 3 9 15 3 3" xfId="54833"/>
    <cellStyle name="Обычный 3 9 15 3 3 2" xfId="54834"/>
    <cellStyle name="Обычный 3 9 15 3 3 2 2" xfId="54835"/>
    <cellStyle name="Обычный 3 9 15 3 3 3" xfId="54836"/>
    <cellStyle name="Обычный 3 9 15 3 4" xfId="54837"/>
    <cellStyle name="Обычный 3 9 15 3 4 2" xfId="54838"/>
    <cellStyle name="Обычный 3 9 15 3 5" xfId="54839"/>
    <cellStyle name="Обычный 3 9 15 4" xfId="54840"/>
    <cellStyle name="Обычный 3 9 15 4 2" xfId="54841"/>
    <cellStyle name="Обычный 3 9 15 4 2 2" xfId="54842"/>
    <cellStyle name="Обычный 3 9 15 4 2 2 2" xfId="54843"/>
    <cellStyle name="Обычный 3 9 15 4 2 2 2 2" xfId="54844"/>
    <cellStyle name="Обычный 3 9 15 4 2 2 3" xfId="54845"/>
    <cellStyle name="Обычный 3 9 15 4 2 3" xfId="54846"/>
    <cellStyle name="Обычный 3 9 15 4 2 3 2" xfId="54847"/>
    <cellStyle name="Обычный 3 9 15 4 2 4" xfId="54848"/>
    <cellStyle name="Обычный 3 9 15 4 3" xfId="54849"/>
    <cellStyle name="Обычный 3 9 15 4 3 2" xfId="54850"/>
    <cellStyle name="Обычный 3 9 15 4 3 2 2" xfId="54851"/>
    <cellStyle name="Обычный 3 9 15 4 3 3" xfId="54852"/>
    <cellStyle name="Обычный 3 9 15 4 4" xfId="54853"/>
    <cellStyle name="Обычный 3 9 15 4 4 2" xfId="54854"/>
    <cellStyle name="Обычный 3 9 15 4 5" xfId="54855"/>
    <cellStyle name="Обычный 3 9 15 5" xfId="54856"/>
    <cellStyle name="Обычный 3 9 15 5 2" xfId="54857"/>
    <cellStyle name="Обычный 3 9 15 5 2 2" xfId="54858"/>
    <cellStyle name="Обычный 3 9 15 5 2 2 2" xfId="54859"/>
    <cellStyle name="Обычный 3 9 15 5 2 3" xfId="54860"/>
    <cellStyle name="Обычный 3 9 15 5 3" xfId="54861"/>
    <cellStyle name="Обычный 3 9 15 5 3 2" xfId="54862"/>
    <cellStyle name="Обычный 3 9 15 5 4" xfId="54863"/>
    <cellStyle name="Обычный 3 9 15 6" xfId="54864"/>
    <cellStyle name="Обычный 3 9 15 6 2" xfId="54865"/>
    <cellStyle name="Обычный 3 9 15 6 2 2" xfId="54866"/>
    <cellStyle name="Обычный 3 9 15 6 3" xfId="54867"/>
    <cellStyle name="Обычный 3 9 15 7" xfId="54868"/>
    <cellStyle name="Обычный 3 9 15 7 2" xfId="54869"/>
    <cellStyle name="Обычный 3 9 15 8" xfId="54870"/>
    <cellStyle name="Обычный 3 9 16" xfId="54871"/>
    <cellStyle name="Обычный 3 9 16 2" xfId="54872"/>
    <cellStyle name="Обычный 3 9 16 2 2" xfId="54873"/>
    <cellStyle name="Обычный 3 9 16 2 2 2" xfId="54874"/>
    <cellStyle name="Обычный 3 9 16 2 2 2 2" xfId="54875"/>
    <cellStyle name="Обычный 3 9 16 2 2 2 2 2" xfId="54876"/>
    <cellStyle name="Обычный 3 9 16 2 2 2 2 2 2" xfId="54877"/>
    <cellStyle name="Обычный 3 9 16 2 2 2 2 3" xfId="54878"/>
    <cellStyle name="Обычный 3 9 16 2 2 2 3" xfId="54879"/>
    <cellStyle name="Обычный 3 9 16 2 2 2 3 2" xfId="54880"/>
    <cellStyle name="Обычный 3 9 16 2 2 2 4" xfId="54881"/>
    <cellStyle name="Обычный 3 9 16 2 2 3" xfId="54882"/>
    <cellStyle name="Обычный 3 9 16 2 2 3 2" xfId="54883"/>
    <cellStyle name="Обычный 3 9 16 2 2 3 2 2" xfId="54884"/>
    <cellStyle name="Обычный 3 9 16 2 2 3 3" xfId="54885"/>
    <cellStyle name="Обычный 3 9 16 2 2 4" xfId="54886"/>
    <cellStyle name="Обычный 3 9 16 2 2 4 2" xfId="54887"/>
    <cellStyle name="Обычный 3 9 16 2 2 5" xfId="54888"/>
    <cellStyle name="Обычный 3 9 16 2 3" xfId="54889"/>
    <cellStyle name="Обычный 3 9 16 2 3 2" xfId="54890"/>
    <cellStyle name="Обычный 3 9 16 2 3 2 2" xfId="54891"/>
    <cellStyle name="Обычный 3 9 16 2 3 2 2 2" xfId="54892"/>
    <cellStyle name="Обычный 3 9 16 2 3 2 2 2 2" xfId="54893"/>
    <cellStyle name="Обычный 3 9 16 2 3 2 2 3" xfId="54894"/>
    <cellStyle name="Обычный 3 9 16 2 3 2 3" xfId="54895"/>
    <cellStyle name="Обычный 3 9 16 2 3 2 3 2" xfId="54896"/>
    <cellStyle name="Обычный 3 9 16 2 3 2 4" xfId="54897"/>
    <cellStyle name="Обычный 3 9 16 2 3 3" xfId="54898"/>
    <cellStyle name="Обычный 3 9 16 2 3 3 2" xfId="54899"/>
    <cellStyle name="Обычный 3 9 16 2 3 3 2 2" xfId="54900"/>
    <cellStyle name="Обычный 3 9 16 2 3 3 3" xfId="54901"/>
    <cellStyle name="Обычный 3 9 16 2 3 4" xfId="54902"/>
    <cellStyle name="Обычный 3 9 16 2 3 4 2" xfId="54903"/>
    <cellStyle name="Обычный 3 9 16 2 3 5" xfId="54904"/>
    <cellStyle name="Обычный 3 9 16 2 4" xfId="54905"/>
    <cellStyle name="Обычный 3 9 16 2 4 2" xfId="54906"/>
    <cellStyle name="Обычный 3 9 16 2 4 2 2" xfId="54907"/>
    <cellStyle name="Обычный 3 9 16 2 4 2 2 2" xfId="54908"/>
    <cellStyle name="Обычный 3 9 16 2 4 2 3" xfId="54909"/>
    <cellStyle name="Обычный 3 9 16 2 4 3" xfId="54910"/>
    <cellStyle name="Обычный 3 9 16 2 4 3 2" xfId="54911"/>
    <cellStyle name="Обычный 3 9 16 2 4 4" xfId="54912"/>
    <cellStyle name="Обычный 3 9 16 2 5" xfId="54913"/>
    <cellStyle name="Обычный 3 9 16 2 5 2" xfId="54914"/>
    <cellStyle name="Обычный 3 9 16 2 5 2 2" xfId="54915"/>
    <cellStyle name="Обычный 3 9 16 2 5 3" xfId="54916"/>
    <cellStyle name="Обычный 3 9 16 2 6" xfId="54917"/>
    <cellStyle name="Обычный 3 9 16 2 6 2" xfId="54918"/>
    <cellStyle name="Обычный 3 9 16 2 7" xfId="54919"/>
    <cellStyle name="Обычный 3 9 16 3" xfId="54920"/>
    <cellStyle name="Обычный 3 9 16 3 2" xfId="54921"/>
    <cellStyle name="Обычный 3 9 16 3 2 2" xfId="54922"/>
    <cellStyle name="Обычный 3 9 16 3 2 2 2" xfId="54923"/>
    <cellStyle name="Обычный 3 9 16 3 2 2 2 2" xfId="54924"/>
    <cellStyle name="Обычный 3 9 16 3 2 2 3" xfId="54925"/>
    <cellStyle name="Обычный 3 9 16 3 2 3" xfId="54926"/>
    <cellStyle name="Обычный 3 9 16 3 2 3 2" xfId="54927"/>
    <cellStyle name="Обычный 3 9 16 3 2 4" xfId="54928"/>
    <cellStyle name="Обычный 3 9 16 3 3" xfId="54929"/>
    <cellStyle name="Обычный 3 9 16 3 3 2" xfId="54930"/>
    <cellStyle name="Обычный 3 9 16 3 3 2 2" xfId="54931"/>
    <cellStyle name="Обычный 3 9 16 3 3 3" xfId="54932"/>
    <cellStyle name="Обычный 3 9 16 3 4" xfId="54933"/>
    <cellStyle name="Обычный 3 9 16 3 4 2" xfId="54934"/>
    <cellStyle name="Обычный 3 9 16 3 5" xfId="54935"/>
    <cellStyle name="Обычный 3 9 16 4" xfId="54936"/>
    <cellStyle name="Обычный 3 9 16 4 2" xfId="54937"/>
    <cellStyle name="Обычный 3 9 16 4 2 2" xfId="54938"/>
    <cellStyle name="Обычный 3 9 16 4 2 2 2" xfId="54939"/>
    <cellStyle name="Обычный 3 9 16 4 2 2 2 2" xfId="54940"/>
    <cellStyle name="Обычный 3 9 16 4 2 2 3" xfId="54941"/>
    <cellStyle name="Обычный 3 9 16 4 2 3" xfId="54942"/>
    <cellStyle name="Обычный 3 9 16 4 2 3 2" xfId="54943"/>
    <cellStyle name="Обычный 3 9 16 4 2 4" xfId="54944"/>
    <cellStyle name="Обычный 3 9 16 4 3" xfId="54945"/>
    <cellStyle name="Обычный 3 9 16 4 3 2" xfId="54946"/>
    <cellStyle name="Обычный 3 9 16 4 3 2 2" xfId="54947"/>
    <cellStyle name="Обычный 3 9 16 4 3 3" xfId="54948"/>
    <cellStyle name="Обычный 3 9 16 4 4" xfId="54949"/>
    <cellStyle name="Обычный 3 9 16 4 4 2" xfId="54950"/>
    <cellStyle name="Обычный 3 9 16 4 5" xfId="54951"/>
    <cellStyle name="Обычный 3 9 16 5" xfId="54952"/>
    <cellStyle name="Обычный 3 9 16 5 2" xfId="54953"/>
    <cellStyle name="Обычный 3 9 16 5 2 2" xfId="54954"/>
    <cellStyle name="Обычный 3 9 16 5 2 2 2" xfId="54955"/>
    <cellStyle name="Обычный 3 9 16 5 2 3" xfId="54956"/>
    <cellStyle name="Обычный 3 9 16 5 3" xfId="54957"/>
    <cellStyle name="Обычный 3 9 16 5 3 2" xfId="54958"/>
    <cellStyle name="Обычный 3 9 16 5 4" xfId="54959"/>
    <cellStyle name="Обычный 3 9 16 6" xfId="54960"/>
    <cellStyle name="Обычный 3 9 16 6 2" xfId="54961"/>
    <cellStyle name="Обычный 3 9 16 6 2 2" xfId="54962"/>
    <cellStyle name="Обычный 3 9 16 6 3" xfId="54963"/>
    <cellStyle name="Обычный 3 9 16 7" xfId="54964"/>
    <cellStyle name="Обычный 3 9 16 7 2" xfId="54965"/>
    <cellStyle name="Обычный 3 9 16 8" xfId="54966"/>
    <cellStyle name="Обычный 3 9 17" xfId="54967"/>
    <cellStyle name="Обычный 3 9 17 2" xfId="54968"/>
    <cellStyle name="Обычный 3 9 17 2 2" xfId="54969"/>
    <cellStyle name="Обычный 3 9 17 2 2 2" xfId="54970"/>
    <cellStyle name="Обычный 3 9 17 2 2 2 2" xfId="54971"/>
    <cellStyle name="Обычный 3 9 17 2 2 2 2 2" xfId="54972"/>
    <cellStyle name="Обычный 3 9 17 2 2 2 2 2 2" xfId="54973"/>
    <cellStyle name="Обычный 3 9 17 2 2 2 2 3" xfId="54974"/>
    <cellStyle name="Обычный 3 9 17 2 2 2 3" xfId="54975"/>
    <cellStyle name="Обычный 3 9 17 2 2 2 3 2" xfId="54976"/>
    <cellStyle name="Обычный 3 9 17 2 2 2 4" xfId="54977"/>
    <cellStyle name="Обычный 3 9 17 2 2 3" xfId="54978"/>
    <cellStyle name="Обычный 3 9 17 2 2 3 2" xfId="54979"/>
    <cellStyle name="Обычный 3 9 17 2 2 3 2 2" xfId="54980"/>
    <cellStyle name="Обычный 3 9 17 2 2 3 3" xfId="54981"/>
    <cellStyle name="Обычный 3 9 17 2 2 4" xfId="54982"/>
    <cellStyle name="Обычный 3 9 17 2 2 4 2" xfId="54983"/>
    <cellStyle name="Обычный 3 9 17 2 2 5" xfId="54984"/>
    <cellStyle name="Обычный 3 9 17 2 3" xfId="54985"/>
    <cellStyle name="Обычный 3 9 17 2 3 2" xfId="54986"/>
    <cellStyle name="Обычный 3 9 17 2 3 2 2" xfId="54987"/>
    <cellStyle name="Обычный 3 9 17 2 3 2 2 2" xfId="54988"/>
    <cellStyle name="Обычный 3 9 17 2 3 2 2 2 2" xfId="54989"/>
    <cellStyle name="Обычный 3 9 17 2 3 2 2 3" xfId="54990"/>
    <cellStyle name="Обычный 3 9 17 2 3 2 3" xfId="54991"/>
    <cellStyle name="Обычный 3 9 17 2 3 2 3 2" xfId="54992"/>
    <cellStyle name="Обычный 3 9 17 2 3 2 4" xfId="54993"/>
    <cellStyle name="Обычный 3 9 17 2 3 3" xfId="54994"/>
    <cellStyle name="Обычный 3 9 17 2 3 3 2" xfId="54995"/>
    <cellStyle name="Обычный 3 9 17 2 3 3 2 2" xfId="54996"/>
    <cellStyle name="Обычный 3 9 17 2 3 3 3" xfId="54997"/>
    <cellStyle name="Обычный 3 9 17 2 3 4" xfId="54998"/>
    <cellStyle name="Обычный 3 9 17 2 3 4 2" xfId="54999"/>
    <cellStyle name="Обычный 3 9 17 2 3 5" xfId="55000"/>
    <cellStyle name="Обычный 3 9 17 2 4" xfId="55001"/>
    <cellStyle name="Обычный 3 9 17 2 4 2" xfId="55002"/>
    <cellStyle name="Обычный 3 9 17 2 4 2 2" xfId="55003"/>
    <cellStyle name="Обычный 3 9 17 2 4 2 2 2" xfId="55004"/>
    <cellStyle name="Обычный 3 9 17 2 4 2 3" xfId="55005"/>
    <cellStyle name="Обычный 3 9 17 2 4 3" xfId="55006"/>
    <cellStyle name="Обычный 3 9 17 2 4 3 2" xfId="55007"/>
    <cellStyle name="Обычный 3 9 17 2 4 4" xfId="55008"/>
    <cellStyle name="Обычный 3 9 17 2 5" xfId="55009"/>
    <cellStyle name="Обычный 3 9 17 2 5 2" xfId="55010"/>
    <cellStyle name="Обычный 3 9 17 2 5 2 2" xfId="55011"/>
    <cellStyle name="Обычный 3 9 17 2 5 3" xfId="55012"/>
    <cellStyle name="Обычный 3 9 17 2 6" xfId="55013"/>
    <cellStyle name="Обычный 3 9 17 2 6 2" xfId="55014"/>
    <cellStyle name="Обычный 3 9 17 2 7" xfId="55015"/>
    <cellStyle name="Обычный 3 9 17 3" xfId="55016"/>
    <cellStyle name="Обычный 3 9 17 3 2" xfId="55017"/>
    <cellStyle name="Обычный 3 9 17 3 2 2" xfId="55018"/>
    <cellStyle name="Обычный 3 9 17 3 2 2 2" xfId="55019"/>
    <cellStyle name="Обычный 3 9 17 3 2 2 2 2" xfId="55020"/>
    <cellStyle name="Обычный 3 9 17 3 2 2 3" xfId="55021"/>
    <cellStyle name="Обычный 3 9 17 3 2 3" xfId="55022"/>
    <cellStyle name="Обычный 3 9 17 3 2 3 2" xfId="55023"/>
    <cellStyle name="Обычный 3 9 17 3 2 4" xfId="55024"/>
    <cellStyle name="Обычный 3 9 17 3 3" xfId="55025"/>
    <cellStyle name="Обычный 3 9 17 3 3 2" xfId="55026"/>
    <cellStyle name="Обычный 3 9 17 3 3 2 2" xfId="55027"/>
    <cellStyle name="Обычный 3 9 17 3 3 3" xfId="55028"/>
    <cellStyle name="Обычный 3 9 17 3 4" xfId="55029"/>
    <cellStyle name="Обычный 3 9 17 3 4 2" xfId="55030"/>
    <cellStyle name="Обычный 3 9 17 3 5" xfId="55031"/>
    <cellStyle name="Обычный 3 9 17 4" xfId="55032"/>
    <cellStyle name="Обычный 3 9 17 4 2" xfId="55033"/>
    <cellStyle name="Обычный 3 9 17 4 2 2" xfId="55034"/>
    <cellStyle name="Обычный 3 9 17 4 2 2 2" xfId="55035"/>
    <cellStyle name="Обычный 3 9 17 4 2 2 2 2" xfId="55036"/>
    <cellStyle name="Обычный 3 9 17 4 2 2 3" xfId="55037"/>
    <cellStyle name="Обычный 3 9 17 4 2 3" xfId="55038"/>
    <cellStyle name="Обычный 3 9 17 4 2 3 2" xfId="55039"/>
    <cellStyle name="Обычный 3 9 17 4 2 4" xfId="55040"/>
    <cellStyle name="Обычный 3 9 17 4 3" xfId="55041"/>
    <cellStyle name="Обычный 3 9 17 4 3 2" xfId="55042"/>
    <cellStyle name="Обычный 3 9 17 4 3 2 2" xfId="55043"/>
    <cellStyle name="Обычный 3 9 17 4 3 3" xfId="55044"/>
    <cellStyle name="Обычный 3 9 17 4 4" xfId="55045"/>
    <cellStyle name="Обычный 3 9 17 4 4 2" xfId="55046"/>
    <cellStyle name="Обычный 3 9 17 4 5" xfId="55047"/>
    <cellStyle name="Обычный 3 9 17 5" xfId="55048"/>
    <cellStyle name="Обычный 3 9 17 5 2" xfId="55049"/>
    <cellStyle name="Обычный 3 9 17 5 2 2" xfId="55050"/>
    <cellStyle name="Обычный 3 9 17 5 2 2 2" xfId="55051"/>
    <cellStyle name="Обычный 3 9 17 5 2 3" xfId="55052"/>
    <cellStyle name="Обычный 3 9 17 5 3" xfId="55053"/>
    <cellStyle name="Обычный 3 9 17 5 3 2" xfId="55054"/>
    <cellStyle name="Обычный 3 9 17 5 4" xfId="55055"/>
    <cellStyle name="Обычный 3 9 17 6" xfId="55056"/>
    <cellStyle name="Обычный 3 9 17 6 2" xfId="55057"/>
    <cellStyle name="Обычный 3 9 17 6 2 2" xfId="55058"/>
    <cellStyle name="Обычный 3 9 17 6 3" xfId="55059"/>
    <cellStyle name="Обычный 3 9 17 7" xfId="55060"/>
    <cellStyle name="Обычный 3 9 17 7 2" xfId="55061"/>
    <cellStyle name="Обычный 3 9 17 8" xfId="55062"/>
    <cellStyle name="Обычный 3 9 18" xfId="55063"/>
    <cellStyle name="Обычный 3 9 18 2" xfId="55064"/>
    <cellStyle name="Обычный 3 9 18 2 2" xfId="55065"/>
    <cellStyle name="Обычный 3 9 18 2 2 2" xfId="55066"/>
    <cellStyle name="Обычный 3 9 18 2 2 2 2" xfId="55067"/>
    <cellStyle name="Обычный 3 9 18 2 2 2 2 2" xfId="55068"/>
    <cellStyle name="Обычный 3 9 18 2 2 2 2 2 2" xfId="55069"/>
    <cellStyle name="Обычный 3 9 18 2 2 2 2 3" xfId="55070"/>
    <cellStyle name="Обычный 3 9 18 2 2 2 3" xfId="55071"/>
    <cellStyle name="Обычный 3 9 18 2 2 2 3 2" xfId="55072"/>
    <cellStyle name="Обычный 3 9 18 2 2 2 4" xfId="55073"/>
    <cellStyle name="Обычный 3 9 18 2 2 3" xfId="55074"/>
    <cellStyle name="Обычный 3 9 18 2 2 3 2" xfId="55075"/>
    <cellStyle name="Обычный 3 9 18 2 2 3 2 2" xfId="55076"/>
    <cellStyle name="Обычный 3 9 18 2 2 3 3" xfId="55077"/>
    <cellStyle name="Обычный 3 9 18 2 2 4" xfId="55078"/>
    <cellStyle name="Обычный 3 9 18 2 2 4 2" xfId="55079"/>
    <cellStyle name="Обычный 3 9 18 2 2 5" xfId="55080"/>
    <cellStyle name="Обычный 3 9 18 2 3" xfId="55081"/>
    <cellStyle name="Обычный 3 9 18 2 3 2" xfId="55082"/>
    <cellStyle name="Обычный 3 9 18 2 3 2 2" xfId="55083"/>
    <cellStyle name="Обычный 3 9 18 2 3 2 2 2" xfId="55084"/>
    <cellStyle name="Обычный 3 9 18 2 3 2 2 2 2" xfId="55085"/>
    <cellStyle name="Обычный 3 9 18 2 3 2 2 3" xfId="55086"/>
    <cellStyle name="Обычный 3 9 18 2 3 2 3" xfId="55087"/>
    <cellStyle name="Обычный 3 9 18 2 3 2 3 2" xfId="55088"/>
    <cellStyle name="Обычный 3 9 18 2 3 2 4" xfId="55089"/>
    <cellStyle name="Обычный 3 9 18 2 3 3" xfId="55090"/>
    <cellStyle name="Обычный 3 9 18 2 3 3 2" xfId="55091"/>
    <cellStyle name="Обычный 3 9 18 2 3 3 2 2" xfId="55092"/>
    <cellStyle name="Обычный 3 9 18 2 3 3 3" xfId="55093"/>
    <cellStyle name="Обычный 3 9 18 2 3 4" xfId="55094"/>
    <cellStyle name="Обычный 3 9 18 2 3 4 2" xfId="55095"/>
    <cellStyle name="Обычный 3 9 18 2 3 5" xfId="55096"/>
    <cellStyle name="Обычный 3 9 18 2 4" xfId="55097"/>
    <cellStyle name="Обычный 3 9 18 2 4 2" xfId="55098"/>
    <cellStyle name="Обычный 3 9 18 2 4 2 2" xfId="55099"/>
    <cellStyle name="Обычный 3 9 18 2 4 2 2 2" xfId="55100"/>
    <cellStyle name="Обычный 3 9 18 2 4 2 3" xfId="55101"/>
    <cellStyle name="Обычный 3 9 18 2 4 3" xfId="55102"/>
    <cellStyle name="Обычный 3 9 18 2 4 3 2" xfId="55103"/>
    <cellStyle name="Обычный 3 9 18 2 4 4" xfId="55104"/>
    <cellStyle name="Обычный 3 9 18 2 5" xfId="55105"/>
    <cellStyle name="Обычный 3 9 18 2 5 2" xfId="55106"/>
    <cellStyle name="Обычный 3 9 18 2 5 2 2" xfId="55107"/>
    <cellStyle name="Обычный 3 9 18 2 5 3" xfId="55108"/>
    <cellStyle name="Обычный 3 9 18 2 6" xfId="55109"/>
    <cellStyle name="Обычный 3 9 18 2 6 2" xfId="55110"/>
    <cellStyle name="Обычный 3 9 18 2 7" xfId="55111"/>
    <cellStyle name="Обычный 3 9 18 3" xfId="55112"/>
    <cellStyle name="Обычный 3 9 18 3 2" xfId="55113"/>
    <cellStyle name="Обычный 3 9 18 3 2 2" xfId="55114"/>
    <cellStyle name="Обычный 3 9 18 3 2 2 2" xfId="55115"/>
    <cellStyle name="Обычный 3 9 18 3 2 2 2 2" xfId="55116"/>
    <cellStyle name="Обычный 3 9 18 3 2 2 3" xfId="55117"/>
    <cellStyle name="Обычный 3 9 18 3 2 3" xfId="55118"/>
    <cellStyle name="Обычный 3 9 18 3 2 3 2" xfId="55119"/>
    <cellStyle name="Обычный 3 9 18 3 2 4" xfId="55120"/>
    <cellStyle name="Обычный 3 9 18 3 3" xfId="55121"/>
    <cellStyle name="Обычный 3 9 18 3 3 2" xfId="55122"/>
    <cellStyle name="Обычный 3 9 18 3 3 2 2" xfId="55123"/>
    <cellStyle name="Обычный 3 9 18 3 3 3" xfId="55124"/>
    <cellStyle name="Обычный 3 9 18 3 4" xfId="55125"/>
    <cellStyle name="Обычный 3 9 18 3 4 2" xfId="55126"/>
    <cellStyle name="Обычный 3 9 18 3 5" xfId="55127"/>
    <cellStyle name="Обычный 3 9 18 4" xfId="55128"/>
    <cellStyle name="Обычный 3 9 18 4 2" xfId="55129"/>
    <cellStyle name="Обычный 3 9 18 4 2 2" xfId="55130"/>
    <cellStyle name="Обычный 3 9 18 4 2 2 2" xfId="55131"/>
    <cellStyle name="Обычный 3 9 18 4 2 2 2 2" xfId="55132"/>
    <cellStyle name="Обычный 3 9 18 4 2 2 3" xfId="55133"/>
    <cellStyle name="Обычный 3 9 18 4 2 3" xfId="55134"/>
    <cellStyle name="Обычный 3 9 18 4 2 3 2" xfId="55135"/>
    <cellStyle name="Обычный 3 9 18 4 2 4" xfId="55136"/>
    <cellStyle name="Обычный 3 9 18 4 3" xfId="55137"/>
    <cellStyle name="Обычный 3 9 18 4 3 2" xfId="55138"/>
    <cellStyle name="Обычный 3 9 18 4 3 2 2" xfId="55139"/>
    <cellStyle name="Обычный 3 9 18 4 3 3" xfId="55140"/>
    <cellStyle name="Обычный 3 9 18 4 4" xfId="55141"/>
    <cellStyle name="Обычный 3 9 18 4 4 2" xfId="55142"/>
    <cellStyle name="Обычный 3 9 18 4 5" xfId="55143"/>
    <cellStyle name="Обычный 3 9 18 5" xfId="55144"/>
    <cellStyle name="Обычный 3 9 18 5 2" xfId="55145"/>
    <cellStyle name="Обычный 3 9 18 5 2 2" xfId="55146"/>
    <cellStyle name="Обычный 3 9 18 5 2 2 2" xfId="55147"/>
    <cellStyle name="Обычный 3 9 18 5 2 3" xfId="55148"/>
    <cellStyle name="Обычный 3 9 18 5 3" xfId="55149"/>
    <cellStyle name="Обычный 3 9 18 5 3 2" xfId="55150"/>
    <cellStyle name="Обычный 3 9 18 5 4" xfId="55151"/>
    <cellStyle name="Обычный 3 9 18 6" xfId="55152"/>
    <cellStyle name="Обычный 3 9 18 6 2" xfId="55153"/>
    <cellStyle name="Обычный 3 9 18 6 2 2" xfId="55154"/>
    <cellStyle name="Обычный 3 9 18 6 3" xfId="55155"/>
    <cellStyle name="Обычный 3 9 18 7" xfId="55156"/>
    <cellStyle name="Обычный 3 9 18 7 2" xfId="55157"/>
    <cellStyle name="Обычный 3 9 18 8" xfId="55158"/>
    <cellStyle name="Обычный 3 9 19" xfId="55159"/>
    <cellStyle name="Обычный 3 9 19 2" xfId="55160"/>
    <cellStyle name="Обычный 3 9 19 2 2" xfId="55161"/>
    <cellStyle name="Обычный 3 9 19 2 2 2" xfId="55162"/>
    <cellStyle name="Обычный 3 9 19 2 2 2 2" xfId="55163"/>
    <cellStyle name="Обычный 3 9 19 2 2 2 2 2" xfId="55164"/>
    <cellStyle name="Обычный 3 9 19 2 2 2 2 2 2" xfId="55165"/>
    <cellStyle name="Обычный 3 9 19 2 2 2 2 3" xfId="55166"/>
    <cellStyle name="Обычный 3 9 19 2 2 2 3" xfId="55167"/>
    <cellStyle name="Обычный 3 9 19 2 2 2 3 2" xfId="55168"/>
    <cellStyle name="Обычный 3 9 19 2 2 2 4" xfId="55169"/>
    <cellStyle name="Обычный 3 9 19 2 2 3" xfId="55170"/>
    <cellStyle name="Обычный 3 9 19 2 2 3 2" xfId="55171"/>
    <cellStyle name="Обычный 3 9 19 2 2 3 2 2" xfId="55172"/>
    <cellStyle name="Обычный 3 9 19 2 2 3 3" xfId="55173"/>
    <cellStyle name="Обычный 3 9 19 2 2 4" xfId="55174"/>
    <cellStyle name="Обычный 3 9 19 2 2 4 2" xfId="55175"/>
    <cellStyle name="Обычный 3 9 19 2 2 5" xfId="55176"/>
    <cellStyle name="Обычный 3 9 19 2 3" xfId="55177"/>
    <cellStyle name="Обычный 3 9 19 2 3 2" xfId="55178"/>
    <cellStyle name="Обычный 3 9 19 2 3 2 2" xfId="55179"/>
    <cellStyle name="Обычный 3 9 19 2 3 2 2 2" xfId="55180"/>
    <cellStyle name="Обычный 3 9 19 2 3 2 2 2 2" xfId="55181"/>
    <cellStyle name="Обычный 3 9 19 2 3 2 2 3" xfId="55182"/>
    <cellStyle name="Обычный 3 9 19 2 3 2 3" xfId="55183"/>
    <cellStyle name="Обычный 3 9 19 2 3 2 3 2" xfId="55184"/>
    <cellStyle name="Обычный 3 9 19 2 3 2 4" xfId="55185"/>
    <cellStyle name="Обычный 3 9 19 2 3 3" xfId="55186"/>
    <cellStyle name="Обычный 3 9 19 2 3 3 2" xfId="55187"/>
    <cellStyle name="Обычный 3 9 19 2 3 3 2 2" xfId="55188"/>
    <cellStyle name="Обычный 3 9 19 2 3 3 3" xfId="55189"/>
    <cellStyle name="Обычный 3 9 19 2 3 4" xfId="55190"/>
    <cellStyle name="Обычный 3 9 19 2 3 4 2" xfId="55191"/>
    <cellStyle name="Обычный 3 9 19 2 3 5" xfId="55192"/>
    <cellStyle name="Обычный 3 9 19 2 4" xfId="55193"/>
    <cellStyle name="Обычный 3 9 19 2 4 2" xfId="55194"/>
    <cellStyle name="Обычный 3 9 19 2 4 2 2" xfId="55195"/>
    <cellStyle name="Обычный 3 9 19 2 4 2 2 2" xfId="55196"/>
    <cellStyle name="Обычный 3 9 19 2 4 2 3" xfId="55197"/>
    <cellStyle name="Обычный 3 9 19 2 4 3" xfId="55198"/>
    <cellStyle name="Обычный 3 9 19 2 4 3 2" xfId="55199"/>
    <cellStyle name="Обычный 3 9 19 2 4 4" xfId="55200"/>
    <cellStyle name="Обычный 3 9 19 2 5" xfId="55201"/>
    <cellStyle name="Обычный 3 9 19 2 5 2" xfId="55202"/>
    <cellStyle name="Обычный 3 9 19 2 5 2 2" xfId="55203"/>
    <cellStyle name="Обычный 3 9 19 2 5 3" xfId="55204"/>
    <cellStyle name="Обычный 3 9 19 2 6" xfId="55205"/>
    <cellStyle name="Обычный 3 9 19 2 6 2" xfId="55206"/>
    <cellStyle name="Обычный 3 9 19 2 7" xfId="55207"/>
    <cellStyle name="Обычный 3 9 19 3" xfId="55208"/>
    <cellStyle name="Обычный 3 9 19 3 2" xfId="55209"/>
    <cellStyle name="Обычный 3 9 19 3 2 2" xfId="55210"/>
    <cellStyle name="Обычный 3 9 19 3 2 2 2" xfId="55211"/>
    <cellStyle name="Обычный 3 9 19 3 2 2 2 2" xfId="55212"/>
    <cellStyle name="Обычный 3 9 19 3 2 2 3" xfId="55213"/>
    <cellStyle name="Обычный 3 9 19 3 2 3" xfId="55214"/>
    <cellStyle name="Обычный 3 9 19 3 2 3 2" xfId="55215"/>
    <cellStyle name="Обычный 3 9 19 3 2 4" xfId="55216"/>
    <cellStyle name="Обычный 3 9 19 3 3" xfId="55217"/>
    <cellStyle name="Обычный 3 9 19 3 3 2" xfId="55218"/>
    <cellStyle name="Обычный 3 9 19 3 3 2 2" xfId="55219"/>
    <cellStyle name="Обычный 3 9 19 3 3 3" xfId="55220"/>
    <cellStyle name="Обычный 3 9 19 3 4" xfId="55221"/>
    <cellStyle name="Обычный 3 9 19 3 4 2" xfId="55222"/>
    <cellStyle name="Обычный 3 9 19 3 5" xfId="55223"/>
    <cellStyle name="Обычный 3 9 19 4" xfId="55224"/>
    <cellStyle name="Обычный 3 9 19 4 2" xfId="55225"/>
    <cellStyle name="Обычный 3 9 19 4 2 2" xfId="55226"/>
    <cellStyle name="Обычный 3 9 19 4 2 2 2" xfId="55227"/>
    <cellStyle name="Обычный 3 9 19 4 2 2 2 2" xfId="55228"/>
    <cellStyle name="Обычный 3 9 19 4 2 2 3" xfId="55229"/>
    <cellStyle name="Обычный 3 9 19 4 2 3" xfId="55230"/>
    <cellStyle name="Обычный 3 9 19 4 2 3 2" xfId="55231"/>
    <cellStyle name="Обычный 3 9 19 4 2 4" xfId="55232"/>
    <cellStyle name="Обычный 3 9 19 4 3" xfId="55233"/>
    <cellStyle name="Обычный 3 9 19 4 3 2" xfId="55234"/>
    <cellStyle name="Обычный 3 9 19 4 3 2 2" xfId="55235"/>
    <cellStyle name="Обычный 3 9 19 4 3 3" xfId="55236"/>
    <cellStyle name="Обычный 3 9 19 4 4" xfId="55237"/>
    <cellStyle name="Обычный 3 9 19 4 4 2" xfId="55238"/>
    <cellStyle name="Обычный 3 9 19 4 5" xfId="55239"/>
    <cellStyle name="Обычный 3 9 19 5" xfId="55240"/>
    <cellStyle name="Обычный 3 9 19 5 2" xfId="55241"/>
    <cellStyle name="Обычный 3 9 19 5 2 2" xfId="55242"/>
    <cellStyle name="Обычный 3 9 19 5 2 2 2" xfId="55243"/>
    <cellStyle name="Обычный 3 9 19 5 2 3" xfId="55244"/>
    <cellStyle name="Обычный 3 9 19 5 3" xfId="55245"/>
    <cellStyle name="Обычный 3 9 19 5 3 2" xfId="55246"/>
    <cellStyle name="Обычный 3 9 19 5 4" xfId="55247"/>
    <cellStyle name="Обычный 3 9 19 6" xfId="55248"/>
    <cellStyle name="Обычный 3 9 19 6 2" xfId="55249"/>
    <cellStyle name="Обычный 3 9 19 6 2 2" xfId="55250"/>
    <cellStyle name="Обычный 3 9 19 6 3" xfId="55251"/>
    <cellStyle name="Обычный 3 9 19 7" xfId="55252"/>
    <cellStyle name="Обычный 3 9 19 7 2" xfId="55253"/>
    <cellStyle name="Обычный 3 9 19 8" xfId="55254"/>
    <cellStyle name="Обычный 3 9 2" xfId="55255"/>
    <cellStyle name="Обычный 3 9 2 2" xfId="55256"/>
    <cellStyle name="Обычный 3 9 2 2 2" xfId="55257"/>
    <cellStyle name="Обычный 3 9 2 2 2 2" xfId="55258"/>
    <cellStyle name="Обычный 3 9 2 2 2 2 2" xfId="55259"/>
    <cellStyle name="Обычный 3 9 2 2 2 2 2 2" xfId="55260"/>
    <cellStyle name="Обычный 3 9 2 2 2 2 2 2 2" xfId="55261"/>
    <cellStyle name="Обычный 3 9 2 2 2 2 2 3" xfId="55262"/>
    <cellStyle name="Обычный 3 9 2 2 2 2 3" xfId="55263"/>
    <cellStyle name="Обычный 3 9 2 2 2 2 3 2" xfId="55264"/>
    <cellStyle name="Обычный 3 9 2 2 2 2 4" xfId="55265"/>
    <cellStyle name="Обычный 3 9 2 2 2 3" xfId="55266"/>
    <cellStyle name="Обычный 3 9 2 2 2 3 2" xfId="55267"/>
    <cellStyle name="Обычный 3 9 2 2 2 3 2 2" xfId="55268"/>
    <cellStyle name="Обычный 3 9 2 2 2 3 3" xfId="55269"/>
    <cellStyle name="Обычный 3 9 2 2 2 4" xfId="55270"/>
    <cellStyle name="Обычный 3 9 2 2 2 4 2" xfId="55271"/>
    <cellStyle name="Обычный 3 9 2 2 2 5" xfId="55272"/>
    <cellStyle name="Обычный 3 9 2 2 3" xfId="55273"/>
    <cellStyle name="Обычный 3 9 2 2 3 2" xfId="55274"/>
    <cellStyle name="Обычный 3 9 2 2 3 2 2" xfId="55275"/>
    <cellStyle name="Обычный 3 9 2 2 3 2 2 2" xfId="55276"/>
    <cellStyle name="Обычный 3 9 2 2 3 2 2 2 2" xfId="55277"/>
    <cellStyle name="Обычный 3 9 2 2 3 2 2 3" xfId="55278"/>
    <cellStyle name="Обычный 3 9 2 2 3 2 3" xfId="55279"/>
    <cellStyle name="Обычный 3 9 2 2 3 2 3 2" xfId="55280"/>
    <cellStyle name="Обычный 3 9 2 2 3 2 4" xfId="55281"/>
    <cellStyle name="Обычный 3 9 2 2 3 3" xfId="55282"/>
    <cellStyle name="Обычный 3 9 2 2 3 3 2" xfId="55283"/>
    <cellStyle name="Обычный 3 9 2 2 3 3 2 2" xfId="55284"/>
    <cellStyle name="Обычный 3 9 2 2 3 3 3" xfId="55285"/>
    <cellStyle name="Обычный 3 9 2 2 3 4" xfId="55286"/>
    <cellStyle name="Обычный 3 9 2 2 3 4 2" xfId="55287"/>
    <cellStyle name="Обычный 3 9 2 2 3 5" xfId="55288"/>
    <cellStyle name="Обычный 3 9 2 2 4" xfId="55289"/>
    <cellStyle name="Обычный 3 9 2 2 4 2" xfId="55290"/>
    <cellStyle name="Обычный 3 9 2 2 4 2 2" xfId="55291"/>
    <cellStyle name="Обычный 3 9 2 2 4 2 2 2" xfId="55292"/>
    <cellStyle name="Обычный 3 9 2 2 4 2 3" xfId="55293"/>
    <cellStyle name="Обычный 3 9 2 2 4 3" xfId="55294"/>
    <cellStyle name="Обычный 3 9 2 2 4 3 2" xfId="55295"/>
    <cellStyle name="Обычный 3 9 2 2 4 4" xfId="55296"/>
    <cellStyle name="Обычный 3 9 2 2 5" xfId="55297"/>
    <cellStyle name="Обычный 3 9 2 2 5 2" xfId="55298"/>
    <cellStyle name="Обычный 3 9 2 2 5 2 2" xfId="55299"/>
    <cellStyle name="Обычный 3 9 2 2 5 3" xfId="55300"/>
    <cellStyle name="Обычный 3 9 2 2 6" xfId="55301"/>
    <cellStyle name="Обычный 3 9 2 2 6 2" xfId="55302"/>
    <cellStyle name="Обычный 3 9 2 2 7" xfId="55303"/>
    <cellStyle name="Обычный 3 9 2 3" xfId="55304"/>
    <cellStyle name="Обычный 3 9 2 3 2" xfId="55305"/>
    <cellStyle name="Обычный 3 9 2 3 2 2" xfId="55306"/>
    <cellStyle name="Обычный 3 9 2 3 2 2 2" xfId="55307"/>
    <cellStyle name="Обычный 3 9 2 3 2 2 2 2" xfId="55308"/>
    <cellStyle name="Обычный 3 9 2 3 2 2 3" xfId="55309"/>
    <cellStyle name="Обычный 3 9 2 3 2 3" xfId="55310"/>
    <cellStyle name="Обычный 3 9 2 3 2 3 2" xfId="55311"/>
    <cellStyle name="Обычный 3 9 2 3 2 4" xfId="55312"/>
    <cellStyle name="Обычный 3 9 2 3 3" xfId="55313"/>
    <cellStyle name="Обычный 3 9 2 3 3 2" xfId="55314"/>
    <cellStyle name="Обычный 3 9 2 3 3 2 2" xfId="55315"/>
    <cellStyle name="Обычный 3 9 2 3 3 3" xfId="55316"/>
    <cellStyle name="Обычный 3 9 2 3 4" xfId="55317"/>
    <cellStyle name="Обычный 3 9 2 3 4 2" xfId="55318"/>
    <cellStyle name="Обычный 3 9 2 3 5" xfId="55319"/>
    <cellStyle name="Обычный 3 9 2 4" xfId="55320"/>
    <cellStyle name="Обычный 3 9 2 4 2" xfId="55321"/>
    <cellStyle name="Обычный 3 9 2 4 2 2" xfId="55322"/>
    <cellStyle name="Обычный 3 9 2 4 2 2 2" xfId="55323"/>
    <cellStyle name="Обычный 3 9 2 4 2 2 2 2" xfId="55324"/>
    <cellStyle name="Обычный 3 9 2 4 2 2 3" xfId="55325"/>
    <cellStyle name="Обычный 3 9 2 4 2 3" xfId="55326"/>
    <cellStyle name="Обычный 3 9 2 4 2 3 2" xfId="55327"/>
    <cellStyle name="Обычный 3 9 2 4 2 4" xfId="55328"/>
    <cellStyle name="Обычный 3 9 2 4 3" xfId="55329"/>
    <cellStyle name="Обычный 3 9 2 4 3 2" xfId="55330"/>
    <cellStyle name="Обычный 3 9 2 4 3 2 2" xfId="55331"/>
    <cellStyle name="Обычный 3 9 2 4 3 3" xfId="55332"/>
    <cellStyle name="Обычный 3 9 2 4 4" xfId="55333"/>
    <cellStyle name="Обычный 3 9 2 4 4 2" xfId="55334"/>
    <cellStyle name="Обычный 3 9 2 4 5" xfId="55335"/>
    <cellStyle name="Обычный 3 9 2 5" xfId="55336"/>
    <cellStyle name="Обычный 3 9 2 5 2" xfId="55337"/>
    <cellStyle name="Обычный 3 9 2 5 2 2" xfId="55338"/>
    <cellStyle name="Обычный 3 9 2 5 2 2 2" xfId="55339"/>
    <cellStyle name="Обычный 3 9 2 5 2 3" xfId="55340"/>
    <cellStyle name="Обычный 3 9 2 5 3" xfId="55341"/>
    <cellStyle name="Обычный 3 9 2 5 3 2" xfId="55342"/>
    <cellStyle name="Обычный 3 9 2 5 4" xfId="55343"/>
    <cellStyle name="Обычный 3 9 2 6" xfId="55344"/>
    <cellStyle name="Обычный 3 9 2 6 2" xfId="55345"/>
    <cellStyle name="Обычный 3 9 2 6 2 2" xfId="55346"/>
    <cellStyle name="Обычный 3 9 2 6 3" xfId="55347"/>
    <cellStyle name="Обычный 3 9 2 7" xfId="55348"/>
    <cellStyle name="Обычный 3 9 2 7 2" xfId="55349"/>
    <cellStyle name="Обычный 3 9 2 8" xfId="55350"/>
    <cellStyle name="Обычный 3 9 20" xfId="55351"/>
    <cellStyle name="Обычный 3 9 20 2" xfId="55352"/>
    <cellStyle name="Обычный 3 9 20 2 2" xfId="55353"/>
    <cellStyle name="Обычный 3 9 20 2 2 2" xfId="55354"/>
    <cellStyle name="Обычный 3 9 20 2 2 2 2" xfId="55355"/>
    <cellStyle name="Обычный 3 9 20 2 2 2 2 2" xfId="55356"/>
    <cellStyle name="Обычный 3 9 20 2 2 2 2 2 2" xfId="55357"/>
    <cellStyle name="Обычный 3 9 20 2 2 2 2 3" xfId="55358"/>
    <cellStyle name="Обычный 3 9 20 2 2 2 3" xfId="55359"/>
    <cellStyle name="Обычный 3 9 20 2 2 2 3 2" xfId="55360"/>
    <cellStyle name="Обычный 3 9 20 2 2 2 4" xfId="55361"/>
    <cellStyle name="Обычный 3 9 20 2 2 3" xfId="55362"/>
    <cellStyle name="Обычный 3 9 20 2 2 3 2" xfId="55363"/>
    <cellStyle name="Обычный 3 9 20 2 2 3 2 2" xfId="55364"/>
    <cellStyle name="Обычный 3 9 20 2 2 3 3" xfId="55365"/>
    <cellStyle name="Обычный 3 9 20 2 2 4" xfId="55366"/>
    <cellStyle name="Обычный 3 9 20 2 2 4 2" xfId="55367"/>
    <cellStyle name="Обычный 3 9 20 2 2 5" xfId="55368"/>
    <cellStyle name="Обычный 3 9 20 2 3" xfId="55369"/>
    <cellStyle name="Обычный 3 9 20 2 3 2" xfId="55370"/>
    <cellStyle name="Обычный 3 9 20 2 3 2 2" xfId="55371"/>
    <cellStyle name="Обычный 3 9 20 2 3 2 2 2" xfId="55372"/>
    <cellStyle name="Обычный 3 9 20 2 3 2 2 2 2" xfId="55373"/>
    <cellStyle name="Обычный 3 9 20 2 3 2 2 3" xfId="55374"/>
    <cellStyle name="Обычный 3 9 20 2 3 2 3" xfId="55375"/>
    <cellStyle name="Обычный 3 9 20 2 3 2 3 2" xfId="55376"/>
    <cellStyle name="Обычный 3 9 20 2 3 2 4" xfId="55377"/>
    <cellStyle name="Обычный 3 9 20 2 3 3" xfId="55378"/>
    <cellStyle name="Обычный 3 9 20 2 3 3 2" xfId="55379"/>
    <cellStyle name="Обычный 3 9 20 2 3 3 2 2" xfId="55380"/>
    <cellStyle name="Обычный 3 9 20 2 3 3 3" xfId="55381"/>
    <cellStyle name="Обычный 3 9 20 2 3 4" xfId="55382"/>
    <cellStyle name="Обычный 3 9 20 2 3 4 2" xfId="55383"/>
    <cellStyle name="Обычный 3 9 20 2 3 5" xfId="55384"/>
    <cellStyle name="Обычный 3 9 20 2 4" xfId="55385"/>
    <cellStyle name="Обычный 3 9 20 2 4 2" xfId="55386"/>
    <cellStyle name="Обычный 3 9 20 2 4 2 2" xfId="55387"/>
    <cellStyle name="Обычный 3 9 20 2 4 2 2 2" xfId="55388"/>
    <cellStyle name="Обычный 3 9 20 2 4 2 3" xfId="55389"/>
    <cellStyle name="Обычный 3 9 20 2 4 3" xfId="55390"/>
    <cellStyle name="Обычный 3 9 20 2 4 3 2" xfId="55391"/>
    <cellStyle name="Обычный 3 9 20 2 4 4" xfId="55392"/>
    <cellStyle name="Обычный 3 9 20 2 5" xfId="55393"/>
    <cellStyle name="Обычный 3 9 20 2 5 2" xfId="55394"/>
    <cellStyle name="Обычный 3 9 20 2 5 2 2" xfId="55395"/>
    <cellStyle name="Обычный 3 9 20 2 5 3" xfId="55396"/>
    <cellStyle name="Обычный 3 9 20 2 6" xfId="55397"/>
    <cellStyle name="Обычный 3 9 20 2 6 2" xfId="55398"/>
    <cellStyle name="Обычный 3 9 20 2 7" xfId="55399"/>
    <cellStyle name="Обычный 3 9 20 3" xfId="55400"/>
    <cellStyle name="Обычный 3 9 20 3 2" xfId="55401"/>
    <cellStyle name="Обычный 3 9 20 3 2 2" xfId="55402"/>
    <cellStyle name="Обычный 3 9 20 3 2 2 2" xfId="55403"/>
    <cellStyle name="Обычный 3 9 20 3 2 2 2 2" xfId="55404"/>
    <cellStyle name="Обычный 3 9 20 3 2 2 3" xfId="55405"/>
    <cellStyle name="Обычный 3 9 20 3 2 3" xfId="55406"/>
    <cellStyle name="Обычный 3 9 20 3 2 3 2" xfId="55407"/>
    <cellStyle name="Обычный 3 9 20 3 2 4" xfId="55408"/>
    <cellStyle name="Обычный 3 9 20 3 3" xfId="55409"/>
    <cellStyle name="Обычный 3 9 20 3 3 2" xfId="55410"/>
    <cellStyle name="Обычный 3 9 20 3 3 2 2" xfId="55411"/>
    <cellStyle name="Обычный 3 9 20 3 3 3" xfId="55412"/>
    <cellStyle name="Обычный 3 9 20 3 4" xfId="55413"/>
    <cellStyle name="Обычный 3 9 20 3 4 2" xfId="55414"/>
    <cellStyle name="Обычный 3 9 20 3 5" xfId="55415"/>
    <cellStyle name="Обычный 3 9 20 4" xfId="55416"/>
    <cellStyle name="Обычный 3 9 20 4 2" xfId="55417"/>
    <cellStyle name="Обычный 3 9 20 4 2 2" xfId="55418"/>
    <cellStyle name="Обычный 3 9 20 4 2 2 2" xfId="55419"/>
    <cellStyle name="Обычный 3 9 20 4 2 2 2 2" xfId="55420"/>
    <cellStyle name="Обычный 3 9 20 4 2 2 3" xfId="55421"/>
    <cellStyle name="Обычный 3 9 20 4 2 3" xfId="55422"/>
    <cellStyle name="Обычный 3 9 20 4 2 3 2" xfId="55423"/>
    <cellStyle name="Обычный 3 9 20 4 2 4" xfId="55424"/>
    <cellStyle name="Обычный 3 9 20 4 3" xfId="55425"/>
    <cellStyle name="Обычный 3 9 20 4 3 2" xfId="55426"/>
    <cellStyle name="Обычный 3 9 20 4 3 2 2" xfId="55427"/>
    <cellStyle name="Обычный 3 9 20 4 3 3" xfId="55428"/>
    <cellStyle name="Обычный 3 9 20 4 4" xfId="55429"/>
    <cellStyle name="Обычный 3 9 20 4 4 2" xfId="55430"/>
    <cellStyle name="Обычный 3 9 20 4 5" xfId="55431"/>
    <cellStyle name="Обычный 3 9 20 5" xfId="55432"/>
    <cellStyle name="Обычный 3 9 20 5 2" xfId="55433"/>
    <cellStyle name="Обычный 3 9 20 5 2 2" xfId="55434"/>
    <cellStyle name="Обычный 3 9 20 5 2 2 2" xfId="55435"/>
    <cellStyle name="Обычный 3 9 20 5 2 3" xfId="55436"/>
    <cellStyle name="Обычный 3 9 20 5 3" xfId="55437"/>
    <cellStyle name="Обычный 3 9 20 5 3 2" xfId="55438"/>
    <cellStyle name="Обычный 3 9 20 5 4" xfId="55439"/>
    <cellStyle name="Обычный 3 9 20 6" xfId="55440"/>
    <cellStyle name="Обычный 3 9 20 6 2" xfId="55441"/>
    <cellStyle name="Обычный 3 9 20 6 2 2" xfId="55442"/>
    <cellStyle name="Обычный 3 9 20 6 3" xfId="55443"/>
    <cellStyle name="Обычный 3 9 20 7" xfId="55444"/>
    <cellStyle name="Обычный 3 9 20 7 2" xfId="55445"/>
    <cellStyle name="Обычный 3 9 20 8" xfId="55446"/>
    <cellStyle name="Обычный 3 9 21" xfId="55447"/>
    <cellStyle name="Обычный 3 9 21 2" xfId="55448"/>
    <cellStyle name="Обычный 3 9 21 2 2" xfId="55449"/>
    <cellStyle name="Обычный 3 9 21 2 2 2" xfId="55450"/>
    <cellStyle name="Обычный 3 9 21 2 2 2 2" xfId="55451"/>
    <cellStyle name="Обычный 3 9 21 2 2 2 2 2" xfId="55452"/>
    <cellStyle name="Обычный 3 9 21 2 2 2 2 2 2" xfId="55453"/>
    <cellStyle name="Обычный 3 9 21 2 2 2 2 3" xfId="55454"/>
    <cellStyle name="Обычный 3 9 21 2 2 2 3" xfId="55455"/>
    <cellStyle name="Обычный 3 9 21 2 2 2 3 2" xfId="55456"/>
    <cellStyle name="Обычный 3 9 21 2 2 2 4" xfId="55457"/>
    <cellStyle name="Обычный 3 9 21 2 2 3" xfId="55458"/>
    <cellStyle name="Обычный 3 9 21 2 2 3 2" xfId="55459"/>
    <cellStyle name="Обычный 3 9 21 2 2 3 2 2" xfId="55460"/>
    <cellStyle name="Обычный 3 9 21 2 2 3 3" xfId="55461"/>
    <cellStyle name="Обычный 3 9 21 2 2 4" xfId="55462"/>
    <cellStyle name="Обычный 3 9 21 2 2 4 2" xfId="55463"/>
    <cellStyle name="Обычный 3 9 21 2 2 5" xfId="55464"/>
    <cellStyle name="Обычный 3 9 21 2 3" xfId="55465"/>
    <cellStyle name="Обычный 3 9 21 2 3 2" xfId="55466"/>
    <cellStyle name="Обычный 3 9 21 2 3 2 2" xfId="55467"/>
    <cellStyle name="Обычный 3 9 21 2 3 2 2 2" xfId="55468"/>
    <cellStyle name="Обычный 3 9 21 2 3 2 2 2 2" xfId="55469"/>
    <cellStyle name="Обычный 3 9 21 2 3 2 2 3" xfId="55470"/>
    <cellStyle name="Обычный 3 9 21 2 3 2 3" xfId="55471"/>
    <cellStyle name="Обычный 3 9 21 2 3 2 3 2" xfId="55472"/>
    <cellStyle name="Обычный 3 9 21 2 3 2 4" xfId="55473"/>
    <cellStyle name="Обычный 3 9 21 2 3 3" xfId="55474"/>
    <cellStyle name="Обычный 3 9 21 2 3 3 2" xfId="55475"/>
    <cellStyle name="Обычный 3 9 21 2 3 3 2 2" xfId="55476"/>
    <cellStyle name="Обычный 3 9 21 2 3 3 3" xfId="55477"/>
    <cellStyle name="Обычный 3 9 21 2 3 4" xfId="55478"/>
    <cellStyle name="Обычный 3 9 21 2 3 4 2" xfId="55479"/>
    <cellStyle name="Обычный 3 9 21 2 3 5" xfId="55480"/>
    <cellStyle name="Обычный 3 9 21 2 4" xfId="55481"/>
    <cellStyle name="Обычный 3 9 21 2 4 2" xfId="55482"/>
    <cellStyle name="Обычный 3 9 21 2 4 2 2" xfId="55483"/>
    <cellStyle name="Обычный 3 9 21 2 4 2 2 2" xfId="55484"/>
    <cellStyle name="Обычный 3 9 21 2 4 2 3" xfId="55485"/>
    <cellStyle name="Обычный 3 9 21 2 4 3" xfId="55486"/>
    <cellStyle name="Обычный 3 9 21 2 4 3 2" xfId="55487"/>
    <cellStyle name="Обычный 3 9 21 2 4 4" xfId="55488"/>
    <cellStyle name="Обычный 3 9 21 2 5" xfId="55489"/>
    <cellStyle name="Обычный 3 9 21 2 5 2" xfId="55490"/>
    <cellStyle name="Обычный 3 9 21 2 5 2 2" xfId="55491"/>
    <cellStyle name="Обычный 3 9 21 2 5 3" xfId="55492"/>
    <cellStyle name="Обычный 3 9 21 2 6" xfId="55493"/>
    <cellStyle name="Обычный 3 9 21 2 6 2" xfId="55494"/>
    <cellStyle name="Обычный 3 9 21 2 7" xfId="55495"/>
    <cellStyle name="Обычный 3 9 21 3" xfId="55496"/>
    <cellStyle name="Обычный 3 9 21 3 2" xfId="55497"/>
    <cellStyle name="Обычный 3 9 21 3 2 2" xfId="55498"/>
    <cellStyle name="Обычный 3 9 21 3 2 2 2" xfId="55499"/>
    <cellStyle name="Обычный 3 9 21 3 2 2 2 2" xfId="55500"/>
    <cellStyle name="Обычный 3 9 21 3 2 2 3" xfId="55501"/>
    <cellStyle name="Обычный 3 9 21 3 2 3" xfId="55502"/>
    <cellStyle name="Обычный 3 9 21 3 2 3 2" xfId="55503"/>
    <cellStyle name="Обычный 3 9 21 3 2 4" xfId="55504"/>
    <cellStyle name="Обычный 3 9 21 3 3" xfId="55505"/>
    <cellStyle name="Обычный 3 9 21 3 3 2" xfId="55506"/>
    <cellStyle name="Обычный 3 9 21 3 3 2 2" xfId="55507"/>
    <cellStyle name="Обычный 3 9 21 3 3 3" xfId="55508"/>
    <cellStyle name="Обычный 3 9 21 3 4" xfId="55509"/>
    <cellStyle name="Обычный 3 9 21 3 4 2" xfId="55510"/>
    <cellStyle name="Обычный 3 9 21 3 5" xfId="55511"/>
    <cellStyle name="Обычный 3 9 21 4" xfId="55512"/>
    <cellStyle name="Обычный 3 9 21 4 2" xfId="55513"/>
    <cellStyle name="Обычный 3 9 21 4 2 2" xfId="55514"/>
    <cellStyle name="Обычный 3 9 21 4 2 2 2" xfId="55515"/>
    <cellStyle name="Обычный 3 9 21 4 2 2 2 2" xfId="55516"/>
    <cellStyle name="Обычный 3 9 21 4 2 2 3" xfId="55517"/>
    <cellStyle name="Обычный 3 9 21 4 2 3" xfId="55518"/>
    <cellStyle name="Обычный 3 9 21 4 2 3 2" xfId="55519"/>
    <cellStyle name="Обычный 3 9 21 4 2 4" xfId="55520"/>
    <cellStyle name="Обычный 3 9 21 4 3" xfId="55521"/>
    <cellStyle name="Обычный 3 9 21 4 3 2" xfId="55522"/>
    <cellStyle name="Обычный 3 9 21 4 3 2 2" xfId="55523"/>
    <cellStyle name="Обычный 3 9 21 4 3 3" xfId="55524"/>
    <cellStyle name="Обычный 3 9 21 4 4" xfId="55525"/>
    <cellStyle name="Обычный 3 9 21 4 4 2" xfId="55526"/>
    <cellStyle name="Обычный 3 9 21 4 5" xfId="55527"/>
    <cellStyle name="Обычный 3 9 21 5" xfId="55528"/>
    <cellStyle name="Обычный 3 9 21 5 2" xfId="55529"/>
    <cellStyle name="Обычный 3 9 21 5 2 2" xfId="55530"/>
    <cellStyle name="Обычный 3 9 21 5 2 2 2" xfId="55531"/>
    <cellStyle name="Обычный 3 9 21 5 2 3" xfId="55532"/>
    <cellStyle name="Обычный 3 9 21 5 3" xfId="55533"/>
    <cellStyle name="Обычный 3 9 21 5 3 2" xfId="55534"/>
    <cellStyle name="Обычный 3 9 21 5 4" xfId="55535"/>
    <cellStyle name="Обычный 3 9 21 6" xfId="55536"/>
    <cellStyle name="Обычный 3 9 21 6 2" xfId="55537"/>
    <cellStyle name="Обычный 3 9 21 6 2 2" xfId="55538"/>
    <cellStyle name="Обычный 3 9 21 6 3" xfId="55539"/>
    <cellStyle name="Обычный 3 9 21 7" xfId="55540"/>
    <cellStyle name="Обычный 3 9 21 7 2" xfId="55541"/>
    <cellStyle name="Обычный 3 9 21 8" xfId="55542"/>
    <cellStyle name="Обычный 3 9 22" xfId="55543"/>
    <cellStyle name="Обычный 3 9 22 2" xfId="55544"/>
    <cellStyle name="Обычный 3 9 22 2 2" xfId="55545"/>
    <cellStyle name="Обычный 3 9 22 2 2 2" xfId="55546"/>
    <cellStyle name="Обычный 3 9 22 2 2 2 2" xfId="55547"/>
    <cellStyle name="Обычный 3 9 22 2 2 2 2 2" xfId="55548"/>
    <cellStyle name="Обычный 3 9 22 2 2 2 2 2 2" xfId="55549"/>
    <cellStyle name="Обычный 3 9 22 2 2 2 2 3" xfId="55550"/>
    <cellStyle name="Обычный 3 9 22 2 2 2 3" xfId="55551"/>
    <cellStyle name="Обычный 3 9 22 2 2 2 3 2" xfId="55552"/>
    <cellStyle name="Обычный 3 9 22 2 2 2 4" xfId="55553"/>
    <cellStyle name="Обычный 3 9 22 2 2 3" xfId="55554"/>
    <cellStyle name="Обычный 3 9 22 2 2 3 2" xfId="55555"/>
    <cellStyle name="Обычный 3 9 22 2 2 3 2 2" xfId="55556"/>
    <cellStyle name="Обычный 3 9 22 2 2 3 3" xfId="55557"/>
    <cellStyle name="Обычный 3 9 22 2 2 4" xfId="55558"/>
    <cellStyle name="Обычный 3 9 22 2 2 4 2" xfId="55559"/>
    <cellStyle name="Обычный 3 9 22 2 2 5" xfId="55560"/>
    <cellStyle name="Обычный 3 9 22 2 3" xfId="55561"/>
    <cellStyle name="Обычный 3 9 22 2 3 2" xfId="55562"/>
    <cellStyle name="Обычный 3 9 22 2 3 2 2" xfId="55563"/>
    <cellStyle name="Обычный 3 9 22 2 3 2 2 2" xfId="55564"/>
    <cellStyle name="Обычный 3 9 22 2 3 2 2 2 2" xfId="55565"/>
    <cellStyle name="Обычный 3 9 22 2 3 2 2 3" xfId="55566"/>
    <cellStyle name="Обычный 3 9 22 2 3 2 3" xfId="55567"/>
    <cellStyle name="Обычный 3 9 22 2 3 2 3 2" xfId="55568"/>
    <cellStyle name="Обычный 3 9 22 2 3 2 4" xfId="55569"/>
    <cellStyle name="Обычный 3 9 22 2 3 3" xfId="55570"/>
    <cellStyle name="Обычный 3 9 22 2 3 3 2" xfId="55571"/>
    <cellStyle name="Обычный 3 9 22 2 3 3 2 2" xfId="55572"/>
    <cellStyle name="Обычный 3 9 22 2 3 3 3" xfId="55573"/>
    <cellStyle name="Обычный 3 9 22 2 3 4" xfId="55574"/>
    <cellStyle name="Обычный 3 9 22 2 3 4 2" xfId="55575"/>
    <cellStyle name="Обычный 3 9 22 2 3 5" xfId="55576"/>
    <cellStyle name="Обычный 3 9 22 2 4" xfId="55577"/>
    <cellStyle name="Обычный 3 9 22 2 4 2" xfId="55578"/>
    <cellStyle name="Обычный 3 9 22 2 4 2 2" xfId="55579"/>
    <cellStyle name="Обычный 3 9 22 2 4 2 2 2" xfId="55580"/>
    <cellStyle name="Обычный 3 9 22 2 4 2 3" xfId="55581"/>
    <cellStyle name="Обычный 3 9 22 2 4 3" xfId="55582"/>
    <cellStyle name="Обычный 3 9 22 2 4 3 2" xfId="55583"/>
    <cellStyle name="Обычный 3 9 22 2 4 4" xfId="55584"/>
    <cellStyle name="Обычный 3 9 22 2 5" xfId="55585"/>
    <cellStyle name="Обычный 3 9 22 2 5 2" xfId="55586"/>
    <cellStyle name="Обычный 3 9 22 2 5 2 2" xfId="55587"/>
    <cellStyle name="Обычный 3 9 22 2 5 3" xfId="55588"/>
    <cellStyle name="Обычный 3 9 22 2 6" xfId="55589"/>
    <cellStyle name="Обычный 3 9 22 2 6 2" xfId="55590"/>
    <cellStyle name="Обычный 3 9 22 2 7" xfId="55591"/>
    <cellStyle name="Обычный 3 9 22 3" xfId="55592"/>
    <cellStyle name="Обычный 3 9 22 3 2" xfId="55593"/>
    <cellStyle name="Обычный 3 9 22 3 2 2" xfId="55594"/>
    <cellStyle name="Обычный 3 9 22 3 2 2 2" xfId="55595"/>
    <cellStyle name="Обычный 3 9 22 3 2 2 2 2" xfId="55596"/>
    <cellStyle name="Обычный 3 9 22 3 2 2 3" xfId="55597"/>
    <cellStyle name="Обычный 3 9 22 3 2 3" xfId="55598"/>
    <cellStyle name="Обычный 3 9 22 3 2 3 2" xfId="55599"/>
    <cellStyle name="Обычный 3 9 22 3 2 4" xfId="55600"/>
    <cellStyle name="Обычный 3 9 22 3 3" xfId="55601"/>
    <cellStyle name="Обычный 3 9 22 3 3 2" xfId="55602"/>
    <cellStyle name="Обычный 3 9 22 3 3 2 2" xfId="55603"/>
    <cellStyle name="Обычный 3 9 22 3 3 3" xfId="55604"/>
    <cellStyle name="Обычный 3 9 22 3 4" xfId="55605"/>
    <cellStyle name="Обычный 3 9 22 3 4 2" xfId="55606"/>
    <cellStyle name="Обычный 3 9 22 3 5" xfId="55607"/>
    <cellStyle name="Обычный 3 9 22 4" xfId="55608"/>
    <cellStyle name="Обычный 3 9 22 4 2" xfId="55609"/>
    <cellStyle name="Обычный 3 9 22 4 2 2" xfId="55610"/>
    <cellStyle name="Обычный 3 9 22 4 2 2 2" xfId="55611"/>
    <cellStyle name="Обычный 3 9 22 4 2 2 2 2" xfId="55612"/>
    <cellStyle name="Обычный 3 9 22 4 2 2 3" xfId="55613"/>
    <cellStyle name="Обычный 3 9 22 4 2 3" xfId="55614"/>
    <cellStyle name="Обычный 3 9 22 4 2 3 2" xfId="55615"/>
    <cellStyle name="Обычный 3 9 22 4 2 4" xfId="55616"/>
    <cellStyle name="Обычный 3 9 22 4 3" xfId="55617"/>
    <cellStyle name="Обычный 3 9 22 4 3 2" xfId="55618"/>
    <cellStyle name="Обычный 3 9 22 4 3 2 2" xfId="55619"/>
    <cellStyle name="Обычный 3 9 22 4 3 3" xfId="55620"/>
    <cellStyle name="Обычный 3 9 22 4 4" xfId="55621"/>
    <cellStyle name="Обычный 3 9 22 4 4 2" xfId="55622"/>
    <cellStyle name="Обычный 3 9 22 4 5" xfId="55623"/>
    <cellStyle name="Обычный 3 9 22 5" xfId="55624"/>
    <cellStyle name="Обычный 3 9 22 5 2" xfId="55625"/>
    <cellStyle name="Обычный 3 9 22 5 2 2" xfId="55626"/>
    <cellStyle name="Обычный 3 9 22 5 2 2 2" xfId="55627"/>
    <cellStyle name="Обычный 3 9 22 5 2 3" xfId="55628"/>
    <cellStyle name="Обычный 3 9 22 5 3" xfId="55629"/>
    <cellStyle name="Обычный 3 9 22 5 3 2" xfId="55630"/>
    <cellStyle name="Обычный 3 9 22 5 4" xfId="55631"/>
    <cellStyle name="Обычный 3 9 22 6" xfId="55632"/>
    <cellStyle name="Обычный 3 9 22 6 2" xfId="55633"/>
    <cellStyle name="Обычный 3 9 22 6 2 2" xfId="55634"/>
    <cellStyle name="Обычный 3 9 22 6 3" xfId="55635"/>
    <cellStyle name="Обычный 3 9 22 7" xfId="55636"/>
    <cellStyle name="Обычный 3 9 22 7 2" xfId="55637"/>
    <cellStyle name="Обычный 3 9 22 8" xfId="55638"/>
    <cellStyle name="Обычный 3 9 23" xfId="55639"/>
    <cellStyle name="Обычный 3 9 23 2" xfId="55640"/>
    <cellStyle name="Обычный 3 9 23 2 2" xfId="55641"/>
    <cellStyle name="Обычный 3 9 23 2 2 2" xfId="55642"/>
    <cellStyle name="Обычный 3 9 23 2 2 2 2" xfId="55643"/>
    <cellStyle name="Обычный 3 9 23 2 2 2 2 2" xfId="55644"/>
    <cellStyle name="Обычный 3 9 23 2 2 2 2 2 2" xfId="55645"/>
    <cellStyle name="Обычный 3 9 23 2 2 2 2 3" xfId="55646"/>
    <cellStyle name="Обычный 3 9 23 2 2 2 3" xfId="55647"/>
    <cellStyle name="Обычный 3 9 23 2 2 2 3 2" xfId="55648"/>
    <cellStyle name="Обычный 3 9 23 2 2 2 4" xfId="55649"/>
    <cellStyle name="Обычный 3 9 23 2 2 3" xfId="55650"/>
    <cellStyle name="Обычный 3 9 23 2 2 3 2" xfId="55651"/>
    <cellStyle name="Обычный 3 9 23 2 2 3 2 2" xfId="55652"/>
    <cellStyle name="Обычный 3 9 23 2 2 3 3" xfId="55653"/>
    <cellStyle name="Обычный 3 9 23 2 2 4" xfId="55654"/>
    <cellStyle name="Обычный 3 9 23 2 2 4 2" xfId="55655"/>
    <cellStyle name="Обычный 3 9 23 2 2 5" xfId="55656"/>
    <cellStyle name="Обычный 3 9 23 2 3" xfId="55657"/>
    <cellStyle name="Обычный 3 9 23 2 3 2" xfId="55658"/>
    <cellStyle name="Обычный 3 9 23 2 3 2 2" xfId="55659"/>
    <cellStyle name="Обычный 3 9 23 2 3 2 2 2" xfId="55660"/>
    <cellStyle name="Обычный 3 9 23 2 3 2 2 2 2" xfId="55661"/>
    <cellStyle name="Обычный 3 9 23 2 3 2 2 3" xfId="55662"/>
    <cellStyle name="Обычный 3 9 23 2 3 2 3" xfId="55663"/>
    <cellStyle name="Обычный 3 9 23 2 3 2 3 2" xfId="55664"/>
    <cellStyle name="Обычный 3 9 23 2 3 2 4" xfId="55665"/>
    <cellStyle name="Обычный 3 9 23 2 3 3" xfId="55666"/>
    <cellStyle name="Обычный 3 9 23 2 3 3 2" xfId="55667"/>
    <cellStyle name="Обычный 3 9 23 2 3 3 2 2" xfId="55668"/>
    <cellStyle name="Обычный 3 9 23 2 3 3 3" xfId="55669"/>
    <cellStyle name="Обычный 3 9 23 2 3 4" xfId="55670"/>
    <cellStyle name="Обычный 3 9 23 2 3 4 2" xfId="55671"/>
    <cellStyle name="Обычный 3 9 23 2 3 5" xfId="55672"/>
    <cellStyle name="Обычный 3 9 23 2 4" xfId="55673"/>
    <cellStyle name="Обычный 3 9 23 2 4 2" xfId="55674"/>
    <cellStyle name="Обычный 3 9 23 2 4 2 2" xfId="55675"/>
    <cellStyle name="Обычный 3 9 23 2 4 2 2 2" xfId="55676"/>
    <cellStyle name="Обычный 3 9 23 2 4 2 3" xfId="55677"/>
    <cellStyle name="Обычный 3 9 23 2 4 3" xfId="55678"/>
    <cellStyle name="Обычный 3 9 23 2 4 3 2" xfId="55679"/>
    <cellStyle name="Обычный 3 9 23 2 4 4" xfId="55680"/>
    <cellStyle name="Обычный 3 9 23 2 5" xfId="55681"/>
    <cellStyle name="Обычный 3 9 23 2 5 2" xfId="55682"/>
    <cellStyle name="Обычный 3 9 23 2 5 2 2" xfId="55683"/>
    <cellStyle name="Обычный 3 9 23 2 5 3" xfId="55684"/>
    <cellStyle name="Обычный 3 9 23 2 6" xfId="55685"/>
    <cellStyle name="Обычный 3 9 23 2 6 2" xfId="55686"/>
    <cellStyle name="Обычный 3 9 23 2 7" xfId="55687"/>
    <cellStyle name="Обычный 3 9 23 3" xfId="55688"/>
    <cellStyle name="Обычный 3 9 23 3 2" xfId="55689"/>
    <cellStyle name="Обычный 3 9 23 3 2 2" xfId="55690"/>
    <cellStyle name="Обычный 3 9 23 3 2 2 2" xfId="55691"/>
    <cellStyle name="Обычный 3 9 23 3 2 2 2 2" xfId="55692"/>
    <cellStyle name="Обычный 3 9 23 3 2 2 3" xfId="55693"/>
    <cellStyle name="Обычный 3 9 23 3 2 3" xfId="55694"/>
    <cellStyle name="Обычный 3 9 23 3 2 3 2" xfId="55695"/>
    <cellStyle name="Обычный 3 9 23 3 2 4" xfId="55696"/>
    <cellStyle name="Обычный 3 9 23 3 3" xfId="55697"/>
    <cellStyle name="Обычный 3 9 23 3 3 2" xfId="55698"/>
    <cellStyle name="Обычный 3 9 23 3 3 2 2" xfId="55699"/>
    <cellStyle name="Обычный 3 9 23 3 3 3" xfId="55700"/>
    <cellStyle name="Обычный 3 9 23 3 4" xfId="55701"/>
    <cellStyle name="Обычный 3 9 23 3 4 2" xfId="55702"/>
    <cellStyle name="Обычный 3 9 23 3 5" xfId="55703"/>
    <cellStyle name="Обычный 3 9 23 4" xfId="55704"/>
    <cellStyle name="Обычный 3 9 23 4 2" xfId="55705"/>
    <cellStyle name="Обычный 3 9 23 4 2 2" xfId="55706"/>
    <cellStyle name="Обычный 3 9 23 4 2 2 2" xfId="55707"/>
    <cellStyle name="Обычный 3 9 23 4 2 2 2 2" xfId="55708"/>
    <cellStyle name="Обычный 3 9 23 4 2 2 3" xfId="55709"/>
    <cellStyle name="Обычный 3 9 23 4 2 3" xfId="55710"/>
    <cellStyle name="Обычный 3 9 23 4 2 3 2" xfId="55711"/>
    <cellStyle name="Обычный 3 9 23 4 2 4" xfId="55712"/>
    <cellStyle name="Обычный 3 9 23 4 3" xfId="55713"/>
    <cellStyle name="Обычный 3 9 23 4 3 2" xfId="55714"/>
    <cellStyle name="Обычный 3 9 23 4 3 2 2" xfId="55715"/>
    <cellStyle name="Обычный 3 9 23 4 3 3" xfId="55716"/>
    <cellStyle name="Обычный 3 9 23 4 4" xfId="55717"/>
    <cellStyle name="Обычный 3 9 23 4 4 2" xfId="55718"/>
    <cellStyle name="Обычный 3 9 23 4 5" xfId="55719"/>
    <cellStyle name="Обычный 3 9 23 5" xfId="55720"/>
    <cellStyle name="Обычный 3 9 23 5 2" xfId="55721"/>
    <cellStyle name="Обычный 3 9 23 5 2 2" xfId="55722"/>
    <cellStyle name="Обычный 3 9 23 5 2 2 2" xfId="55723"/>
    <cellStyle name="Обычный 3 9 23 5 2 3" xfId="55724"/>
    <cellStyle name="Обычный 3 9 23 5 3" xfId="55725"/>
    <cellStyle name="Обычный 3 9 23 5 3 2" xfId="55726"/>
    <cellStyle name="Обычный 3 9 23 5 4" xfId="55727"/>
    <cellStyle name="Обычный 3 9 23 6" xfId="55728"/>
    <cellStyle name="Обычный 3 9 23 6 2" xfId="55729"/>
    <cellStyle name="Обычный 3 9 23 6 2 2" xfId="55730"/>
    <cellStyle name="Обычный 3 9 23 6 3" xfId="55731"/>
    <cellStyle name="Обычный 3 9 23 7" xfId="55732"/>
    <cellStyle name="Обычный 3 9 23 7 2" xfId="55733"/>
    <cellStyle name="Обычный 3 9 23 8" xfId="55734"/>
    <cellStyle name="Обычный 3 9 24" xfId="55735"/>
    <cellStyle name="Обычный 3 9 24 2" xfId="55736"/>
    <cellStyle name="Обычный 3 9 24 2 2" xfId="55737"/>
    <cellStyle name="Обычный 3 9 24 2 2 2" xfId="55738"/>
    <cellStyle name="Обычный 3 9 24 2 2 2 2" xfId="55739"/>
    <cellStyle name="Обычный 3 9 24 2 2 2 2 2" xfId="55740"/>
    <cellStyle name="Обычный 3 9 24 2 2 2 2 2 2" xfId="55741"/>
    <cellStyle name="Обычный 3 9 24 2 2 2 2 3" xfId="55742"/>
    <cellStyle name="Обычный 3 9 24 2 2 2 3" xfId="55743"/>
    <cellStyle name="Обычный 3 9 24 2 2 2 3 2" xfId="55744"/>
    <cellStyle name="Обычный 3 9 24 2 2 2 4" xfId="55745"/>
    <cellStyle name="Обычный 3 9 24 2 2 3" xfId="55746"/>
    <cellStyle name="Обычный 3 9 24 2 2 3 2" xfId="55747"/>
    <cellStyle name="Обычный 3 9 24 2 2 3 2 2" xfId="55748"/>
    <cellStyle name="Обычный 3 9 24 2 2 3 3" xfId="55749"/>
    <cellStyle name="Обычный 3 9 24 2 2 4" xfId="55750"/>
    <cellStyle name="Обычный 3 9 24 2 2 4 2" xfId="55751"/>
    <cellStyle name="Обычный 3 9 24 2 2 5" xfId="55752"/>
    <cellStyle name="Обычный 3 9 24 2 3" xfId="55753"/>
    <cellStyle name="Обычный 3 9 24 2 3 2" xfId="55754"/>
    <cellStyle name="Обычный 3 9 24 2 3 2 2" xfId="55755"/>
    <cellStyle name="Обычный 3 9 24 2 3 2 2 2" xfId="55756"/>
    <cellStyle name="Обычный 3 9 24 2 3 2 2 2 2" xfId="55757"/>
    <cellStyle name="Обычный 3 9 24 2 3 2 2 3" xfId="55758"/>
    <cellStyle name="Обычный 3 9 24 2 3 2 3" xfId="55759"/>
    <cellStyle name="Обычный 3 9 24 2 3 2 3 2" xfId="55760"/>
    <cellStyle name="Обычный 3 9 24 2 3 2 4" xfId="55761"/>
    <cellStyle name="Обычный 3 9 24 2 3 3" xfId="55762"/>
    <cellStyle name="Обычный 3 9 24 2 3 3 2" xfId="55763"/>
    <cellStyle name="Обычный 3 9 24 2 3 3 2 2" xfId="55764"/>
    <cellStyle name="Обычный 3 9 24 2 3 3 3" xfId="55765"/>
    <cellStyle name="Обычный 3 9 24 2 3 4" xfId="55766"/>
    <cellStyle name="Обычный 3 9 24 2 3 4 2" xfId="55767"/>
    <cellStyle name="Обычный 3 9 24 2 3 5" xfId="55768"/>
    <cellStyle name="Обычный 3 9 24 2 4" xfId="55769"/>
    <cellStyle name="Обычный 3 9 24 2 4 2" xfId="55770"/>
    <cellStyle name="Обычный 3 9 24 2 4 2 2" xfId="55771"/>
    <cellStyle name="Обычный 3 9 24 2 4 2 2 2" xfId="55772"/>
    <cellStyle name="Обычный 3 9 24 2 4 2 3" xfId="55773"/>
    <cellStyle name="Обычный 3 9 24 2 4 3" xfId="55774"/>
    <cellStyle name="Обычный 3 9 24 2 4 3 2" xfId="55775"/>
    <cellStyle name="Обычный 3 9 24 2 4 4" xfId="55776"/>
    <cellStyle name="Обычный 3 9 24 2 5" xfId="55777"/>
    <cellStyle name="Обычный 3 9 24 2 5 2" xfId="55778"/>
    <cellStyle name="Обычный 3 9 24 2 5 2 2" xfId="55779"/>
    <cellStyle name="Обычный 3 9 24 2 5 3" xfId="55780"/>
    <cellStyle name="Обычный 3 9 24 2 6" xfId="55781"/>
    <cellStyle name="Обычный 3 9 24 2 6 2" xfId="55782"/>
    <cellStyle name="Обычный 3 9 24 2 7" xfId="55783"/>
    <cellStyle name="Обычный 3 9 24 3" xfId="55784"/>
    <cellStyle name="Обычный 3 9 24 3 2" xfId="55785"/>
    <cellStyle name="Обычный 3 9 24 3 2 2" xfId="55786"/>
    <cellStyle name="Обычный 3 9 24 3 2 2 2" xfId="55787"/>
    <cellStyle name="Обычный 3 9 24 3 2 2 2 2" xfId="55788"/>
    <cellStyle name="Обычный 3 9 24 3 2 2 3" xfId="55789"/>
    <cellStyle name="Обычный 3 9 24 3 2 3" xfId="55790"/>
    <cellStyle name="Обычный 3 9 24 3 2 3 2" xfId="55791"/>
    <cellStyle name="Обычный 3 9 24 3 2 4" xfId="55792"/>
    <cellStyle name="Обычный 3 9 24 3 3" xfId="55793"/>
    <cellStyle name="Обычный 3 9 24 3 3 2" xfId="55794"/>
    <cellStyle name="Обычный 3 9 24 3 3 2 2" xfId="55795"/>
    <cellStyle name="Обычный 3 9 24 3 3 3" xfId="55796"/>
    <cellStyle name="Обычный 3 9 24 3 4" xfId="55797"/>
    <cellStyle name="Обычный 3 9 24 3 4 2" xfId="55798"/>
    <cellStyle name="Обычный 3 9 24 3 5" xfId="55799"/>
    <cellStyle name="Обычный 3 9 24 4" xfId="55800"/>
    <cellStyle name="Обычный 3 9 24 4 2" xfId="55801"/>
    <cellStyle name="Обычный 3 9 24 4 2 2" xfId="55802"/>
    <cellStyle name="Обычный 3 9 24 4 2 2 2" xfId="55803"/>
    <cellStyle name="Обычный 3 9 24 4 2 2 2 2" xfId="55804"/>
    <cellStyle name="Обычный 3 9 24 4 2 2 3" xfId="55805"/>
    <cellStyle name="Обычный 3 9 24 4 2 3" xfId="55806"/>
    <cellStyle name="Обычный 3 9 24 4 2 3 2" xfId="55807"/>
    <cellStyle name="Обычный 3 9 24 4 2 4" xfId="55808"/>
    <cellStyle name="Обычный 3 9 24 4 3" xfId="55809"/>
    <cellStyle name="Обычный 3 9 24 4 3 2" xfId="55810"/>
    <cellStyle name="Обычный 3 9 24 4 3 2 2" xfId="55811"/>
    <cellStyle name="Обычный 3 9 24 4 3 3" xfId="55812"/>
    <cellStyle name="Обычный 3 9 24 4 4" xfId="55813"/>
    <cellStyle name="Обычный 3 9 24 4 4 2" xfId="55814"/>
    <cellStyle name="Обычный 3 9 24 4 5" xfId="55815"/>
    <cellStyle name="Обычный 3 9 24 5" xfId="55816"/>
    <cellStyle name="Обычный 3 9 24 5 2" xfId="55817"/>
    <cellStyle name="Обычный 3 9 24 5 2 2" xfId="55818"/>
    <cellStyle name="Обычный 3 9 24 5 2 2 2" xfId="55819"/>
    <cellStyle name="Обычный 3 9 24 5 2 3" xfId="55820"/>
    <cellStyle name="Обычный 3 9 24 5 3" xfId="55821"/>
    <cellStyle name="Обычный 3 9 24 5 3 2" xfId="55822"/>
    <cellStyle name="Обычный 3 9 24 5 4" xfId="55823"/>
    <cellStyle name="Обычный 3 9 24 6" xfId="55824"/>
    <cellStyle name="Обычный 3 9 24 6 2" xfId="55825"/>
    <cellStyle name="Обычный 3 9 24 6 2 2" xfId="55826"/>
    <cellStyle name="Обычный 3 9 24 6 3" xfId="55827"/>
    <cellStyle name="Обычный 3 9 24 7" xfId="55828"/>
    <cellStyle name="Обычный 3 9 24 7 2" xfId="55829"/>
    <cellStyle name="Обычный 3 9 24 8" xfId="55830"/>
    <cellStyle name="Обычный 3 9 25" xfId="55831"/>
    <cellStyle name="Обычный 3 9 25 2" xfId="55832"/>
    <cellStyle name="Обычный 3 9 25 2 2" xfId="55833"/>
    <cellStyle name="Обычный 3 9 25 2 2 2" xfId="55834"/>
    <cellStyle name="Обычный 3 9 25 2 2 2 2" xfId="55835"/>
    <cellStyle name="Обычный 3 9 25 2 2 2 2 2" xfId="55836"/>
    <cellStyle name="Обычный 3 9 25 2 2 2 2 2 2" xfId="55837"/>
    <cellStyle name="Обычный 3 9 25 2 2 2 2 3" xfId="55838"/>
    <cellStyle name="Обычный 3 9 25 2 2 2 3" xfId="55839"/>
    <cellStyle name="Обычный 3 9 25 2 2 2 3 2" xfId="55840"/>
    <cellStyle name="Обычный 3 9 25 2 2 2 4" xfId="55841"/>
    <cellStyle name="Обычный 3 9 25 2 2 3" xfId="55842"/>
    <cellStyle name="Обычный 3 9 25 2 2 3 2" xfId="55843"/>
    <cellStyle name="Обычный 3 9 25 2 2 3 2 2" xfId="55844"/>
    <cellStyle name="Обычный 3 9 25 2 2 3 3" xfId="55845"/>
    <cellStyle name="Обычный 3 9 25 2 2 4" xfId="55846"/>
    <cellStyle name="Обычный 3 9 25 2 2 4 2" xfId="55847"/>
    <cellStyle name="Обычный 3 9 25 2 2 5" xfId="55848"/>
    <cellStyle name="Обычный 3 9 25 2 3" xfId="55849"/>
    <cellStyle name="Обычный 3 9 25 2 3 2" xfId="55850"/>
    <cellStyle name="Обычный 3 9 25 2 3 2 2" xfId="55851"/>
    <cellStyle name="Обычный 3 9 25 2 3 2 2 2" xfId="55852"/>
    <cellStyle name="Обычный 3 9 25 2 3 2 2 2 2" xfId="55853"/>
    <cellStyle name="Обычный 3 9 25 2 3 2 2 3" xfId="55854"/>
    <cellStyle name="Обычный 3 9 25 2 3 2 3" xfId="55855"/>
    <cellStyle name="Обычный 3 9 25 2 3 2 3 2" xfId="55856"/>
    <cellStyle name="Обычный 3 9 25 2 3 2 4" xfId="55857"/>
    <cellStyle name="Обычный 3 9 25 2 3 3" xfId="55858"/>
    <cellStyle name="Обычный 3 9 25 2 3 3 2" xfId="55859"/>
    <cellStyle name="Обычный 3 9 25 2 3 3 2 2" xfId="55860"/>
    <cellStyle name="Обычный 3 9 25 2 3 3 3" xfId="55861"/>
    <cellStyle name="Обычный 3 9 25 2 3 4" xfId="55862"/>
    <cellStyle name="Обычный 3 9 25 2 3 4 2" xfId="55863"/>
    <cellStyle name="Обычный 3 9 25 2 3 5" xfId="55864"/>
    <cellStyle name="Обычный 3 9 25 2 4" xfId="55865"/>
    <cellStyle name="Обычный 3 9 25 2 4 2" xfId="55866"/>
    <cellStyle name="Обычный 3 9 25 2 4 2 2" xfId="55867"/>
    <cellStyle name="Обычный 3 9 25 2 4 2 2 2" xfId="55868"/>
    <cellStyle name="Обычный 3 9 25 2 4 2 3" xfId="55869"/>
    <cellStyle name="Обычный 3 9 25 2 4 3" xfId="55870"/>
    <cellStyle name="Обычный 3 9 25 2 4 3 2" xfId="55871"/>
    <cellStyle name="Обычный 3 9 25 2 4 4" xfId="55872"/>
    <cellStyle name="Обычный 3 9 25 2 5" xfId="55873"/>
    <cellStyle name="Обычный 3 9 25 2 5 2" xfId="55874"/>
    <cellStyle name="Обычный 3 9 25 2 5 2 2" xfId="55875"/>
    <cellStyle name="Обычный 3 9 25 2 5 3" xfId="55876"/>
    <cellStyle name="Обычный 3 9 25 2 6" xfId="55877"/>
    <cellStyle name="Обычный 3 9 25 2 6 2" xfId="55878"/>
    <cellStyle name="Обычный 3 9 25 2 7" xfId="55879"/>
    <cellStyle name="Обычный 3 9 25 3" xfId="55880"/>
    <cellStyle name="Обычный 3 9 25 3 2" xfId="55881"/>
    <cellStyle name="Обычный 3 9 25 3 2 2" xfId="55882"/>
    <cellStyle name="Обычный 3 9 25 3 2 2 2" xfId="55883"/>
    <cellStyle name="Обычный 3 9 25 3 2 2 2 2" xfId="55884"/>
    <cellStyle name="Обычный 3 9 25 3 2 2 3" xfId="55885"/>
    <cellStyle name="Обычный 3 9 25 3 2 3" xfId="55886"/>
    <cellStyle name="Обычный 3 9 25 3 2 3 2" xfId="55887"/>
    <cellStyle name="Обычный 3 9 25 3 2 4" xfId="55888"/>
    <cellStyle name="Обычный 3 9 25 3 3" xfId="55889"/>
    <cellStyle name="Обычный 3 9 25 3 3 2" xfId="55890"/>
    <cellStyle name="Обычный 3 9 25 3 3 2 2" xfId="55891"/>
    <cellStyle name="Обычный 3 9 25 3 3 3" xfId="55892"/>
    <cellStyle name="Обычный 3 9 25 3 4" xfId="55893"/>
    <cellStyle name="Обычный 3 9 25 3 4 2" xfId="55894"/>
    <cellStyle name="Обычный 3 9 25 3 5" xfId="55895"/>
    <cellStyle name="Обычный 3 9 25 4" xfId="55896"/>
    <cellStyle name="Обычный 3 9 25 4 2" xfId="55897"/>
    <cellStyle name="Обычный 3 9 25 4 2 2" xfId="55898"/>
    <cellStyle name="Обычный 3 9 25 4 2 2 2" xfId="55899"/>
    <cellStyle name="Обычный 3 9 25 4 2 2 2 2" xfId="55900"/>
    <cellStyle name="Обычный 3 9 25 4 2 2 3" xfId="55901"/>
    <cellStyle name="Обычный 3 9 25 4 2 3" xfId="55902"/>
    <cellStyle name="Обычный 3 9 25 4 2 3 2" xfId="55903"/>
    <cellStyle name="Обычный 3 9 25 4 2 4" xfId="55904"/>
    <cellStyle name="Обычный 3 9 25 4 3" xfId="55905"/>
    <cellStyle name="Обычный 3 9 25 4 3 2" xfId="55906"/>
    <cellStyle name="Обычный 3 9 25 4 3 2 2" xfId="55907"/>
    <cellStyle name="Обычный 3 9 25 4 3 3" xfId="55908"/>
    <cellStyle name="Обычный 3 9 25 4 4" xfId="55909"/>
    <cellStyle name="Обычный 3 9 25 4 4 2" xfId="55910"/>
    <cellStyle name="Обычный 3 9 25 4 5" xfId="55911"/>
    <cellStyle name="Обычный 3 9 25 5" xfId="55912"/>
    <cellStyle name="Обычный 3 9 25 5 2" xfId="55913"/>
    <cellStyle name="Обычный 3 9 25 5 2 2" xfId="55914"/>
    <cellStyle name="Обычный 3 9 25 5 2 2 2" xfId="55915"/>
    <cellStyle name="Обычный 3 9 25 5 2 3" xfId="55916"/>
    <cellStyle name="Обычный 3 9 25 5 3" xfId="55917"/>
    <cellStyle name="Обычный 3 9 25 5 3 2" xfId="55918"/>
    <cellStyle name="Обычный 3 9 25 5 4" xfId="55919"/>
    <cellStyle name="Обычный 3 9 25 6" xfId="55920"/>
    <cellStyle name="Обычный 3 9 25 6 2" xfId="55921"/>
    <cellStyle name="Обычный 3 9 25 6 2 2" xfId="55922"/>
    <cellStyle name="Обычный 3 9 25 6 3" xfId="55923"/>
    <cellStyle name="Обычный 3 9 25 7" xfId="55924"/>
    <cellStyle name="Обычный 3 9 25 7 2" xfId="55925"/>
    <cellStyle name="Обычный 3 9 25 8" xfId="55926"/>
    <cellStyle name="Обычный 3 9 26" xfId="55927"/>
    <cellStyle name="Обычный 3 9 26 2" xfId="55928"/>
    <cellStyle name="Обычный 3 9 26 2 2" xfId="55929"/>
    <cellStyle name="Обычный 3 9 26 2 2 2" xfId="55930"/>
    <cellStyle name="Обычный 3 9 26 2 2 2 2" xfId="55931"/>
    <cellStyle name="Обычный 3 9 26 2 2 2 2 2" xfId="55932"/>
    <cellStyle name="Обычный 3 9 26 2 2 2 2 2 2" xfId="55933"/>
    <cellStyle name="Обычный 3 9 26 2 2 2 2 3" xfId="55934"/>
    <cellStyle name="Обычный 3 9 26 2 2 2 3" xfId="55935"/>
    <cellStyle name="Обычный 3 9 26 2 2 2 3 2" xfId="55936"/>
    <cellStyle name="Обычный 3 9 26 2 2 2 4" xfId="55937"/>
    <cellStyle name="Обычный 3 9 26 2 2 3" xfId="55938"/>
    <cellStyle name="Обычный 3 9 26 2 2 3 2" xfId="55939"/>
    <cellStyle name="Обычный 3 9 26 2 2 3 2 2" xfId="55940"/>
    <cellStyle name="Обычный 3 9 26 2 2 3 3" xfId="55941"/>
    <cellStyle name="Обычный 3 9 26 2 2 4" xfId="55942"/>
    <cellStyle name="Обычный 3 9 26 2 2 4 2" xfId="55943"/>
    <cellStyle name="Обычный 3 9 26 2 2 5" xfId="55944"/>
    <cellStyle name="Обычный 3 9 26 2 3" xfId="55945"/>
    <cellStyle name="Обычный 3 9 26 2 3 2" xfId="55946"/>
    <cellStyle name="Обычный 3 9 26 2 3 2 2" xfId="55947"/>
    <cellStyle name="Обычный 3 9 26 2 3 2 2 2" xfId="55948"/>
    <cellStyle name="Обычный 3 9 26 2 3 2 2 2 2" xfId="55949"/>
    <cellStyle name="Обычный 3 9 26 2 3 2 2 3" xfId="55950"/>
    <cellStyle name="Обычный 3 9 26 2 3 2 3" xfId="55951"/>
    <cellStyle name="Обычный 3 9 26 2 3 2 3 2" xfId="55952"/>
    <cellStyle name="Обычный 3 9 26 2 3 2 4" xfId="55953"/>
    <cellStyle name="Обычный 3 9 26 2 3 3" xfId="55954"/>
    <cellStyle name="Обычный 3 9 26 2 3 3 2" xfId="55955"/>
    <cellStyle name="Обычный 3 9 26 2 3 3 2 2" xfId="55956"/>
    <cellStyle name="Обычный 3 9 26 2 3 3 3" xfId="55957"/>
    <cellStyle name="Обычный 3 9 26 2 3 4" xfId="55958"/>
    <cellStyle name="Обычный 3 9 26 2 3 4 2" xfId="55959"/>
    <cellStyle name="Обычный 3 9 26 2 3 5" xfId="55960"/>
    <cellStyle name="Обычный 3 9 26 2 4" xfId="55961"/>
    <cellStyle name="Обычный 3 9 26 2 4 2" xfId="55962"/>
    <cellStyle name="Обычный 3 9 26 2 4 2 2" xfId="55963"/>
    <cellStyle name="Обычный 3 9 26 2 4 2 2 2" xfId="55964"/>
    <cellStyle name="Обычный 3 9 26 2 4 2 3" xfId="55965"/>
    <cellStyle name="Обычный 3 9 26 2 4 3" xfId="55966"/>
    <cellStyle name="Обычный 3 9 26 2 4 3 2" xfId="55967"/>
    <cellStyle name="Обычный 3 9 26 2 4 4" xfId="55968"/>
    <cellStyle name="Обычный 3 9 26 2 5" xfId="55969"/>
    <cellStyle name="Обычный 3 9 26 2 5 2" xfId="55970"/>
    <cellStyle name="Обычный 3 9 26 2 5 2 2" xfId="55971"/>
    <cellStyle name="Обычный 3 9 26 2 5 3" xfId="55972"/>
    <cellStyle name="Обычный 3 9 26 2 6" xfId="55973"/>
    <cellStyle name="Обычный 3 9 26 2 6 2" xfId="55974"/>
    <cellStyle name="Обычный 3 9 26 2 7" xfId="55975"/>
    <cellStyle name="Обычный 3 9 26 3" xfId="55976"/>
    <cellStyle name="Обычный 3 9 26 3 2" xfId="55977"/>
    <cellStyle name="Обычный 3 9 26 3 2 2" xfId="55978"/>
    <cellStyle name="Обычный 3 9 26 3 2 2 2" xfId="55979"/>
    <cellStyle name="Обычный 3 9 26 3 2 2 2 2" xfId="55980"/>
    <cellStyle name="Обычный 3 9 26 3 2 2 3" xfId="55981"/>
    <cellStyle name="Обычный 3 9 26 3 2 3" xfId="55982"/>
    <cellStyle name="Обычный 3 9 26 3 2 3 2" xfId="55983"/>
    <cellStyle name="Обычный 3 9 26 3 2 4" xfId="55984"/>
    <cellStyle name="Обычный 3 9 26 3 3" xfId="55985"/>
    <cellStyle name="Обычный 3 9 26 3 3 2" xfId="55986"/>
    <cellStyle name="Обычный 3 9 26 3 3 2 2" xfId="55987"/>
    <cellStyle name="Обычный 3 9 26 3 3 3" xfId="55988"/>
    <cellStyle name="Обычный 3 9 26 3 4" xfId="55989"/>
    <cellStyle name="Обычный 3 9 26 3 4 2" xfId="55990"/>
    <cellStyle name="Обычный 3 9 26 3 5" xfId="55991"/>
    <cellStyle name="Обычный 3 9 26 4" xfId="55992"/>
    <cellStyle name="Обычный 3 9 26 4 2" xfId="55993"/>
    <cellStyle name="Обычный 3 9 26 4 2 2" xfId="55994"/>
    <cellStyle name="Обычный 3 9 26 4 2 2 2" xfId="55995"/>
    <cellStyle name="Обычный 3 9 26 4 2 2 2 2" xfId="55996"/>
    <cellStyle name="Обычный 3 9 26 4 2 2 3" xfId="55997"/>
    <cellStyle name="Обычный 3 9 26 4 2 3" xfId="55998"/>
    <cellStyle name="Обычный 3 9 26 4 2 3 2" xfId="55999"/>
    <cellStyle name="Обычный 3 9 26 4 2 4" xfId="56000"/>
    <cellStyle name="Обычный 3 9 26 4 3" xfId="56001"/>
    <cellStyle name="Обычный 3 9 26 4 3 2" xfId="56002"/>
    <cellStyle name="Обычный 3 9 26 4 3 2 2" xfId="56003"/>
    <cellStyle name="Обычный 3 9 26 4 3 3" xfId="56004"/>
    <cellStyle name="Обычный 3 9 26 4 4" xfId="56005"/>
    <cellStyle name="Обычный 3 9 26 4 4 2" xfId="56006"/>
    <cellStyle name="Обычный 3 9 26 4 5" xfId="56007"/>
    <cellStyle name="Обычный 3 9 26 5" xfId="56008"/>
    <cellStyle name="Обычный 3 9 26 5 2" xfId="56009"/>
    <cellStyle name="Обычный 3 9 26 5 2 2" xfId="56010"/>
    <cellStyle name="Обычный 3 9 26 5 2 2 2" xfId="56011"/>
    <cellStyle name="Обычный 3 9 26 5 2 3" xfId="56012"/>
    <cellStyle name="Обычный 3 9 26 5 3" xfId="56013"/>
    <cellStyle name="Обычный 3 9 26 5 3 2" xfId="56014"/>
    <cellStyle name="Обычный 3 9 26 5 4" xfId="56015"/>
    <cellStyle name="Обычный 3 9 26 6" xfId="56016"/>
    <cellStyle name="Обычный 3 9 26 6 2" xfId="56017"/>
    <cellStyle name="Обычный 3 9 26 6 2 2" xfId="56018"/>
    <cellStyle name="Обычный 3 9 26 6 3" xfId="56019"/>
    <cellStyle name="Обычный 3 9 26 7" xfId="56020"/>
    <cellStyle name="Обычный 3 9 26 7 2" xfId="56021"/>
    <cellStyle name="Обычный 3 9 26 8" xfId="56022"/>
    <cellStyle name="Обычный 3 9 27" xfId="56023"/>
    <cellStyle name="Обычный 3 9 27 2" xfId="56024"/>
    <cellStyle name="Обычный 3 9 27 2 2" xfId="56025"/>
    <cellStyle name="Обычный 3 9 27 2 2 2" xfId="56026"/>
    <cellStyle name="Обычный 3 9 27 2 2 2 2" xfId="56027"/>
    <cellStyle name="Обычный 3 9 27 2 2 2 2 2" xfId="56028"/>
    <cellStyle name="Обычный 3 9 27 2 2 2 2 2 2" xfId="56029"/>
    <cellStyle name="Обычный 3 9 27 2 2 2 2 3" xfId="56030"/>
    <cellStyle name="Обычный 3 9 27 2 2 2 3" xfId="56031"/>
    <cellStyle name="Обычный 3 9 27 2 2 2 3 2" xfId="56032"/>
    <cellStyle name="Обычный 3 9 27 2 2 2 4" xfId="56033"/>
    <cellStyle name="Обычный 3 9 27 2 2 3" xfId="56034"/>
    <cellStyle name="Обычный 3 9 27 2 2 3 2" xfId="56035"/>
    <cellStyle name="Обычный 3 9 27 2 2 3 2 2" xfId="56036"/>
    <cellStyle name="Обычный 3 9 27 2 2 3 3" xfId="56037"/>
    <cellStyle name="Обычный 3 9 27 2 2 4" xfId="56038"/>
    <cellStyle name="Обычный 3 9 27 2 2 4 2" xfId="56039"/>
    <cellStyle name="Обычный 3 9 27 2 2 5" xfId="56040"/>
    <cellStyle name="Обычный 3 9 27 2 3" xfId="56041"/>
    <cellStyle name="Обычный 3 9 27 2 3 2" xfId="56042"/>
    <cellStyle name="Обычный 3 9 27 2 3 2 2" xfId="56043"/>
    <cellStyle name="Обычный 3 9 27 2 3 2 2 2" xfId="56044"/>
    <cellStyle name="Обычный 3 9 27 2 3 2 2 2 2" xfId="56045"/>
    <cellStyle name="Обычный 3 9 27 2 3 2 2 3" xfId="56046"/>
    <cellStyle name="Обычный 3 9 27 2 3 2 3" xfId="56047"/>
    <cellStyle name="Обычный 3 9 27 2 3 2 3 2" xfId="56048"/>
    <cellStyle name="Обычный 3 9 27 2 3 2 4" xfId="56049"/>
    <cellStyle name="Обычный 3 9 27 2 3 3" xfId="56050"/>
    <cellStyle name="Обычный 3 9 27 2 3 3 2" xfId="56051"/>
    <cellStyle name="Обычный 3 9 27 2 3 3 2 2" xfId="56052"/>
    <cellStyle name="Обычный 3 9 27 2 3 3 3" xfId="56053"/>
    <cellStyle name="Обычный 3 9 27 2 3 4" xfId="56054"/>
    <cellStyle name="Обычный 3 9 27 2 3 4 2" xfId="56055"/>
    <cellStyle name="Обычный 3 9 27 2 3 5" xfId="56056"/>
    <cellStyle name="Обычный 3 9 27 2 4" xfId="56057"/>
    <cellStyle name="Обычный 3 9 27 2 4 2" xfId="56058"/>
    <cellStyle name="Обычный 3 9 27 2 4 2 2" xfId="56059"/>
    <cellStyle name="Обычный 3 9 27 2 4 2 2 2" xfId="56060"/>
    <cellStyle name="Обычный 3 9 27 2 4 2 3" xfId="56061"/>
    <cellStyle name="Обычный 3 9 27 2 4 3" xfId="56062"/>
    <cellStyle name="Обычный 3 9 27 2 4 3 2" xfId="56063"/>
    <cellStyle name="Обычный 3 9 27 2 4 4" xfId="56064"/>
    <cellStyle name="Обычный 3 9 27 2 5" xfId="56065"/>
    <cellStyle name="Обычный 3 9 27 2 5 2" xfId="56066"/>
    <cellStyle name="Обычный 3 9 27 2 5 2 2" xfId="56067"/>
    <cellStyle name="Обычный 3 9 27 2 5 3" xfId="56068"/>
    <cellStyle name="Обычный 3 9 27 2 6" xfId="56069"/>
    <cellStyle name="Обычный 3 9 27 2 6 2" xfId="56070"/>
    <cellStyle name="Обычный 3 9 27 2 7" xfId="56071"/>
    <cellStyle name="Обычный 3 9 27 3" xfId="56072"/>
    <cellStyle name="Обычный 3 9 27 3 2" xfId="56073"/>
    <cellStyle name="Обычный 3 9 27 3 2 2" xfId="56074"/>
    <cellStyle name="Обычный 3 9 27 3 2 2 2" xfId="56075"/>
    <cellStyle name="Обычный 3 9 27 3 2 2 2 2" xfId="56076"/>
    <cellStyle name="Обычный 3 9 27 3 2 2 3" xfId="56077"/>
    <cellStyle name="Обычный 3 9 27 3 2 3" xfId="56078"/>
    <cellStyle name="Обычный 3 9 27 3 2 3 2" xfId="56079"/>
    <cellStyle name="Обычный 3 9 27 3 2 4" xfId="56080"/>
    <cellStyle name="Обычный 3 9 27 3 3" xfId="56081"/>
    <cellStyle name="Обычный 3 9 27 3 3 2" xfId="56082"/>
    <cellStyle name="Обычный 3 9 27 3 3 2 2" xfId="56083"/>
    <cellStyle name="Обычный 3 9 27 3 3 3" xfId="56084"/>
    <cellStyle name="Обычный 3 9 27 3 4" xfId="56085"/>
    <cellStyle name="Обычный 3 9 27 3 4 2" xfId="56086"/>
    <cellStyle name="Обычный 3 9 27 3 5" xfId="56087"/>
    <cellStyle name="Обычный 3 9 27 4" xfId="56088"/>
    <cellStyle name="Обычный 3 9 27 4 2" xfId="56089"/>
    <cellStyle name="Обычный 3 9 27 4 2 2" xfId="56090"/>
    <cellStyle name="Обычный 3 9 27 4 2 2 2" xfId="56091"/>
    <cellStyle name="Обычный 3 9 27 4 2 2 2 2" xfId="56092"/>
    <cellStyle name="Обычный 3 9 27 4 2 2 3" xfId="56093"/>
    <cellStyle name="Обычный 3 9 27 4 2 3" xfId="56094"/>
    <cellStyle name="Обычный 3 9 27 4 2 3 2" xfId="56095"/>
    <cellStyle name="Обычный 3 9 27 4 2 4" xfId="56096"/>
    <cellStyle name="Обычный 3 9 27 4 3" xfId="56097"/>
    <cellStyle name="Обычный 3 9 27 4 3 2" xfId="56098"/>
    <cellStyle name="Обычный 3 9 27 4 3 2 2" xfId="56099"/>
    <cellStyle name="Обычный 3 9 27 4 3 3" xfId="56100"/>
    <cellStyle name="Обычный 3 9 27 4 4" xfId="56101"/>
    <cellStyle name="Обычный 3 9 27 4 4 2" xfId="56102"/>
    <cellStyle name="Обычный 3 9 27 4 5" xfId="56103"/>
    <cellStyle name="Обычный 3 9 27 5" xfId="56104"/>
    <cellStyle name="Обычный 3 9 27 5 2" xfId="56105"/>
    <cellStyle name="Обычный 3 9 27 5 2 2" xfId="56106"/>
    <cellStyle name="Обычный 3 9 27 5 2 2 2" xfId="56107"/>
    <cellStyle name="Обычный 3 9 27 5 2 3" xfId="56108"/>
    <cellStyle name="Обычный 3 9 27 5 3" xfId="56109"/>
    <cellStyle name="Обычный 3 9 27 5 3 2" xfId="56110"/>
    <cellStyle name="Обычный 3 9 27 5 4" xfId="56111"/>
    <cellStyle name="Обычный 3 9 27 6" xfId="56112"/>
    <cellStyle name="Обычный 3 9 27 6 2" xfId="56113"/>
    <cellStyle name="Обычный 3 9 27 6 2 2" xfId="56114"/>
    <cellStyle name="Обычный 3 9 27 6 3" xfId="56115"/>
    <cellStyle name="Обычный 3 9 27 7" xfId="56116"/>
    <cellStyle name="Обычный 3 9 27 7 2" xfId="56117"/>
    <cellStyle name="Обычный 3 9 27 8" xfId="56118"/>
    <cellStyle name="Обычный 3 9 28" xfId="56119"/>
    <cellStyle name="Обычный 3 9 28 2" xfId="56120"/>
    <cellStyle name="Обычный 3 9 28 2 2" xfId="56121"/>
    <cellStyle name="Обычный 3 9 28 2 2 2" xfId="56122"/>
    <cellStyle name="Обычный 3 9 28 2 2 2 2" xfId="56123"/>
    <cellStyle name="Обычный 3 9 28 2 2 2 2 2" xfId="56124"/>
    <cellStyle name="Обычный 3 9 28 2 2 2 2 2 2" xfId="56125"/>
    <cellStyle name="Обычный 3 9 28 2 2 2 2 3" xfId="56126"/>
    <cellStyle name="Обычный 3 9 28 2 2 2 3" xfId="56127"/>
    <cellStyle name="Обычный 3 9 28 2 2 2 3 2" xfId="56128"/>
    <cellStyle name="Обычный 3 9 28 2 2 2 4" xfId="56129"/>
    <cellStyle name="Обычный 3 9 28 2 2 3" xfId="56130"/>
    <cellStyle name="Обычный 3 9 28 2 2 3 2" xfId="56131"/>
    <cellStyle name="Обычный 3 9 28 2 2 3 2 2" xfId="56132"/>
    <cellStyle name="Обычный 3 9 28 2 2 3 3" xfId="56133"/>
    <cellStyle name="Обычный 3 9 28 2 2 4" xfId="56134"/>
    <cellStyle name="Обычный 3 9 28 2 2 4 2" xfId="56135"/>
    <cellStyle name="Обычный 3 9 28 2 2 5" xfId="56136"/>
    <cellStyle name="Обычный 3 9 28 2 3" xfId="56137"/>
    <cellStyle name="Обычный 3 9 28 2 3 2" xfId="56138"/>
    <cellStyle name="Обычный 3 9 28 2 3 2 2" xfId="56139"/>
    <cellStyle name="Обычный 3 9 28 2 3 2 2 2" xfId="56140"/>
    <cellStyle name="Обычный 3 9 28 2 3 2 2 2 2" xfId="56141"/>
    <cellStyle name="Обычный 3 9 28 2 3 2 2 3" xfId="56142"/>
    <cellStyle name="Обычный 3 9 28 2 3 2 3" xfId="56143"/>
    <cellStyle name="Обычный 3 9 28 2 3 2 3 2" xfId="56144"/>
    <cellStyle name="Обычный 3 9 28 2 3 2 4" xfId="56145"/>
    <cellStyle name="Обычный 3 9 28 2 3 3" xfId="56146"/>
    <cellStyle name="Обычный 3 9 28 2 3 3 2" xfId="56147"/>
    <cellStyle name="Обычный 3 9 28 2 3 3 2 2" xfId="56148"/>
    <cellStyle name="Обычный 3 9 28 2 3 3 3" xfId="56149"/>
    <cellStyle name="Обычный 3 9 28 2 3 4" xfId="56150"/>
    <cellStyle name="Обычный 3 9 28 2 3 4 2" xfId="56151"/>
    <cellStyle name="Обычный 3 9 28 2 3 5" xfId="56152"/>
    <cellStyle name="Обычный 3 9 28 2 4" xfId="56153"/>
    <cellStyle name="Обычный 3 9 28 2 4 2" xfId="56154"/>
    <cellStyle name="Обычный 3 9 28 2 4 2 2" xfId="56155"/>
    <cellStyle name="Обычный 3 9 28 2 4 2 2 2" xfId="56156"/>
    <cellStyle name="Обычный 3 9 28 2 4 2 3" xfId="56157"/>
    <cellStyle name="Обычный 3 9 28 2 4 3" xfId="56158"/>
    <cellStyle name="Обычный 3 9 28 2 4 3 2" xfId="56159"/>
    <cellStyle name="Обычный 3 9 28 2 4 4" xfId="56160"/>
    <cellStyle name="Обычный 3 9 28 2 5" xfId="56161"/>
    <cellStyle name="Обычный 3 9 28 2 5 2" xfId="56162"/>
    <cellStyle name="Обычный 3 9 28 2 5 2 2" xfId="56163"/>
    <cellStyle name="Обычный 3 9 28 2 5 3" xfId="56164"/>
    <cellStyle name="Обычный 3 9 28 2 6" xfId="56165"/>
    <cellStyle name="Обычный 3 9 28 2 6 2" xfId="56166"/>
    <cellStyle name="Обычный 3 9 28 2 7" xfId="56167"/>
    <cellStyle name="Обычный 3 9 28 3" xfId="56168"/>
    <cellStyle name="Обычный 3 9 28 3 2" xfId="56169"/>
    <cellStyle name="Обычный 3 9 28 3 2 2" xfId="56170"/>
    <cellStyle name="Обычный 3 9 28 3 2 2 2" xfId="56171"/>
    <cellStyle name="Обычный 3 9 28 3 2 2 2 2" xfId="56172"/>
    <cellStyle name="Обычный 3 9 28 3 2 2 3" xfId="56173"/>
    <cellStyle name="Обычный 3 9 28 3 2 3" xfId="56174"/>
    <cellStyle name="Обычный 3 9 28 3 2 3 2" xfId="56175"/>
    <cellStyle name="Обычный 3 9 28 3 2 4" xfId="56176"/>
    <cellStyle name="Обычный 3 9 28 3 3" xfId="56177"/>
    <cellStyle name="Обычный 3 9 28 3 3 2" xfId="56178"/>
    <cellStyle name="Обычный 3 9 28 3 3 2 2" xfId="56179"/>
    <cellStyle name="Обычный 3 9 28 3 3 3" xfId="56180"/>
    <cellStyle name="Обычный 3 9 28 3 4" xfId="56181"/>
    <cellStyle name="Обычный 3 9 28 3 4 2" xfId="56182"/>
    <cellStyle name="Обычный 3 9 28 3 5" xfId="56183"/>
    <cellStyle name="Обычный 3 9 28 4" xfId="56184"/>
    <cellStyle name="Обычный 3 9 28 4 2" xfId="56185"/>
    <cellStyle name="Обычный 3 9 28 4 2 2" xfId="56186"/>
    <cellStyle name="Обычный 3 9 28 4 2 2 2" xfId="56187"/>
    <cellStyle name="Обычный 3 9 28 4 2 2 2 2" xfId="56188"/>
    <cellStyle name="Обычный 3 9 28 4 2 2 3" xfId="56189"/>
    <cellStyle name="Обычный 3 9 28 4 2 3" xfId="56190"/>
    <cellStyle name="Обычный 3 9 28 4 2 3 2" xfId="56191"/>
    <cellStyle name="Обычный 3 9 28 4 2 4" xfId="56192"/>
    <cellStyle name="Обычный 3 9 28 4 3" xfId="56193"/>
    <cellStyle name="Обычный 3 9 28 4 3 2" xfId="56194"/>
    <cellStyle name="Обычный 3 9 28 4 3 2 2" xfId="56195"/>
    <cellStyle name="Обычный 3 9 28 4 3 3" xfId="56196"/>
    <cellStyle name="Обычный 3 9 28 4 4" xfId="56197"/>
    <cellStyle name="Обычный 3 9 28 4 4 2" xfId="56198"/>
    <cellStyle name="Обычный 3 9 28 4 5" xfId="56199"/>
    <cellStyle name="Обычный 3 9 28 5" xfId="56200"/>
    <cellStyle name="Обычный 3 9 28 5 2" xfId="56201"/>
    <cellStyle name="Обычный 3 9 28 5 2 2" xfId="56202"/>
    <cellStyle name="Обычный 3 9 28 5 2 2 2" xfId="56203"/>
    <cellStyle name="Обычный 3 9 28 5 2 3" xfId="56204"/>
    <cellStyle name="Обычный 3 9 28 5 3" xfId="56205"/>
    <cellStyle name="Обычный 3 9 28 5 3 2" xfId="56206"/>
    <cellStyle name="Обычный 3 9 28 5 4" xfId="56207"/>
    <cellStyle name="Обычный 3 9 28 6" xfId="56208"/>
    <cellStyle name="Обычный 3 9 28 6 2" xfId="56209"/>
    <cellStyle name="Обычный 3 9 28 6 2 2" xfId="56210"/>
    <cellStyle name="Обычный 3 9 28 6 3" xfId="56211"/>
    <cellStyle name="Обычный 3 9 28 7" xfId="56212"/>
    <cellStyle name="Обычный 3 9 28 7 2" xfId="56213"/>
    <cellStyle name="Обычный 3 9 28 8" xfId="56214"/>
    <cellStyle name="Обычный 3 9 29" xfId="56215"/>
    <cellStyle name="Обычный 3 9 29 2" xfId="56216"/>
    <cellStyle name="Обычный 3 9 29 2 2" xfId="56217"/>
    <cellStyle name="Обычный 3 9 29 2 2 2" xfId="56218"/>
    <cellStyle name="Обычный 3 9 29 2 2 2 2" xfId="56219"/>
    <cellStyle name="Обычный 3 9 29 2 2 2 2 2" xfId="56220"/>
    <cellStyle name="Обычный 3 9 29 2 2 2 2 2 2" xfId="56221"/>
    <cellStyle name="Обычный 3 9 29 2 2 2 2 3" xfId="56222"/>
    <cellStyle name="Обычный 3 9 29 2 2 2 3" xfId="56223"/>
    <cellStyle name="Обычный 3 9 29 2 2 2 3 2" xfId="56224"/>
    <cellStyle name="Обычный 3 9 29 2 2 2 4" xfId="56225"/>
    <cellStyle name="Обычный 3 9 29 2 2 3" xfId="56226"/>
    <cellStyle name="Обычный 3 9 29 2 2 3 2" xfId="56227"/>
    <cellStyle name="Обычный 3 9 29 2 2 3 2 2" xfId="56228"/>
    <cellStyle name="Обычный 3 9 29 2 2 3 3" xfId="56229"/>
    <cellStyle name="Обычный 3 9 29 2 2 4" xfId="56230"/>
    <cellStyle name="Обычный 3 9 29 2 2 4 2" xfId="56231"/>
    <cellStyle name="Обычный 3 9 29 2 2 5" xfId="56232"/>
    <cellStyle name="Обычный 3 9 29 2 3" xfId="56233"/>
    <cellStyle name="Обычный 3 9 29 2 3 2" xfId="56234"/>
    <cellStyle name="Обычный 3 9 29 2 3 2 2" xfId="56235"/>
    <cellStyle name="Обычный 3 9 29 2 3 2 2 2" xfId="56236"/>
    <cellStyle name="Обычный 3 9 29 2 3 2 2 2 2" xfId="56237"/>
    <cellStyle name="Обычный 3 9 29 2 3 2 2 3" xfId="56238"/>
    <cellStyle name="Обычный 3 9 29 2 3 2 3" xfId="56239"/>
    <cellStyle name="Обычный 3 9 29 2 3 2 3 2" xfId="56240"/>
    <cellStyle name="Обычный 3 9 29 2 3 2 4" xfId="56241"/>
    <cellStyle name="Обычный 3 9 29 2 3 3" xfId="56242"/>
    <cellStyle name="Обычный 3 9 29 2 3 3 2" xfId="56243"/>
    <cellStyle name="Обычный 3 9 29 2 3 3 2 2" xfId="56244"/>
    <cellStyle name="Обычный 3 9 29 2 3 3 3" xfId="56245"/>
    <cellStyle name="Обычный 3 9 29 2 3 4" xfId="56246"/>
    <cellStyle name="Обычный 3 9 29 2 3 4 2" xfId="56247"/>
    <cellStyle name="Обычный 3 9 29 2 3 5" xfId="56248"/>
    <cellStyle name="Обычный 3 9 29 2 4" xfId="56249"/>
    <cellStyle name="Обычный 3 9 29 2 4 2" xfId="56250"/>
    <cellStyle name="Обычный 3 9 29 2 4 2 2" xfId="56251"/>
    <cellStyle name="Обычный 3 9 29 2 4 2 2 2" xfId="56252"/>
    <cellStyle name="Обычный 3 9 29 2 4 2 3" xfId="56253"/>
    <cellStyle name="Обычный 3 9 29 2 4 3" xfId="56254"/>
    <cellStyle name="Обычный 3 9 29 2 4 3 2" xfId="56255"/>
    <cellStyle name="Обычный 3 9 29 2 4 4" xfId="56256"/>
    <cellStyle name="Обычный 3 9 29 2 5" xfId="56257"/>
    <cellStyle name="Обычный 3 9 29 2 5 2" xfId="56258"/>
    <cellStyle name="Обычный 3 9 29 2 5 2 2" xfId="56259"/>
    <cellStyle name="Обычный 3 9 29 2 5 3" xfId="56260"/>
    <cellStyle name="Обычный 3 9 29 2 6" xfId="56261"/>
    <cellStyle name="Обычный 3 9 29 2 6 2" xfId="56262"/>
    <cellStyle name="Обычный 3 9 29 2 7" xfId="56263"/>
    <cellStyle name="Обычный 3 9 29 3" xfId="56264"/>
    <cellStyle name="Обычный 3 9 29 3 2" xfId="56265"/>
    <cellStyle name="Обычный 3 9 29 3 2 2" xfId="56266"/>
    <cellStyle name="Обычный 3 9 29 3 2 2 2" xfId="56267"/>
    <cellStyle name="Обычный 3 9 29 3 2 2 2 2" xfId="56268"/>
    <cellStyle name="Обычный 3 9 29 3 2 2 3" xfId="56269"/>
    <cellStyle name="Обычный 3 9 29 3 2 3" xfId="56270"/>
    <cellStyle name="Обычный 3 9 29 3 2 3 2" xfId="56271"/>
    <cellStyle name="Обычный 3 9 29 3 2 4" xfId="56272"/>
    <cellStyle name="Обычный 3 9 29 3 3" xfId="56273"/>
    <cellStyle name="Обычный 3 9 29 3 3 2" xfId="56274"/>
    <cellStyle name="Обычный 3 9 29 3 3 2 2" xfId="56275"/>
    <cellStyle name="Обычный 3 9 29 3 3 3" xfId="56276"/>
    <cellStyle name="Обычный 3 9 29 3 4" xfId="56277"/>
    <cellStyle name="Обычный 3 9 29 3 4 2" xfId="56278"/>
    <cellStyle name="Обычный 3 9 29 3 5" xfId="56279"/>
    <cellStyle name="Обычный 3 9 29 4" xfId="56280"/>
    <cellStyle name="Обычный 3 9 29 4 2" xfId="56281"/>
    <cellStyle name="Обычный 3 9 29 4 2 2" xfId="56282"/>
    <cellStyle name="Обычный 3 9 29 4 2 2 2" xfId="56283"/>
    <cellStyle name="Обычный 3 9 29 4 2 2 2 2" xfId="56284"/>
    <cellStyle name="Обычный 3 9 29 4 2 2 3" xfId="56285"/>
    <cellStyle name="Обычный 3 9 29 4 2 3" xfId="56286"/>
    <cellStyle name="Обычный 3 9 29 4 2 3 2" xfId="56287"/>
    <cellStyle name="Обычный 3 9 29 4 2 4" xfId="56288"/>
    <cellStyle name="Обычный 3 9 29 4 3" xfId="56289"/>
    <cellStyle name="Обычный 3 9 29 4 3 2" xfId="56290"/>
    <cellStyle name="Обычный 3 9 29 4 3 2 2" xfId="56291"/>
    <cellStyle name="Обычный 3 9 29 4 3 3" xfId="56292"/>
    <cellStyle name="Обычный 3 9 29 4 4" xfId="56293"/>
    <cellStyle name="Обычный 3 9 29 4 4 2" xfId="56294"/>
    <cellStyle name="Обычный 3 9 29 4 5" xfId="56295"/>
    <cellStyle name="Обычный 3 9 29 5" xfId="56296"/>
    <cellStyle name="Обычный 3 9 29 5 2" xfId="56297"/>
    <cellStyle name="Обычный 3 9 29 5 2 2" xfId="56298"/>
    <cellStyle name="Обычный 3 9 29 5 2 2 2" xfId="56299"/>
    <cellStyle name="Обычный 3 9 29 5 2 3" xfId="56300"/>
    <cellStyle name="Обычный 3 9 29 5 3" xfId="56301"/>
    <cellStyle name="Обычный 3 9 29 5 3 2" xfId="56302"/>
    <cellStyle name="Обычный 3 9 29 5 4" xfId="56303"/>
    <cellStyle name="Обычный 3 9 29 6" xfId="56304"/>
    <cellStyle name="Обычный 3 9 29 6 2" xfId="56305"/>
    <cellStyle name="Обычный 3 9 29 6 2 2" xfId="56306"/>
    <cellStyle name="Обычный 3 9 29 6 3" xfId="56307"/>
    <cellStyle name="Обычный 3 9 29 7" xfId="56308"/>
    <cellStyle name="Обычный 3 9 29 7 2" xfId="56309"/>
    <cellStyle name="Обычный 3 9 29 8" xfId="56310"/>
    <cellStyle name="Обычный 3 9 3" xfId="56311"/>
    <cellStyle name="Обычный 3 9 3 2" xfId="56312"/>
    <cellStyle name="Обычный 3 9 3 2 2" xfId="56313"/>
    <cellStyle name="Обычный 3 9 3 2 2 2" xfId="56314"/>
    <cellStyle name="Обычный 3 9 3 2 2 2 2" xfId="56315"/>
    <cellStyle name="Обычный 3 9 3 2 2 2 2 2" xfId="56316"/>
    <cellStyle name="Обычный 3 9 3 2 2 2 2 2 2" xfId="56317"/>
    <cellStyle name="Обычный 3 9 3 2 2 2 2 3" xfId="56318"/>
    <cellStyle name="Обычный 3 9 3 2 2 2 3" xfId="56319"/>
    <cellStyle name="Обычный 3 9 3 2 2 2 3 2" xfId="56320"/>
    <cellStyle name="Обычный 3 9 3 2 2 2 4" xfId="56321"/>
    <cellStyle name="Обычный 3 9 3 2 2 3" xfId="56322"/>
    <cellStyle name="Обычный 3 9 3 2 2 3 2" xfId="56323"/>
    <cellStyle name="Обычный 3 9 3 2 2 3 2 2" xfId="56324"/>
    <cellStyle name="Обычный 3 9 3 2 2 3 3" xfId="56325"/>
    <cellStyle name="Обычный 3 9 3 2 2 4" xfId="56326"/>
    <cellStyle name="Обычный 3 9 3 2 2 4 2" xfId="56327"/>
    <cellStyle name="Обычный 3 9 3 2 2 5" xfId="56328"/>
    <cellStyle name="Обычный 3 9 3 2 3" xfId="56329"/>
    <cellStyle name="Обычный 3 9 3 2 3 2" xfId="56330"/>
    <cellStyle name="Обычный 3 9 3 2 3 2 2" xfId="56331"/>
    <cellStyle name="Обычный 3 9 3 2 3 2 2 2" xfId="56332"/>
    <cellStyle name="Обычный 3 9 3 2 3 2 2 2 2" xfId="56333"/>
    <cellStyle name="Обычный 3 9 3 2 3 2 2 3" xfId="56334"/>
    <cellStyle name="Обычный 3 9 3 2 3 2 3" xfId="56335"/>
    <cellStyle name="Обычный 3 9 3 2 3 2 3 2" xfId="56336"/>
    <cellStyle name="Обычный 3 9 3 2 3 2 4" xfId="56337"/>
    <cellStyle name="Обычный 3 9 3 2 3 3" xfId="56338"/>
    <cellStyle name="Обычный 3 9 3 2 3 3 2" xfId="56339"/>
    <cellStyle name="Обычный 3 9 3 2 3 3 2 2" xfId="56340"/>
    <cellStyle name="Обычный 3 9 3 2 3 3 3" xfId="56341"/>
    <cellStyle name="Обычный 3 9 3 2 3 4" xfId="56342"/>
    <cellStyle name="Обычный 3 9 3 2 3 4 2" xfId="56343"/>
    <cellStyle name="Обычный 3 9 3 2 3 5" xfId="56344"/>
    <cellStyle name="Обычный 3 9 3 2 4" xfId="56345"/>
    <cellStyle name="Обычный 3 9 3 2 4 2" xfId="56346"/>
    <cellStyle name="Обычный 3 9 3 2 4 2 2" xfId="56347"/>
    <cellStyle name="Обычный 3 9 3 2 4 2 2 2" xfId="56348"/>
    <cellStyle name="Обычный 3 9 3 2 4 2 3" xfId="56349"/>
    <cellStyle name="Обычный 3 9 3 2 4 3" xfId="56350"/>
    <cellStyle name="Обычный 3 9 3 2 4 3 2" xfId="56351"/>
    <cellStyle name="Обычный 3 9 3 2 4 4" xfId="56352"/>
    <cellStyle name="Обычный 3 9 3 2 5" xfId="56353"/>
    <cellStyle name="Обычный 3 9 3 2 5 2" xfId="56354"/>
    <cellStyle name="Обычный 3 9 3 2 5 2 2" xfId="56355"/>
    <cellStyle name="Обычный 3 9 3 2 5 3" xfId="56356"/>
    <cellStyle name="Обычный 3 9 3 2 6" xfId="56357"/>
    <cellStyle name="Обычный 3 9 3 2 6 2" xfId="56358"/>
    <cellStyle name="Обычный 3 9 3 2 7" xfId="56359"/>
    <cellStyle name="Обычный 3 9 3 3" xfId="56360"/>
    <cellStyle name="Обычный 3 9 3 3 2" xfId="56361"/>
    <cellStyle name="Обычный 3 9 3 3 2 2" xfId="56362"/>
    <cellStyle name="Обычный 3 9 3 3 2 2 2" xfId="56363"/>
    <cellStyle name="Обычный 3 9 3 3 2 2 2 2" xfId="56364"/>
    <cellStyle name="Обычный 3 9 3 3 2 2 3" xfId="56365"/>
    <cellStyle name="Обычный 3 9 3 3 2 3" xfId="56366"/>
    <cellStyle name="Обычный 3 9 3 3 2 3 2" xfId="56367"/>
    <cellStyle name="Обычный 3 9 3 3 2 4" xfId="56368"/>
    <cellStyle name="Обычный 3 9 3 3 3" xfId="56369"/>
    <cellStyle name="Обычный 3 9 3 3 3 2" xfId="56370"/>
    <cellStyle name="Обычный 3 9 3 3 3 2 2" xfId="56371"/>
    <cellStyle name="Обычный 3 9 3 3 3 3" xfId="56372"/>
    <cellStyle name="Обычный 3 9 3 3 4" xfId="56373"/>
    <cellStyle name="Обычный 3 9 3 3 4 2" xfId="56374"/>
    <cellStyle name="Обычный 3 9 3 3 5" xfId="56375"/>
    <cellStyle name="Обычный 3 9 3 4" xfId="56376"/>
    <cellStyle name="Обычный 3 9 3 4 2" xfId="56377"/>
    <cellStyle name="Обычный 3 9 3 4 2 2" xfId="56378"/>
    <cellStyle name="Обычный 3 9 3 4 2 2 2" xfId="56379"/>
    <cellStyle name="Обычный 3 9 3 4 2 2 2 2" xfId="56380"/>
    <cellStyle name="Обычный 3 9 3 4 2 2 3" xfId="56381"/>
    <cellStyle name="Обычный 3 9 3 4 2 3" xfId="56382"/>
    <cellStyle name="Обычный 3 9 3 4 2 3 2" xfId="56383"/>
    <cellStyle name="Обычный 3 9 3 4 2 4" xfId="56384"/>
    <cellStyle name="Обычный 3 9 3 4 3" xfId="56385"/>
    <cellStyle name="Обычный 3 9 3 4 3 2" xfId="56386"/>
    <cellStyle name="Обычный 3 9 3 4 3 2 2" xfId="56387"/>
    <cellStyle name="Обычный 3 9 3 4 3 3" xfId="56388"/>
    <cellStyle name="Обычный 3 9 3 4 4" xfId="56389"/>
    <cellStyle name="Обычный 3 9 3 4 4 2" xfId="56390"/>
    <cellStyle name="Обычный 3 9 3 4 5" xfId="56391"/>
    <cellStyle name="Обычный 3 9 3 5" xfId="56392"/>
    <cellStyle name="Обычный 3 9 3 5 2" xfId="56393"/>
    <cellStyle name="Обычный 3 9 3 5 2 2" xfId="56394"/>
    <cellStyle name="Обычный 3 9 3 5 2 2 2" xfId="56395"/>
    <cellStyle name="Обычный 3 9 3 5 2 3" xfId="56396"/>
    <cellStyle name="Обычный 3 9 3 5 3" xfId="56397"/>
    <cellStyle name="Обычный 3 9 3 5 3 2" xfId="56398"/>
    <cellStyle name="Обычный 3 9 3 5 4" xfId="56399"/>
    <cellStyle name="Обычный 3 9 3 6" xfId="56400"/>
    <cellStyle name="Обычный 3 9 3 6 2" xfId="56401"/>
    <cellStyle name="Обычный 3 9 3 6 2 2" xfId="56402"/>
    <cellStyle name="Обычный 3 9 3 6 3" xfId="56403"/>
    <cellStyle name="Обычный 3 9 3 7" xfId="56404"/>
    <cellStyle name="Обычный 3 9 3 7 2" xfId="56405"/>
    <cellStyle name="Обычный 3 9 3 8" xfId="56406"/>
    <cellStyle name="Обычный 3 9 30" xfId="56407"/>
    <cellStyle name="Обычный 3 9 30 2" xfId="56408"/>
    <cellStyle name="Обычный 3 9 30 2 2" xfId="56409"/>
    <cellStyle name="Обычный 3 9 30 2 2 2" xfId="56410"/>
    <cellStyle name="Обычный 3 9 30 2 2 2 2" xfId="56411"/>
    <cellStyle name="Обычный 3 9 30 2 2 2 2 2" xfId="56412"/>
    <cellStyle name="Обычный 3 9 30 2 2 2 2 2 2" xfId="56413"/>
    <cellStyle name="Обычный 3 9 30 2 2 2 2 3" xfId="56414"/>
    <cellStyle name="Обычный 3 9 30 2 2 2 3" xfId="56415"/>
    <cellStyle name="Обычный 3 9 30 2 2 2 3 2" xfId="56416"/>
    <cellStyle name="Обычный 3 9 30 2 2 2 4" xfId="56417"/>
    <cellStyle name="Обычный 3 9 30 2 2 3" xfId="56418"/>
    <cellStyle name="Обычный 3 9 30 2 2 3 2" xfId="56419"/>
    <cellStyle name="Обычный 3 9 30 2 2 3 2 2" xfId="56420"/>
    <cellStyle name="Обычный 3 9 30 2 2 3 3" xfId="56421"/>
    <cellStyle name="Обычный 3 9 30 2 2 4" xfId="56422"/>
    <cellStyle name="Обычный 3 9 30 2 2 4 2" xfId="56423"/>
    <cellStyle name="Обычный 3 9 30 2 2 5" xfId="56424"/>
    <cellStyle name="Обычный 3 9 30 2 3" xfId="56425"/>
    <cellStyle name="Обычный 3 9 30 2 3 2" xfId="56426"/>
    <cellStyle name="Обычный 3 9 30 2 3 2 2" xfId="56427"/>
    <cellStyle name="Обычный 3 9 30 2 3 2 2 2" xfId="56428"/>
    <cellStyle name="Обычный 3 9 30 2 3 2 2 2 2" xfId="56429"/>
    <cellStyle name="Обычный 3 9 30 2 3 2 2 3" xfId="56430"/>
    <cellStyle name="Обычный 3 9 30 2 3 2 3" xfId="56431"/>
    <cellStyle name="Обычный 3 9 30 2 3 2 3 2" xfId="56432"/>
    <cellStyle name="Обычный 3 9 30 2 3 2 4" xfId="56433"/>
    <cellStyle name="Обычный 3 9 30 2 3 3" xfId="56434"/>
    <cellStyle name="Обычный 3 9 30 2 3 3 2" xfId="56435"/>
    <cellStyle name="Обычный 3 9 30 2 3 3 2 2" xfId="56436"/>
    <cellStyle name="Обычный 3 9 30 2 3 3 3" xfId="56437"/>
    <cellStyle name="Обычный 3 9 30 2 3 4" xfId="56438"/>
    <cellStyle name="Обычный 3 9 30 2 3 4 2" xfId="56439"/>
    <cellStyle name="Обычный 3 9 30 2 3 5" xfId="56440"/>
    <cellStyle name="Обычный 3 9 30 2 4" xfId="56441"/>
    <cellStyle name="Обычный 3 9 30 2 4 2" xfId="56442"/>
    <cellStyle name="Обычный 3 9 30 2 4 2 2" xfId="56443"/>
    <cellStyle name="Обычный 3 9 30 2 4 2 2 2" xfId="56444"/>
    <cellStyle name="Обычный 3 9 30 2 4 2 3" xfId="56445"/>
    <cellStyle name="Обычный 3 9 30 2 4 3" xfId="56446"/>
    <cellStyle name="Обычный 3 9 30 2 4 3 2" xfId="56447"/>
    <cellStyle name="Обычный 3 9 30 2 4 4" xfId="56448"/>
    <cellStyle name="Обычный 3 9 30 2 5" xfId="56449"/>
    <cellStyle name="Обычный 3 9 30 2 5 2" xfId="56450"/>
    <cellStyle name="Обычный 3 9 30 2 5 2 2" xfId="56451"/>
    <cellStyle name="Обычный 3 9 30 2 5 3" xfId="56452"/>
    <cellStyle name="Обычный 3 9 30 2 6" xfId="56453"/>
    <cellStyle name="Обычный 3 9 30 2 6 2" xfId="56454"/>
    <cellStyle name="Обычный 3 9 30 2 7" xfId="56455"/>
    <cellStyle name="Обычный 3 9 30 3" xfId="56456"/>
    <cellStyle name="Обычный 3 9 30 3 2" xfId="56457"/>
    <cellStyle name="Обычный 3 9 30 3 2 2" xfId="56458"/>
    <cellStyle name="Обычный 3 9 30 3 2 2 2" xfId="56459"/>
    <cellStyle name="Обычный 3 9 30 3 2 2 2 2" xfId="56460"/>
    <cellStyle name="Обычный 3 9 30 3 2 2 3" xfId="56461"/>
    <cellStyle name="Обычный 3 9 30 3 2 3" xfId="56462"/>
    <cellStyle name="Обычный 3 9 30 3 2 3 2" xfId="56463"/>
    <cellStyle name="Обычный 3 9 30 3 2 4" xfId="56464"/>
    <cellStyle name="Обычный 3 9 30 3 3" xfId="56465"/>
    <cellStyle name="Обычный 3 9 30 3 3 2" xfId="56466"/>
    <cellStyle name="Обычный 3 9 30 3 3 2 2" xfId="56467"/>
    <cellStyle name="Обычный 3 9 30 3 3 3" xfId="56468"/>
    <cellStyle name="Обычный 3 9 30 3 4" xfId="56469"/>
    <cellStyle name="Обычный 3 9 30 3 4 2" xfId="56470"/>
    <cellStyle name="Обычный 3 9 30 3 5" xfId="56471"/>
    <cellStyle name="Обычный 3 9 30 4" xfId="56472"/>
    <cellStyle name="Обычный 3 9 30 4 2" xfId="56473"/>
    <cellStyle name="Обычный 3 9 30 4 2 2" xfId="56474"/>
    <cellStyle name="Обычный 3 9 30 4 2 2 2" xfId="56475"/>
    <cellStyle name="Обычный 3 9 30 4 2 2 2 2" xfId="56476"/>
    <cellStyle name="Обычный 3 9 30 4 2 2 3" xfId="56477"/>
    <cellStyle name="Обычный 3 9 30 4 2 3" xfId="56478"/>
    <cellStyle name="Обычный 3 9 30 4 2 3 2" xfId="56479"/>
    <cellStyle name="Обычный 3 9 30 4 2 4" xfId="56480"/>
    <cellStyle name="Обычный 3 9 30 4 3" xfId="56481"/>
    <cellStyle name="Обычный 3 9 30 4 3 2" xfId="56482"/>
    <cellStyle name="Обычный 3 9 30 4 3 2 2" xfId="56483"/>
    <cellStyle name="Обычный 3 9 30 4 3 3" xfId="56484"/>
    <cellStyle name="Обычный 3 9 30 4 4" xfId="56485"/>
    <cellStyle name="Обычный 3 9 30 4 4 2" xfId="56486"/>
    <cellStyle name="Обычный 3 9 30 4 5" xfId="56487"/>
    <cellStyle name="Обычный 3 9 30 5" xfId="56488"/>
    <cellStyle name="Обычный 3 9 30 5 2" xfId="56489"/>
    <cellStyle name="Обычный 3 9 30 5 2 2" xfId="56490"/>
    <cellStyle name="Обычный 3 9 30 5 2 2 2" xfId="56491"/>
    <cellStyle name="Обычный 3 9 30 5 2 3" xfId="56492"/>
    <cellStyle name="Обычный 3 9 30 5 3" xfId="56493"/>
    <cellStyle name="Обычный 3 9 30 5 3 2" xfId="56494"/>
    <cellStyle name="Обычный 3 9 30 5 4" xfId="56495"/>
    <cellStyle name="Обычный 3 9 30 6" xfId="56496"/>
    <cellStyle name="Обычный 3 9 30 6 2" xfId="56497"/>
    <cellStyle name="Обычный 3 9 30 6 2 2" xfId="56498"/>
    <cellStyle name="Обычный 3 9 30 6 3" xfId="56499"/>
    <cellStyle name="Обычный 3 9 30 7" xfId="56500"/>
    <cellStyle name="Обычный 3 9 30 7 2" xfId="56501"/>
    <cellStyle name="Обычный 3 9 30 8" xfId="56502"/>
    <cellStyle name="Обычный 3 9 31" xfId="56503"/>
    <cellStyle name="Обычный 3 9 31 2" xfId="56504"/>
    <cellStyle name="Обычный 3 9 31 2 2" xfId="56505"/>
    <cellStyle name="Обычный 3 9 31 2 2 2" xfId="56506"/>
    <cellStyle name="Обычный 3 9 31 2 2 2 2" xfId="56507"/>
    <cellStyle name="Обычный 3 9 31 2 2 2 2 2" xfId="56508"/>
    <cellStyle name="Обычный 3 9 31 2 2 2 2 2 2" xfId="56509"/>
    <cellStyle name="Обычный 3 9 31 2 2 2 2 3" xfId="56510"/>
    <cellStyle name="Обычный 3 9 31 2 2 2 3" xfId="56511"/>
    <cellStyle name="Обычный 3 9 31 2 2 2 3 2" xfId="56512"/>
    <cellStyle name="Обычный 3 9 31 2 2 2 4" xfId="56513"/>
    <cellStyle name="Обычный 3 9 31 2 2 3" xfId="56514"/>
    <cellStyle name="Обычный 3 9 31 2 2 3 2" xfId="56515"/>
    <cellStyle name="Обычный 3 9 31 2 2 3 2 2" xfId="56516"/>
    <cellStyle name="Обычный 3 9 31 2 2 3 3" xfId="56517"/>
    <cellStyle name="Обычный 3 9 31 2 2 4" xfId="56518"/>
    <cellStyle name="Обычный 3 9 31 2 2 4 2" xfId="56519"/>
    <cellStyle name="Обычный 3 9 31 2 2 5" xfId="56520"/>
    <cellStyle name="Обычный 3 9 31 2 3" xfId="56521"/>
    <cellStyle name="Обычный 3 9 31 2 3 2" xfId="56522"/>
    <cellStyle name="Обычный 3 9 31 2 3 2 2" xfId="56523"/>
    <cellStyle name="Обычный 3 9 31 2 3 2 2 2" xfId="56524"/>
    <cellStyle name="Обычный 3 9 31 2 3 2 2 2 2" xfId="56525"/>
    <cellStyle name="Обычный 3 9 31 2 3 2 2 3" xfId="56526"/>
    <cellStyle name="Обычный 3 9 31 2 3 2 3" xfId="56527"/>
    <cellStyle name="Обычный 3 9 31 2 3 2 3 2" xfId="56528"/>
    <cellStyle name="Обычный 3 9 31 2 3 2 4" xfId="56529"/>
    <cellStyle name="Обычный 3 9 31 2 3 3" xfId="56530"/>
    <cellStyle name="Обычный 3 9 31 2 3 3 2" xfId="56531"/>
    <cellStyle name="Обычный 3 9 31 2 3 3 2 2" xfId="56532"/>
    <cellStyle name="Обычный 3 9 31 2 3 3 3" xfId="56533"/>
    <cellStyle name="Обычный 3 9 31 2 3 4" xfId="56534"/>
    <cellStyle name="Обычный 3 9 31 2 3 4 2" xfId="56535"/>
    <cellStyle name="Обычный 3 9 31 2 3 5" xfId="56536"/>
    <cellStyle name="Обычный 3 9 31 2 4" xfId="56537"/>
    <cellStyle name="Обычный 3 9 31 2 4 2" xfId="56538"/>
    <cellStyle name="Обычный 3 9 31 2 4 2 2" xfId="56539"/>
    <cellStyle name="Обычный 3 9 31 2 4 2 2 2" xfId="56540"/>
    <cellStyle name="Обычный 3 9 31 2 4 2 3" xfId="56541"/>
    <cellStyle name="Обычный 3 9 31 2 4 3" xfId="56542"/>
    <cellStyle name="Обычный 3 9 31 2 4 3 2" xfId="56543"/>
    <cellStyle name="Обычный 3 9 31 2 4 4" xfId="56544"/>
    <cellStyle name="Обычный 3 9 31 2 5" xfId="56545"/>
    <cellStyle name="Обычный 3 9 31 2 5 2" xfId="56546"/>
    <cellStyle name="Обычный 3 9 31 2 5 2 2" xfId="56547"/>
    <cellStyle name="Обычный 3 9 31 2 5 3" xfId="56548"/>
    <cellStyle name="Обычный 3 9 31 2 6" xfId="56549"/>
    <cellStyle name="Обычный 3 9 31 2 6 2" xfId="56550"/>
    <cellStyle name="Обычный 3 9 31 2 7" xfId="56551"/>
    <cellStyle name="Обычный 3 9 31 3" xfId="56552"/>
    <cellStyle name="Обычный 3 9 31 3 2" xfId="56553"/>
    <cellStyle name="Обычный 3 9 31 3 2 2" xfId="56554"/>
    <cellStyle name="Обычный 3 9 31 3 2 2 2" xfId="56555"/>
    <cellStyle name="Обычный 3 9 31 3 2 2 2 2" xfId="56556"/>
    <cellStyle name="Обычный 3 9 31 3 2 2 3" xfId="56557"/>
    <cellStyle name="Обычный 3 9 31 3 2 3" xfId="56558"/>
    <cellStyle name="Обычный 3 9 31 3 2 3 2" xfId="56559"/>
    <cellStyle name="Обычный 3 9 31 3 2 4" xfId="56560"/>
    <cellStyle name="Обычный 3 9 31 3 3" xfId="56561"/>
    <cellStyle name="Обычный 3 9 31 3 3 2" xfId="56562"/>
    <cellStyle name="Обычный 3 9 31 3 3 2 2" xfId="56563"/>
    <cellStyle name="Обычный 3 9 31 3 3 3" xfId="56564"/>
    <cellStyle name="Обычный 3 9 31 3 4" xfId="56565"/>
    <cellStyle name="Обычный 3 9 31 3 4 2" xfId="56566"/>
    <cellStyle name="Обычный 3 9 31 3 5" xfId="56567"/>
    <cellStyle name="Обычный 3 9 31 4" xfId="56568"/>
    <cellStyle name="Обычный 3 9 31 4 2" xfId="56569"/>
    <cellStyle name="Обычный 3 9 31 4 2 2" xfId="56570"/>
    <cellStyle name="Обычный 3 9 31 4 2 2 2" xfId="56571"/>
    <cellStyle name="Обычный 3 9 31 4 2 2 2 2" xfId="56572"/>
    <cellStyle name="Обычный 3 9 31 4 2 2 3" xfId="56573"/>
    <cellStyle name="Обычный 3 9 31 4 2 3" xfId="56574"/>
    <cellStyle name="Обычный 3 9 31 4 2 3 2" xfId="56575"/>
    <cellStyle name="Обычный 3 9 31 4 2 4" xfId="56576"/>
    <cellStyle name="Обычный 3 9 31 4 3" xfId="56577"/>
    <cellStyle name="Обычный 3 9 31 4 3 2" xfId="56578"/>
    <cellStyle name="Обычный 3 9 31 4 3 2 2" xfId="56579"/>
    <cellStyle name="Обычный 3 9 31 4 3 3" xfId="56580"/>
    <cellStyle name="Обычный 3 9 31 4 4" xfId="56581"/>
    <cellStyle name="Обычный 3 9 31 4 4 2" xfId="56582"/>
    <cellStyle name="Обычный 3 9 31 4 5" xfId="56583"/>
    <cellStyle name="Обычный 3 9 31 5" xfId="56584"/>
    <cellStyle name="Обычный 3 9 31 5 2" xfId="56585"/>
    <cellStyle name="Обычный 3 9 31 5 2 2" xfId="56586"/>
    <cellStyle name="Обычный 3 9 31 5 2 2 2" xfId="56587"/>
    <cellStyle name="Обычный 3 9 31 5 2 3" xfId="56588"/>
    <cellStyle name="Обычный 3 9 31 5 3" xfId="56589"/>
    <cellStyle name="Обычный 3 9 31 5 3 2" xfId="56590"/>
    <cellStyle name="Обычный 3 9 31 5 4" xfId="56591"/>
    <cellStyle name="Обычный 3 9 31 6" xfId="56592"/>
    <cellStyle name="Обычный 3 9 31 6 2" xfId="56593"/>
    <cellStyle name="Обычный 3 9 31 6 2 2" xfId="56594"/>
    <cellStyle name="Обычный 3 9 31 6 3" xfId="56595"/>
    <cellStyle name="Обычный 3 9 31 7" xfId="56596"/>
    <cellStyle name="Обычный 3 9 31 7 2" xfId="56597"/>
    <cellStyle name="Обычный 3 9 31 8" xfId="56598"/>
    <cellStyle name="Обычный 3 9 32" xfId="56599"/>
    <cellStyle name="Обычный 3 9 32 2" xfId="56600"/>
    <cellStyle name="Обычный 3 9 32 2 2" xfId="56601"/>
    <cellStyle name="Обычный 3 9 32 2 2 2" xfId="56602"/>
    <cellStyle name="Обычный 3 9 32 2 2 2 2" xfId="56603"/>
    <cellStyle name="Обычный 3 9 32 2 2 2 2 2" xfId="56604"/>
    <cellStyle name="Обычный 3 9 32 2 2 2 2 2 2" xfId="56605"/>
    <cellStyle name="Обычный 3 9 32 2 2 2 2 3" xfId="56606"/>
    <cellStyle name="Обычный 3 9 32 2 2 2 3" xfId="56607"/>
    <cellStyle name="Обычный 3 9 32 2 2 2 3 2" xfId="56608"/>
    <cellStyle name="Обычный 3 9 32 2 2 2 4" xfId="56609"/>
    <cellStyle name="Обычный 3 9 32 2 2 3" xfId="56610"/>
    <cellStyle name="Обычный 3 9 32 2 2 3 2" xfId="56611"/>
    <cellStyle name="Обычный 3 9 32 2 2 3 2 2" xfId="56612"/>
    <cellStyle name="Обычный 3 9 32 2 2 3 3" xfId="56613"/>
    <cellStyle name="Обычный 3 9 32 2 2 4" xfId="56614"/>
    <cellStyle name="Обычный 3 9 32 2 2 4 2" xfId="56615"/>
    <cellStyle name="Обычный 3 9 32 2 2 5" xfId="56616"/>
    <cellStyle name="Обычный 3 9 32 2 3" xfId="56617"/>
    <cellStyle name="Обычный 3 9 32 2 3 2" xfId="56618"/>
    <cellStyle name="Обычный 3 9 32 2 3 2 2" xfId="56619"/>
    <cellStyle name="Обычный 3 9 32 2 3 2 2 2" xfId="56620"/>
    <cellStyle name="Обычный 3 9 32 2 3 2 2 2 2" xfId="56621"/>
    <cellStyle name="Обычный 3 9 32 2 3 2 2 3" xfId="56622"/>
    <cellStyle name="Обычный 3 9 32 2 3 2 3" xfId="56623"/>
    <cellStyle name="Обычный 3 9 32 2 3 2 3 2" xfId="56624"/>
    <cellStyle name="Обычный 3 9 32 2 3 2 4" xfId="56625"/>
    <cellStyle name="Обычный 3 9 32 2 3 3" xfId="56626"/>
    <cellStyle name="Обычный 3 9 32 2 3 3 2" xfId="56627"/>
    <cellStyle name="Обычный 3 9 32 2 3 3 2 2" xfId="56628"/>
    <cellStyle name="Обычный 3 9 32 2 3 3 3" xfId="56629"/>
    <cellStyle name="Обычный 3 9 32 2 3 4" xfId="56630"/>
    <cellStyle name="Обычный 3 9 32 2 3 4 2" xfId="56631"/>
    <cellStyle name="Обычный 3 9 32 2 3 5" xfId="56632"/>
    <cellStyle name="Обычный 3 9 32 2 4" xfId="56633"/>
    <cellStyle name="Обычный 3 9 32 2 4 2" xfId="56634"/>
    <cellStyle name="Обычный 3 9 32 2 4 2 2" xfId="56635"/>
    <cellStyle name="Обычный 3 9 32 2 4 2 2 2" xfId="56636"/>
    <cellStyle name="Обычный 3 9 32 2 4 2 3" xfId="56637"/>
    <cellStyle name="Обычный 3 9 32 2 4 3" xfId="56638"/>
    <cellStyle name="Обычный 3 9 32 2 4 3 2" xfId="56639"/>
    <cellStyle name="Обычный 3 9 32 2 4 4" xfId="56640"/>
    <cellStyle name="Обычный 3 9 32 2 5" xfId="56641"/>
    <cellStyle name="Обычный 3 9 32 2 5 2" xfId="56642"/>
    <cellStyle name="Обычный 3 9 32 2 5 2 2" xfId="56643"/>
    <cellStyle name="Обычный 3 9 32 2 5 3" xfId="56644"/>
    <cellStyle name="Обычный 3 9 32 2 6" xfId="56645"/>
    <cellStyle name="Обычный 3 9 32 2 6 2" xfId="56646"/>
    <cellStyle name="Обычный 3 9 32 2 7" xfId="56647"/>
    <cellStyle name="Обычный 3 9 32 3" xfId="56648"/>
    <cellStyle name="Обычный 3 9 32 3 2" xfId="56649"/>
    <cellStyle name="Обычный 3 9 32 3 2 2" xfId="56650"/>
    <cellStyle name="Обычный 3 9 32 3 2 2 2" xfId="56651"/>
    <cellStyle name="Обычный 3 9 32 3 2 2 2 2" xfId="56652"/>
    <cellStyle name="Обычный 3 9 32 3 2 2 3" xfId="56653"/>
    <cellStyle name="Обычный 3 9 32 3 2 3" xfId="56654"/>
    <cellStyle name="Обычный 3 9 32 3 2 3 2" xfId="56655"/>
    <cellStyle name="Обычный 3 9 32 3 2 4" xfId="56656"/>
    <cellStyle name="Обычный 3 9 32 3 3" xfId="56657"/>
    <cellStyle name="Обычный 3 9 32 3 3 2" xfId="56658"/>
    <cellStyle name="Обычный 3 9 32 3 3 2 2" xfId="56659"/>
    <cellStyle name="Обычный 3 9 32 3 3 3" xfId="56660"/>
    <cellStyle name="Обычный 3 9 32 3 4" xfId="56661"/>
    <cellStyle name="Обычный 3 9 32 3 4 2" xfId="56662"/>
    <cellStyle name="Обычный 3 9 32 3 5" xfId="56663"/>
    <cellStyle name="Обычный 3 9 32 4" xfId="56664"/>
    <cellStyle name="Обычный 3 9 32 4 2" xfId="56665"/>
    <cellStyle name="Обычный 3 9 32 4 2 2" xfId="56666"/>
    <cellStyle name="Обычный 3 9 32 4 2 2 2" xfId="56667"/>
    <cellStyle name="Обычный 3 9 32 4 2 2 2 2" xfId="56668"/>
    <cellStyle name="Обычный 3 9 32 4 2 2 3" xfId="56669"/>
    <cellStyle name="Обычный 3 9 32 4 2 3" xfId="56670"/>
    <cellStyle name="Обычный 3 9 32 4 2 3 2" xfId="56671"/>
    <cellStyle name="Обычный 3 9 32 4 2 4" xfId="56672"/>
    <cellStyle name="Обычный 3 9 32 4 3" xfId="56673"/>
    <cellStyle name="Обычный 3 9 32 4 3 2" xfId="56674"/>
    <cellStyle name="Обычный 3 9 32 4 3 2 2" xfId="56675"/>
    <cellStyle name="Обычный 3 9 32 4 3 3" xfId="56676"/>
    <cellStyle name="Обычный 3 9 32 4 4" xfId="56677"/>
    <cellStyle name="Обычный 3 9 32 4 4 2" xfId="56678"/>
    <cellStyle name="Обычный 3 9 32 4 5" xfId="56679"/>
    <cellStyle name="Обычный 3 9 32 5" xfId="56680"/>
    <cellStyle name="Обычный 3 9 32 5 2" xfId="56681"/>
    <cellStyle name="Обычный 3 9 32 5 2 2" xfId="56682"/>
    <cellStyle name="Обычный 3 9 32 5 2 2 2" xfId="56683"/>
    <cellStyle name="Обычный 3 9 32 5 2 3" xfId="56684"/>
    <cellStyle name="Обычный 3 9 32 5 3" xfId="56685"/>
    <cellStyle name="Обычный 3 9 32 5 3 2" xfId="56686"/>
    <cellStyle name="Обычный 3 9 32 5 4" xfId="56687"/>
    <cellStyle name="Обычный 3 9 32 6" xfId="56688"/>
    <cellStyle name="Обычный 3 9 32 6 2" xfId="56689"/>
    <cellStyle name="Обычный 3 9 32 6 2 2" xfId="56690"/>
    <cellStyle name="Обычный 3 9 32 6 3" xfId="56691"/>
    <cellStyle name="Обычный 3 9 32 7" xfId="56692"/>
    <cellStyle name="Обычный 3 9 32 7 2" xfId="56693"/>
    <cellStyle name="Обычный 3 9 32 8" xfId="56694"/>
    <cellStyle name="Обычный 3 9 33" xfId="56695"/>
    <cellStyle name="Обычный 3 9 33 2" xfId="56696"/>
    <cellStyle name="Обычный 3 9 33 2 2" xfId="56697"/>
    <cellStyle name="Обычный 3 9 33 2 2 2" xfId="56698"/>
    <cellStyle name="Обычный 3 9 33 2 2 2 2" xfId="56699"/>
    <cellStyle name="Обычный 3 9 33 2 2 2 2 2" xfId="56700"/>
    <cellStyle name="Обычный 3 9 33 2 2 2 2 2 2" xfId="56701"/>
    <cellStyle name="Обычный 3 9 33 2 2 2 2 3" xfId="56702"/>
    <cellStyle name="Обычный 3 9 33 2 2 2 3" xfId="56703"/>
    <cellStyle name="Обычный 3 9 33 2 2 2 3 2" xfId="56704"/>
    <cellStyle name="Обычный 3 9 33 2 2 2 4" xfId="56705"/>
    <cellStyle name="Обычный 3 9 33 2 2 3" xfId="56706"/>
    <cellStyle name="Обычный 3 9 33 2 2 3 2" xfId="56707"/>
    <cellStyle name="Обычный 3 9 33 2 2 3 2 2" xfId="56708"/>
    <cellStyle name="Обычный 3 9 33 2 2 3 3" xfId="56709"/>
    <cellStyle name="Обычный 3 9 33 2 2 4" xfId="56710"/>
    <cellStyle name="Обычный 3 9 33 2 2 4 2" xfId="56711"/>
    <cellStyle name="Обычный 3 9 33 2 2 5" xfId="56712"/>
    <cellStyle name="Обычный 3 9 33 2 3" xfId="56713"/>
    <cellStyle name="Обычный 3 9 33 2 3 2" xfId="56714"/>
    <cellStyle name="Обычный 3 9 33 2 3 2 2" xfId="56715"/>
    <cellStyle name="Обычный 3 9 33 2 3 2 2 2" xfId="56716"/>
    <cellStyle name="Обычный 3 9 33 2 3 2 2 2 2" xfId="56717"/>
    <cellStyle name="Обычный 3 9 33 2 3 2 2 3" xfId="56718"/>
    <cellStyle name="Обычный 3 9 33 2 3 2 3" xfId="56719"/>
    <cellStyle name="Обычный 3 9 33 2 3 2 3 2" xfId="56720"/>
    <cellStyle name="Обычный 3 9 33 2 3 2 4" xfId="56721"/>
    <cellStyle name="Обычный 3 9 33 2 3 3" xfId="56722"/>
    <cellStyle name="Обычный 3 9 33 2 3 3 2" xfId="56723"/>
    <cellStyle name="Обычный 3 9 33 2 3 3 2 2" xfId="56724"/>
    <cellStyle name="Обычный 3 9 33 2 3 3 3" xfId="56725"/>
    <cellStyle name="Обычный 3 9 33 2 3 4" xfId="56726"/>
    <cellStyle name="Обычный 3 9 33 2 3 4 2" xfId="56727"/>
    <cellStyle name="Обычный 3 9 33 2 3 5" xfId="56728"/>
    <cellStyle name="Обычный 3 9 33 2 4" xfId="56729"/>
    <cellStyle name="Обычный 3 9 33 2 4 2" xfId="56730"/>
    <cellStyle name="Обычный 3 9 33 2 4 2 2" xfId="56731"/>
    <cellStyle name="Обычный 3 9 33 2 4 2 2 2" xfId="56732"/>
    <cellStyle name="Обычный 3 9 33 2 4 2 3" xfId="56733"/>
    <cellStyle name="Обычный 3 9 33 2 4 3" xfId="56734"/>
    <cellStyle name="Обычный 3 9 33 2 4 3 2" xfId="56735"/>
    <cellStyle name="Обычный 3 9 33 2 4 4" xfId="56736"/>
    <cellStyle name="Обычный 3 9 33 2 5" xfId="56737"/>
    <cellStyle name="Обычный 3 9 33 2 5 2" xfId="56738"/>
    <cellStyle name="Обычный 3 9 33 2 5 2 2" xfId="56739"/>
    <cellStyle name="Обычный 3 9 33 2 5 3" xfId="56740"/>
    <cellStyle name="Обычный 3 9 33 2 6" xfId="56741"/>
    <cellStyle name="Обычный 3 9 33 2 6 2" xfId="56742"/>
    <cellStyle name="Обычный 3 9 33 2 7" xfId="56743"/>
    <cellStyle name="Обычный 3 9 33 3" xfId="56744"/>
    <cellStyle name="Обычный 3 9 33 3 2" xfId="56745"/>
    <cellStyle name="Обычный 3 9 33 3 2 2" xfId="56746"/>
    <cellStyle name="Обычный 3 9 33 3 2 2 2" xfId="56747"/>
    <cellStyle name="Обычный 3 9 33 3 2 2 2 2" xfId="56748"/>
    <cellStyle name="Обычный 3 9 33 3 2 2 3" xfId="56749"/>
    <cellStyle name="Обычный 3 9 33 3 2 3" xfId="56750"/>
    <cellStyle name="Обычный 3 9 33 3 2 3 2" xfId="56751"/>
    <cellStyle name="Обычный 3 9 33 3 2 4" xfId="56752"/>
    <cellStyle name="Обычный 3 9 33 3 3" xfId="56753"/>
    <cellStyle name="Обычный 3 9 33 3 3 2" xfId="56754"/>
    <cellStyle name="Обычный 3 9 33 3 3 2 2" xfId="56755"/>
    <cellStyle name="Обычный 3 9 33 3 3 3" xfId="56756"/>
    <cellStyle name="Обычный 3 9 33 3 4" xfId="56757"/>
    <cellStyle name="Обычный 3 9 33 3 4 2" xfId="56758"/>
    <cellStyle name="Обычный 3 9 33 3 5" xfId="56759"/>
    <cellStyle name="Обычный 3 9 33 4" xfId="56760"/>
    <cellStyle name="Обычный 3 9 33 4 2" xfId="56761"/>
    <cellStyle name="Обычный 3 9 33 4 2 2" xfId="56762"/>
    <cellStyle name="Обычный 3 9 33 4 2 2 2" xfId="56763"/>
    <cellStyle name="Обычный 3 9 33 4 2 2 2 2" xfId="56764"/>
    <cellStyle name="Обычный 3 9 33 4 2 2 3" xfId="56765"/>
    <cellStyle name="Обычный 3 9 33 4 2 3" xfId="56766"/>
    <cellStyle name="Обычный 3 9 33 4 2 3 2" xfId="56767"/>
    <cellStyle name="Обычный 3 9 33 4 2 4" xfId="56768"/>
    <cellStyle name="Обычный 3 9 33 4 3" xfId="56769"/>
    <cellStyle name="Обычный 3 9 33 4 3 2" xfId="56770"/>
    <cellStyle name="Обычный 3 9 33 4 3 2 2" xfId="56771"/>
    <cellStyle name="Обычный 3 9 33 4 3 3" xfId="56772"/>
    <cellStyle name="Обычный 3 9 33 4 4" xfId="56773"/>
    <cellStyle name="Обычный 3 9 33 4 4 2" xfId="56774"/>
    <cellStyle name="Обычный 3 9 33 4 5" xfId="56775"/>
    <cellStyle name="Обычный 3 9 33 5" xfId="56776"/>
    <cellStyle name="Обычный 3 9 33 5 2" xfId="56777"/>
    <cellStyle name="Обычный 3 9 33 5 2 2" xfId="56778"/>
    <cellStyle name="Обычный 3 9 33 5 2 2 2" xfId="56779"/>
    <cellStyle name="Обычный 3 9 33 5 2 3" xfId="56780"/>
    <cellStyle name="Обычный 3 9 33 5 3" xfId="56781"/>
    <cellStyle name="Обычный 3 9 33 5 3 2" xfId="56782"/>
    <cellStyle name="Обычный 3 9 33 5 4" xfId="56783"/>
    <cellStyle name="Обычный 3 9 33 6" xfId="56784"/>
    <cellStyle name="Обычный 3 9 33 6 2" xfId="56785"/>
    <cellStyle name="Обычный 3 9 33 6 2 2" xfId="56786"/>
    <cellStyle name="Обычный 3 9 33 6 3" xfId="56787"/>
    <cellStyle name="Обычный 3 9 33 7" xfId="56788"/>
    <cellStyle name="Обычный 3 9 33 7 2" xfId="56789"/>
    <cellStyle name="Обычный 3 9 33 8" xfId="56790"/>
    <cellStyle name="Обычный 3 9 34" xfId="56791"/>
    <cellStyle name="Обычный 3 9 34 2" xfId="56792"/>
    <cellStyle name="Обычный 3 9 34 2 2" xfId="56793"/>
    <cellStyle name="Обычный 3 9 34 2 2 2" xfId="56794"/>
    <cellStyle name="Обычный 3 9 34 2 2 2 2" xfId="56795"/>
    <cellStyle name="Обычный 3 9 34 2 2 2 2 2" xfId="56796"/>
    <cellStyle name="Обычный 3 9 34 2 2 2 2 2 2" xfId="56797"/>
    <cellStyle name="Обычный 3 9 34 2 2 2 2 3" xfId="56798"/>
    <cellStyle name="Обычный 3 9 34 2 2 2 3" xfId="56799"/>
    <cellStyle name="Обычный 3 9 34 2 2 2 3 2" xfId="56800"/>
    <cellStyle name="Обычный 3 9 34 2 2 2 4" xfId="56801"/>
    <cellStyle name="Обычный 3 9 34 2 2 3" xfId="56802"/>
    <cellStyle name="Обычный 3 9 34 2 2 3 2" xfId="56803"/>
    <cellStyle name="Обычный 3 9 34 2 2 3 2 2" xfId="56804"/>
    <cellStyle name="Обычный 3 9 34 2 2 3 3" xfId="56805"/>
    <cellStyle name="Обычный 3 9 34 2 2 4" xfId="56806"/>
    <cellStyle name="Обычный 3 9 34 2 2 4 2" xfId="56807"/>
    <cellStyle name="Обычный 3 9 34 2 2 5" xfId="56808"/>
    <cellStyle name="Обычный 3 9 34 2 3" xfId="56809"/>
    <cellStyle name="Обычный 3 9 34 2 3 2" xfId="56810"/>
    <cellStyle name="Обычный 3 9 34 2 3 2 2" xfId="56811"/>
    <cellStyle name="Обычный 3 9 34 2 3 2 2 2" xfId="56812"/>
    <cellStyle name="Обычный 3 9 34 2 3 2 2 2 2" xfId="56813"/>
    <cellStyle name="Обычный 3 9 34 2 3 2 2 3" xfId="56814"/>
    <cellStyle name="Обычный 3 9 34 2 3 2 3" xfId="56815"/>
    <cellStyle name="Обычный 3 9 34 2 3 2 3 2" xfId="56816"/>
    <cellStyle name="Обычный 3 9 34 2 3 2 4" xfId="56817"/>
    <cellStyle name="Обычный 3 9 34 2 3 3" xfId="56818"/>
    <cellStyle name="Обычный 3 9 34 2 3 3 2" xfId="56819"/>
    <cellStyle name="Обычный 3 9 34 2 3 3 2 2" xfId="56820"/>
    <cellStyle name="Обычный 3 9 34 2 3 3 3" xfId="56821"/>
    <cellStyle name="Обычный 3 9 34 2 3 4" xfId="56822"/>
    <cellStyle name="Обычный 3 9 34 2 3 4 2" xfId="56823"/>
    <cellStyle name="Обычный 3 9 34 2 3 5" xfId="56824"/>
    <cellStyle name="Обычный 3 9 34 2 4" xfId="56825"/>
    <cellStyle name="Обычный 3 9 34 2 4 2" xfId="56826"/>
    <cellStyle name="Обычный 3 9 34 2 4 2 2" xfId="56827"/>
    <cellStyle name="Обычный 3 9 34 2 4 2 2 2" xfId="56828"/>
    <cellStyle name="Обычный 3 9 34 2 4 2 3" xfId="56829"/>
    <cellStyle name="Обычный 3 9 34 2 4 3" xfId="56830"/>
    <cellStyle name="Обычный 3 9 34 2 4 3 2" xfId="56831"/>
    <cellStyle name="Обычный 3 9 34 2 4 4" xfId="56832"/>
    <cellStyle name="Обычный 3 9 34 2 5" xfId="56833"/>
    <cellStyle name="Обычный 3 9 34 2 5 2" xfId="56834"/>
    <cellStyle name="Обычный 3 9 34 2 5 2 2" xfId="56835"/>
    <cellStyle name="Обычный 3 9 34 2 5 3" xfId="56836"/>
    <cellStyle name="Обычный 3 9 34 2 6" xfId="56837"/>
    <cellStyle name="Обычный 3 9 34 2 6 2" xfId="56838"/>
    <cellStyle name="Обычный 3 9 34 2 7" xfId="56839"/>
    <cellStyle name="Обычный 3 9 34 3" xfId="56840"/>
    <cellStyle name="Обычный 3 9 34 3 2" xfId="56841"/>
    <cellStyle name="Обычный 3 9 34 3 2 2" xfId="56842"/>
    <cellStyle name="Обычный 3 9 34 3 2 2 2" xfId="56843"/>
    <cellStyle name="Обычный 3 9 34 3 2 2 2 2" xfId="56844"/>
    <cellStyle name="Обычный 3 9 34 3 2 2 3" xfId="56845"/>
    <cellStyle name="Обычный 3 9 34 3 2 3" xfId="56846"/>
    <cellStyle name="Обычный 3 9 34 3 2 3 2" xfId="56847"/>
    <cellStyle name="Обычный 3 9 34 3 2 4" xfId="56848"/>
    <cellStyle name="Обычный 3 9 34 3 3" xfId="56849"/>
    <cellStyle name="Обычный 3 9 34 3 3 2" xfId="56850"/>
    <cellStyle name="Обычный 3 9 34 3 3 2 2" xfId="56851"/>
    <cellStyle name="Обычный 3 9 34 3 3 3" xfId="56852"/>
    <cellStyle name="Обычный 3 9 34 3 4" xfId="56853"/>
    <cellStyle name="Обычный 3 9 34 3 4 2" xfId="56854"/>
    <cellStyle name="Обычный 3 9 34 3 5" xfId="56855"/>
    <cellStyle name="Обычный 3 9 34 4" xfId="56856"/>
    <cellStyle name="Обычный 3 9 34 4 2" xfId="56857"/>
    <cellStyle name="Обычный 3 9 34 4 2 2" xfId="56858"/>
    <cellStyle name="Обычный 3 9 34 4 2 2 2" xfId="56859"/>
    <cellStyle name="Обычный 3 9 34 4 2 2 2 2" xfId="56860"/>
    <cellStyle name="Обычный 3 9 34 4 2 2 3" xfId="56861"/>
    <cellStyle name="Обычный 3 9 34 4 2 3" xfId="56862"/>
    <cellStyle name="Обычный 3 9 34 4 2 3 2" xfId="56863"/>
    <cellStyle name="Обычный 3 9 34 4 2 4" xfId="56864"/>
    <cellStyle name="Обычный 3 9 34 4 3" xfId="56865"/>
    <cellStyle name="Обычный 3 9 34 4 3 2" xfId="56866"/>
    <cellStyle name="Обычный 3 9 34 4 3 2 2" xfId="56867"/>
    <cellStyle name="Обычный 3 9 34 4 3 3" xfId="56868"/>
    <cellStyle name="Обычный 3 9 34 4 4" xfId="56869"/>
    <cellStyle name="Обычный 3 9 34 4 4 2" xfId="56870"/>
    <cellStyle name="Обычный 3 9 34 4 5" xfId="56871"/>
    <cellStyle name="Обычный 3 9 34 5" xfId="56872"/>
    <cellStyle name="Обычный 3 9 34 5 2" xfId="56873"/>
    <cellStyle name="Обычный 3 9 34 5 2 2" xfId="56874"/>
    <cellStyle name="Обычный 3 9 34 5 2 2 2" xfId="56875"/>
    <cellStyle name="Обычный 3 9 34 5 2 3" xfId="56876"/>
    <cellStyle name="Обычный 3 9 34 5 3" xfId="56877"/>
    <cellStyle name="Обычный 3 9 34 5 3 2" xfId="56878"/>
    <cellStyle name="Обычный 3 9 34 5 4" xfId="56879"/>
    <cellStyle name="Обычный 3 9 34 6" xfId="56880"/>
    <cellStyle name="Обычный 3 9 34 6 2" xfId="56881"/>
    <cellStyle name="Обычный 3 9 34 6 2 2" xfId="56882"/>
    <cellStyle name="Обычный 3 9 34 6 3" xfId="56883"/>
    <cellStyle name="Обычный 3 9 34 7" xfId="56884"/>
    <cellStyle name="Обычный 3 9 34 7 2" xfId="56885"/>
    <cellStyle name="Обычный 3 9 34 8" xfId="56886"/>
    <cellStyle name="Обычный 3 9 35" xfId="56887"/>
    <cellStyle name="Обычный 3 9 35 2" xfId="56888"/>
    <cellStyle name="Обычный 3 9 35 2 2" xfId="56889"/>
    <cellStyle name="Обычный 3 9 35 2 2 2" xfId="56890"/>
    <cellStyle name="Обычный 3 9 35 2 2 2 2" xfId="56891"/>
    <cellStyle name="Обычный 3 9 35 2 2 2 2 2" xfId="56892"/>
    <cellStyle name="Обычный 3 9 35 2 2 2 2 2 2" xfId="56893"/>
    <cellStyle name="Обычный 3 9 35 2 2 2 2 3" xfId="56894"/>
    <cellStyle name="Обычный 3 9 35 2 2 2 3" xfId="56895"/>
    <cellStyle name="Обычный 3 9 35 2 2 2 3 2" xfId="56896"/>
    <cellStyle name="Обычный 3 9 35 2 2 2 4" xfId="56897"/>
    <cellStyle name="Обычный 3 9 35 2 2 3" xfId="56898"/>
    <cellStyle name="Обычный 3 9 35 2 2 3 2" xfId="56899"/>
    <cellStyle name="Обычный 3 9 35 2 2 3 2 2" xfId="56900"/>
    <cellStyle name="Обычный 3 9 35 2 2 3 3" xfId="56901"/>
    <cellStyle name="Обычный 3 9 35 2 2 4" xfId="56902"/>
    <cellStyle name="Обычный 3 9 35 2 2 4 2" xfId="56903"/>
    <cellStyle name="Обычный 3 9 35 2 2 5" xfId="56904"/>
    <cellStyle name="Обычный 3 9 35 2 3" xfId="56905"/>
    <cellStyle name="Обычный 3 9 35 2 3 2" xfId="56906"/>
    <cellStyle name="Обычный 3 9 35 2 3 2 2" xfId="56907"/>
    <cellStyle name="Обычный 3 9 35 2 3 2 2 2" xfId="56908"/>
    <cellStyle name="Обычный 3 9 35 2 3 2 2 2 2" xfId="56909"/>
    <cellStyle name="Обычный 3 9 35 2 3 2 2 3" xfId="56910"/>
    <cellStyle name="Обычный 3 9 35 2 3 2 3" xfId="56911"/>
    <cellStyle name="Обычный 3 9 35 2 3 2 3 2" xfId="56912"/>
    <cellStyle name="Обычный 3 9 35 2 3 2 4" xfId="56913"/>
    <cellStyle name="Обычный 3 9 35 2 3 3" xfId="56914"/>
    <cellStyle name="Обычный 3 9 35 2 3 3 2" xfId="56915"/>
    <cellStyle name="Обычный 3 9 35 2 3 3 2 2" xfId="56916"/>
    <cellStyle name="Обычный 3 9 35 2 3 3 3" xfId="56917"/>
    <cellStyle name="Обычный 3 9 35 2 3 4" xfId="56918"/>
    <cellStyle name="Обычный 3 9 35 2 3 4 2" xfId="56919"/>
    <cellStyle name="Обычный 3 9 35 2 3 5" xfId="56920"/>
    <cellStyle name="Обычный 3 9 35 2 4" xfId="56921"/>
    <cellStyle name="Обычный 3 9 35 2 4 2" xfId="56922"/>
    <cellStyle name="Обычный 3 9 35 2 4 2 2" xfId="56923"/>
    <cellStyle name="Обычный 3 9 35 2 4 2 2 2" xfId="56924"/>
    <cellStyle name="Обычный 3 9 35 2 4 2 3" xfId="56925"/>
    <cellStyle name="Обычный 3 9 35 2 4 3" xfId="56926"/>
    <cellStyle name="Обычный 3 9 35 2 4 3 2" xfId="56927"/>
    <cellStyle name="Обычный 3 9 35 2 4 4" xfId="56928"/>
    <cellStyle name="Обычный 3 9 35 2 5" xfId="56929"/>
    <cellStyle name="Обычный 3 9 35 2 5 2" xfId="56930"/>
    <cellStyle name="Обычный 3 9 35 2 5 2 2" xfId="56931"/>
    <cellStyle name="Обычный 3 9 35 2 5 3" xfId="56932"/>
    <cellStyle name="Обычный 3 9 35 2 6" xfId="56933"/>
    <cellStyle name="Обычный 3 9 35 2 6 2" xfId="56934"/>
    <cellStyle name="Обычный 3 9 35 2 7" xfId="56935"/>
    <cellStyle name="Обычный 3 9 35 3" xfId="56936"/>
    <cellStyle name="Обычный 3 9 35 3 2" xfId="56937"/>
    <cellStyle name="Обычный 3 9 35 3 2 2" xfId="56938"/>
    <cellStyle name="Обычный 3 9 35 3 2 2 2" xfId="56939"/>
    <cellStyle name="Обычный 3 9 35 3 2 2 2 2" xfId="56940"/>
    <cellStyle name="Обычный 3 9 35 3 2 2 3" xfId="56941"/>
    <cellStyle name="Обычный 3 9 35 3 2 3" xfId="56942"/>
    <cellStyle name="Обычный 3 9 35 3 2 3 2" xfId="56943"/>
    <cellStyle name="Обычный 3 9 35 3 2 4" xfId="56944"/>
    <cellStyle name="Обычный 3 9 35 3 3" xfId="56945"/>
    <cellStyle name="Обычный 3 9 35 3 3 2" xfId="56946"/>
    <cellStyle name="Обычный 3 9 35 3 3 2 2" xfId="56947"/>
    <cellStyle name="Обычный 3 9 35 3 3 3" xfId="56948"/>
    <cellStyle name="Обычный 3 9 35 3 4" xfId="56949"/>
    <cellStyle name="Обычный 3 9 35 3 4 2" xfId="56950"/>
    <cellStyle name="Обычный 3 9 35 3 5" xfId="56951"/>
    <cellStyle name="Обычный 3 9 35 4" xfId="56952"/>
    <cellStyle name="Обычный 3 9 35 4 2" xfId="56953"/>
    <cellStyle name="Обычный 3 9 35 4 2 2" xfId="56954"/>
    <cellStyle name="Обычный 3 9 35 4 2 2 2" xfId="56955"/>
    <cellStyle name="Обычный 3 9 35 4 2 2 2 2" xfId="56956"/>
    <cellStyle name="Обычный 3 9 35 4 2 2 3" xfId="56957"/>
    <cellStyle name="Обычный 3 9 35 4 2 3" xfId="56958"/>
    <cellStyle name="Обычный 3 9 35 4 2 3 2" xfId="56959"/>
    <cellStyle name="Обычный 3 9 35 4 2 4" xfId="56960"/>
    <cellStyle name="Обычный 3 9 35 4 3" xfId="56961"/>
    <cellStyle name="Обычный 3 9 35 4 3 2" xfId="56962"/>
    <cellStyle name="Обычный 3 9 35 4 3 2 2" xfId="56963"/>
    <cellStyle name="Обычный 3 9 35 4 3 3" xfId="56964"/>
    <cellStyle name="Обычный 3 9 35 4 4" xfId="56965"/>
    <cellStyle name="Обычный 3 9 35 4 4 2" xfId="56966"/>
    <cellStyle name="Обычный 3 9 35 4 5" xfId="56967"/>
    <cellStyle name="Обычный 3 9 35 5" xfId="56968"/>
    <cellStyle name="Обычный 3 9 35 5 2" xfId="56969"/>
    <cellStyle name="Обычный 3 9 35 5 2 2" xfId="56970"/>
    <cellStyle name="Обычный 3 9 35 5 2 2 2" xfId="56971"/>
    <cellStyle name="Обычный 3 9 35 5 2 3" xfId="56972"/>
    <cellStyle name="Обычный 3 9 35 5 3" xfId="56973"/>
    <cellStyle name="Обычный 3 9 35 5 3 2" xfId="56974"/>
    <cellStyle name="Обычный 3 9 35 5 4" xfId="56975"/>
    <cellStyle name="Обычный 3 9 35 6" xfId="56976"/>
    <cellStyle name="Обычный 3 9 35 6 2" xfId="56977"/>
    <cellStyle name="Обычный 3 9 35 6 2 2" xfId="56978"/>
    <cellStyle name="Обычный 3 9 35 6 3" xfId="56979"/>
    <cellStyle name="Обычный 3 9 35 7" xfId="56980"/>
    <cellStyle name="Обычный 3 9 35 7 2" xfId="56981"/>
    <cellStyle name="Обычный 3 9 35 8" xfId="56982"/>
    <cellStyle name="Обычный 3 9 36" xfId="56983"/>
    <cellStyle name="Обычный 3 9 36 2" xfId="56984"/>
    <cellStyle name="Обычный 3 9 36 2 2" xfId="56985"/>
    <cellStyle name="Обычный 3 9 36 2 2 2" xfId="56986"/>
    <cellStyle name="Обычный 3 9 36 2 2 2 2" xfId="56987"/>
    <cellStyle name="Обычный 3 9 36 2 2 2 2 2" xfId="56988"/>
    <cellStyle name="Обычный 3 9 36 2 2 2 2 2 2" xfId="56989"/>
    <cellStyle name="Обычный 3 9 36 2 2 2 2 3" xfId="56990"/>
    <cellStyle name="Обычный 3 9 36 2 2 2 3" xfId="56991"/>
    <cellStyle name="Обычный 3 9 36 2 2 2 3 2" xfId="56992"/>
    <cellStyle name="Обычный 3 9 36 2 2 2 4" xfId="56993"/>
    <cellStyle name="Обычный 3 9 36 2 2 3" xfId="56994"/>
    <cellStyle name="Обычный 3 9 36 2 2 3 2" xfId="56995"/>
    <cellStyle name="Обычный 3 9 36 2 2 3 2 2" xfId="56996"/>
    <cellStyle name="Обычный 3 9 36 2 2 3 3" xfId="56997"/>
    <cellStyle name="Обычный 3 9 36 2 2 4" xfId="56998"/>
    <cellStyle name="Обычный 3 9 36 2 2 4 2" xfId="56999"/>
    <cellStyle name="Обычный 3 9 36 2 2 5" xfId="57000"/>
    <cellStyle name="Обычный 3 9 36 2 3" xfId="57001"/>
    <cellStyle name="Обычный 3 9 36 2 3 2" xfId="57002"/>
    <cellStyle name="Обычный 3 9 36 2 3 2 2" xfId="57003"/>
    <cellStyle name="Обычный 3 9 36 2 3 2 2 2" xfId="57004"/>
    <cellStyle name="Обычный 3 9 36 2 3 2 2 2 2" xfId="57005"/>
    <cellStyle name="Обычный 3 9 36 2 3 2 2 3" xfId="57006"/>
    <cellStyle name="Обычный 3 9 36 2 3 2 3" xfId="57007"/>
    <cellStyle name="Обычный 3 9 36 2 3 2 3 2" xfId="57008"/>
    <cellStyle name="Обычный 3 9 36 2 3 2 4" xfId="57009"/>
    <cellStyle name="Обычный 3 9 36 2 3 3" xfId="57010"/>
    <cellStyle name="Обычный 3 9 36 2 3 3 2" xfId="57011"/>
    <cellStyle name="Обычный 3 9 36 2 3 3 2 2" xfId="57012"/>
    <cellStyle name="Обычный 3 9 36 2 3 3 3" xfId="57013"/>
    <cellStyle name="Обычный 3 9 36 2 3 4" xfId="57014"/>
    <cellStyle name="Обычный 3 9 36 2 3 4 2" xfId="57015"/>
    <cellStyle name="Обычный 3 9 36 2 3 5" xfId="57016"/>
    <cellStyle name="Обычный 3 9 36 2 4" xfId="57017"/>
    <cellStyle name="Обычный 3 9 36 2 4 2" xfId="57018"/>
    <cellStyle name="Обычный 3 9 36 2 4 2 2" xfId="57019"/>
    <cellStyle name="Обычный 3 9 36 2 4 2 2 2" xfId="57020"/>
    <cellStyle name="Обычный 3 9 36 2 4 2 3" xfId="57021"/>
    <cellStyle name="Обычный 3 9 36 2 4 3" xfId="57022"/>
    <cellStyle name="Обычный 3 9 36 2 4 3 2" xfId="57023"/>
    <cellStyle name="Обычный 3 9 36 2 4 4" xfId="57024"/>
    <cellStyle name="Обычный 3 9 36 2 5" xfId="57025"/>
    <cellStyle name="Обычный 3 9 36 2 5 2" xfId="57026"/>
    <cellStyle name="Обычный 3 9 36 2 5 2 2" xfId="57027"/>
    <cellStyle name="Обычный 3 9 36 2 5 3" xfId="57028"/>
    <cellStyle name="Обычный 3 9 36 2 6" xfId="57029"/>
    <cellStyle name="Обычный 3 9 36 2 6 2" xfId="57030"/>
    <cellStyle name="Обычный 3 9 36 2 7" xfId="57031"/>
    <cellStyle name="Обычный 3 9 36 3" xfId="57032"/>
    <cellStyle name="Обычный 3 9 36 3 2" xfId="57033"/>
    <cellStyle name="Обычный 3 9 36 3 2 2" xfId="57034"/>
    <cellStyle name="Обычный 3 9 36 3 2 2 2" xfId="57035"/>
    <cellStyle name="Обычный 3 9 36 3 2 2 2 2" xfId="57036"/>
    <cellStyle name="Обычный 3 9 36 3 2 2 3" xfId="57037"/>
    <cellStyle name="Обычный 3 9 36 3 2 3" xfId="57038"/>
    <cellStyle name="Обычный 3 9 36 3 2 3 2" xfId="57039"/>
    <cellStyle name="Обычный 3 9 36 3 2 4" xfId="57040"/>
    <cellStyle name="Обычный 3 9 36 3 3" xfId="57041"/>
    <cellStyle name="Обычный 3 9 36 3 3 2" xfId="57042"/>
    <cellStyle name="Обычный 3 9 36 3 3 2 2" xfId="57043"/>
    <cellStyle name="Обычный 3 9 36 3 3 3" xfId="57044"/>
    <cellStyle name="Обычный 3 9 36 3 4" xfId="57045"/>
    <cellStyle name="Обычный 3 9 36 3 4 2" xfId="57046"/>
    <cellStyle name="Обычный 3 9 36 3 5" xfId="57047"/>
    <cellStyle name="Обычный 3 9 36 4" xfId="57048"/>
    <cellStyle name="Обычный 3 9 36 4 2" xfId="57049"/>
    <cellStyle name="Обычный 3 9 36 4 2 2" xfId="57050"/>
    <cellStyle name="Обычный 3 9 36 4 2 2 2" xfId="57051"/>
    <cellStyle name="Обычный 3 9 36 4 2 2 2 2" xfId="57052"/>
    <cellStyle name="Обычный 3 9 36 4 2 2 3" xfId="57053"/>
    <cellStyle name="Обычный 3 9 36 4 2 3" xfId="57054"/>
    <cellStyle name="Обычный 3 9 36 4 2 3 2" xfId="57055"/>
    <cellStyle name="Обычный 3 9 36 4 2 4" xfId="57056"/>
    <cellStyle name="Обычный 3 9 36 4 3" xfId="57057"/>
    <cellStyle name="Обычный 3 9 36 4 3 2" xfId="57058"/>
    <cellStyle name="Обычный 3 9 36 4 3 2 2" xfId="57059"/>
    <cellStyle name="Обычный 3 9 36 4 3 3" xfId="57060"/>
    <cellStyle name="Обычный 3 9 36 4 4" xfId="57061"/>
    <cellStyle name="Обычный 3 9 36 4 4 2" xfId="57062"/>
    <cellStyle name="Обычный 3 9 36 4 5" xfId="57063"/>
    <cellStyle name="Обычный 3 9 36 5" xfId="57064"/>
    <cellStyle name="Обычный 3 9 36 5 2" xfId="57065"/>
    <cellStyle name="Обычный 3 9 36 5 2 2" xfId="57066"/>
    <cellStyle name="Обычный 3 9 36 5 2 2 2" xfId="57067"/>
    <cellStyle name="Обычный 3 9 36 5 2 3" xfId="57068"/>
    <cellStyle name="Обычный 3 9 36 5 3" xfId="57069"/>
    <cellStyle name="Обычный 3 9 36 5 3 2" xfId="57070"/>
    <cellStyle name="Обычный 3 9 36 5 4" xfId="57071"/>
    <cellStyle name="Обычный 3 9 36 6" xfId="57072"/>
    <cellStyle name="Обычный 3 9 36 6 2" xfId="57073"/>
    <cellStyle name="Обычный 3 9 36 6 2 2" xfId="57074"/>
    <cellStyle name="Обычный 3 9 36 6 3" xfId="57075"/>
    <cellStyle name="Обычный 3 9 36 7" xfId="57076"/>
    <cellStyle name="Обычный 3 9 36 7 2" xfId="57077"/>
    <cellStyle name="Обычный 3 9 36 8" xfId="57078"/>
    <cellStyle name="Обычный 3 9 37" xfId="57079"/>
    <cellStyle name="Обычный 3 9 37 2" xfId="57080"/>
    <cellStyle name="Обычный 3 9 37 2 2" xfId="57081"/>
    <cellStyle name="Обычный 3 9 37 2 2 2" xfId="57082"/>
    <cellStyle name="Обычный 3 9 37 2 2 2 2" xfId="57083"/>
    <cellStyle name="Обычный 3 9 37 2 2 2 2 2" xfId="57084"/>
    <cellStyle name="Обычный 3 9 37 2 2 2 2 2 2" xfId="57085"/>
    <cellStyle name="Обычный 3 9 37 2 2 2 2 3" xfId="57086"/>
    <cellStyle name="Обычный 3 9 37 2 2 2 3" xfId="57087"/>
    <cellStyle name="Обычный 3 9 37 2 2 2 3 2" xfId="57088"/>
    <cellStyle name="Обычный 3 9 37 2 2 2 4" xfId="57089"/>
    <cellStyle name="Обычный 3 9 37 2 2 3" xfId="57090"/>
    <cellStyle name="Обычный 3 9 37 2 2 3 2" xfId="57091"/>
    <cellStyle name="Обычный 3 9 37 2 2 3 2 2" xfId="57092"/>
    <cellStyle name="Обычный 3 9 37 2 2 3 3" xfId="57093"/>
    <cellStyle name="Обычный 3 9 37 2 2 4" xfId="57094"/>
    <cellStyle name="Обычный 3 9 37 2 2 4 2" xfId="57095"/>
    <cellStyle name="Обычный 3 9 37 2 2 5" xfId="57096"/>
    <cellStyle name="Обычный 3 9 37 2 3" xfId="57097"/>
    <cellStyle name="Обычный 3 9 37 2 3 2" xfId="57098"/>
    <cellStyle name="Обычный 3 9 37 2 3 2 2" xfId="57099"/>
    <cellStyle name="Обычный 3 9 37 2 3 2 2 2" xfId="57100"/>
    <cellStyle name="Обычный 3 9 37 2 3 2 2 2 2" xfId="57101"/>
    <cellStyle name="Обычный 3 9 37 2 3 2 2 3" xfId="57102"/>
    <cellStyle name="Обычный 3 9 37 2 3 2 3" xfId="57103"/>
    <cellStyle name="Обычный 3 9 37 2 3 2 3 2" xfId="57104"/>
    <cellStyle name="Обычный 3 9 37 2 3 2 4" xfId="57105"/>
    <cellStyle name="Обычный 3 9 37 2 3 3" xfId="57106"/>
    <cellStyle name="Обычный 3 9 37 2 3 3 2" xfId="57107"/>
    <cellStyle name="Обычный 3 9 37 2 3 3 2 2" xfId="57108"/>
    <cellStyle name="Обычный 3 9 37 2 3 3 3" xfId="57109"/>
    <cellStyle name="Обычный 3 9 37 2 3 4" xfId="57110"/>
    <cellStyle name="Обычный 3 9 37 2 3 4 2" xfId="57111"/>
    <cellStyle name="Обычный 3 9 37 2 3 5" xfId="57112"/>
    <cellStyle name="Обычный 3 9 37 2 4" xfId="57113"/>
    <cellStyle name="Обычный 3 9 37 2 4 2" xfId="57114"/>
    <cellStyle name="Обычный 3 9 37 2 4 2 2" xfId="57115"/>
    <cellStyle name="Обычный 3 9 37 2 4 2 2 2" xfId="57116"/>
    <cellStyle name="Обычный 3 9 37 2 4 2 3" xfId="57117"/>
    <cellStyle name="Обычный 3 9 37 2 4 3" xfId="57118"/>
    <cellStyle name="Обычный 3 9 37 2 4 3 2" xfId="57119"/>
    <cellStyle name="Обычный 3 9 37 2 4 4" xfId="57120"/>
    <cellStyle name="Обычный 3 9 37 2 5" xfId="57121"/>
    <cellStyle name="Обычный 3 9 37 2 5 2" xfId="57122"/>
    <cellStyle name="Обычный 3 9 37 2 5 2 2" xfId="57123"/>
    <cellStyle name="Обычный 3 9 37 2 5 3" xfId="57124"/>
    <cellStyle name="Обычный 3 9 37 2 6" xfId="57125"/>
    <cellStyle name="Обычный 3 9 37 2 6 2" xfId="57126"/>
    <cellStyle name="Обычный 3 9 37 2 7" xfId="57127"/>
    <cellStyle name="Обычный 3 9 37 3" xfId="57128"/>
    <cellStyle name="Обычный 3 9 37 3 2" xfId="57129"/>
    <cellStyle name="Обычный 3 9 37 3 2 2" xfId="57130"/>
    <cellStyle name="Обычный 3 9 37 3 2 2 2" xfId="57131"/>
    <cellStyle name="Обычный 3 9 37 3 2 2 2 2" xfId="57132"/>
    <cellStyle name="Обычный 3 9 37 3 2 2 3" xfId="57133"/>
    <cellStyle name="Обычный 3 9 37 3 2 3" xfId="57134"/>
    <cellStyle name="Обычный 3 9 37 3 2 3 2" xfId="57135"/>
    <cellStyle name="Обычный 3 9 37 3 2 4" xfId="57136"/>
    <cellStyle name="Обычный 3 9 37 3 3" xfId="57137"/>
    <cellStyle name="Обычный 3 9 37 3 3 2" xfId="57138"/>
    <cellStyle name="Обычный 3 9 37 3 3 2 2" xfId="57139"/>
    <cellStyle name="Обычный 3 9 37 3 3 3" xfId="57140"/>
    <cellStyle name="Обычный 3 9 37 3 4" xfId="57141"/>
    <cellStyle name="Обычный 3 9 37 3 4 2" xfId="57142"/>
    <cellStyle name="Обычный 3 9 37 3 5" xfId="57143"/>
    <cellStyle name="Обычный 3 9 37 4" xfId="57144"/>
    <cellStyle name="Обычный 3 9 37 4 2" xfId="57145"/>
    <cellStyle name="Обычный 3 9 37 4 2 2" xfId="57146"/>
    <cellStyle name="Обычный 3 9 37 4 2 2 2" xfId="57147"/>
    <cellStyle name="Обычный 3 9 37 4 2 2 2 2" xfId="57148"/>
    <cellStyle name="Обычный 3 9 37 4 2 2 3" xfId="57149"/>
    <cellStyle name="Обычный 3 9 37 4 2 3" xfId="57150"/>
    <cellStyle name="Обычный 3 9 37 4 2 3 2" xfId="57151"/>
    <cellStyle name="Обычный 3 9 37 4 2 4" xfId="57152"/>
    <cellStyle name="Обычный 3 9 37 4 3" xfId="57153"/>
    <cellStyle name="Обычный 3 9 37 4 3 2" xfId="57154"/>
    <cellStyle name="Обычный 3 9 37 4 3 2 2" xfId="57155"/>
    <cellStyle name="Обычный 3 9 37 4 3 3" xfId="57156"/>
    <cellStyle name="Обычный 3 9 37 4 4" xfId="57157"/>
    <cellStyle name="Обычный 3 9 37 4 4 2" xfId="57158"/>
    <cellStyle name="Обычный 3 9 37 4 5" xfId="57159"/>
    <cellStyle name="Обычный 3 9 37 5" xfId="57160"/>
    <cellStyle name="Обычный 3 9 37 5 2" xfId="57161"/>
    <cellStyle name="Обычный 3 9 37 5 2 2" xfId="57162"/>
    <cellStyle name="Обычный 3 9 37 5 2 2 2" xfId="57163"/>
    <cellStyle name="Обычный 3 9 37 5 2 3" xfId="57164"/>
    <cellStyle name="Обычный 3 9 37 5 3" xfId="57165"/>
    <cellStyle name="Обычный 3 9 37 5 3 2" xfId="57166"/>
    <cellStyle name="Обычный 3 9 37 5 4" xfId="57167"/>
    <cellStyle name="Обычный 3 9 37 6" xfId="57168"/>
    <cellStyle name="Обычный 3 9 37 6 2" xfId="57169"/>
    <cellStyle name="Обычный 3 9 37 6 2 2" xfId="57170"/>
    <cellStyle name="Обычный 3 9 37 6 3" xfId="57171"/>
    <cellStyle name="Обычный 3 9 37 7" xfId="57172"/>
    <cellStyle name="Обычный 3 9 37 7 2" xfId="57173"/>
    <cellStyle name="Обычный 3 9 37 8" xfId="57174"/>
    <cellStyle name="Обычный 3 9 38" xfId="57175"/>
    <cellStyle name="Обычный 3 9 38 2" xfId="57176"/>
    <cellStyle name="Обычный 3 9 38 2 2" xfId="57177"/>
    <cellStyle name="Обычный 3 9 38 2 2 2" xfId="57178"/>
    <cellStyle name="Обычный 3 9 38 2 2 2 2" xfId="57179"/>
    <cellStyle name="Обычный 3 9 38 2 2 2 2 2" xfId="57180"/>
    <cellStyle name="Обычный 3 9 38 2 2 2 2 2 2" xfId="57181"/>
    <cellStyle name="Обычный 3 9 38 2 2 2 2 3" xfId="57182"/>
    <cellStyle name="Обычный 3 9 38 2 2 2 3" xfId="57183"/>
    <cellStyle name="Обычный 3 9 38 2 2 2 3 2" xfId="57184"/>
    <cellStyle name="Обычный 3 9 38 2 2 2 4" xfId="57185"/>
    <cellStyle name="Обычный 3 9 38 2 2 3" xfId="57186"/>
    <cellStyle name="Обычный 3 9 38 2 2 3 2" xfId="57187"/>
    <cellStyle name="Обычный 3 9 38 2 2 3 2 2" xfId="57188"/>
    <cellStyle name="Обычный 3 9 38 2 2 3 3" xfId="57189"/>
    <cellStyle name="Обычный 3 9 38 2 2 4" xfId="57190"/>
    <cellStyle name="Обычный 3 9 38 2 2 4 2" xfId="57191"/>
    <cellStyle name="Обычный 3 9 38 2 2 5" xfId="57192"/>
    <cellStyle name="Обычный 3 9 38 2 3" xfId="57193"/>
    <cellStyle name="Обычный 3 9 38 2 3 2" xfId="57194"/>
    <cellStyle name="Обычный 3 9 38 2 3 2 2" xfId="57195"/>
    <cellStyle name="Обычный 3 9 38 2 3 2 2 2" xfId="57196"/>
    <cellStyle name="Обычный 3 9 38 2 3 2 2 2 2" xfId="57197"/>
    <cellStyle name="Обычный 3 9 38 2 3 2 2 3" xfId="57198"/>
    <cellStyle name="Обычный 3 9 38 2 3 2 3" xfId="57199"/>
    <cellStyle name="Обычный 3 9 38 2 3 2 3 2" xfId="57200"/>
    <cellStyle name="Обычный 3 9 38 2 3 2 4" xfId="57201"/>
    <cellStyle name="Обычный 3 9 38 2 3 3" xfId="57202"/>
    <cellStyle name="Обычный 3 9 38 2 3 3 2" xfId="57203"/>
    <cellStyle name="Обычный 3 9 38 2 3 3 2 2" xfId="57204"/>
    <cellStyle name="Обычный 3 9 38 2 3 3 3" xfId="57205"/>
    <cellStyle name="Обычный 3 9 38 2 3 4" xfId="57206"/>
    <cellStyle name="Обычный 3 9 38 2 3 4 2" xfId="57207"/>
    <cellStyle name="Обычный 3 9 38 2 3 5" xfId="57208"/>
    <cellStyle name="Обычный 3 9 38 2 4" xfId="57209"/>
    <cellStyle name="Обычный 3 9 38 2 4 2" xfId="57210"/>
    <cellStyle name="Обычный 3 9 38 2 4 2 2" xfId="57211"/>
    <cellStyle name="Обычный 3 9 38 2 4 2 2 2" xfId="57212"/>
    <cellStyle name="Обычный 3 9 38 2 4 2 3" xfId="57213"/>
    <cellStyle name="Обычный 3 9 38 2 4 3" xfId="57214"/>
    <cellStyle name="Обычный 3 9 38 2 4 3 2" xfId="57215"/>
    <cellStyle name="Обычный 3 9 38 2 4 4" xfId="57216"/>
    <cellStyle name="Обычный 3 9 38 2 5" xfId="57217"/>
    <cellStyle name="Обычный 3 9 38 2 5 2" xfId="57218"/>
    <cellStyle name="Обычный 3 9 38 2 5 2 2" xfId="57219"/>
    <cellStyle name="Обычный 3 9 38 2 5 3" xfId="57220"/>
    <cellStyle name="Обычный 3 9 38 2 6" xfId="57221"/>
    <cellStyle name="Обычный 3 9 38 2 6 2" xfId="57222"/>
    <cellStyle name="Обычный 3 9 38 2 7" xfId="57223"/>
    <cellStyle name="Обычный 3 9 38 3" xfId="57224"/>
    <cellStyle name="Обычный 3 9 38 3 2" xfId="57225"/>
    <cellStyle name="Обычный 3 9 38 3 2 2" xfId="57226"/>
    <cellStyle name="Обычный 3 9 38 3 2 2 2" xfId="57227"/>
    <cellStyle name="Обычный 3 9 38 3 2 2 2 2" xfId="57228"/>
    <cellStyle name="Обычный 3 9 38 3 2 2 3" xfId="57229"/>
    <cellStyle name="Обычный 3 9 38 3 2 3" xfId="57230"/>
    <cellStyle name="Обычный 3 9 38 3 2 3 2" xfId="57231"/>
    <cellStyle name="Обычный 3 9 38 3 2 4" xfId="57232"/>
    <cellStyle name="Обычный 3 9 38 3 3" xfId="57233"/>
    <cellStyle name="Обычный 3 9 38 3 3 2" xfId="57234"/>
    <cellStyle name="Обычный 3 9 38 3 3 2 2" xfId="57235"/>
    <cellStyle name="Обычный 3 9 38 3 3 3" xfId="57236"/>
    <cellStyle name="Обычный 3 9 38 3 4" xfId="57237"/>
    <cellStyle name="Обычный 3 9 38 3 4 2" xfId="57238"/>
    <cellStyle name="Обычный 3 9 38 3 5" xfId="57239"/>
    <cellStyle name="Обычный 3 9 38 4" xfId="57240"/>
    <cellStyle name="Обычный 3 9 38 4 2" xfId="57241"/>
    <cellStyle name="Обычный 3 9 38 4 2 2" xfId="57242"/>
    <cellStyle name="Обычный 3 9 38 4 2 2 2" xfId="57243"/>
    <cellStyle name="Обычный 3 9 38 4 2 2 2 2" xfId="57244"/>
    <cellStyle name="Обычный 3 9 38 4 2 2 3" xfId="57245"/>
    <cellStyle name="Обычный 3 9 38 4 2 3" xfId="57246"/>
    <cellStyle name="Обычный 3 9 38 4 2 3 2" xfId="57247"/>
    <cellStyle name="Обычный 3 9 38 4 2 4" xfId="57248"/>
    <cellStyle name="Обычный 3 9 38 4 3" xfId="57249"/>
    <cellStyle name="Обычный 3 9 38 4 3 2" xfId="57250"/>
    <cellStyle name="Обычный 3 9 38 4 3 2 2" xfId="57251"/>
    <cellStyle name="Обычный 3 9 38 4 3 3" xfId="57252"/>
    <cellStyle name="Обычный 3 9 38 4 4" xfId="57253"/>
    <cellStyle name="Обычный 3 9 38 4 4 2" xfId="57254"/>
    <cellStyle name="Обычный 3 9 38 4 5" xfId="57255"/>
    <cellStyle name="Обычный 3 9 38 5" xfId="57256"/>
    <cellStyle name="Обычный 3 9 38 5 2" xfId="57257"/>
    <cellStyle name="Обычный 3 9 38 5 2 2" xfId="57258"/>
    <cellStyle name="Обычный 3 9 38 5 2 2 2" xfId="57259"/>
    <cellStyle name="Обычный 3 9 38 5 2 3" xfId="57260"/>
    <cellStyle name="Обычный 3 9 38 5 3" xfId="57261"/>
    <cellStyle name="Обычный 3 9 38 5 3 2" xfId="57262"/>
    <cellStyle name="Обычный 3 9 38 5 4" xfId="57263"/>
    <cellStyle name="Обычный 3 9 38 6" xfId="57264"/>
    <cellStyle name="Обычный 3 9 38 6 2" xfId="57265"/>
    <cellStyle name="Обычный 3 9 38 6 2 2" xfId="57266"/>
    <cellStyle name="Обычный 3 9 38 6 3" xfId="57267"/>
    <cellStyle name="Обычный 3 9 38 7" xfId="57268"/>
    <cellStyle name="Обычный 3 9 38 7 2" xfId="57269"/>
    <cellStyle name="Обычный 3 9 38 8" xfId="57270"/>
    <cellStyle name="Обычный 3 9 39" xfId="57271"/>
    <cellStyle name="Обычный 3 9 39 2" xfId="57272"/>
    <cellStyle name="Обычный 3 9 39 2 2" xfId="57273"/>
    <cellStyle name="Обычный 3 9 39 2 2 2" xfId="57274"/>
    <cellStyle name="Обычный 3 9 39 2 2 2 2" xfId="57275"/>
    <cellStyle name="Обычный 3 9 39 2 2 2 2 2" xfId="57276"/>
    <cellStyle name="Обычный 3 9 39 2 2 2 2 2 2" xfId="57277"/>
    <cellStyle name="Обычный 3 9 39 2 2 2 2 3" xfId="57278"/>
    <cellStyle name="Обычный 3 9 39 2 2 2 3" xfId="57279"/>
    <cellStyle name="Обычный 3 9 39 2 2 2 3 2" xfId="57280"/>
    <cellStyle name="Обычный 3 9 39 2 2 2 4" xfId="57281"/>
    <cellStyle name="Обычный 3 9 39 2 2 3" xfId="57282"/>
    <cellStyle name="Обычный 3 9 39 2 2 3 2" xfId="57283"/>
    <cellStyle name="Обычный 3 9 39 2 2 3 2 2" xfId="57284"/>
    <cellStyle name="Обычный 3 9 39 2 2 3 3" xfId="57285"/>
    <cellStyle name="Обычный 3 9 39 2 2 4" xfId="57286"/>
    <cellStyle name="Обычный 3 9 39 2 2 4 2" xfId="57287"/>
    <cellStyle name="Обычный 3 9 39 2 2 5" xfId="57288"/>
    <cellStyle name="Обычный 3 9 39 2 3" xfId="57289"/>
    <cellStyle name="Обычный 3 9 39 2 3 2" xfId="57290"/>
    <cellStyle name="Обычный 3 9 39 2 3 2 2" xfId="57291"/>
    <cellStyle name="Обычный 3 9 39 2 3 2 2 2" xfId="57292"/>
    <cellStyle name="Обычный 3 9 39 2 3 2 2 2 2" xfId="57293"/>
    <cellStyle name="Обычный 3 9 39 2 3 2 2 3" xfId="57294"/>
    <cellStyle name="Обычный 3 9 39 2 3 2 3" xfId="57295"/>
    <cellStyle name="Обычный 3 9 39 2 3 2 3 2" xfId="57296"/>
    <cellStyle name="Обычный 3 9 39 2 3 2 4" xfId="57297"/>
    <cellStyle name="Обычный 3 9 39 2 3 3" xfId="57298"/>
    <cellStyle name="Обычный 3 9 39 2 3 3 2" xfId="57299"/>
    <cellStyle name="Обычный 3 9 39 2 3 3 2 2" xfId="57300"/>
    <cellStyle name="Обычный 3 9 39 2 3 3 3" xfId="57301"/>
    <cellStyle name="Обычный 3 9 39 2 3 4" xfId="57302"/>
    <cellStyle name="Обычный 3 9 39 2 3 4 2" xfId="57303"/>
    <cellStyle name="Обычный 3 9 39 2 3 5" xfId="57304"/>
    <cellStyle name="Обычный 3 9 39 2 4" xfId="57305"/>
    <cellStyle name="Обычный 3 9 39 2 4 2" xfId="57306"/>
    <cellStyle name="Обычный 3 9 39 2 4 2 2" xfId="57307"/>
    <cellStyle name="Обычный 3 9 39 2 4 2 2 2" xfId="57308"/>
    <cellStyle name="Обычный 3 9 39 2 4 2 3" xfId="57309"/>
    <cellStyle name="Обычный 3 9 39 2 4 3" xfId="57310"/>
    <cellStyle name="Обычный 3 9 39 2 4 3 2" xfId="57311"/>
    <cellStyle name="Обычный 3 9 39 2 4 4" xfId="57312"/>
    <cellStyle name="Обычный 3 9 39 2 5" xfId="57313"/>
    <cellStyle name="Обычный 3 9 39 2 5 2" xfId="57314"/>
    <cellStyle name="Обычный 3 9 39 2 5 2 2" xfId="57315"/>
    <cellStyle name="Обычный 3 9 39 2 5 3" xfId="57316"/>
    <cellStyle name="Обычный 3 9 39 2 6" xfId="57317"/>
    <cellStyle name="Обычный 3 9 39 2 6 2" xfId="57318"/>
    <cellStyle name="Обычный 3 9 39 2 7" xfId="57319"/>
    <cellStyle name="Обычный 3 9 39 3" xfId="57320"/>
    <cellStyle name="Обычный 3 9 39 3 2" xfId="57321"/>
    <cellStyle name="Обычный 3 9 39 3 2 2" xfId="57322"/>
    <cellStyle name="Обычный 3 9 39 3 2 2 2" xfId="57323"/>
    <cellStyle name="Обычный 3 9 39 3 2 2 2 2" xfId="57324"/>
    <cellStyle name="Обычный 3 9 39 3 2 2 3" xfId="57325"/>
    <cellStyle name="Обычный 3 9 39 3 2 3" xfId="57326"/>
    <cellStyle name="Обычный 3 9 39 3 2 3 2" xfId="57327"/>
    <cellStyle name="Обычный 3 9 39 3 2 4" xfId="57328"/>
    <cellStyle name="Обычный 3 9 39 3 3" xfId="57329"/>
    <cellStyle name="Обычный 3 9 39 3 3 2" xfId="57330"/>
    <cellStyle name="Обычный 3 9 39 3 3 2 2" xfId="57331"/>
    <cellStyle name="Обычный 3 9 39 3 3 3" xfId="57332"/>
    <cellStyle name="Обычный 3 9 39 3 4" xfId="57333"/>
    <cellStyle name="Обычный 3 9 39 3 4 2" xfId="57334"/>
    <cellStyle name="Обычный 3 9 39 3 5" xfId="57335"/>
    <cellStyle name="Обычный 3 9 39 4" xfId="57336"/>
    <cellStyle name="Обычный 3 9 39 4 2" xfId="57337"/>
    <cellStyle name="Обычный 3 9 39 4 2 2" xfId="57338"/>
    <cellStyle name="Обычный 3 9 39 4 2 2 2" xfId="57339"/>
    <cellStyle name="Обычный 3 9 39 4 2 2 2 2" xfId="57340"/>
    <cellStyle name="Обычный 3 9 39 4 2 2 3" xfId="57341"/>
    <cellStyle name="Обычный 3 9 39 4 2 3" xfId="57342"/>
    <cellStyle name="Обычный 3 9 39 4 2 3 2" xfId="57343"/>
    <cellStyle name="Обычный 3 9 39 4 2 4" xfId="57344"/>
    <cellStyle name="Обычный 3 9 39 4 3" xfId="57345"/>
    <cellStyle name="Обычный 3 9 39 4 3 2" xfId="57346"/>
    <cellStyle name="Обычный 3 9 39 4 3 2 2" xfId="57347"/>
    <cellStyle name="Обычный 3 9 39 4 3 3" xfId="57348"/>
    <cellStyle name="Обычный 3 9 39 4 4" xfId="57349"/>
    <cellStyle name="Обычный 3 9 39 4 4 2" xfId="57350"/>
    <cellStyle name="Обычный 3 9 39 4 5" xfId="57351"/>
    <cellStyle name="Обычный 3 9 39 5" xfId="57352"/>
    <cellStyle name="Обычный 3 9 39 5 2" xfId="57353"/>
    <cellStyle name="Обычный 3 9 39 5 2 2" xfId="57354"/>
    <cellStyle name="Обычный 3 9 39 5 2 2 2" xfId="57355"/>
    <cellStyle name="Обычный 3 9 39 5 2 3" xfId="57356"/>
    <cellStyle name="Обычный 3 9 39 5 3" xfId="57357"/>
    <cellStyle name="Обычный 3 9 39 5 3 2" xfId="57358"/>
    <cellStyle name="Обычный 3 9 39 5 4" xfId="57359"/>
    <cellStyle name="Обычный 3 9 39 6" xfId="57360"/>
    <cellStyle name="Обычный 3 9 39 6 2" xfId="57361"/>
    <cellStyle name="Обычный 3 9 39 6 2 2" xfId="57362"/>
    <cellStyle name="Обычный 3 9 39 6 3" xfId="57363"/>
    <cellStyle name="Обычный 3 9 39 7" xfId="57364"/>
    <cellStyle name="Обычный 3 9 39 7 2" xfId="57365"/>
    <cellStyle name="Обычный 3 9 39 8" xfId="57366"/>
    <cellStyle name="Обычный 3 9 4" xfId="57367"/>
    <cellStyle name="Обычный 3 9 4 2" xfId="57368"/>
    <cellStyle name="Обычный 3 9 4 2 2" xfId="57369"/>
    <cellStyle name="Обычный 3 9 4 2 2 2" xfId="57370"/>
    <cellStyle name="Обычный 3 9 4 2 2 2 2" xfId="57371"/>
    <cellStyle name="Обычный 3 9 4 2 2 2 2 2" xfId="57372"/>
    <cellStyle name="Обычный 3 9 4 2 2 2 2 2 2" xfId="57373"/>
    <cellStyle name="Обычный 3 9 4 2 2 2 2 3" xfId="57374"/>
    <cellStyle name="Обычный 3 9 4 2 2 2 3" xfId="57375"/>
    <cellStyle name="Обычный 3 9 4 2 2 2 3 2" xfId="57376"/>
    <cellStyle name="Обычный 3 9 4 2 2 2 4" xfId="57377"/>
    <cellStyle name="Обычный 3 9 4 2 2 3" xfId="57378"/>
    <cellStyle name="Обычный 3 9 4 2 2 3 2" xfId="57379"/>
    <cellStyle name="Обычный 3 9 4 2 2 3 2 2" xfId="57380"/>
    <cellStyle name="Обычный 3 9 4 2 2 3 3" xfId="57381"/>
    <cellStyle name="Обычный 3 9 4 2 2 4" xfId="57382"/>
    <cellStyle name="Обычный 3 9 4 2 2 4 2" xfId="57383"/>
    <cellStyle name="Обычный 3 9 4 2 2 5" xfId="57384"/>
    <cellStyle name="Обычный 3 9 4 2 3" xfId="57385"/>
    <cellStyle name="Обычный 3 9 4 2 3 2" xfId="57386"/>
    <cellStyle name="Обычный 3 9 4 2 3 2 2" xfId="57387"/>
    <cellStyle name="Обычный 3 9 4 2 3 2 2 2" xfId="57388"/>
    <cellStyle name="Обычный 3 9 4 2 3 2 2 2 2" xfId="57389"/>
    <cellStyle name="Обычный 3 9 4 2 3 2 2 3" xfId="57390"/>
    <cellStyle name="Обычный 3 9 4 2 3 2 3" xfId="57391"/>
    <cellStyle name="Обычный 3 9 4 2 3 2 3 2" xfId="57392"/>
    <cellStyle name="Обычный 3 9 4 2 3 2 4" xfId="57393"/>
    <cellStyle name="Обычный 3 9 4 2 3 3" xfId="57394"/>
    <cellStyle name="Обычный 3 9 4 2 3 3 2" xfId="57395"/>
    <cellStyle name="Обычный 3 9 4 2 3 3 2 2" xfId="57396"/>
    <cellStyle name="Обычный 3 9 4 2 3 3 3" xfId="57397"/>
    <cellStyle name="Обычный 3 9 4 2 3 4" xfId="57398"/>
    <cellStyle name="Обычный 3 9 4 2 3 4 2" xfId="57399"/>
    <cellStyle name="Обычный 3 9 4 2 3 5" xfId="57400"/>
    <cellStyle name="Обычный 3 9 4 2 4" xfId="57401"/>
    <cellStyle name="Обычный 3 9 4 2 4 2" xfId="57402"/>
    <cellStyle name="Обычный 3 9 4 2 4 2 2" xfId="57403"/>
    <cellStyle name="Обычный 3 9 4 2 4 2 2 2" xfId="57404"/>
    <cellStyle name="Обычный 3 9 4 2 4 2 3" xfId="57405"/>
    <cellStyle name="Обычный 3 9 4 2 4 3" xfId="57406"/>
    <cellStyle name="Обычный 3 9 4 2 4 3 2" xfId="57407"/>
    <cellStyle name="Обычный 3 9 4 2 4 4" xfId="57408"/>
    <cellStyle name="Обычный 3 9 4 2 5" xfId="57409"/>
    <cellStyle name="Обычный 3 9 4 2 5 2" xfId="57410"/>
    <cellStyle name="Обычный 3 9 4 2 5 2 2" xfId="57411"/>
    <cellStyle name="Обычный 3 9 4 2 5 3" xfId="57412"/>
    <cellStyle name="Обычный 3 9 4 2 6" xfId="57413"/>
    <cellStyle name="Обычный 3 9 4 2 6 2" xfId="57414"/>
    <cellStyle name="Обычный 3 9 4 2 7" xfId="57415"/>
    <cellStyle name="Обычный 3 9 4 3" xfId="57416"/>
    <cellStyle name="Обычный 3 9 4 3 2" xfId="57417"/>
    <cellStyle name="Обычный 3 9 4 3 2 2" xfId="57418"/>
    <cellStyle name="Обычный 3 9 4 3 2 2 2" xfId="57419"/>
    <cellStyle name="Обычный 3 9 4 3 2 2 2 2" xfId="57420"/>
    <cellStyle name="Обычный 3 9 4 3 2 2 3" xfId="57421"/>
    <cellStyle name="Обычный 3 9 4 3 2 3" xfId="57422"/>
    <cellStyle name="Обычный 3 9 4 3 2 3 2" xfId="57423"/>
    <cellStyle name="Обычный 3 9 4 3 2 4" xfId="57424"/>
    <cellStyle name="Обычный 3 9 4 3 3" xfId="57425"/>
    <cellStyle name="Обычный 3 9 4 3 3 2" xfId="57426"/>
    <cellStyle name="Обычный 3 9 4 3 3 2 2" xfId="57427"/>
    <cellStyle name="Обычный 3 9 4 3 3 3" xfId="57428"/>
    <cellStyle name="Обычный 3 9 4 3 4" xfId="57429"/>
    <cellStyle name="Обычный 3 9 4 3 4 2" xfId="57430"/>
    <cellStyle name="Обычный 3 9 4 3 5" xfId="57431"/>
    <cellStyle name="Обычный 3 9 4 4" xfId="57432"/>
    <cellStyle name="Обычный 3 9 4 4 2" xfId="57433"/>
    <cellStyle name="Обычный 3 9 4 4 2 2" xfId="57434"/>
    <cellStyle name="Обычный 3 9 4 4 2 2 2" xfId="57435"/>
    <cellStyle name="Обычный 3 9 4 4 2 2 2 2" xfId="57436"/>
    <cellStyle name="Обычный 3 9 4 4 2 2 3" xfId="57437"/>
    <cellStyle name="Обычный 3 9 4 4 2 3" xfId="57438"/>
    <cellStyle name="Обычный 3 9 4 4 2 3 2" xfId="57439"/>
    <cellStyle name="Обычный 3 9 4 4 2 4" xfId="57440"/>
    <cellStyle name="Обычный 3 9 4 4 3" xfId="57441"/>
    <cellStyle name="Обычный 3 9 4 4 3 2" xfId="57442"/>
    <cellStyle name="Обычный 3 9 4 4 3 2 2" xfId="57443"/>
    <cellStyle name="Обычный 3 9 4 4 3 3" xfId="57444"/>
    <cellStyle name="Обычный 3 9 4 4 4" xfId="57445"/>
    <cellStyle name="Обычный 3 9 4 4 4 2" xfId="57446"/>
    <cellStyle name="Обычный 3 9 4 4 5" xfId="57447"/>
    <cellStyle name="Обычный 3 9 4 5" xfId="57448"/>
    <cellStyle name="Обычный 3 9 4 5 2" xfId="57449"/>
    <cellStyle name="Обычный 3 9 4 5 2 2" xfId="57450"/>
    <cellStyle name="Обычный 3 9 4 5 2 2 2" xfId="57451"/>
    <cellStyle name="Обычный 3 9 4 5 2 3" xfId="57452"/>
    <cellStyle name="Обычный 3 9 4 5 3" xfId="57453"/>
    <cellStyle name="Обычный 3 9 4 5 3 2" xfId="57454"/>
    <cellStyle name="Обычный 3 9 4 5 4" xfId="57455"/>
    <cellStyle name="Обычный 3 9 4 6" xfId="57456"/>
    <cellStyle name="Обычный 3 9 4 6 2" xfId="57457"/>
    <cellStyle name="Обычный 3 9 4 6 2 2" xfId="57458"/>
    <cellStyle name="Обычный 3 9 4 6 3" xfId="57459"/>
    <cellStyle name="Обычный 3 9 4 7" xfId="57460"/>
    <cellStyle name="Обычный 3 9 4 7 2" xfId="57461"/>
    <cellStyle name="Обычный 3 9 4 8" xfId="57462"/>
    <cellStyle name="Обычный 3 9 40" xfId="57463"/>
    <cellStyle name="Обычный 3 9 40 2" xfId="57464"/>
    <cellStyle name="Обычный 3 9 40 2 2" xfId="57465"/>
    <cellStyle name="Обычный 3 9 40 2 2 2" xfId="57466"/>
    <cellStyle name="Обычный 3 9 40 2 2 2 2" xfId="57467"/>
    <cellStyle name="Обычный 3 9 40 2 2 2 2 2" xfId="57468"/>
    <cellStyle name="Обычный 3 9 40 2 2 2 2 2 2" xfId="57469"/>
    <cellStyle name="Обычный 3 9 40 2 2 2 2 3" xfId="57470"/>
    <cellStyle name="Обычный 3 9 40 2 2 2 3" xfId="57471"/>
    <cellStyle name="Обычный 3 9 40 2 2 2 3 2" xfId="57472"/>
    <cellStyle name="Обычный 3 9 40 2 2 2 4" xfId="57473"/>
    <cellStyle name="Обычный 3 9 40 2 2 3" xfId="57474"/>
    <cellStyle name="Обычный 3 9 40 2 2 3 2" xfId="57475"/>
    <cellStyle name="Обычный 3 9 40 2 2 3 2 2" xfId="57476"/>
    <cellStyle name="Обычный 3 9 40 2 2 3 3" xfId="57477"/>
    <cellStyle name="Обычный 3 9 40 2 2 4" xfId="57478"/>
    <cellStyle name="Обычный 3 9 40 2 2 4 2" xfId="57479"/>
    <cellStyle name="Обычный 3 9 40 2 2 5" xfId="57480"/>
    <cellStyle name="Обычный 3 9 40 2 3" xfId="57481"/>
    <cellStyle name="Обычный 3 9 40 2 3 2" xfId="57482"/>
    <cellStyle name="Обычный 3 9 40 2 3 2 2" xfId="57483"/>
    <cellStyle name="Обычный 3 9 40 2 3 2 2 2" xfId="57484"/>
    <cellStyle name="Обычный 3 9 40 2 3 2 2 2 2" xfId="57485"/>
    <cellStyle name="Обычный 3 9 40 2 3 2 2 3" xfId="57486"/>
    <cellStyle name="Обычный 3 9 40 2 3 2 3" xfId="57487"/>
    <cellStyle name="Обычный 3 9 40 2 3 2 3 2" xfId="57488"/>
    <cellStyle name="Обычный 3 9 40 2 3 2 4" xfId="57489"/>
    <cellStyle name="Обычный 3 9 40 2 3 3" xfId="57490"/>
    <cellStyle name="Обычный 3 9 40 2 3 3 2" xfId="57491"/>
    <cellStyle name="Обычный 3 9 40 2 3 3 2 2" xfId="57492"/>
    <cellStyle name="Обычный 3 9 40 2 3 3 3" xfId="57493"/>
    <cellStyle name="Обычный 3 9 40 2 3 4" xfId="57494"/>
    <cellStyle name="Обычный 3 9 40 2 3 4 2" xfId="57495"/>
    <cellStyle name="Обычный 3 9 40 2 3 5" xfId="57496"/>
    <cellStyle name="Обычный 3 9 40 2 4" xfId="57497"/>
    <cellStyle name="Обычный 3 9 40 2 4 2" xfId="57498"/>
    <cellStyle name="Обычный 3 9 40 2 4 2 2" xfId="57499"/>
    <cellStyle name="Обычный 3 9 40 2 4 2 2 2" xfId="57500"/>
    <cellStyle name="Обычный 3 9 40 2 4 2 3" xfId="57501"/>
    <cellStyle name="Обычный 3 9 40 2 4 3" xfId="57502"/>
    <cellStyle name="Обычный 3 9 40 2 4 3 2" xfId="57503"/>
    <cellStyle name="Обычный 3 9 40 2 4 4" xfId="57504"/>
    <cellStyle name="Обычный 3 9 40 2 5" xfId="57505"/>
    <cellStyle name="Обычный 3 9 40 2 5 2" xfId="57506"/>
    <cellStyle name="Обычный 3 9 40 2 5 2 2" xfId="57507"/>
    <cellStyle name="Обычный 3 9 40 2 5 3" xfId="57508"/>
    <cellStyle name="Обычный 3 9 40 2 6" xfId="57509"/>
    <cellStyle name="Обычный 3 9 40 2 6 2" xfId="57510"/>
    <cellStyle name="Обычный 3 9 40 2 7" xfId="57511"/>
    <cellStyle name="Обычный 3 9 40 3" xfId="57512"/>
    <cellStyle name="Обычный 3 9 40 3 2" xfId="57513"/>
    <cellStyle name="Обычный 3 9 40 3 2 2" xfId="57514"/>
    <cellStyle name="Обычный 3 9 40 3 2 2 2" xfId="57515"/>
    <cellStyle name="Обычный 3 9 40 3 2 2 2 2" xfId="57516"/>
    <cellStyle name="Обычный 3 9 40 3 2 2 3" xfId="57517"/>
    <cellStyle name="Обычный 3 9 40 3 2 3" xfId="57518"/>
    <cellStyle name="Обычный 3 9 40 3 2 3 2" xfId="57519"/>
    <cellStyle name="Обычный 3 9 40 3 2 4" xfId="57520"/>
    <cellStyle name="Обычный 3 9 40 3 3" xfId="57521"/>
    <cellStyle name="Обычный 3 9 40 3 3 2" xfId="57522"/>
    <cellStyle name="Обычный 3 9 40 3 3 2 2" xfId="57523"/>
    <cellStyle name="Обычный 3 9 40 3 3 3" xfId="57524"/>
    <cellStyle name="Обычный 3 9 40 3 4" xfId="57525"/>
    <cellStyle name="Обычный 3 9 40 3 4 2" xfId="57526"/>
    <cellStyle name="Обычный 3 9 40 3 5" xfId="57527"/>
    <cellStyle name="Обычный 3 9 40 4" xfId="57528"/>
    <cellStyle name="Обычный 3 9 40 4 2" xfId="57529"/>
    <cellStyle name="Обычный 3 9 40 4 2 2" xfId="57530"/>
    <cellStyle name="Обычный 3 9 40 4 2 2 2" xfId="57531"/>
    <cellStyle name="Обычный 3 9 40 4 2 2 2 2" xfId="57532"/>
    <cellStyle name="Обычный 3 9 40 4 2 2 3" xfId="57533"/>
    <cellStyle name="Обычный 3 9 40 4 2 3" xfId="57534"/>
    <cellStyle name="Обычный 3 9 40 4 2 3 2" xfId="57535"/>
    <cellStyle name="Обычный 3 9 40 4 2 4" xfId="57536"/>
    <cellStyle name="Обычный 3 9 40 4 3" xfId="57537"/>
    <cellStyle name="Обычный 3 9 40 4 3 2" xfId="57538"/>
    <cellStyle name="Обычный 3 9 40 4 3 2 2" xfId="57539"/>
    <cellStyle name="Обычный 3 9 40 4 3 3" xfId="57540"/>
    <cellStyle name="Обычный 3 9 40 4 4" xfId="57541"/>
    <cellStyle name="Обычный 3 9 40 4 4 2" xfId="57542"/>
    <cellStyle name="Обычный 3 9 40 4 5" xfId="57543"/>
    <cellStyle name="Обычный 3 9 40 5" xfId="57544"/>
    <cellStyle name="Обычный 3 9 40 5 2" xfId="57545"/>
    <cellStyle name="Обычный 3 9 40 5 2 2" xfId="57546"/>
    <cellStyle name="Обычный 3 9 40 5 2 2 2" xfId="57547"/>
    <cellStyle name="Обычный 3 9 40 5 2 3" xfId="57548"/>
    <cellStyle name="Обычный 3 9 40 5 3" xfId="57549"/>
    <cellStyle name="Обычный 3 9 40 5 3 2" xfId="57550"/>
    <cellStyle name="Обычный 3 9 40 5 4" xfId="57551"/>
    <cellStyle name="Обычный 3 9 40 6" xfId="57552"/>
    <cellStyle name="Обычный 3 9 40 6 2" xfId="57553"/>
    <cellStyle name="Обычный 3 9 40 6 2 2" xfId="57554"/>
    <cellStyle name="Обычный 3 9 40 6 3" xfId="57555"/>
    <cellStyle name="Обычный 3 9 40 7" xfId="57556"/>
    <cellStyle name="Обычный 3 9 40 7 2" xfId="57557"/>
    <cellStyle name="Обычный 3 9 40 8" xfId="57558"/>
    <cellStyle name="Обычный 3 9 41" xfId="57559"/>
    <cellStyle name="Обычный 3 9 41 2" xfId="57560"/>
    <cellStyle name="Обычный 3 9 41 2 2" xfId="57561"/>
    <cellStyle name="Обычный 3 9 41 2 2 2" xfId="57562"/>
    <cellStyle name="Обычный 3 9 41 2 2 2 2" xfId="57563"/>
    <cellStyle name="Обычный 3 9 41 2 2 2 2 2" xfId="57564"/>
    <cellStyle name="Обычный 3 9 41 2 2 2 2 2 2" xfId="57565"/>
    <cellStyle name="Обычный 3 9 41 2 2 2 2 3" xfId="57566"/>
    <cellStyle name="Обычный 3 9 41 2 2 2 3" xfId="57567"/>
    <cellStyle name="Обычный 3 9 41 2 2 2 3 2" xfId="57568"/>
    <cellStyle name="Обычный 3 9 41 2 2 2 4" xfId="57569"/>
    <cellStyle name="Обычный 3 9 41 2 2 3" xfId="57570"/>
    <cellStyle name="Обычный 3 9 41 2 2 3 2" xfId="57571"/>
    <cellStyle name="Обычный 3 9 41 2 2 3 2 2" xfId="57572"/>
    <cellStyle name="Обычный 3 9 41 2 2 3 3" xfId="57573"/>
    <cellStyle name="Обычный 3 9 41 2 2 4" xfId="57574"/>
    <cellStyle name="Обычный 3 9 41 2 2 4 2" xfId="57575"/>
    <cellStyle name="Обычный 3 9 41 2 2 5" xfId="57576"/>
    <cellStyle name="Обычный 3 9 41 2 3" xfId="57577"/>
    <cellStyle name="Обычный 3 9 41 2 3 2" xfId="57578"/>
    <cellStyle name="Обычный 3 9 41 2 3 2 2" xfId="57579"/>
    <cellStyle name="Обычный 3 9 41 2 3 2 2 2" xfId="57580"/>
    <cellStyle name="Обычный 3 9 41 2 3 2 2 2 2" xfId="57581"/>
    <cellStyle name="Обычный 3 9 41 2 3 2 2 3" xfId="57582"/>
    <cellStyle name="Обычный 3 9 41 2 3 2 3" xfId="57583"/>
    <cellStyle name="Обычный 3 9 41 2 3 2 3 2" xfId="57584"/>
    <cellStyle name="Обычный 3 9 41 2 3 2 4" xfId="57585"/>
    <cellStyle name="Обычный 3 9 41 2 3 3" xfId="57586"/>
    <cellStyle name="Обычный 3 9 41 2 3 3 2" xfId="57587"/>
    <cellStyle name="Обычный 3 9 41 2 3 3 2 2" xfId="57588"/>
    <cellStyle name="Обычный 3 9 41 2 3 3 3" xfId="57589"/>
    <cellStyle name="Обычный 3 9 41 2 3 4" xfId="57590"/>
    <cellStyle name="Обычный 3 9 41 2 3 4 2" xfId="57591"/>
    <cellStyle name="Обычный 3 9 41 2 3 5" xfId="57592"/>
    <cellStyle name="Обычный 3 9 41 2 4" xfId="57593"/>
    <cellStyle name="Обычный 3 9 41 2 4 2" xfId="57594"/>
    <cellStyle name="Обычный 3 9 41 2 4 2 2" xfId="57595"/>
    <cellStyle name="Обычный 3 9 41 2 4 2 2 2" xfId="57596"/>
    <cellStyle name="Обычный 3 9 41 2 4 2 3" xfId="57597"/>
    <cellStyle name="Обычный 3 9 41 2 4 3" xfId="57598"/>
    <cellStyle name="Обычный 3 9 41 2 4 3 2" xfId="57599"/>
    <cellStyle name="Обычный 3 9 41 2 4 4" xfId="57600"/>
    <cellStyle name="Обычный 3 9 41 2 5" xfId="57601"/>
    <cellStyle name="Обычный 3 9 41 2 5 2" xfId="57602"/>
    <cellStyle name="Обычный 3 9 41 2 5 2 2" xfId="57603"/>
    <cellStyle name="Обычный 3 9 41 2 5 3" xfId="57604"/>
    <cellStyle name="Обычный 3 9 41 2 6" xfId="57605"/>
    <cellStyle name="Обычный 3 9 41 2 6 2" xfId="57606"/>
    <cellStyle name="Обычный 3 9 41 2 7" xfId="57607"/>
    <cellStyle name="Обычный 3 9 41 3" xfId="57608"/>
    <cellStyle name="Обычный 3 9 41 3 2" xfId="57609"/>
    <cellStyle name="Обычный 3 9 41 3 2 2" xfId="57610"/>
    <cellStyle name="Обычный 3 9 41 3 2 2 2" xfId="57611"/>
    <cellStyle name="Обычный 3 9 41 3 2 2 2 2" xfId="57612"/>
    <cellStyle name="Обычный 3 9 41 3 2 2 3" xfId="57613"/>
    <cellStyle name="Обычный 3 9 41 3 2 3" xfId="57614"/>
    <cellStyle name="Обычный 3 9 41 3 2 3 2" xfId="57615"/>
    <cellStyle name="Обычный 3 9 41 3 2 4" xfId="57616"/>
    <cellStyle name="Обычный 3 9 41 3 3" xfId="57617"/>
    <cellStyle name="Обычный 3 9 41 3 3 2" xfId="57618"/>
    <cellStyle name="Обычный 3 9 41 3 3 2 2" xfId="57619"/>
    <cellStyle name="Обычный 3 9 41 3 3 3" xfId="57620"/>
    <cellStyle name="Обычный 3 9 41 3 4" xfId="57621"/>
    <cellStyle name="Обычный 3 9 41 3 4 2" xfId="57622"/>
    <cellStyle name="Обычный 3 9 41 3 5" xfId="57623"/>
    <cellStyle name="Обычный 3 9 41 4" xfId="57624"/>
    <cellStyle name="Обычный 3 9 41 4 2" xfId="57625"/>
    <cellStyle name="Обычный 3 9 41 4 2 2" xfId="57626"/>
    <cellStyle name="Обычный 3 9 41 4 2 2 2" xfId="57627"/>
    <cellStyle name="Обычный 3 9 41 4 2 2 2 2" xfId="57628"/>
    <cellStyle name="Обычный 3 9 41 4 2 2 3" xfId="57629"/>
    <cellStyle name="Обычный 3 9 41 4 2 3" xfId="57630"/>
    <cellStyle name="Обычный 3 9 41 4 2 3 2" xfId="57631"/>
    <cellStyle name="Обычный 3 9 41 4 2 4" xfId="57632"/>
    <cellStyle name="Обычный 3 9 41 4 3" xfId="57633"/>
    <cellStyle name="Обычный 3 9 41 4 3 2" xfId="57634"/>
    <cellStyle name="Обычный 3 9 41 4 3 2 2" xfId="57635"/>
    <cellStyle name="Обычный 3 9 41 4 3 3" xfId="57636"/>
    <cellStyle name="Обычный 3 9 41 4 4" xfId="57637"/>
    <cellStyle name="Обычный 3 9 41 4 4 2" xfId="57638"/>
    <cellStyle name="Обычный 3 9 41 4 5" xfId="57639"/>
    <cellStyle name="Обычный 3 9 41 5" xfId="57640"/>
    <cellStyle name="Обычный 3 9 41 5 2" xfId="57641"/>
    <cellStyle name="Обычный 3 9 41 5 2 2" xfId="57642"/>
    <cellStyle name="Обычный 3 9 41 5 2 2 2" xfId="57643"/>
    <cellStyle name="Обычный 3 9 41 5 2 3" xfId="57644"/>
    <cellStyle name="Обычный 3 9 41 5 3" xfId="57645"/>
    <cellStyle name="Обычный 3 9 41 5 3 2" xfId="57646"/>
    <cellStyle name="Обычный 3 9 41 5 4" xfId="57647"/>
    <cellStyle name="Обычный 3 9 41 6" xfId="57648"/>
    <cellStyle name="Обычный 3 9 41 6 2" xfId="57649"/>
    <cellStyle name="Обычный 3 9 41 6 2 2" xfId="57650"/>
    <cellStyle name="Обычный 3 9 41 6 3" xfId="57651"/>
    <cellStyle name="Обычный 3 9 41 7" xfId="57652"/>
    <cellStyle name="Обычный 3 9 41 7 2" xfId="57653"/>
    <cellStyle name="Обычный 3 9 41 8" xfId="57654"/>
    <cellStyle name="Обычный 3 9 42" xfId="57655"/>
    <cellStyle name="Обычный 3 9 42 2" xfId="57656"/>
    <cellStyle name="Обычный 3 9 42 2 2" xfId="57657"/>
    <cellStyle name="Обычный 3 9 42 2 2 2" xfId="57658"/>
    <cellStyle name="Обычный 3 9 42 2 2 2 2" xfId="57659"/>
    <cellStyle name="Обычный 3 9 42 2 2 2 2 2" xfId="57660"/>
    <cellStyle name="Обычный 3 9 42 2 2 2 2 2 2" xfId="57661"/>
    <cellStyle name="Обычный 3 9 42 2 2 2 2 3" xfId="57662"/>
    <cellStyle name="Обычный 3 9 42 2 2 2 3" xfId="57663"/>
    <cellStyle name="Обычный 3 9 42 2 2 2 3 2" xfId="57664"/>
    <cellStyle name="Обычный 3 9 42 2 2 2 4" xfId="57665"/>
    <cellStyle name="Обычный 3 9 42 2 2 3" xfId="57666"/>
    <cellStyle name="Обычный 3 9 42 2 2 3 2" xfId="57667"/>
    <cellStyle name="Обычный 3 9 42 2 2 3 2 2" xfId="57668"/>
    <cellStyle name="Обычный 3 9 42 2 2 3 3" xfId="57669"/>
    <cellStyle name="Обычный 3 9 42 2 2 4" xfId="57670"/>
    <cellStyle name="Обычный 3 9 42 2 2 4 2" xfId="57671"/>
    <cellStyle name="Обычный 3 9 42 2 2 5" xfId="57672"/>
    <cellStyle name="Обычный 3 9 42 2 3" xfId="57673"/>
    <cellStyle name="Обычный 3 9 42 2 3 2" xfId="57674"/>
    <cellStyle name="Обычный 3 9 42 2 3 2 2" xfId="57675"/>
    <cellStyle name="Обычный 3 9 42 2 3 2 2 2" xfId="57676"/>
    <cellStyle name="Обычный 3 9 42 2 3 2 2 2 2" xfId="57677"/>
    <cellStyle name="Обычный 3 9 42 2 3 2 2 3" xfId="57678"/>
    <cellStyle name="Обычный 3 9 42 2 3 2 3" xfId="57679"/>
    <cellStyle name="Обычный 3 9 42 2 3 2 3 2" xfId="57680"/>
    <cellStyle name="Обычный 3 9 42 2 3 2 4" xfId="57681"/>
    <cellStyle name="Обычный 3 9 42 2 3 3" xfId="57682"/>
    <cellStyle name="Обычный 3 9 42 2 3 3 2" xfId="57683"/>
    <cellStyle name="Обычный 3 9 42 2 3 3 2 2" xfId="57684"/>
    <cellStyle name="Обычный 3 9 42 2 3 3 3" xfId="57685"/>
    <cellStyle name="Обычный 3 9 42 2 3 4" xfId="57686"/>
    <cellStyle name="Обычный 3 9 42 2 3 4 2" xfId="57687"/>
    <cellStyle name="Обычный 3 9 42 2 3 5" xfId="57688"/>
    <cellStyle name="Обычный 3 9 42 2 4" xfId="57689"/>
    <cellStyle name="Обычный 3 9 42 2 4 2" xfId="57690"/>
    <cellStyle name="Обычный 3 9 42 2 4 2 2" xfId="57691"/>
    <cellStyle name="Обычный 3 9 42 2 4 2 2 2" xfId="57692"/>
    <cellStyle name="Обычный 3 9 42 2 4 2 3" xfId="57693"/>
    <cellStyle name="Обычный 3 9 42 2 4 3" xfId="57694"/>
    <cellStyle name="Обычный 3 9 42 2 4 3 2" xfId="57695"/>
    <cellStyle name="Обычный 3 9 42 2 4 4" xfId="57696"/>
    <cellStyle name="Обычный 3 9 42 2 5" xfId="57697"/>
    <cellStyle name="Обычный 3 9 42 2 5 2" xfId="57698"/>
    <cellStyle name="Обычный 3 9 42 2 5 2 2" xfId="57699"/>
    <cellStyle name="Обычный 3 9 42 2 5 3" xfId="57700"/>
    <cellStyle name="Обычный 3 9 42 2 6" xfId="57701"/>
    <cellStyle name="Обычный 3 9 42 2 6 2" xfId="57702"/>
    <cellStyle name="Обычный 3 9 42 2 7" xfId="57703"/>
    <cellStyle name="Обычный 3 9 42 3" xfId="57704"/>
    <cellStyle name="Обычный 3 9 42 3 2" xfId="57705"/>
    <cellStyle name="Обычный 3 9 42 3 2 2" xfId="57706"/>
    <cellStyle name="Обычный 3 9 42 3 2 2 2" xfId="57707"/>
    <cellStyle name="Обычный 3 9 42 3 2 2 2 2" xfId="57708"/>
    <cellStyle name="Обычный 3 9 42 3 2 2 3" xfId="57709"/>
    <cellStyle name="Обычный 3 9 42 3 2 3" xfId="57710"/>
    <cellStyle name="Обычный 3 9 42 3 2 3 2" xfId="57711"/>
    <cellStyle name="Обычный 3 9 42 3 2 4" xfId="57712"/>
    <cellStyle name="Обычный 3 9 42 3 3" xfId="57713"/>
    <cellStyle name="Обычный 3 9 42 3 3 2" xfId="57714"/>
    <cellStyle name="Обычный 3 9 42 3 3 2 2" xfId="57715"/>
    <cellStyle name="Обычный 3 9 42 3 3 3" xfId="57716"/>
    <cellStyle name="Обычный 3 9 42 3 4" xfId="57717"/>
    <cellStyle name="Обычный 3 9 42 3 4 2" xfId="57718"/>
    <cellStyle name="Обычный 3 9 42 3 5" xfId="57719"/>
    <cellStyle name="Обычный 3 9 42 4" xfId="57720"/>
    <cellStyle name="Обычный 3 9 42 4 2" xfId="57721"/>
    <cellStyle name="Обычный 3 9 42 4 2 2" xfId="57722"/>
    <cellStyle name="Обычный 3 9 42 4 2 2 2" xfId="57723"/>
    <cellStyle name="Обычный 3 9 42 4 2 2 2 2" xfId="57724"/>
    <cellStyle name="Обычный 3 9 42 4 2 2 3" xfId="57725"/>
    <cellStyle name="Обычный 3 9 42 4 2 3" xfId="57726"/>
    <cellStyle name="Обычный 3 9 42 4 2 3 2" xfId="57727"/>
    <cellStyle name="Обычный 3 9 42 4 2 4" xfId="57728"/>
    <cellStyle name="Обычный 3 9 42 4 3" xfId="57729"/>
    <cellStyle name="Обычный 3 9 42 4 3 2" xfId="57730"/>
    <cellStyle name="Обычный 3 9 42 4 3 2 2" xfId="57731"/>
    <cellStyle name="Обычный 3 9 42 4 3 3" xfId="57732"/>
    <cellStyle name="Обычный 3 9 42 4 4" xfId="57733"/>
    <cellStyle name="Обычный 3 9 42 4 4 2" xfId="57734"/>
    <cellStyle name="Обычный 3 9 42 4 5" xfId="57735"/>
    <cellStyle name="Обычный 3 9 42 5" xfId="57736"/>
    <cellStyle name="Обычный 3 9 42 5 2" xfId="57737"/>
    <cellStyle name="Обычный 3 9 42 5 2 2" xfId="57738"/>
    <cellStyle name="Обычный 3 9 42 5 2 2 2" xfId="57739"/>
    <cellStyle name="Обычный 3 9 42 5 2 3" xfId="57740"/>
    <cellStyle name="Обычный 3 9 42 5 3" xfId="57741"/>
    <cellStyle name="Обычный 3 9 42 5 3 2" xfId="57742"/>
    <cellStyle name="Обычный 3 9 42 5 4" xfId="57743"/>
    <cellStyle name="Обычный 3 9 42 6" xfId="57744"/>
    <cellStyle name="Обычный 3 9 42 6 2" xfId="57745"/>
    <cellStyle name="Обычный 3 9 42 6 2 2" xfId="57746"/>
    <cellStyle name="Обычный 3 9 42 6 3" xfId="57747"/>
    <cellStyle name="Обычный 3 9 42 7" xfId="57748"/>
    <cellStyle name="Обычный 3 9 42 7 2" xfId="57749"/>
    <cellStyle name="Обычный 3 9 42 8" xfId="57750"/>
    <cellStyle name="Обычный 3 9 43" xfId="57751"/>
    <cellStyle name="Обычный 3 9 43 2" xfId="57752"/>
    <cellStyle name="Обычный 3 9 43 2 2" xfId="57753"/>
    <cellStyle name="Обычный 3 9 43 2 2 2" xfId="57754"/>
    <cellStyle name="Обычный 3 9 43 2 2 2 2" xfId="57755"/>
    <cellStyle name="Обычный 3 9 43 2 2 2 2 2" xfId="57756"/>
    <cellStyle name="Обычный 3 9 43 2 2 2 2 2 2" xfId="57757"/>
    <cellStyle name="Обычный 3 9 43 2 2 2 2 3" xfId="57758"/>
    <cellStyle name="Обычный 3 9 43 2 2 2 3" xfId="57759"/>
    <cellStyle name="Обычный 3 9 43 2 2 2 3 2" xfId="57760"/>
    <cellStyle name="Обычный 3 9 43 2 2 2 4" xfId="57761"/>
    <cellStyle name="Обычный 3 9 43 2 2 3" xfId="57762"/>
    <cellStyle name="Обычный 3 9 43 2 2 3 2" xfId="57763"/>
    <cellStyle name="Обычный 3 9 43 2 2 3 2 2" xfId="57764"/>
    <cellStyle name="Обычный 3 9 43 2 2 3 3" xfId="57765"/>
    <cellStyle name="Обычный 3 9 43 2 2 4" xfId="57766"/>
    <cellStyle name="Обычный 3 9 43 2 2 4 2" xfId="57767"/>
    <cellStyle name="Обычный 3 9 43 2 2 5" xfId="57768"/>
    <cellStyle name="Обычный 3 9 43 2 3" xfId="57769"/>
    <cellStyle name="Обычный 3 9 43 2 3 2" xfId="57770"/>
    <cellStyle name="Обычный 3 9 43 2 3 2 2" xfId="57771"/>
    <cellStyle name="Обычный 3 9 43 2 3 2 2 2" xfId="57772"/>
    <cellStyle name="Обычный 3 9 43 2 3 2 2 2 2" xfId="57773"/>
    <cellStyle name="Обычный 3 9 43 2 3 2 2 3" xfId="57774"/>
    <cellStyle name="Обычный 3 9 43 2 3 2 3" xfId="57775"/>
    <cellStyle name="Обычный 3 9 43 2 3 2 3 2" xfId="57776"/>
    <cellStyle name="Обычный 3 9 43 2 3 2 4" xfId="57777"/>
    <cellStyle name="Обычный 3 9 43 2 3 3" xfId="57778"/>
    <cellStyle name="Обычный 3 9 43 2 3 3 2" xfId="57779"/>
    <cellStyle name="Обычный 3 9 43 2 3 3 2 2" xfId="57780"/>
    <cellStyle name="Обычный 3 9 43 2 3 3 3" xfId="57781"/>
    <cellStyle name="Обычный 3 9 43 2 3 4" xfId="57782"/>
    <cellStyle name="Обычный 3 9 43 2 3 4 2" xfId="57783"/>
    <cellStyle name="Обычный 3 9 43 2 3 5" xfId="57784"/>
    <cellStyle name="Обычный 3 9 43 2 4" xfId="57785"/>
    <cellStyle name="Обычный 3 9 43 2 4 2" xfId="57786"/>
    <cellStyle name="Обычный 3 9 43 2 4 2 2" xfId="57787"/>
    <cellStyle name="Обычный 3 9 43 2 4 2 2 2" xfId="57788"/>
    <cellStyle name="Обычный 3 9 43 2 4 2 3" xfId="57789"/>
    <cellStyle name="Обычный 3 9 43 2 4 3" xfId="57790"/>
    <cellStyle name="Обычный 3 9 43 2 4 3 2" xfId="57791"/>
    <cellStyle name="Обычный 3 9 43 2 4 4" xfId="57792"/>
    <cellStyle name="Обычный 3 9 43 2 5" xfId="57793"/>
    <cellStyle name="Обычный 3 9 43 2 5 2" xfId="57794"/>
    <cellStyle name="Обычный 3 9 43 2 5 2 2" xfId="57795"/>
    <cellStyle name="Обычный 3 9 43 2 5 3" xfId="57796"/>
    <cellStyle name="Обычный 3 9 43 2 6" xfId="57797"/>
    <cellStyle name="Обычный 3 9 43 2 6 2" xfId="57798"/>
    <cellStyle name="Обычный 3 9 43 2 7" xfId="57799"/>
    <cellStyle name="Обычный 3 9 43 3" xfId="57800"/>
    <cellStyle name="Обычный 3 9 43 3 2" xfId="57801"/>
    <cellStyle name="Обычный 3 9 43 3 2 2" xfId="57802"/>
    <cellStyle name="Обычный 3 9 43 3 2 2 2" xfId="57803"/>
    <cellStyle name="Обычный 3 9 43 3 2 2 2 2" xfId="57804"/>
    <cellStyle name="Обычный 3 9 43 3 2 2 3" xfId="57805"/>
    <cellStyle name="Обычный 3 9 43 3 2 3" xfId="57806"/>
    <cellStyle name="Обычный 3 9 43 3 2 3 2" xfId="57807"/>
    <cellStyle name="Обычный 3 9 43 3 2 4" xfId="57808"/>
    <cellStyle name="Обычный 3 9 43 3 3" xfId="57809"/>
    <cellStyle name="Обычный 3 9 43 3 3 2" xfId="57810"/>
    <cellStyle name="Обычный 3 9 43 3 3 2 2" xfId="57811"/>
    <cellStyle name="Обычный 3 9 43 3 3 3" xfId="57812"/>
    <cellStyle name="Обычный 3 9 43 3 4" xfId="57813"/>
    <cellStyle name="Обычный 3 9 43 3 4 2" xfId="57814"/>
    <cellStyle name="Обычный 3 9 43 3 5" xfId="57815"/>
    <cellStyle name="Обычный 3 9 43 4" xfId="57816"/>
    <cellStyle name="Обычный 3 9 43 4 2" xfId="57817"/>
    <cellStyle name="Обычный 3 9 43 4 2 2" xfId="57818"/>
    <cellStyle name="Обычный 3 9 43 4 2 2 2" xfId="57819"/>
    <cellStyle name="Обычный 3 9 43 4 2 2 2 2" xfId="57820"/>
    <cellStyle name="Обычный 3 9 43 4 2 2 3" xfId="57821"/>
    <cellStyle name="Обычный 3 9 43 4 2 3" xfId="57822"/>
    <cellStyle name="Обычный 3 9 43 4 2 3 2" xfId="57823"/>
    <cellStyle name="Обычный 3 9 43 4 2 4" xfId="57824"/>
    <cellStyle name="Обычный 3 9 43 4 3" xfId="57825"/>
    <cellStyle name="Обычный 3 9 43 4 3 2" xfId="57826"/>
    <cellStyle name="Обычный 3 9 43 4 3 2 2" xfId="57827"/>
    <cellStyle name="Обычный 3 9 43 4 3 3" xfId="57828"/>
    <cellStyle name="Обычный 3 9 43 4 4" xfId="57829"/>
    <cellStyle name="Обычный 3 9 43 4 4 2" xfId="57830"/>
    <cellStyle name="Обычный 3 9 43 4 5" xfId="57831"/>
    <cellStyle name="Обычный 3 9 43 5" xfId="57832"/>
    <cellStyle name="Обычный 3 9 43 5 2" xfId="57833"/>
    <cellStyle name="Обычный 3 9 43 5 2 2" xfId="57834"/>
    <cellStyle name="Обычный 3 9 43 5 2 2 2" xfId="57835"/>
    <cellStyle name="Обычный 3 9 43 5 2 3" xfId="57836"/>
    <cellStyle name="Обычный 3 9 43 5 3" xfId="57837"/>
    <cellStyle name="Обычный 3 9 43 5 3 2" xfId="57838"/>
    <cellStyle name="Обычный 3 9 43 5 4" xfId="57839"/>
    <cellStyle name="Обычный 3 9 43 6" xfId="57840"/>
    <cellStyle name="Обычный 3 9 43 6 2" xfId="57841"/>
    <cellStyle name="Обычный 3 9 43 6 2 2" xfId="57842"/>
    <cellStyle name="Обычный 3 9 43 6 3" xfId="57843"/>
    <cellStyle name="Обычный 3 9 43 7" xfId="57844"/>
    <cellStyle name="Обычный 3 9 43 7 2" xfId="57845"/>
    <cellStyle name="Обычный 3 9 43 8" xfId="57846"/>
    <cellStyle name="Обычный 3 9 44" xfId="57847"/>
    <cellStyle name="Обычный 3 9 44 2" xfId="57848"/>
    <cellStyle name="Обычный 3 9 44 2 2" xfId="57849"/>
    <cellStyle name="Обычный 3 9 44 2 2 2" xfId="57850"/>
    <cellStyle name="Обычный 3 9 44 2 2 2 2" xfId="57851"/>
    <cellStyle name="Обычный 3 9 44 2 2 2 2 2" xfId="57852"/>
    <cellStyle name="Обычный 3 9 44 2 2 2 2 2 2" xfId="57853"/>
    <cellStyle name="Обычный 3 9 44 2 2 2 2 3" xfId="57854"/>
    <cellStyle name="Обычный 3 9 44 2 2 2 3" xfId="57855"/>
    <cellStyle name="Обычный 3 9 44 2 2 2 3 2" xfId="57856"/>
    <cellStyle name="Обычный 3 9 44 2 2 2 4" xfId="57857"/>
    <cellStyle name="Обычный 3 9 44 2 2 3" xfId="57858"/>
    <cellStyle name="Обычный 3 9 44 2 2 3 2" xfId="57859"/>
    <cellStyle name="Обычный 3 9 44 2 2 3 2 2" xfId="57860"/>
    <cellStyle name="Обычный 3 9 44 2 2 3 3" xfId="57861"/>
    <cellStyle name="Обычный 3 9 44 2 2 4" xfId="57862"/>
    <cellStyle name="Обычный 3 9 44 2 2 4 2" xfId="57863"/>
    <cellStyle name="Обычный 3 9 44 2 2 5" xfId="57864"/>
    <cellStyle name="Обычный 3 9 44 2 3" xfId="57865"/>
    <cellStyle name="Обычный 3 9 44 2 3 2" xfId="57866"/>
    <cellStyle name="Обычный 3 9 44 2 3 2 2" xfId="57867"/>
    <cellStyle name="Обычный 3 9 44 2 3 2 2 2" xfId="57868"/>
    <cellStyle name="Обычный 3 9 44 2 3 2 2 2 2" xfId="57869"/>
    <cellStyle name="Обычный 3 9 44 2 3 2 2 3" xfId="57870"/>
    <cellStyle name="Обычный 3 9 44 2 3 2 3" xfId="57871"/>
    <cellStyle name="Обычный 3 9 44 2 3 2 3 2" xfId="57872"/>
    <cellStyle name="Обычный 3 9 44 2 3 2 4" xfId="57873"/>
    <cellStyle name="Обычный 3 9 44 2 3 3" xfId="57874"/>
    <cellStyle name="Обычный 3 9 44 2 3 3 2" xfId="57875"/>
    <cellStyle name="Обычный 3 9 44 2 3 3 2 2" xfId="57876"/>
    <cellStyle name="Обычный 3 9 44 2 3 3 3" xfId="57877"/>
    <cellStyle name="Обычный 3 9 44 2 3 4" xfId="57878"/>
    <cellStyle name="Обычный 3 9 44 2 3 4 2" xfId="57879"/>
    <cellStyle name="Обычный 3 9 44 2 3 5" xfId="57880"/>
    <cellStyle name="Обычный 3 9 44 2 4" xfId="57881"/>
    <cellStyle name="Обычный 3 9 44 2 4 2" xfId="57882"/>
    <cellStyle name="Обычный 3 9 44 2 4 2 2" xfId="57883"/>
    <cellStyle name="Обычный 3 9 44 2 4 2 2 2" xfId="57884"/>
    <cellStyle name="Обычный 3 9 44 2 4 2 3" xfId="57885"/>
    <cellStyle name="Обычный 3 9 44 2 4 3" xfId="57886"/>
    <cellStyle name="Обычный 3 9 44 2 4 3 2" xfId="57887"/>
    <cellStyle name="Обычный 3 9 44 2 4 4" xfId="57888"/>
    <cellStyle name="Обычный 3 9 44 2 5" xfId="57889"/>
    <cellStyle name="Обычный 3 9 44 2 5 2" xfId="57890"/>
    <cellStyle name="Обычный 3 9 44 2 5 2 2" xfId="57891"/>
    <cellStyle name="Обычный 3 9 44 2 5 3" xfId="57892"/>
    <cellStyle name="Обычный 3 9 44 2 6" xfId="57893"/>
    <cellStyle name="Обычный 3 9 44 2 6 2" xfId="57894"/>
    <cellStyle name="Обычный 3 9 44 2 7" xfId="57895"/>
    <cellStyle name="Обычный 3 9 44 3" xfId="57896"/>
    <cellStyle name="Обычный 3 9 44 3 2" xfId="57897"/>
    <cellStyle name="Обычный 3 9 44 3 2 2" xfId="57898"/>
    <cellStyle name="Обычный 3 9 44 3 2 2 2" xfId="57899"/>
    <cellStyle name="Обычный 3 9 44 3 2 2 2 2" xfId="57900"/>
    <cellStyle name="Обычный 3 9 44 3 2 2 3" xfId="57901"/>
    <cellStyle name="Обычный 3 9 44 3 2 3" xfId="57902"/>
    <cellStyle name="Обычный 3 9 44 3 2 3 2" xfId="57903"/>
    <cellStyle name="Обычный 3 9 44 3 2 4" xfId="57904"/>
    <cellStyle name="Обычный 3 9 44 3 3" xfId="57905"/>
    <cellStyle name="Обычный 3 9 44 3 3 2" xfId="57906"/>
    <cellStyle name="Обычный 3 9 44 3 3 2 2" xfId="57907"/>
    <cellStyle name="Обычный 3 9 44 3 3 3" xfId="57908"/>
    <cellStyle name="Обычный 3 9 44 3 4" xfId="57909"/>
    <cellStyle name="Обычный 3 9 44 3 4 2" xfId="57910"/>
    <cellStyle name="Обычный 3 9 44 3 5" xfId="57911"/>
    <cellStyle name="Обычный 3 9 44 4" xfId="57912"/>
    <cellStyle name="Обычный 3 9 44 4 2" xfId="57913"/>
    <cellStyle name="Обычный 3 9 44 4 2 2" xfId="57914"/>
    <cellStyle name="Обычный 3 9 44 4 2 2 2" xfId="57915"/>
    <cellStyle name="Обычный 3 9 44 4 2 2 2 2" xfId="57916"/>
    <cellStyle name="Обычный 3 9 44 4 2 2 3" xfId="57917"/>
    <cellStyle name="Обычный 3 9 44 4 2 3" xfId="57918"/>
    <cellStyle name="Обычный 3 9 44 4 2 3 2" xfId="57919"/>
    <cellStyle name="Обычный 3 9 44 4 2 4" xfId="57920"/>
    <cellStyle name="Обычный 3 9 44 4 3" xfId="57921"/>
    <cellStyle name="Обычный 3 9 44 4 3 2" xfId="57922"/>
    <cellStyle name="Обычный 3 9 44 4 3 2 2" xfId="57923"/>
    <cellStyle name="Обычный 3 9 44 4 3 3" xfId="57924"/>
    <cellStyle name="Обычный 3 9 44 4 4" xfId="57925"/>
    <cellStyle name="Обычный 3 9 44 4 4 2" xfId="57926"/>
    <cellStyle name="Обычный 3 9 44 4 5" xfId="57927"/>
    <cellStyle name="Обычный 3 9 44 5" xfId="57928"/>
    <cellStyle name="Обычный 3 9 44 5 2" xfId="57929"/>
    <cellStyle name="Обычный 3 9 44 5 2 2" xfId="57930"/>
    <cellStyle name="Обычный 3 9 44 5 2 2 2" xfId="57931"/>
    <cellStyle name="Обычный 3 9 44 5 2 3" xfId="57932"/>
    <cellStyle name="Обычный 3 9 44 5 3" xfId="57933"/>
    <cellStyle name="Обычный 3 9 44 5 3 2" xfId="57934"/>
    <cellStyle name="Обычный 3 9 44 5 4" xfId="57935"/>
    <cellStyle name="Обычный 3 9 44 6" xfId="57936"/>
    <cellStyle name="Обычный 3 9 44 6 2" xfId="57937"/>
    <cellStyle name="Обычный 3 9 44 6 2 2" xfId="57938"/>
    <cellStyle name="Обычный 3 9 44 6 3" xfId="57939"/>
    <cellStyle name="Обычный 3 9 44 7" xfId="57940"/>
    <cellStyle name="Обычный 3 9 44 7 2" xfId="57941"/>
    <cellStyle name="Обычный 3 9 44 8" xfId="57942"/>
    <cellStyle name="Обычный 3 9 45" xfId="57943"/>
    <cellStyle name="Обычный 3 9 45 2" xfId="57944"/>
    <cellStyle name="Обычный 3 9 45 2 2" xfId="57945"/>
    <cellStyle name="Обычный 3 9 45 2 2 2" xfId="57946"/>
    <cellStyle name="Обычный 3 9 45 2 2 2 2" xfId="57947"/>
    <cellStyle name="Обычный 3 9 45 2 2 2 2 2" xfId="57948"/>
    <cellStyle name="Обычный 3 9 45 2 2 2 2 2 2" xfId="57949"/>
    <cellStyle name="Обычный 3 9 45 2 2 2 2 3" xfId="57950"/>
    <cellStyle name="Обычный 3 9 45 2 2 2 3" xfId="57951"/>
    <cellStyle name="Обычный 3 9 45 2 2 2 3 2" xfId="57952"/>
    <cellStyle name="Обычный 3 9 45 2 2 2 4" xfId="57953"/>
    <cellStyle name="Обычный 3 9 45 2 2 3" xfId="57954"/>
    <cellStyle name="Обычный 3 9 45 2 2 3 2" xfId="57955"/>
    <cellStyle name="Обычный 3 9 45 2 2 3 2 2" xfId="57956"/>
    <cellStyle name="Обычный 3 9 45 2 2 3 3" xfId="57957"/>
    <cellStyle name="Обычный 3 9 45 2 2 4" xfId="57958"/>
    <cellStyle name="Обычный 3 9 45 2 2 4 2" xfId="57959"/>
    <cellStyle name="Обычный 3 9 45 2 2 5" xfId="57960"/>
    <cellStyle name="Обычный 3 9 45 2 3" xfId="57961"/>
    <cellStyle name="Обычный 3 9 45 2 3 2" xfId="57962"/>
    <cellStyle name="Обычный 3 9 45 2 3 2 2" xfId="57963"/>
    <cellStyle name="Обычный 3 9 45 2 3 2 2 2" xfId="57964"/>
    <cellStyle name="Обычный 3 9 45 2 3 2 2 2 2" xfId="57965"/>
    <cellStyle name="Обычный 3 9 45 2 3 2 2 3" xfId="57966"/>
    <cellStyle name="Обычный 3 9 45 2 3 2 3" xfId="57967"/>
    <cellStyle name="Обычный 3 9 45 2 3 2 3 2" xfId="57968"/>
    <cellStyle name="Обычный 3 9 45 2 3 2 4" xfId="57969"/>
    <cellStyle name="Обычный 3 9 45 2 3 3" xfId="57970"/>
    <cellStyle name="Обычный 3 9 45 2 3 3 2" xfId="57971"/>
    <cellStyle name="Обычный 3 9 45 2 3 3 2 2" xfId="57972"/>
    <cellStyle name="Обычный 3 9 45 2 3 3 3" xfId="57973"/>
    <cellStyle name="Обычный 3 9 45 2 3 4" xfId="57974"/>
    <cellStyle name="Обычный 3 9 45 2 3 4 2" xfId="57975"/>
    <cellStyle name="Обычный 3 9 45 2 3 5" xfId="57976"/>
    <cellStyle name="Обычный 3 9 45 2 4" xfId="57977"/>
    <cellStyle name="Обычный 3 9 45 2 4 2" xfId="57978"/>
    <cellStyle name="Обычный 3 9 45 2 4 2 2" xfId="57979"/>
    <cellStyle name="Обычный 3 9 45 2 4 2 2 2" xfId="57980"/>
    <cellStyle name="Обычный 3 9 45 2 4 2 3" xfId="57981"/>
    <cellStyle name="Обычный 3 9 45 2 4 3" xfId="57982"/>
    <cellStyle name="Обычный 3 9 45 2 4 3 2" xfId="57983"/>
    <cellStyle name="Обычный 3 9 45 2 4 4" xfId="57984"/>
    <cellStyle name="Обычный 3 9 45 2 5" xfId="57985"/>
    <cellStyle name="Обычный 3 9 45 2 5 2" xfId="57986"/>
    <cellStyle name="Обычный 3 9 45 2 5 2 2" xfId="57987"/>
    <cellStyle name="Обычный 3 9 45 2 5 3" xfId="57988"/>
    <cellStyle name="Обычный 3 9 45 2 6" xfId="57989"/>
    <cellStyle name="Обычный 3 9 45 2 6 2" xfId="57990"/>
    <cellStyle name="Обычный 3 9 45 2 7" xfId="57991"/>
    <cellStyle name="Обычный 3 9 45 3" xfId="57992"/>
    <cellStyle name="Обычный 3 9 45 3 2" xfId="57993"/>
    <cellStyle name="Обычный 3 9 45 3 2 2" xfId="57994"/>
    <cellStyle name="Обычный 3 9 45 3 2 2 2" xfId="57995"/>
    <cellStyle name="Обычный 3 9 45 3 2 2 2 2" xfId="57996"/>
    <cellStyle name="Обычный 3 9 45 3 2 2 3" xfId="57997"/>
    <cellStyle name="Обычный 3 9 45 3 2 3" xfId="57998"/>
    <cellStyle name="Обычный 3 9 45 3 2 3 2" xfId="57999"/>
    <cellStyle name="Обычный 3 9 45 3 2 4" xfId="58000"/>
    <cellStyle name="Обычный 3 9 45 3 3" xfId="58001"/>
    <cellStyle name="Обычный 3 9 45 3 3 2" xfId="58002"/>
    <cellStyle name="Обычный 3 9 45 3 3 2 2" xfId="58003"/>
    <cellStyle name="Обычный 3 9 45 3 3 3" xfId="58004"/>
    <cellStyle name="Обычный 3 9 45 3 4" xfId="58005"/>
    <cellStyle name="Обычный 3 9 45 3 4 2" xfId="58006"/>
    <cellStyle name="Обычный 3 9 45 3 5" xfId="58007"/>
    <cellStyle name="Обычный 3 9 45 4" xfId="58008"/>
    <cellStyle name="Обычный 3 9 45 4 2" xfId="58009"/>
    <cellStyle name="Обычный 3 9 45 4 2 2" xfId="58010"/>
    <cellStyle name="Обычный 3 9 45 4 2 2 2" xfId="58011"/>
    <cellStyle name="Обычный 3 9 45 4 2 2 2 2" xfId="58012"/>
    <cellStyle name="Обычный 3 9 45 4 2 2 3" xfId="58013"/>
    <cellStyle name="Обычный 3 9 45 4 2 3" xfId="58014"/>
    <cellStyle name="Обычный 3 9 45 4 2 3 2" xfId="58015"/>
    <cellStyle name="Обычный 3 9 45 4 2 4" xfId="58016"/>
    <cellStyle name="Обычный 3 9 45 4 3" xfId="58017"/>
    <cellStyle name="Обычный 3 9 45 4 3 2" xfId="58018"/>
    <cellStyle name="Обычный 3 9 45 4 3 2 2" xfId="58019"/>
    <cellStyle name="Обычный 3 9 45 4 3 3" xfId="58020"/>
    <cellStyle name="Обычный 3 9 45 4 4" xfId="58021"/>
    <cellStyle name="Обычный 3 9 45 4 4 2" xfId="58022"/>
    <cellStyle name="Обычный 3 9 45 4 5" xfId="58023"/>
    <cellStyle name="Обычный 3 9 45 5" xfId="58024"/>
    <cellStyle name="Обычный 3 9 45 5 2" xfId="58025"/>
    <cellStyle name="Обычный 3 9 45 5 2 2" xfId="58026"/>
    <cellStyle name="Обычный 3 9 45 5 2 2 2" xfId="58027"/>
    <cellStyle name="Обычный 3 9 45 5 2 3" xfId="58028"/>
    <cellStyle name="Обычный 3 9 45 5 3" xfId="58029"/>
    <cellStyle name="Обычный 3 9 45 5 3 2" xfId="58030"/>
    <cellStyle name="Обычный 3 9 45 5 4" xfId="58031"/>
    <cellStyle name="Обычный 3 9 45 6" xfId="58032"/>
    <cellStyle name="Обычный 3 9 45 6 2" xfId="58033"/>
    <cellStyle name="Обычный 3 9 45 6 2 2" xfId="58034"/>
    <cellStyle name="Обычный 3 9 45 6 3" xfId="58035"/>
    <cellStyle name="Обычный 3 9 45 7" xfId="58036"/>
    <cellStyle name="Обычный 3 9 45 7 2" xfId="58037"/>
    <cellStyle name="Обычный 3 9 45 8" xfId="58038"/>
    <cellStyle name="Обычный 3 9 46" xfId="58039"/>
    <cellStyle name="Обычный 3 9 46 2" xfId="58040"/>
    <cellStyle name="Обычный 3 9 46 2 2" xfId="58041"/>
    <cellStyle name="Обычный 3 9 46 2 2 2" xfId="58042"/>
    <cellStyle name="Обычный 3 9 46 2 2 2 2" xfId="58043"/>
    <cellStyle name="Обычный 3 9 46 2 2 2 2 2" xfId="58044"/>
    <cellStyle name="Обычный 3 9 46 2 2 2 2 2 2" xfId="58045"/>
    <cellStyle name="Обычный 3 9 46 2 2 2 2 3" xfId="58046"/>
    <cellStyle name="Обычный 3 9 46 2 2 2 3" xfId="58047"/>
    <cellStyle name="Обычный 3 9 46 2 2 2 3 2" xfId="58048"/>
    <cellStyle name="Обычный 3 9 46 2 2 2 4" xfId="58049"/>
    <cellStyle name="Обычный 3 9 46 2 2 3" xfId="58050"/>
    <cellStyle name="Обычный 3 9 46 2 2 3 2" xfId="58051"/>
    <cellStyle name="Обычный 3 9 46 2 2 3 2 2" xfId="58052"/>
    <cellStyle name="Обычный 3 9 46 2 2 3 3" xfId="58053"/>
    <cellStyle name="Обычный 3 9 46 2 2 4" xfId="58054"/>
    <cellStyle name="Обычный 3 9 46 2 2 4 2" xfId="58055"/>
    <cellStyle name="Обычный 3 9 46 2 2 5" xfId="58056"/>
    <cellStyle name="Обычный 3 9 46 2 3" xfId="58057"/>
    <cellStyle name="Обычный 3 9 46 2 3 2" xfId="58058"/>
    <cellStyle name="Обычный 3 9 46 2 3 2 2" xfId="58059"/>
    <cellStyle name="Обычный 3 9 46 2 3 2 2 2" xfId="58060"/>
    <cellStyle name="Обычный 3 9 46 2 3 2 2 2 2" xfId="58061"/>
    <cellStyle name="Обычный 3 9 46 2 3 2 2 3" xfId="58062"/>
    <cellStyle name="Обычный 3 9 46 2 3 2 3" xfId="58063"/>
    <cellStyle name="Обычный 3 9 46 2 3 2 3 2" xfId="58064"/>
    <cellStyle name="Обычный 3 9 46 2 3 2 4" xfId="58065"/>
    <cellStyle name="Обычный 3 9 46 2 3 3" xfId="58066"/>
    <cellStyle name="Обычный 3 9 46 2 3 3 2" xfId="58067"/>
    <cellStyle name="Обычный 3 9 46 2 3 3 2 2" xfId="58068"/>
    <cellStyle name="Обычный 3 9 46 2 3 3 3" xfId="58069"/>
    <cellStyle name="Обычный 3 9 46 2 3 4" xfId="58070"/>
    <cellStyle name="Обычный 3 9 46 2 3 4 2" xfId="58071"/>
    <cellStyle name="Обычный 3 9 46 2 3 5" xfId="58072"/>
    <cellStyle name="Обычный 3 9 46 2 4" xfId="58073"/>
    <cellStyle name="Обычный 3 9 46 2 4 2" xfId="58074"/>
    <cellStyle name="Обычный 3 9 46 2 4 2 2" xfId="58075"/>
    <cellStyle name="Обычный 3 9 46 2 4 2 2 2" xfId="58076"/>
    <cellStyle name="Обычный 3 9 46 2 4 2 3" xfId="58077"/>
    <cellStyle name="Обычный 3 9 46 2 4 3" xfId="58078"/>
    <cellStyle name="Обычный 3 9 46 2 4 3 2" xfId="58079"/>
    <cellStyle name="Обычный 3 9 46 2 4 4" xfId="58080"/>
    <cellStyle name="Обычный 3 9 46 2 5" xfId="58081"/>
    <cellStyle name="Обычный 3 9 46 2 5 2" xfId="58082"/>
    <cellStyle name="Обычный 3 9 46 2 5 2 2" xfId="58083"/>
    <cellStyle name="Обычный 3 9 46 2 5 3" xfId="58084"/>
    <cellStyle name="Обычный 3 9 46 2 6" xfId="58085"/>
    <cellStyle name="Обычный 3 9 46 2 6 2" xfId="58086"/>
    <cellStyle name="Обычный 3 9 46 2 7" xfId="58087"/>
    <cellStyle name="Обычный 3 9 46 3" xfId="58088"/>
    <cellStyle name="Обычный 3 9 46 3 2" xfId="58089"/>
    <cellStyle name="Обычный 3 9 46 3 2 2" xfId="58090"/>
    <cellStyle name="Обычный 3 9 46 3 2 2 2" xfId="58091"/>
    <cellStyle name="Обычный 3 9 46 3 2 2 2 2" xfId="58092"/>
    <cellStyle name="Обычный 3 9 46 3 2 2 3" xfId="58093"/>
    <cellStyle name="Обычный 3 9 46 3 2 3" xfId="58094"/>
    <cellStyle name="Обычный 3 9 46 3 2 3 2" xfId="58095"/>
    <cellStyle name="Обычный 3 9 46 3 2 4" xfId="58096"/>
    <cellStyle name="Обычный 3 9 46 3 3" xfId="58097"/>
    <cellStyle name="Обычный 3 9 46 3 3 2" xfId="58098"/>
    <cellStyle name="Обычный 3 9 46 3 3 2 2" xfId="58099"/>
    <cellStyle name="Обычный 3 9 46 3 3 3" xfId="58100"/>
    <cellStyle name="Обычный 3 9 46 3 4" xfId="58101"/>
    <cellStyle name="Обычный 3 9 46 3 4 2" xfId="58102"/>
    <cellStyle name="Обычный 3 9 46 3 5" xfId="58103"/>
    <cellStyle name="Обычный 3 9 46 4" xfId="58104"/>
    <cellStyle name="Обычный 3 9 46 4 2" xfId="58105"/>
    <cellStyle name="Обычный 3 9 46 4 2 2" xfId="58106"/>
    <cellStyle name="Обычный 3 9 46 4 2 2 2" xfId="58107"/>
    <cellStyle name="Обычный 3 9 46 4 2 2 2 2" xfId="58108"/>
    <cellStyle name="Обычный 3 9 46 4 2 2 3" xfId="58109"/>
    <cellStyle name="Обычный 3 9 46 4 2 3" xfId="58110"/>
    <cellStyle name="Обычный 3 9 46 4 2 3 2" xfId="58111"/>
    <cellStyle name="Обычный 3 9 46 4 2 4" xfId="58112"/>
    <cellStyle name="Обычный 3 9 46 4 3" xfId="58113"/>
    <cellStyle name="Обычный 3 9 46 4 3 2" xfId="58114"/>
    <cellStyle name="Обычный 3 9 46 4 3 2 2" xfId="58115"/>
    <cellStyle name="Обычный 3 9 46 4 3 3" xfId="58116"/>
    <cellStyle name="Обычный 3 9 46 4 4" xfId="58117"/>
    <cellStyle name="Обычный 3 9 46 4 4 2" xfId="58118"/>
    <cellStyle name="Обычный 3 9 46 4 5" xfId="58119"/>
    <cellStyle name="Обычный 3 9 46 5" xfId="58120"/>
    <cellStyle name="Обычный 3 9 46 5 2" xfId="58121"/>
    <cellStyle name="Обычный 3 9 46 5 2 2" xfId="58122"/>
    <cellStyle name="Обычный 3 9 46 5 2 2 2" xfId="58123"/>
    <cellStyle name="Обычный 3 9 46 5 2 3" xfId="58124"/>
    <cellStyle name="Обычный 3 9 46 5 3" xfId="58125"/>
    <cellStyle name="Обычный 3 9 46 5 3 2" xfId="58126"/>
    <cellStyle name="Обычный 3 9 46 5 4" xfId="58127"/>
    <cellStyle name="Обычный 3 9 46 6" xfId="58128"/>
    <cellStyle name="Обычный 3 9 46 6 2" xfId="58129"/>
    <cellStyle name="Обычный 3 9 46 6 2 2" xfId="58130"/>
    <cellStyle name="Обычный 3 9 46 6 3" xfId="58131"/>
    <cellStyle name="Обычный 3 9 46 7" xfId="58132"/>
    <cellStyle name="Обычный 3 9 46 7 2" xfId="58133"/>
    <cellStyle name="Обычный 3 9 46 8" xfId="58134"/>
    <cellStyle name="Обычный 3 9 47" xfId="58135"/>
    <cellStyle name="Обычный 3 9 47 2" xfId="58136"/>
    <cellStyle name="Обычный 3 9 47 2 2" xfId="58137"/>
    <cellStyle name="Обычный 3 9 47 2 2 2" xfId="58138"/>
    <cellStyle name="Обычный 3 9 47 2 2 2 2" xfId="58139"/>
    <cellStyle name="Обычный 3 9 47 2 2 2 2 2" xfId="58140"/>
    <cellStyle name="Обычный 3 9 47 2 2 2 2 2 2" xfId="58141"/>
    <cellStyle name="Обычный 3 9 47 2 2 2 2 3" xfId="58142"/>
    <cellStyle name="Обычный 3 9 47 2 2 2 3" xfId="58143"/>
    <cellStyle name="Обычный 3 9 47 2 2 2 3 2" xfId="58144"/>
    <cellStyle name="Обычный 3 9 47 2 2 2 4" xfId="58145"/>
    <cellStyle name="Обычный 3 9 47 2 2 3" xfId="58146"/>
    <cellStyle name="Обычный 3 9 47 2 2 3 2" xfId="58147"/>
    <cellStyle name="Обычный 3 9 47 2 2 3 2 2" xfId="58148"/>
    <cellStyle name="Обычный 3 9 47 2 2 3 3" xfId="58149"/>
    <cellStyle name="Обычный 3 9 47 2 2 4" xfId="58150"/>
    <cellStyle name="Обычный 3 9 47 2 2 4 2" xfId="58151"/>
    <cellStyle name="Обычный 3 9 47 2 2 5" xfId="58152"/>
    <cellStyle name="Обычный 3 9 47 2 3" xfId="58153"/>
    <cellStyle name="Обычный 3 9 47 2 3 2" xfId="58154"/>
    <cellStyle name="Обычный 3 9 47 2 3 2 2" xfId="58155"/>
    <cellStyle name="Обычный 3 9 47 2 3 2 2 2" xfId="58156"/>
    <cellStyle name="Обычный 3 9 47 2 3 2 2 2 2" xfId="58157"/>
    <cellStyle name="Обычный 3 9 47 2 3 2 2 3" xfId="58158"/>
    <cellStyle name="Обычный 3 9 47 2 3 2 3" xfId="58159"/>
    <cellStyle name="Обычный 3 9 47 2 3 2 3 2" xfId="58160"/>
    <cellStyle name="Обычный 3 9 47 2 3 2 4" xfId="58161"/>
    <cellStyle name="Обычный 3 9 47 2 3 3" xfId="58162"/>
    <cellStyle name="Обычный 3 9 47 2 3 3 2" xfId="58163"/>
    <cellStyle name="Обычный 3 9 47 2 3 3 2 2" xfId="58164"/>
    <cellStyle name="Обычный 3 9 47 2 3 3 3" xfId="58165"/>
    <cellStyle name="Обычный 3 9 47 2 3 4" xfId="58166"/>
    <cellStyle name="Обычный 3 9 47 2 3 4 2" xfId="58167"/>
    <cellStyle name="Обычный 3 9 47 2 3 5" xfId="58168"/>
    <cellStyle name="Обычный 3 9 47 2 4" xfId="58169"/>
    <cellStyle name="Обычный 3 9 47 2 4 2" xfId="58170"/>
    <cellStyle name="Обычный 3 9 47 2 4 2 2" xfId="58171"/>
    <cellStyle name="Обычный 3 9 47 2 4 2 2 2" xfId="58172"/>
    <cellStyle name="Обычный 3 9 47 2 4 2 3" xfId="58173"/>
    <cellStyle name="Обычный 3 9 47 2 4 3" xfId="58174"/>
    <cellStyle name="Обычный 3 9 47 2 4 3 2" xfId="58175"/>
    <cellStyle name="Обычный 3 9 47 2 4 4" xfId="58176"/>
    <cellStyle name="Обычный 3 9 47 2 5" xfId="58177"/>
    <cellStyle name="Обычный 3 9 47 2 5 2" xfId="58178"/>
    <cellStyle name="Обычный 3 9 47 2 5 2 2" xfId="58179"/>
    <cellStyle name="Обычный 3 9 47 2 5 3" xfId="58180"/>
    <cellStyle name="Обычный 3 9 47 2 6" xfId="58181"/>
    <cellStyle name="Обычный 3 9 47 2 6 2" xfId="58182"/>
    <cellStyle name="Обычный 3 9 47 2 7" xfId="58183"/>
    <cellStyle name="Обычный 3 9 47 3" xfId="58184"/>
    <cellStyle name="Обычный 3 9 47 3 2" xfId="58185"/>
    <cellStyle name="Обычный 3 9 47 3 2 2" xfId="58186"/>
    <cellStyle name="Обычный 3 9 47 3 2 2 2" xfId="58187"/>
    <cellStyle name="Обычный 3 9 47 3 2 2 2 2" xfId="58188"/>
    <cellStyle name="Обычный 3 9 47 3 2 2 3" xfId="58189"/>
    <cellStyle name="Обычный 3 9 47 3 2 3" xfId="58190"/>
    <cellStyle name="Обычный 3 9 47 3 2 3 2" xfId="58191"/>
    <cellStyle name="Обычный 3 9 47 3 2 4" xfId="58192"/>
    <cellStyle name="Обычный 3 9 47 3 3" xfId="58193"/>
    <cellStyle name="Обычный 3 9 47 3 3 2" xfId="58194"/>
    <cellStyle name="Обычный 3 9 47 3 3 2 2" xfId="58195"/>
    <cellStyle name="Обычный 3 9 47 3 3 3" xfId="58196"/>
    <cellStyle name="Обычный 3 9 47 3 4" xfId="58197"/>
    <cellStyle name="Обычный 3 9 47 3 4 2" xfId="58198"/>
    <cellStyle name="Обычный 3 9 47 3 5" xfId="58199"/>
    <cellStyle name="Обычный 3 9 47 4" xfId="58200"/>
    <cellStyle name="Обычный 3 9 47 4 2" xfId="58201"/>
    <cellStyle name="Обычный 3 9 47 4 2 2" xfId="58202"/>
    <cellStyle name="Обычный 3 9 47 4 2 2 2" xfId="58203"/>
    <cellStyle name="Обычный 3 9 47 4 2 2 2 2" xfId="58204"/>
    <cellStyle name="Обычный 3 9 47 4 2 2 3" xfId="58205"/>
    <cellStyle name="Обычный 3 9 47 4 2 3" xfId="58206"/>
    <cellStyle name="Обычный 3 9 47 4 2 3 2" xfId="58207"/>
    <cellStyle name="Обычный 3 9 47 4 2 4" xfId="58208"/>
    <cellStyle name="Обычный 3 9 47 4 3" xfId="58209"/>
    <cellStyle name="Обычный 3 9 47 4 3 2" xfId="58210"/>
    <cellStyle name="Обычный 3 9 47 4 3 2 2" xfId="58211"/>
    <cellStyle name="Обычный 3 9 47 4 3 3" xfId="58212"/>
    <cellStyle name="Обычный 3 9 47 4 4" xfId="58213"/>
    <cellStyle name="Обычный 3 9 47 4 4 2" xfId="58214"/>
    <cellStyle name="Обычный 3 9 47 4 5" xfId="58215"/>
    <cellStyle name="Обычный 3 9 47 5" xfId="58216"/>
    <cellStyle name="Обычный 3 9 47 5 2" xfId="58217"/>
    <cellStyle name="Обычный 3 9 47 5 2 2" xfId="58218"/>
    <cellStyle name="Обычный 3 9 47 5 2 2 2" xfId="58219"/>
    <cellStyle name="Обычный 3 9 47 5 2 3" xfId="58220"/>
    <cellStyle name="Обычный 3 9 47 5 3" xfId="58221"/>
    <cellStyle name="Обычный 3 9 47 5 3 2" xfId="58222"/>
    <cellStyle name="Обычный 3 9 47 5 4" xfId="58223"/>
    <cellStyle name="Обычный 3 9 47 6" xfId="58224"/>
    <cellStyle name="Обычный 3 9 47 6 2" xfId="58225"/>
    <cellStyle name="Обычный 3 9 47 6 2 2" xfId="58226"/>
    <cellStyle name="Обычный 3 9 47 6 3" xfId="58227"/>
    <cellStyle name="Обычный 3 9 47 7" xfId="58228"/>
    <cellStyle name="Обычный 3 9 47 7 2" xfId="58229"/>
    <cellStyle name="Обычный 3 9 47 8" xfId="58230"/>
    <cellStyle name="Обычный 3 9 48" xfId="58231"/>
    <cellStyle name="Обычный 3 9 48 2" xfId="58232"/>
    <cellStyle name="Обычный 3 9 48 2 2" xfId="58233"/>
    <cellStyle name="Обычный 3 9 48 2 2 2" xfId="58234"/>
    <cellStyle name="Обычный 3 9 48 2 2 2 2" xfId="58235"/>
    <cellStyle name="Обычный 3 9 48 2 2 2 2 2" xfId="58236"/>
    <cellStyle name="Обычный 3 9 48 2 2 2 3" xfId="58237"/>
    <cellStyle name="Обычный 3 9 48 2 2 3" xfId="58238"/>
    <cellStyle name="Обычный 3 9 48 2 2 3 2" xfId="58239"/>
    <cellStyle name="Обычный 3 9 48 2 2 4" xfId="58240"/>
    <cellStyle name="Обычный 3 9 48 2 3" xfId="58241"/>
    <cellStyle name="Обычный 3 9 48 2 3 2" xfId="58242"/>
    <cellStyle name="Обычный 3 9 48 2 3 2 2" xfId="58243"/>
    <cellStyle name="Обычный 3 9 48 2 3 3" xfId="58244"/>
    <cellStyle name="Обычный 3 9 48 2 4" xfId="58245"/>
    <cellStyle name="Обычный 3 9 48 2 4 2" xfId="58246"/>
    <cellStyle name="Обычный 3 9 48 2 5" xfId="58247"/>
    <cellStyle name="Обычный 3 9 48 3" xfId="58248"/>
    <cellStyle name="Обычный 3 9 48 3 2" xfId="58249"/>
    <cellStyle name="Обычный 3 9 48 3 2 2" xfId="58250"/>
    <cellStyle name="Обычный 3 9 48 3 2 2 2" xfId="58251"/>
    <cellStyle name="Обычный 3 9 48 3 2 2 2 2" xfId="58252"/>
    <cellStyle name="Обычный 3 9 48 3 2 2 3" xfId="58253"/>
    <cellStyle name="Обычный 3 9 48 3 2 3" xfId="58254"/>
    <cellStyle name="Обычный 3 9 48 3 2 3 2" xfId="58255"/>
    <cellStyle name="Обычный 3 9 48 3 2 4" xfId="58256"/>
    <cellStyle name="Обычный 3 9 48 3 3" xfId="58257"/>
    <cellStyle name="Обычный 3 9 48 3 3 2" xfId="58258"/>
    <cellStyle name="Обычный 3 9 48 3 3 2 2" xfId="58259"/>
    <cellStyle name="Обычный 3 9 48 3 3 3" xfId="58260"/>
    <cellStyle name="Обычный 3 9 48 3 4" xfId="58261"/>
    <cellStyle name="Обычный 3 9 48 3 4 2" xfId="58262"/>
    <cellStyle name="Обычный 3 9 48 3 5" xfId="58263"/>
    <cellStyle name="Обычный 3 9 48 4" xfId="58264"/>
    <cellStyle name="Обычный 3 9 48 4 2" xfId="58265"/>
    <cellStyle name="Обычный 3 9 48 4 2 2" xfId="58266"/>
    <cellStyle name="Обычный 3 9 48 4 2 2 2" xfId="58267"/>
    <cellStyle name="Обычный 3 9 48 4 2 3" xfId="58268"/>
    <cellStyle name="Обычный 3 9 48 4 3" xfId="58269"/>
    <cellStyle name="Обычный 3 9 48 4 3 2" xfId="58270"/>
    <cellStyle name="Обычный 3 9 48 4 4" xfId="58271"/>
    <cellStyle name="Обычный 3 9 48 5" xfId="58272"/>
    <cellStyle name="Обычный 3 9 48 5 2" xfId="58273"/>
    <cellStyle name="Обычный 3 9 48 5 2 2" xfId="58274"/>
    <cellStyle name="Обычный 3 9 48 5 3" xfId="58275"/>
    <cellStyle name="Обычный 3 9 48 6" xfId="58276"/>
    <cellStyle name="Обычный 3 9 48 6 2" xfId="58277"/>
    <cellStyle name="Обычный 3 9 48 7" xfId="58278"/>
    <cellStyle name="Обычный 3 9 49" xfId="58279"/>
    <cellStyle name="Обычный 3 9 49 2" xfId="58280"/>
    <cellStyle name="Обычный 3 9 49 2 2" xfId="58281"/>
    <cellStyle name="Обычный 3 9 49 2 2 2" xfId="58282"/>
    <cellStyle name="Обычный 3 9 49 2 2 2 2" xfId="58283"/>
    <cellStyle name="Обычный 3 9 49 2 2 3" xfId="58284"/>
    <cellStyle name="Обычный 3 9 49 2 3" xfId="58285"/>
    <cellStyle name="Обычный 3 9 49 2 3 2" xfId="58286"/>
    <cellStyle name="Обычный 3 9 49 2 4" xfId="58287"/>
    <cellStyle name="Обычный 3 9 49 3" xfId="58288"/>
    <cellStyle name="Обычный 3 9 49 3 2" xfId="58289"/>
    <cellStyle name="Обычный 3 9 49 3 2 2" xfId="58290"/>
    <cellStyle name="Обычный 3 9 49 3 3" xfId="58291"/>
    <cellStyle name="Обычный 3 9 49 4" xfId="58292"/>
    <cellStyle name="Обычный 3 9 49 4 2" xfId="58293"/>
    <cellStyle name="Обычный 3 9 49 5" xfId="58294"/>
    <cellStyle name="Обычный 3 9 5" xfId="58295"/>
    <cellStyle name="Обычный 3 9 5 2" xfId="58296"/>
    <cellStyle name="Обычный 3 9 5 2 2" xfId="58297"/>
    <cellStyle name="Обычный 3 9 5 2 2 2" xfId="58298"/>
    <cellStyle name="Обычный 3 9 5 2 2 2 2" xfId="58299"/>
    <cellStyle name="Обычный 3 9 5 2 2 2 2 2" xfId="58300"/>
    <cellStyle name="Обычный 3 9 5 2 2 2 2 2 2" xfId="58301"/>
    <cellStyle name="Обычный 3 9 5 2 2 2 2 3" xfId="58302"/>
    <cellStyle name="Обычный 3 9 5 2 2 2 3" xfId="58303"/>
    <cellStyle name="Обычный 3 9 5 2 2 2 3 2" xfId="58304"/>
    <cellStyle name="Обычный 3 9 5 2 2 2 4" xfId="58305"/>
    <cellStyle name="Обычный 3 9 5 2 2 3" xfId="58306"/>
    <cellStyle name="Обычный 3 9 5 2 2 3 2" xfId="58307"/>
    <cellStyle name="Обычный 3 9 5 2 2 3 2 2" xfId="58308"/>
    <cellStyle name="Обычный 3 9 5 2 2 3 3" xfId="58309"/>
    <cellStyle name="Обычный 3 9 5 2 2 4" xfId="58310"/>
    <cellStyle name="Обычный 3 9 5 2 2 4 2" xfId="58311"/>
    <cellStyle name="Обычный 3 9 5 2 2 5" xfId="58312"/>
    <cellStyle name="Обычный 3 9 5 2 3" xfId="58313"/>
    <cellStyle name="Обычный 3 9 5 2 3 2" xfId="58314"/>
    <cellStyle name="Обычный 3 9 5 2 3 2 2" xfId="58315"/>
    <cellStyle name="Обычный 3 9 5 2 3 2 2 2" xfId="58316"/>
    <cellStyle name="Обычный 3 9 5 2 3 2 2 2 2" xfId="58317"/>
    <cellStyle name="Обычный 3 9 5 2 3 2 2 3" xfId="58318"/>
    <cellStyle name="Обычный 3 9 5 2 3 2 3" xfId="58319"/>
    <cellStyle name="Обычный 3 9 5 2 3 2 3 2" xfId="58320"/>
    <cellStyle name="Обычный 3 9 5 2 3 2 4" xfId="58321"/>
    <cellStyle name="Обычный 3 9 5 2 3 3" xfId="58322"/>
    <cellStyle name="Обычный 3 9 5 2 3 3 2" xfId="58323"/>
    <cellStyle name="Обычный 3 9 5 2 3 3 2 2" xfId="58324"/>
    <cellStyle name="Обычный 3 9 5 2 3 3 3" xfId="58325"/>
    <cellStyle name="Обычный 3 9 5 2 3 4" xfId="58326"/>
    <cellStyle name="Обычный 3 9 5 2 3 4 2" xfId="58327"/>
    <cellStyle name="Обычный 3 9 5 2 3 5" xfId="58328"/>
    <cellStyle name="Обычный 3 9 5 2 4" xfId="58329"/>
    <cellStyle name="Обычный 3 9 5 2 4 2" xfId="58330"/>
    <cellStyle name="Обычный 3 9 5 2 4 2 2" xfId="58331"/>
    <cellStyle name="Обычный 3 9 5 2 4 2 2 2" xfId="58332"/>
    <cellStyle name="Обычный 3 9 5 2 4 2 3" xfId="58333"/>
    <cellStyle name="Обычный 3 9 5 2 4 3" xfId="58334"/>
    <cellStyle name="Обычный 3 9 5 2 4 3 2" xfId="58335"/>
    <cellStyle name="Обычный 3 9 5 2 4 4" xfId="58336"/>
    <cellStyle name="Обычный 3 9 5 2 5" xfId="58337"/>
    <cellStyle name="Обычный 3 9 5 2 5 2" xfId="58338"/>
    <cellStyle name="Обычный 3 9 5 2 5 2 2" xfId="58339"/>
    <cellStyle name="Обычный 3 9 5 2 5 3" xfId="58340"/>
    <cellStyle name="Обычный 3 9 5 2 6" xfId="58341"/>
    <cellStyle name="Обычный 3 9 5 2 6 2" xfId="58342"/>
    <cellStyle name="Обычный 3 9 5 2 7" xfId="58343"/>
    <cellStyle name="Обычный 3 9 5 3" xfId="58344"/>
    <cellStyle name="Обычный 3 9 5 3 2" xfId="58345"/>
    <cellStyle name="Обычный 3 9 5 3 2 2" xfId="58346"/>
    <cellStyle name="Обычный 3 9 5 3 2 2 2" xfId="58347"/>
    <cellStyle name="Обычный 3 9 5 3 2 2 2 2" xfId="58348"/>
    <cellStyle name="Обычный 3 9 5 3 2 2 3" xfId="58349"/>
    <cellStyle name="Обычный 3 9 5 3 2 3" xfId="58350"/>
    <cellStyle name="Обычный 3 9 5 3 2 3 2" xfId="58351"/>
    <cellStyle name="Обычный 3 9 5 3 2 4" xfId="58352"/>
    <cellStyle name="Обычный 3 9 5 3 3" xfId="58353"/>
    <cellStyle name="Обычный 3 9 5 3 3 2" xfId="58354"/>
    <cellStyle name="Обычный 3 9 5 3 3 2 2" xfId="58355"/>
    <cellStyle name="Обычный 3 9 5 3 3 3" xfId="58356"/>
    <cellStyle name="Обычный 3 9 5 3 4" xfId="58357"/>
    <cellStyle name="Обычный 3 9 5 3 4 2" xfId="58358"/>
    <cellStyle name="Обычный 3 9 5 3 5" xfId="58359"/>
    <cellStyle name="Обычный 3 9 5 4" xfId="58360"/>
    <cellStyle name="Обычный 3 9 5 4 2" xfId="58361"/>
    <cellStyle name="Обычный 3 9 5 4 2 2" xfId="58362"/>
    <cellStyle name="Обычный 3 9 5 4 2 2 2" xfId="58363"/>
    <cellStyle name="Обычный 3 9 5 4 2 2 2 2" xfId="58364"/>
    <cellStyle name="Обычный 3 9 5 4 2 2 3" xfId="58365"/>
    <cellStyle name="Обычный 3 9 5 4 2 3" xfId="58366"/>
    <cellStyle name="Обычный 3 9 5 4 2 3 2" xfId="58367"/>
    <cellStyle name="Обычный 3 9 5 4 2 4" xfId="58368"/>
    <cellStyle name="Обычный 3 9 5 4 3" xfId="58369"/>
    <cellStyle name="Обычный 3 9 5 4 3 2" xfId="58370"/>
    <cellStyle name="Обычный 3 9 5 4 3 2 2" xfId="58371"/>
    <cellStyle name="Обычный 3 9 5 4 3 3" xfId="58372"/>
    <cellStyle name="Обычный 3 9 5 4 4" xfId="58373"/>
    <cellStyle name="Обычный 3 9 5 4 4 2" xfId="58374"/>
    <cellStyle name="Обычный 3 9 5 4 5" xfId="58375"/>
    <cellStyle name="Обычный 3 9 5 5" xfId="58376"/>
    <cellStyle name="Обычный 3 9 5 5 2" xfId="58377"/>
    <cellStyle name="Обычный 3 9 5 5 2 2" xfId="58378"/>
    <cellStyle name="Обычный 3 9 5 5 2 2 2" xfId="58379"/>
    <cellStyle name="Обычный 3 9 5 5 2 3" xfId="58380"/>
    <cellStyle name="Обычный 3 9 5 5 3" xfId="58381"/>
    <cellStyle name="Обычный 3 9 5 5 3 2" xfId="58382"/>
    <cellStyle name="Обычный 3 9 5 5 4" xfId="58383"/>
    <cellStyle name="Обычный 3 9 5 6" xfId="58384"/>
    <cellStyle name="Обычный 3 9 5 6 2" xfId="58385"/>
    <cellStyle name="Обычный 3 9 5 6 2 2" xfId="58386"/>
    <cellStyle name="Обычный 3 9 5 6 3" xfId="58387"/>
    <cellStyle name="Обычный 3 9 5 7" xfId="58388"/>
    <cellStyle name="Обычный 3 9 5 7 2" xfId="58389"/>
    <cellStyle name="Обычный 3 9 5 8" xfId="58390"/>
    <cellStyle name="Обычный 3 9 50" xfId="58391"/>
    <cellStyle name="Обычный 3 9 50 2" xfId="58392"/>
    <cellStyle name="Обычный 3 9 50 2 2" xfId="58393"/>
    <cellStyle name="Обычный 3 9 50 2 2 2" xfId="58394"/>
    <cellStyle name="Обычный 3 9 50 2 2 2 2" xfId="58395"/>
    <cellStyle name="Обычный 3 9 50 2 2 3" xfId="58396"/>
    <cellStyle name="Обычный 3 9 50 2 3" xfId="58397"/>
    <cellStyle name="Обычный 3 9 50 2 3 2" xfId="58398"/>
    <cellStyle name="Обычный 3 9 50 2 4" xfId="58399"/>
    <cellStyle name="Обычный 3 9 50 3" xfId="58400"/>
    <cellStyle name="Обычный 3 9 50 3 2" xfId="58401"/>
    <cellStyle name="Обычный 3 9 50 3 2 2" xfId="58402"/>
    <cellStyle name="Обычный 3 9 50 3 3" xfId="58403"/>
    <cellStyle name="Обычный 3 9 50 4" xfId="58404"/>
    <cellStyle name="Обычный 3 9 50 4 2" xfId="58405"/>
    <cellStyle name="Обычный 3 9 50 5" xfId="58406"/>
    <cellStyle name="Обычный 3 9 51" xfId="58407"/>
    <cellStyle name="Обычный 3 9 51 2" xfId="58408"/>
    <cellStyle name="Обычный 3 9 51 2 2" xfId="58409"/>
    <cellStyle name="Обычный 3 9 51 2 2 2" xfId="58410"/>
    <cellStyle name="Обычный 3 9 51 2 3" xfId="58411"/>
    <cellStyle name="Обычный 3 9 51 3" xfId="58412"/>
    <cellStyle name="Обычный 3 9 51 3 2" xfId="58413"/>
    <cellStyle name="Обычный 3 9 51 4" xfId="58414"/>
    <cellStyle name="Обычный 3 9 52" xfId="58415"/>
    <cellStyle name="Обычный 3 9 52 2" xfId="58416"/>
    <cellStyle name="Обычный 3 9 52 2 2" xfId="58417"/>
    <cellStyle name="Обычный 3 9 52 3" xfId="58418"/>
    <cellStyle name="Обычный 3 9 53" xfId="58419"/>
    <cellStyle name="Обычный 3 9 53 2" xfId="58420"/>
    <cellStyle name="Обычный 3 9 54" xfId="58421"/>
    <cellStyle name="Обычный 3 9 6" xfId="58422"/>
    <cellStyle name="Обычный 3 9 6 2" xfId="58423"/>
    <cellStyle name="Обычный 3 9 6 2 2" xfId="58424"/>
    <cellStyle name="Обычный 3 9 6 2 2 2" xfId="58425"/>
    <cellStyle name="Обычный 3 9 6 2 2 2 2" xfId="58426"/>
    <cellStyle name="Обычный 3 9 6 2 2 2 2 2" xfId="58427"/>
    <cellStyle name="Обычный 3 9 6 2 2 2 2 2 2" xfId="58428"/>
    <cellStyle name="Обычный 3 9 6 2 2 2 2 3" xfId="58429"/>
    <cellStyle name="Обычный 3 9 6 2 2 2 3" xfId="58430"/>
    <cellStyle name="Обычный 3 9 6 2 2 2 3 2" xfId="58431"/>
    <cellStyle name="Обычный 3 9 6 2 2 2 4" xfId="58432"/>
    <cellStyle name="Обычный 3 9 6 2 2 3" xfId="58433"/>
    <cellStyle name="Обычный 3 9 6 2 2 3 2" xfId="58434"/>
    <cellStyle name="Обычный 3 9 6 2 2 3 2 2" xfId="58435"/>
    <cellStyle name="Обычный 3 9 6 2 2 3 3" xfId="58436"/>
    <cellStyle name="Обычный 3 9 6 2 2 4" xfId="58437"/>
    <cellStyle name="Обычный 3 9 6 2 2 4 2" xfId="58438"/>
    <cellStyle name="Обычный 3 9 6 2 2 5" xfId="58439"/>
    <cellStyle name="Обычный 3 9 6 2 3" xfId="58440"/>
    <cellStyle name="Обычный 3 9 6 2 3 2" xfId="58441"/>
    <cellStyle name="Обычный 3 9 6 2 3 2 2" xfId="58442"/>
    <cellStyle name="Обычный 3 9 6 2 3 2 2 2" xfId="58443"/>
    <cellStyle name="Обычный 3 9 6 2 3 2 2 2 2" xfId="58444"/>
    <cellStyle name="Обычный 3 9 6 2 3 2 2 3" xfId="58445"/>
    <cellStyle name="Обычный 3 9 6 2 3 2 3" xfId="58446"/>
    <cellStyle name="Обычный 3 9 6 2 3 2 3 2" xfId="58447"/>
    <cellStyle name="Обычный 3 9 6 2 3 2 4" xfId="58448"/>
    <cellStyle name="Обычный 3 9 6 2 3 3" xfId="58449"/>
    <cellStyle name="Обычный 3 9 6 2 3 3 2" xfId="58450"/>
    <cellStyle name="Обычный 3 9 6 2 3 3 2 2" xfId="58451"/>
    <cellStyle name="Обычный 3 9 6 2 3 3 3" xfId="58452"/>
    <cellStyle name="Обычный 3 9 6 2 3 4" xfId="58453"/>
    <cellStyle name="Обычный 3 9 6 2 3 4 2" xfId="58454"/>
    <cellStyle name="Обычный 3 9 6 2 3 5" xfId="58455"/>
    <cellStyle name="Обычный 3 9 6 2 4" xfId="58456"/>
    <cellStyle name="Обычный 3 9 6 2 4 2" xfId="58457"/>
    <cellStyle name="Обычный 3 9 6 2 4 2 2" xfId="58458"/>
    <cellStyle name="Обычный 3 9 6 2 4 2 2 2" xfId="58459"/>
    <cellStyle name="Обычный 3 9 6 2 4 2 3" xfId="58460"/>
    <cellStyle name="Обычный 3 9 6 2 4 3" xfId="58461"/>
    <cellStyle name="Обычный 3 9 6 2 4 3 2" xfId="58462"/>
    <cellStyle name="Обычный 3 9 6 2 4 4" xfId="58463"/>
    <cellStyle name="Обычный 3 9 6 2 5" xfId="58464"/>
    <cellStyle name="Обычный 3 9 6 2 5 2" xfId="58465"/>
    <cellStyle name="Обычный 3 9 6 2 5 2 2" xfId="58466"/>
    <cellStyle name="Обычный 3 9 6 2 5 3" xfId="58467"/>
    <cellStyle name="Обычный 3 9 6 2 6" xfId="58468"/>
    <cellStyle name="Обычный 3 9 6 2 6 2" xfId="58469"/>
    <cellStyle name="Обычный 3 9 6 2 7" xfId="58470"/>
    <cellStyle name="Обычный 3 9 6 3" xfId="58471"/>
    <cellStyle name="Обычный 3 9 6 3 2" xfId="58472"/>
    <cellStyle name="Обычный 3 9 6 3 2 2" xfId="58473"/>
    <cellStyle name="Обычный 3 9 6 3 2 2 2" xfId="58474"/>
    <cellStyle name="Обычный 3 9 6 3 2 2 2 2" xfId="58475"/>
    <cellStyle name="Обычный 3 9 6 3 2 2 3" xfId="58476"/>
    <cellStyle name="Обычный 3 9 6 3 2 3" xfId="58477"/>
    <cellStyle name="Обычный 3 9 6 3 2 3 2" xfId="58478"/>
    <cellStyle name="Обычный 3 9 6 3 2 4" xfId="58479"/>
    <cellStyle name="Обычный 3 9 6 3 3" xfId="58480"/>
    <cellStyle name="Обычный 3 9 6 3 3 2" xfId="58481"/>
    <cellStyle name="Обычный 3 9 6 3 3 2 2" xfId="58482"/>
    <cellStyle name="Обычный 3 9 6 3 3 3" xfId="58483"/>
    <cellStyle name="Обычный 3 9 6 3 4" xfId="58484"/>
    <cellStyle name="Обычный 3 9 6 3 4 2" xfId="58485"/>
    <cellStyle name="Обычный 3 9 6 3 5" xfId="58486"/>
    <cellStyle name="Обычный 3 9 6 4" xfId="58487"/>
    <cellStyle name="Обычный 3 9 6 4 2" xfId="58488"/>
    <cellStyle name="Обычный 3 9 6 4 2 2" xfId="58489"/>
    <cellStyle name="Обычный 3 9 6 4 2 2 2" xfId="58490"/>
    <cellStyle name="Обычный 3 9 6 4 2 2 2 2" xfId="58491"/>
    <cellStyle name="Обычный 3 9 6 4 2 2 3" xfId="58492"/>
    <cellStyle name="Обычный 3 9 6 4 2 3" xfId="58493"/>
    <cellStyle name="Обычный 3 9 6 4 2 3 2" xfId="58494"/>
    <cellStyle name="Обычный 3 9 6 4 2 4" xfId="58495"/>
    <cellStyle name="Обычный 3 9 6 4 3" xfId="58496"/>
    <cellStyle name="Обычный 3 9 6 4 3 2" xfId="58497"/>
    <cellStyle name="Обычный 3 9 6 4 3 2 2" xfId="58498"/>
    <cellStyle name="Обычный 3 9 6 4 3 3" xfId="58499"/>
    <cellStyle name="Обычный 3 9 6 4 4" xfId="58500"/>
    <cellStyle name="Обычный 3 9 6 4 4 2" xfId="58501"/>
    <cellStyle name="Обычный 3 9 6 4 5" xfId="58502"/>
    <cellStyle name="Обычный 3 9 6 5" xfId="58503"/>
    <cellStyle name="Обычный 3 9 6 5 2" xfId="58504"/>
    <cellStyle name="Обычный 3 9 6 5 2 2" xfId="58505"/>
    <cellStyle name="Обычный 3 9 6 5 2 2 2" xfId="58506"/>
    <cellStyle name="Обычный 3 9 6 5 2 3" xfId="58507"/>
    <cellStyle name="Обычный 3 9 6 5 3" xfId="58508"/>
    <cellStyle name="Обычный 3 9 6 5 3 2" xfId="58509"/>
    <cellStyle name="Обычный 3 9 6 5 4" xfId="58510"/>
    <cellStyle name="Обычный 3 9 6 6" xfId="58511"/>
    <cellStyle name="Обычный 3 9 6 6 2" xfId="58512"/>
    <cellStyle name="Обычный 3 9 6 6 2 2" xfId="58513"/>
    <cellStyle name="Обычный 3 9 6 6 3" xfId="58514"/>
    <cellStyle name="Обычный 3 9 6 7" xfId="58515"/>
    <cellStyle name="Обычный 3 9 6 7 2" xfId="58516"/>
    <cellStyle name="Обычный 3 9 6 8" xfId="58517"/>
    <cellStyle name="Обычный 3 9 7" xfId="58518"/>
    <cellStyle name="Обычный 3 9 7 2" xfId="58519"/>
    <cellStyle name="Обычный 3 9 7 2 2" xfId="58520"/>
    <cellStyle name="Обычный 3 9 7 2 2 2" xfId="58521"/>
    <cellStyle name="Обычный 3 9 7 2 2 2 2" xfId="58522"/>
    <cellStyle name="Обычный 3 9 7 2 2 2 2 2" xfId="58523"/>
    <cellStyle name="Обычный 3 9 7 2 2 2 2 2 2" xfId="58524"/>
    <cellStyle name="Обычный 3 9 7 2 2 2 2 3" xfId="58525"/>
    <cellStyle name="Обычный 3 9 7 2 2 2 3" xfId="58526"/>
    <cellStyle name="Обычный 3 9 7 2 2 2 3 2" xfId="58527"/>
    <cellStyle name="Обычный 3 9 7 2 2 2 4" xfId="58528"/>
    <cellStyle name="Обычный 3 9 7 2 2 3" xfId="58529"/>
    <cellStyle name="Обычный 3 9 7 2 2 3 2" xfId="58530"/>
    <cellStyle name="Обычный 3 9 7 2 2 3 2 2" xfId="58531"/>
    <cellStyle name="Обычный 3 9 7 2 2 3 3" xfId="58532"/>
    <cellStyle name="Обычный 3 9 7 2 2 4" xfId="58533"/>
    <cellStyle name="Обычный 3 9 7 2 2 4 2" xfId="58534"/>
    <cellStyle name="Обычный 3 9 7 2 2 5" xfId="58535"/>
    <cellStyle name="Обычный 3 9 7 2 3" xfId="58536"/>
    <cellStyle name="Обычный 3 9 7 2 3 2" xfId="58537"/>
    <cellStyle name="Обычный 3 9 7 2 3 2 2" xfId="58538"/>
    <cellStyle name="Обычный 3 9 7 2 3 2 2 2" xfId="58539"/>
    <cellStyle name="Обычный 3 9 7 2 3 2 2 2 2" xfId="58540"/>
    <cellStyle name="Обычный 3 9 7 2 3 2 2 3" xfId="58541"/>
    <cellStyle name="Обычный 3 9 7 2 3 2 3" xfId="58542"/>
    <cellStyle name="Обычный 3 9 7 2 3 2 3 2" xfId="58543"/>
    <cellStyle name="Обычный 3 9 7 2 3 2 4" xfId="58544"/>
    <cellStyle name="Обычный 3 9 7 2 3 3" xfId="58545"/>
    <cellStyle name="Обычный 3 9 7 2 3 3 2" xfId="58546"/>
    <cellStyle name="Обычный 3 9 7 2 3 3 2 2" xfId="58547"/>
    <cellStyle name="Обычный 3 9 7 2 3 3 3" xfId="58548"/>
    <cellStyle name="Обычный 3 9 7 2 3 4" xfId="58549"/>
    <cellStyle name="Обычный 3 9 7 2 3 4 2" xfId="58550"/>
    <cellStyle name="Обычный 3 9 7 2 3 5" xfId="58551"/>
    <cellStyle name="Обычный 3 9 7 2 4" xfId="58552"/>
    <cellStyle name="Обычный 3 9 7 2 4 2" xfId="58553"/>
    <cellStyle name="Обычный 3 9 7 2 4 2 2" xfId="58554"/>
    <cellStyle name="Обычный 3 9 7 2 4 2 2 2" xfId="58555"/>
    <cellStyle name="Обычный 3 9 7 2 4 2 3" xfId="58556"/>
    <cellStyle name="Обычный 3 9 7 2 4 3" xfId="58557"/>
    <cellStyle name="Обычный 3 9 7 2 4 3 2" xfId="58558"/>
    <cellStyle name="Обычный 3 9 7 2 4 4" xfId="58559"/>
    <cellStyle name="Обычный 3 9 7 2 5" xfId="58560"/>
    <cellStyle name="Обычный 3 9 7 2 5 2" xfId="58561"/>
    <cellStyle name="Обычный 3 9 7 2 5 2 2" xfId="58562"/>
    <cellStyle name="Обычный 3 9 7 2 5 3" xfId="58563"/>
    <cellStyle name="Обычный 3 9 7 2 6" xfId="58564"/>
    <cellStyle name="Обычный 3 9 7 2 6 2" xfId="58565"/>
    <cellStyle name="Обычный 3 9 7 2 7" xfId="58566"/>
    <cellStyle name="Обычный 3 9 7 3" xfId="58567"/>
    <cellStyle name="Обычный 3 9 7 3 2" xfId="58568"/>
    <cellStyle name="Обычный 3 9 7 3 2 2" xfId="58569"/>
    <cellStyle name="Обычный 3 9 7 3 2 2 2" xfId="58570"/>
    <cellStyle name="Обычный 3 9 7 3 2 2 2 2" xfId="58571"/>
    <cellStyle name="Обычный 3 9 7 3 2 2 3" xfId="58572"/>
    <cellStyle name="Обычный 3 9 7 3 2 3" xfId="58573"/>
    <cellStyle name="Обычный 3 9 7 3 2 3 2" xfId="58574"/>
    <cellStyle name="Обычный 3 9 7 3 2 4" xfId="58575"/>
    <cellStyle name="Обычный 3 9 7 3 3" xfId="58576"/>
    <cellStyle name="Обычный 3 9 7 3 3 2" xfId="58577"/>
    <cellStyle name="Обычный 3 9 7 3 3 2 2" xfId="58578"/>
    <cellStyle name="Обычный 3 9 7 3 3 3" xfId="58579"/>
    <cellStyle name="Обычный 3 9 7 3 4" xfId="58580"/>
    <cellStyle name="Обычный 3 9 7 3 4 2" xfId="58581"/>
    <cellStyle name="Обычный 3 9 7 3 5" xfId="58582"/>
    <cellStyle name="Обычный 3 9 7 4" xfId="58583"/>
    <cellStyle name="Обычный 3 9 7 4 2" xfId="58584"/>
    <cellStyle name="Обычный 3 9 7 4 2 2" xfId="58585"/>
    <cellStyle name="Обычный 3 9 7 4 2 2 2" xfId="58586"/>
    <cellStyle name="Обычный 3 9 7 4 2 2 2 2" xfId="58587"/>
    <cellStyle name="Обычный 3 9 7 4 2 2 3" xfId="58588"/>
    <cellStyle name="Обычный 3 9 7 4 2 3" xfId="58589"/>
    <cellStyle name="Обычный 3 9 7 4 2 3 2" xfId="58590"/>
    <cellStyle name="Обычный 3 9 7 4 2 4" xfId="58591"/>
    <cellStyle name="Обычный 3 9 7 4 3" xfId="58592"/>
    <cellStyle name="Обычный 3 9 7 4 3 2" xfId="58593"/>
    <cellStyle name="Обычный 3 9 7 4 3 2 2" xfId="58594"/>
    <cellStyle name="Обычный 3 9 7 4 3 3" xfId="58595"/>
    <cellStyle name="Обычный 3 9 7 4 4" xfId="58596"/>
    <cellStyle name="Обычный 3 9 7 4 4 2" xfId="58597"/>
    <cellStyle name="Обычный 3 9 7 4 5" xfId="58598"/>
    <cellStyle name="Обычный 3 9 7 5" xfId="58599"/>
    <cellStyle name="Обычный 3 9 7 5 2" xfId="58600"/>
    <cellStyle name="Обычный 3 9 7 5 2 2" xfId="58601"/>
    <cellStyle name="Обычный 3 9 7 5 2 2 2" xfId="58602"/>
    <cellStyle name="Обычный 3 9 7 5 2 3" xfId="58603"/>
    <cellStyle name="Обычный 3 9 7 5 3" xfId="58604"/>
    <cellStyle name="Обычный 3 9 7 5 3 2" xfId="58605"/>
    <cellStyle name="Обычный 3 9 7 5 4" xfId="58606"/>
    <cellStyle name="Обычный 3 9 7 6" xfId="58607"/>
    <cellStyle name="Обычный 3 9 7 6 2" xfId="58608"/>
    <cellStyle name="Обычный 3 9 7 6 2 2" xfId="58609"/>
    <cellStyle name="Обычный 3 9 7 6 3" xfId="58610"/>
    <cellStyle name="Обычный 3 9 7 7" xfId="58611"/>
    <cellStyle name="Обычный 3 9 7 7 2" xfId="58612"/>
    <cellStyle name="Обычный 3 9 7 8" xfId="58613"/>
    <cellStyle name="Обычный 3 9 8" xfId="58614"/>
    <cellStyle name="Обычный 3 9 8 2" xfId="58615"/>
    <cellStyle name="Обычный 3 9 8 2 2" xfId="58616"/>
    <cellStyle name="Обычный 3 9 8 2 2 2" xfId="58617"/>
    <cellStyle name="Обычный 3 9 8 2 2 2 2" xfId="58618"/>
    <cellStyle name="Обычный 3 9 8 2 2 2 2 2" xfId="58619"/>
    <cellStyle name="Обычный 3 9 8 2 2 2 2 2 2" xfId="58620"/>
    <cellStyle name="Обычный 3 9 8 2 2 2 2 3" xfId="58621"/>
    <cellStyle name="Обычный 3 9 8 2 2 2 3" xfId="58622"/>
    <cellStyle name="Обычный 3 9 8 2 2 2 3 2" xfId="58623"/>
    <cellStyle name="Обычный 3 9 8 2 2 2 4" xfId="58624"/>
    <cellStyle name="Обычный 3 9 8 2 2 3" xfId="58625"/>
    <cellStyle name="Обычный 3 9 8 2 2 3 2" xfId="58626"/>
    <cellStyle name="Обычный 3 9 8 2 2 3 2 2" xfId="58627"/>
    <cellStyle name="Обычный 3 9 8 2 2 3 3" xfId="58628"/>
    <cellStyle name="Обычный 3 9 8 2 2 4" xfId="58629"/>
    <cellStyle name="Обычный 3 9 8 2 2 4 2" xfId="58630"/>
    <cellStyle name="Обычный 3 9 8 2 2 5" xfId="58631"/>
    <cellStyle name="Обычный 3 9 8 2 3" xfId="58632"/>
    <cellStyle name="Обычный 3 9 8 2 3 2" xfId="58633"/>
    <cellStyle name="Обычный 3 9 8 2 3 2 2" xfId="58634"/>
    <cellStyle name="Обычный 3 9 8 2 3 2 2 2" xfId="58635"/>
    <cellStyle name="Обычный 3 9 8 2 3 2 2 2 2" xfId="58636"/>
    <cellStyle name="Обычный 3 9 8 2 3 2 2 3" xfId="58637"/>
    <cellStyle name="Обычный 3 9 8 2 3 2 3" xfId="58638"/>
    <cellStyle name="Обычный 3 9 8 2 3 2 3 2" xfId="58639"/>
    <cellStyle name="Обычный 3 9 8 2 3 2 4" xfId="58640"/>
    <cellStyle name="Обычный 3 9 8 2 3 3" xfId="58641"/>
    <cellStyle name="Обычный 3 9 8 2 3 3 2" xfId="58642"/>
    <cellStyle name="Обычный 3 9 8 2 3 3 2 2" xfId="58643"/>
    <cellStyle name="Обычный 3 9 8 2 3 3 3" xfId="58644"/>
    <cellStyle name="Обычный 3 9 8 2 3 4" xfId="58645"/>
    <cellStyle name="Обычный 3 9 8 2 3 4 2" xfId="58646"/>
    <cellStyle name="Обычный 3 9 8 2 3 5" xfId="58647"/>
    <cellStyle name="Обычный 3 9 8 2 4" xfId="58648"/>
    <cellStyle name="Обычный 3 9 8 2 4 2" xfId="58649"/>
    <cellStyle name="Обычный 3 9 8 2 4 2 2" xfId="58650"/>
    <cellStyle name="Обычный 3 9 8 2 4 2 2 2" xfId="58651"/>
    <cellStyle name="Обычный 3 9 8 2 4 2 3" xfId="58652"/>
    <cellStyle name="Обычный 3 9 8 2 4 3" xfId="58653"/>
    <cellStyle name="Обычный 3 9 8 2 4 3 2" xfId="58654"/>
    <cellStyle name="Обычный 3 9 8 2 4 4" xfId="58655"/>
    <cellStyle name="Обычный 3 9 8 2 5" xfId="58656"/>
    <cellStyle name="Обычный 3 9 8 2 5 2" xfId="58657"/>
    <cellStyle name="Обычный 3 9 8 2 5 2 2" xfId="58658"/>
    <cellStyle name="Обычный 3 9 8 2 5 3" xfId="58659"/>
    <cellStyle name="Обычный 3 9 8 2 6" xfId="58660"/>
    <cellStyle name="Обычный 3 9 8 2 6 2" xfId="58661"/>
    <cellStyle name="Обычный 3 9 8 2 7" xfId="58662"/>
    <cellStyle name="Обычный 3 9 8 3" xfId="58663"/>
    <cellStyle name="Обычный 3 9 8 3 2" xfId="58664"/>
    <cellStyle name="Обычный 3 9 8 3 2 2" xfId="58665"/>
    <cellStyle name="Обычный 3 9 8 3 2 2 2" xfId="58666"/>
    <cellStyle name="Обычный 3 9 8 3 2 2 2 2" xfId="58667"/>
    <cellStyle name="Обычный 3 9 8 3 2 2 3" xfId="58668"/>
    <cellStyle name="Обычный 3 9 8 3 2 3" xfId="58669"/>
    <cellStyle name="Обычный 3 9 8 3 2 3 2" xfId="58670"/>
    <cellStyle name="Обычный 3 9 8 3 2 4" xfId="58671"/>
    <cellStyle name="Обычный 3 9 8 3 3" xfId="58672"/>
    <cellStyle name="Обычный 3 9 8 3 3 2" xfId="58673"/>
    <cellStyle name="Обычный 3 9 8 3 3 2 2" xfId="58674"/>
    <cellStyle name="Обычный 3 9 8 3 3 3" xfId="58675"/>
    <cellStyle name="Обычный 3 9 8 3 4" xfId="58676"/>
    <cellStyle name="Обычный 3 9 8 3 4 2" xfId="58677"/>
    <cellStyle name="Обычный 3 9 8 3 5" xfId="58678"/>
    <cellStyle name="Обычный 3 9 8 4" xfId="58679"/>
    <cellStyle name="Обычный 3 9 8 4 2" xfId="58680"/>
    <cellStyle name="Обычный 3 9 8 4 2 2" xfId="58681"/>
    <cellStyle name="Обычный 3 9 8 4 2 2 2" xfId="58682"/>
    <cellStyle name="Обычный 3 9 8 4 2 2 2 2" xfId="58683"/>
    <cellStyle name="Обычный 3 9 8 4 2 2 3" xfId="58684"/>
    <cellStyle name="Обычный 3 9 8 4 2 3" xfId="58685"/>
    <cellStyle name="Обычный 3 9 8 4 2 3 2" xfId="58686"/>
    <cellStyle name="Обычный 3 9 8 4 2 4" xfId="58687"/>
    <cellStyle name="Обычный 3 9 8 4 3" xfId="58688"/>
    <cellStyle name="Обычный 3 9 8 4 3 2" xfId="58689"/>
    <cellStyle name="Обычный 3 9 8 4 3 2 2" xfId="58690"/>
    <cellStyle name="Обычный 3 9 8 4 3 3" xfId="58691"/>
    <cellStyle name="Обычный 3 9 8 4 4" xfId="58692"/>
    <cellStyle name="Обычный 3 9 8 4 4 2" xfId="58693"/>
    <cellStyle name="Обычный 3 9 8 4 5" xfId="58694"/>
    <cellStyle name="Обычный 3 9 8 5" xfId="58695"/>
    <cellStyle name="Обычный 3 9 8 5 2" xfId="58696"/>
    <cellStyle name="Обычный 3 9 8 5 2 2" xfId="58697"/>
    <cellStyle name="Обычный 3 9 8 5 2 2 2" xfId="58698"/>
    <cellStyle name="Обычный 3 9 8 5 2 3" xfId="58699"/>
    <cellStyle name="Обычный 3 9 8 5 3" xfId="58700"/>
    <cellStyle name="Обычный 3 9 8 5 3 2" xfId="58701"/>
    <cellStyle name="Обычный 3 9 8 5 4" xfId="58702"/>
    <cellStyle name="Обычный 3 9 8 6" xfId="58703"/>
    <cellStyle name="Обычный 3 9 8 6 2" xfId="58704"/>
    <cellStyle name="Обычный 3 9 8 6 2 2" xfId="58705"/>
    <cellStyle name="Обычный 3 9 8 6 3" xfId="58706"/>
    <cellStyle name="Обычный 3 9 8 7" xfId="58707"/>
    <cellStyle name="Обычный 3 9 8 7 2" xfId="58708"/>
    <cellStyle name="Обычный 3 9 8 8" xfId="58709"/>
    <cellStyle name="Обычный 3 9 9" xfId="58710"/>
    <cellStyle name="Обычный 3 9 9 2" xfId="58711"/>
    <cellStyle name="Обычный 3 9 9 2 2" xfId="58712"/>
    <cellStyle name="Обычный 3 9 9 2 2 2" xfId="58713"/>
    <cellStyle name="Обычный 3 9 9 2 2 2 2" xfId="58714"/>
    <cellStyle name="Обычный 3 9 9 2 2 2 2 2" xfId="58715"/>
    <cellStyle name="Обычный 3 9 9 2 2 2 2 2 2" xfId="58716"/>
    <cellStyle name="Обычный 3 9 9 2 2 2 2 3" xfId="58717"/>
    <cellStyle name="Обычный 3 9 9 2 2 2 3" xfId="58718"/>
    <cellStyle name="Обычный 3 9 9 2 2 2 3 2" xfId="58719"/>
    <cellStyle name="Обычный 3 9 9 2 2 2 4" xfId="58720"/>
    <cellStyle name="Обычный 3 9 9 2 2 3" xfId="58721"/>
    <cellStyle name="Обычный 3 9 9 2 2 3 2" xfId="58722"/>
    <cellStyle name="Обычный 3 9 9 2 2 3 2 2" xfId="58723"/>
    <cellStyle name="Обычный 3 9 9 2 2 3 3" xfId="58724"/>
    <cellStyle name="Обычный 3 9 9 2 2 4" xfId="58725"/>
    <cellStyle name="Обычный 3 9 9 2 2 4 2" xfId="58726"/>
    <cellStyle name="Обычный 3 9 9 2 2 5" xfId="58727"/>
    <cellStyle name="Обычный 3 9 9 2 3" xfId="58728"/>
    <cellStyle name="Обычный 3 9 9 2 3 2" xfId="58729"/>
    <cellStyle name="Обычный 3 9 9 2 3 2 2" xfId="58730"/>
    <cellStyle name="Обычный 3 9 9 2 3 2 2 2" xfId="58731"/>
    <cellStyle name="Обычный 3 9 9 2 3 2 2 2 2" xfId="58732"/>
    <cellStyle name="Обычный 3 9 9 2 3 2 2 3" xfId="58733"/>
    <cellStyle name="Обычный 3 9 9 2 3 2 3" xfId="58734"/>
    <cellStyle name="Обычный 3 9 9 2 3 2 3 2" xfId="58735"/>
    <cellStyle name="Обычный 3 9 9 2 3 2 4" xfId="58736"/>
    <cellStyle name="Обычный 3 9 9 2 3 3" xfId="58737"/>
    <cellStyle name="Обычный 3 9 9 2 3 3 2" xfId="58738"/>
    <cellStyle name="Обычный 3 9 9 2 3 3 2 2" xfId="58739"/>
    <cellStyle name="Обычный 3 9 9 2 3 3 3" xfId="58740"/>
    <cellStyle name="Обычный 3 9 9 2 3 4" xfId="58741"/>
    <cellStyle name="Обычный 3 9 9 2 3 4 2" xfId="58742"/>
    <cellStyle name="Обычный 3 9 9 2 3 5" xfId="58743"/>
    <cellStyle name="Обычный 3 9 9 2 4" xfId="58744"/>
    <cellStyle name="Обычный 3 9 9 2 4 2" xfId="58745"/>
    <cellStyle name="Обычный 3 9 9 2 4 2 2" xfId="58746"/>
    <cellStyle name="Обычный 3 9 9 2 4 2 2 2" xfId="58747"/>
    <cellStyle name="Обычный 3 9 9 2 4 2 3" xfId="58748"/>
    <cellStyle name="Обычный 3 9 9 2 4 3" xfId="58749"/>
    <cellStyle name="Обычный 3 9 9 2 4 3 2" xfId="58750"/>
    <cellStyle name="Обычный 3 9 9 2 4 4" xfId="58751"/>
    <cellStyle name="Обычный 3 9 9 2 5" xfId="58752"/>
    <cellStyle name="Обычный 3 9 9 2 5 2" xfId="58753"/>
    <cellStyle name="Обычный 3 9 9 2 5 2 2" xfId="58754"/>
    <cellStyle name="Обычный 3 9 9 2 5 3" xfId="58755"/>
    <cellStyle name="Обычный 3 9 9 2 6" xfId="58756"/>
    <cellStyle name="Обычный 3 9 9 2 6 2" xfId="58757"/>
    <cellStyle name="Обычный 3 9 9 2 7" xfId="58758"/>
    <cellStyle name="Обычный 3 9 9 3" xfId="58759"/>
    <cellStyle name="Обычный 3 9 9 3 2" xfId="58760"/>
    <cellStyle name="Обычный 3 9 9 3 2 2" xfId="58761"/>
    <cellStyle name="Обычный 3 9 9 3 2 2 2" xfId="58762"/>
    <cellStyle name="Обычный 3 9 9 3 2 2 2 2" xfId="58763"/>
    <cellStyle name="Обычный 3 9 9 3 2 2 3" xfId="58764"/>
    <cellStyle name="Обычный 3 9 9 3 2 3" xfId="58765"/>
    <cellStyle name="Обычный 3 9 9 3 2 3 2" xfId="58766"/>
    <cellStyle name="Обычный 3 9 9 3 2 4" xfId="58767"/>
    <cellStyle name="Обычный 3 9 9 3 3" xfId="58768"/>
    <cellStyle name="Обычный 3 9 9 3 3 2" xfId="58769"/>
    <cellStyle name="Обычный 3 9 9 3 3 2 2" xfId="58770"/>
    <cellStyle name="Обычный 3 9 9 3 3 3" xfId="58771"/>
    <cellStyle name="Обычный 3 9 9 3 4" xfId="58772"/>
    <cellStyle name="Обычный 3 9 9 3 4 2" xfId="58773"/>
    <cellStyle name="Обычный 3 9 9 3 5" xfId="58774"/>
    <cellStyle name="Обычный 3 9 9 4" xfId="58775"/>
    <cellStyle name="Обычный 3 9 9 4 2" xfId="58776"/>
    <cellStyle name="Обычный 3 9 9 4 2 2" xfId="58777"/>
    <cellStyle name="Обычный 3 9 9 4 2 2 2" xfId="58778"/>
    <cellStyle name="Обычный 3 9 9 4 2 2 2 2" xfId="58779"/>
    <cellStyle name="Обычный 3 9 9 4 2 2 3" xfId="58780"/>
    <cellStyle name="Обычный 3 9 9 4 2 3" xfId="58781"/>
    <cellStyle name="Обычный 3 9 9 4 2 3 2" xfId="58782"/>
    <cellStyle name="Обычный 3 9 9 4 2 4" xfId="58783"/>
    <cellStyle name="Обычный 3 9 9 4 3" xfId="58784"/>
    <cellStyle name="Обычный 3 9 9 4 3 2" xfId="58785"/>
    <cellStyle name="Обычный 3 9 9 4 3 2 2" xfId="58786"/>
    <cellStyle name="Обычный 3 9 9 4 3 3" xfId="58787"/>
    <cellStyle name="Обычный 3 9 9 4 4" xfId="58788"/>
    <cellStyle name="Обычный 3 9 9 4 4 2" xfId="58789"/>
    <cellStyle name="Обычный 3 9 9 4 5" xfId="58790"/>
    <cellStyle name="Обычный 3 9 9 5" xfId="58791"/>
    <cellStyle name="Обычный 3 9 9 5 2" xfId="58792"/>
    <cellStyle name="Обычный 3 9 9 5 2 2" xfId="58793"/>
    <cellStyle name="Обычный 3 9 9 5 2 2 2" xfId="58794"/>
    <cellStyle name="Обычный 3 9 9 5 2 3" xfId="58795"/>
    <cellStyle name="Обычный 3 9 9 5 3" xfId="58796"/>
    <cellStyle name="Обычный 3 9 9 5 3 2" xfId="58797"/>
    <cellStyle name="Обычный 3 9 9 5 4" xfId="58798"/>
    <cellStyle name="Обычный 3 9 9 6" xfId="58799"/>
    <cellStyle name="Обычный 3 9 9 6 2" xfId="58800"/>
    <cellStyle name="Обычный 3 9 9 6 2 2" xfId="58801"/>
    <cellStyle name="Обычный 3 9 9 6 3" xfId="58802"/>
    <cellStyle name="Обычный 3 9 9 7" xfId="58803"/>
    <cellStyle name="Обычный 3 9 9 7 2" xfId="58804"/>
    <cellStyle name="Обычный 3 9 9 8" xfId="58805"/>
    <cellStyle name="Обычный 3_Предложения по корректировке программы реновации (с учетом реновации за счет аморт)" xfId="58806"/>
    <cellStyle name="Обычный 30" xfId="58807"/>
    <cellStyle name="Обычный 31" xfId="58808"/>
    <cellStyle name="Обычный 32" xfId="58809"/>
    <cellStyle name="Обычный 33" xfId="58810"/>
    <cellStyle name="Обычный 34" xfId="58811"/>
    <cellStyle name="Обычный 34 2" xfId="58812"/>
    <cellStyle name="Обычный 35" xfId="5"/>
    <cellStyle name="Обычный 35 2" xfId="8"/>
    <cellStyle name="Обычный 36" xfId="58813"/>
    <cellStyle name="Обычный 37" xfId="58814"/>
    <cellStyle name="Обычный 38" xfId="58815"/>
    <cellStyle name="Обычный 39" xfId="58816"/>
    <cellStyle name="Обычный 39 2" xfId="58817"/>
    <cellStyle name="Обычный 4" xfId="58818"/>
    <cellStyle name="Обычный 4 10" xfId="58819"/>
    <cellStyle name="Обычный 4 10 2" xfId="58820"/>
    <cellStyle name="Обычный 4 11" xfId="58821"/>
    <cellStyle name="Обычный 4 12" xfId="58822"/>
    <cellStyle name="Обычный 4 13" xfId="58823"/>
    <cellStyle name="Обычный 4 14" xfId="58824"/>
    <cellStyle name="Обычный 4 15" xfId="58825"/>
    <cellStyle name="Обычный 4 16" xfId="58826"/>
    <cellStyle name="Обычный 4 17" xfId="58827"/>
    <cellStyle name="Обычный 4 18" xfId="58828"/>
    <cellStyle name="Обычный 4 19" xfId="58829"/>
    <cellStyle name="Обычный 4 2" xfId="58830"/>
    <cellStyle name="Обычный 4 2 2" xfId="58831"/>
    <cellStyle name="Обычный 4 2 3" xfId="58832"/>
    <cellStyle name="Обычный 4 2 4" xfId="58833"/>
    <cellStyle name="Обычный 4 20" xfId="58834"/>
    <cellStyle name="Обычный 4 21" xfId="58835"/>
    <cellStyle name="Обычный 4 22" xfId="58836"/>
    <cellStyle name="Обычный 4 22 2" xfId="58837"/>
    <cellStyle name="Обычный 4 22 3" xfId="58838"/>
    <cellStyle name="Обычный 4 23" xfId="58839"/>
    <cellStyle name="Обычный 4 24" xfId="58840"/>
    <cellStyle name="Обычный 4 25" xfId="58841"/>
    <cellStyle name="Обычный 4 26" xfId="61666"/>
    <cellStyle name="Обычный 4 27" xfId="61673"/>
    <cellStyle name="Обычный 4 27 2" xfId="61674"/>
    <cellStyle name="Обычный 4 3" xfId="58842"/>
    <cellStyle name="Обычный 4 3 2" xfId="58843"/>
    <cellStyle name="Обычный 4 3 3" xfId="58844"/>
    <cellStyle name="Обычный 4 4" xfId="58845"/>
    <cellStyle name="Обычный 4 4 2" xfId="58846"/>
    <cellStyle name="Обычный 4 5" xfId="58847"/>
    <cellStyle name="Обычный 4 6" xfId="58848"/>
    <cellStyle name="Обычный 4 7" xfId="58849"/>
    <cellStyle name="Обычный 4 8" xfId="58850"/>
    <cellStyle name="Обычный 4 9" xfId="58851"/>
    <cellStyle name="Обычный 4_Приложение 12 (факт)_МГТЭС_28_04_2011" xfId="58852"/>
    <cellStyle name="Обычный 40" xfId="58853"/>
    <cellStyle name="Обычный 41" xfId="58854"/>
    <cellStyle name="Обычный 42" xfId="58855"/>
    <cellStyle name="Обычный 42 2" xfId="58856"/>
    <cellStyle name="Обычный 42_Приложение 2 10-00" xfId="58857"/>
    <cellStyle name="Обычный 43" xfId="58858"/>
    <cellStyle name="Обычный 43 2" xfId="58859"/>
    <cellStyle name="Обычный 44" xfId="6"/>
    <cellStyle name="Обычный 44 2" xfId="58860"/>
    <cellStyle name="Обычный 44 3" xfId="58861"/>
    <cellStyle name="Обычный 45" xfId="58862"/>
    <cellStyle name="Обычный 46" xfId="58863"/>
    <cellStyle name="Обычный 46 2" xfId="61671"/>
    <cellStyle name="Обычный 47" xfId="58864"/>
    <cellStyle name="Обычный 48" xfId="58865"/>
    <cellStyle name="Обычный 49" xfId="61664"/>
    <cellStyle name="Обычный 5" xfId="58866"/>
    <cellStyle name="Обычный 5 10" xfId="58867"/>
    <cellStyle name="Обычный 5 10 2" xfId="58868"/>
    <cellStyle name="Обычный 5 10 3" xfId="58869"/>
    <cellStyle name="Обычный 5 2" xfId="58870"/>
    <cellStyle name="Обычный 5 2 2" xfId="58871"/>
    <cellStyle name="Обычный 5 2 2 2" xfId="58872"/>
    <cellStyle name="Обычный 5 2 3" xfId="58873"/>
    <cellStyle name="Обычный 5 2 3 2" xfId="58874"/>
    <cellStyle name="Обычный 5 2 4" xfId="58875"/>
    <cellStyle name="Обычный 5 2 5" xfId="58876"/>
    <cellStyle name="Обычный 5 2 6" xfId="58877"/>
    <cellStyle name="Обычный 5 3" xfId="58878"/>
    <cellStyle name="Обычный 5 3 2" xfId="58879"/>
    <cellStyle name="Обычный 5 3 3" xfId="58880"/>
    <cellStyle name="Обычный 5 3 4" xfId="58881"/>
    <cellStyle name="Обычный 5 3 4 2" xfId="58882"/>
    <cellStyle name="Обычный 5 3 4 2 2" xfId="58883"/>
    <cellStyle name="Обычный 5 3 4 2 3" xfId="58884"/>
    <cellStyle name="Обычный 5 3 4 2 4" xfId="58885"/>
    <cellStyle name="Обычный 5 3 4 2 4 2" xfId="58886"/>
    <cellStyle name="Обычный 5 3 4 2 4 2 2" xfId="58887"/>
    <cellStyle name="Обычный 5 3 4 2 4 2 3" xfId="58888"/>
    <cellStyle name="Обычный 5 3 4 2 4 2 4" xfId="61667"/>
    <cellStyle name="Обычный 5 3 5" xfId="58889"/>
    <cellStyle name="Обычный 5 4" xfId="58890"/>
    <cellStyle name="Обычный 5 5" xfId="58891"/>
    <cellStyle name="Обычный 5 6" xfId="58892"/>
    <cellStyle name="Обычный 5 6 2" xfId="58893"/>
    <cellStyle name="Обычный 5 6 3" xfId="58894"/>
    <cellStyle name="Обычный 5 6 3 2" xfId="58895"/>
    <cellStyle name="Обычный 5 7" xfId="58896"/>
    <cellStyle name="Обычный 5 9" xfId="58897"/>
    <cellStyle name="Обычный 5 9 3" xfId="58898"/>
    <cellStyle name="Обычный 50" xfId="61668"/>
    <cellStyle name="Обычный 6" xfId="58899"/>
    <cellStyle name="Обычный 6 10" xfId="58900"/>
    <cellStyle name="Обычный 6 10 2" xfId="58901"/>
    <cellStyle name="Обычный 6 11" xfId="58902"/>
    <cellStyle name="Обычный 6 12" xfId="58903"/>
    <cellStyle name="Обычный 6 2" xfId="58904"/>
    <cellStyle name="Обычный 6 2 10" xfId="58905"/>
    <cellStyle name="Обычный 6 2 10 2" xfId="58906"/>
    <cellStyle name="Обычный 6 2 11" xfId="58907"/>
    <cellStyle name="Обычный 6 2 11 2" xfId="58908"/>
    <cellStyle name="Обычный 6 2 12" xfId="58909"/>
    <cellStyle name="Обычный 6 2 13" xfId="58910"/>
    <cellStyle name="Обычный 6 2 2" xfId="58911"/>
    <cellStyle name="Обычный 6 2 2 10" xfId="58912"/>
    <cellStyle name="Обычный 6 2 2 10 2" xfId="58913"/>
    <cellStyle name="Обычный 6 2 2 11" xfId="58914"/>
    <cellStyle name="Обычный 6 2 2 12" xfId="58915"/>
    <cellStyle name="Обычный 6 2 2 2" xfId="58916"/>
    <cellStyle name="Обычный 6 2 2 2 2" xfId="58917"/>
    <cellStyle name="Обычный 6 2 2 2 2 2" xfId="58918"/>
    <cellStyle name="Обычный 6 2 2 2 2 2 2" xfId="58919"/>
    <cellStyle name="Обычный 6 2 2 2 2 2 2 2" xfId="58920"/>
    <cellStyle name="Обычный 6 2 2 2 2 2 2 3" xfId="58921"/>
    <cellStyle name="Обычный 6 2 2 2 2 2 2 4" xfId="58922"/>
    <cellStyle name="Обычный 6 2 2 2 2 2 3" xfId="58923"/>
    <cellStyle name="Обычный 6 2 2 2 2 2 3 2" xfId="58924"/>
    <cellStyle name="Обычный 6 2 2 2 2 2 3 3" xfId="58925"/>
    <cellStyle name="Обычный 6 2 2 2 2 2 3 4" xfId="58926"/>
    <cellStyle name="Обычный 6 2 2 2 2 2 4" xfId="58927"/>
    <cellStyle name="Обычный 6 2 2 2 2 2 5" xfId="58928"/>
    <cellStyle name="Обычный 6 2 2 2 2 2 6" xfId="58929"/>
    <cellStyle name="Обычный 6 2 2 2 2 3" xfId="58930"/>
    <cellStyle name="Обычный 6 2 2 2 2 3 2" xfId="58931"/>
    <cellStyle name="Обычный 6 2 2 2 2 3 3" xfId="58932"/>
    <cellStyle name="Обычный 6 2 2 2 2 3 4" xfId="58933"/>
    <cellStyle name="Обычный 6 2 2 2 2 4" xfId="58934"/>
    <cellStyle name="Обычный 6 2 2 2 2 4 2" xfId="58935"/>
    <cellStyle name="Обычный 6 2 2 2 2 4 3" xfId="58936"/>
    <cellStyle name="Обычный 6 2 2 2 2 4 4" xfId="58937"/>
    <cellStyle name="Обычный 6 2 2 2 2 5" xfId="58938"/>
    <cellStyle name="Обычный 6 2 2 2 2 6" xfId="58939"/>
    <cellStyle name="Обычный 6 2 2 2 2 7" xfId="58940"/>
    <cellStyle name="Обычный 6 2 2 2 3" xfId="58941"/>
    <cellStyle name="Обычный 6 2 2 2 3 2" xfId="58942"/>
    <cellStyle name="Обычный 6 2 2 2 3 2 2" xfId="58943"/>
    <cellStyle name="Обычный 6 2 2 2 3 2 3" xfId="58944"/>
    <cellStyle name="Обычный 6 2 2 2 3 2 4" xfId="58945"/>
    <cellStyle name="Обычный 6 2 2 2 3 3" xfId="58946"/>
    <cellStyle name="Обычный 6 2 2 2 3 3 2" xfId="58947"/>
    <cellStyle name="Обычный 6 2 2 2 3 3 3" xfId="58948"/>
    <cellStyle name="Обычный 6 2 2 2 3 3 4" xfId="58949"/>
    <cellStyle name="Обычный 6 2 2 2 3 4" xfId="58950"/>
    <cellStyle name="Обычный 6 2 2 2 3 5" xfId="58951"/>
    <cellStyle name="Обычный 6 2 2 2 3 6" xfId="58952"/>
    <cellStyle name="Обычный 6 2 2 2 4" xfId="58953"/>
    <cellStyle name="Обычный 6 2 2 2 4 2" xfId="58954"/>
    <cellStyle name="Обычный 6 2 2 2 4 3" xfId="58955"/>
    <cellStyle name="Обычный 6 2 2 2 4 4" xfId="58956"/>
    <cellStyle name="Обычный 6 2 2 2 5" xfId="58957"/>
    <cellStyle name="Обычный 6 2 2 2 5 2" xfId="58958"/>
    <cellStyle name="Обычный 6 2 2 2 5 3" xfId="58959"/>
    <cellStyle name="Обычный 6 2 2 2 5 4" xfId="58960"/>
    <cellStyle name="Обычный 6 2 2 2 6" xfId="58961"/>
    <cellStyle name="Обычный 6 2 2 2 7" xfId="58962"/>
    <cellStyle name="Обычный 6 2 2 2 8" xfId="58963"/>
    <cellStyle name="Обычный 6 2 2 3" xfId="58964"/>
    <cellStyle name="Обычный 6 2 2 3 2" xfId="58965"/>
    <cellStyle name="Обычный 6 2 2 3 2 2" xfId="58966"/>
    <cellStyle name="Обычный 6 2 2 3 2 2 2" xfId="58967"/>
    <cellStyle name="Обычный 6 2 2 3 2 2 3" xfId="58968"/>
    <cellStyle name="Обычный 6 2 2 3 2 2 4" xfId="58969"/>
    <cellStyle name="Обычный 6 2 2 3 2 3" xfId="58970"/>
    <cellStyle name="Обычный 6 2 2 3 2 3 2" xfId="58971"/>
    <cellStyle name="Обычный 6 2 2 3 2 3 3" xfId="58972"/>
    <cellStyle name="Обычный 6 2 2 3 2 3 4" xfId="58973"/>
    <cellStyle name="Обычный 6 2 2 3 2 4" xfId="58974"/>
    <cellStyle name="Обычный 6 2 2 3 2 5" xfId="58975"/>
    <cellStyle name="Обычный 6 2 2 3 2 6" xfId="58976"/>
    <cellStyle name="Обычный 6 2 2 3 3" xfId="58977"/>
    <cellStyle name="Обычный 6 2 2 3 3 2" xfId="58978"/>
    <cellStyle name="Обычный 6 2 2 3 3 3" xfId="58979"/>
    <cellStyle name="Обычный 6 2 2 3 3 4" xfId="58980"/>
    <cellStyle name="Обычный 6 2 2 3 4" xfId="58981"/>
    <cellStyle name="Обычный 6 2 2 3 4 2" xfId="58982"/>
    <cellStyle name="Обычный 6 2 2 3 4 3" xfId="58983"/>
    <cellStyle name="Обычный 6 2 2 3 4 4" xfId="58984"/>
    <cellStyle name="Обычный 6 2 2 3 5" xfId="58985"/>
    <cellStyle name="Обычный 6 2 2 3 6" xfId="58986"/>
    <cellStyle name="Обычный 6 2 2 3 7" xfId="58987"/>
    <cellStyle name="Обычный 6 2 2 4" xfId="58988"/>
    <cellStyle name="Обычный 6 2 2 4 2" xfId="58989"/>
    <cellStyle name="Обычный 6 2 2 4 2 2" xfId="58990"/>
    <cellStyle name="Обычный 6 2 2 4 2 2 2" xfId="58991"/>
    <cellStyle name="Обычный 6 2 2 4 2 2 3" xfId="58992"/>
    <cellStyle name="Обычный 6 2 2 4 2 2 4" xfId="58993"/>
    <cellStyle name="Обычный 6 2 2 4 2 3" xfId="58994"/>
    <cellStyle name="Обычный 6 2 2 4 2 3 2" xfId="58995"/>
    <cellStyle name="Обычный 6 2 2 4 2 3 3" xfId="58996"/>
    <cellStyle name="Обычный 6 2 2 4 2 3 4" xfId="58997"/>
    <cellStyle name="Обычный 6 2 2 4 2 4" xfId="58998"/>
    <cellStyle name="Обычный 6 2 2 4 2 5" xfId="58999"/>
    <cellStyle name="Обычный 6 2 2 4 2 6" xfId="59000"/>
    <cellStyle name="Обычный 6 2 2 4 3" xfId="59001"/>
    <cellStyle name="Обычный 6 2 2 4 3 2" xfId="59002"/>
    <cellStyle name="Обычный 6 2 2 4 3 3" xfId="59003"/>
    <cellStyle name="Обычный 6 2 2 4 3 4" xfId="59004"/>
    <cellStyle name="Обычный 6 2 2 4 4" xfId="59005"/>
    <cellStyle name="Обычный 6 2 2 4 4 2" xfId="59006"/>
    <cellStyle name="Обычный 6 2 2 4 4 3" xfId="59007"/>
    <cellStyle name="Обычный 6 2 2 4 4 4" xfId="59008"/>
    <cellStyle name="Обычный 6 2 2 4 5" xfId="59009"/>
    <cellStyle name="Обычный 6 2 2 4 6" xfId="59010"/>
    <cellStyle name="Обычный 6 2 2 4 7" xfId="59011"/>
    <cellStyle name="Обычный 6 2 2 5" xfId="59012"/>
    <cellStyle name="Обычный 6 2 2 5 2" xfId="59013"/>
    <cellStyle name="Обычный 6 2 2 5 2 2" xfId="59014"/>
    <cellStyle name="Обычный 6 2 2 5 2 3" xfId="59015"/>
    <cellStyle name="Обычный 6 2 2 5 2 4" xfId="59016"/>
    <cellStyle name="Обычный 6 2 2 5 3" xfId="59017"/>
    <cellStyle name="Обычный 6 2 2 5 3 2" xfId="59018"/>
    <cellStyle name="Обычный 6 2 2 5 3 3" xfId="59019"/>
    <cellStyle name="Обычный 6 2 2 5 3 4" xfId="59020"/>
    <cellStyle name="Обычный 6 2 2 5 4" xfId="59021"/>
    <cellStyle name="Обычный 6 2 2 5 5" xfId="59022"/>
    <cellStyle name="Обычный 6 2 2 5 6" xfId="59023"/>
    <cellStyle name="Обычный 6 2 2 6" xfId="59024"/>
    <cellStyle name="Обычный 6 2 2 6 2" xfId="59025"/>
    <cellStyle name="Обычный 6 2 2 6 3" xfId="59026"/>
    <cellStyle name="Обычный 6 2 2 6 4" xfId="59027"/>
    <cellStyle name="Обычный 6 2 2 7" xfId="59028"/>
    <cellStyle name="Обычный 6 2 2 7 2" xfId="59029"/>
    <cellStyle name="Обычный 6 2 2 7 3" xfId="59030"/>
    <cellStyle name="Обычный 6 2 2 7 4" xfId="59031"/>
    <cellStyle name="Обычный 6 2 2 8" xfId="59032"/>
    <cellStyle name="Обычный 6 2 2 8 2" xfId="59033"/>
    <cellStyle name="Обычный 6 2 2 8 3" xfId="59034"/>
    <cellStyle name="Обычный 6 2 2 8 4" xfId="59035"/>
    <cellStyle name="Обычный 6 2 2 9" xfId="59036"/>
    <cellStyle name="Обычный 6 2 2 9 2" xfId="59037"/>
    <cellStyle name="Обычный 6 2 3" xfId="59038"/>
    <cellStyle name="Обычный 6 2 3 10" xfId="59039"/>
    <cellStyle name="Обычный 6 2 3 10 2" xfId="59040"/>
    <cellStyle name="Обычный 6 2 3 11" xfId="59041"/>
    <cellStyle name="Обычный 6 2 3 12" xfId="59042"/>
    <cellStyle name="Обычный 6 2 3 2" xfId="59043"/>
    <cellStyle name="Обычный 6 2 3 2 2" xfId="59044"/>
    <cellStyle name="Обычный 6 2 3 2 2 2" xfId="59045"/>
    <cellStyle name="Обычный 6 2 3 2 2 2 2" xfId="59046"/>
    <cellStyle name="Обычный 6 2 3 2 2 2 2 2" xfId="59047"/>
    <cellStyle name="Обычный 6 2 3 2 2 2 2 3" xfId="59048"/>
    <cellStyle name="Обычный 6 2 3 2 2 2 2 4" xfId="59049"/>
    <cellStyle name="Обычный 6 2 3 2 2 2 3" xfId="59050"/>
    <cellStyle name="Обычный 6 2 3 2 2 2 3 2" xfId="59051"/>
    <cellStyle name="Обычный 6 2 3 2 2 2 3 3" xfId="59052"/>
    <cellStyle name="Обычный 6 2 3 2 2 2 3 4" xfId="59053"/>
    <cellStyle name="Обычный 6 2 3 2 2 2 4" xfId="59054"/>
    <cellStyle name="Обычный 6 2 3 2 2 2 5" xfId="59055"/>
    <cellStyle name="Обычный 6 2 3 2 2 2 6" xfId="59056"/>
    <cellStyle name="Обычный 6 2 3 2 2 3" xfId="59057"/>
    <cellStyle name="Обычный 6 2 3 2 2 3 2" xfId="59058"/>
    <cellStyle name="Обычный 6 2 3 2 2 3 3" xfId="59059"/>
    <cellStyle name="Обычный 6 2 3 2 2 3 4" xfId="59060"/>
    <cellStyle name="Обычный 6 2 3 2 2 4" xfId="59061"/>
    <cellStyle name="Обычный 6 2 3 2 2 4 2" xfId="59062"/>
    <cellStyle name="Обычный 6 2 3 2 2 4 3" xfId="59063"/>
    <cellStyle name="Обычный 6 2 3 2 2 4 4" xfId="59064"/>
    <cellStyle name="Обычный 6 2 3 2 2 5" xfId="59065"/>
    <cellStyle name="Обычный 6 2 3 2 2 6" xfId="59066"/>
    <cellStyle name="Обычный 6 2 3 2 2 7" xfId="59067"/>
    <cellStyle name="Обычный 6 2 3 2 3" xfId="59068"/>
    <cellStyle name="Обычный 6 2 3 2 3 2" xfId="59069"/>
    <cellStyle name="Обычный 6 2 3 2 3 2 2" xfId="59070"/>
    <cellStyle name="Обычный 6 2 3 2 3 2 3" xfId="59071"/>
    <cellStyle name="Обычный 6 2 3 2 3 2 4" xfId="59072"/>
    <cellStyle name="Обычный 6 2 3 2 3 3" xfId="59073"/>
    <cellStyle name="Обычный 6 2 3 2 3 3 2" xfId="59074"/>
    <cellStyle name="Обычный 6 2 3 2 3 3 3" xfId="59075"/>
    <cellStyle name="Обычный 6 2 3 2 3 3 4" xfId="59076"/>
    <cellStyle name="Обычный 6 2 3 2 3 4" xfId="59077"/>
    <cellStyle name="Обычный 6 2 3 2 3 5" xfId="59078"/>
    <cellStyle name="Обычный 6 2 3 2 3 6" xfId="59079"/>
    <cellStyle name="Обычный 6 2 3 2 4" xfId="59080"/>
    <cellStyle name="Обычный 6 2 3 2 4 2" xfId="59081"/>
    <cellStyle name="Обычный 6 2 3 2 4 3" xfId="59082"/>
    <cellStyle name="Обычный 6 2 3 2 4 4" xfId="59083"/>
    <cellStyle name="Обычный 6 2 3 2 5" xfId="59084"/>
    <cellStyle name="Обычный 6 2 3 2 5 2" xfId="59085"/>
    <cellStyle name="Обычный 6 2 3 2 5 3" xfId="59086"/>
    <cellStyle name="Обычный 6 2 3 2 5 4" xfId="59087"/>
    <cellStyle name="Обычный 6 2 3 2 6" xfId="59088"/>
    <cellStyle name="Обычный 6 2 3 2 7" xfId="59089"/>
    <cellStyle name="Обычный 6 2 3 2 8" xfId="59090"/>
    <cellStyle name="Обычный 6 2 3 3" xfId="59091"/>
    <cellStyle name="Обычный 6 2 3 3 2" xfId="59092"/>
    <cellStyle name="Обычный 6 2 3 3 2 2" xfId="59093"/>
    <cellStyle name="Обычный 6 2 3 3 2 2 2" xfId="59094"/>
    <cellStyle name="Обычный 6 2 3 3 2 2 3" xfId="59095"/>
    <cellStyle name="Обычный 6 2 3 3 2 2 4" xfId="59096"/>
    <cellStyle name="Обычный 6 2 3 3 2 3" xfId="59097"/>
    <cellStyle name="Обычный 6 2 3 3 2 3 2" xfId="59098"/>
    <cellStyle name="Обычный 6 2 3 3 2 3 3" xfId="59099"/>
    <cellStyle name="Обычный 6 2 3 3 2 3 4" xfId="59100"/>
    <cellStyle name="Обычный 6 2 3 3 2 4" xfId="59101"/>
    <cellStyle name="Обычный 6 2 3 3 2 5" xfId="59102"/>
    <cellStyle name="Обычный 6 2 3 3 2 6" xfId="59103"/>
    <cellStyle name="Обычный 6 2 3 3 3" xfId="59104"/>
    <cellStyle name="Обычный 6 2 3 3 3 2" xfId="59105"/>
    <cellStyle name="Обычный 6 2 3 3 3 3" xfId="59106"/>
    <cellStyle name="Обычный 6 2 3 3 3 4" xfId="59107"/>
    <cellStyle name="Обычный 6 2 3 3 4" xfId="59108"/>
    <cellStyle name="Обычный 6 2 3 3 4 2" xfId="59109"/>
    <cellStyle name="Обычный 6 2 3 3 4 3" xfId="59110"/>
    <cellStyle name="Обычный 6 2 3 3 4 4" xfId="59111"/>
    <cellStyle name="Обычный 6 2 3 3 5" xfId="59112"/>
    <cellStyle name="Обычный 6 2 3 3 6" xfId="59113"/>
    <cellStyle name="Обычный 6 2 3 3 7" xfId="59114"/>
    <cellStyle name="Обычный 6 2 3 4" xfId="59115"/>
    <cellStyle name="Обычный 6 2 3 4 2" xfId="59116"/>
    <cellStyle name="Обычный 6 2 3 4 2 2" xfId="59117"/>
    <cellStyle name="Обычный 6 2 3 4 2 2 2" xfId="59118"/>
    <cellStyle name="Обычный 6 2 3 4 2 2 3" xfId="59119"/>
    <cellStyle name="Обычный 6 2 3 4 2 2 4" xfId="59120"/>
    <cellStyle name="Обычный 6 2 3 4 2 3" xfId="59121"/>
    <cellStyle name="Обычный 6 2 3 4 2 3 2" xfId="59122"/>
    <cellStyle name="Обычный 6 2 3 4 2 3 3" xfId="59123"/>
    <cellStyle name="Обычный 6 2 3 4 2 3 4" xfId="59124"/>
    <cellStyle name="Обычный 6 2 3 4 2 4" xfId="59125"/>
    <cellStyle name="Обычный 6 2 3 4 2 5" xfId="59126"/>
    <cellStyle name="Обычный 6 2 3 4 2 6" xfId="59127"/>
    <cellStyle name="Обычный 6 2 3 4 3" xfId="59128"/>
    <cellStyle name="Обычный 6 2 3 4 3 2" xfId="59129"/>
    <cellStyle name="Обычный 6 2 3 4 3 3" xfId="59130"/>
    <cellStyle name="Обычный 6 2 3 4 3 4" xfId="59131"/>
    <cellStyle name="Обычный 6 2 3 4 4" xfId="59132"/>
    <cellStyle name="Обычный 6 2 3 4 4 2" xfId="59133"/>
    <cellStyle name="Обычный 6 2 3 4 4 3" xfId="59134"/>
    <cellStyle name="Обычный 6 2 3 4 4 4" xfId="59135"/>
    <cellStyle name="Обычный 6 2 3 4 5" xfId="59136"/>
    <cellStyle name="Обычный 6 2 3 4 6" xfId="59137"/>
    <cellStyle name="Обычный 6 2 3 4 7" xfId="59138"/>
    <cellStyle name="Обычный 6 2 3 5" xfId="59139"/>
    <cellStyle name="Обычный 6 2 3 5 2" xfId="59140"/>
    <cellStyle name="Обычный 6 2 3 5 2 2" xfId="59141"/>
    <cellStyle name="Обычный 6 2 3 5 2 3" xfId="59142"/>
    <cellStyle name="Обычный 6 2 3 5 2 4" xfId="59143"/>
    <cellStyle name="Обычный 6 2 3 5 3" xfId="59144"/>
    <cellStyle name="Обычный 6 2 3 5 3 2" xfId="59145"/>
    <cellStyle name="Обычный 6 2 3 5 3 3" xfId="59146"/>
    <cellStyle name="Обычный 6 2 3 5 3 4" xfId="59147"/>
    <cellStyle name="Обычный 6 2 3 5 4" xfId="59148"/>
    <cellStyle name="Обычный 6 2 3 5 5" xfId="59149"/>
    <cellStyle name="Обычный 6 2 3 5 6" xfId="59150"/>
    <cellStyle name="Обычный 6 2 3 6" xfId="59151"/>
    <cellStyle name="Обычный 6 2 3 6 2" xfId="59152"/>
    <cellStyle name="Обычный 6 2 3 6 3" xfId="59153"/>
    <cellStyle name="Обычный 6 2 3 6 4" xfId="59154"/>
    <cellStyle name="Обычный 6 2 3 7" xfId="59155"/>
    <cellStyle name="Обычный 6 2 3 7 2" xfId="59156"/>
    <cellStyle name="Обычный 6 2 3 7 3" xfId="59157"/>
    <cellStyle name="Обычный 6 2 3 7 4" xfId="59158"/>
    <cellStyle name="Обычный 6 2 3 8" xfId="59159"/>
    <cellStyle name="Обычный 6 2 3 8 2" xfId="59160"/>
    <cellStyle name="Обычный 6 2 3 8 3" xfId="59161"/>
    <cellStyle name="Обычный 6 2 3 8 4" xfId="59162"/>
    <cellStyle name="Обычный 6 2 3 9" xfId="59163"/>
    <cellStyle name="Обычный 6 2 3 9 2" xfId="59164"/>
    <cellStyle name="Обычный 6 2 4" xfId="59165"/>
    <cellStyle name="Обычный 6 2 4 2" xfId="59166"/>
    <cellStyle name="Обычный 6 2 4 2 2" xfId="59167"/>
    <cellStyle name="Обычный 6 2 4 2 2 2" xfId="59168"/>
    <cellStyle name="Обычный 6 2 4 2 2 3" xfId="59169"/>
    <cellStyle name="Обычный 6 2 4 2 2 4" xfId="59170"/>
    <cellStyle name="Обычный 6 2 4 2 3" xfId="59171"/>
    <cellStyle name="Обычный 6 2 4 2 3 2" xfId="59172"/>
    <cellStyle name="Обычный 6 2 4 2 3 3" xfId="59173"/>
    <cellStyle name="Обычный 6 2 4 2 3 4" xfId="59174"/>
    <cellStyle name="Обычный 6 2 4 2 4" xfId="59175"/>
    <cellStyle name="Обычный 6 2 4 2 5" xfId="59176"/>
    <cellStyle name="Обычный 6 2 4 2 6" xfId="59177"/>
    <cellStyle name="Обычный 6 2 4 3" xfId="59178"/>
    <cellStyle name="Обычный 6 2 4 3 2" xfId="59179"/>
    <cellStyle name="Обычный 6 2 4 3 3" xfId="59180"/>
    <cellStyle name="Обычный 6 2 4 3 4" xfId="59181"/>
    <cellStyle name="Обычный 6 2 4 4" xfId="59182"/>
    <cellStyle name="Обычный 6 2 4 4 2" xfId="59183"/>
    <cellStyle name="Обычный 6 2 4 4 3" xfId="59184"/>
    <cellStyle name="Обычный 6 2 4 4 4" xfId="59185"/>
    <cellStyle name="Обычный 6 2 4 5" xfId="59186"/>
    <cellStyle name="Обычный 6 2 4 6" xfId="59187"/>
    <cellStyle name="Обычный 6 2 4 7" xfId="59188"/>
    <cellStyle name="Обычный 6 2 5" xfId="59189"/>
    <cellStyle name="Обычный 6 2 5 2" xfId="59190"/>
    <cellStyle name="Обычный 6 2 5 2 2" xfId="59191"/>
    <cellStyle name="Обычный 6 2 5 2 2 2" xfId="59192"/>
    <cellStyle name="Обычный 6 2 5 2 2 3" xfId="59193"/>
    <cellStyle name="Обычный 6 2 5 2 2 4" xfId="59194"/>
    <cellStyle name="Обычный 6 2 5 2 3" xfId="59195"/>
    <cellStyle name="Обычный 6 2 5 2 3 2" xfId="59196"/>
    <cellStyle name="Обычный 6 2 5 2 3 3" xfId="59197"/>
    <cellStyle name="Обычный 6 2 5 2 3 4" xfId="59198"/>
    <cellStyle name="Обычный 6 2 5 2 4" xfId="59199"/>
    <cellStyle name="Обычный 6 2 5 2 5" xfId="59200"/>
    <cellStyle name="Обычный 6 2 5 2 6" xfId="59201"/>
    <cellStyle name="Обычный 6 2 5 3" xfId="59202"/>
    <cellStyle name="Обычный 6 2 5 3 2" xfId="59203"/>
    <cellStyle name="Обычный 6 2 5 3 3" xfId="59204"/>
    <cellStyle name="Обычный 6 2 5 3 4" xfId="59205"/>
    <cellStyle name="Обычный 6 2 5 4" xfId="59206"/>
    <cellStyle name="Обычный 6 2 5 4 2" xfId="59207"/>
    <cellStyle name="Обычный 6 2 5 4 3" xfId="59208"/>
    <cellStyle name="Обычный 6 2 5 4 4" xfId="59209"/>
    <cellStyle name="Обычный 6 2 5 5" xfId="59210"/>
    <cellStyle name="Обычный 6 2 5 6" xfId="59211"/>
    <cellStyle name="Обычный 6 2 5 7" xfId="59212"/>
    <cellStyle name="Обычный 6 2 6" xfId="59213"/>
    <cellStyle name="Обычный 6 2 6 2" xfId="59214"/>
    <cellStyle name="Обычный 6 2 6 2 2" xfId="59215"/>
    <cellStyle name="Обычный 6 2 6 2 3" xfId="59216"/>
    <cellStyle name="Обычный 6 2 6 2 4" xfId="59217"/>
    <cellStyle name="Обычный 6 2 6 3" xfId="59218"/>
    <cellStyle name="Обычный 6 2 6 3 2" xfId="59219"/>
    <cellStyle name="Обычный 6 2 6 3 3" xfId="59220"/>
    <cellStyle name="Обычный 6 2 6 3 4" xfId="59221"/>
    <cellStyle name="Обычный 6 2 6 4" xfId="59222"/>
    <cellStyle name="Обычный 6 2 6 5" xfId="59223"/>
    <cellStyle name="Обычный 6 2 6 6" xfId="59224"/>
    <cellStyle name="Обычный 6 2 7" xfId="59225"/>
    <cellStyle name="Обычный 6 2 7 2" xfId="59226"/>
    <cellStyle name="Обычный 6 2 7 3" xfId="59227"/>
    <cellStyle name="Обычный 6 2 7 4" xfId="59228"/>
    <cellStyle name="Обычный 6 2 8" xfId="59229"/>
    <cellStyle name="Обычный 6 2 8 2" xfId="59230"/>
    <cellStyle name="Обычный 6 2 8 3" xfId="59231"/>
    <cellStyle name="Обычный 6 2 8 4" xfId="59232"/>
    <cellStyle name="Обычный 6 2 9" xfId="59233"/>
    <cellStyle name="Обычный 6 2 9 2" xfId="59234"/>
    <cellStyle name="Обычный 6 2 9 3" xfId="59235"/>
    <cellStyle name="Обычный 6 2 9 4" xfId="59236"/>
    <cellStyle name="Обычный 6 3" xfId="59237"/>
    <cellStyle name="Обычный 6 3 2" xfId="59238"/>
    <cellStyle name="Обычный 6 3 2 2" xfId="59239"/>
    <cellStyle name="Обычный 6 3 2 2 2" xfId="59240"/>
    <cellStyle name="Обычный 6 3 2 2 3" xfId="59241"/>
    <cellStyle name="Обычный 6 3 2 2 4" xfId="59242"/>
    <cellStyle name="Обычный 6 3 2 3" xfId="59243"/>
    <cellStyle name="Обычный 6 3 2 3 2" xfId="59244"/>
    <cellStyle name="Обычный 6 3 2 3 3" xfId="59245"/>
    <cellStyle name="Обычный 6 3 2 3 4" xfId="59246"/>
    <cellStyle name="Обычный 6 3 2 4" xfId="59247"/>
    <cellStyle name="Обычный 6 3 2 5" xfId="59248"/>
    <cellStyle name="Обычный 6 3 2 6" xfId="59249"/>
    <cellStyle name="Обычный 6 3 3" xfId="59250"/>
    <cellStyle name="Обычный 6 3 3 2" xfId="59251"/>
    <cellStyle name="Обычный 6 3 3 3" xfId="59252"/>
    <cellStyle name="Обычный 6 3 3 4" xfId="59253"/>
    <cellStyle name="Обычный 6 3 4" xfId="59254"/>
    <cellStyle name="Обычный 6 3 4 2" xfId="59255"/>
    <cellStyle name="Обычный 6 3 4 3" xfId="59256"/>
    <cellStyle name="Обычный 6 3 4 4" xfId="59257"/>
    <cellStyle name="Обычный 6 3 5" xfId="59258"/>
    <cellStyle name="Обычный 6 3 5 2" xfId="59259"/>
    <cellStyle name="Обычный 6 3 6" xfId="59260"/>
    <cellStyle name="Обычный 6 3 7" xfId="59261"/>
    <cellStyle name="Обычный 6 4" xfId="59262"/>
    <cellStyle name="Обычный 6 4 2" xfId="59263"/>
    <cellStyle name="Обычный 6 4 2 2" xfId="59264"/>
    <cellStyle name="Обычный 6 4 2 2 2" xfId="59265"/>
    <cellStyle name="Обычный 6 4 2 2 3" xfId="59266"/>
    <cellStyle name="Обычный 6 4 2 2 4" xfId="59267"/>
    <cellStyle name="Обычный 6 4 2 3" xfId="59268"/>
    <cellStyle name="Обычный 6 4 2 3 2" xfId="59269"/>
    <cellStyle name="Обычный 6 4 2 3 3" xfId="59270"/>
    <cellStyle name="Обычный 6 4 2 3 4" xfId="59271"/>
    <cellStyle name="Обычный 6 4 2 4" xfId="59272"/>
    <cellStyle name="Обычный 6 4 2 5" xfId="59273"/>
    <cellStyle name="Обычный 6 4 2 6" xfId="59274"/>
    <cellStyle name="Обычный 6 4 3" xfId="59275"/>
    <cellStyle name="Обычный 6 4 3 2" xfId="59276"/>
    <cellStyle name="Обычный 6 4 3 3" xfId="59277"/>
    <cellStyle name="Обычный 6 4 3 4" xfId="59278"/>
    <cellStyle name="Обычный 6 4 4" xfId="59279"/>
    <cellStyle name="Обычный 6 4 4 2" xfId="59280"/>
    <cellStyle name="Обычный 6 4 4 3" xfId="59281"/>
    <cellStyle name="Обычный 6 4 4 4" xfId="59282"/>
    <cellStyle name="Обычный 6 4 5" xfId="59283"/>
    <cellStyle name="Обычный 6 4 6" xfId="59284"/>
    <cellStyle name="Обычный 6 4 7" xfId="59285"/>
    <cellStyle name="Обычный 6 5" xfId="59286"/>
    <cellStyle name="Обычный 6 5 2" xfId="59287"/>
    <cellStyle name="Обычный 6 5 2 2" xfId="59288"/>
    <cellStyle name="Обычный 6 5 2 3" xfId="59289"/>
    <cellStyle name="Обычный 6 5 2 4" xfId="59290"/>
    <cellStyle name="Обычный 6 5 3" xfId="59291"/>
    <cellStyle name="Обычный 6 5 3 2" xfId="59292"/>
    <cellStyle name="Обычный 6 5 3 3" xfId="59293"/>
    <cellStyle name="Обычный 6 5 3 4" xfId="59294"/>
    <cellStyle name="Обычный 6 5 4" xfId="59295"/>
    <cellStyle name="Обычный 6 5 5" xfId="59296"/>
    <cellStyle name="Обычный 6 5 6" xfId="59297"/>
    <cellStyle name="Обычный 6 6" xfId="59298"/>
    <cellStyle name="Обычный 6 6 2" xfId="59299"/>
    <cellStyle name="Обычный 6 6 3" xfId="59300"/>
    <cellStyle name="Обычный 6 6 4" xfId="59301"/>
    <cellStyle name="Обычный 6 7" xfId="59302"/>
    <cellStyle name="Обычный 6 7 2" xfId="59303"/>
    <cellStyle name="Обычный 6 7 3" xfId="59304"/>
    <cellStyle name="Обычный 6 7 4" xfId="59305"/>
    <cellStyle name="Обычный 6 8" xfId="59306"/>
    <cellStyle name="Обычный 6 8 2" xfId="59307"/>
    <cellStyle name="Обычный 6 8 3" xfId="59308"/>
    <cellStyle name="Обычный 6 8 4" xfId="59309"/>
    <cellStyle name="Обычный 6 9" xfId="59310"/>
    <cellStyle name="Обычный 6 9 2" xfId="59311"/>
    <cellStyle name="Обычный 7" xfId="59312"/>
    <cellStyle name="Обычный 7 10" xfId="59313"/>
    <cellStyle name="Обычный 7 11" xfId="59314"/>
    <cellStyle name="Обычный 7 12" xfId="59315"/>
    <cellStyle name="Обычный 7 13" xfId="59316"/>
    <cellStyle name="Обычный 7 14" xfId="59317"/>
    <cellStyle name="Обычный 7 15" xfId="59318"/>
    <cellStyle name="Обычный 7 16" xfId="59319"/>
    <cellStyle name="Обычный 7 17" xfId="59320"/>
    <cellStyle name="Обычный 7 18" xfId="59321"/>
    <cellStyle name="Обычный 7 19" xfId="59322"/>
    <cellStyle name="Обычный 7 2" xfId="59323"/>
    <cellStyle name="Обычный 7 2 10" xfId="59324"/>
    <cellStyle name="Обычный 7 2 11" xfId="59325"/>
    <cellStyle name="Обычный 7 2 2" xfId="59326"/>
    <cellStyle name="Обычный 7 2 2 2" xfId="59327"/>
    <cellStyle name="Обычный 7 2 2 2 2" xfId="59328"/>
    <cellStyle name="Обычный 7 2 2 2 2 2" xfId="59329"/>
    <cellStyle name="Обычный 7 2 2 2 2 3" xfId="59330"/>
    <cellStyle name="Обычный 7 2 2 2 2 4" xfId="59331"/>
    <cellStyle name="Обычный 7 2 2 2 3" xfId="59332"/>
    <cellStyle name="Обычный 7 2 2 2 3 2" xfId="59333"/>
    <cellStyle name="Обычный 7 2 2 2 3 3" xfId="59334"/>
    <cellStyle name="Обычный 7 2 2 2 3 4" xfId="59335"/>
    <cellStyle name="Обычный 7 2 2 2 4" xfId="59336"/>
    <cellStyle name="Обычный 7 2 2 2 5" xfId="59337"/>
    <cellStyle name="Обычный 7 2 2 2 6" xfId="59338"/>
    <cellStyle name="Обычный 7 2 2 3" xfId="59339"/>
    <cellStyle name="Обычный 7 2 2 3 2" xfId="59340"/>
    <cellStyle name="Обычный 7 2 2 3 3" xfId="59341"/>
    <cellStyle name="Обычный 7 2 2 3 4" xfId="59342"/>
    <cellStyle name="Обычный 7 2 2 4" xfId="59343"/>
    <cellStyle name="Обычный 7 2 2 4 2" xfId="59344"/>
    <cellStyle name="Обычный 7 2 2 4 3" xfId="59345"/>
    <cellStyle name="Обычный 7 2 2 4 4" xfId="59346"/>
    <cellStyle name="Обычный 7 2 2 5" xfId="59347"/>
    <cellStyle name="Обычный 7 2 2 6" xfId="59348"/>
    <cellStyle name="Обычный 7 2 2 7" xfId="59349"/>
    <cellStyle name="Обычный 7 2 3" xfId="59350"/>
    <cellStyle name="Обычный 7 2 3 2" xfId="59351"/>
    <cellStyle name="Обычный 7 2 3 2 2" xfId="59352"/>
    <cellStyle name="Обычный 7 2 3 2 2 2" xfId="59353"/>
    <cellStyle name="Обычный 7 2 3 2 2 3" xfId="59354"/>
    <cellStyle name="Обычный 7 2 3 2 2 4" xfId="59355"/>
    <cellStyle name="Обычный 7 2 3 2 3" xfId="59356"/>
    <cellStyle name="Обычный 7 2 3 2 3 2" xfId="59357"/>
    <cellStyle name="Обычный 7 2 3 2 3 3" xfId="59358"/>
    <cellStyle name="Обычный 7 2 3 2 3 4" xfId="59359"/>
    <cellStyle name="Обычный 7 2 3 2 4" xfId="59360"/>
    <cellStyle name="Обычный 7 2 3 2 5" xfId="59361"/>
    <cellStyle name="Обычный 7 2 3 2 6" xfId="59362"/>
    <cellStyle name="Обычный 7 2 3 3" xfId="59363"/>
    <cellStyle name="Обычный 7 2 3 3 2" xfId="59364"/>
    <cellStyle name="Обычный 7 2 3 3 3" xfId="59365"/>
    <cellStyle name="Обычный 7 2 3 3 4" xfId="59366"/>
    <cellStyle name="Обычный 7 2 3 4" xfId="59367"/>
    <cellStyle name="Обычный 7 2 3 4 2" xfId="59368"/>
    <cellStyle name="Обычный 7 2 3 4 3" xfId="59369"/>
    <cellStyle name="Обычный 7 2 3 4 4" xfId="59370"/>
    <cellStyle name="Обычный 7 2 3 5" xfId="59371"/>
    <cellStyle name="Обычный 7 2 3 6" xfId="59372"/>
    <cellStyle name="Обычный 7 2 3 7" xfId="59373"/>
    <cellStyle name="Обычный 7 2 4" xfId="59374"/>
    <cellStyle name="Обычный 7 2 4 2" xfId="59375"/>
    <cellStyle name="Обычный 7 2 4 2 2" xfId="59376"/>
    <cellStyle name="Обычный 7 2 4 2 3" xfId="59377"/>
    <cellStyle name="Обычный 7 2 4 2 4" xfId="59378"/>
    <cellStyle name="Обычный 7 2 4 3" xfId="59379"/>
    <cellStyle name="Обычный 7 2 4 3 2" xfId="59380"/>
    <cellStyle name="Обычный 7 2 4 3 3" xfId="59381"/>
    <cellStyle name="Обычный 7 2 4 3 4" xfId="59382"/>
    <cellStyle name="Обычный 7 2 4 4" xfId="59383"/>
    <cellStyle name="Обычный 7 2 4 5" xfId="59384"/>
    <cellStyle name="Обычный 7 2 4 6" xfId="59385"/>
    <cellStyle name="Обычный 7 2 5" xfId="59386"/>
    <cellStyle name="Обычный 7 2 5 2" xfId="59387"/>
    <cellStyle name="Обычный 7 2 5 3" xfId="59388"/>
    <cellStyle name="Обычный 7 2 5 4" xfId="59389"/>
    <cellStyle name="Обычный 7 2 6" xfId="59390"/>
    <cellStyle name="Обычный 7 2 6 2" xfId="59391"/>
    <cellStyle name="Обычный 7 2 6 3" xfId="59392"/>
    <cellStyle name="Обычный 7 2 6 4" xfId="59393"/>
    <cellStyle name="Обычный 7 2 7" xfId="59394"/>
    <cellStyle name="Обычный 7 2 7 2" xfId="59395"/>
    <cellStyle name="Обычный 7 2 7 3" xfId="59396"/>
    <cellStyle name="Обычный 7 2 7 4" xfId="59397"/>
    <cellStyle name="Обычный 7 2 8" xfId="59398"/>
    <cellStyle name="Обычный 7 2 8 2" xfId="59399"/>
    <cellStyle name="Обычный 7 2 9" xfId="59400"/>
    <cellStyle name="Обычный 7 2 9 2" xfId="59401"/>
    <cellStyle name="Обычный 7 20" xfId="59402"/>
    <cellStyle name="Обычный 7 21" xfId="59403"/>
    <cellStyle name="Обычный 7 22" xfId="59404"/>
    <cellStyle name="Обычный 7 23" xfId="59405"/>
    <cellStyle name="Обычный 7 24" xfId="59406"/>
    <cellStyle name="Обычный 7 25" xfId="59407"/>
    <cellStyle name="Обычный 7 26" xfId="59408"/>
    <cellStyle name="Обычный 7 27" xfId="59409"/>
    <cellStyle name="Обычный 7 28" xfId="59410"/>
    <cellStyle name="Обычный 7 29" xfId="59411"/>
    <cellStyle name="Обычный 7 3" xfId="59412"/>
    <cellStyle name="Обычный 7 3 2" xfId="59413"/>
    <cellStyle name="Обычный 7 30" xfId="59414"/>
    <cellStyle name="Обычный 7 31" xfId="59415"/>
    <cellStyle name="Обычный 7 32" xfId="59416"/>
    <cellStyle name="Обычный 7 33" xfId="59417"/>
    <cellStyle name="Обычный 7 34" xfId="59418"/>
    <cellStyle name="Обычный 7 35" xfId="59419"/>
    <cellStyle name="Обычный 7 36" xfId="59420"/>
    <cellStyle name="Обычный 7 37" xfId="59421"/>
    <cellStyle name="Обычный 7 38" xfId="59422"/>
    <cellStyle name="Обычный 7 39" xfId="59423"/>
    <cellStyle name="Обычный 7 4" xfId="59424"/>
    <cellStyle name="Обычный 7 40" xfId="59425"/>
    <cellStyle name="Обычный 7 41" xfId="59426"/>
    <cellStyle name="Обычный 7 42" xfId="59427"/>
    <cellStyle name="Обычный 7 43" xfId="59428"/>
    <cellStyle name="Обычный 7 44" xfId="59429"/>
    <cellStyle name="Обычный 7 44 2" xfId="59430"/>
    <cellStyle name="Обычный 7 44 2 2" xfId="59431"/>
    <cellStyle name="Обычный 7 44 2 2 2" xfId="59432"/>
    <cellStyle name="Обычный 7 44 2 2 2 2" xfId="59433"/>
    <cellStyle name="Обычный 7 44 2 2 2 2 2" xfId="59434"/>
    <cellStyle name="Обычный 7 44 2 2 2 2 2 2" xfId="59435"/>
    <cellStyle name="Обычный 7 44 2 2 2 2 3" xfId="59436"/>
    <cellStyle name="Обычный 7 44 2 2 2 3" xfId="59437"/>
    <cellStyle name="Обычный 7 44 2 2 2 3 2" xfId="59438"/>
    <cellStyle name="Обычный 7 44 2 2 2 4" xfId="59439"/>
    <cellStyle name="Обычный 7 44 2 2 3" xfId="59440"/>
    <cellStyle name="Обычный 7 44 2 2 3 2" xfId="59441"/>
    <cellStyle name="Обычный 7 44 2 2 3 2 2" xfId="59442"/>
    <cellStyle name="Обычный 7 44 2 2 3 3" xfId="59443"/>
    <cellStyle name="Обычный 7 44 2 2 4" xfId="59444"/>
    <cellStyle name="Обычный 7 44 2 2 4 2" xfId="59445"/>
    <cellStyle name="Обычный 7 44 2 2 5" xfId="59446"/>
    <cellStyle name="Обычный 7 44 2 3" xfId="59447"/>
    <cellStyle name="Обычный 7 44 2 3 2" xfId="59448"/>
    <cellStyle name="Обычный 7 44 2 3 2 2" xfId="59449"/>
    <cellStyle name="Обычный 7 44 2 3 2 2 2" xfId="59450"/>
    <cellStyle name="Обычный 7 44 2 3 2 2 2 2" xfId="59451"/>
    <cellStyle name="Обычный 7 44 2 3 2 2 3" xfId="59452"/>
    <cellStyle name="Обычный 7 44 2 3 2 3" xfId="59453"/>
    <cellStyle name="Обычный 7 44 2 3 2 3 2" xfId="59454"/>
    <cellStyle name="Обычный 7 44 2 3 2 4" xfId="59455"/>
    <cellStyle name="Обычный 7 44 2 3 3" xfId="59456"/>
    <cellStyle name="Обычный 7 44 2 3 3 2" xfId="59457"/>
    <cellStyle name="Обычный 7 44 2 3 3 2 2" xfId="59458"/>
    <cellStyle name="Обычный 7 44 2 3 3 3" xfId="59459"/>
    <cellStyle name="Обычный 7 44 2 3 4" xfId="59460"/>
    <cellStyle name="Обычный 7 44 2 3 4 2" xfId="59461"/>
    <cellStyle name="Обычный 7 44 2 3 5" xfId="59462"/>
    <cellStyle name="Обычный 7 44 2 4" xfId="59463"/>
    <cellStyle name="Обычный 7 44 2 4 2" xfId="59464"/>
    <cellStyle name="Обычный 7 44 2 4 2 2" xfId="59465"/>
    <cellStyle name="Обычный 7 44 2 4 2 2 2" xfId="59466"/>
    <cellStyle name="Обычный 7 44 2 4 2 3" xfId="59467"/>
    <cellStyle name="Обычный 7 44 2 4 3" xfId="59468"/>
    <cellStyle name="Обычный 7 44 2 4 3 2" xfId="59469"/>
    <cellStyle name="Обычный 7 44 2 4 4" xfId="59470"/>
    <cellStyle name="Обычный 7 44 2 5" xfId="59471"/>
    <cellStyle name="Обычный 7 44 2 5 2" xfId="59472"/>
    <cellStyle name="Обычный 7 44 2 5 2 2" xfId="59473"/>
    <cellStyle name="Обычный 7 44 2 5 3" xfId="59474"/>
    <cellStyle name="Обычный 7 44 2 6" xfId="59475"/>
    <cellStyle name="Обычный 7 44 2 6 2" xfId="59476"/>
    <cellStyle name="Обычный 7 44 2 7" xfId="59477"/>
    <cellStyle name="Обычный 7 44 3" xfId="59478"/>
    <cellStyle name="Обычный 7 44 3 2" xfId="59479"/>
    <cellStyle name="Обычный 7 44 3 2 2" xfId="59480"/>
    <cellStyle name="Обычный 7 44 3 2 2 2" xfId="59481"/>
    <cellStyle name="Обычный 7 44 3 2 2 2 2" xfId="59482"/>
    <cellStyle name="Обычный 7 44 3 2 2 3" xfId="59483"/>
    <cellStyle name="Обычный 7 44 3 2 3" xfId="59484"/>
    <cellStyle name="Обычный 7 44 3 2 3 2" xfId="59485"/>
    <cellStyle name="Обычный 7 44 3 2 4" xfId="59486"/>
    <cellStyle name="Обычный 7 44 3 3" xfId="59487"/>
    <cellStyle name="Обычный 7 44 3 3 2" xfId="59488"/>
    <cellStyle name="Обычный 7 44 3 3 2 2" xfId="59489"/>
    <cellStyle name="Обычный 7 44 3 3 3" xfId="59490"/>
    <cellStyle name="Обычный 7 44 3 4" xfId="59491"/>
    <cellStyle name="Обычный 7 44 3 4 2" xfId="59492"/>
    <cellStyle name="Обычный 7 44 3 5" xfId="59493"/>
    <cellStyle name="Обычный 7 44 4" xfId="59494"/>
    <cellStyle name="Обычный 7 44 4 2" xfId="59495"/>
    <cellStyle name="Обычный 7 44 4 2 2" xfId="59496"/>
    <cellStyle name="Обычный 7 44 4 2 2 2" xfId="59497"/>
    <cellStyle name="Обычный 7 44 4 2 2 2 2" xfId="59498"/>
    <cellStyle name="Обычный 7 44 4 2 2 3" xfId="59499"/>
    <cellStyle name="Обычный 7 44 4 2 3" xfId="59500"/>
    <cellStyle name="Обычный 7 44 4 2 3 2" xfId="59501"/>
    <cellStyle name="Обычный 7 44 4 2 4" xfId="59502"/>
    <cellStyle name="Обычный 7 44 4 3" xfId="59503"/>
    <cellStyle name="Обычный 7 44 4 3 2" xfId="59504"/>
    <cellStyle name="Обычный 7 44 4 3 2 2" xfId="59505"/>
    <cellStyle name="Обычный 7 44 4 3 3" xfId="59506"/>
    <cellStyle name="Обычный 7 44 4 4" xfId="59507"/>
    <cellStyle name="Обычный 7 44 4 4 2" xfId="59508"/>
    <cellStyle name="Обычный 7 44 4 5" xfId="59509"/>
    <cellStyle name="Обычный 7 44 5" xfId="59510"/>
    <cellStyle name="Обычный 7 44 5 2" xfId="59511"/>
    <cellStyle name="Обычный 7 44 5 2 2" xfId="59512"/>
    <cellStyle name="Обычный 7 44 5 2 2 2" xfId="59513"/>
    <cellStyle name="Обычный 7 44 5 2 3" xfId="59514"/>
    <cellStyle name="Обычный 7 44 5 3" xfId="59515"/>
    <cellStyle name="Обычный 7 44 5 3 2" xfId="59516"/>
    <cellStyle name="Обычный 7 44 5 4" xfId="59517"/>
    <cellStyle name="Обычный 7 44 6" xfId="59518"/>
    <cellStyle name="Обычный 7 44 6 2" xfId="59519"/>
    <cellStyle name="Обычный 7 44 6 2 2" xfId="59520"/>
    <cellStyle name="Обычный 7 44 6 3" xfId="59521"/>
    <cellStyle name="Обычный 7 44 7" xfId="59522"/>
    <cellStyle name="Обычный 7 44 7 2" xfId="59523"/>
    <cellStyle name="Обычный 7 44 8" xfId="59524"/>
    <cellStyle name="Обычный 7 45" xfId="59525"/>
    <cellStyle name="Обычный 7 45 2" xfId="59526"/>
    <cellStyle name="Обычный 7 45 2 2" xfId="59527"/>
    <cellStyle name="Обычный 7 45 2 2 2" xfId="59528"/>
    <cellStyle name="Обычный 7 45 2 2 2 2" xfId="59529"/>
    <cellStyle name="Обычный 7 45 2 2 2 2 2" xfId="59530"/>
    <cellStyle name="Обычный 7 45 2 2 2 2 2 2" xfId="59531"/>
    <cellStyle name="Обычный 7 45 2 2 2 2 3" xfId="59532"/>
    <cellStyle name="Обычный 7 45 2 2 2 3" xfId="59533"/>
    <cellStyle name="Обычный 7 45 2 2 2 3 2" xfId="59534"/>
    <cellStyle name="Обычный 7 45 2 2 2 4" xfId="59535"/>
    <cellStyle name="Обычный 7 45 2 2 3" xfId="59536"/>
    <cellStyle name="Обычный 7 45 2 2 3 2" xfId="59537"/>
    <cellStyle name="Обычный 7 45 2 2 3 2 2" xfId="59538"/>
    <cellStyle name="Обычный 7 45 2 2 3 3" xfId="59539"/>
    <cellStyle name="Обычный 7 45 2 2 4" xfId="59540"/>
    <cellStyle name="Обычный 7 45 2 2 4 2" xfId="59541"/>
    <cellStyle name="Обычный 7 45 2 2 5" xfId="59542"/>
    <cellStyle name="Обычный 7 45 2 3" xfId="59543"/>
    <cellStyle name="Обычный 7 45 2 3 2" xfId="59544"/>
    <cellStyle name="Обычный 7 45 2 3 2 2" xfId="59545"/>
    <cellStyle name="Обычный 7 45 2 3 2 2 2" xfId="59546"/>
    <cellStyle name="Обычный 7 45 2 3 2 2 2 2" xfId="59547"/>
    <cellStyle name="Обычный 7 45 2 3 2 2 3" xfId="59548"/>
    <cellStyle name="Обычный 7 45 2 3 2 3" xfId="59549"/>
    <cellStyle name="Обычный 7 45 2 3 2 3 2" xfId="59550"/>
    <cellStyle name="Обычный 7 45 2 3 2 4" xfId="59551"/>
    <cellStyle name="Обычный 7 45 2 3 3" xfId="59552"/>
    <cellStyle name="Обычный 7 45 2 3 3 2" xfId="59553"/>
    <cellStyle name="Обычный 7 45 2 3 3 2 2" xfId="59554"/>
    <cellStyle name="Обычный 7 45 2 3 3 3" xfId="59555"/>
    <cellStyle name="Обычный 7 45 2 3 4" xfId="59556"/>
    <cellStyle name="Обычный 7 45 2 3 4 2" xfId="59557"/>
    <cellStyle name="Обычный 7 45 2 3 5" xfId="59558"/>
    <cellStyle name="Обычный 7 45 2 4" xfId="59559"/>
    <cellStyle name="Обычный 7 45 2 4 2" xfId="59560"/>
    <cellStyle name="Обычный 7 45 2 4 2 2" xfId="59561"/>
    <cellStyle name="Обычный 7 45 2 4 2 2 2" xfId="59562"/>
    <cellStyle name="Обычный 7 45 2 4 2 3" xfId="59563"/>
    <cellStyle name="Обычный 7 45 2 4 3" xfId="59564"/>
    <cellStyle name="Обычный 7 45 2 4 3 2" xfId="59565"/>
    <cellStyle name="Обычный 7 45 2 4 4" xfId="59566"/>
    <cellStyle name="Обычный 7 45 2 5" xfId="59567"/>
    <cellStyle name="Обычный 7 45 2 5 2" xfId="59568"/>
    <cellStyle name="Обычный 7 45 2 5 2 2" xfId="59569"/>
    <cellStyle name="Обычный 7 45 2 5 3" xfId="59570"/>
    <cellStyle name="Обычный 7 45 2 6" xfId="59571"/>
    <cellStyle name="Обычный 7 45 2 6 2" xfId="59572"/>
    <cellStyle name="Обычный 7 45 2 7" xfId="59573"/>
    <cellStyle name="Обычный 7 45 3" xfId="59574"/>
    <cellStyle name="Обычный 7 45 3 2" xfId="59575"/>
    <cellStyle name="Обычный 7 45 3 2 2" xfId="59576"/>
    <cellStyle name="Обычный 7 45 3 2 2 2" xfId="59577"/>
    <cellStyle name="Обычный 7 45 3 2 2 2 2" xfId="59578"/>
    <cellStyle name="Обычный 7 45 3 2 2 3" xfId="59579"/>
    <cellStyle name="Обычный 7 45 3 2 3" xfId="59580"/>
    <cellStyle name="Обычный 7 45 3 2 3 2" xfId="59581"/>
    <cellStyle name="Обычный 7 45 3 2 4" xfId="59582"/>
    <cellStyle name="Обычный 7 45 3 3" xfId="59583"/>
    <cellStyle name="Обычный 7 45 3 3 2" xfId="59584"/>
    <cellStyle name="Обычный 7 45 3 3 2 2" xfId="59585"/>
    <cellStyle name="Обычный 7 45 3 3 3" xfId="59586"/>
    <cellStyle name="Обычный 7 45 3 4" xfId="59587"/>
    <cellStyle name="Обычный 7 45 3 4 2" xfId="59588"/>
    <cellStyle name="Обычный 7 45 3 5" xfId="59589"/>
    <cellStyle name="Обычный 7 45 4" xfId="59590"/>
    <cellStyle name="Обычный 7 45 4 2" xfId="59591"/>
    <cellStyle name="Обычный 7 45 4 2 2" xfId="59592"/>
    <cellStyle name="Обычный 7 45 4 2 2 2" xfId="59593"/>
    <cellStyle name="Обычный 7 45 4 2 2 2 2" xfId="59594"/>
    <cellStyle name="Обычный 7 45 4 2 2 3" xfId="59595"/>
    <cellStyle name="Обычный 7 45 4 2 3" xfId="59596"/>
    <cellStyle name="Обычный 7 45 4 2 3 2" xfId="59597"/>
    <cellStyle name="Обычный 7 45 4 2 4" xfId="59598"/>
    <cellStyle name="Обычный 7 45 4 3" xfId="59599"/>
    <cellStyle name="Обычный 7 45 4 3 2" xfId="59600"/>
    <cellStyle name="Обычный 7 45 4 3 2 2" xfId="59601"/>
    <cellStyle name="Обычный 7 45 4 3 3" xfId="59602"/>
    <cellStyle name="Обычный 7 45 4 4" xfId="59603"/>
    <cellStyle name="Обычный 7 45 4 4 2" xfId="59604"/>
    <cellStyle name="Обычный 7 45 4 5" xfId="59605"/>
    <cellStyle name="Обычный 7 45 5" xfId="59606"/>
    <cellStyle name="Обычный 7 45 5 2" xfId="59607"/>
    <cellStyle name="Обычный 7 45 5 2 2" xfId="59608"/>
    <cellStyle name="Обычный 7 45 5 2 2 2" xfId="59609"/>
    <cellStyle name="Обычный 7 45 5 2 3" xfId="59610"/>
    <cellStyle name="Обычный 7 45 5 3" xfId="59611"/>
    <cellStyle name="Обычный 7 45 5 3 2" xfId="59612"/>
    <cellStyle name="Обычный 7 45 5 4" xfId="59613"/>
    <cellStyle name="Обычный 7 45 6" xfId="59614"/>
    <cellStyle name="Обычный 7 45 6 2" xfId="59615"/>
    <cellStyle name="Обычный 7 45 6 2 2" xfId="59616"/>
    <cellStyle name="Обычный 7 45 6 3" xfId="59617"/>
    <cellStyle name="Обычный 7 45 7" xfId="59618"/>
    <cellStyle name="Обычный 7 45 7 2" xfId="59619"/>
    <cellStyle name="Обычный 7 45 8" xfId="59620"/>
    <cellStyle name="Обычный 7 46" xfId="59621"/>
    <cellStyle name="Обычный 7 46 2" xfId="59622"/>
    <cellStyle name="Обычный 7 46 2 2" xfId="59623"/>
    <cellStyle name="Обычный 7 46 2 2 2" xfId="59624"/>
    <cellStyle name="Обычный 7 46 2 2 2 2" xfId="59625"/>
    <cellStyle name="Обычный 7 46 2 2 2 2 2" xfId="59626"/>
    <cellStyle name="Обычный 7 46 2 2 2 3" xfId="59627"/>
    <cellStyle name="Обычный 7 46 2 2 3" xfId="59628"/>
    <cellStyle name="Обычный 7 46 2 2 3 2" xfId="59629"/>
    <cellStyle name="Обычный 7 46 2 2 4" xfId="59630"/>
    <cellStyle name="Обычный 7 46 2 3" xfId="59631"/>
    <cellStyle name="Обычный 7 46 2 3 2" xfId="59632"/>
    <cellStyle name="Обычный 7 46 2 3 2 2" xfId="59633"/>
    <cellStyle name="Обычный 7 46 2 3 3" xfId="59634"/>
    <cellStyle name="Обычный 7 46 2 4" xfId="59635"/>
    <cellStyle name="Обычный 7 46 2 4 2" xfId="59636"/>
    <cellStyle name="Обычный 7 46 2 5" xfId="59637"/>
    <cellStyle name="Обычный 7 46 3" xfId="59638"/>
    <cellStyle name="Обычный 7 46 3 2" xfId="59639"/>
    <cellStyle name="Обычный 7 46 3 2 2" xfId="59640"/>
    <cellStyle name="Обычный 7 46 3 2 2 2" xfId="59641"/>
    <cellStyle name="Обычный 7 46 3 2 2 2 2" xfId="59642"/>
    <cellStyle name="Обычный 7 46 3 2 2 3" xfId="59643"/>
    <cellStyle name="Обычный 7 46 3 2 3" xfId="59644"/>
    <cellStyle name="Обычный 7 46 3 2 3 2" xfId="59645"/>
    <cellStyle name="Обычный 7 46 3 2 4" xfId="59646"/>
    <cellStyle name="Обычный 7 46 3 3" xfId="59647"/>
    <cellStyle name="Обычный 7 46 3 3 2" xfId="59648"/>
    <cellStyle name="Обычный 7 46 3 3 2 2" xfId="59649"/>
    <cellStyle name="Обычный 7 46 3 3 3" xfId="59650"/>
    <cellStyle name="Обычный 7 46 3 4" xfId="59651"/>
    <cellStyle name="Обычный 7 46 3 4 2" xfId="59652"/>
    <cellStyle name="Обычный 7 46 3 5" xfId="59653"/>
    <cellStyle name="Обычный 7 46 4" xfId="59654"/>
    <cellStyle name="Обычный 7 46 4 2" xfId="59655"/>
    <cellStyle name="Обычный 7 46 4 2 2" xfId="59656"/>
    <cellStyle name="Обычный 7 46 4 2 2 2" xfId="59657"/>
    <cellStyle name="Обычный 7 46 4 2 3" xfId="59658"/>
    <cellStyle name="Обычный 7 46 4 3" xfId="59659"/>
    <cellStyle name="Обычный 7 46 4 3 2" xfId="59660"/>
    <cellStyle name="Обычный 7 46 4 4" xfId="59661"/>
    <cellStyle name="Обычный 7 46 5" xfId="59662"/>
    <cellStyle name="Обычный 7 46 5 2" xfId="59663"/>
    <cellStyle name="Обычный 7 46 5 2 2" xfId="59664"/>
    <cellStyle name="Обычный 7 46 5 3" xfId="59665"/>
    <cellStyle name="Обычный 7 46 6" xfId="59666"/>
    <cellStyle name="Обычный 7 46 6 2" xfId="59667"/>
    <cellStyle name="Обычный 7 46 7" xfId="59668"/>
    <cellStyle name="Обычный 7 47" xfId="59669"/>
    <cellStyle name="Обычный 7 47 2" xfId="59670"/>
    <cellStyle name="Обычный 7 47 2 2" xfId="59671"/>
    <cellStyle name="Обычный 7 47 2 2 2" xfId="59672"/>
    <cellStyle name="Обычный 7 47 2 2 2 2" xfId="59673"/>
    <cellStyle name="Обычный 7 47 2 2 3" xfId="59674"/>
    <cellStyle name="Обычный 7 47 2 3" xfId="59675"/>
    <cellStyle name="Обычный 7 47 2 3 2" xfId="59676"/>
    <cellStyle name="Обычный 7 47 2 4" xfId="59677"/>
    <cellStyle name="Обычный 7 47 3" xfId="59678"/>
    <cellStyle name="Обычный 7 47 3 2" xfId="59679"/>
    <cellStyle name="Обычный 7 47 3 2 2" xfId="59680"/>
    <cellStyle name="Обычный 7 47 3 3" xfId="59681"/>
    <cellStyle name="Обычный 7 47 4" xfId="59682"/>
    <cellStyle name="Обычный 7 47 4 2" xfId="59683"/>
    <cellStyle name="Обычный 7 47 5" xfId="59684"/>
    <cellStyle name="Обычный 7 48" xfId="59685"/>
    <cellStyle name="Обычный 7 48 2" xfId="59686"/>
    <cellStyle name="Обычный 7 48 2 2" xfId="59687"/>
    <cellStyle name="Обычный 7 48 2 2 2" xfId="59688"/>
    <cellStyle name="Обычный 7 48 2 2 2 2" xfId="59689"/>
    <cellStyle name="Обычный 7 48 2 2 3" xfId="59690"/>
    <cellStyle name="Обычный 7 48 2 3" xfId="59691"/>
    <cellStyle name="Обычный 7 48 2 3 2" xfId="59692"/>
    <cellStyle name="Обычный 7 48 2 4" xfId="59693"/>
    <cellStyle name="Обычный 7 48 3" xfId="59694"/>
    <cellStyle name="Обычный 7 48 3 2" xfId="59695"/>
    <cellStyle name="Обычный 7 48 3 2 2" xfId="59696"/>
    <cellStyle name="Обычный 7 48 3 3" xfId="59697"/>
    <cellStyle name="Обычный 7 48 4" xfId="59698"/>
    <cellStyle name="Обычный 7 48 4 2" xfId="59699"/>
    <cellStyle name="Обычный 7 48 5" xfId="59700"/>
    <cellStyle name="Обычный 7 49" xfId="59701"/>
    <cellStyle name="Обычный 7 49 2" xfId="59702"/>
    <cellStyle name="Обычный 7 49 2 2" xfId="59703"/>
    <cellStyle name="Обычный 7 49 2 2 2" xfId="59704"/>
    <cellStyle name="Обычный 7 49 2 3" xfId="59705"/>
    <cellStyle name="Обычный 7 49 3" xfId="59706"/>
    <cellStyle name="Обычный 7 49 3 2" xfId="59707"/>
    <cellStyle name="Обычный 7 49 4" xfId="59708"/>
    <cellStyle name="Обычный 7 5" xfId="59709"/>
    <cellStyle name="Обычный 7 50" xfId="59710"/>
    <cellStyle name="Обычный 7 50 2" xfId="59711"/>
    <cellStyle name="Обычный 7 50 2 2" xfId="59712"/>
    <cellStyle name="Обычный 7 50 3" xfId="59713"/>
    <cellStyle name="Обычный 7 51" xfId="59714"/>
    <cellStyle name="Обычный 7 51 2" xfId="59715"/>
    <cellStyle name="Обычный 7 52" xfId="59716"/>
    <cellStyle name="Обычный 7 53" xfId="4"/>
    <cellStyle name="Обычный 7 54" xfId="59717"/>
    <cellStyle name="Обычный 7 54 2" xfId="59718"/>
    <cellStyle name="Обычный 7 54 2 2" xfId="59719"/>
    <cellStyle name="Обычный 7 55" xfId="59720"/>
    <cellStyle name="Обычный 7 6" xfId="59721"/>
    <cellStyle name="Обычный 7 7" xfId="59722"/>
    <cellStyle name="Обычный 7 8" xfId="59723"/>
    <cellStyle name="Обычный 7 8 2" xfId="59724"/>
    <cellStyle name="Обычный 7 8 2 10" xfId="59725"/>
    <cellStyle name="Обычный 7 8 2 10 2" xfId="59726"/>
    <cellStyle name="Обычный 7 8 2 10 2 2" xfId="59727"/>
    <cellStyle name="Обычный 7 8 2 10 3" xfId="59728"/>
    <cellStyle name="Обычный 7 8 2 11" xfId="59729"/>
    <cellStyle name="Обычный 7 8 2 11 2" xfId="59730"/>
    <cellStyle name="Обычный 7 8 2 12" xfId="59731"/>
    <cellStyle name="Обычный 7 8 2 2" xfId="59732"/>
    <cellStyle name="Обычный 7 8 2 2 2" xfId="59733"/>
    <cellStyle name="Обычный 7 8 2 2 2 10" xfId="59734"/>
    <cellStyle name="Обычный 7 8 2 2 2 2" xfId="59735"/>
    <cellStyle name="Обычный 7 8 2 2 2 2 2" xfId="59736"/>
    <cellStyle name="Обычный 7 8 2 2 2 2 2 2" xfId="59737"/>
    <cellStyle name="Обычный 7 8 2 2 2 2 2 3" xfId="59738"/>
    <cellStyle name="Обычный 7 8 2 2 2 2 2 3 2" xfId="59739"/>
    <cellStyle name="Обычный 7 8 2 2 2 2 2 3 2 2" xfId="59740"/>
    <cellStyle name="Обычный 7 8 2 2 2 2 2 3 2 2 2" xfId="59741"/>
    <cellStyle name="Обычный 7 8 2 2 2 2 2 3 2 2 2 2" xfId="59742"/>
    <cellStyle name="Обычный 7 8 2 2 2 2 2 3 2 2 2 2 2" xfId="59743"/>
    <cellStyle name="Обычный 7 8 2 2 2 2 2 3 2 2 2 3" xfId="59744"/>
    <cellStyle name="Обычный 7 8 2 2 2 2 2 3 2 2 3" xfId="59745"/>
    <cellStyle name="Обычный 7 8 2 2 2 2 2 3 2 2 3 2" xfId="59746"/>
    <cellStyle name="Обычный 7 8 2 2 2 2 2 3 2 2 4" xfId="59747"/>
    <cellStyle name="Обычный 7 8 2 2 2 2 2 3 2 3" xfId="59748"/>
    <cellStyle name="Обычный 7 8 2 2 2 2 2 3 2 3 2" xfId="59749"/>
    <cellStyle name="Обычный 7 8 2 2 2 2 2 3 2 3 2 2" xfId="59750"/>
    <cellStyle name="Обычный 7 8 2 2 2 2 2 3 2 3 3" xfId="59751"/>
    <cellStyle name="Обычный 7 8 2 2 2 2 2 3 2 4" xfId="59752"/>
    <cellStyle name="Обычный 7 8 2 2 2 2 2 3 2 4 2" xfId="59753"/>
    <cellStyle name="Обычный 7 8 2 2 2 2 2 3 2 5" xfId="59754"/>
    <cellStyle name="Обычный 7 8 2 2 2 2 2 3 3" xfId="59755"/>
    <cellStyle name="Обычный 7 8 2 2 2 2 2 3 3 2" xfId="59756"/>
    <cellStyle name="Обычный 7 8 2 2 2 2 2 3 3 2 2" xfId="59757"/>
    <cellStyle name="Обычный 7 8 2 2 2 2 2 3 3 2 2 2" xfId="59758"/>
    <cellStyle name="Обычный 7 8 2 2 2 2 2 3 3 2 2 2 2" xfId="59759"/>
    <cellStyle name="Обычный 7 8 2 2 2 2 2 3 3 2 2 3" xfId="59760"/>
    <cellStyle name="Обычный 7 8 2 2 2 2 2 3 3 2 3" xfId="59761"/>
    <cellStyle name="Обычный 7 8 2 2 2 2 2 3 3 2 3 2" xfId="59762"/>
    <cellStyle name="Обычный 7 8 2 2 2 2 2 3 3 2 4" xfId="59763"/>
    <cellStyle name="Обычный 7 8 2 2 2 2 2 3 3 3" xfId="59764"/>
    <cellStyle name="Обычный 7 8 2 2 2 2 2 3 3 3 2" xfId="59765"/>
    <cellStyle name="Обычный 7 8 2 2 2 2 2 3 3 3 2 2" xfId="59766"/>
    <cellStyle name="Обычный 7 8 2 2 2 2 2 3 3 3 3" xfId="59767"/>
    <cellStyle name="Обычный 7 8 2 2 2 2 2 3 3 4" xfId="59768"/>
    <cellStyle name="Обычный 7 8 2 2 2 2 2 3 3 4 2" xfId="59769"/>
    <cellStyle name="Обычный 7 8 2 2 2 2 2 3 3 5" xfId="59770"/>
    <cellStyle name="Обычный 7 8 2 2 2 2 2 3 4" xfId="59771"/>
    <cellStyle name="Обычный 7 8 2 2 2 2 2 3 4 2" xfId="59772"/>
    <cellStyle name="Обычный 7 8 2 2 2 2 2 3 4 2 2" xfId="59773"/>
    <cellStyle name="Обычный 7 8 2 2 2 2 2 3 4 2 2 2" xfId="59774"/>
    <cellStyle name="Обычный 7 8 2 2 2 2 2 3 4 2 3" xfId="59775"/>
    <cellStyle name="Обычный 7 8 2 2 2 2 2 3 4 3" xfId="59776"/>
    <cellStyle name="Обычный 7 8 2 2 2 2 2 3 4 3 2" xfId="59777"/>
    <cellStyle name="Обычный 7 8 2 2 2 2 2 3 4 4" xfId="59778"/>
    <cellStyle name="Обычный 7 8 2 2 2 2 2 3 5" xfId="59779"/>
    <cellStyle name="Обычный 7 8 2 2 2 2 2 3 5 2" xfId="59780"/>
    <cellStyle name="Обычный 7 8 2 2 2 2 2 3 5 2 2" xfId="59781"/>
    <cellStyle name="Обычный 7 8 2 2 2 2 2 3 5 3" xfId="59782"/>
    <cellStyle name="Обычный 7 8 2 2 2 2 2 3 6" xfId="59783"/>
    <cellStyle name="Обычный 7 8 2 2 2 2 2 3 6 2" xfId="59784"/>
    <cellStyle name="Обычный 7 8 2 2 2 2 2 3 7" xfId="59785"/>
    <cellStyle name="Обычный 7 8 2 2 2 2 2 4" xfId="59786"/>
    <cellStyle name="Обычный 7 8 2 2 2 2 2 4 2" xfId="59787"/>
    <cellStyle name="Обычный 7 8 2 2 2 2 2 4 2 2" xfId="59788"/>
    <cellStyle name="Обычный 7 8 2 2 2 2 2 4 2 2 2" xfId="59789"/>
    <cellStyle name="Обычный 7 8 2 2 2 2 2 4 2 2 2 2" xfId="59790"/>
    <cellStyle name="Обычный 7 8 2 2 2 2 2 4 2 2 3" xfId="59791"/>
    <cellStyle name="Обычный 7 8 2 2 2 2 2 4 2 3" xfId="59792"/>
    <cellStyle name="Обычный 7 8 2 2 2 2 2 4 2 3 2" xfId="59793"/>
    <cellStyle name="Обычный 7 8 2 2 2 2 2 4 2 4" xfId="59794"/>
    <cellStyle name="Обычный 7 8 2 2 2 2 2 4 3" xfId="59795"/>
    <cellStyle name="Обычный 7 8 2 2 2 2 2 4 3 2" xfId="59796"/>
    <cellStyle name="Обычный 7 8 2 2 2 2 2 4 3 2 2" xfId="59797"/>
    <cellStyle name="Обычный 7 8 2 2 2 2 2 4 3 3" xfId="59798"/>
    <cellStyle name="Обычный 7 8 2 2 2 2 2 4 4" xfId="59799"/>
    <cellStyle name="Обычный 7 8 2 2 2 2 2 4 4 2" xfId="59800"/>
    <cellStyle name="Обычный 7 8 2 2 2 2 2 4 5" xfId="59801"/>
    <cellStyle name="Обычный 7 8 2 2 2 2 2 5" xfId="59802"/>
    <cellStyle name="Обычный 7 8 2 2 2 2 2 5 2" xfId="59803"/>
    <cellStyle name="Обычный 7 8 2 2 2 2 2 5 2 2" xfId="59804"/>
    <cellStyle name="Обычный 7 8 2 2 2 2 2 5 2 2 2" xfId="59805"/>
    <cellStyle name="Обычный 7 8 2 2 2 2 2 5 2 2 2 2" xfId="59806"/>
    <cellStyle name="Обычный 7 8 2 2 2 2 2 5 2 2 3" xfId="59807"/>
    <cellStyle name="Обычный 7 8 2 2 2 2 2 5 2 3" xfId="59808"/>
    <cellStyle name="Обычный 7 8 2 2 2 2 2 5 2 3 2" xfId="59809"/>
    <cellStyle name="Обычный 7 8 2 2 2 2 2 5 2 4" xfId="59810"/>
    <cellStyle name="Обычный 7 8 2 2 2 2 2 5 3" xfId="59811"/>
    <cellStyle name="Обычный 7 8 2 2 2 2 2 5 3 2" xfId="59812"/>
    <cellStyle name="Обычный 7 8 2 2 2 2 2 5 3 2 2" xfId="59813"/>
    <cellStyle name="Обычный 7 8 2 2 2 2 2 5 3 3" xfId="59814"/>
    <cellStyle name="Обычный 7 8 2 2 2 2 2 5 4" xfId="59815"/>
    <cellStyle name="Обычный 7 8 2 2 2 2 2 5 4 2" xfId="59816"/>
    <cellStyle name="Обычный 7 8 2 2 2 2 2 5 5" xfId="59817"/>
    <cellStyle name="Обычный 7 8 2 2 2 2 2 6" xfId="59818"/>
    <cellStyle name="Обычный 7 8 2 2 2 2 2 6 2" xfId="59819"/>
    <cellStyle name="Обычный 7 8 2 2 2 2 2 6 2 2" xfId="59820"/>
    <cellStyle name="Обычный 7 8 2 2 2 2 2 6 2 2 2" xfId="59821"/>
    <cellStyle name="Обычный 7 8 2 2 2 2 2 6 2 3" xfId="59822"/>
    <cellStyle name="Обычный 7 8 2 2 2 2 2 6 3" xfId="59823"/>
    <cellStyle name="Обычный 7 8 2 2 2 2 2 6 3 2" xfId="59824"/>
    <cellStyle name="Обычный 7 8 2 2 2 2 2 6 4" xfId="59825"/>
    <cellStyle name="Обычный 7 8 2 2 2 2 2 7" xfId="59826"/>
    <cellStyle name="Обычный 7 8 2 2 2 2 2 7 2" xfId="59827"/>
    <cellStyle name="Обычный 7 8 2 2 2 2 2 7 2 2" xfId="59828"/>
    <cellStyle name="Обычный 7 8 2 2 2 2 2 7 3" xfId="59829"/>
    <cellStyle name="Обычный 7 8 2 2 2 2 2 8" xfId="59830"/>
    <cellStyle name="Обычный 7 8 2 2 2 2 2 8 2" xfId="59831"/>
    <cellStyle name="Обычный 7 8 2 2 2 2 2 9" xfId="59832"/>
    <cellStyle name="Обычный 7 8 2 2 2 3" xfId="59833"/>
    <cellStyle name="Обычный 7 8 2 2 2 4" xfId="59834"/>
    <cellStyle name="Обычный 7 8 2 2 2 4 2" xfId="59835"/>
    <cellStyle name="Обычный 7 8 2 2 2 4 2 2" xfId="59836"/>
    <cellStyle name="Обычный 7 8 2 2 2 4 2 2 2" xfId="59837"/>
    <cellStyle name="Обычный 7 8 2 2 2 4 2 2 2 2" xfId="59838"/>
    <cellStyle name="Обычный 7 8 2 2 2 4 2 2 2 2 2" xfId="59839"/>
    <cellStyle name="Обычный 7 8 2 2 2 4 2 2 2 3" xfId="59840"/>
    <cellStyle name="Обычный 7 8 2 2 2 4 2 2 3" xfId="59841"/>
    <cellStyle name="Обычный 7 8 2 2 2 4 2 2 3 2" xfId="59842"/>
    <cellStyle name="Обычный 7 8 2 2 2 4 2 2 4" xfId="59843"/>
    <cellStyle name="Обычный 7 8 2 2 2 4 2 3" xfId="59844"/>
    <cellStyle name="Обычный 7 8 2 2 2 4 2 3 2" xfId="59845"/>
    <cellStyle name="Обычный 7 8 2 2 2 4 2 3 2 2" xfId="59846"/>
    <cellStyle name="Обычный 7 8 2 2 2 4 2 3 3" xfId="59847"/>
    <cellStyle name="Обычный 7 8 2 2 2 4 2 4" xfId="59848"/>
    <cellStyle name="Обычный 7 8 2 2 2 4 2 4 2" xfId="59849"/>
    <cellStyle name="Обычный 7 8 2 2 2 4 2 5" xfId="59850"/>
    <cellStyle name="Обычный 7 8 2 2 2 4 3" xfId="59851"/>
    <cellStyle name="Обычный 7 8 2 2 2 4 3 2" xfId="59852"/>
    <cellStyle name="Обычный 7 8 2 2 2 4 3 2 2" xfId="59853"/>
    <cellStyle name="Обычный 7 8 2 2 2 4 3 2 2 2" xfId="59854"/>
    <cellStyle name="Обычный 7 8 2 2 2 4 3 2 2 2 2" xfId="59855"/>
    <cellStyle name="Обычный 7 8 2 2 2 4 3 2 2 3" xfId="59856"/>
    <cellStyle name="Обычный 7 8 2 2 2 4 3 2 3" xfId="59857"/>
    <cellStyle name="Обычный 7 8 2 2 2 4 3 2 3 2" xfId="59858"/>
    <cellStyle name="Обычный 7 8 2 2 2 4 3 2 4" xfId="59859"/>
    <cellStyle name="Обычный 7 8 2 2 2 4 3 3" xfId="59860"/>
    <cellStyle name="Обычный 7 8 2 2 2 4 3 3 2" xfId="59861"/>
    <cellStyle name="Обычный 7 8 2 2 2 4 3 3 2 2" xfId="59862"/>
    <cellStyle name="Обычный 7 8 2 2 2 4 3 3 3" xfId="59863"/>
    <cellStyle name="Обычный 7 8 2 2 2 4 3 4" xfId="59864"/>
    <cellStyle name="Обычный 7 8 2 2 2 4 3 4 2" xfId="59865"/>
    <cellStyle name="Обычный 7 8 2 2 2 4 3 5" xfId="59866"/>
    <cellStyle name="Обычный 7 8 2 2 2 4 4" xfId="59867"/>
    <cellStyle name="Обычный 7 8 2 2 2 4 4 2" xfId="59868"/>
    <cellStyle name="Обычный 7 8 2 2 2 4 4 2 2" xfId="59869"/>
    <cellStyle name="Обычный 7 8 2 2 2 4 4 2 2 2" xfId="59870"/>
    <cellStyle name="Обычный 7 8 2 2 2 4 4 2 3" xfId="59871"/>
    <cellStyle name="Обычный 7 8 2 2 2 4 4 3" xfId="59872"/>
    <cellStyle name="Обычный 7 8 2 2 2 4 4 3 2" xfId="59873"/>
    <cellStyle name="Обычный 7 8 2 2 2 4 4 4" xfId="59874"/>
    <cellStyle name="Обычный 7 8 2 2 2 4 5" xfId="59875"/>
    <cellStyle name="Обычный 7 8 2 2 2 4 5 2" xfId="59876"/>
    <cellStyle name="Обычный 7 8 2 2 2 4 5 2 2" xfId="59877"/>
    <cellStyle name="Обычный 7 8 2 2 2 4 5 3" xfId="59878"/>
    <cellStyle name="Обычный 7 8 2 2 2 4 6" xfId="59879"/>
    <cellStyle name="Обычный 7 8 2 2 2 4 6 2" xfId="59880"/>
    <cellStyle name="Обычный 7 8 2 2 2 4 7" xfId="59881"/>
    <cellStyle name="Обычный 7 8 2 2 2 5" xfId="59882"/>
    <cellStyle name="Обычный 7 8 2 2 2 5 2" xfId="59883"/>
    <cellStyle name="Обычный 7 8 2 2 2 5 2 2" xfId="59884"/>
    <cellStyle name="Обычный 7 8 2 2 2 5 2 2 2" xfId="59885"/>
    <cellStyle name="Обычный 7 8 2 2 2 5 2 2 2 2" xfId="59886"/>
    <cellStyle name="Обычный 7 8 2 2 2 5 2 2 3" xfId="59887"/>
    <cellStyle name="Обычный 7 8 2 2 2 5 2 3" xfId="59888"/>
    <cellStyle name="Обычный 7 8 2 2 2 5 2 3 2" xfId="59889"/>
    <cellStyle name="Обычный 7 8 2 2 2 5 2 4" xfId="59890"/>
    <cellStyle name="Обычный 7 8 2 2 2 5 3" xfId="59891"/>
    <cellStyle name="Обычный 7 8 2 2 2 5 3 2" xfId="59892"/>
    <cellStyle name="Обычный 7 8 2 2 2 5 3 2 2" xfId="59893"/>
    <cellStyle name="Обычный 7 8 2 2 2 5 3 3" xfId="59894"/>
    <cellStyle name="Обычный 7 8 2 2 2 5 4" xfId="59895"/>
    <cellStyle name="Обычный 7 8 2 2 2 5 4 2" xfId="59896"/>
    <cellStyle name="Обычный 7 8 2 2 2 5 5" xfId="59897"/>
    <cellStyle name="Обычный 7 8 2 2 2 6" xfId="59898"/>
    <cellStyle name="Обычный 7 8 2 2 2 6 2" xfId="59899"/>
    <cellStyle name="Обычный 7 8 2 2 2 6 2 2" xfId="59900"/>
    <cellStyle name="Обычный 7 8 2 2 2 6 2 2 2" xfId="59901"/>
    <cellStyle name="Обычный 7 8 2 2 2 6 2 2 2 2" xfId="59902"/>
    <cellStyle name="Обычный 7 8 2 2 2 6 2 2 3" xfId="59903"/>
    <cellStyle name="Обычный 7 8 2 2 2 6 2 3" xfId="59904"/>
    <cellStyle name="Обычный 7 8 2 2 2 6 2 3 2" xfId="59905"/>
    <cellStyle name="Обычный 7 8 2 2 2 6 2 4" xfId="59906"/>
    <cellStyle name="Обычный 7 8 2 2 2 6 3" xfId="59907"/>
    <cellStyle name="Обычный 7 8 2 2 2 6 3 2" xfId="59908"/>
    <cellStyle name="Обычный 7 8 2 2 2 6 3 2 2" xfId="59909"/>
    <cellStyle name="Обычный 7 8 2 2 2 6 3 3" xfId="59910"/>
    <cellStyle name="Обычный 7 8 2 2 2 6 4" xfId="59911"/>
    <cellStyle name="Обычный 7 8 2 2 2 6 4 2" xfId="59912"/>
    <cellStyle name="Обычный 7 8 2 2 2 6 5" xfId="59913"/>
    <cellStyle name="Обычный 7 8 2 2 2 7" xfId="59914"/>
    <cellStyle name="Обычный 7 8 2 2 2 7 2" xfId="59915"/>
    <cellStyle name="Обычный 7 8 2 2 2 7 2 2" xfId="59916"/>
    <cellStyle name="Обычный 7 8 2 2 2 7 2 2 2" xfId="59917"/>
    <cellStyle name="Обычный 7 8 2 2 2 7 2 3" xfId="59918"/>
    <cellStyle name="Обычный 7 8 2 2 2 7 3" xfId="59919"/>
    <cellStyle name="Обычный 7 8 2 2 2 7 3 2" xfId="59920"/>
    <cellStyle name="Обычный 7 8 2 2 2 7 4" xfId="59921"/>
    <cellStyle name="Обычный 7 8 2 2 2 8" xfId="59922"/>
    <cellStyle name="Обычный 7 8 2 2 2 8 2" xfId="59923"/>
    <cellStyle name="Обычный 7 8 2 2 2 8 2 2" xfId="59924"/>
    <cellStyle name="Обычный 7 8 2 2 2 8 3" xfId="59925"/>
    <cellStyle name="Обычный 7 8 2 2 2 9" xfId="59926"/>
    <cellStyle name="Обычный 7 8 2 2 2 9 2" xfId="59927"/>
    <cellStyle name="Обычный 7 8 2 2 3" xfId="59928"/>
    <cellStyle name="Обычный 7 8 2 2 3 2" xfId="59929"/>
    <cellStyle name="Обычный 7 8 2 2 3 3" xfId="59930"/>
    <cellStyle name="Обычный 7 8 2 2 3 3 2" xfId="59931"/>
    <cellStyle name="Обычный 7 8 2 2 3 3 2 2" xfId="59932"/>
    <cellStyle name="Обычный 7 8 2 2 3 3 2 2 2" xfId="59933"/>
    <cellStyle name="Обычный 7 8 2 2 3 3 2 2 2 2" xfId="59934"/>
    <cellStyle name="Обычный 7 8 2 2 3 3 2 2 2 2 2" xfId="59935"/>
    <cellStyle name="Обычный 7 8 2 2 3 3 2 2 2 3" xfId="59936"/>
    <cellStyle name="Обычный 7 8 2 2 3 3 2 2 3" xfId="59937"/>
    <cellStyle name="Обычный 7 8 2 2 3 3 2 2 3 2" xfId="59938"/>
    <cellStyle name="Обычный 7 8 2 2 3 3 2 2 4" xfId="59939"/>
    <cellStyle name="Обычный 7 8 2 2 3 3 2 3" xfId="59940"/>
    <cellStyle name="Обычный 7 8 2 2 3 3 2 3 2" xfId="59941"/>
    <cellStyle name="Обычный 7 8 2 2 3 3 2 3 2 2" xfId="59942"/>
    <cellStyle name="Обычный 7 8 2 2 3 3 2 3 3" xfId="59943"/>
    <cellStyle name="Обычный 7 8 2 2 3 3 2 4" xfId="59944"/>
    <cellStyle name="Обычный 7 8 2 2 3 3 2 4 2" xfId="59945"/>
    <cellStyle name="Обычный 7 8 2 2 3 3 2 5" xfId="59946"/>
    <cellStyle name="Обычный 7 8 2 2 3 3 3" xfId="59947"/>
    <cellStyle name="Обычный 7 8 2 2 3 3 3 2" xfId="59948"/>
    <cellStyle name="Обычный 7 8 2 2 3 3 3 2 2" xfId="59949"/>
    <cellStyle name="Обычный 7 8 2 2 3 3 3 2 2 2" xfId="59950"/>
    <cellStyle name="Обычный 7 8 2 2 3 3 3 2 2 2 2" xfId="59951"/>
    <cellStyle name="Обычный 7 8 2 2 3 3 3 2 2 3" xfId="59952"/>
    <cellStyle name="Обычный 7 8 2 2 3 3 3 2 3" xfId="59953"/>
    <cellStyle name="Обычный 7 8 2 2 3 3 3 2 3 2" xfId="59954"/>
    <cellStyle name="Обычный 7 8 2 2 3 3 3 2 4" xfId="59955"/>
    <cellStyle name="Обычный 7 8 2 2 3 3 3 3" xfId="59956"/>
    <cellStyle name="Обычный 7 8 2 2 3 3 3 3 2" xfId="59957"/>
    <cellStyle name="Обычный 7 8 2 2 3 3 3 3 2 2" xfId="59958"/>
    <cellStyle name="Обычный 7 8 2 2 3 3 3 3 3" xfId="59959"/>
    <cellStyle name="Обычный 7 8 2 2 3 3 3 4" xfId="59960"/>
    <cellStyle name="Обычный 7 8 2 2 3 3 3 4 2" xfId="59961"/>
    <cellStyle name="Обычный 7 8 2 2 3 3 3 5" xfId="59962"/>
    <cellStyle name="Обычный 7 8 2 2 3 3 4" xfId="59963"/>
    <cellStyle name="Обычный 7 8 2 2 3 3 4 2" xfId="59964"/>
    <cellStyle name="Обычный 7 8 2 2 3 3 4 2 2" xfId="59965"/>
    <cellStyle name="Обычный 7 8 2 2 3 3 4 2 2 2" xfId="59966"/>
    <cellStyle name="Обычный 7 8 2 2 3 3 4 2 3" xfId="59967"/>
    <cellStyle name="Обычный 7 8 2 2 3 3 4 3" xfId="59968"/>
    <cellStyle name="Обычный 7 8 2 2 3 3 4 3 2" xfId="59969"/>
    <cellStyle name="Обычный 7 8 2 2 3 3 4 4" xfId="59970"/>
    <cellStyle name="Обычный 7 8 2 2 3 3 5" xfId="59971"/>
    <cellStyle name="Обычный 7 8 2 2 3 3 5 2" xfId="59972"/>
    <cellStyle name="Обычный 7 8 2 2 3 3 5 2 2" xfId="59973"/>
    <cellStyle name="Обычный 7 8 2 2 3 3 5 3" xfId="59974"/>
    <cellStyle name="Обычный 7 8 2 2 3 3 6" xfId="59975"/>
    <cellStyle name="Обычный 7 8 2 2 3 3 6 2" xfId="59976"/>
    <cellStyle name="Обычный 7 8 2 2 3 3 7" xfId="59977"/>
    <cellStyle name="Обычный 7 8 2 2 3 4" xfId="59978"/>
    <cellStyle name="Обычный 7 8 2 2 3 4 2" xfId="59979"/>
    <cellStyle name="Обычный 7 8 2 2 3 4 2 2" xfId="59980"/>
    <cellStyle name="Обычный 7 8 2 2 3 4 2 2 2" xfId="59981"/>
    <cellStyle name="Обычный 7 8 2 2 3 4 2 2 2 2" xfId="59982"/>
    <cellStyle name="Обычный 7 8 2 2 3 4 2 2 3" xfId="59983"/>
    <cellStyle name="Обычный 7 8 2 2 3 4 2 3" xfId="59984"/>
    <cellStyle name="Обычный 7 8 2 2 3 4 2 3 2" xfId="59985"/>
    <cellStyle name="Обычный 7 8 2 2 3 4 2 4" xfId="59986"/>
    <cellStyle name="Обычный 7 8 2 2 3 4 3" xfId="59987"/>
    <cellStyle name="Обычный 7 8 2 2 3 4 3 2" xfId="59988"/>
    <cellStyle name="Обычный 7 8 2 2 3 4 3 2 2" xfId="59989"/>
    <cellStyle name="Обычный 7 8 2 2 3 4 3 3" xfId="59990"/>
    <cellStyle name="Обычный 7 8 2 2 3 4 4" xfId="59991"/>
    <cellStyle name="Обычный 7 8 2 2 3 4 4 2" xfId="59992"/>
    <cellStyle name="Обычный 7 8 2 2 3 4 5" xfId="59993"/>
    <cellStyle name="Обычный 7 8 2 2 3 5" xfId="59994"/>
    <cellStyle name="Обычный 7 8 2 2 3 5 2" xfId="59995"/>
    <cellStyle name="Обычный 7 8 2 2 3 5 2 2" xfId="59996"/>
    <cellStyle name="Обычный 7 8 2 2 3 5 2 2 2" xfId="59997"/>
    <cellStyle name="Обычный 7 8 2 2 3 5 2 2 2 2" xfId="59998"/>
    <cellStyle name="Обычный 7 8 2 2 3 5 2 2 3" xfId="59999"/>
    <cellStyle name="Обычный 7 8 2 2 3 5 2 3" xfId="60000"/>
    <cellStyle name="Обычный 7 8 2 2 3 5 2 3 2" xfId="60001"/>
    <cellStyle name="Обычный 7 8 2 2 3 5 2 4" xfId="60002"/>
    <cellStyle name="Обычный 7 8 2 2 3 5 3" xfId="60003"/>
    <cellStyle name="Обычный 7 8 2 2 3 5 3 2" xfId="60004"/>
    <cellStyle name="Обычный 7 8 2 2 3 5 3 2 2" xfId="60005"/>
    <cellStyle name="Обычный 7 8 2 2 3 5 3 3" xfId="60006"/>
    <cellStyle name="Обычный 7 8 2 2 3 5 4" xfId="60007"/>
    <cellStyle name="Обычный 7 8 2 2 3 5 4 2" xfId="60008"/>
    <cellStyle name="Обычный 7 8 2 2 3 5 5" xfId="60009"/>
    <cellStyle name="Обычный 7 8 2 2 3 6" xfId="60010"/>
    <cellStyle name="Обычный 7 8 2 2 3 6 2" xfId="60011"/>
    <cellStyle name="Обычный 7 8 2 2 3 6 2 2" xfId="60012"/>
    <cellStyle name="Обычный 7 8 2 2 3 6 2 2 2" xfId="60013"/>
    <cellStyle name="Обычный 7 8 2 2 3 6 2 3" xfId="60014"/>
    <cellStyle name="Обычный 7 8 2 2 3 6 3" xfId="60015"/>
    <cellStyle name="Обычный 7 8 2 2 3 6 3 2" xfId="60016"/>
    <cellStyle name="Обычный 7 8 2 2 3 6 4" xfId="60017"/>
    <cellStyle name="Обычный 7 8 2 2 3 7" xfId="60018"/>
    <cellStyle name="Обычный 7 8 2 2 3 7 2" xfId="60019"/>
    <cellStyle name="Обычный 7 8 2 2 3 7 2 2" xfId="60020"/>
    <cellStyle name="Обычный 7 8 2 2 3 7 3" xfId="60021"/>
    <cellStyle name="Обычный 7 8 2 2 3 8" xfId="60022"/>
    <cellStyle name="Обычный 7 8 2 2 3 8 2" xfId="60023"/>
    <cellStyle name="Обычный 7 8 2 2 3 9" xfId="60024"/>
    <cellStyle name="Обычный 7 8 2 3" xfId="60025"/>
    <cellStyle name="Обычный 7 8 2 4" xfId="60026"/>
    <cellStyle name="Обычный 7 8 2 4 2" xfId="60027"/>
    <cellStyle name="Обычный 7 8 2 4 2 2" xfId="60028"/>
    <cellStyle name="Обычный 7 8 2 4 2 3" xfId="60029"/>
    <cellStyle name="Обычный 7 8 2 4 2 3 2" xfId="60030"/>
    <cellStyle name="Обычный 7 8 2 4 2 3 2 2" xfId="60031"/>
    <cellStyle name="Обычный 7 8 2 4 2 3 2 2 2" xfId="60032"/>
    <cellStyle name="Обычный 7 8 2 4 2 3 2 2 2 2" xfId="60033"/>
    <cellStyle name="Обычный 7 8 2 4 2 3 2 2 2 2 2" xfId="60034"/>
    <cellStyle name="Обычный 7 8 2 4 2 3 2 2 2 3" xfId="60035"/>
    <cellStyle name="Обычный 7 8 2 4 2 3 2 2 3" xfId="60036"/>
    <cellStyle name="Обычный 7 8 2 4 2 3 2 2 3 2" xfId="60037"/>
    <cellStyle name="Обычный 7 8 2 4 2 3 2 2 4" xfId="60038"/>
    <cellStyle name="Обычный 7 8 2 4 2 3 2 3" xfId="60039"/>
    <cellStyle name="Обычный 7 8 2 4 2 3 2 3 2" xfId="60040"/>
    <cellStyle name="Обычный 7 8 2 4 2 3 2 3 2 2" xfId="60041"/>
    <cellStyle name="Обычный 7 8 2 4 2 3 2 3 3" xfId="60042"/>
    <cellStyle name="Обычный 7 8 2 4 2 3 2 4" xfId="60043"/>
    <cellStyle name="Обычный 7 8 2 4 2 3 2 4 2" xfId="60044"/>
    <cellStyle name="Обычный 7 8 2 4 2 3 2 5" xfId="60045"/>
    <cellStyle name="Обычный 7 8 2 4 2 3 3" xfId="60046"/>
    <cellStyle name="Обычный 7 8 2 4 2 3 3 2" xfId="60047"/>
    <cellStyle name="Обычный 7 8 2 4 2 3 3 2 2" xfId="60048"/>
    <cellStyle name="Обычный 7 8 2 4 2 3 3 2 2 2" xfId="60049"/>
    <cellStyle name="Обычный 7 8 2 4 2 3 3 2 2 2 2" xfId="60050"/>
    <cellStyle name="Обычный 7 8 2 4 2 3 3 2 2 3" xfId="60051"/>
    <cellStyle name="Обычный 7 8 2 4 2 3 3 2 3" xfId="60052"/>
    <cellStyle name="Обычный 7 8 2 4 2 3 3 2 3 2" xfId="60053"/>
    <cellStyle name="Обычный 7 8 2 4 2 3 3 2 4" xfId="60054"/>
    <cellStyle name="Обычный 7 8 2 4 2 3 3 3" xfId="60055"/>
    <cellStyle name="Обычный 7 8 2 4 2 3 3 3 2" xfId="60056"/>
    <cellStyle name="Обычный 7 8 2 4 2 3 3 3 2 2" xfId="60057"/>
    <cellStyle name="Обычный 7 8 2 4 2 3 3 3 3" xfId="60058"/>
    <cellStyle name="Обычный 7 8 2 4 2 3 3 4" xfId="60059"/>
    <cellStyle name="Обычный 7 8 2 4 2 3 3 4 2" xfId="60060"/>
    <cellStyle name="Обычный 7 8 2 4 2 3 3 5" xfId="60061"/>
    <cellStyle name="Обычный 7 8 2 4 2 3 4" xfId="60062"/>
    <cellStyle name="Обычный 7 8 2 4 2 3 4 2" xfId="60063"/>
    <cellStyle name="Обычный 7 8 2 4 2 3 4 2 2" xfId="60064"/>
    <cellStyle name="Обычный 7 8 2 4 2 3 4 2 2 2" xfId="60065"/>
    <cellStyle name="Обычный 7 8 2 4 2 3 4 2 3" xfId="60066"/>
    <cellStyle name="Обычный 7 8 2 4 2 3 4 3" xfId="60067"/>
    <cellStyle name="Обычный 7 8 2 4 2 3 4 3 2" xfId="60068"/>
    <cellStyle name="Обычный 7 8 2 4 2 3 4 4" xfId="60069"/>
    <cellStyle name="Обычный 7 8 2 4 2 3 5" xfId="60070"/>
    <cellStyle name="Обычный 7 8 2 4 2 3 5 2" xfId="60071"/>
    <cellStyle name="Обычный 7 8 2 4 2 3 5 2 2" xfId="60072"/>
    <cellStyle name="Обычный 7 8 2 4 2 3 5 3" xfId="60073"/>
    <cellStyle name="Обычный 7 8 2 4 2 3 6" xfId="60074"/>
    <cellStyle name="Обычный 7 8 2 4 2 3 6 2" xfId="60075"/>
    <cellStyle name="Обычный 7 8 2 4 2 3 7" xfId="60076"/>
    <cellStyle name="Обычный 7 8 2 4 2 4" xfId="60077"/>
    <cellStyle name="Обычный 7 8 2 4 2 4 2" xfId="60078"/>
    <cellStyle name="Обычный 7 8 2 4 2 4 2 2" xfId="60079"/>
    <cellStyle name="Обычный 7 8 2 4 2 4 2 2 2" xfId="60080"/>
    <cellStyle name="Обычный 7 8 2 4 2 4 2 2 2 2" xfId="60081"/>
    <cellStyle name="Обычный 7 8 2 4 2 4 2 2 3" xfId="60082"/>
    <cellStyle name="Обычный 7 8 2 4 2 4 2 3" xfId="60083"/>
    <cellStyle name="Обычный 7 8 2 4 2 4 2 3 2" xfId="60084"/>
    <cellStyle name="Обычный 7 8 2 4 2 4 2 4" xfId="60085"/>
    <cellStyle name="Обычный 7 8 2 4 2 4 3" xfId="60086"/>
    <cellStyle name="Обычный 7 8 2 4 2 4 3 2" xfId="60087"/>
    <cellStyle name="Обычный 7 8 2 4 2 4 3 2 2" xfId="60088"/>
    <cellStyle name="Обычный 7 8 2 4 2 4 3 3" xfId="60089"/>
    <cellStyle name="Обычный 7 8 2 4 2 4 4" xfId="60090"/>
    <cellStyle name="Обычный 7 8 2 4 2 4 4 2" xfId="60091"/>
    <cellStyle name="Обычный 7 8 2 4 2 4 5" xfId="60092"/>
    <cellStyle name="Обычный 7 8 2 4 2 5" xfId="60093"/>
    <cellStyle name="Обычный 7 8 2 4 2 5 2" xfId="60094"/>
    <cellStyle name="Обычный 7 8 2 4 2 5 2 2" xfId="60095"/>
    <cellStyle name="Обычный 7 8 2 4 2 5 2 2 2" xfId="60096"/>
    <cellStyle name="Обычный 7 8 2 4 2 5 2 2 2 2" xfId="60097"/>
    <cellStyle name="Обычный 7 8 2 4 2 5 2 2 3" xfId="60098"/>
    <cellStyle name="Обычный 7 8 2 4 2 5 2 3" xfId="60099"/>
    <cellStyle name="Обычный 7 8 2 4 2 5 2 3 2" xfId="60100"/>
    <cellStyle name="Обычный 7 8 2 4 2 5 2 4" xfId="60101"/>
    <cellStyle name="Обычный 7 8 2 4 2 5 3" xfId="60102"/>
    <cellStyle name="Обычный 7 8 2 4 2 5 3 2" xfId="60103"/>
    <cellStyle name="Обычный 7 8 2 4 2 5 3 2 2" xfId="60104"/>
    <cellStyle name="Обычный 7 8 2 4 2 5 3 3" xfId="60105"/>
    <cellStyle name="Обычный 7 8 2 4 2 5 4" xfId="60106"/>
    <cellStyle name="Обычный 7 8 2 4 2 5 4 2" xfId="60107"/>
    <cellStyle name="Обычный 7 8 2 4 2 5 5" xfId="60108"/>
    <cellStyle name="Обычный 7 8 2 4 2 6" xfId="60109"/>
    <cellStyle name="Обычный 7 8 2 4 2 6 2" xfId="60110"/>
    <cellStyle name="Обычный 7 8 2 4 2 6 2 2" xfId="60111"/>
    <cellStyle name="Обычный 7 8 2 4 2 6 2 2 2" xfId="60112"/>
    <cellStyle name="Обычный 7 8 2 4 2 6 2 3" xfId="60113"/>
    <cellStyle name="Обычный 7 8 2 4 2 6 3" xfId="60114"/>
    <cellStyle name="Обычный 7 8 2 4 2 6 3 2" xfId="60115"/>
    <cellStyle name="Обычный 7 8 2 4 2 6 4" xfId="60116"/>
    <cellStyle name="Обычный 7 8 2 4 2 7" xfId="60117"/>
    <cellStyle name="Обычный 7 8 2 4 2 7 2" xfId="60118"/>
    <cellStyle name="Обычный 7 8 2 4 2 7 2 2" xfId="60119"/>
    <cellStyle name="Обычный 7 8 2 4 2 7 3" xfId="60120"/>
    <cellStyle name="Обычный 7 8 2 4 2 8" xfId="60121"/>
    <cellStyle name="Обычный 7 8 2 4 2 8 2" xfId="60122"/>
    <cellStyle name="Обычный 7 8 2 4 2 9" xfId="60123"/>
    <cellStyle name="Обычный 7 8 2 5" xfId="60124"/>
    <cellStyle name="Обычный 7 8 2 6" xfId="60125"/>
    <cellStyle name="Обычный 7 8 2 6 2" xfId="60126"/>
    <cellStyle name="Обычный 7 8 2 6 2 2" xfId="60127"/>
    <cellStyle name="Обычный 7 8 2 6 2 2 2" xfId="60128"/>
    <cellStyle name="Обычный 7 8 2 6 2 2 2 2" xfId="60129"/>
    <cellStyle name="Обычный 7 8 2 6 2 2 2 2 2" xfId="60130"/>
    <cellStyle name="Обычный 7 8 2 6 2 2 2 3" xfId="60131"/>
    <cellStyle name="Обычный 7 8 2 6 2 2 3" xfId="60132"/>
    <cellStyle name="Обычный 7 8 2 6 2 2 3 2" xfId="60133"/>
    <cellStyle name="Обычный 7 8 2 6 2 2 4" xfId="60134"/>
    <cellStyle name="Обычный 7 8 2 6 2 3" xfId="60135"/>
    <cellStyle name="Обычный 7 8 2 6 2 3 2" xfId="60136"/>
    <cellStyle name="Обычный 7 8 2 6 2 3 2 2" xfId="60137"/>
    <cellStyle name="Обычный 7 8 2 6 2 3 3" xfId="60138"/>
    <cellStyle name="Обычный 7 8 2 6 2 4" xfId="60139"/>
    <cellStyle name="Обычный 7 8 2 6 2 4 2" xfId="60140"/>
    <cellStyle name="Обычный 7 8 2 6 2 5" xfId="60141"/>
    <cellStyle name="Обычный 7 8 2 6 3" xfId="60142"/>
    <cellStyle name="Обычный 7 8 2 6 3 2" xfId="60143"/>
    <cellStyle name="Обычный 7 8 2 6 3 2 2" xfId="60144"/>
    <cellStyle name="Обычный 7 8 2 6 3 2 2 2" xfId="60145"/>
    <cellStyle name="Обычный 7 8 2 6 3 2 2 2 2" xfId="60146"/>
    <cellStyle name="Обычный 7 8 2 6 3 2 2 3" xfId="60147"/>
    <cellStyle name="Обычный 7 8 2 6 3 2 3" xfId="60148"/>
    <cellStyle name="Обычный 7 8 2 6 3 2 3 2" xfId="60149"/>
    <cellStyle name="Обычный 7 8 2 6 3 2 4" xfId="60150"/>
    <cellStyle name="Обычный 7 8 2 6 3 3" xfId="60151"/>
    <cellStyle name="Обычный 7 8 2 6 3 3 2" xfId="60152"/>
    <cellStyle name="Обычный 7 8 2 6 3 3 2 2" xfId="60153"/>
    <cellStyle name="Обычный 7 8 2 6 3 3 3" xfId="60154"/>
    <cellStyle name="Обычный 7 8 2 6 3 4" xfId="60155"/>
    <cellStyle name="Обычный 7 8 2 6 3 4 2" xfId="60156"/>
    <cellStyle name="Обычный 7 8 2 6 3 5" xfId="60157"/>
    <cellStyle name="Обычный 7 8 2 6 4" xfId="60158"/>
    <cellStyle name="Обычный 7 8 2 6 4 2" xfId="60159"/>
    <cellStyle name="Обычный 7 8 2 6 4 2 2" xfId="60160"/>
    <cellStyle name="Обычный 7 8 2 6 4 2 2 2" xfId="60161"/>
    <cellStyle name="Обычный 7 8 2 6 4 2 3" xfId="60162"/>
    <cellStyle name="Обычный 7 8 2 6 4 3" xfId="60163"/>
    <cellStyle name="Обычный 7 8 2 6 4 3 2" xfId="60164"/>
    <cellStyle name="Обычный 7 8 2 6 4 4" xfId="60165"/>
    <cellStyle name="Обычный 7 8 2 6 5" xfId="60166"/>
    <cellStyle name="Обычный 7 8 2 6 5 2" xfId="60167"/>
    <cellStyle name="Обычный 7 8 2 6 5 2 2" xfId="60168"/>
    <cellStyle name="Обычный 7 8 2 6 5 3" xfId="60169"/>
    <cellStyle name="Обычный 7 8 2 6 6" xfId="60170"/>
    <cellStyle name="Обычный 7 8 2 6 6 2" xfId="60171"/>
    <cellStyle name="Обычный 7 8 2 6 7" xfId="60172"/>
    <cellStyle name="Обычный 7 8 2 7" xfId="60173"/>
    <cellStyle name="Обычный 7 8 2 7 2" xfId="60174"/>
    <cellStyle name="Обычный 7 8 2 7 2 2" xfId="60175"/>
    <cellStyle name="Обычный 7 8 2 7 2 2 2" xfId="60176"/>
    <cellStyle name="Обычный 7 8 2 7 2 2 2 2" xfId="60177"/>
    <cellStyle name="Обычный 7 8 2 7 2 2 3" xfId="60178"/>
    <cellStyle name="Обычный 7 8 2 7 2 3" xfId="60179"/>
    <cellStyle name="Обычный 7 8 2 7 2 3 2" xfId="60180"/>
    <cellStyle name="Обычный 7 8 2 7 2 4" xfId="60181"/>
    <cellStyle name="Обычный 7 8 2 7 3" xfId="60182"/>
    <cellStyle name="Обычный 7 8 2 7 3 2" xfId="60183"/>
    <cellStyle name="Обычный 7 8 2 7 3 2 2" xfId="60184"/>
    <cellStyle name="Обычный 7 8 2 7 3 3" xfId="60185"/>
    <cellStyle name="Обычный 7 8 2 7 4" xfId="60186"/>
    <cellStyle name="Обычный 7 8 2 7 4 2" xfId="60187"/>
    <cellStyle name="Обычный 7 8 2 7 5" xfId="60188"/>
    <cellStyle name="Обычный 7 8 2 8" xfId="60189"/>
    <cellStyle name="Обычный 7 8 2 8 2" xfId="60190"/>
    <cellStyle name="Обычный 7 8 2 8 2 2" xfId="60191"/>
    <cellStyle name="Обычный 7 8 2 8 2 2 2" xfId="60192"/>
    <cellStyle name="Обычный 7 8 2 8 2 2 2 2" xfId="60193"/>
    <cellStyle name="Обычный 7 8 2 8 2 2 3" xfId="60194"/>
    <cellStyle name="Обычный 7 8 2 8 2 3" xfId="60195"/>
    <cellStyle name="Обычный 7 8 2 8 2 3 2" xfId="60196"/>
    <cellStyle name="Обычный 7 8 2 8 2 4" xfId="60197"/>
    <cellStyle name="Обычный 7 8 2 8 3" xfId="60198"/>
    <cellStyle name="Обычный 7 8 2 8 3 2" xfId="60199"/>
    <cellStyle name="Обычный 7 8 2 8 3 2 2" xfId="60200"/>
    <cellStyle name="Обычный 7 8 2 8 3 3" xfId="60201"/>
    <cellStyle name="Обычный 7 8 2 8 4" xfId="60202"/>
    <cellStyle name="Обычный 7 8 2 8 4 2" xfId="60203"/>
    <cellStyle name="Обычный 7 8 2 8 5" xfId="60204"/>
    <cellStyle name="Обычный 7 8 2 9" xfId="60205"/>
    <cellStyle name="Обычный 7 8 2 9 2" xfId="60206"/>
    <cellStyle name="Обычный 7 8 2 9 2 2" xfId="60207"/>
    <cellStyle name="Обычный 7 8 2 9 2 2 2" xfId="60208"/>
    <cellStyle name="Обычный 7 8 2 9 2 3" xfId="60209"/>
    <cellStyle name="Обычный 7 8 2 9 3" xfId="60210"/>
    <cellStyle name="Обычный 7 8 2 9 3 2" xfId="60211"/>
    <cellStyle name="Обычный 7 8 2 9 4" xfId="60212"/>
    <cellStyle name="Обычный 7 8 3" xfId="60213"/>
    <cellStyle name="Обычный 7 8 3 10" xfId="60214"/>
    <cellStyle name="Обычный 7 8 3 2" xfId="60215"/>
    <cellStyle name="Обычный 7 8 3 2 2" xfId="60216"/>
    <cellStyle name="Обычный 7 8 3 2 2 2" xfId="60217"/>
    <cellStyle name="Обычный 7 8 3 2 2 2 2" xfId="60218"/>
    <cellStyle name="Обычный 7 8 3 2 2 2 2 2" xfId="60219"/>
    <cellStyle name="Обычный 7 8 3 2 2 2 2 2 2" xfId="60220"/>
    <cellStyle name="Обычный 7 8 3 2 2 2 2 2 2 2" xfId="60221"/>
    <cellStyle name="Обычный 7 8 3 2 2 2 2 2 2 2 2" xfId="60222"/>
    <cellStyle name="Обычный 7 8 3 2 2 2 2 2 2 2 2 2" xfId="60223"/>
    <cellStyle name="Обычный 7 8 3 2 2 2 2 2 2 2 2 2 2" xfId="60224"/>
    <cellStyle name="Обычный 7 8 3 2 2 2 2 2 2 2 2 3" xfId="60225"/>
    <cellStyle name="Обычный 7 8 3 2 2 2 2 2 2 2 3" xfId="60226"/>
    <cellStyle name="Обычный 7 8 3 2 2 2 2 2 2 2 3 2" xfId="60227"/>
    <cellStyle name="Обычный 7 8 3 2 2 2 2 2 2 2 4" xfId="60228"/>
    <cellStyle name="Обычный 7 8 3 2 2 2 2 2 2 3" xfId="60229"/>
    <cellStyle name="Обычный 7 8 3 2 2 2 2 2 2 3 2" xfId="60230"/>
    <cellStyle name="Обычный 7 8 3 2 2 2 2 2 2 3 2 2" xfId="60231"/>
    <cellStyle name="Обычный 7 8 3 2 2 2 2 2 2 3 3" xfId="60232"/>
    <cellStyle name="Обычный 7 8 3 2 2 2 2 2 2 4" xfId="60233"/>
    <cellStyle name="Обычный 7 8 3 2 2 2 2 2 2 4 2" xfId="60234"/>
    <cellStyle name="Обычный 7 8 3 2 2 2 2 2 2 5" xfId="60235"/>
    <cellStyle name="Обычный 7 8 3 2 2 2 2 2 3" xfId="60236"/>
    <cellStyle name="Обычный 7 8 3 2 2 2 2 2 3 2" xfId="60237"/>
    <cellStyle name="Обычный 7 8 3 2 2 2 2 2 3 2 2" xfId="60238"/>
    <cellStyle name="Обычный 7 8 3 2 2 2 2 2 3 2 2 2" xfId="60239"/>
    <cellStyle name="Обычный 7 8 3 2 2 2 2 2 3 2 2 2 2" xfId="60240"/>
    <cellStyle name="Обычный 7 8 3 2 2 2 2 2 3 2 2 3" xfId="60241"/>
    <cellStyle name="Обычный 7 8 3 2 2 2 2 2 3 2 3" xfId="60242"/>
    <cellStyle name="Обычный 7 8 3 2 2 2 2 2 3 2 3 2" xfId="60243"/>
    <cellStyle name="Обычный 7 8 3 2 2 2 2 2 3 2 4" xfId="60244"/>
    <cellStyle name="Обычный 7 8 3 2 2 2 2 2 3 3" xfId="60245"/>
    <cellStyle name="Обычный 7 8 3 2 2 2 2 2 3 3 2" xfId="60246"/>
    <cellStyle name="Обычный 7 8 3 2 2 2 2 2 3 3 2 2" xfId="60247"/>
    <cellStyle name="Обычный 7 8 3 2 2 2 2 2 3 3 3" xfId="60248"/>
    <cellStyle name="Обычный 7 8 3 2 2 2 2 2 3 4" xfId="60249"/>
    <cellStyle name="Обычный 7 8 3 2 2 2 2 2 3 4 2" xfId="60250"/>
    <cellStyle name="Обычный 7 8 3 2 2 2 2 2 3 5" xfId="60251"/>
    <cellStyle name="Обычный 7 8 3 2 2 2 2 2 4" xfId="60252"/>
    <cellStyle name="Обычный 7 8 3 2 2 2 2 2 4 2" xfId="60253"/>
    <cellStyle name="Обычный 7 8 3 2 2 2 2 2 4 2 2" xfId="60254"/>
    <cellStyle name="Обычный 7 8 3 2 2 2 2 2 4 2 2 2" xfId="60255"/>
    <cellStyle name="Обычный 7 8 3 2 2 2 2 2 4 2 3" xfId="60256"/>
    <cellStyle name="Обычный 7 8 3 2 2 2 2 2 4 3" xfId="60257"/>
    <cellStyle name="Обычный 7 8 3 2 2 2 2 2 4 3 2" xfId="60258"/>
    <cellStyle name="Обычный 7 8 3 2 2 2 2 2 4 4" xfId="60259"/>
    <cellStyle name="Обычный 7 8 3 2 2 2 2 2 5" xfId="60260"/>
    <cellStyle name="Обычный 7 8 3 2 2 2 2 2 5 2" xfId="60261"/>
    <cellStyle name="Обычный 7 8 3 2 2 2 2 2 5 2 2" xfId="60262"/>
    <cellStyle name="Обычный 7 8 3 2 2 2 2 2 5 3" xfId="60263"/>
    <cellStyle name="Обычный 7 8 3 2 2 2 2 2 6" xfId="60264"/>
    <cellStyle name="Обычный 7 8 3 2 2 2 2 2 6 2" xfId="60265"/>
    <cellStyle name="Обычный 7 8 3 2 2 2 2 2 7" xfId="60266"/>
    <cellStyle name="Обычный 7 8 3 2 2 2 2 3" xfId="60267"/>
    <cellStyle name="Обычный 7 8 3 2 2 2 2 3 2" xfId="60268"/>
    <cellStyle name="Обычный 7 8 3 2 2 2 2 3 2 2" xfId="60269"/>
    <cellStyle name="Обычный 7 8 3 2 2 2 2 3 2 2 2" xfId="60270"/>
    <cellStyle name="Обычный 7 8 3 2 2 2 2 3 2 2 2 2" xfId="60271"/>
    <cellStyle name="Обычный 7 8 3 2 2 2 2 3 2 2 3" xfId="60272"/>
    <cellStyle name="Обычный 7 8 3 2 2 2 2 3 2 3" xfId="60273"/>
    <cellStyle name="Обычный 7 8 3 2 2 2 2 3 2 3 2" xfId="60274"/>
    <cellStyle name="Обычный 7 8 3 2 2 2 2 3 2 4" xfId="60275"/>
    <cellStyle name="Обычный 7 8 3 2 2 2 2 3 3" xfId="60276"/>
    <cellStyle name="Обычный 7 8 3 2 2 2 2 3 3 2" xfId="60277"/>
    <cellStyle name="Обычный 7 8 3 2 2 2 2 3 3 2 2" xfId="60278"/>
    <cellStyle name="Обычный 7 8 3 2 2 2 2 3 3 3" xfId="60279"/>
    <cellStyle name="Обычный 7 8 3 2 2 2 2 3 4" xfId="60280"/>
    <cellStyle name="Обычный 7 8 3 2 2 2 2 3 4 2" xfId="60281"/>
    <cellStyle name="Обычный 7 8 3 2 2 2 2 3 5" xfId="60282"/>
    <cellStyle name="Обычный 7 8 3 2 2 2 2 4" xfId="60283"/>
    <cellStyle name="Обычный 7 8 3 2 2 2 2 4 2" xfId="60284"/>
    <cellStyle name="Обычный 7 8 3 2 2 2 2 4 2 2" xfId="60285"/>
    <cellStyle name="Обычный 7 8 3 2 2 2 2 4 2 2 2" xfId="60286"/>
    <cellStyle name="Обычный 7 8 3 2 2 2 2 4 2 2 2 2" xfId="60287"/>
    <cellStyle name="Обычный 7 8 3 2 2 2 2 4 2 2 3" xfId="60288"/>
    <cellStyle name="Обычный 7 8 3 2 2 2 2 4 2 3" xfId="60289"/>
    <cellStyle name="Обычный 7 8 3 2 2 2 2 4 2 3 2" xfId="60290"/>
    <cellStyle name="Обычный 7 8 3 2 2 2 2 4 2 4" xfId="60291"/>
    <cellStyle name="Обычный 7 8 3 2 2 2 2 4 3" xfId="60292"/>
    <cellStyle name="Обычный 7 8 3 2 2 2 2 4 3 2" xfId="60293"/>
    <cellStyle name="Обычный 7 8 3 2 2 2 2 4 3 2 2" xfId="60294"/>
    <cellStyle name="Обычный 7 8 3 2 2 2 2 4 3 3" xfId="60295"/>
    <cellStyle name="Обычный 7 8 3 2 2 2 2 4 4" xfId="60296"/>
    <cellStyle name="Обычный 7 8 3 2 2 2 2 4 4 2" xfId="60297"/>
    <cellStyle name="Обычный 7 8 3 2 2 2 2 4 5" xfId="60298"/>
    <cellStyle name="Обычный 7 8 3 2 2 2 2 5" xfId="60299"/>
    <cellStyle name="Обычный 7 8 3 2 2 2 2 5 2" xfId="60300"/>
    <cellStyle name="Обычный 7 8 3 2 2 2 2 5 2 2" xfId="60301"/>
    <cellStyle name="Обычный 7 8 3 2 2 2 2 5 2 2 2" xfId="60302"/>
    <cellStyle name="Обычный 7 8 3 2 2 2 2 5 2 3" xfId="60303"/>
    <cellStyle name="Обычный 7 8 3 2 2 2 2 5 3" xfId="60304"/>
    <cellStyle name="Обычный 7 8 3 2 2 2 2 5 3 2" xfId="60305"/>
    <cellStyle name="Обычный 7 8 3 2 2 2 2 5 4" xfId="60306"/>
    <cellStyle name="Обычный 7 8 3 2 2 2 2 6" xfId="60307"/>
    <cellStyle name="Обычный 7 8 3 2 2 2 2 6 2" xfId="60308"/>
    <cellStyle name="Обычный 7 8 3 2 2 2 2 6 2 2" xfId="60309"/>
    <cellStyle name="Обычный 7 8 3 2 2 2 2 6 3" xfId="60310"/>
    <cellStyle name="Обычный 7 8 3 2 2 2 2 7" xfId="60311"/>
    <cellStyle name="Обычный 7 8 3 2 2 2 2 7 2" xfId="60312"/>
    <cellStyle name="Обычный 7 8 3 2 2 2 2 8" xfId="60313"/>
    <cellStyle name="Обычный 7 8 3 2 2 3" xfId="60314"/>
    <cellStyle name="Обычный 7 8 3 2 2 3 2" xfId="60315"/>
    <cellStyle name="Обычный 7 8 3 2 2 3 2 2" xfId="60316"/>
    <cellStyle name="Обычный 7 8 3 2 2 3 2 2 2" xfId="60317"/>
    <cellStyle name="Обычный 7 8 3 2 2 3 2 2 2 2" xfId="60318"/>
    <cellStyle name="Обычный 7 8 3 2 2 3 2 2 2 2 2" xfId="60319"/>
    <cellStyle name="Обычный 7 8 3 2 2 3 2 2 2 3" xfId="60320"/>
    <cellStyle name="Обычный 7 8 3 2 2 3 2 2 3" xfId="60321"/>
    <cellStyle name="Обычный 7 8 3 2 2 3 2 2 3 2" xfId="60322"/>
    <cellStyle name="Обычный 7 8 3 2 2 3 2 2 4" xfId="60323"/>
    <cellStyle name="Обычный 7 8 3 2 2 3 2 3" xfId="60324"/>
    <cellStyle name="Обычный 7 8 3 2 2 3 2 3 2" xfId="60325"/>
    <cellStyle name="Обычный 7 8 3 2 2 3 2 3 2 2" xfId="60326"/>
    <cellStyle name="Обычный 7 8 3 2 2 3 2 3 3" xfId="60327"/>
    <cellStyle name="Обычный 7 8 3 2 2 3 2 4" xfId="60328"/>
    <cellStyle name="Обычный 7 8 3 2 2 3 2 4 2" xfId="60329"/>
    <cellStyle name="Обычный 7 8 3 2 2 3 2 5" xfId="60330"/>
    <cellStyle name="Обычный 7 8 3 2 2 3 3" xfId="60331"/>
    <cellStyle name="Обычный 7 8 3 2 2 3 3 2" xfId="60332"/>
    <cellStyle name="Обычный 7 8 3 2 2 3 3 2 2" xfId="60333"/>
    <cellStyle name="Обычный 7 8 3 2 2 3 3 2 2 2" xfId="60334"/>
    <cellStyle name="Обычный 7 8 3 2 2 3 3 2 2 2 2" xfId="60335"/>
    <cellStyle name="Обычный 7 8 3 2 2 3 3 2 2 3" xfId="60336"/>
    <cellStyle name="Обычный 7 8 3 2 2 3 3 2 3" xfId="60337"/>
    <cellStyle name="Обычный 7 8 3 2 2 3 3 2 3 2" xfId="60338"/>
    <cellStyle name="Обычный 7 8 3 2 2 3 3 2 4" xfId="60339"/>
    <cellStyle name="Обычный 7 8 3 2 2 3 3 3" xfId="60340"/>
    <cellStyle name="Обычный 7 8 3 2 2 3 3 3 2" xfId="60341"/>
    <cellStyle name="Обычный 7 8 3 2 2 3 3 3 2 2" xfId="60342"/>
    <cellStyle name="Обычный 7 8 3 2 2 3 3 3 3" xfId="60343"/>
    <cellStyle name="Обычный 7 8 3 2 2 3 3 4" xfId="60344"/>
    <cellStyle name="Обычный 7 8 3 2 2 3 3 4 2" xfId="60345"/>
    <cellStyle name="Обычный 7 8 3 2 2 3 3 5" xfId="60346"/>
    <cellStyle name="Обычный 7 8 3 2 2 3 4" xfId="60347"/>
    <cellStyle name="Обычный 7 8 3 2 2 3 4 2" xfId="60348"/>
    <cellStyle name="Обычный 7 8 3 2 2 3 4 2 2" xfId="60349"/>
    <cellStyle name="Обычный 7 8 3 2 2 3 4 2 2 2" xfId="60350"/>
    <cellStyle name="Обычный 7 8 3 2 2 3 4 2 3" xfId="60351"/>
    <cellStyle name="Обычный 7 8 3 2 2 3 4 3" xfId="60352"/>
    <cellStyle name="Обычный 7 8 3 2 2 3 4 3 2" xfId="60353"/>
    <cellStyle name="Обычный 7 8 3 2 2 3 4 4" xfId="60354"/>
    <cellStyle name="Обычный 7 8 3 2 2 3 5" xfId="60355"/>
    <cellStyle name="Обычный 7 8 3 2 2 3 5 2" xfId="60356"/>
    <cellStyle name="Обычный 7 8 3 2 2 3 5 2 2" xfId="60357"/>
    <cellStyle name="Обычный 7 8 3 2 2 3 5 3" xfId="60358"/>
    <cellStyle name="Обычный 7 8 3 2 2 3 6" xfId="60359"/>
    <cellStyle name="Обычный 7 8 3 2 2 3 6 2" xfId="60360"/>
    <cellStyle name="Обычный 7 8 3 2 2 3 7" xfId="60361"/>
    <cellStyle name="Обычный 7 8 3 2 2 4" xfId="60362"/>
    <cellStyle name="Обычный 7 8 3 2 2 4 2" xfId="60363"/>
    <cellStyle name="Обычный 7 8 3 2 2 4 2 2" xfId="60364"/>
    <cellStyle name="Обычный 7 8 3 2 2 4 2 2 2" xfId="60365"/>
    <cellStyle name="Обычный 7 8 3 2 2 4 2 2 2 2" xfId="60366"/>
    <cellStyle name="Обычный 7 8 3 2 2 4 2 2 3" xfId="60367"/>
    <cellStyle name="Обычный 7 8 3 2 2 4 2 3" xfId="60368"/>
    <cellStyle name="Обычный 7 8 3 2 2 4 2 3 2" xfId="60369"/>
    <cellStyle name="Обычный 7 8 3 2 2 4 2 4" xfId="60370"/>
    <cellStyle name="Обычный 7 8 3 2 2 4 3" xfId="60371"/>
    <cellStyle name="Обычный 7 8 3 2 2 4 3 2" xfId="60372"/>
    <cellStyle name="Обычный 7 8 3 2 2 4 3 2 2" xfId="60373"/>
    <cellStyle name="Обычный 7 8 3 2 2 4 3 3" xfId="60374"/>
    <cellStyle name="Обычный 7 8 3 2 2 4 4" xfId="60375"/>
    <cellStyle name="Обычный 7 8 3 2 2 4 4 2" xfId="60376"/>
    <cellStyle name="Обычный 7 8 3 2 2 4 5" xfId="60377"/>
    <cellStyle name="Обычный 7 8 3 2 2 5" xfId="60378"/>
    <cellStyle name="Обычный 7 8 3 2 2 5 2" xfId="60379"/>
    <cellStyle name="Обычный 7 8 3 2 2 5 2 2" xfId="60380"/>
    <cellStyle name="Обычный 7 8 3 2 2 5 2 2 2" xfId="60381"/>
    <cellStyle name="Обычный 7 8 3 2 2 5 2 2 2 2" xfId="60382"/>
    <cellStyle name="Обычный 7 8 3 2 2 5 2 2 3" xfId="60383"/>
    <cellStyle name="Обычный 7 8 3 2 2 5 2 3" xfId="60384"/>
    <cellStyle name="Обычный 7 8 3 2 2 5 2 3 2" xfId="60385"/>
    <cellStyle name="Обычный 7 8 3 2 2 5 2 4" xfId="60386"/>
    <cellStyle name="Обычный 7 8 3 2 2 5 3" xfId="60387"/>
    <cellStyle name="Обычный 7 8 3 2 2 5 3 2" xfId="60388"/>
    <cellStyle name="Обычный 7 8 3 2 2 5 3 2 2" xfId="60389"/>
    <cellStyle name="Обычный 7 8 3 2 2 5 3 3" xfId="60390"/>
    <cellStyle name="Обычный 7 8 3 2 2 5 4" xfId="60391"/>
    <cellStyle name="Обычный 7 8 3 2 2 5 4 2" xfId="60392"/>
    <cellStyle name="Обычный 7 8 3 2 2 5 5" xfId="60393"/>
    <cellStyle name="Обычный 7 8 3 2 2 6" xfId="60394"/>
    <cellStyle name="Обычный 7 8 3 2 2 6 2" xfId="60395"/>
    <cellStyle name="Обычный 7 8 3 2 2 6 2 2" xfId="60396"/>
    <cellStyle name="Обычный 7 8 3 2 2 6 2 2 2" xfId="60397"/>
    <cellStyle name="Обычный 7 8 3 2 2 6 2 3" xfId="60398"/>
    <cellStyle name="Обычный 7 8 3 2 2 6 3" xfId="60399"/>
    <cellStyle name="Обычный 7 8 3 2 2 6 3 2" xfId="60400"/>
    <cellStyle name="Обычный 7 8 3 2 2 6 4" xfId="60401"/>
    <cellStyle name="Обычный 7 8 3 2 2 7" xfId="60402"/>
    <cellStyle name="Обычный 7 8 3 2 2 7 2" xfId="60403"/>
    <cellStyle name="Обычный 7 8 3 2 2 7 2 2" xfId="60404"/>
    <cellStyle name="Обычный 7 8 3 2 2 7 3" xfId="60405"/>
    <cellStyle name="Обычный 7 8 3 2 2 8" xfId="60406"/>
    <cellStyle name="Обычный 7 8 3 2 2 8 2" xfId="60407"/>
    <cellStyle name="Обычный 7 8 3 2 2 9" xfId="60408"/>
    <cellStyle name="Обычный 7 8 3 2 3" xfId="60409"/>
    <cellStyle name="Обычный 7 8 3 2 3 2" xfId="60410"/>
    <cellStyle name="Обычный 7 8 3 2 3 2 2" xfId="60411"/>
    <cellStyle name="Обычный 7 8 3 2 3 2 2 2" xfId="60412"/>
    <cellStyle name="Обычный 7 8 3 2 3 2 2 2 2" xfId="60413"/>
    <cellStyle name="Обычный 7 8 3 2 3 2 2 2 2 2" xfId="60414"/>
    <cellStyle name="Обычный 7 8 3 2 3 2 2 2 2 2 2" xfId="60415"/>
    <cellStyle name="Обычный 7 8 3 2 3 2 2 2 2 3" xfId="60416"/>
    <cellStyle name="Обычный 7 8 3 2 3 2 2 2 3" xfId="60417"/>
    <cellStyle name="Обычный 7 8 3 2 3 2 2 2 3 2" xfId="60418"/>
    <cellStyle name="Обычный 7 8 3 2 3 2 2 2 4" xfId="60419"/>
    <cellStyle name="Обычный 7 8 3 2 3 2 2 3" xfId="60420"/>
    <cellStyle name="Обычный 7 8 3 2 3 2 2 3 2" xfId="60421"/>
    <cellStyle name="Обычный 7 8 3 2 3 2 2 3 2 2" xfId="60422"/>
    <cellStyle name="Обычный 7 8 3 2 3 2 2 3 3" xfId="60423"/>
    <cellStyle name="Обычный 7 8 3 2 3 2 2 4" xfId="60424"/>
    <cellStyle name="Обычный 7 8 3 2 3 2 2 4 2" xfId="60425"/>
    <cellStyle name="Обычный 7 8 3 2 3 2 2 5" xfId="60426"/>
    <cellStyle name="Обычный 7 8 3 2 3 2 3" xfId="60427"/>
    <cellStyle name="Обычный 7 8 3 2 3 2 3 2" xfId="60428"/>
    <cellStyle name="Обычный 7 8 3 2 3 2 3 2 2" xfId="60429"/>
    <cellStyle name="Обычный 7 8 3 2 3 2 3 2 2 2" xfId="60430"/>
    <cellStyle name="Обычный 7 8 3 2 3 2 3 2 2 2 2" xfId="60431"/>
    <cellStyle name="Обычный 7 8 3 2 3 2 3 2 2 3" xfId="60432"/>
    <cellStyle name="Обычный 7 8 3 2 3 2 3 2 3" xfId="60433"/>
    <cellStyle name="Обычный 7 8 3 2 3 2 3 2 3 2" xfId="60434"/>
    <cellStyle name="Обычный 7 8 3 2 3 2 3 2 4" xfId="60435"/>
    <cellStyle name="Обычный 7 8 3 2 3 2 3 3" xfId="60436"/>
    <cellStyle name="Обычный 7 8 3 2 3 2 3 3 2" xfId="60437"/>
    <cellStyle name="Обычный 7 8 3 2 3 2 3 3 2 2" xfId="60438"/>
    <cellStyle name="Обычный 7 8 3 2 3 2 3 3 3" xfId="60439"/>
    <cellStyle name="Обычный 7 8 3 2 3 2 3 4" xfId="60440"/>
    <cellStyle name="Обычный 7 8 3 2 3 2 3 4 2" xfId="60441"/>
    <cellStyle name="Обычный 7 8 3 2 3 2 3 5" xfId="60442"/>
    <cellStyle name="Обычный 7 8 3 2 3 2 4" xfId="60443"/>
    <cellStyle name="Обычный 7 8 3 2 3 2 4 2" xfId="60444"/>
    <cellStyle name="Обычный 7 8 3 2 3 2 4 2 2" xfId="60445"/>
    <cellStyle name="Обычный 7 8 3 2 3 2 4 2 2 2" xfId="60446"/>
    <cellStyle name="Обычный 7 8 3 2 3 2 4 2 3" xfId="60447"/>
    <cellStyle name="Обычный 7 8 3 2 3 2 4 3" xfId="60448"/>
    <cellStyle name="Обычный 7 8 3 2 3 2 4 3 2" xfId="60449"/>
    <cellStyle name="Обычный 7 8 3 2 3 2 4 4" xfId="60450"/>
    <cellStyle name="Обычный 7 8 3 2 3 2 5" xfId="60451"/>
    <cellStyle name="Обычный 7 8 3 2 3 2 5 2" xfId="60452"/>
    <cellStyle name="Обычный 7 8 3 2 3 2 5 2 2" xfId="60453"/>
    <cellStyle name="Обычный 7 8 3 2 3 2 5 3" xfId="60454"/>
    <cellStyle name="Обычный 7 8 3 2 3 2 6" xfId="60455"/>
    <cellStyle name="Обычный 7 8 3 2 3 2 6 2" xfId="60456"/>
    <cellStyle name="Обычный 7 8 3 2 3 2 7" xfId="60457"/>
    <cellStyle name="Обычный 7 8 3 2 3 3" xfId="60458"/>
    <cellStyle name="Обычный 7 8 3 2 3 3 2" xfId="60459"/>
    <cellStyle name="Обычный 7 8 3 2 3 3 2 2" xfId="60460"/>
    <cellStyle name="Обычный 7 8 3 2 3 3 2 2 2" xfId="60461"/>
    <cellStyle name="Обычный 7 8 3 2 3 3 2 2 2 2" xfId="60462"/>
    <cellStyle name="Обычный 7 8 3 2 3 3 2 2 3" xfId="60463"/>
    <cellStyle name="Обычный 7 8 3 2 3 3 2 3" xfId="60464"/>
    <cellStyle name="Обычный 7 8 3 2 3 3 2 3 2" xfId="60465"/>
    <cellStyle name="Обычный 7 8 3 2 3 3 2 4" xfId="60466"/>
    <cellStyle name="Обычный 7 8 3 2 3 3 3" xfId="60467"/>
    <cellStyle name="Обычный 7 8 3 2 3 3 3 2" xfId="60468"/>
    <cellStyle name="Обычный 7 8 3 2 3 3 3 2 2" xfId="60469"/>
    <cellStyle name="Обычный 7 8 3 2 3 3 3 3" xfId="60470"/>
    <cellStyle name="Обычный 7 8 3 2 3 3 4" xfId="60471"/>
    <cellStyle name="Обычный 7 8 3 2 3 3 4 2" xfId="60472"/>
    <cellStyle name="Обычный 7 8 3 2 3 3 5" xfId="60473"/>
    <cellStyle name="Обычный 7 8 3 2 3 4" xfId="60474"/>
    <cellStyle name="Обычный 7 8 3 2 3 4 2" xfId="60475"/>
    <cellStyle name="Обычный 7 8 3 2 3 4 2 2" xfId="60476"/>
    <cellStyle name="Обычный 7 8 3 2 3 4 2 2 2" xfId="60477"/>
    <cellStyle name="Обычный 7 8 3 2 3 4 2 2 2 2" xfId="60478"/>
    <cellStyle name="Обычный 7 8 3 2 3 4 2 2 3" xfId="60479"/>
    <cellStyle name="Обычный 7 8 3 2 3 4 2 3" xfId="60480"/>
    <cellStyle name="Обычный 7 8 3 2 3 4 2 3 2" xfId="60481"/>
    <cellStyle name="Обычный 7 8 3 2 3 4 2 4" xfId="60482"/>
    <cellStyle name="Обычный 7 8 3 2 3 4 3" xfId="60483"/>
    <cellStyle name="Обычный 7 8 3 2 3 4 3 2" xfId="60484"/>
    <cellStyle name="Обычный 7 8 3 2 3 4 3 2 2" xfId="60485"/>
    <cellStyle name="Обычный 7 8 3 2 3 4 3 3" xfId="60486"/>
    <cellStyle name="Обычный 7 8 3 2 3 4 4" xfId="60487"/>
    <cellStyle name="Обычный 7 8 3 2 3 4 4 2" xfId="60488"/>
    <cellStyle name="Обычный 7 8 3 2 3 4 5" xfId="60489"/>
    <cellStyle name="Обычный 7 8 3 2 3 5" xfId="60490"/>
    <cellStyle name="Обычный 7 8 3 2 3 5 2" xfId="60491"/>
    <cellStyle name="Обычный 7 8 3 2 3 5 2 2" xfId="60492"/>
    <cellStyle name="Обычный 7 8 3 2 3 5 2 2 2" xfId="60493"/>
    <cellStyle name="Обычный 7 8 3 2 3 5 2 3" xfId="60494"/>
    <cellStyle name="Обычный 7 8 3 2 3 5 3" xfId="60495"/>
    <cellStyle name="Обычный 7 8 3 2 3 5 3 2" xfId="60496"/>
    <cellStyle name="Обычный 7 8 3 2 3 5 4" xfId="60497"/>
    <cellStyle name="Обычный 7 8 3 2 3 6" xfId="60498"/>
    <cellStyle name="Обычный 7 8 3 2 3 6 2" xfId="60499"/>
    <cellStyle name="Обычный 7 8 3 2 3 6 2 2" xfId="60500"/>
    <cellStyle name="Обычный 7 8 3 2 3 6 3" xfId="60501"/>
    <cellStyle name="Обычный 7 8 3 2 3 7" xfId="60502"/>
    <cellStyle name="Обычный 7 8 3 2 3 7 2" xfId="60503"/>
    <cellStyle name="Обычный 7 8 3 2 3 8" xfId="60504"/>
    <cellStyle name="Обычный 7 8 3 3" xfId="60505"/>
    <cellStyle name="Обычный 7 8 3 3 2" xfId="60506"/>
    <cellStyle name="Обычный 7 8 3 3 2 2" xfId="60507"/>
    <cellStyle name="Обычный 7 8 3 3 2 2 2" xfId="60508"/>
    <cellStyle name="Обычный 7 8 3 3 2 2 2 2" xfId="60509"/>
    <cellStyle name="Обычный 7 8 3 3 2 2 2 2 2" xfId="60510"/>
    <cellStyle name="Обычный 7 8 3 3 2 2 2 2 2 2" xfId="60511"/>
    <cellStyle name="Обычный 7 8 3 3 2 2 2 2 2 2 2" xfId="60512"/>
    <cellStyle name="Обычный 7 8 3 3 2 2 2 2 2 3" xfId="60513"/>
    <cellStyle name="Обычный 7 8 3 3 2 2 2 2 3" xfId="60514"/>
    <cellStyle name="Обычный 7 8 3 3 2 2 2 2 3 2" xfId="60515"/>
    <cellStyle name="Обычный 7 8 3 3 2 2 2 2 4" xfId="60516"/>
    <cellStyle name="Обычный 7 8 3 3 2 2 2 3" xfId="60517"/>
    <cellStyle name="Обычный 7 8 3 3 2 2 2 3 2" xfId="60518"/>
    <cellStyle name="Обычный 7 8 3 3 2 2 2 3 2 2" xfId="60519"/>
    <cellStyle name="Обычный 7 8 3 3 2 2 2 3 3" xfId="60520"/>
    <cellStyle name="Обычный 7 8 3 3 2 2 2 4" xfId="60521"/>
    <cellStyle name="Обычный 7 8 3 3 2 2 2 4 2" xfId="60522"/>
    <cellStyle name="Обычный 7 8 3 3 2 2 2 5" xfId="60523"/>
    <cellStyle name="Обычный 7 8 3 3 2 2 3" xfId="60524"/>
    <cellStyle name="Обычный 7 8 3 3 2 2 3 2" xfId="60525"/>
    <cellStyle name="Обычный 7 8 3 3 2 2 3 2 2" xfId="60526"/>
    <cellStyle name="Обычный 7 8 3 3 2 2 3 2 2 2" xfId="60527"/>
    <cellStyle name="Обычный 7 8 3 3 2 2 3 2 2 2 2" xfId="60528"/>
    <cellStyle name="Обычный 7 8 3 3 2 2 3 2 2 3" xfId="60529"/>
    <cellStyle name="Обычный 7 8 3 3 2 2 3 2 3" xfId="60530"/>
    <cellStyle name="Обычный 7 8 3 3 2 2 3 2 3 2" xfId="60531"/>
    <cellStyle name="Обычный 7 8 3 3 2 2 3 2 4" xfId="60532"/>
    <cellStyle name="Обычный 7 8 3 3 2 2 3 3" xfId="60533"/>
    <cellStyle name="Обычный 7 8 3 3 2 2 3 3 2" xfId="60534"/>
    <cellStyle name="Обычный 7 8 3 3 2 2 3 3 2 2" xfId="60535"/>
    <cellStyle name="Обычный 7 8 3 3 2 2 3 3 3" xfId="60536"/>
    <cellStyle name="Обычный 7 8 3 3 2 2 3 4" xfId="60537"/>
    <cellStyle name="Обычный 7 8 3 3 2 2 3 4 2" xfId="60538"/>
    <cellStyle name="Обычный 7 8 3 3 2 2 3 5" xfId="60539"/>
    <cellStyle name="Обычный 7 8 3 3 2 2 4" xfId="60540"/>
    <cellStyle name="Обычный 7 8 3 3 2 2 4 2" xfId="60541"/>
    <cellStyle name="Обычный 7 8 3 3 2 2 4 2 2" xfId="60542"/>
    <cellStyle name="Обычный 7 8 3 3 2 2 4 2 2 2" xfId="60543"/>
    <cellStyle name="Обычный 7 8 3 3 2 2 4 2 3" xfId="60544"/>
    <cellStyle name="Обычный 7 8 3 3 2 2 4 3" xfId="60545"/>
    <cellStyle name="Обычный 7 8 3 3 2 2 4 3 2" xfId="60546"/>
    <cellStyle name="Обычный 7 8 3 3 2 2 4 4" xfId="60547"/>
    <cellStyle name="Обычный 7 8 3 3 2 2 5" xfId="60548"/>
    <cellStyle name="Обычный 7 8 3 3 2 2 5 2" xfId="60549"/>
    <cellStyle name="Обычный 7 8 3 3 2 2 5 2 2" xfId="60550"/>
    <cellStyle name="Обычный 7 8 3 3 2 2 5 3" xfId="60551"/>
    <cellStyle name="Обычный 7 8 3 3 2 2 6" xfId="60552"/>
    <cellStyle name="Обычный 7 8 3 3 2 2 6 2" xfId="60553"/>
    <cellStyle name="Обычный 7 8 3 3 2 2 7" xfId="60554"/>
    <cellStyle name="Обычный 7 8 3 3 2 3" xfId="60555"/>
    <cellStyle name="Обычный 7 8 3 3 2 3 2" xfId="60556"/>
    <cellStyle name="Обычный 7 8 3 3 2 3 2 2" xfId="60557"/>
    <cellStyle name="Обычный 7 8 3 3 2 3 2 2 2" xfId="60558"/>
    <cellStyle name="Обычный 7 8 3 3 2 3 2 2 2 2" xfId="60559"/>
    <cellStyle name="Обычный 7 8 3 3 2 3 2 2 3" xfId="60560"/>
    <cellStyle name="Обычный 7 8 3 3 2 3 2 3" xfId="60561"/>
    <cellStyle name="Обычный 7 8 3 3 2 3 2 3 2" xfId="60562"/>
    <cellStyle name="Обычный 7 8 3 3 2 3 2 4" xfId="60563"/>
    <cellStyle name="Обычный 7 8 3 3 2 3 3" xfId="60564"/>
    <cellStyle name="Обычный 7 8 3 3 2 3 3 2" xfId="60565"/>
    <cellStyle name="Обычный 7 8 3 3 2 3 3 2 2" xfId="60566"/>
    <cellStyle name="Обычный 7 8 3 3 2 3 3 3" xfId="60567"/>
    <cellStyle name="Обычный 7 8 3 3 2 3 4" xfId="60568"/>
    <cellStyle name="Обычный 7 8 3 3 2 3 4 2" xfId="60569"/>
    <cellStyle name="Обычный 7 8 3 3 2 3 5" xfId="60570"/>
    <cellStyle name="Обычный 7 8 3 3 2 4" xfId="60571"/>
    <cellStyle name="Обычный 7 8 3 3 2 4 2" xfId="60572"/>
    <cellStyle name="Обычный 7 8 3 3 2 4 2 2" xfId="60573"/>
    <cellStyle name="Обычный 7 8 3 3 2 4 2 2 2" xfId="60574"/>
    <cellStyle name="Обычный 7 8 3 3 2 4 2 2 2 2" xfId="60575"/>
    <cellStyle name="Обычный 7 8 3 3 2 4 2 2 3" xfId="60576"/>
    <cellStyle name="Обычный 7 8 3 3 2 4 2 3" xfId="60577"/>
    <cellStyle name="Обычный 7 8 3 3 2 4 2 3 2" xfId="60578"/>
    <cellStyle name="Обычный 7 8 3 3 2 4 2 4" xfId="60579"/>
    <cellStyle name="Обычный 7 8 3 3 2 4 3" xfId="60580"/>
    <cellStyle name="Обычный 7 8 3 3 2 4 3 2" xfId="60581"/>
    <cellStyle name="Обычный 7 8 3 3 2 4 3 2 2" xfId="60582"/>
    <cellStyle name="Обычный 7 8 3 3 2 4 3 3" xfId="60583"/>
    <cellStyle name="Обычный 7 8 3 3 2 4 4" xfId="60584"/>
    <cellStyle name="Обычный 7 8 3 3 2 4 4 2" xfId="60585"/>
    <cellStyle name="Обычный 7 8 3 3 2 4 5" xfId="60586"/>
    <cellStyle name="Обычный 7 8 3 3 2 5" xfId="60587"/>
    <cellStyle name="Обычный 7 8 3 3 2 5 2" xfId="60588"/>
    <cellStyle name="Обычный 7 8 3 3 2 5 2 2" xfId="60589"/>
    <cellStyle name="Обычный 7 8 3 3 2 5 2 2 2" xfId="60590"/>
    <cellStyle name="Обычный 7 8 3 3 2 5 2 3" xfId="60591"/>
    <cellStyle name="Обычный 7 8 3 3 2 5 3" xfId="60592"/>
    <cellStyle name="Обычный 7 8 3 3 2 5 3 2" xfId="60593"/>
    <cellStyle name="Обычный 7 8 3 3 2 5 4" xfId="60594"/>
    <cellStyle name="Обычный 7 8 3 3 2 6" xfId="60595"/>
    <cellStyle name="Обычный 7 8 3 3 2 6 2" xfId="60596"/>
    <cellStyle name="Обычный 7 8 3 3 2 6 2 2" xfId="60597"/>
    <cellStyle name="Обычный 7 8 3 3 2 6 3" xfId="60598"/>
    <cellStyle name="Обычный 7 8 3 3 2 7" xfId="60599"/>
    <cellStyle name="Обычный 7 8 3 3 2 7 2" xfId="60600"/>
    <cellStyle name="Обычный 7 8 3 3 2 8" xfId="60601"/>
    <cellStyle name="Обычный 7 8 3 4" xfId="60602"/>
    <cellStyle name="Обычный 7 8 3 4 2" xfId="60603"/>
    <cellStyle name="Обычный 7 8 3 4 2 2" xfId="60604"/>
    <cellStyle name="Обычный 7 8 3 4 2 2 2" xfId="60605"/>
    <cellStyle name="Обычный 7 8 3 4 2 2 2 2" xfId="60606"/>
    <cellStyle name="Обычный 7 8 3 4 2 2 2 2 2" xfId="60607"/>
    <cellStyle name="Обычный 7 8 3 4 2 2 2 3" xfId="60608"/>
    <cellStyle name="Обычный 7 8 3 4 2 2 3" xfId="60609"/>
    <cellStyle name="Обычный 7 8 3 4 2 2 3 2" xfId="60610"/>
    <cellStyle name="Обычный 7 8 3 4 2 2 4" xfId="60611"/>
    <cellStyle name="Обычный 7 8 3 4 2 3" xfId="60612"/>
    <cellStyle name="Обычный 7 8 3 4 2 3 2" xfId="60613"/>
    <cellStyle name="Обычный 7 8 3 4 2 3 2 2" xfId="60614"/>
    <cellStyle name="Обычный 7 8 3 4 2 3 3" xfId="60615"/>
    <cellStyle name="Обычный 7 8 3 4 2 4" xfId="60616"/>
    <cellStyle name="Обычный 7 8 3 4 2 4 2" xfId="60617"/>
    <cellStyle name="Обычный 7 8 3 4 2 5" xfId="60618"/>
    <cellStyle name="Обычный 7 8 3 4 3" xfId="60619"/>
    <cellStyle name="Обычный 7 8 3 4 3 2" xfId="60620"/>
    <cellStyle name="Обычный 7 8 3 4 3 2 2" xfId="60621"/>
    <cellStyle name="Обычный 7 8 3 4 3 2 2 2" xfId="60622"/>
    <cellStyle name="Обычный 7 8 3 4 3 2 2 2 2" xfId="60623"/>
    <cellStyle name="Обычный 7 8 3 4 3 2 2 3" xfId="60624"/>
    <cellStyle name="Обычный 7 8 3 4 3 2 3" xfId="60625"/>
    <cellStyle name="Обычный 7 8 3 4 3 2 3 2" xfId="60626"/>
    <cellStyle name="Обычный 7 8 3 4 3 2 4" xfId="60627"/>
    <cellStyle name="Обычный 7 8 3 4 3 3" xfId="60628"/>
    <cellStyle name="Обычный 7 8 3 4 3 3 2" xfId="60629"/>
    <cellStyle name="Обычный 7 8 3 4 3 3 2 2" xfId="60630"/>
    <cellStyle name="Обычный 7 8 3 4 3 3 3" xfId="60631"/>
    <cellStyle name="Обычный 7 8 3 4 3 4" xfId="60632"/>
    <cellStyle name="Обычный 7 8 3 4 3 4 2" xfId="60633"/>
    <cellStyle name="Обычный 7 8 3 4 3 5" xfId="60634"/>
    <cellStyle name="Обычный 7 8 3 4 4" xfId="60635"/>
    <cellStyle name="Обычный 7 8 3 4 4 2" xfId="60636"/>
    <cellStyle name="Обычный 7 8 3 4 4 2 2" xfId="60637"/>
    <cellStyle name="Обычный 7 8 3 4 4 2 2 2" xfId="60638"/>
    <cellStyle name="Обычный 7 8 3 4 4 2 3" xfId="60639"/>
    <cellStyle name="Обычный 7 8 3 4 4 3" xfId="60640"/>
    <cellStyle name="Обычный 7 8 3 4 4 3 2" xfId="60641"/>
    <cellStyle name="Обычный 7 8 3 4 4 4" xfId="60642"/>
    <cellStyle name="Обычный 7 8 3 4 5" xfId="60643"/>
    <cellStyle name="Обычный 7 8 3 4 5 2" xfId="60644"/>
    <cellStyle name="Обычный 7 8 3 4 5 2 2" xfId="60645"/>
    <cellStyle name="Обычный 7 8 3 4 5 3" xfId="60646"/>
    <cellStyle name="Обычный 7 8 3 4 6" xfId="60647"/>
    <cellStyle name="Обычный 7 8 3 4 6 2" xfId="60648"/>
    <cellStyle name="Обычный 7 8 3 4 7" xfId="60649"/>
    <cellStyle name="Обычный 7 8 3 5" xfId="60650"/>
    <cellStyle name="Обычный 7 8 3 5 2" xfId="60651"/>
    <cellStyle name="Обычный 7 8 3 5 2 2" xfId="60652"/>
    <cellStyle name="Обычный 7 8 3 5 2 2 2" xfId="60653"/>
    <cellStyle name="Обычный 7 8 3 5 2 2 2 2" xfId="60654"/>
    <cellStyle name="Обычный 7 8 3 5 2 2 3" xfId="60655"/>
    <cellStyle name="Обычный 7 8 3 5 2 3" xfId="60656"/>
    <cellStyle name="Обычный 7 8 3 5 2 3 2" xfId="60657"/>
    <cellStyle name="Обычный 7 8 3 5 2 4" xfId="60658"/>
    <cellStyle name="Обычный 7 8 3 5 3" xfId="60659"/>
    <cellStyle name="Обычный 7 8 3 5 3 2" xfId="60660"/>
    <cellStyle name="Обычный 7 8 3 5 3 2 2" xfId="60661"/>
    <cellStyle name="Обычный 7 8 3 5 3 3" xfId="60662"/>
    <cellStyle name="Обычный 7 8 3 5 4" xfId="60663"/>
    <cellStyle name="Обычный 7 8 3 5 4 2" xfId="60664"/>
    <cellStyle name="Обычный 7 8 3 5 5" xfId="60665"/>
    <cellStyle name="Обычный 7 8 3 6" xfId="60666"/>
    <cellStyle name="Обычный 7 8 3 6 2" xfId="60667"/>
    <cellStyle name="Обычный 7 8 3 6 2 2" xfId="60668"/>
    <cellStyle name="Обычный 7 8 3 6 2 2 2" xfId="60669"/>
    <cellStyle name="Обычный 7 8 3 6 2 2 2 2" xfId="60670"/>
    <cellStyle name="Обычный 7 8 3 6 2 2 3" xfId="60671"/>
    <cellStyle name="Обычный 7 8 3 6 2 3" xfId="60672"/>
    <cellStyle name="Обычный 7 8 3 6 2 3 2" xfId="60673"/>
    <cellStyle name="Обычный 7 8 3 6 2 4" xfId="60674"/>
    <cellStyle name="Обычный 7 8 3 6 3" xfId="60675"/>
    <cellStyle name="Обычный 7 8 3 6 3 2" xfId="60676"/>
    <cellStyle name="Обычный 7 8 3 6 3 2 2" xfId="60677"/>
    <cellStyle name="Обычный 7 8 3 6 3 3" xfId="60678"/>
    <cellStyle name="Обычный 7 8 3 6 4" xfId="60679"/>
    <cellStyle name="Обычный 7 8 3 6 4 2" xfId="60680"/>
    <cellStyle name="Обычный 7 8 3 6 5" xfId="60681"/>
    <cellStyle name="Обычный 7 8 3 7" xfId="60682"/>
    <cellStyle name="Обычный 7 8 3 7 2" xfId="60683"/>
    <cellStyle name="Обычный 7 8 3 7 2 2" xfId="60684"/>
    <cellStyle name="Обычный 7 8 3 7 2 2 2" xfId="60685"/>
    <cellStyle name="Обычный 7 8 3 7 2 3" xfId="60686"/>
    <cellStyle name="Обычный 7 8 3 7 3" xfId="60687"/>
    <cellStyle name="Обычный 7 8 3 7 3 2" xfId="60688"/>
    <cellStyle name="Обычный 7 8 3 7 4" xfId="60689"/>
    <cellStyle name="Обычный 7 8 3 8" xfId="60690"/>
    <cellStyle name="Обычный 7 8 3 8 2" xfId="60691"/>
    <cellStyle name="Обычный 7 8 3 8 2 2" xfId="60692"/>
    <cellStyle name="Обычный 7 8 3 8 3" xfId="60693"/>
    <cellStyle name="Обычный 7 8 3 9" xfId="60694"/>
    <cellStyle name="Обычный 7 8 3 9 2" xfId="60695"/>
    <cellStyle name="Обычный 7 8 4" xfId="60696"/>
    <cellStyle name="Обычный 7 8 4 2" xfId="60697"/>
    <cellStyle name="Обычный 7 8 4 2 2" xfId="60698"/>
    <cellStyle name="Обычный 7 8 4 2 2 2" xfId="60699"/>
    <cellStyle name="Обычный 7 8 4 2 2 2 2" xfId="60700"/>
    <cellStyle name="Обычный 7 8 4 2 2 2 2 2" xfId="60701"/>
    <cellStyle name="Обычный 7 8 4 2 2 2 2 2 2" xfId="60702"/>
    <cellStyle name="Обычный 7 8 4 2 2 2 2 2 2 2" xfId="60703"/>
    <cellStyle name="Обычный 7 8 4 2 2 2 2 2 2 2 2" xfId="60704"/>
    <cellStyle name="Обычный 7 8 4 2 2 2 2 2 2 3" xfId="60705"/>
    <cellStyle name="Обычный 7 8 4 2 2 2 2 2 3" xfId="60706"/>
    <cellStyle name="Обычный 7 8 4 2 2 2 2 2 3 2" xfId="60707"/>
    <cellStyle name="Обычный 7 8 4 2 2 2 2 2 4" xfId="60708"/>
    <cellStyle name="Обычный 7 8 4 2 2 2 2 3" xfId="60709"/>
    <cellStyle name="Обычный 7 8 4 2 2 2 2 3 2" xfId="60710"/>
    <cellStyle name="Обычный 7 8 4 2 2 2 2 3 2 2" xfId="60711"/>
    <cellStyle name="Обычный 7 8 4 2 2 2 2 3 3" xfId="60712"/>
    <cellStyle name="Обычный 7 8 4 2 2 2 2 4" xfId="60713"/>
    <cellStyle name="Обычный 7 8 4 2 2 2 2 4 2" xfId="60714"/>
    <cellStyle name="Обычный 7 8 4 2 2 2 2 5" xfId="60715"/>
    <cellStyle name="Обычный 7 8 4 2 2 2 3" xfId="60716"/>
    <cellStyle name="Обычный 7 8 4 2 2 2 3 2" xfId="60717"/>
    <cellStyle name="Обычный 7 8 4 2 2 2 3 2 2" xfId="60718"/>
    <cellStyle name="Обычный 7 8 4 2 2 2 3 2 2 2" xfId="60719"/>
    <cellStyle name="Обычный 7 8 4 2 2 2 3 2 2 2 2" xfId="60720"/>
    <cellStyle name="Обычный 7 8 4 2 2 2 3 2 2 3" xfId="60721"/>
    <cellStyle name="Обычный 7 8 4 2 2 2 3 2 3" xfId="60722"/>
    <cellStyle name="Обычный 7 8 4 2 2 2 3 2 3 2" xfId="60723"/>
    <cellStyle name="Обычный 7 8 4 2 2 2 3 2 4" xfId="60724"/>
    <cellStyle name="Обычный 7 8 4 2 2 2 3 3" xfId="60725"/>
    <cellStyle name="Обычный 7 8 4 2 2 2 3 3 2" xfId="60726"/>
    <cellStyle name="Обычный 7 8 4 2 2 2 3 3 2 2" xfId="60727"/>
    <cellStyle name="Обычный 7 8 4 2 2 2 3 3 3" xfId="60728"/>
    <cellStyle name="Обычный 7 8 4 2 2 2 3 4" xfId="60729"/>
    <cellStyle name="Обычный 7 8 4 2 2 2 3 4 2" xfId="60730"/>
    <cellStyle name="Обычный 7 8 4 2 2 2 3 5" xfId="60731"/>
    <cellStyle name="Обычный 7 8 4 2 2 2 4" xfId="60732"/>
    <cellStyle name="Обычный 7 8 4 2 2 2 4 2" xfId="60733"/>
    <cellStyle name="Обычный 7 8 4 2 2 2 4 2 2" xfId="60734"/>
    <cellStyle name="Обычный 7 8 4 2 2 2 4 2 2 2" xfId="60735"/>
    <cellStyle name="Обычный 7 8 4 2 2 2 4 2 3" xfId="60736"/>
    <cellStyle name="Обычный 7 8 4 2 2 2 4 3" xfId="60737"/>
    <cellStyle name="Обычный 7 8 4 2 2 2 4 3 2" xfId="60738"/>
    <cellStyle name="Обычный 7 8 4 2 2 2 4 4" xfId="60739"/>
    <cellStyle name="Обычный 7 8 4 2 2 2 5" xfId="60740"/>
    <cellStyle name="Обычный 7 8 4 2 2 2 5 2" xfId="60741"/>
    <cellStyle name="Обычный 7 8 4 2 2 2 5 2 2" xfId="60742"/>
    <cellStyle name="Обычный 7 8 4 2 2 2 5 3" xfId="60743"/>
    <cellStyle name="Обычный 7 8 4 2 2 2 6" xfId="60744"/>
    <cellStyle name="Обычный 7 8 4 2 2 2 6 2" xfId="60745"/>
    <cellStyle name="Обычный 7 8 4 2 2 2 7" xfId="60746"/>
    <cellStyle name="Обычный 7 8 4 2 2 3" xfId="60747"/>
    <cellStyle name="Обычный 7 8 4 2 2 3 2" xfId="60748"/>
    <cellStyle name="Обычный 7 8 4 2 2 3 2 2" xfId="60749"/>
    <cellStyle name="Обычный 7 8 4 2 2 3 2 2 2" xfId="60750"/>
    <cellStyle name="Обычный 7 8 4 2 2 3 2 2 2 2" xfId="60751"/>
    <cellStyle name="Обычный 7 8 4 2 2 3 2 2 3" xfId="60752"/>
    <cellStyle name="Обычный 7 8 4 2 2 3 2 3" xfId="60753"/>
    <cellStyle name="Обычный 7 8 4 2 2 3 2 3 2" xfId="60754"/>
    <cellStyle name="Обычный 7 8 4 2 2 3 2 4" xfId="60755"/>
    <cellStyle name="Обычный 7 8 4 2 2 3 3" xfId="60756"/>
    <cellStyle name="Обычный 7 8 4 2 2 3 3 2" xfId="60757"/>
    <cellStyle name="Обычный 7 8 4 2 2 3 3 2 2" xfId="60758"/>
    <cellStyle name="Обычный 7 8 4 2 2 3 3 3" xfId="60759"/>
    <cellStyle name="Обычный 7 8 4 2 2 3 4" xfId="60760"/>
    <cellStyle name="Обычный 7 8 4 2 2 3 4 2" xfId="60761"/>
    <cellStyle name="Обычный 7 8 4 2 2 3 5" xfId="60762"/>
    <cellStyle name="Обычный 7 8 4 2 2 4" xfId="60763"/>
    <cellStyle name="Обычный 7 8 4 2 2 4 2" xfId="60764"/>
    <cellStyle name="Обычный 7 8 4 2 2 4 2 2" xfId="60765"/>
    <cellStyle name="Обычный 7 8 4 2 2 4 2 2 2" xfId="60766"/>
    <cellStyle name="Обычный 7 8 4 2 2 4 2 2 2 2" xfId="60767"/>
    <cellStyle name="Обычный 7 8 4 2 2 4 2 2 3" xfId="60768"/>
    <cellStyle name="Обычный 7 8 4 2 2 4 2 3" xfId="60769"/>
    <cellStyle name="Обычный 7 8 4 2 2 4 2 3 2" xfId="60770"/>
    <cellStyle name="Обычный 7 8 4 2 2 4 2 4" xfId="60771"/>
    <cellStyle name="Обычный 7 8 4 2 2 4 3" xfId="60772"/>
    <cellStyle name="Обычный 7 8 4 2 2 4 3 2" xfId="60773"/>
    <cellStyle name="Обычный 7 8 4 2 2 4 3 2 2" xfId="60774"/>
    <cellStyle name="Обычный 7 8 4 2 2 4 3 3" xfId="60775"/>
    <cellStyle name="Обычный 7 8 4 2 2 4 4" xfId="60776"/>
    <cellStyle name="Обычный 7 8 4 2 2 4 4 2" xfId="60777"/>
    <cellStyle name="Обычный 7 8 4 2 2 4 5" xfId="60778"/>
    <cellStyle name="Обычный 7 8 4 2 2 5" xfId="60779"/>
    <cellStyle name="Обычный 7 8 4 2 2 5 2" xfId="60780"/>
    <cellStyle name="Обычный 7 8 4 2 2 5 2 2" xfId="60781"/>
    <cellStyle name="Обычный 7 8 4 2 2 5 2 2 2" xfId="60782"/>
    <cellStyle name="Обычный 7 8 4 2 2 5 2 3" xfId="60783"/>
    <cellStyle name="Обычный 7 8 4 2 2 5 3" xfId="60784"/>
    <cellStyle name="Обычный 7 8 4 2 2 5 3 2" xfId="60785"/>
    <cellStyle name="Обычный 7 8 4 2 2 5 4" xfId="60786"/>
    <cellStyle name="Обычный 7 8 4 2 2 6" xfId="60787"/>
    <cellStyle name="Обычный 7 8 4 2 2 6 2" xfId="60788"/>
    <cellStyle name="Обычный 7 8 4 2 2 6 2 2" xfId="60789"/>
    <cellStyle name="Обычный 7 8 4 2 2 6 3" xfId="60790"/>
    <cellStyle name="Обычный 7 8 4 2 2 7" xfId="60791"/>
    <cellStyle name="Обычный 7 8 4 2 2 7 2" xfId="60792"/>
    <cellStyle name="Обычный 7 8 4 2 2 8" xfId="60793"/>
    <cellStyle name="Обычный 7 8 4 3" xfId="60794"/>
    <cellStyle name="Обычный 7 8 4 3 2" xfId="60795"/>
    <cellStyle name="Обычный 7 8 4 3 2 2" xfId="60796"/>
    <cellStyle name="Обычный 7 8 4 3 2 2 2" xfId="60797"/>
    <cellStyle name="Обычный 7 8 4 3 2 2 2 2" xfId="60798"/>
    <cellStyle name="Обычный 7 8 4 3 2 2 2 2 2" xfId="60799"/>
    <cellStyle name="Обычный 7 8 4 3 2 2 2 3" xfId="60800"/>
    <cellStyle name="Обычный 7 8 4 3 2 2 3" xfId="60801"/>
    <cellStyle name="Обычный 7 8 4 3 2 2 3 2" xfId="60802"/>
    <cellStyle name="Обычный 7 8 4 3 2 2 4" xfId="60803"/>
    <cellStyle name="Обычный 7 8 4 3 2 3" xfId="60804"/>
    <cellStyle name="Обычный 7 8 4 3 2 3 2" xfId="60805"/>
    <cellStyle name="Обычный 7 8 4 3 2 3 2 2" xfId="60806"/>
    <cellStyle name="Обычный 7 8 4 3 2 3 3" xfId="60807"/>
    <cellStyle name="Обычный 7 8 4 3 2 4" xfId="60808"/>
    <cellStyle name="Обычный 7 8 4 3 2 4 2" xfId="60809"/>
    <cellStyle name="Обычный 7 8 4 3 2 5" xfId="60810"/>
    <cellStyle name="Обычный 7 8 4 3 3" xfId="60811"/>
    <cellStyle name="Обычный 7 8 4 3 3 2" xfId="60812"/>
    <cellStyle name="Обычный 7 8 4 3 3 2 2" xfId="60813"/>
    <cellStyle name="Обычный 7 8 4 3 3 2 2 2" xfId="60814"/>
    <cellStyle name="Обычный 7 8 4 3 3 2 2 2 2" xfId="60815"/>
    <cellStyle name="Обычный 7 8 4 3 3 2 2 3" xfId="60816"/>
    <cellStyle name="Обычный 7 8 4 3 3 2 3" xfId="60817"/>
    <cellStyle name="Обычный 7 8 4 3 3 2 3 2" xfId="60818"/>
    <cellStyle name="Обычный 7 8 4 3 3 2 4" xfId="60819"/>
    <cellStyle name="Обычный 7 8 4 3 3 3" xfId="60820"/>
    <cellStyle name="Обычный 7 8 4 3 3 3 2" xfId="60821"/>
    <cellStyle name="Обычный 7 8 4 3 3 3 2 2" xfId="60822"/>
    <cellStyle name="Обычный 7 8 4 3 3 3 3" xfId="60823"/>
    <cellStyle name="Обычный 7 8 4 3 3 4" xfId="60824"/>
    <cellStyle name="Обычный 7 8 4 3 3 4 2" xfId="60825"/>
    <cellStyle name="Обычный 7 8 4 3 3 5" xfId="60826"/>
    <cellStyle name="Обычный 7 8 4 3 4" xfId="60827"/>
    <cellStyle name="Обычный 7 8 4 3 4 2" xfId="60828"/>
    <cellStyle name="Обычный 7 8 4 3 4 2 2" xfId="60829"/>
    <cellStyle name="Обычный 7 8 4 3 4 2 2 2" xfId="60830"/>
    <cellStyle name="Обычный 7 8 4 3 4 2 3" xfId="60831"/>
    <cellStyle name="Обычный 7 8 4 3 4 3" xfId="60832"/>
    <cellStyle name="Обычный 7 8 4 3 4 3 2" xfId="60833"/>
    <cellStyle name="Обычный 7 8 4 3 4 4" xfId="60834"/>
    <cellStyle name="Обычный 7 8 4 3 5" xfId="60835"/>
    <cellStyle name="Обычный 7 8 4 3 5 2" xfId="60836"/>
    <cellStyle name="Обычный 7 8 4 3 5 2 2" xfId="60837"/>
    <cellStyle name="Обычный 7 8 4 3 5 3" xfId="60838"/>
    <cellStyle name="Обычный 7 8 4 3 6" xfId="60839"/>
    <cellStyle name="Обычный 7 8 4 3 6 2" xfId="60840"/>
    <cellStyle name="Обычный 7 8 4 3 7" xfId="60841"/>
    <cellStyle name="Обычный 7 8 4 4" xfId="60842"/>
    <cellStyle name="Обычный 7 8 4 4 2" xfId="60843"/>
    <cellStyle name="Обычный 7 8 4 4 2 2" xfId="60844"/>
    <cellStyle name="Обычный 7 8 4 4 2 2 2" xfId="60845"/>
    <cellStyle name="Обычный 7 8 4 4 2 2 2 2" xfId="60846"/>
    <cellStyle name="Обычный 7 8 4 4 2 2 3" xfId="60847"/>
    <cellStyle name="Обычный 7 8 4 4 2 3" xfId="60848"/>
    <cellStyle name="Обычный 7 8 4 4 2 3 2" xfId="60849"/>
    <cellStyle name="Обычный 7 8 4 4 2 4" xfId="60850"/>
    <cellStyle name="Обычный 7 8 4 4 3" xfId="60851"/>
    <cellStyle name="Обычный 7 8 4 4 3 2" xfId="60852"/>
    <cellStyle name="Обычный 7 8 4 4 3 2 2" xfId="60853"/>
    <cellStyle name="Обычный 7 8 4 4 3 3" xfId="60854"/>
    <cellStyle name="Обычный 7 8 4 4 4" xfId="60855"/>
    <cellStyle name="Обычный 7 8 4 4 4 2" xfId="60856"/>
    <cellStyle name="Обычный 7 8 4 4 5" xfId="60857"/>
    <cellStyle name="Обычный 7 8 4 5" xfId="60858"/>
    <cellStyle name="Обычный 7 8 4 5 2" xfId="60859"/>
    <cellStyle name="Обычный 7 8 4 5 2 2" xfId="60860"/>
    <cellStyle name="Обычный 7 8 4 5 2 2 2" xfId="60861"/>
    <cellStyle name="Обычный 7 8 4 5 2 2 2 2" xfId="60862"/>
    <cellStyle name="Обычный 7 8 4 5 2 2 3" xfId="60863"/>
    <cellStyle name="Обычный 7 8 4 5 2 3" xfId="60864"/>
    <cellStyle name="Обычный 7 8 4 5 2 3 2" xfId="60865"/>
    <cellStyle name="Обычный 7 8 4 5 2 4" xfId="60866"/>
    <cellStyle name="Обычный 7 8 4 5 3" xfId="60867"/>
    <cellStyle name="Обычный 7 8 4 5 3 2" xfId="60868"/>
    <cellStyle name="Обычный 7 8 4 5 3 2 2" xfId="60869"/>
    <cellStyle name="Обычный 7 8 4 5 3 3" xfId="60870"/>
    <cellStyle name="Обычный 7 8 4 5 4" xfId="60871"/>
    <cellStyle name="Обычный 7 8 4 5 4 2" xfId="60872"/>
    <cellStyle name="Обычный 7 8 4 5 5" xfId="60873"/>
    <cellStyle name="Обычный 7 8 4 6" xfId="60874"/>
    <cellStyle name="Обычный 7 8 4 6 2" xfId="60875"/>
    <cellStyle name="Обычный 7 8 4 6 2 2" xfId="60876"/>
    <cellStyle name="Обычный 7 8 4 6 2 2 2" xfId="60877"/>
    <cellStyle name="Обычный 7 8 4 6 2 3" xfId="60878"/>
    <cellStyle name="Обычный 7 8 4 6 3" xfId="60879"/>
    <cellStyle name="Обычный 7 8 4 6 3 2" xfId="60880"/>
    <cellStyle name="Обычный 7 8 4 6 4" xfId="60881"/>
    <cellStyle name="Обычный 7 8 4 7" xfId="60882"/>
    <cellStyle name="Обычный 7 8 4 7 2" xfId="60883"/>
    <cellStyle name="Обычный 7 8 4 7 2 2" xfId="60884"/>
    <cellStyle name="Обычный 7 8 4 7 3" xfId="60885"/>
    <cellStyle name="Обычный 7 8 4 8" xfId="60886"/>
    <cellStyle name="Обычный 7 8 4 8 2" xfId="60887"/>
    <cellStyle name="Обычный 7 8 4 9" xfId="60888"/>
    <cellStyle name="Обычный 7 8 5" xfId="60889"/>
    <cellStyle name="Обычный 7 8 5 2" xfId="60890"/>
    <cellStyle name="Обычный 7 8 5 2 2" xfId="60891"/>
    <cellStyle name="Обычный 7 8 5 2 2 2" xfId="60892"/>
    <cellStyle name="Обычный 7 8 5 2 2 2 2" xfId="60893"/>
    <cellStyle name="Обычный 7 8 5 2 2 2 2 2" xfId="60894"/>
    <cellStyle name="Обычный 7 8 5 2 2 2 2 2 2" xfId="60895"/>
    <cellStyle name="Обычный 7 8 5 2 2 2 2 3" xfId="60896"/>
    <cellStyle name="Обычный 7 8 5 2 2 2 3" xfId="60897"/>
    <cellStyle name="Обычный 7 8 5 2 2 2 3 2" xfId="60898"/>
    <cellStyle name="Обычный 7 8 5 2 2 2 4" xfId="60899"/>
    <cellStyle name="Обычный 7 8 5 2 2 3" xfId="60900"/>
    <cellStyle name="Обычный 7 8 5 2 2 3 2" xfId="60901"/>
    <cellStyle name="Обычный 7 8 5 2 2 3 2 2" xfId="60902"/>
    <cellStyle name="Обычный 7 8 5 2 2 3 3" xfId="60903"/>
    <cellStyle name="Обычный 7 8 5 2 2 4" xfId="60904"/>
    <cellStyle name="Обычный 7 8 5 2 2 4 2" xfId="60905"/>
    <cellStyle name="Обычный 7 8 5 2 2 5" xfId="60906"/>
    <cellStyle name="Обычный 7 8 5 2 3" xfId="60907"/>
    <cellStyle name="Обычный 7 8 5 2 3 2" xfId="60908"/>
    <cellStyle name="Обычный 7 8 5 2 3 2 2" xfId="60909"/>
    <cellStyle name="Обычный 7 8 5 2 3 2 2 2" xfId="60910"/>
    <cellStyle name="Обычный 7 8 5 2 3 2 2 2 2" xfId="60911"/>
    <cellStyle name="Обычный 7 8 5 2 3 2 2 3" xfId="60912"/>
    <cellStyle name="Обычный 7 8 5 2 3 2 3" xfId="60913"/>
    <cellStyle name="Обычный 7 8 5 2 3 2 3 2" xfId="60914"/>
    <cellStyle name="Обычный 7 8 5 2 3 2 4" xfId="60915"/>
    <cellStyle name="Обычный 7 8 5 2 3 3" xfId="60916"/>
    <cellStyle name="Обычный 7 8 5 2 3 3 2" xfId="60917"/>
    <cellStyle name="Обычный 7 8 5 2 3 3 2 2" xfId="60918"/>
    <cellStyle name="Обычный 7 8 5 2 3 3 3" xfId="60919"/>
    <cellStyle name="Обычный 7 8 5 2 3 4" xfId="60920"/>
    <cellStyle name="Обычный 7 8 5 2 3 4 2" xfId="60921"/>
    <cellStyle name="Обычный 7 8 5 2 3 5" xfId="60922"/>
    <cellStyle name="Обычный 7 8 5 2 4" xfId="60923"/>
    <cellStyle name="Обычный 7 8 5 2 4 2" xfId="60924"/>
    <cellStyle name="Обычный 7 8 5 2 4 2 2" xfId="60925"/>
    <cellStyle name="Обычный 7 8 5 2 4 2 2 2" xfId="60926"/>
    <cellStyle name="Обычный 7 8 5 2 4 2 3" xfId="60927"/>
    <cellStyle name="Обычный 7 8 5 2 4 3" xfId="60928"/>
    <cellStyle name="Обычный 7 8 5 2 4 3 2" xfId="60929"/>
    <cellStyle name="Обычный 7 8 5 2 4 4" xfId="60930"/>
    <cellStyle name="Обычный 7 8 5 2 5" xfId="60931"/>
    <cellStyle name="Обычный 7 8 5 2 5 2" xfId="60932"/>
    <cellStyle name="Обычный 7 8 5 2 5 2 2" xfId="60933"/>
    <cellStyle name="Обычный 7 8 5 2 5 3" xfId="60934"/>
    <cellStyle name="Обычный 7 8 5 2 6" xfId="60935"/>
    <cellStyle name="Обычный 7 8 5 2 6 2" xfId="60936"/>
    <cellStyle name="Обычный 7 8 5 2 7" xfId="60937"/>
    <cellStyle name="Обычный 7 8 5 3" xfId="60938"/>
    <cellStyle name="Обычный 7 8 5 3 2" xfId="60939"/>
    <cellStyle name="Обычный 7 8 5 3 2 2" xfId="60940"/>
    <cellStyle name="Обычный 7 8 5 3 2 2 2" xfId="60941"/>
    <cellStyle name="Обычный 7 8 5 3 2 2 2 2" xfId="60942"/>
    <cellStyle name="Обычный 7 8 5 3 2 2 3" xfId="60943"/>
    <cellStyle name="Обычный 7 8 5 3 2 3" xfId="60944"/>
    <cellStyle name="Обычный 7 8 5 3 2 3 2" xfId="60945"/>
    <cellStyle name="Обычный 7 8 5 3 2 4" xfId="60946"/>
    <cellStyle name="Обычный 7 8 5 3 3" xfId="60947"/>
    <cellStyle name="Обычный 7 8 5 3 3 2" xfId="60948"/>
    <cellStyle name="Обычный 7 8 5 3 3 2 2" xfId="60949"/>
    <cellStyle name="Обычный 7 8 5 3 3 3" xfId="60950"/>
    <cellStyle name="Обычный 7 8 5 3 4" xfId="60951"/>
    <cellStyle name="Обычный 7 8 5 3 4 2" xfId="60952"/>
    <cellStyle name="Обычный 7 8 5 3 5" xfId="60953"/>
    <cellStyle name="Обычный 7 8 5 4" xfId="60954"/>
    <cellStyle name="Обычный 7 8 5 4 2" xfId="60955"/>
    <cellStyle name="Обычный 7 8 5 4 2 2" xfId="60956"/>
    <cellStyle name="Обычный 7 8 5 4 2 2 2" xfId="60957"/>
    <cellStyle name="Обычный 7 8 5 4 2 2 2 2" xfId="60958"/>
    <cellStyle name="Обычный 7 8 5 4 2 2 3" xfId="60959"/>
    <cellStyle name="Обычный 7 8 5 4 2 3" xfId="60960"/>
    <cellStyle name="Обычный 7 8 5 4 2 3 2" xfId="60961"/>
    <cellStyle name="Обычный 7 8 5 4 2 4" xfId="60962"/>
    <cellStyle name="Обычный 7 8 5 4 3" xfId="60963"/>
    <cellStyle name="Обычный 7 8 5 4 3 2" xfId="60964"/>
    <cellStyle name="Обычный 7 8 5 4 3 2 2" xfId="60965"/>
    <cellStyle name="Обычный 7 8 5 4 3 3" xfId="60966"/>
    <cellStyle name="Обычный 7 8 5 4 4" xfId="60967"/>
    <cellStyle name="Обычный 7 8 5 4 4 2" xfId="60968"/>
    <cellStyle name="Обычный 7 8 5 4 5" xfId="60969"/>
    <cellStyle name="Обычный 7 8 5 5" xfId="60970"/>
    <cellStyle name="Обычный 7 8 5 5 2" xfId="60971"/>
    <cellStyle name="Обычный 7 8 5 5 2 2" xfId="60972"/>
    <cellStyle name="Обычный 7 8 5 5 2 2 2" xfId="60973"/>
    <cellStyle name="Обычный 7 8 5 5 2 3" xfId="60974"/>
    <cellStyle name="Обычный 7 8 5 5 3" xfId="60975"/>
    <cellStyle name="Обычный 7 8 5 5 3 2" xfId="60976"/>
    <cellStyle name="Обычный 7 8 5 5 4" xfId="60977"/>
    <cellStyle name="Обычный 7 8 5 6" xfId="60978"/>
    <cellStyle name="Обычный 7 8 5 6 2" xfId="60979"/>
    <cellStyle name="Обычный 7 8 5 6 2 2" xfId="60980"/>
    <cellStyle name="Обычный 7 8 5 6 3" xfId="60981"/>
    <cellStyle name="Обычный 7 8 5 7" xfId="60982"/>
    <cellStyle name="Обычный 7 8 5 7 2" xfId="60983"/>
    <cellStyle name="Обычный 7 8 5 8" xfId="60984"/>
    <cellStyle name="Обычный 7 9" xfId="60985"/>
    <cellStyle name="Обычный 8" xfId="60986"/>
    <cellStyle name="Обычный 8 10" xfId="60987"/>
    <cellStyle name="Обычный 8 11" xfId="60988"/>
    <cellStyle name="Обычный 8 12" xfId="60989"/>
    <cellStyle name="Обычный 8 13" xfId="60990"/>
    <cellStyle name="Обычный 8 14" xfId="60991"/>
    <cellStyle name="Обычный 8 15" xfId="60992"/>
    <cellStyle name="Обычный 8 16" xfId="60993"/>
    <cellStyle name="Обычный 8 17" xfId="60994"/>
    <cellStyle name="Обычный 8 18" xfId="60995"/>
    <cellStyle name="Обычный 8 19" xfId="60996"/>
    <cellStyle name="Обычный 8 2" xfId="60997"/>
    <cellStyle name="Обычный 8 2 2" xfId="60998"/>
    <cellStyle name="Обычный 8 2 3" xfId="60999"/>
    <cellStyle name="Обычный 8 20" xfId="61000"/>
    <cellStyle name="Обычный 8 20 2" xfId="61001"/>
    <cellStyle name="Обычный 8 20 2 2" xfId="61002"/>
    <cellStyle name="Обычный 8 20 2 2 2" xfId="61003"/>
    <cellStyle name="Обычный 8 20 2 2 2 2" xfId="61004"/>
    <cellStyle name="Обычный 8 20 2 2 2 2 2" xfId="61005"/>
    <cellStyle name="Обычный 8 20 2 2 2 3" xfId="61006"/>
    <cellStyle name="Обычный 8 20 2 2 3" xfId="61007"/>
    <cellStyle name="Обычный 8 20 2 2 3 2" xfId="61008"/>
    <cellStyle name="Обычный 8 20 2 2 4" xfId="61009"/>
    <cellStyle name="Обычный 8 20 2 3" xfId="61010"/>
    <cellStyle name="Обычный 8 20 2 3 2" xfId="61011"/>
    <cellStyle name="Обычный 8 20 2 3 2 2" xfId="61012"/>
    <cellStyle name="Обычный 8 20 2 3 3" xfId="61013"/>
    <cellStyle name="Обычный 8 20 2 4" xfId="61014"/>
    <cellStyle name="Обычный 8 20 2 4 2" xfId="61015"/>
    <cellStyle name="Обычный 8 20 2 5" xfId="61016"/>
    <cellStyle name="Обычный 8 20 3" xfId="61017"/>
    <cellStyle name="Обычный 8 20 3 2" xfId="61018"/>
    <cellStyle name="Обычный 8 20 3 2 2" xfId="61019"/>
    <cellStyle name="Обычный 8 20 3 2 2 2" xfId="61020"/>
    <cellStyle name="Обычный 8 20 3 2 2 2 2" xfId="61021"/>
    <cellStyle name="Обычный 8 20 3 2 2 3" xfId="61022"/>
    <cellStyle name="Обычный 8 20 3 2 3" xfId="61023"/>
    <cellStyle name="Обычный 8 20 3 2 3 2" xfId="61024"/>
    <cellStyle name="Обычный 8 20 3 2 4" xfId="61025"/>
    <cellStyle name="Обычный 8 20 3 3" xfId="61026"/>
    <cellStyle name="Обычный 8 20 3 3 2" xfId="61027"/>
    <cellStyle name="Обычный 8 20 3 3 2 2" xfId="61028"/>
    <cellStyle name="Обычный 8 20 3 3 3" xfId="61029"/>
    <cellStyle name="Обычный 8 20 3 4" xfId="61030"/>
    <cellStyle name="Обычный 8 20 3 4 2" xfId="61031"/>
    <cellStyle name="Обычный 8 20 3 5" xfId="61032"/>
    <cellStyle name="Обычный 8 20 4" xfId="61033"/>
    <cellStyle name="Обычный 8 20 4 2" xfId="61034"/>
    <cellStyle name="Обычный 8 20 4 2 2" xfId="61035"/>
    <cellStyle name="Обычный 8 20 4 2 2 2" xfId="61036"/>
    <cellStyle name="Обычный 8 20 4 2 3" xfId="61037"/>
    <cellStyle name="Обычный 8 20 4 3" xfId="61038"/>
    <cellStyle name="Обычный 8 20 4 3 2" xfId="61039"/>
    <cellStyle name="Обычный 8 20 4 4" xfId="61040"/>
    <cellStyle name="Обычный 8 20 5" xfId="61041"/>
    <cellStyle name="Обычный 8 20 5 2" xfId="61042"/>
    <cellStyle name="Обычный 8 20 5 2 2" xfId="61043"/>
    <cellStyle name="Обычный 8 20 5 3" xfId="61044"/>
    <cellStyle name="Обычный 8 20 6" xfId="61045"/>
    <cellStyle name="Обычный 8 20 6 2" xfId="61046"/>
    <cellStyle name="Обычный 8 20 7" xfId="61047"/>
    <cellStyle name="Обычный 8 21" xfId="61048"/>
    <cellStyle name="Обычный 8 21 2" xfId="61049"/>
    <cellStyle name="Обычный 8 21 2 2" xfId="61050"/>
    <cellStyle name="Обычный 8 21 2 2 2" xfId="61051"/>
    <cellStyle name="Обычный 8 21 2 2 2 2" xfId="61052"/>
    <cellStyle name="Обычный 8 21 2 2 3" xfId="61053"/>
    <cellStyle name="Обычный 8 21 2 3" xfId="61054"/>
    <cellStyle name="Обычный 8 21 2 3 2" xfId="61055"/>
    <cellStyle name="Обычный 8 21 2 4" xfId="61056"/>
    <cellStyle name="Обычный 8 21 3" xfId="61057"/>
    <cellStyle name="Обычный 8 21 3 2" xfId="61058"/>
    <cellStyle name="Обычный 8 21 3 2 2" xfId="61059"/>
    <cellStyle name="Обычный 8 21 3 3" xfId="61060"/>
    <cellStyle name="Обычный 8 21 4" xfId="61061"/>
    <cellStyle name="Обычный 8 21 4 2" xfId="61062"/>
    <cellStyle name="Обычный 8 21 5" xfId="61063"/>
    <cellStyle name="Обычный 8 22" xfId="61064"/>
    <cellStyle name="Обычный 8 22 2" xfId="61065"/>
    <cellStyle name="Обычный 8 22 2 2" xfId="61066"/>
    <cellStyle name="Обычный 8 22 2 2 2" xfId="61067"/>
    <cellStyle name="Обычный 8 22 2 2 2 2" xfId="61068"/>
    <cellStyle name="Обычный 8 22 2 2 3" xfId="61069"/>
    <cellStyle name="Обычный 8 22 2 3" xfId="61070"/>
    <cellStyle name="Обычный 8 22 2 3 2" xfId="61071"/>
    <cellStyle name="Обычный 8 22 2 4" xfId="61072"/>
    <cellStyle name="Обычный 8 22 3" xfId="61073"/>
    <cellStyle name="Обычный 8 22 3 2" xfId="61074"/>
    <cellStyle name="Обычный 8 22 3 2 2" xfId="61075"/>
    <cellStyle name="Обычный 8 22 3 3" xfId="61076"/>
    <cellStyle name="Обычный 8 22 4" xfId="61077"/>
    <cellStyle name="Обычный 8 22 4 2" xfId="61078"/>
    <cellStyle name="Обычный 8 22 5" xfId="61079"/>
    <cellStyle name="Обычный 8 23" xfId="61080"/>
    <cellStyle name="Обычный 8 23 2" xfId="61081"/>
    <cellStyle name="Обычный 8 23 2 2" xfId="61082"/>
    <cellStyle name="Обычный 8 23 2 2 2" xfId="61083"/>
    <cellStyle name="Обычный 8 23 2 3" xfId="61084"/>
    <cellStyle name="Обычный 8 23 3" xfId="61085"/>
    <cellStyle name="Обычный 8 23 3 2" xfId="61086"/>
    <cellStyle name="Обычный 8 23 4" xfId="61087"/>
    <cellStyle name="Обычный 8 24" xfId="61088"/>
    <cellStyle name="Обычный 8 24 2" xfId="61089"/>
    <cellStyle name="Обычный 8 24 2 2" xfId="61090"/>
    <cellStyle name="Обычный 8 24 3" xfId="61091"/>
    <cellStyle name="Обычный 8 25" xfId="61092"/>
    <cellStyle name="Обычный 8 25 2" xfId="61093"/>
    <cellStyle name="Обычный 8 26" xfId="61094"/>
    <cellStyle name="Обычный 8 27" xfId="61095"/>
    <cellStyle name="Обычный 8 3" xfId="61096"/>
    <cellStyle name="Обычный 8 4" xfId="61097"/>
    <cellStyle name="Обычный 8 5" xfId="61098"/>
    <cellStyle name="Обычный 8 6" xfId="61099"/>
    <cellStyle name="Обычный 8 7" xfId="61100"/>
    <cellStyle name="Обычный 8 8" xfId="61101"/>
    <cellStyle name="Обычный 8 9" xfId="61102"/>
    <cellStyle name="Обычный 8_Приложение 12 (факт)_МГТЭС_28_04_2011" xfId="61103"/>
    <cellStyle name="Обычный 9" xfId="61104"/>
    <cellStyle name="Обычный 9 10" xfId="61105"/>
    <cellStyle name="Обычный 9 11" xfId="61106"/>
    <cellStyle name="Обычный 9 12" xfId="61107"/>
    <cellStyle name="Обычный 9 13" xfId="61108"/>
    <cellStyle name="Обычный 9 14" xfId="61109"/>
    <cellStyle name="Обычный 9 15" xfId="61110"/>
    <cellStyle name="Обычный 9 16" xfId="61111"/>
    <cellStyle name="Обычный 9 17" xfId="61112"/>
    <cellStyle name="Обычный 9 18" xfId="61113"/>
    <cellStyle name="Обычный 9 19" xfId="61114"/>
    <cellStyle name="Обычный 9 2" xfId="61115"/>
    <cellStyle name="Обычный 9 2 2" xfId="61116"/>
    <cellStyle name="Обычный 9 2 2 2" xfId="61117"/>
    <cellStyle name="Обычный 9 2 2 2 2" xfId="61118"/>
    <cellStyle name="Обычный 9 2 2 2 3" xfId="61119"/>
    <cellStyle name="Обычный 9 2 2 2 4" xfId="61120"/>
    <cellStyle name="Обычный 9 2 2 3" xfId="61121"/>
    <cellStyle name="Обычный 9 2 2 3 2" xfId="61122"/>
    <cellStyle name="Обычный 9 2 2 3 3" xfId="61123"/>
    <cellStyle name="Обычный 9 2 2 3 4" xfId="61124"/>
    <cellStyle name="Обычный 9 2 2 4" xfId="61125"/>
    <cellStyle name="Обычный 9 2 2 4 2" xfId="61126"/>
    <cellStyle name="Обычный 9 2 2 4 3" xfId="61127"/>
    <cellStyle name="Обычный 9 2 2 4 4" xfId="61128"/>
    <cellStyle name="Обычный 9 2 2 5" xfId="61129"/>
    <cellStyle name="Обычный 9 2 2 6" xfId="61130"/>
    <cellStyle name="Обычный 9 2 2 7" xfId="61131"/>
    <cellStyle name="Обычный 9 2 3" xfId="61132"/>
    <cellStyle name="Обычный 9 2 3 2" xfId="61133"/>
    <cellStyle name="Обычный 9 2 3 3" xfId="61134"/>
    <cellStyle name="Обычный 9 2 3 4" xfId="61135"/>
    <cellStyle name="Обычный 9 2 4" xfId="61136"/>
    <cellStyle name="Обычный 9 2 4 2" xfId="61137"/>
    <cellStyle name="Обычный 9 2 4 3" xfId="61138"/>
    <cellStyle name="Обычный 9 2 4 4" xfId="61139"/>
    <cellStyle name="Обычный 9 2 5" xfId="61140"/>
    <cellStyle name="Обычный 9 2 5 2" xfId="61141"/>
    <cellStyle name="Обычный 9 2 6" xfId="61142"/>
    <cellStyle name="Обычный 9 2 6 2" xfId="61143"/>
    <cellStyle name="Обычный 9 2 7" xfId="61144"/>
    <cellStyle name="Обычный 9 2 8" xfId="61145"/>
    <cellStyle name="Обычный 9 20" xfId="61146"/>
    <cellStyle name="Обычный 9 21" xfId="61147"/>
    <cellStyle name="Обычный 9 22" xfId="61148"/>
    <cellStyle name="Обычный 9 23" xfId="61149"/>
    <cellStyle name="Обычный 9 24" xfId="61150"/>
    <cellStyle name="Обычный 9 25" xfId="61151"/>
    <cellStyle name="Обычный 9 3" xfId="61152"/>
    <cellStyle name="Обычный 9 3 2" xfId="61153"/>
    <cellStyle name="Обычный 9 3 2 2" xfId="61154"/>
    <cellStyle name="Обычный 9 3 2 3" xfId="61155"/>
    <cellStyle name="Обычный 9 3 2 4" xfId="61156"/>
    <cellStyle name="Обычный 9 3 3" xfId="61157"/>
    <cellStyle name="Обычный 9 3 3 2" xfId="61158"/>
    <cellStyle name="Обычный 9 3 3 3" xfId="61159"/>
    <cellStyle name="Обычный 9 3 3 4" xfId="61160"/>
    <cellStyle name="Обычный 9 3 4" xfId="61161"/>
    <cellStyle name="Обычный 9 3 4 2" xfId="61162"/>
    <cellStyle name="Обычный 9 3 4 3" xfId="61163"/>
    <cellStyle name="Обычный 9 3 4 4" xfId="61164"/>
    <cellStyle name="Обычный 9 3 5" xfId="61165"/>
    <cellStyle name="Обычный 9 3 5 2" xfId="61166"/>
    <cellStyle name="Обычный 9 3 6" xfId="61167"/>
    <cellStyle name="Обычный 9 3 7" xfId="61168"/>
    <cellStyle name="Обычный 9 4" xfId="61169"/>
    <cellStyle name="Обычный 9 4 2" xfId="61170"/>
    <cellStyle name="Обычный 9 4 2 2" xfId="61171"/>
    <cellStyle name="Обычный 9 4 3" xfId="61172"/>
    <cellStyle name="Обычный 9 4 4" xfId="61173"/>
    <cellStyle name="Обычный 9 5" xfId="61174"/>
    <cellStyle name="Обычный 9 5 2" xfId="61175"/>
    <cellStyle name="Обычный 9 5 2 2" xfId="61176"/>
    <cellStyle name="Обычный 9 5 3" xfId="61177"/>
    <cellStyle name="Обычный 9 5 4" xfId="61178"/>
    <cellStyle name="Обычный 9 6" xfId="61179"/>
    <cellStyle name="Обычный 9 6 2" xfId="61180"/>
    <cellStyle name="Обычный 9 7" xfId="61181"/>
    <cellStyle name="Обычный 9 7 2" xfId="61182"/>
    <cellStyle name="Обычный 9 7 3" xfId="61183"/>
    <cellStyle name="Обычный 9 8" xfId="61184"/>
    <cellStyle name="Обычный 9 9" xfId="61185"/>
    <cellStyle name="Обычный&quot;3 30 2 3 2" xfId="61186"/>
    <cellStyle name="Обычный_Форматы по компаниям_last" xfId="61672"/>
    <cellStyle name="Обычный03 30 2 6 2" xfId="61187"/>
    <cellStyle name="Плохой 2" xfId="61188"/>
    <cellStyle name="Плохой 2 2" xfId="61189"/>
    <cellStyle name="Плохой 2 3" xfId="61190"/>
    <cellStyle name="Плохой 2 4" xfId="61191"/>
    <cellStyle name="Плохой 2 5" xfId="61192"/>
    <cellStyle name="Плохой 2 6" xfId="61193"/>
    <cellStyle name="Плохой 3" xfId="61194"/>
    <cellStyle name="Поле ввода" xfId="61195"/>
    <cellStyle name="Пояснение 2" xfId="61196"/>
    <cellStyle name="Пояснение 2 2" xfId="61197"/>
    <cellStyle name="Пояснение 2 3" xfId="61198"/>
    <cellStyle name="Пояснение 2 4" xfId="61199"/>
    <cellStyle name="Пояснение 2 5" xfId="61200"/>
    <cellStyle name="Пояснение 2 6" xfId="61201"/>
    <cellStyle name="Пояснение 3" xfId="61202"/>
    <cellStyle name="Примечание 2" xfId="61203"/>
    <cellStyle name="Примечание 2 2" xfId="61204"/>
    <cellStyle name="Примечание 2 3" xfId="61205"/>
    <cellStyle name="Примечание 2 4" xfId="61206"/>
    <cellStyle name="Примечание 2 5" xfId="61207"/>
    <cellStyle name="Примечание 2 6" xfId="61208"/>
    <cellStyle name="Примечание 3" xfId="61209"/>
    <cellStyle name="Примечание 3 2" xfId="61210"/>
    <cellStyle name="Примечание 3 2 2 2 2" xfId="61211"/>
    <cellStyle name="Примечание 4" xfId="61212"/>
    <cellStyle name="Процентный" xfId="1" builtinId="5"/>
    <cellStyle name="Процентный 2" xfId="61213"/>
    <cellStyle name="Процентный 2 10" xfId="61214"/>
    <cellStyle name="Процентный 2 11" xfId="61215"/>
    <cellStyle name="Процентный 2 12" xfId="61216"/>
    <cellStyle name="Процентный 2 13" xfId="61217"/>
    <cellStyle name="Процентный 2 14" xfId="61218"/>
    <cellStyle name="Процентный 2 15" xfId="61219"/>
    <cellStyle name="Процентный 2 16" xfId="61220"/>
    <cellStyle name="Процентный 2 17" xfId="61221"/>
    <cellStyle name="Процентный 2 18" xfId="61222"/>
    <cellStyle name="Процентный 2 19" xfId="61223"/>
    <cellStyle name="Процентный 2 2" xfId="61224"/>
    <cellStyle name="Процентный 2 2 2" xfId="61225"/>
    <cellStyle name="Процентный 2 20" xfId="61226"/>
    <cellStyle name="Процентный 2 21" xfId="61227"/>
    <cellStyle name="Процентный 2 22" xfId="61228"/>
    <cellStyle name="Процентный 2 23" xfId="61229"/>
    <cellStyle name="Процентный 2 24" xfId="61230"/>
    <cellStyle name="Процентный 2 25" xfId="61231"/>
    <cellStyle name="Процентный 2 26" xfId="61232"/>
    <cellStyle name="Процентный 2 27" xfId="61233"/>
    <cellStyle name="Процентный 2 3" xfId="61234"/>
    <cellStyle name="Процентный 2 3 2" xfId="61235"/>
    <cellStyle name="Процентный 2 4" xfId="61236"/>
    <cellStyle name="Процентный 2 5" xfId="61237"/>
    <cellStyle name="Процентный 2 6" xfId="61238"/>
    <cellStyle name="Процентный 2 7" xfId="61239"/>
    <cellStyle name="Процентный 2 8" xfId="61240"/>
    <cellStyle name="Процентный 2 9" xfId="61241"/>
    <cellStyle name="Процентный 3" xfId="61242"/>
    <cellStyle name="Процентный 3 10" xfId="61243"/>
    <cellStyle name="Процентный 3 11" xfId="61244"/>
    <cellStyle name="Процентный 3 12" xfId="61245"/>
    <cellStyle name="Процентный 3 13" xfId="61246"/>
    <cellStyle name="Процентный 3 14" xfId="61247"/>
    <cellStyle name="Процентный 3 15" xfId="61248"/>
    <cellStyle name="Процентный 3 16" xfId="61249"/>
    <cellStyle name="Процентный 3 17" xfId="61250"/>
    <cellStyle name="Процентный 3 18" xfId="61251"/>
    <cellStyle name="Процентный 3 19" xfId="61252"/>
    <cellStyle name="Процентный 3 2" xfId="61253"/>
    <cellStyle name="Процентный 3 2 2" xfId="61254"/>
    <cellStyle name="Процентный 3 3" xfId="61255"/>
    <cellStyle name="Процентный 3 4" xfId="61256"/>
    <cellStyle name="Процентный 3 5" xfId="61257"/>
    <cellStyle name="Процентный 3 6" xfId="61258"/>
    <cellStyle name="Процентный 3 7" xfId="61259"/>
    <cellStyle name="Процентный 3 8" xfId="61260"/>
    <cellStyle name="Процентный 3 9" xfId="61261"/>
    <cellStyle name="Процентный 4" xfId="61262"/>
    <cellStyle name="Процентный 4 2" xfId="61263"/>
    <cellStyle name="Процентный 5" xfId="61264"/>
    <cellStyle name="Процентный 6" xfId="61265"/>
    <cellStyle name="Процентный 7" xfId="61665"/>
    <cellStyle name="Процентный 8" xfId="61670"/>
    <cellStyle name="Связанная ячейка 2" xfId="61266"/>
    <cellStyle name="Связанная ячейка 2 2" xfId="61267"/>
    <cellStyle name="Связанная ячейка 2 3" xfId="61268"/>
    <cellStyle name="Связанная ячейка 2 4" xfId="61269"/>
    <cellStyle name="Связанная ячейка 2 5" xfId="61270"/>
    <cellStyle name="Связанная ячейка 2 6" xfId="61271"/>
    <cellStyle name="Связанная ячейка 3" xfId="61272"/>
    <cellStyle name="Статья" xfId="61273"/>
    <cellStyle name="Стиль 1" xfId="61274"/>
    <cellStyle name="Стиль 1 10" xfId="61275"/>
    <cellStyle name="Стиль 1 11" xfId="61276"/>
    <cellStyle name="Стиль 1 12" xfId="61277"/>
    <cellStyle name="Стиль 1 13" xfId="61278"/>
    <cellStyle name="Стиль 1 14" xfId="61279"/>
    <cellStyle name="Стиль 1 15" xfId="61280"/>
    <cellStyle name="Стиль 1 16" xfId="61281"/>
    <cellStyle name="Стиль 1 17" xfId="61282"/>
    <cellStyle name="Стиль 1 18" xfId="61283"/>
    <cellStyle name="Стиль 1 19" xfId="61284"/>
    <cellStyle name="Стиль 1 2" xfId="61285"/>
    <cellStyle name="Стиль 1 2 2" xfId="61286"/>
    <cellStyle name="Стиль 1 2 2 2" xfId="61287"/>
    <cellStyle name="Стиль 1 2 2 2 2" xfId="61288"/>
    <cellStyle name="Стиль 1 2 2 2 2 2" xfId="61289"/>
    <cellStyle name="Стиль 1 2 2 2 2 2 2" xfId="61290"/>
    <cellStyle name="Стиль 1 2 2 2 2 2 2 2" xfId="61291"/>
    <cellStyle name="Стиль 1 2 2 2 2 3" xfId="61292"/>
    <cellStyle name="Стиль 1 2 2 2 3" xfId="61293"/>
    <cellStyle name="Стиль 1 2 2 2 3 2" xfId="61294"/>
    <cellStyle name="Стиль 1 2 2 3" xfId="61295"/>
    <cellStyle name="Стиль 1 2 2 4" xfId="61296"/>
    <cellStyle name="Стиль 1 2 2 4 2" xfId="61297"/>
    <cellStyle name="Стиль 1 2 2 4 2 2" xfId="61298"/>
    <cellStyle name="Стиль 1 2 2 5" xfId="61299"/>
    <cellStyle name="Стиль 1 2 3" xfId="61300"/>
    <cellStyle name="Стиль 1 2 3 2" xfId="61301"/>
    <cellStyle name="Стиль 1 2 3 2 2" xfId="61302"/>
    <cellStyle name="Стиль 1 2 3 2 2 2" xfId="61303"/>
    <cellStyle name="Стиль 1 2 3 2 2 2 2" xfId="61304"/>
    <cellStyle name="Стиль 1 2 3 2 3" xfId="61305"/>
    <cellStyle name="Стиль 1 2 3 3" xfId="61306"/>
    <cellStyle name="Стиль 1 2 3 3 2" xfId="61307"/>
    <cellStyle name="Стиль 1 2 4" xfId="61308"/>
    <cellStyle name="Стиль 1 2 4 2" xfId="61309"/>
    <cellStyle name="Стиль 1 2 4 2 2" xfId="61310"/>
    <cellStyle name="Стиль 1 2 5" xfId="61311"/>
    <cellStyle name="Стиль 1 20" xfId="61312"/>
    <cellStyle name="Стиль 1 21" xfId="61313"/>
    <cellStyle name="Стиль 1 22" xfId="61314"/>
    <cellStyle name="Стиль 1 23" xfId="61315"/>
    <cellStyle name="Стиль 1 24" xfId="61316"/>
    <cellStyle name="Стиль 1 25" xfId="61317"/>
    <cellStyle name="Стиль 1 26" xfId="61318"/>
    <cellStyle name="Стиль 1 27" xfId="61319"/>
    <cellStyle name="Стиль 1 28" xfId="61320"/>
    <cellStyle name="Стиль 1 29" xfId="61321"/>
    <cellStyle name="Стиль 1 3" xfId="61322"/>
    <cellStyle name="Стиль 1 3 2" xfId="61323"/>
    <cellStyle name="Стиль 1 3 3" xfId="61324"/>
    <cellStyle name="Стиль 1 30" xfId="61325"/>
    <cellStyle name="Стиль 1 31" xfId="61326"/>
    <cellStyle name="Стиль 1 32" xfId="61327"/>
    <cellStyle name="Стиль 1 33" xfId="61328"/>
    <cellStyle name="Стиль 1 34" xfId="61329"/>
    <cellStyle name="Стиль 1 35" xfId="61330"/>
    <cellStyle name="Стиль 1 36" xfId="61331"/>
    <cellStyle name="Стиль 1 37" xfId="61332"/>
    <cellStyle name="Стиль 1 38" xfId="61333"/>
    <cellStyle name="Стиль 1 39" xfId="61334"/>
    <cellStyle name="Стиль 1 4" xfId="61335"/>
    <cellStyle name="Стиль 1 4 2" xfId="61336"/>
    <cellStyle name="Стиль 1 40" xfId="61337"/>
    <cellStyle name="Стиль 1 41" xfId="61338"/>
    <cellStyle name="Стиль 1 42" xfId="61339"/>
    <cellStyle name="Стиль 1 43" xfId="61340"/>
    <cellStyle name="Стиль 1 44" xfId="61341"/>
    <cellStyle name="Стиль 1 44 2" xfId="61342"/>
    <cellStyle name="Стиль 1 44 2 2" xfId="61343"/>
    <cellStyle name="Стиль 1 44 2 2 2" xfId="61344"/>
    <cellStyle name="Стиль 1 44 2 2 2 2" xfId="61345"/>
    <cellStyle name="Стиль 1 44 2 3" xfId="61346"/>
    <cellStyle name="Стиль 1 44 3" xfId="61347"/>
    <cellStyle name="Стиль 1 44 3 2" xfId="61348"/>
    <cellStyle name="Стиль 1 45" xfId="61349"/>
    <cellStyle name="Стиль 1 46" xfId="61350"/>
    <cellStyle name="Стиль 1 46 2" xfId="61351"/>
    <cellStyle name="Стиль 1 46 2 2" xfId="61352"/>
    <cellStyle name="Стиль 1 47" xfId="61353"/>
    <cellStyle name="Стиль 1 48" xfId="61354"/>
    <cellStyle name="Стиль 1 5" xfId="61355"/>
    <cellStyle name="Стиль 1 6" xfId="61356"/>
    <cellStyle name="Стиль 1 7" xfId="61357"/>
    <cellStyle name="Стиль 1 8" xfId="61358"/>
    <cellStyle name="Стиль 1 9" xfId="61359"/>
    <cellStyle name="Стиль 1_4.2" xfId="61360"/>
    <cellStyle name="Стиль_названий" xfId="61361"/>
    <cellStyle name="Текст предупреждения 2" xfId="61362"/>
    <cellStyle name="Текст предупреждения 2 2" xfId="61363"/>
    <cellStyle name="Текст предупреждения 2 3" xfId="61364"/>
    <cellStyle name="Текст предупреждения 2 4" xfId="61365"/>
    <cellStyle name="Текст предупреждения 2 5" xfId="61366"/>
    <cellStyle name="Текст предупреждения 2 6" xfId="61367"/>
    <cellStyle name="Текст предупреждения 3" xfId="61368"/>
    <cellStyle name="Текстовый" xfId="61369"/>
    <cellStyle name="Текстовый 2" xfId="61370"/>
    <cellStyle name="тонны" xfId="61371"/>
    <cellStyle name="тщк" xfId="61372"/>
    <cellStyle name="тщкьфд" xfId="61373"/>
    <cellStyle name="Тысячи [0]_3Com" xfId="61374"/>
    <cellStyle name="Тысячи [а]" xfId="61375"/>
    <cellStyle name="Тысячи_3Com" xfId="61376"/>
    <cellStyle name="Финансовый [0] 2" xfId="61377"/>
    <cellStyle name="Финансовый 10" xfId="61378"/>
    <cellStyle name="Финансовый 11" xfId="61379"/>
    <cellStyle name="Финансовый 12" xfId="61380"/>
    <cellStyle name="Финансовый 2" xfId="61381"/>
    <cellStyle name="Финансовый 2 10" xfId="61382"/>
    <cellStyle name="Финансовый 2 10 2" xfId="61383"/>
    <cellStyle name="Финансовый 2 11" xfId="61384"/>
    <cellStyle name="Финансовый 2 2" xfId="61385"/>
    <cellStyle name="Финансовый 2 2 2" xfId="61386"/>
    <cellStyle name="Финансовый 2 2 2 2" xfId="61387"/>
    <cellStyle name="Финансовый 2 2 2 2 2" xfId="61388"/>
    <cellStyle name="Финансовый 2 2 2 2 3" xfId="61389"/>
    <cellStyle name="Финансовый 2 2 2 2 4" xfId="61390"/>
    <cellStyle name="Финансовый 2 2 2 2 5" xfId="61391"/>
    <cellStyle name="Финансовый 2 2 2 3" xfId="61392"/>
    <cellStyle name="Финансовый 2 2 2 3 2" xfId="61393"/>
    <cellStyle name="Финансовый 2 2 2 3 3" xfId="61394"/>
    <cellStyle name="Финансовый 2 2 2 3 4" xfId="61395"/>
    <cellStyle name="Финансовый 2 2 2 4" xfId="61396"/>
    <cellStyle name="Финансовый 2 2 2 4 2" xfId="61397"/>
    <cellStyle name="Финансовый 2 2 2 5" xfId="61398"/>
    <cellStyle name="Финансовый 2 2 2 6" xfId="61399"/>
    <cellStyle name="Финансовый 2 2 3" xfId="61400"/>
    <cellStyle name="Финансовый 2 2 3 2" xfId="61401"/>
    <cellStyle name="Финансовый 2 2 3 3" xfId="61402"/>
    <cellStyle name="Финансовый 2 2 3 4" xfId="61403"/>
    <cellStyle name="Финансовый 2 2 4" xfId="61404"/>
    <cellStyle name="Финансовый 2 2 4 2" xfId="61405"/>
    <cellStyle name="Финансовый 2 2 4 3" xfId="61406"/>
    <cellStyle name="Финансовый 2 2 4 4" xfId="61407"/>
    <cellStyle name="Финансовый 2 2 5" xfId="61408"/>
    <cellStyle name="Финансовый 2 2 5 2" xfId="61409"/>
    <cellStyle name="Финансовый 2 2 6" xfId="61410"/>
    <cellStyle name="Финансовый 2 2 6 2" xfId="61411"/>
    <cellStyle name="Финансовый 2 2 7" xfId="61412"/>
    <cellStyle name="Финансовый 2 3" xfId="61413"/>
    <cellStyle name="Финансовый 2 3 2" xfId="61414"/>
    <cellStyle name="Финансовый 2 3 2 2" xfId="61415"/>
    <cellStyle name="Финансовый 2 3 2 2 2" xfId="61416"/>
    <cellStyle name="Финансовый 2 3 2 2 3" xfId="61417"/>
    <cellStyle name="Финансовый 2 3 2 2 4" xfId="61418"/>
    <cellStyle name="Финансовый 2 3 2 3" xfId="61419"/>
    <cellStyle name="Финансовый 2 3 2 3 2" xfId="61420"/>
    <cellStyle name="Финансовый 2 3 2 3 3" xfId="61421"/>
    <cellStyle name="Финансовый 2 3 2 3 4" xfId="61422"/>
    <cellStyle name="Финансовый 2 3 2 4" xfId="61423"/>
    <cellStyle name="Финансовый 2 3 2 5" xfId="61424"/>
    <cellStyle name="Финансовый 2 3 2 6" xfId="61425"/>
    <cellStyle name="Финансовый 2 3 3" xfId="61426"/>
    <cellStyle name="Финансовый 2 3 3 2" xfId="61427"/>
    <cellStyle name="Финансовый 2 3 3 3" xfId="61428"/>
    <cellStyle name="Финансовый 2 3 3 4" xfId="61429"/>
    <cellStyle name="Финансовый 2 3 4" xfId="61430"/>
    <cellStyle name="Финансовый 2 3 4 2" xfId="61431"/>
    <cellStyle name="Финансовый 2 3 4 3" xfId="61432"/>
    <cellStyle name="Финансовый 2 3 4 4" xfId="61433"/>
    <cellStyle name="Финансовый 2 3 5" xfId="61434"/>
    <cellStyle name="Финансовый 2 3 5 2" xfId="61435"/>
    <cellStyle name="Финансовый 2 3 6" xfId="61436"/>
    <cellStyle name="Финансовый 2 3 7" xfId="61437"/>
    <cellStyle name="Финансовый 2 4" xfId="61438"/>
    <cellStyle name="Финансовый 2 4 2" xfId="61439"/>
    <cellStyle name="Финансовый 2 4 2 2" xfId="61440"/>
    <cellStyle name="Финансовый 2 4 2 3" xfId="61441"/>
    <cellStyle name="Финансовый 2 4 2 4" xfId="61442"/>
    <cellStyle name="Финансовый 2 4 3" xfId="61443"/>
    <cellStyle name="Финансовый 2 4 3 2" xfId="61444"/>
    <cellStyle name="Финансовый 2 4 3 3" xfId="61445"/>
    <cellStyle name="Финансовый 2 4 3 4" xfId="61446"/>
    <cellStyle name="Финансовый 2 4 4" xfId="61447"/>
    <cellStyle name="Финансовый 2 4 4 2" xfId="61448"/>
    <cellStyle name="Финансовый 2 4 5" xfId="61449"/>
    <cellStyle name="Финансовый 2 4 6" xfId="61450"/>
    <cellStyle name="Финансовый 2 5" xfId="61451"/>
    <cellStyle name="Финансовый 2 5 2" xfId="61452"/>
    <cellStyle name="Финансовый 2 5 3" xfId="61453"/>
    <cellStyle name="Финансовый 2 5 4" xfId="61454"/>
    <cellStyle name="Финансовый 2 6" xfId="61455"/>
    <cellStyle name="Финансовый 2 6 2" xfId="61456"/>
    <cellStyle name="Финансовый 2 6 3" xfId="61457"/>
    <cellStyle name="Финансовый 2 6 4" xfId="61458"/>
    <cellStyle name="Финансовый 2 7" xfId="61459"/>
    <cellStyle name="Финансовый 2 7 2" xfId="61460"/>
    <cellStyle name="Финансовый 2 7 3" xfId="61461"/>
    <cellStyle name="Финансовый 2 7 4" xfId="61462"/>
    <cellStyle name="Финансовый 2 8" xfId="61463"/>
    <cellStyle name="Финансовый 2 8 2" xfId="61464"/>
    <cellStyle name="Финансовый 2 9" xfId="61465"/>
    <cellStyle name="Финансовый 2 9 2" xfId="61466"/>
    <cellStyle name="Финансовый 3" xfId="61467"/>
    <cellStyle name="Финансовый 3 10" xfId="61468"/>
    <cellStyle name="Финансовый 3 11" xfId="61469"/>
    <cellStyle name="Финансовый 3 2" xfId="61470"/>
    <cellStyle name="Финансовый 3 2 2" xfId="61471"/>
    <cellStyle name="Финансовый 3 2 2 2" xfId="61472"/>
    <cellStyle name="Финансовый 3 2 2 2 2" xfId="61473"/>
    <cellStyle name="Финансовый 3 2 2 2 3" xfId="61474"/>
    <cellStyle name="Финансовый 3 2 2 2 4" xfId="61475"/>
    <cellStyle name="Финансовый 3 2 2 3" xfId="61476"/>
    <cellStyle name="Финансовый 3 2 2 3 2" xfId="61477"/>
    <cellStyle name="Финансовый 3 2 2 3 3" xfId="61478"/>
    <cellStyle name="Финансовый 3 2 2 3 4" xfId="61479"/>
    <cellStyle name="Финансовый 3 2 2 4" xfId="61480"/>
    <cellStyle name="Финансовый 3 2 2 5" xfId="61481"/>
    <cellStyle name="Финансовый 3 2 2 6" xfId="61482"/>
    <cellStyle name="Финансовый 3 2 3" xfId="61483"/>
    <cellStyle name="Финансовый 3 2 3 2" xfId="61484"/>
    <cellStyle name="Финансовый 3 2 3 3" xfId="61485"/>
    <cellStyle name="Финансовый 3 2 3 4" xfId="61486"/>
    <cellStyle name="Финансовый 3 2 4" xfId="61487"/>
    <cellStyle name="Финансовый 3 2 4 2" xfId="61488"/>
    <cellStyle name="Финансовый 3 2 4 3" xfId="61489"/>
    <cellStyle name="Финансовый 3 2 4 4" xfId="61490"/>
    <cellStyle name="Финансовый 3 2 5" xfId="61491"/>
    <cellStyle name="Финансовый 3 2 5 2" xfId="61492"/>
    <cellStyle name="Финансовый 3 2 6" xfId="61493"/>
    <cellStyle name="Финансовый 3 2 7" xfId="61494"/>
    <cellStyle name="Финансовый 3 3" xfId="61495"/>
    <cellStyle name="Финансовый 3 3 2" xfId="61496"/>
    <cellStyle name="Финансовый 3 3 2 2" xfId="61497"/>
    <cellStyle name="Финансовый 3 3 2 2 2" xfId="61498"/>
    <cellStyle name="Финансовый 3 3 2 2 3" xfId="61499"/>
    <cellStyle name="Финансовый 3 3 2 2 4" xfId="61500"/>
    <cellStyle name="Финансовый 3 3 2 3" xfId="61501"/>
    <cellStyle name="Финансовый 3 3 2 3 2" xfId="61502"/>
    <cellStyle name="Финансовый 3 3 2 3 3" xfId="61503"/>
    <cellStyle name="Финансовый 3 3 2 3 4" xfId="61504"/>
    <cellStyle name="Финансовый 3 3 2 4" xfId="61505"/>
    <cellStyle name="Финансовый 3 3 2 5" xfId="61506"/>
    <cellStyle name="Финансовый 3 3 2 6" xfId="61507"/>
    <cellStyle name="Финансовый 3 3 3" xfId="61508"/>
    <cellStyle name="Финансовый 3 3 3 2" xfId="61509"/>
    <cellStyle name="Финансовый 3 3 3 3" xfId="61510"/>
    <cellStyle name="Финансовый 3 3 3 4" xfId="61511"/>
    <cellStyle name="Финансовый 3 3 4" xfId="61512"/>
    <cellStyle name="Финансовый 3 3 4 2" xfId="61513"/>
    <cellStyle name="Финансовый 3 3 4 3" xfId="61514"/>
    <cellStyle name="Финансовый 3 3 4 4" xfId="61515"/>
    <cellStyle name="Финансовый 3 3 5" xfId="61516"/>
    <cellStyle name="Финансовый 3 3 5 2" xfId="61517"/>
    <cellStyle name="Финансовый 3 3 6" xfId="61518"/>
    <cellStyle name="Финансовый 3 3 7" xfId="61519"/>
    <cellStyle name="Финансовый 3 4" xfId="61520"/>
    <cellStyle name="Финансовый 3 4 2" xfId="61521"/>
    <cellStyle name="Финансовый 3 4 2 2" xfId="61522"/>
    <cellStyle name="Финансовый 3 4 2 3" xfId="61523"/>
    <cellStyle name="Финансовый 3 4 2 4" xfId="61524"/>
    <cellStyle name="Финансовый 3 4 3" xfId="61525"/>
    <cellStyle name="Финансовый 3 4 3 2" xfId="61526"/>
    <cellStyle name="Финансовый 3 4 3 3" xfId="61527"/>
    <cellStyle name="Финансовый 3 4 3 4" xfId="61528"/>
    <cellStyle name="Финансовый 3 4 4" xfId="61529"/>
    <cellStyle name="Финансовый 3 4 5" xfId="61530"/>
    <cellStyle name="Финансовый 3 4 6" xfId="61531"/>
    <cellStyle name="Финансовый 3 5" xfId="61532"/>
    <cellStyle name="Финансовый 3 5 2" xfId="61533"/>
    <cellStyle name="Финансовый 3 5 3" xfId="61534"/>
    <cellStyle name="Финансовый 3 5 4" xfId="61535"/>
    <cellStyle name="Финансовый 3 6" xfId="61536"/>
    <cellStyle name="Финансовый 3 6 2" xfId="61537"/>
    <cellStyle name="Финансовый 3 6 3" xfId="61538"/>
    <cellStyle name="Финансовый 3 6 4" xfId="61539"/>
    <cellStyle name="Финансовый 3 7" xfId="61540"/>
    <cellStyle name="Финансовый 3 7 2" xfId="61541"/>
    <cellStyle name="Финансовый 3 7 3" xfId="61542"/>
    <cellStyle name="Финансовый 3 7 4" xfId="61543"/>
    <cellStyle name="Финансовый 3 8" xfId="61544"/>
    <cellStyle name="Финансовый 3 8 2" xfId="61545"/>
    <cellStyle name="Финансовый 3 9" xfId="61546"/>
    <cellStyle name="Финансовый 3 9 2" xfId="61547"/>
    <cellStyle name="Финансовый 4" xfId="61548"/>
    <cellStyle name="Финансовый 4 2" xfId="61549"/>
    <cellStyle name="Финансовый 5" xfId="61550"/>
    <cellStyle name="Финансовый 5 2" xfId="61551"/>
    <cellStyle name="Финансовый 6" xfId="61552"/>
    <cellStyle name="Финансовый 7" xfId="61553"/>
    <cellStyle name="Финансовый 8" xfId="61554"/>
    <cellStyle name="Финансовый 8 2" xfId="61555"/>
    <cellStyle name="Финансовый 9" xfId="61556"/>
    <cellStyle name="Формула" xfId="61557"/>
    <cellStyle name="Формула 2" xfId="61558"/>
    <cellStyle name="Формула 3" xfId="61559"/>
    <cellStyle name="Формула_GRES.2007.5" xfId="61560"/>
    <cellStyle name="ФормулаВБ" xfId="61561"/>
    <cellStyle name="ФормулаВБ 2" xfId="61562"/>
    <cellStyle name="ФормулаНаКонтроль" xfId="61563"/>
    <cellStyle name="ФормулаНаКонтроль 2" xfId="61564"/>
    <cellStyle name="Хороший 2" xfId="61565"/>
    <cellStyle name="Хороший 2 2" xfId="61566"/>
    <cellStyle name="Хороший 2 3" xfId="61567"/>
    <cellStyle name="Хороший 2 4" xfId="61568"/>
    <cellStyle name="Хороший 2 5" xfId="61569"/>
    <cellStyle name="Хороший 2 6" xfId="61570"/>
    <cellStyle name="Хороший 3" xfId="61571"/>
    <cellStyle name="Џђћ–…ќ’ќ›‰" xfId="61572"/>
    <cellStyle name="Џђћ–…ќ’ќ›‰ 2" xfId="61573"/>
    <cellStyle name="Шапка таблицы" xfId="61574"/>
    <cellStyle name="Ž–…’›‰" xfId="61575"/>
    <cellStyle name="標準_BS-Cr" xfId="61576"/>
    <cellStyle name="㼿?" xfId="61577"/>
    <cellStyle name="㼿㼿" xfId="61578"/>
    <cellStyle name="㼿㼿?" xfId="61579"/>
    <cellStyle name="㼿㼿㼿" xfId="61580"/>
    <cellStyle name="㼿㼿㼿?" xfId="61581"/>
    <cellStyle name="㼿㼿㼿㼿" xfId="61582"/>
    <cellStyle name="㼿㼿㼿㼿?" xfId="61583"/>
    <cellStyle name="㼿㼿㼿㼿㼿" xfId="61584"/>
    <cellStyle name="㼿㼿㼿㼿㼿?" xfId="61585"/>
    <cellStyle name="㼿㼿㼿㼿㼿㼿?" xfId="61586"/>
    <cellStyle name="㼿㼿㼿㼿㼿㼿㼿?" xfId="61587"/>
    <cellStyle name="㼿㼿㼿㼿㼿㼿㼿㼿" xfId="61588"/>
    <cellStyle name="㼿㼿㼿㼿㼿㼿㼿㼿㼿" xfId="61589"/>
    <cellStyle name="㼿㼿㼿㼿㼿㼿㼿㼿㼿㼿" xfId="61590"/>
    <cellStyle name="㼿㼿㼿㼿㼿㼿㼿㼿㼿㼿?" xfId="61591"/>
    <cellStyle name="㼿㼿㼿㼿㼿㼿㼿㼿㼿㼿㼿" xfId="61592"/>
    <cellStyle name="㼿㼿㼿㼿㼿㼿㼿㼿㼿㼿㼿?" xfId="61593"/>
    <cellStyle name="㼿㼿㼿㼿㼿㼿㼿㼿㼿㼿㼿㼿" xfId="61594"/>
    <cellStyle name="㼿㼿㼿㼿㼿㼿㼿㼿㼿㼿㼿㼿?" xfId="61595"/>
    <cellStyle name="㼿㼿㼿㼿㼿㼿㼿㼿㼿㼿㼿㼿㼿" xfId="61596"/>
    <cellStyle name="㼿㼿㼿㼿㼿㼿㼿㼿㼿㼿㼿㼿㼿?" xfId="61597"/>
    <cellStyle name="㼿㼿㼿㼿㼿㼿㼿㼿㼿㼿㼿㼿㼿㼿" xfId="61598"/>
    <cellStyle name="㼿㼿㼿㼿㼿㼿㼿㼿㼿㼿㼿㼿㼿㼿?" xfId="61599"/>
    <cellStyle name="㼿㼿㼿㼿㼿㼿㼿㼿㼿㼿㼿㼿㼿㼿㼿" xfId="61600"/>
    <cellStyle name="㼿㼿㼿㼿㼿㼿㼿㼿㼿㼿㼿㼿㼿㼿㼿?" xfId="61601"/>
    <cellStyle name="㼿㼿㼿㼿㼿㼿㼿㼿㼿㼿㼿㼿㼿㼿㼿㼿" xfId="61602"/>
    <cellStyle name="㼿㼿㼿㼿㼿㼿㼿㼿㼿㼿㼿㼿㼿㼿㼿㼿㼿" xfId="61603"/>
    <cellStyle name="㼿㼿㼿㼿㼿㼿㼿㼿㼿㼿㼿㼿㼿㼿㼿㼿㼿?" xfId="61604"/>
    <cellStyle name="㼿㼿㼿㼿㼿㼿㼿㼿㼿㼿㼿㼿㼿㼿㼿㼿㼿㼿?" xfId="61605"/>
    <cellStyle name="㼿㼿㼿㼿㼿㼿㼿㼿㼿㼿㼿㼿㼿㼿㼿㼿㼿㼿㼿" xfId="61606"/>
    <cellStyle name="㼿㼿㼿㼿㼿㼿㼿㼿㼿㼿㼿㼿㼿㼿㼿㼿㼿㼿㼿㼿" xfId="61607"/>
    <cellStyle name="㼿㼿㼿㼿㼿㼿㼿㼿㼿㼿㼿㼿㼿㼿㼿㼿㼿㼿㼿㼿㼿" xfId="61608"/>
    <cellStyle name="㼿㼿㼿㼿㼿㼿㼿㼿㼿㼿㼿㼿㼿㼿㼿㼿㼿㼿㼿㼿㼿㼿" xfId="61609"/>
    <cellStyle name="㼿㼿㼿㼿㼿㼿㼿㼿㼿㼿㼿㼿㼿㼿㼿㼿㼿㼿㼿㼿㼿㼿?" xfId="61610"/>
    <cellStyle name="㼿㼿㼿㼿㼿㼿㼿㼿㼿㼿㼿㼿㼿㼿㼿㼿㼿㼿㼿㼿㼿㼿㼿" xfId="61611"/>
    <cellStyle name="㼿㼿㼿㼿㼿㼿㼿㼿㼿㼿㼿㼿㼿㼿㼿㼿㼿㼿㼿㼿㼿㼿㼿㼿" xfId="61612"/>
    <cellStyle name="㼿㼿㼿㼿㼿㼿㼿㼿㼿㼿㼿㼿㼿㼿㼿㼿㼿㼿㼿㼿㼿㼿㼿㼿㼿" xfId="61613"/>
    <cellStyle name="㼿㼿㼿㼿㼿㼿㼿㼿㼿㼿㼿㼿㼿㼿㼿㼿㼿㼿㼿㼿㼿㼿㼿㼿㼿㼿" xfId="61614"/>
    <cellStyle name="㼿㼿㼿㼿㼿㼿㼿㼿㼿㼿㼿㼿㼿㼿㼿㼿㼿㼿㼿㼿㼿㼿㼿㼿㼿㼿?" xfId="61615"/>
    <cellStyle name="㼿㼿㼿㼿㼿㼿㼿㼿㼿㼿㼿㼿㼿㼿㼿㼿㼿㼿㼿㼿㼿㼿㼿㼿㼿㼿㼿" xfId="61616"/>
    <cellStyle name="㼿㼿㼿㼿㼿㼿㼿㼿㼿㼿㼿㼿㼿㼿㼿㼿㼿㼿㼿㼿㼿㼿㼿㼿㼿㼿㼿?" xfId="61617"/>
    <cellStyle name="㼿㼿㼿㼿㼿㼿㼿㼿㼿㼿㼿㼿㼿㼿㼿㼿㼿㼿㼿㼿㼿㼿㼿㼿㼿㼿㼿㼿" xfId="61618"/>
    <cellStyle name="㼿㼿㼿㼿㼿㼿㼿㼿㼿㼿㼿㼿㼿㼿㼿㼿㼿㼿㼿㼿㼿㼿㼿㼿㼿㼿㼿㼿?" xfId="61619"/>
    <cellStyle name="㼿㼿㼿㼿㼿㼿㼿㼿㼿㼿㼿㼿㼿㼿㼿㼿㼿㼿㼿㼿㼿㼿㼿㼿㼿㼿㼿㼿㼿" xfId="61620"/>
    <cellStyle name="㼿㼿㼿㼿㼿㼿㼿㼿㼿㼿㼿㼿㼿㼿㼿㼿㼿㼿㼿㼿㼿㼿㼿㼿㼿㼿㼿㼿㼿?" xfId="61621"/>
    <cellStyle name="㼿㼿㼿㼿㼿㼿㼿㼿㼿㼿㼿㼿㼿㼿㼿㼿㼿㼿㼿㼿㼿㼿㼿㼿㼿㼿㼿㼿㼿㼿?" xfId="61622"/>
    <cellStyle name="㼿㼿㼿㼿㼿㼿㼿㼿㼿㼿㼿㼿㼿㼿㼿㼿㼿㼿㼿㼿㼿㼿㼿㼿㼿㼿㼿㼿㼿㼿㼿?" xfId="61623"/>
    <cellStyle name="㼿㼿㼿㼿㼿㼿㼿㼿㼿㼿㼿㼿㼿㼿㼿㼿㼿㼿㼿㼿㼿㼿㼿㼿㼿㼿㼿㼿㼿㼿㼿㼿" xfId="61624"/>
    <cellStyle name="㼿㼿㼿㼿㼿㼿㼿㼿㼿㼿㼿㼿㼿㼿㼿㼿㼿㼿㼿㼿㼿㼿㼿㼿㼿㼿㼿㼿㼿㼿㼿㼿?" xfId="61625"/>
    <cellStyle name="㼿㼿㼿㼿㼿㼿㼿㼿㼿㼿㼿㼿㼿㼿㼿㼿㼿㼿㼿㼿㼿㼿㼿㼿㼿㼿㼿㼿㼿㼿㼿㼿㼿?" xfId="61626"/>
    <cellStyle name="㼿㼿㼿㼿㼿㼿㼿㼿㼿㼿㼿㼿㼿㼿㼿㼿㼿㼿㼿㼿㼿㼿㼿㼿㼿㼿㼿㼿㼿㼿㼿㼿㼿㼿" xfId="61627"/>
    <cellStyle name="㼿㼿㼿㼿㼿㼿㼿㼿㼿㼿㼿㼿㼿㼿㼿㼿㼿㼿㼿㼿㼿㼿㼿㼿㼿㼿㼿㼿㼿㼿㼿㼿㼿㼿?" xfId="61628"/>
    <cellStyle name="㼿㼿㼿㼿㼿㼿㼿㼿㼿㼿㼿㼿㼿㼿㼿㼿㼿㼿㼿㼿㼿㼿㼿㼿㼿㼿㼿㼿㼿㼿㼿㼿㼿㼿㼿" xfId="61629"/>
    <cellStyle name="㼿㼿㼿㼿㼿㼿㼿㼿㼿㼿㼿㼿㼿㼿㼿㼿㼿㼿㼿㼿㼿㼿㼿㼿㼿㼿㼿㼿㼿㼿㼿㼿㼿㼿㼿?" xfId="61630"/>
    <cellStyle name="㼿㼿㼿㼿㼿㼿㼿㼿㼿㼿㼿㼿㼿㼿㼿㼿㼿㼿㼿㼿㼿㼿㼿㼿㼿㼿㼿㼿㼿㼿㼿㼿㼿㼿㼿㼿" xfId="61631"/>
    <cellStyle name="㼿㼿㼿㼿㼿㼿㼿㼿㼿㼿㼿㼿㼿㼿㼿㼿㼿㼿㼿㼿㼿㼿㼿㼿㼿㼿㼿㼿㼿㼿㼿㼿㼿㼿㼿㼿?" xfId="61632"/>
    <cellStyle name="㼿㼿㼿㼿㼿㼿㼿㼿㼿㼿㼿㼿㼿㼿㼿㼿㼿㼿㼿㼿㼿㼿㼿㼿㼿㼿㼿㼿㼿㼿㼿㼿㼿㼿㼿㼿㼿" xfId="61633"/>
    <cellStyle name="㼿㼿㼿㼿㼿㼿㼿㼿㼿㼿㼿㼿㼿㼿㼿㼿㼿㼿㼿㼿㼿㼿㼿㼿㼿㼿㼿㼿㼿㼿㼿㼿㼿㼿㼿㼿㼿?" xfId="61634"/>
    <cellStyle name="㼿㼿㼿㼿㼿㼿㼿㼿㼿㼿㼿㼿㼿㼿㼿㼿㼿㼿㼿㼿㼿㼿㼿㼿㼿㼿㼿㼿㼿㼿㼿㼿㼿㼿㼿㼿㼿㼿?" xfId="61635"/>
    <cellStyle name="㼿㼿㼿㼿㼿㼿㼿㼿㼿㼿㼿㼿㼿㼿㼿㼿㼿㼿㼿㼿㼿㼿㼿㼿㼿㼿㼿㼿㼿㼿㼿㼿㼿㼿㼿㼿㼿㼿㼿" xfId="61636"/>
    <cellStyle name="㼿㼿㼿㼿㼿㼿㼿㼿㼿㼿㼿㼿㼿㼿㼿㼿㼿㼿㼿㼿㼿㼿㼿㼿㼿㼿㼿㼿㼿㼿㼿㼿㼿㼿㼿㼿㼿㼿㼿?" xfId="61637"/>
    <cellStyle name="㼿㼿㼿㼿㼿㼿㼿㼿㼿㼿㼿㼿㼿㼿㼿㼿㼿㼿㼿㼿㼿㼿㼿㼿㼿㼿㼿㼿㼿㼿㼿㼿㼿㼿㼿㼿㼿㼿㼿㼿" xfId="61638"/>
    <cellStyle name="㼿㼿㼿㼿㼿㼿㼿㼿㼿㼿㼿㼿㼿㼿㼿㼿㼿㼿㼿㼿㼿㼿㼿㼿㼿㼿㼿㼿㼿㼿㼿㼿㼿㼿㼿㼿㼿㼿㼿㼿?" xfId="61639"/>
    <cellStyle name="㼿㼿㼿㼿㼿㼿㼿㼿㼿㼿㼿㼿㼿㼿㼿㼿㼿㼿㼿㼿㼿㼿㼿㼿㼿㼿㼿㼿㼿㼿㼿㼿㼿㼿㼿㼿㼿㼿㼿㼿㼿?" xfId="61640"/>
    <cellStyle name="㼿㼿㼿㼿㼿㼿㼿㼿㼿㼿㼿㼿㼿㼿㼿㼿㼿㼿㼿㼿㼿㼿㼿㼿㼿㼿㼿㼿㼿㼿㼿㼿㼿㼿㼿㼿㼿㼿㼿㼿㼿㼿" xfId="61641"/>
    <cellStyle name="㼿㼿㼿㼿㼿㼿㼿㼿㼿㼿㼿㼿㼿㼿㼿㼿㼿㼿㼿㼿㼿㼿㼿㼿㼿㼿㼿㼿㼿㼿㼿㼿㼿㼿㼿㼿㼿㼿㼿㼿㼿㼿?" xfId="61642"/>
    <cellStyle name="㼿㼿㼿㼿㼿㼿㼿㼿㼿㼿㼿㼿㼿㼿㼿㼿㼿㼿㼿㼿㼿㼿㼿㼿㼿㼿㼿㼿㼿㼿㼿㼿㼿㼿㼿㼿㼿㼿㼿㼿㼿㼿㼿" xfId="61643"/>
    <cellStyle name="㼿㼿㼿㼿㼿㼿㼿㼿㼿㼿㼿㼿㼿㼿㼿㼿㼿㼿㼿㼿㼿㼿㼿㼿㼿㼿㼿㼿㼿㼿㼿㼿㼿㼿㼿㼿㼿㼿㼿㼿㼿㼿㼿㼿" xfId="61644"/>
    <cellStyle name="㼿㼿㼿㼿㼿㼿㼿㼿㼿㼿㼿㼿㼿㼿㼿㼿㼿㼿㼿㼿㼿㼿㼿㼿㼿㼿㼿㼿㼿㼿㼿㼿㼿㼿㼿㼿㼿㼿㼿㼿㼿㼿㼿㼿?" xfId="61645"/>
    <cellStyle name="㼿㼿㼿㼿㼿㼿㼿㼿㼿㼿㼿㼿㼿㼿㼿㼿㼿㼿㼿㼿㼿㼿㼿㼿㼿㼿㼿㼿㼿㼿㼿㼿㼿㼿㼿㼿㼿㼿㼿㼿㼿㼿㼿㼿㼿" xfId="61646"/>
    <cellStyle name="㼿㼿㼿㼿㼿㼿㼿㼿㼿㼿㼿㼿㼿㼿㼿㼿㼿㼿㼿㼿㼿㼿㼿㼿㼿㼿㼿㼿㼿㼿㼿㼿㼿㼿㼿㼿㼿㼿㼿㼿㼿㼿㼿㼿㼿?" xfId="61647"/>
    <cellStyle name="㼿㼿㼿㼿㼿㼿㼿㼿㼿㼿㼿㼿㼿㼿㼿㼿㼿㼿㼿㼿㼿㼿㼿㼿㼿㼿㼿㼿㼿㼿㼿㼿㼿㼿㼿㼿㼿㼿㼿㼿㼿㼿㼿㼿㼿㼿" xfId="61648"/>
    <cellStyle name="㼿㼿㼿㼿㼿㼿㼿㼿㼿㼿㼿㼿㼿㼿㼿㼿㼿㼿㼿㼿㼿㼿㼿㼿㼿㼿㼿㼿㼿㼿㼿㼿㼿㼿㼿㼿㼿㼿㼿㼿㼿㼿㼿㼿㼿㼿㼿㼿" xfId="61649"/>
    <cellStyle name="㼿㼿㼿㼿㼿㼿㼿㼿㼿㼿㼿㼿㼿㼿㼿㼿㼿㼿㼿㼿㼿㼿㼿㼿㼿㼿㼿㼿㼿㼿㼿㼿㼿㼿㼿㼿㼿㼿㼿㼿㼿㼿㼿㼿㼿㼿㼿㼿?" xfId="61650"/>
    <cellStyle name="㼿㼿㼿㼿㼿㼿㼿㼿㼿㼿㼿㼿㼿㼿㼿㼿㼿㼿㼿㼿㼿㼿㼿㼿㼿㼿㼿㼿㼿㼿㼿㼿㼿㼿㼿㼿㼿㼿㼿㼿㼿㼿㼿㼿㼿㼿㼿㼿㼿" xfId="61651"/>
    <cellStyle name="㼿㼿㼿㼿㼿㼿㼿㼿㼿㼿㼿㼿㼿㼿㼿㼿㼿㼿㼿㼿㼿㼿㼿㼿㼿㼿㼿㼿㼿㼿㼿㼿㼿㼿㼿㼿㼿㼿㼿㼿㼿㼿㼿㼿㼿㼿㼿㼿㼿?" xfId="61652"/>
    <cellStyle name="㼿㼿㼿㼿㼿㼿㼿㼿㼿㼿㼿㼿㼿㼿㼿㼿㼿㼿㼿㼿㼿㼿㼿㼿㼿㼿㼿㼿㼿㼿㼿㼿㼿㼿㼿㼿㼿㼿㼿㼿㼿㼿㼿㼿㼿㼿㼿㼿㼿㼿" xfId="61653"/>
    <cellStyle name="㼿㼿㼿㼿㼿㼿㼿㼿㼿㼿㼿㼿㼿㼿㼿㼿㼿㼿㼿㼿㼿㼿㼿㼿㼿㼿㼿㼿㼿㼿㼿㼿㼿㼿㼿㼿㼿㼿㼿㼿㼿㼿㼿㼿㼿㼿㼿㼿㼿㼿?" xfId="61654"/>
    <cellStyle name="㼿㼿㼿㼿㼿㼿㼿㼿㼿㼿㼿㼿㼿㼿㼿㼿㼿㼿㼿㼿㼿㼿㼿㼿㼿㼿㼿㼿㼿㼿㼿㼿㼿㼿㼿㼿㼿㼿㼿㼿㼿㼿㼿㼿㼿㼿㼿㼿㼿㼿㼿" xfId="61655"/>
    <cellStyle name="㼿㼿㼿㼿㼿㼿㼿㼿㼿㼿㼿㼿㼿㼿㼿㼿㼿㼿㼿㼿㼿㼿㼿㼿㼿㼿㼿㼿㼿㼿㼿㼿㼿㼿㼿㼿㼿㼿㼿㼿㼿㼿㼿㼿㼿㼿㼿㼿㼿㼿㼿?" xfId="61656"/>
    <cellStyle name="㼿㼿㼿㼿㼿㼿㼿㼿㼿㼿㼿㼿㼿㼿㼿㼿㼿㼿㼿㼿㼿㼿㼿㼿㼿㼿㼿㼿㼿㼿㼿㼿㼿㼿㼿㼿㼿㼿㼿㼿㼿㼿㼿㼿㼿㼿㼿㼿㼿㼿㼿㼿" xfId="61657"/>
    <cellStyle name="㼿㼿㼿㼿㼿㼿㼿㼿㼿㼿㼿㼿㼿㼿㼿㼿㼿㼿㼿㼿㼿㼿㼿㼿㼿㼿㼿㼿㼿㼿㼿㼿㼿㼿㼿㼿㼿㼿㼿㼿㼿㼿㼿㼿㼿㼿㼿㼿㼿㼿㼿㼿?" xfId="61658"/>
    <cellStyle name="㼿㼿㼿㼿㼿㼿㼿㼿㼿㼿㼿㼿㼿㼿㼿㼿㼿㼿㼿㼿㼿㼿㼿㼿㼿㼿㼿㼿㼿㼿㼿㼿㼿㼿㼿㼿㼿㼿㼿㼿㼿㼿㼿㼿㼿㼿㼿㼿㼿㼿㼿㼿㼿" xfId="61659"/>
    <cellStyle name="㼿㼿㼿㼿㼿㼿㼿㼿㼿㼿㼿㼿㼿㼿㼿㼿㼿㼿㼿㼿㼿㼿㼿㼿㼿㼿㼿㼿㼿㼿㼿㼿㼿㼿㼿㼿㼿㼿㼿㼿㼿㼿㼿㼿㼿㼿㼿㼿㼿㼿㼿㼿㼿㼿?" xfId="61660"/>
    <cellStyle name="㼿㼿㼿㼿㼿㼿㼿㼿㼿㼿㼿㼿㼿㼿㼿㼿㼿㼿㼿㼿㼿㼿㼿㼿㼿㼿㼿㼿㼿㼿㼿㼿㼿㼿㼿㼿㼿㼿㼿㼿㼿㼿㼿㼿㼿㼿㼿㼿㼿㼿㼿㼿㼿㼿㼿" xfId="61661"/>
    <cellStyle name="㼿㼿㼿㼿㼿㼿㼿㼿㼿㼿㼿㼿㼿㼿㼿㼿㼿㼿㼿㼿㼿㼿㼿㼿㼿㼿㼿㼿㼿㼿㼿㼿㼿㼿㼿㼿㼿㼿㼿㼿㼿㼿㼿㼿㼿㼿㼿㼿㼿㼿㼿㼿㼿㼿㼿?" xfId="61662"/>
  </cellStyles>
  <dxfs count="16">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emelyanova/Local%20Settings/Temporary%20Internet%20Files/Content.Outlook/U8PG84DT/EXCEL/&#1056;&#1069;&#1050;/2007/&#1058;&#1072;&#1073;.17%20&#1058;&#1088;&#1077;&#1075;.2006-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1055;&#1083;&#1072;&#1085;%20&#1085;&#1072;%202008-2010(13.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48;&#1055;&#1056;%202013%20&#1075;&#1086;&#1076;/&#1050;&#1054;&#1056;&#1056;&#1045;&#1050;&#1058;&#1048;&#1056;&#1054;&#1042;&#1050;&#1040;/&#1074;&#1072;&#1088;&#1080;&#1072;&#1085;&#1090;%20&#1085;&#1072;%20%20&#1050;&#1048;/&#1087;&#1086;&#1074;&#1090;&#1086;&#1088;&#1085;&#1086;%20&#1085;&#1072;%20&#1050;&#1048;/&#1072;&#1085;&#1072;&#1083;&#1080;&#1079;%20&#1075;&#1086;&#1090;&#1086;&#1074;&#1085;&#1086;&#1089;&#1090;&#1080;%20&#1086;&#1073;&#1098;&#1077;&#1082;&#1090;&#1086;&#1074;/&#1056;&#106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16/&#1055;&#1080;&#1089;&#1100;&#1084;&#1072;/&#1052;&#1080;&#1085;&#1101;&#1085;&#1077;&#1088;&#1075;&#1086;%20&#1056;&#1086;&#1089;&#1089;&#1080;&#1080;/&#1057;&#1085;&#1080;&#1082;&#1082;&#1072;&#1088;&#1089;%20&#1055;.&#1053;/2016.12.14.%20&#1054;%20&#1085;&#1072;&#1087;&#1088;&#1072;&#1074;&#1083;&#1077;&#1085;&#1080;&#1080;%20&#1048;&#1055;&#1056;%202017/&#1055;&#1088;&#1080;&#1083;&#1086;&#1078;&#1077;&#1085;&#1080;&#1077;%202%20&#1082;%20&#1087;&#1080;&#1089;&#1100;&#1084;&#1091;/&#1056;&#1072;&#1079;&#1076;&#1077;&#1083;%201%20(&#1055;&#1088;&#1080;&#1083;&#1086;&#1078;&#1077;&#1085;&#1080;&#1077;%20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an2\Documents%20and%20Settings\klepikov_yg\Local%20Settings\Temporary%20Internet%20Files\Content.Outlook\2UMNX8RJ\Information%20blok.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uban2\Documents%20and%20Settings\SERGEY.VERESCHAGIN\Desktop\&#1040;&#1083;&#1100;&#1073;&#1086;&#1084;%20&#1076;&#1086;&#1087;&#1086;&#1083;&#1085;&#1080;&#1090;&#1077;&#1083;&#1100;&#1085;&#1099;&#1093;%20&#1092;&#1086;&#1088;&#1084;%20(Autosave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WINDOWS\TEMP\notesFFF692\&#1056;&#1072;&#1079;&#1088;&#1072;&#1073;&#1086;&#1090;&#1082;&#1072;%20&#1096;&#1072;&#1073;&#1083;&#1086;&#1085;&#1072;%20&#1041;&#1055;\old\&#1096;&#1072;&#1073;&#1083;&#1086;&#1085;_v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ban2\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uban2\Users\sinev_mn\AppData\Local\Temp\7zO6788.tmp\&#1055;&#1088;&#1080;&#1083;&#1086;&#1078;&#1077;&#1085;&#1080;&#1077;_&#1060;&#1086;&#1088;&#1084;&#1072;&#1090;&#1099;%20&#1041;&#1055;_&#1089;%20&#1091;&#1095;&#1077;&#1090;&#1086;&#1084;%20&#1087;&#1088;&#1072;&#1074;&#1086;&#108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uban2\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ban2\DOCUME~1\muser\LOCALS~1\Temp\bat\ARM_BP_RSK_V10_0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uban2\Documents%20and%20Settings\klepikov_yg\&#1056;&#1072;&#1073;&#1086;&#1095;&#1080;&#1081;%20&#1089;&#1090;&#1086;&#1083;\Information%20bl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1"/>
      <sheetName val="17"/>
    </sheetNames>
    <sheetDataSet>
      <sheetData sheetId="0" refreshError="1"/>
      <sheetData sheetId="1" refreshError="1">
        <row r="8">
          <cell r="E8">
            <v>0</v>
          </cell>
        </row>
        <row r="24">
          <cell r="G24">
            <v>7705</v>
          </cell>
          <cell r="H24">
            <v>7705</v>
          </cell>
          <cell r="J24">
            <v>0</v>
          </cell>
          <cell r="K24">
            <v>0</v>
          </cell>
          <cell r="L24">
            <v>20011</v>
          </cell>
          <cell r="M24">
            <v>22136</v>
          </cell>
        </row>
        <row r="25">
          <cell r="G25">
            <v>223</v>
          </cell>
          <cell r="H25">
            <v>223</v>
          </cell>
        </row>
        <row r="26">
          <cell r="G26">
            <v>394826</v>
          </cell>
          <cell r="H26">
            <v>394826</v>
          </cell>
          <cell r="J26">
            <v>12226</v>
          </cell>
          <cell r="K26">
            <v>125925</v>
          </cell>
          <cell r="L26">
            <v>205562</v>
          </cell>
          <cell r="M26">
            <v>190773</v>
          </cell>
        </row>
        <row r="28">
          <cell r="G28">
            <v>588833</v>
          </cell>
          <cell r="H28">
            <v>588833</v>
          </cell>
          <cell r="J28">
            <v>0</v>
          </cell>
          <cell r="K28">
            <v>7497</v>
          </cell>
          <cell r="L28">
            <v>85962</v>
          </cell>
          <cell r="M28">
            <v>1334066</v>
          </cell>
        </row>
        <row r="30">
          <cell r="G30">
            <v>64336</v>
          </cell>
          <cell r="H30">
            <v>64336</v>
          </cell>
          <cell r="J30">
            <v>0</v>
          </cell>
          <cell r="K30">
            <v>9450</v>
          </cell>
          <cell r="L30">
            <v>18155</v>
          </cell>
          <cell r="M30">
            <v>24929</v>
          </cell>
        </row>
        <row r="31">
          <cell r="G31">
            <v>13926</v>
          </cell>
          <cell r="H31">
            <v>13926</v>
          </cell>
          <cell r="J31">
            <v>0</v>
          </cell>
          <cell r="K31">
            <v>2906</v>
          </cell>
          <cell r="L31">
            <v>7266</v>
          </cell>
          <cell r="M31">
            <v>4359</v>
          </cell>
        </row>
        <row r="32">
          <cell r="G32">
            <v>1351</v>
          </cell>
          <cell r="H32">
            <v>1351</v>
          </cell>
          <cell r="J32">
            <v>0</v>
          </cell>
          <cell r="K32">
            <v>0</v>
          </cell>
          <cell r="L32">
            <v>0</v>
          </cell>
          <cell r="M32">
            <v>1495</v>
          </cell>
        </row>
        <row r="33">
          <cell r="G33">
            <v>1665</v>
          </cell>
          <cell r="H33">
            <v>1665</v>
          </cell>
          <cell r="J33">
            <v>0</v>
          </cell>
          <cell r="K33">
            <v>5074</v>
          </cell>
          <cell r="L33">
            <v>12686</v>
          </cell>
          <cell r="M33">
            <v>7611</v>
          </cell>
        </row>
        <row r="36">
          <cell r="G36">
            <v>140680</v>
          </cell>
          <cell r="H36">
            <v>140680</v>
          </cell>
          <cell r="J36">
            <v>0</v>
          </cell>
          <cell r="K36">
            <v>1732</v>
          </cell>
          <cell r="L36">
            <v>35982</v>
          </cell>
          <cell r="M36">
            <v>133058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Справочники"/>
      <sheetName val="16"/>
      <sheetName val="17"/>
      <sheetName val="4"/>
      <sheetName val="5"/>
      <sheetName val="Ф-1 (для АО-энерго)"/>
      <sheetName val="Ф-2 (для АО-энерго)"/>
      <sheetName val="перекрестка"/>
      <sheetName val="17.1"/>
      <sheetName val="24"/>
      <sheetName val="25"/>
      <sheetName val="Вводные данные систе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перекрестка"/>
      <sheetName val="16"/>
      <sheetName val="18.2"/>
      <sheetName val="4"/>
      <sheetName val="6"/>
      <sheetName val="15"/>
      <sheetName val="17.1"/>
      <sheetName val="2.3"/>
      <sheetName val="шаблон для R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СевЭС"/>
    </sheetNames>
    <sheetDataSet>
      <sheetData sheetId="0" refreshError="1"/>
      <sheetData sheetId="1" refreshError="1"/>
      <sheetData sheetId="2" refreshError="1"/>
      <sheetData sheetId="3" refreshError="1"/>
      <sheetData sheetId="4" refreshError="1">
        <row r="2">
          <cell r="A2" t="str">
            <v>ТЭС-1</v>
          </cell>
        </row>
        <row r="4">
          <cell r="E4" t="str">
            <v>ТЭС-1</v>
          </cell>
          <cell r="G4" t="str">
            <v>ТЭС-2</v>
          </cell>
          <cell r="J4" t="str">
            <v>ГЭС-1</v>
          </cell>
          <cell r="L4" t="str">
            <v>ГЭС-2</v>
          </cell>
        </row>
        <row r="8">
          <cell r="J8">
            <v>0</v>
          </cell>
          <cell r="K8">
            <v>0</v>
          </cell>
          <cell r="L8">
            <v>0</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efreshError="1"/>
      <sheetData sheetId="133">
        <row r="8">
          <cell r="D8">
            <v>15739</v>
          </cell>
        </row>
      </sheetData>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15">
          <cell r="F15" t="str">
            <v>План движения потоков наличности ОАО "Ленэнерго" на 4 квартал 2012 года</v>
          </cell>
        </row>
      </sheetData>
      <sheetData sheetId="257">
        <row r="15">
          <cell r="F15" t="str">
            <v>План движения потоков наличности ОАО "Ленэнерго" на 4 квартал 2012 года</v>
          </cell>
        </row>
      </sheetData>
      <sheetData sheetId="258">
        <row r="15">
          <cell r="F15" t="str">
            <v>План движения потоков наличности ОАО "Ленэнерго" на 4 квартал 2012 года</v>
          </cell>
        </row>
      </sheetData>
      <sheetData sheetId="259" refreshError="1"/>
      <sheetData sheetId="260" refreshError="1"/>
      <sheetData sheetId="261" refreshError="1"/>
      <sheetData sheetId="262" refreshError="1"/>
      <sheetData sheetId="263">
        <row r="10">
          <cell r="D10" t="str">
            <v xml:space="preserve">                                                                                                                                                                                                                 </v>
          </cell>
        </row>
      </sheetData>
      <sheetData sheetId="264">
        <row r="10">
          <cell r="D10" t="str">
            <v xml:space="preserve">                                                                                                                                                                                                                 </v>
          </cell>
        </row>
      </sheetData>
      <sheetData sheetId="265" refreshError="1"/>
      <sheetData sheetId="266" refreshError="1"/>
      <sheetData sheetId="267" refreshError="1"/>
      <sheetData sheetId="268" refreshError="1"/>
      <sheetData sheetId="269"/>
      <sheetData sheetId="270"/>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Э"/>
    </sheetNames>
    <definedNames>
      <definedName name="P2_SCOPE_FULL_LOAD" refersTo="#ССЫЛКА!"/>
      <definedName name="P3_SCOPE_FULL_LOAD" refersTo="#ССЫЛКА!"/>
      <definedName name="P4_SCOPE_FULL_LOAD" refersTo="#ССЫЛКА!"/>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s>
    <sheetDataSet>
      <sheetData sheetId="0">
        <row r="16">
          <cell r="B16" t="str">
            <v xml:space="preserve">Наименование </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 14 (Раздел 1)"/>
      <sheetName val="Раздел 1 (Приложение 14)"/>
    </sheetNames>
    <definedNames>
      <definedName name="P1_SCOPE_CORR" refersTo="#ССЫЛКА!"/>
      <definedName name="P1_SCOPE_DOP" refersTo="#ССЫЛКА!"/>
      <definedName name="P1_SCOPE_FST7" refersTo="#ССЫЛКА!"/>
      <definedName name="P1_SCOPE_IND" refersTo="#ССЫЛКА!"/>
      <definedName name="P1_SCOPE_IND2" refersTo="#ССЫЛКА!"/>
      <definedName name="P1_SCOPE_NotInd3" refersTo="#ССЫЛКА!"/>
      <definedName name="P1_SCOPE_SAVE2" refersTo="#ССЫЛКА!"/>
      <definedName name="P1_SCOPE_SV_LD1" refersTo="#ССЫЛКА!"/>
      <definedName name="P2_SCOPE_CORR" refersTo="#ССЫЛКА!"/>
      <definedName name="P2_SCOPE_FULL_LOAD" refersTo="#ССЫЛКА!"/>
      <definedName name="P2_SCOPE_IND" refersTo="#ССЫЛКА!"/>
      <definedName name="P2_SCOPE_IND2" refersTo="#ССЫЛКА!"/>
      <definedName name="P2_SCOPE_NotInd3" refersTo="#ССЫЛКА!"/>
      <definedName name="P2_SCOPE_SAVE2" refersTo="#ССЫЛКА!"/>
      <definedName name="P3_SCOPE_FULL_LOAD" refersTo="#ССЫЛКА!"/>
      <definedName name="P3_SCOPE_IND" refersTo="#ССЫЛКА!"/>
      <definedName name="P3_SCOPE_IND2" refersTo="#ССЫЛКА!"/>
      <definedName name="P4_SCOPE_FULL_LOAD" refersTo="#ССЫЛКА!"/>
      <definedName name="P4_SCOPE_IND" refersTo="#ССЫЛКА!"/>
      <definedName name="P4_SCOPE_IND2" refersTo="#ССЫЛКА!"/>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 name="uka" refersTo="#ССЫЛКА!"/>
      <definedName name="в23ё" refersTo="#ССЫЛКА!"/>
      <definedName name="вв" refersTo="#ССЫЛКА!"/>
      <definedName name="гггр" refersTo="#ССЫЛКА!"/>
      <definedName name="ддд" refersTo="#ССЫЛКА!"/>
      <definedName name="й" refersTo="#ССЫЛКА!"/>
      <definedName name="йй" refersTo="#ССЫЛКА!"/>
      <definedName name="йййййййййййййййййййййййй" refersTo="#ССЫЛКА!"/>
      <definedName name="кв3" refersTo="#ССЫЛКА!"/>
      <definedName name="ке" refersTo="#ССЫЛКА!"/>
      <definedName name="лена" refersTo="#ССЫЛКА!"/>
      <definedName name="лод" refersTo="#ССЫЛКА!"/>
      <definedName name="мым" refersTo="#ССЫЛКА!"/>
      <definedName name="оро" refersTo="#ССЫЛКА!"/>
      <definedName name="ропор" refersTo="#ССЫЛКА!"/>
      <definedName name="с" refersTo="#ССЫЛКА!"/>
      <definedName name="сс" refersTo="#ССЫЛКА!"/>
      <definedName name="сссс" refersTo="#ССЫЛКА!"/>
      <definedName name="ссы" refersTo="#ССЫЛКА!"/>
      <definedName name="у" refersTo="#ССЫЛКА!"/>
      <definedName name="ц" refersTo="#ССЫЛКА!"/>
      <definedName name="цу" refersTo="#ССЫЛКА!"/>
      <definedName name="шшшшшо" refersTo="#ССЫЛКА!"/>
      <definedName name="ыв" refersTo="#ССЫЛКА!"/>
      <definedName name="ыыыы" refersTo="#ССЫЛКА!"/>
      <definedName name="яяя" refersTo="#ССЫЛКА!"/>
    </defined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4">
          <cell r="K4" t="str">
            <v>Проектная мощность/
протяженность сетей (корректировка)</v>
          </cell>
        </row>
        <row r="36">
          <cell r="J36">
            <v>0</v>
          </cell>
          <cell r="K36">
            <v>0</v>
          </cell>
        </row>
        <row r="37">
          <cell r="J37">
            <v>0</v>
          </cell>
          <cell r="K37">
            <v>0</v>
          </cell>
        </row>
        <row r="38">
          <cell r="J38">
            <v>0</v>
          </cell>
          <cell r="K38">
            <v>0</v>
          </cell>
        </row>
        <row r="39">
          <cell r="J39">
            <v>0</v>
          </cell>
          <cell r="K39">
            <v>0</v>
          </cell>
        </row>
        <row r="40">
          <cell r="J40">
            <v>0</v>
          </cell>
          <cell r="K40">
            <v>0</v>
          </cell>
        </row>
        <row r="139">
          <cell r="F139" t="str">
            <v>нет</v>
          </cell>
          <cell r="G139">
            <v>0</v>
          </cell>
        </row>
        <row r="145">
          <cell r="F145" t="str">
            <v>нет</v>
          </cell>
          <cell r="G14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1">
          <cell r="L11">
            <v>14851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s>
    <sheetDataSet>
      <sheetData sheetId="0">
        <row r="4">
          <cell r="C4" t="str">
            <v>Гуджоян Дмитрий Олегович</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sheetData sheetId="3"/>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на_1_тут"/>
      <sheetName val="ВАРИАНТ_3_РАБОЧИЙ"/>
      <sheetName val="план_2000"/>
      <sheetName val="Главная_для_ТП"/>
      <sheetName val="1_15_(д_б_)"/>
      <sheetName val="ФОТ по месяцам"/>
      <sheetName val="Смета ДУ и ПД"/>
      <sheetName val="Главная"/>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Справочно"/>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П.8."/>
      <sheetName val="Информ-я о регулируемой орг-и"/>
      <sheetName val="Автозаполнение"/>
      <sheetName val="Перечень"/>
      <sheetName val="Справочник коды"/>
      <sheetName val="база подразделение"/>
      <sheetName val="база статьи затрат"/>
      <sheetName val="БД"/>
      <sheetName val="ID ПС"/>
      <sheetName val="Нормы325"/>
      <sheetName val="TOPLIWO"/>
      <sheetName val="2018"/>
      <sheetName val="2019"/>
      <sheetName val="Справочник"/>
      <sheetName val="договора-ОТЧЕТутв.БП"/>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правочники"/>
      <sheetName val="Лист"/>
      <sheetName val="навигация"/>
      <sheetName val="Т12"/>
      <sheetName val="Т3"/>
      <sheetName val="FES"/>
      <sheetName val="t_настройки"/>
      <sheetName val="file_list"/>
      <sheetName val="Рейтинг"/>
      <sheetName val="2.1"/>
      <sheetName val="2.2"/>
      <sheetName val="P2.2 усл. единицы"/>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Регионы"/>
      <sheetName val="FES"/>
      <sheetName val="Рейтинг"/>
      <sheetName val="~5537733"/>
      <sheetName val="Лист"/>
      <sheetName val="Данные"/>
      <sheetName val="REESTR"/>
      <sheetName val="1ВС"/>
      <sheetName val="SHPZ"/>
      <sheetName val="2008 -2010"/>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Титульный лист"/>
      <sheetName val="~5537733.xls"/>
      <sheetName val="Вспомогат_по месяцам_"/>
      <sheetName val="Вспомогат(по месяцам)"/>
      <sheetName val="Гр5(о)"/>
      <sheetName val="ИПР 2012"/>
      <sheetName val="ИПР 2012-2017"/>
      <sheetName val="1.2"/>
      <sheetName val="стадия реализации"/>
      <sheetName val="ввод-вывод"/>
      <sheetName val="2.2_прил."/>
      <sheetName val="См.1"/>
      <sheetName val="4НКУ"/>
      <sheetName val=""/>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Общий свод (2)"/>
      <sheetName val="навигация"/>
      <sheetName val="Т19.1"/>
      <sheetName val="Т1.1.1"/>
      <sheetName val="Т1.2.1"/>
      <sheetName val="Т3"/>
      <sheetName val="расшифровка"/>
      <sheetName val="1997"/>
      <sheetName val="1998"/>
      <sheetName val="2002(v2)"/>
      <sheetName val="2002(v1)"/>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списки"/>
      <sheetName val="продВ(I)"/>
      <sheetName val="Приложение 2.1"/>
      <sheetName val="Причины"/>
      <sheetName val="Сл7"/>
      <sheetName val="Предприятие"/>
      <sheetName val="Source"/>
      <sheetName val="Месяцы"/>
      <sheetName val="Пер-Вл"/>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 val="Списки"/>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Баланс энергии"/>
      <sheetName val="Уравнения"/>
      <sheetName val="расчетный"/>
      <sheetName val="Расчет"/>
      <sheetName val="1.1. нвв переход"/>
      <sheetName val="6. Показатели перехода"/>
      <sheetName val="Лист1"/>
      <sheetName val="УФ-6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
      <sheetName val="5"/>
      <sheetName val="main gate house"/>
      <sheetName val="П1.4, П1.5 -Томская обл"/>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G5">
            <v>0</v>
          </cell>
        </row>
      </sheetData>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9. Смета затрат"/>
      <sheetName val="SET"/>
      <sheetName val="Детали_Смета"/>
      <sheetName val="Детали_Прочие"/>
      <sheetName val="ИТ-бюджет"/>
      <sheetName val="18 Оптимизация АУР"/>
      <sheetName val="Сведения"/>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sheetData sheetId="64"/>
      <sheetData sheetId="65"/>
      <sheetData sheetId="66"/>
      <sheetData sheetId="67"/>
      <sheetData sheetId="68">
        <row r="2">
          <cell r="A2">
            <v>0</v>
          </cell>
        </row>
      </sheetData>
      <sheetData sheetId="69"/>
      <sheetData sheetId="70"/>
      <sheetData sheetId="71"/>
      <sheetData sheetId="72"/>
      <sheetData sheetId="73">
        <row r="4">
          <cell r="C4">
            <v>0</v>
          </cell>
        </row>
      </sheetData>
      <sheetData sheetId="74">
        <row r="4">
          <cell r="C4">
            <v>0</v>
          </cell>
        </row>
      </sheetData>
      <sheetData sheetId="75">
        <row r="4">
          <cell r="C4">
            <v>0</v>
          </cell>
        </row>
      </sheetData>
      <sheetData sheetId="76">
        <row r="2">
          <cell r="A2">
            <v>0</v>
          </cell>
        </row>
      </sheetData>
      <sheetData sheetId="77">
        <row r="4">
          <cell r="C4">
            <v>0</v>
          </cell>
        </row>
      </sheetData>
      <sheetData sheetId="78"/>
      <sheetData sheetId="79"/>
      <sheetData sheetId="80"/>
      <sheetData sheetId="81">
        <row r="2">
          <cell r="A2">
            <v>0</v>
          </cell>
        </row>
      </sheetData>
      <sheetData sheetId="82"/>
      <sheetData sheetId="83">
        <row r="4">
          <cell r="C4">
            <v>0</v>
          </cell>
        </row>
      </sheetData>
      <sheetData sheetId="84">
        <row r="4">
          <cell r="C4">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C4">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97"/>
  <sheetViews>
    <sheetView topLeftCell="D1" zoomScale="80" zoomScaleNormal="80" zoomScaleSheetLayoutView="85" workbookViewId="0">
      <pane ySplit="18" topLeftCell="A88" activePane="bottomLeft" state="frozen"/>
      <selection activeCell="A14" sqref="A14"/>
      <selection pane="bottomLeft" activeCell="C20" sqref="C20:C97"/>
    </sheetView>
  </sheetViews>
  <sheetFormatPr defaultColWidth="9.140625" defaultRowHeight="15.75" outlineLevelRow="1"/>
  <cols>
    <col min="1" max="1" width="13.42578125" style="661" bestFit="1" customWidth="1"/>
    <col min="2" max="2" width="83.42578125" style="661" customWidth="1"/>
    <col min="3" max="3" width="11.42578125" style="661" customWidth="1"/>
    <col min="4" max="4" width="14" style="661" customWidth="1"/>
    <col min="5" max="5" width="12.85546875" style="661" customWidth="1"/>
    <col min="6" max="6" width="17.28515625" style="661" customWidth="1"/>
    <col min="7" max="7" width="16.28515625" style="661" customWidth="1"/>
    <col min="8" max="8" width="17.42578125" style="661" customWidth="1"/>
    <col min="9" max="9" width="15.42578125" style="661" customWidth="1"/>
    <col min="10" max="10" width="16.85546875" style="661" customWidth="1"/>
    <col min="11" max="11" width="15.42578125" style="661" customWidth="1"/>
    <col min="12" max="12" width="17.28515625" style="661" customWidth="1"/>
    <col min="13" max="13" width="15.42578125" style="661" customWidth="1"/>
    <col min="14" max="14" width="17.7109375" style="661" customWidth="1"/>
    <col min="15" max="16" width="15.42578125" style="661" customWidth="1"/>
    <col min="17" max="17" width="19.7109375" style="661" customWidth="1"/>
    <col min="18" max="18" width="18.28515625" style="661" customWidth="1"/>
    <col min="19" max="19" width="12.42578125" style="661" customWidth="1"/>
    <col min="20" max="20" width="97" style="721" customWidth="1"/>
    <col min="21" max="21" width="30.85546875" style="663" hidden="1" customWidth="1"/>
    <col min="22" max="22" width="13.85546875" style="663" customWidth="1"/>
    <col min="23" max="23" width="26" style="663" customWidth="1"/>
    <col min="24" max="61" width="12.140625" style="663" customWidth="1"/>
    <col min="62" max="62" width="13.85546875" style="663" customWidth="1"/>
    <col min="63" max="63" width="13.140625" style="663" customWidth="1"/>
    <col min="64" max="64" width="16.140625" style="663" customWidth="1"/>
    <col min="65" max="65" width="17.28515625" style="663" customWidth="1"/>
    <col min="66" max="66" width="14.85546875" style="663" customWidth="1"/>
    <col min="67" max="67" width="13.42578125" style="663" customWidth="1"/>
    <col min="68" max="68" width="20" style="663" customWidth="1"/>
    <col min="69" max="16384" width="9.140625" style="663"/>
  </cols>
  <sheetData>
    <row r="1" spans="1:16383" ht="18.75" outlineLevel="1">
      <c r="S1" s="854" t="s">
        <v>0</v>
      </c>
      <c r="T1" s="854"/>
      <c r="U1" s="662"/>
    </row>
    <row r="2" spans="1:16383" ht="18.75" outlineLevel="1">
      <c r="S2" s="854" t="s">
        <v>1</v>
      </c>
      <c r="T2" s="854"/>
      <c r="U2" s="662"/>
    </row>
    <row r="3" spans="1:16383" ht="18.75" outlineLevel="1">
      <c r="S3" s="854" t="s">
        <v>111</v>
      </c>
      <c r="T3" s="854"/>
      <c r="U3" s="662"/>
    </row>
    <row r="4" spans="1:16383" outlineLevel="1">
      <c r="A4" s="663"/>
      <c r="B4" s="663"/>
      <c r="C4" s="663"/>
      <c r="D4" s="663"/>
      <c r="E4" s="663"/>
      <c r="F4" s="663"/>
      <c r="G4" s="663"/>
      <c r="H4" s="663"/>
      <c r="I4" s="663"/>
      <c r="J4" s="663"/>
      <c r="K4" s="663"/>
      <c r="L4" s="663"/>
      <c r="M4" s="663"/>
      <c r="N4" s="663"/>
      <c r="O4" s="663"/>
      <c r="P4" s="663"/>
      <c r="Q4" s="663"/>
      <c r="R4" s="663"/>
      <c r="S4" s="663"/>
      <c r="T4" s="663"/>
      <c r="U4" s="662"/>
    </row>
    <row r="5" spans="1:16383" ht="18.75" outlineLevel="1">
      <c r="A5" s="842" t="s">
        <v>112</v>
      </c>
      <c r="B5" s="842"/>
      <c r="C5" s="842"/>
      <c r="D5" s="842"/>
      <c r="E5" s="842"/>
      <c r="F5" s="842"/>
      <c r="G5" s="842"/>
      <c r="H5" s="842"/>
      <c r="I5" s="842"/>
      <c r="J5" s="842"/>
      <c r="K5" s="842"/>
      <c r="L5" s="842"/>
      <c r="M5" s="842"/>
      <c r="N5" s="842"/>
      <c r="O5" s="842"/>
      <c r="P5" s="842"/>
      <c r="Q5" s="842"/>
      <c r="R5" s="842"/>
      <c r="S5" s="842"/>
      <c r="T5" s="842"/>
      <c r="U5" s="662"/>
    </row>
    <row r="6" spans="1:16383" ht="18.75" outlineLevel="1">
      <c r="A6" s="842" t="s">
        <v>1148</v>
      </c>
      <c r="B6" s="842"/>
      <c r="C6" s="842"/>
      <c r="D6" s="842"/>
      <c r="E6" s="842"/>
      <c r="F6" s="842"/>
      <c r="G6" s="842"/>
      <c r="H6" s="842"/>
      <c r="I6" s="842"/>
      <c r="J6" s="842"/>
      <c r="K6" s="842"/>
      <c r="L6" s="842"/>
      <c r="M6" s="842"/>
      <c r="N6" s="842"/>
      <c r="O6" s="842"/>
      <c r="P6" s="842"/>
      <c r="Q6" s="842"/>
      <c r="R6" s="842"/>
      <c r="S6" s="842"/>
      <c r="T6" s="842"/>
      <c r="U6" s="664"/>
    </row>
    <row r="7" spans="1:16383" ht="18.75" outlineLevel="1">
      <c r="A7" s="663"/>
      <c r="B7" s="663"/>
      <c r="C7" s="663"/>
      <c r="D7" s="663"/>
      <c r="E7" s="663"/>
      <c r="F7" s="664"/>
      <c r="G7" s="663"/>
      <c r="H7" s="663"/>
      <c r="I7" s="663"/>
      <c r="J7" s="663"/>
      <c r="K7" s="663"/>
      <c r="L7" s="663"/>
      <c r="M7" s="663"/>
      <c r="N7" s="663"/>
      <c r="O7" s="663"/>
      <c r="P7" s="663"/>
      <c r="Q7" s="663"/>
      <c r="R7" s="663"/>
      <c r="S7" s="663"/>
      <c r="T7" s="663"/>
      <c r="U7" s="664"/>
    </row>
    <row r="8" spans="1:16383" s="665" customFormat="1" ht="21.75" customHeight="1" outlineLevel="1">
      <c r="A8" s="664"/>
      <c r="C8" s="855" t="s">
        <v>1150</v>
      </c>
      <c r="D8" s="855"/>
      <c r="E8" s="855"/>
      <c r="F8" s="855"/>
      <c r="G8" s="855"/>
      <c r="H8" s="855"/>
      <c r="I8" s="855"/>
      <c r="J8" s="855"/>
      <c r="K8" s="855"/>
      <c r="L8" s="855"/>
      <c r="M8" s="855"/>
      <c r="N8" s="855"/>
      <c r="O8" s="855"/>
      <c r="P8" s="855"/>
      <c r="Q8" s="855"/>
      <c r="R8" s="855"/>
      <c r="S8" s="664"/>
      <c r="T8" s="664"/>
      <c r="U8" s="664"/>
    </row>
    <row r="9" spans="1:16383" ht="18.75" outlineLevel="1">
      <c r="A9" s="853" t="s">
        <v>113</v>
      </c>
      <c r="B9" s="853"/>
      <c r="C9" s="853"/>
      <c r="D9" s="853"/>
      <c r="E9" s="853"/>
      <c r="F9" s="853"/>
      <c r="G9" s="853"/>
      <c r="H9" s="853"/>
      <c r="I9" s="853"/>
      <c r="J9" s="853"/>
      <c r="K9" s="853"/>
      <c r="L9" s="853"/>
      <c r="M9" s="853"/>
      <c r="N9" s="853"/>
      <c r="O9" s="853"/>
      <c r="P9" s="853"/>
      <c r="Q9" s="853"/>
      <c r="R9" s="853"/>
      <c r="S9" s="853"/>
      <c r="T9" s="853"/>
      <c r="U9" s="664"/>
    </row>
    <row r="10" spans="1:16383" ht="12.75" customHeight="1" outlineLevel="1">
      <c r="A10" s="663"/>
      <c r="B10" s="663"/>
      <c r="C10" s="663"/>
      <c r="D10" s="663"/>
      <c r="E10" s="663"/>
      <c r="F10" s="663"/>
      <c r="G10" s="663"/>
      <c r="H10" s="663"/>
      <c r="I10" s="663"/>
      <c r="J10" s="663"/>
      <c r="K10" s="663"/>
      <c r="L10" s="663"/>
      <c r="M10" s="663"/>
      <c r="N10" s="663"/>
      <c r="O10" s="663"/>
      <c r="P10" s="663"/>
      <c r="Q10" s="663"/>
      <c r="R10" s="663"/>
      <c r="S10" s="663"/>
      <c r="T10" s="663"/>
      <c r="U10" s="842"/>
      <c r="V10" s="842"/>
      <c r="W10" s="842"/>
      <c r="X10" s="842"/>
      <c r="Y10" s="842"/>
      <c r="Z10" s="842"/>
      <c r="AA10" s="842"/>
      <c r="AB10" s="842"/>
      <c r="AC10" s="842"/>
      <c r="AD10" s="842"/>
      <c r="AE10" s="842"/>
      <c r="AF10" s="842"/>
      <c r="AG10" s="842"/>
      <c r="AH10" s="842"/>
      <c r="AI10" s="842"/>
      <c r="AJ10" s="842"/>
      <c r="AK10" s="842"/>
      <c r="AL10" s="842"/>
      <c r="AM10" s="842"/>
      <c r="AN10" s="842"/>
      <c r="AO10" s="842"/>
      <c r="AP10" s="842"/>
      <c r="AQ10" s="842"/>
      <c r="AR10" s="842"/>
      <c r="AS10" s="842"/>
      <c r="AT10" s="842"/>
      <c r="AU10" s="842"/>
      <c r="AV10" s="842"/>
      <c r="AW10" s="842"/>
      <c r="AX10" s="842"/>
      <c r="AY10" s="842"/>
      <c r="AZ10" s="842"/>
      <c r="BA10" s="842"/>
      <c r="BB10" s="842"/>
      <c r="BC10" s="842"/>
      <c r="BD10" s="842"/>
      <c r="BE10" s="842"/>
      <c r="BF10" s="842"/>
      <c r="BG10" s="842"/>
      <c r="BH10" s="842"/>
      <c r="BI10" s="842"/>
      <c r="BJ10" s="842"/>
      <c r="BK10" s="842"/>
      <c r="BL10" s="842"/>
      <c r="BM10" s="842"/>
      <c r="BN10" s="842"/>
      <c r="BO10" s="842"/>
      <c r="BP10" s="842"/>
      <c r="BQ10" s="842"/>
      <c r="BR10" s="842"/>
      <c r="BS10" s="842"/>
      <c r="BT10" s="842"/>
      <c r="BU10" s="842"/>
      <c r="BV10" s="842"/>
      <c r="BW10" s="842"/>
      <c r="BX10" s="842"/>
      <c r="BY10" s="842"/>
      <c r="BZ10" s="842"/>
      <c r="CA10" s="842"/>
      <c r="CB10" s="842"/>
      <c r="CC10" s="842"/>
      <c r="CD10" s="842"/>
      <c r="CE10" s="842"/>
      <c r="CF10" s="842"/>
      <c r="CG10" s="842"/>
      <c r="CH10" s="842"/>
      <c r="CI10" s="842"/>
      <c r="CJ10" s="842"/>
      <c r="CK10" s="842"/>
      <c r="CL10" s="842"/>
      <c r="CM10" s="842"/>
      <c r="CN10" s="842"/>
      <c r="CO10" s="842"/>
      <c r="CP10" s="842"/>
      <c r="CQ10" s="842"/>
      <c r="CR10" s="842"/>
      <c r="CS10" s="842"/>
      <c r="CT10" s="842"/>
      <c r="CU10" s="842"/>
      <c r="CV10" s="842"/>
      <c r="CW10" s="842"/>
      <c r="CX10" s="842"/>
      <c r="CY10" s="842"/>
      <c r="CZ10" s="842"/>
      <c r="DA10" s="842"/>
      <c r="DB10" s="842"/>
      <c r="DC10" s="842"/>
      <c r="DD10" s="842"/>
      <c r="DE10" s="842"/>
      <c r="DF10" s="842"/>
      <c r="DG10" s="842"/>
      <c r="DH10" s="842"/>
      <c r="DI10" s="842"/>
      <c r="DJ10" s="842"/>
      <c r="DK10" s="842"/>
      <c r="DL10" s="842"/>
      <c r="DM10" s="842"/>
      <c r="DN10" s="842"/>
      <c r="DO10" s="842"/>
      <c r="DP10" s="842"/>
      <c r="DQ10" s="842"/>
      <c r="DR10" s="842"/>
      <c r="DS10" s="842"/>
      <c r="DT10" s="842"/>
      <c r="DU10" s="842"/>
      <c r="DV10" s="842"/>
      <c r="DW10" s="842"/>
      <c r="DX10" s="842"/>
      <c r="DY10" s="842"/>
      <c r="DZ10" s="842"/>
      <c r="EA10" s="842"/>
      <c r="EB10" s="842"/>
      <c r="EC10" s="842"/>
      <c r="ED10" s="842"/>
      <c r="EE10" s="842"/>
      <c r="EF10" s="842"/>
      <c r="EG10" s="842"/>
      <c r="EH10" s="842"/>
      <c r="EI10" s="842"/>
      <c r="EJ10" s="842"/>
      <c r="EK10" s="842"/>
      <c r="EL10" s="842"/>
      <c r="EM10" s="842"/>
      <c r="EN10" s="842"/>
      <c r="EO10" s="842"/>
      <c r="EP10" s="842"/>
      <c r="EQ10" s="842"/>
      <c r="ER10" s="842"/>
      <c r="ES10" s="842"/>
      <c r="ET10" s="842"/>
      <c r="EU10" s="842"/>
      <c r="EV10" s="842"/>
      <c r="EW10" s="842"/>
      <c r="EX10" s="842"/>
      <c r="EY10" s="842"/>
      <c r="EZ10" s="842"/>
      <c r="FA10" s="842"/>
      <c r="FB10" s="842"/>
      <c r="FC10" s="842"/>
      <c r="FD10" s="842"/>
      <c r="FE10" s="842"/>
      <c r="FF10" s="842"/>
      <c r="FG10" s="842"/>
      <c r="FH10" s="842"/>
      <c r="FI10" s="842"/>
      <c r="FJ10" s="842"/>
      <c r="FK10" s="842"/>
      <c r="FL10" s="842"/>
      <c r="FM10" s="842"/>
      <c r="FN10" s="842"/>
      <c r="FO10" s="842"/>
      <c r="FP10" s="842"/>
      <c r="FQ10" s="842"/>
      <c r="FR10" s="842"/>
      <c r="FS10" s="842"/>
      <c r="FT10" s="842"/>
      <c r="FU10" s="842"/>
      <c r="FV10" s="842"/>
      <c r="FW10" s="842"/>
      <c r="FX10" s="842"/>
      <c r="FY10" s="842"/>
      <c r="FZ10" s="842"/>
      <c r="GA10" s="842"/>
      <c r="GB10" s="842"/>
      <c r="GC10" s="842"/>
      <c r="GD10" s="842"/>
      <c r="GE10" s="842"/>
      <c r="GF10" s="842"/>
      <c r="GG10" s="842"/>
      <c r="GH10" s="842"/>
      <c r="GI10" s="842"/>
      <c r="GJ10" s="842"/>
      <c r="GK10" s="842"/>
      <c r="GL10" s="842"/>
      <c r="GM10" s="842"/>
      <c r="GN10" s="842"/>
      <c r="GO10" s="842"/>
      <c r="GP10" s="842"/>
      <c r="GQ10" s="842"/>
      <c r="GR10" s="842"/>
      <c r="GS10" s="842"/>
      <c r="GT10" s="842"/>
      <c r="GU10" s="842"/>
      <c r="GV10" s="842"/>
      <c r="GW10" s="842"/>
      <c r="GX10" s="842"/>
      <c r="GY10" s="842"/>
      <c r="GZ10" s="842"/>
      <c r="HA10" s="842"/>
      <c r="HB10" s="842"/>
      <c r="HC10" s="842"/>
      <c r="HD10" s="842"/>
      <c r="HE10" s="842"/>
      <c r="HF10" s="842"/>
      <c r="HG10" s="842"/>
      <c r="HH10" s="842"/>
      <c r="HI10" s="842"/>
      <c r="HJ10" s="842"/>
      <c r="HK10" s="842"/>
      <c r="HL10" s="842"/>
      <c r="HM10" s="842"/>
      <c r="HN10" s="842"/>
      <c r="HO10" s="842"/>
      <c r="HP10" s="842"/>
      <c r="HQ10" s="842"/>
      <c r="HR10" s="842"/>
      <c r="HS10" s="842"/>
      <c r="HT10" s="842"/>
      <c r="HU10" s="842"/>
      <c r="HV10" s="842"/>
      <c r="HW10" s="842"/>
      <c r="HX10" s="842"/>
      <c r="HY10" s="842"/>
      <c r="HZ10" s="842"/>
      <c r="IA10" s="842"/>
      <c r="IB10" s="842"/>
      <c r="IC10" s="842"/>
      <c r="ID10" s="842"/>
      <c r="IE10" s="842"/>
      <c r="IF10" s="842"/>
      <c r="IG10" s="842"/>
      <c r="IH10" s="842"/>
      <c r="II10" s="842"/>
      <c r="IJ10" s="842"/>
      <c r="IK10" s="842"/>
      <c r="IL10" s="842"/>
      <c r="IM10" s="842"/>
      <c r="IN10" s="842"/>
      <c r="IO10" s="842"/>
      <c r="IP10" s="842"/>
      <c r="IQ10" s="842"/>
      <c r="IR10" s="842"/>
      <c r="IS10" s="842"/>
      <c r="IT10" s="842"/>
      <c r="IU10" s="842"/>
      <c r="IV10" s="842"/>
      <c r="IW10" s="842"/>
      <c r="IX10" s="842"/>
      <c r="IY10" s="842"/>
      <c r="IZ10" s="842"/>
      <c r="JA10" s="842"/>
      <c r="JB10" s="842"/>
      <c r="JC10" s="842"/>
      <c r="JD10" s="842"/>
      <c r="JE10" s="842"/>
      <c r="JF10" s="842"/>
      <c r="JG10" s="842"/>
      <c r="JH10" s="842"/>
      <c r="JI10" s="842"/>
      <c r="JJ10" s="842"/>
      <c r="JK10" s="842"/>
      <c r="JL10" s="842"/>
      <c r="JM10" s="842"/>
      <c r="JN10" s="842"/>
      <c r="JO10" s="842"/>
      <c r="JP10" s="842"/>
      <c r="JQ10" s="842"/>
      <c r="JR10" s="842"/>
      <c r="JS10" s="842"/>
      <c r="JT10" s="842"/>
      <c r="JU10" s="842"/>
      <c r="JV10" s="842"/>
      <c r="JW10" s="842"/>
      <c r="JX10" s="842"/>
      <c r="JY10" s="842"/>
      <c r="JZ10" s="842"/>
      <c r="KA10" s="842"/>
      <c r="KB10" s="842"/>
      <c r="KC10" s="842"/>
      <c r="KD10" s="842"/>
      <c r="KE10" s="842"/>
      <c r="KF10" s="842"/>
      <c r="KG10" s="842"/>
      <c r="KH10" s="842"/>
      <c r="KI10" s="842"/>
      <c r="KJ10" s="842"/>
      <c r="KK10" s="842"/>
      <c r="KL10" s="842"/>
      <c r="KM10" s="842"/>
      <c r="KN10" s="842"/>
      <c r="KO10" s="842"/>
      <c r="KP10" s="842"/>
      <c r="KQ10" s="842"/>
      <c r="KR10" s="842"/>
      <c r="KS10" s="842"/>
      <c r="KT10" s="842"/>
      <c r="KU10" s="842"/>
      <c r="KV10" s="842"/>
      <c r="KW10" s="842"/>
      <c r="KX10" s="842"/>
      <c r="KY10" s="842"/>
      <c r="KZ10" s="842"/>
      <c r="LA10" s="842"/>
      <c r="LB10" s="842"/>
      <c r="LC10" s="842"/>
      <c r="LD10" s="842"/>
      <c r="LE10" s="842"/>
      <c r="LF10" s="842"/>
      <c r="LG10" s="842"/>
      <c r="LH10" s="842"/>
      <c r="LI10" s="842"/>
      <c r="LJ10" s="842"/>
      <c r="LK10" s="842"/>
      <c r="LL10" s="842"/>
      <c r="LM10" s="842"/>
      <c r="LN10" s="842"/>
      <c r="LO10" s="842"/>
      <c r="LP10" s="842"/>
      <c r="LQ10" s="842"/>
      <c r="LR10" s="842"/>
      <c r="LS10" s="842"/>
      <c r="LT10" s="842"/>
      <c r="LU10" s="842"/>
      <c r="LV10" s="842"/>
      <c r="LW10" s="842"/>
      <c r="LX10" s="842"/>
      <c r="LY10" s="842"/>
      <c r="LZ10" s="842"/>
      <c r="MA10" s="842"/>
      <c r="MB10" s="842"/>
      <c r="MC10" s="842"/>
      <c r="MD10" s="842"/>
      <c r="ME10" s="842"/>
      <c r="MF10" s="842"/>
      <c r="MG10" s="842"/>
      <c r="MH10" s="842"/>
      <c r="MI10" s="842"/>
      <c r="MJ10" s="842"/>
      <c r="MK10" s="842"/>
      <c r="ML10" s="842"/>
      <c r="MM10" s="842"/>
      <c r="MN10" s="842"/>
      <c r="MO10" s="842"/>
      <c r="MP10" s="842"/>
      <c r="MQ10" s="842"/>
      <c r="MR10" s="842"/>
      <c r="MS10" s="842"/>
      <c r="MT10" s="842"/>
      <c r="MU10" s="842"/>
      <c r="MV10" s="842"/>
      <c r="MW10" s="842"/>
      <c r="MX10" s="842"/>
      <c r="MY10" s="842"/>
      <c r="MZ10" s="842"/>
      <c r="NA10" s="842"/>
      <c r="NB10" s="842"/>
      <c r="NC10" s="842"/>
      <c r="ND10" s="842"/>
      <c r="NE10" s="842"/>
      <c r="NF10" s="842"/>
      <c r="NG10" s="842"/>
      <c r="NH10" s="842"/>
      <c r="NI10" s="842"/>
      <c r="NJ10" s="842"/>
      <c r="NK10" s="842"/>
      <c r="NL10" s="842"/>
      <c r="NM10" s="842"/>
      <c r="NN10" s="842"/>
      <c r="NO10" s="842"/>
      <c r="NP10" s="842"/>
      <c r="NQ10" s="842"/>
      <c r="NR10" s="842"/>
      <c r="NS10" s="842"/>
      <c r="NT10" s="842"/>
      <c r="NU10" s="842"/>
      <c r="NV10" s="842"/>
      <c r="NW10" s="842"/>
      <c r="NX10" s="842"/>
      <c r="NY10" s="842"/>
      <c r="NZ10" s="842"/>
      <c r="OA10" s="842"/>
      <c r="OB10" s="842"/>
      <c r="OC10" s="842"/>
      <c r="OD10" s="842"/>
      <c r="OE10" s="842"/>
      <c r="OF10" s="842"/>
      <c r="OG10" s="842"/>
      <c r="OH10" s="842"/>
      <c r="OI10" s="842"/>
      <c r="OJ10" s="842"/>
      <c r="OK10" s="842"/>
      <c r="OL10" s="842"/>
      <c r="OM10" s="842"/>
      <c r="ON10" s="842"/>
      <c r="OO10" s="842"/>
      <c r="OP10" s="842"/>
      <c r="OQ10" s="842"/>
      <c r="OR10" s="842"/>
      <c r="OS10" s="842"/>
      <c r="OT10" s="842"/>
      <c r="OU10" s="842"/>
      <c r="OV10" s="842"/>
      <c r="OW10" s="842"/>
      <c r="OX10" s="842"/>
      <c r="OY10" s="842"/>
      <c r="OZ10" s="842"/>
      <c r="PA10" s="842"/>
      <c r="PB10" s="842"/>
      <c r="PC10" s="842"/>
      <c r="PD10" s="842"/>
      <c r="PE10" s="842"/>
      <c r="PF10" s="842"/>
      <c r="PG10" s="842"/>
      <c r="PH10" s="842"/>
      <c r="PI10" s="842"/>
      <c r="PJ10" s="842"/>
      <c r="PK10" s="842"/>
      <c r="PL10" s="842"/>
      <c r="PM10" s="842"/>
      <c r="PN10" s="842"/>
      <c r="PO10" s="842"/>
      <c r="PP10" s="842"/>
      <c r="PQ10" s="842"/>
      <c r="PR10" s="842"/>
      <c r="PS10" s="842"/>
      <c r="PT10" s="842"/>
      <c r="PU10" s="842"/>
      <c r="PV10" s="842"/>
      <c r="PW10" s="842"/>
      <c r="PX10" s="842"/>
      <c r="PY10" s="842"/>
      <c r="PZ10" s="842"/>
      <c r="QA10" s="842"/>
      <c r="QB10" s="842"/>
      <c r="QC10" s="842"/>
      <c r="QD10" s="842"/>
      <c r="QE10" s="842"/>
      <c r="QF10" s="842"/>
      <c r="QG10" s="842"/>
      <c r="QH10" s="842"/>
      <c r="QI10" s="842"/>
      <c r="QJ10" s="842"/>
      <c r="QK10" s="842"/>
      <c r="QL10" s="842"/>
      <c r="QM10" s="842"/>
      <c r="QN10" s="842"/>
      <c r="QO10" s="842"/>
      <c r="QP10" s="842"/>
      <c r="QQ10" s="842"/>
      <c r="QR10" s="842"/>
      <c r="QS10" s="842"/>
      <c r="QT10" s="842"/>
      <c r="QU10" s="842"/>
      <c r="QV10" s="842"/>
      <c r="QW10" s="842"/>
      <c r="QX10" s="842"/>
      <c r="QY10" s="842"/>
      <c r="QZ10" s="842"/>
      <c r="RA10" s="842"/>
      <c r="RB10" s="842"/>
      <c r="RC10" s="842"/>
      <c r="RD10" s="842"/>
      <c r="RE10" s="842"/>
      <c r="RF10" s="842"/>
      <c r="RG10" s="842"/>
      <c r="RH10" s="842"/>
      <c r="RI10" s="842"/>
      <c r="RJ10" s="842"/>
      <c r="RK10" s="842"/>
      <c r="RL10" s="842"/>
      <c r="RM10" s="842"/>
      <c r="RN10" s="842"/>
      <c r="RO10" s="842"/>
      <c r="RP10" s="842"/>
      <c r="RQ10" s="842"/>
      <c r="RR10" s="842"/>
      <c r="RS10" s="842"/>
      <c r="RT10" s="842"/>
      <c r="RU10" s="842"/>
      <c r="RV10" s="842"/>
      <c r="RW10" s="842"/>
      <c r="RX10" s="842"/>
      <c r="RY10" s="842"/>
      <c r="RZ10" s="842"/>
      <c r="SA10" s="842"/>
      <c r="SB10" s="842"/>
      <c r="SC10" s="842"/>
      <c r="SD10" s="842"/>
      <c r="SE10" s="842"/>
      <c r="SF10" s="842"/>
      <c r="SG10" s="842"/>
      <c r="SH10" s="842"/>
      <c r="SI10" s="842"/>
      <c r="SJ10" s="842"/>
      <c r="SK10" s="842"/>
      <c r="SL10" s="842"/>
      <c r="SM10" s="842"/>
      <c r="SN10" s="842"/>
      <c r="SO10" s="842"/>
      <c r="SP10" s="842"/>
      <c r="SQ10" s="842"/>
      <c r="SR10" s="842"/>
      <c r="SS10" s="842"/>
      <c r="ST10" s="842"/>
      <c r="SU10" s="842"/>
      <c r="SV10" s="842"/>
      <c r="SW10" s="842"/>
      <c r="SX10" s="842"/>
      <c r="SY10" s="842"/>
      <c r="SZ10" s="842"/>
      <c r="TA10" s="842"/>
      <c r="TB10" s="842"/>
      <c r="TC10" s="842"/>
      <c r="TD10" s="842"/>
      <c r="TE10" s="842"/>
      <c r="TF10" s="842"/>
      <c r="TG10" s="842"/>
      <c r="TH10" s="842"/>
      <c r="TI10" s="842"/>
      <c r="TJ10" s="842"/>
      <c r="TK10" s="842"/>
      <c r="TL10" s="842"/>
      <c r="TM10" s="842"/>
      <c r="TN10" s="842"/>
      <c r="TO10" s="842"/>
      <c r="TP10" s="842"/>
      <c r="TQ10" s="842"/>
      <c r="TR10" s="842"/>
      <c r="TS10" s="842"/>
      <c r="TT10" s="842"/>
      <c r="TU10" s="842"/>
      <c r="TV10" s="842"/>
      <c r="TW10" s="842"/>
      <c r="TX10" s="842"/>
      <c r="TY10" s="842"/>
      <c r="TZ10" s="842"/>
      <c r="UA10" s="842"/>
      <c r="UB10" s="842"/>
      <c r="UC10" s="842"/>
      <c r="UD10" s="842"/>
      <c r="UE10" s="842"/>
      <c r="UF10" s="842"/>
      <c r="UG10" s="842"/>
      <c r="UH10" s="842"/>
      <c r="UI10" s="842"/>
      <c r="UJ10" s="842"/>
      <c r="UK10" s="842"/>
      <c r="UL10" s="842"/>
      <c r="UM10" s="842"/>
      <c r="UN10" s="842"/>
      <c r="UO10" s="842"/>
      <c r="UP10" s="842"/>
      <c r="UQ10" s="842"/>
      <c r="UR10" s="842"/>
      <c r="US10" s="842"/>
      <c r="UT10" s="842"/>
      <c r="UU10" s="842"/>
      <c r="UV10" s="842"/>
      <c r="UW10" s="842"/>
      <c r="UX10" s="842"/>
      <c r="UY10" s="842"/>
      <c r="UZ10" s="842"/>
      <c r="VA10" s="842"/>
      <c r="VB10" s="842"/>
      <c r="VC10" s="842"/>
      <c r="VD10" s="842"/>
      <c r="VE10" s="842"/>
      <c r="VF10" s="842"/>
      <c r="VG10" s="842"/>
      <c r="VH10" s="842"/>
      <c r="VI10" s="842"/>
      <c r="VJ10" s="842"/>
      <c r="VK10" s="842"/>
      <c r="VL10" s="842"/>
      <c r="VM10" s="842"/>
      <c r="VN10" s="842"/>
      <c r="VO10" s="842"/>
      <c r="VP10" s="842"/>
      <c r="VQ10" s="842"/>
      <c r="VR10" s="842"/>
      <c r="VS10" s="842"/>
      <c r="VT10" s="842"/>
      <c r="VU10" s="842"/>
      <c r="VV10" s="842"/>
      <c r="VW10" s="842"/>
      <c r="VX10" s="842"/>
      <c r="VY10" s="842"/>
      <c r="VZ10" s="842"/>
      <c r="WA10" s="842"/>
      <c r="WB10" s="842"/>
      <c r="WC10" s="842"/>
      <c r="WD10" s="842"/>
      <c r="WE10" s="842"/>
      <c r="WF10" s="842"/>
      <c r="WG10" s="842"/>
      <c r="WH10" s="842"/>
      <c r="WI10" s="842"/>
      <c r="WJ10" s="842"/>
      <c r="WK10" s="842"/>
      <c r="WL10" s="842"/>
      <c r="WM10" s="842"/>
      <c r="WN10" s="842"/>
      <c r="WO10" s="842"/>
      <c r="WP10" s="842"/>
      <c r="WQ10" s="842"/>
      <c r="WR10" s="842"/>
      <c r="WS10" s="842"/>
      <c r="WT10" s="842"/>
      <c r="WU10" s="842"/>
      <c r="WV10" s="842"/>
      <c r="WW10" s="842"/>
      <c r="WX10" s="842"/>
      <c r="WY10" s="842"/>
      <c r="WZ10" s="842"/>
      <c r="XA10" s="842"/>
      <c r="XB10" s="842"/>
      <c r="XC10" s="842"/>
      <c r="XD10" s="842"/>
      <c r="XE10" s="842"/>
      <c r="XF10" s="842"/>
      <c r="XG10" s="842"/>
      <c r="XH10" s="842"/>
      <c r="XI10" s="842"/>
      <c r="XJ10" s="842"/>
      <c r="XK10" s="842"/>
      <c r="XL10" s="842"/>
      <c r="XM10" s="842"/>
      <c r="XN10" s="842"/>
      <c r="XO10" s="842"/>
      <c r="XP10" s="842"/>
      <c r="XQ10" s="842"/>
      <c r="XR10" s="842"/>
      <c r="XS10" s="842"/>
      <c r="XT10" s="842"/>
      <c r="XU10" s="842"/>
      <c r="XV10" s="842"/>
      <c r="XW10" s="842"/>
      <c r="XX10" s="842"/>
      <c r="XY10" s="842"/>
      <c r="XZ10" s="842"/>
      <c r="YA10" s="842"/>
      <c r="YB10" s="842"/>
      <c r="YC10" s="842"/>
      <c r="YD10" s="842"/>
      <c r="YE10" s="842"/>
      <c r="YF10" s="842"/>
      <c r="YG10" s="842"/>
      <c r="YH10" s="842"/>
      <c r="YI10" s="842"/>
      <c r="YJ10" s="842"/>
      <c r="YK10" s="842"/>
      <c r="YL10" s="842"/>
      <c r="YM10" s="842"/>
      <c r="YN10" s="842"/>
      <c r="YO10" s="842"/>
      <c r="YP10" s="842"/>
      <c r="YQ10" s="842"/>
      <c r="YR10" s="842"/>
      <c r="YS10" s="842"/>
      <c r="YT10" s="842"/>
      <c r="YU10" s="842"/>
      <c r="YV10" s="842"/>
      <c r="YW10" s="842"/>
      <c r="YX10" s="842"/>
      <c r="YY10" s="842"/>
      <c r="YZ10" s="842"/>
      <c r="ZA10" s="842"/>
      <c r="ZB10" s="842"/>
      <c r="ZC10" s="842"/>
      <c r="ZD10" s="842"/>
      <c r="ZE10" s="842"/>
      <c r="ZF10" s="842"/>
      <c r="ZG10" s="842"/>
      <c r="ZH10" s="842"/>
      <c r="ZI10" s="842"/>
      <c r="ZJ10" s="842"/>
      <c r="ZK10" s="842"/>
      <c r="ZL10" s="842"/>
      <c r="ZM10" s="842"/>
      <c r="ZN10" s="842"/>
      <c r="ZO10" s="842"/>
      <c r="ZP10" s="842"/>
      <c r="ZQ10" s="842"/>
      <c r="ZR10" s="842"/>
      <c r="ZS10" s="842"/>
      <c r="ZT10" s="842"/>
      <c r="ZU10" s="842"/>
      <c r="ZV10" s="842"/>
      <c r="ZW10" s="842"/>
      <c r="ZX10" s="842"/>
      <c r="ZY10" s="842"/>
      <c r="ZZ10" s="842"/>
      <c r="AAA10" s="842"/>
      <c r="AAB10" s="842"/>
      <c r="AAC10" s="842"/>
      <c r="AAD10" s="842"/>
      <c r="AAE10" s="842"/>
      <c r="AAF10" s="842"/>
      <c r="AAG10" s="842"/>
      <c r="AAH10" s="842"/>
      <c r="AAI10" s="842"/>
      <c r="AAJ10" s="842"/>
      <c r="AAK10" s="842"/>
      <c r="AAL10" s="842"/>
      <c r="AAM10" s="842"/>
      <c r="AAN10" s="842"/>
      <c r="AAO10" s="842"/>
      <c r="AAP10" s="842"/>
      <c r="AAQ10" s="842"/>
      <c r="AAR10" s="842"/>
      <c r="AAS10" s="842"/>
      <c r="AAT10" s="842"/>
      <c r="AAU10" s="842"/>
      <c r="AAV10" s="842"/>
      <c r="AAW10" s="842"/>
      <c r="AAX10" s="842"/>
      <c r="AAY10" s="842"/>
      <c r="AAZ10" s="842"/>
      <c r="ABA10" s="842"/>
      <c r="ABB10" s="842"/>
      <c r="ABC10" s="842"/>
      <c r="ABD10" s="842"/>
      <c r="ABE10" s="842"/>
      <c r="ABF10" s="842"/>
      <c r="ABG10" s="842"/>
      <c r="ABH10" s="842"/>
      <c r="ABI10" s="842"/>
      <c r="ABJ10" s="842"/>
      <c r="ABK10" s="842"/>
      <c r="ABL10" s="842"/>
      <c r="ABM10" s="842"/>
      <c r="ABN10" s="842"/>
      <c r="ABO10" s="842"/>
      <c r="ABP10" s="842"/>
      <c r="ABQ10" s="842"/>
      <c r="ABR10" s="842"/>
      <c r="ABS10" s="842"/>
      <c r="ABT10" s="842"/>
      <c r="ABU10" s="842"/>
      <c r="ABV10" s="842"/>
      <c r="ABW10" s="842"/>
      <c r="ABX10" s="842"/>
      <c r="ABY10" s="842"/>
      <c r="ABZ10" s="842"/>
      <c r="ACA10" s="842"/>
      <c r="ACB10" s="842"/>
      <c r="ACC10" s="842"/>
      <c r="ACD10" s="842"/>
      <c r="ACE10" s="842"/>
      <c r="ACF10" s="842"/>
      <c r="ACG10" s="842"/>
      <c r="ACH10" s="842"/>
      <c r="ACI10" s="842"/>
      <c r="ACJ10" s="842"/>
      <c r="ACK10" s="842"/>
      <c r="ACL10" s="842"/>
      <c r="ACM10" s="842"/>
      <c r="ACN10" s="842"/>
      <c r="ACO10" s="842"/>
      <c r="ACP10" s="842"/>
      <c r="ACQ10" s="842"/>
      <c r="ACR10" s="842"/>
      <c r="ACS10" s="842"/>
      <c r="ACT10" s="842"/>
      <c r="ACU10" s="842"/>
      <c r="ACV10" s="842"/>
      <c r="ACW10" s="842"/>
      <c r="ACX10" s="842"/>
      <c r="ACY10" s="842"/>
      <c r="ACZ10" s="842"/>
      <c r="ADA10" s="842"/>
      <c r="ADB10" s="842"/>
      <c r="ADC10" s="842"/>
      <c r="ADD10" s="842"/>
      <c r="ADE10" s="842"/>
      <c r="ADF10" s="842"/>
      <c r="ADG10" s="842"/>
      <c r="ADH10" s="842"/>
      <c r="ADI10" s="842"/>
      <c r="ADJ10" s="842"/>
      <c r="ADK10" s="842"/>
      <c r="ADL10" s="842"/>
      <c r="ADM10" s="842"/>
      <c r="ADN10" s="842"/>
      <c r="ADO10" s="842"/>
      <c r="ADP10" s="842"/>
      <c r="ADQ10" s="842"/>
      <c r="ADR10" s="842"/>
      <c r="ADS10" s="842"/>
      <c r="ADT10" s="842"/>
      <c r="ADU10" s="842"/>
      <c r="ADV10" s="842"/>
      <c r="ADW10" s="842"/>
      <c r="ADX10" s="842"/>
      <c r="ADY10" s="842"/>
      <c r="ADZ10" s="842"/>
      <c r="AEA10" s="842"/>
      <c r="AEB10" s="842"/>
      <c r="AEC10" s="842"/>
      <c r="AED10" s="842"/>
      <c r="AEE10" s="842"/>
      <c r="AEF10" s="842"/>
      <c r="AEG10" s="842"/>
      <c r="AEH10" s="842"/>
      <c r="AEI10" s="842"/>
      <c r="AEJ10" s="842"/>
      <c r="AEK10" s="842"/>
      <c r="AEL10" s="842"/>
      <c r="AEM10" s="842"/>
      <c r="AEN10" s="842"/>
      <c r="AEO10" s="842"/>
      <c r="AEP10" s="842"/>
      <c r="AEQ10" s="842"/>
      <c r="AER10" s="842"/>
      <c r="AES10" s="842"/>
      <c r="AET10" s="842"/>
      <c r="AEU10" s="842"/>
      <c r="AEV10" s="842"/>
      <c r="AEW10" s="842"/>
      <c r="AEX10" s="842"/>
      <c r="AEY10" s="842"/>
      <c r="AEZ10" s="842"/>
      <c r="AFA10" s="842"/>
      <c r="AFB10" s="842"/>
      <c r="AFC10" s="842"/>
      <c r="AFD10" s="842"/>
      <c r="AFE10" s="842"/>
      <c r="AFF10" s="842"/>
      <c r="AFG10" s="842"/>
      <c r="AFH10" s="842"/>
      <c r="AFI10" s="842"/>
      <c r="AFJ10" s="842"/>
      <c r="AFK10" s="842"/>
      <c r="AFL10" s="842"/>
      <c r="AFM10" s="842"/>
      <c r="AFN10" s="842"/>
      <c r="AFO10" s="842"/>
      <c r="AFP10" s="842"/>
      <c r="AFQ10" s="842"/>
      <c r="AFR10" s="842"/>
      <c r="AFS10" s="842"/>
      <c r="AFT10" s="842"/>
      <c r="AFU10" s="842"/>
      <c r="AFV10" s="842"/>
      <c r="AFW10" s="842"/>
      <c r="AFX10" s="842"/>
      <c r="AFY10" s="842"/>
      <c r="AFZ10" s="842"/>
      <c r="AGA10" s="842"/>
      <c r="AGB10" s="842"/>
      <c r="AGC10" s="842"/>
      <c r="AGD10" s="842"/>
      <c r="AGE10" s="842"/>
      <c r="AGF10" s="842"/>
      <c r="AGG10" s="842"/>
      <c r="AGH10" s="842"/>
      <c r="AGI10" s="842"/>
      <c r="AGJ10" s="842"/>
      <c r="AGK10" s="842"/>
      <c r="AGL10" s="842"/>
      <c r="AGM10" s="842"/>
      <c r="AGN10" s="842"/>
      <c r="AGO10" s="842"/>
      <c r="AGP10" s="842"/>
      <c r="AGQ10" s="842"/>
      <c r="AGR10" s="842"/>
      <c r="AGS10" s="842"/>
      <c r="AGT10" s="842"/>
      <c r="AGU10" s="842"/>
      <c r="AGV10" s="842"/>
      <c r="AGW10" s="842"/>
      <c r="AGX10" s="842"/>
      <c r="AGY10" s="842"/>
      <c r="AGZ10" s="842"/>
      <c r="AHA10" s="842"/>
      <c r="AHB10" s="842"/>
      <c r="AHC10" s="842"/>
      <c r="AHD10" s="842"/>
      <c r="AHE10" s="842"/>
      <c r="AHF10" s="842"/>
      <c r="AHG10" s="842"/>
      <c r="AHH10" s="842"/>
      <c r="AHI10" s="842"/>
      <c r="AHJ10" s="842"/>
      <c r="AHK10" s="842"/>
      <c r="AHL10" s="842"/>
      <c r="AHM10" s="842"/>
      <c r="AHN10" s="842"/>
      <c r="AHO10" s="842"/>
      <c r="AHP10" s="842"/>
      <c r="AHQ10" s="842"/>
      <c r="AHR10" s="842"/>
      <c r="AHS10" s="842"/>
      <c r="AHT10" s="842"/>
      <c r="AHU10" s="842"/>
      <c r="AHV10" s="842"/>
      <c r="AHW10" s="842"/>
      <c r="AHX10" s="842"/>
      <c r="AHY10" s="842"/>
      <c r="AHZ10" s="842"/>
      <c r="AIA10" s="842"/>
      <c r="AIB10" s="842"/>
      <c r="AIC10" s="842"/>
      <c r="AID10" s="842"/>
      <c r="AIE10" s="842"/>
      <c r="AIF10" s="842"/>
      <c r="AIG10" s="842"/>
      <c r="AIH10" s="842"/>
      <c r="AII10" s="842"/>
      <c r="AIJ10" s="842"/>
      <c r="AIK10" s="842"/>
      <c r="AIL10" s="842"/>
      <c r="AIM10" s="842"/>
      <c r="AIN10" s="842"/>
      <c r="AIO10" s="842"/>
      <c r="AIP10" s="842"/>
      <c r="AIQ10" s="842"/>
      <c r="AIR10" s="842"/>
      <c r="AIS10" s="842"/>
      <c r="AIT10" s="842"/>
      <c r="AIU10" s="842"/>
      <c r="AIV10" s="842"/>
      <c r="AIW10" s="842"/>
      <c r="AIX10" s="842"/>
      <c r="AIY10" s="842"/>
      <c r="AIZ10" s="842"/>
      <c r="AJA10" s="842"/>
      <c r="AJB10" s="842"/>
      <c r="AJC10" s="842"/>
      <c r="AJD10" s="842"/>
      <c r="AJE10" s="842"/>
      <c r="AJF10" s="842"/>
      <c r="AJG10" s="842"/>
      <c r="AJH10" s="842"/>
      <c r="AJI10" s="842"/>
      <c r="AJJ10" s="842"/>
      <c r="AJK10" s="842"/>
      <c r="AJL10" s="842"/>
      <c r="AJM10" s="842"/>
      <c r="AJN10" s="842"/>
      <c r="AJO10" s="842"/>
      <c r="AJP10" s="842"/>
      <c r="AJQ10" s="842"/>
      <c r="AJR10" s="842"/>
      <c r="AJS10" s="842"/>
      <c r="AJT10" s="842"/>
      <c r="AJU10" s="842"/>
      <c r="AJV10" s="842"/>
      <c r="AJW10" s="842"/>
      <c r="AJX10" s="842"/>
      <c r="AJY10" s="842"/>
      <c r="AJZ10" s="842"/>
      <c r="AKA10" s="842"/>
      <c r="AKB10" s="842"/>
      <c r="AKC10" s="842"/>
      <c r="AKD10" s="842"/>
      <c r="AKE10" s="842"/>
      <c r="AKF10" s="842"/>
      <c r="AKG10" s="842"/>
      <c r="AKH10" s="842"/>
      <c r="AKI10" s="842"/>
      <c r="AKJ10" s="842"/>
      <c r="AKK10" s="842"/>
      <c r="AKL10" s="842"/>
      <c r="AKM10" s="842"/>
      <c r="AKN10" s="842"/>
      <c r="AKO10" s="842"/>
      <c r="AKP10" s="842"/>
      <c r="AKQ10" s="842"/>
      <c r="AKR10" s="842"/>
      <c r="AKS10" s="842"/>
      <c r="AKT10" s="842"/>
      <c r="AKU10" s="842"/>
      <c r="AKV10" s="842"/>
      <c r="AKW10" s="842"/>
      <c r="AKX10" s="842"/>
      <c r="AKY10" s="842"/>
      <c r="AKZ10" s="842"/>
      <c r="ALA10" s="842"/>
      <c r="ALB10" s="842"/>
      <c r="ALC10" s="842"/>
      <c r="ALD10" s="842"/>
      <c r="ALE10" s="842"/>
      <c r="ALF10" s="842"/>
      <c r="ALG10" s="842"/>
      <c r="ALH10" s="842"/>
      <c r="ALI10" s="842"/>
      <c r="ALJ10" s="842"/>
      <c r="ALK10" s="842"/>
      <c r="ALL10" s="842"/>
      <c r="ALM10" s="842"/>
      <c r="ALN10" s="842"/>
      <c r="ALO10" s="842"/>
      <c r="ALP10" s="842"/>
      <c r="ALQ10" s="842"/>
      <c r="ALR10" s="842"/>
      <c r="ALS10" s="842"/>
      <c r="ALT10" s="842"/>
      <c r="ALU10" s="842"/>
      <c r="ALV10" s="842"/>
      <c r="ALW10" s="842"/>
      <c r="ALX10" s="842"/>
      <c r="ALY10" s="842"/>
      <c r="ALZ10" s="842"/>
      <c r="AMA10" s="842"/>
      <c r="AMB10" s="842"/>
      <c r="AMC10" s="842"/>
      <c r="AMD10" s="842"/>
      <c r="AME10" s="842"/>
      <c r="AMF10" s="842"/>
      <c r="AMG10" s="842"/>
      <c r="AMH10" s="842"/>
      <c r="AMI10" s="842"/>
      <c r="AMJ10" s="842"/>
      <c r="AMK10" s="842"/>
      <c r="AML10" s="842"/>
      <c r="AMM10" s="842"/>
      <c r="AMN10" s="842"/>
      <c r="AMO10" s="842"/>
      <c r="AMP10" s="842"/>
      <c r="AMQ10" s="842"/>
      <c r="AMR10" s="842"/>
      <c r="AMS10" s="842"/>
      <c r="AMT10" s="842"/>
      <c r="AMU10" s="842"/>
      <c r="AMV10" s="842"/>
      <c r="AMW10" s="842"/>
      <c r="AMX10" s="842"/>
      <c r="AMY10" s="842"/>
      <c r="AMZ10" s="842"/>
      <c r="ANA10" s="842"/>
      <c r="ANB10" s="842"/>
      <c r="ANC10" s="842"/>
      <c r="AND10" s="842"/>
      <c r="ANE10" s="842"/>
      <c r="ANF10" s="842"/>
      <c r="ANG10" s="842"/>
      <c r="ANH10" s="842"/>
      <c r="ANI10" s="842"/>
      <c r="ANJ10" s="842"/>
      <c r="ANK10" s="842"/>
      <c r="ANL10" s="842"/>
      <c r="ANM10" s="842"/>
      <c r="ANN10" s="842"/>
      <c r="ANO10" s="842"/>
      <c r="ANP10" s="842"/>
      <c r="ANQ10" s="842"/>
      <c r="ANR10" s="842"/>
      <c r="ANS10" s="842"/>
      <c r="ANT10" s="842"/>
      <c r="ANU10" s="842"/>
      <c r="ANV10" s="842"/>
      <c r="ANW10" s="842"/>
      <c r="ANX10" s="842"/>
      <c r="ANY10" s="842"/>
      <c r="ANZ10" s="842"/>
      <c r="AOA10" s="842"/>
      <c r="AOB10" s="842"/>
      <c r="AOC10" s="842"/>
      <c r="AOD10" s="842"/>
      <c r="AOE10" s="842"/>
      <c r="AOF10" s="842"/>
      <c r="AOG10" s="842"/>
      <c r="AOH10" s="842"/>
      <c r="AOI10" s="842"/>
      <c r="AOJ10" s="842"/>
      <c r="AOK10" s="842"/>
      <c r="AOL10" s="842"/>
      <c r="AOM10" s="842"/>
      <c r="AON10" s="842"/>
      <c r="AOO10" s="842"/>
      <c r="AOP10" s="842"/>
      <c r="AOQ10" s="842"/>
      <c r="AOR10" s="842"/>
      <c r="AOS10" s="842"/>
      <c r="AOT10" s="842"/>
      <c r="AOU10" s="842"/>
      <c r="AOV10" s="842"/>
      <c r="AOW10" s="842"/>
      <c r="AOX10" s="842"/>
      <c r="AOY10" s="842"/>
      <c r="AOZ10" s="842"/>
      <c r="APA10" s="842"/>
      <c r="APB10" s="842"/>
      <c r="APC10" s="842"/>
      <c r="APD10" s="842"/>
      <c r="APE10" s="842"/>
      <c r="APF10" s="842"/>
      <c r="APG10" s="842"/>
      <c r="APH10" s="842"/>
      <c r="API10" s="842"/>
      <c r="APJ10" s="842"/>
      <c r="APK10" s="842"/>
      <c r="APL10" s="842"/>
      <c r="APM10" s="842"/>
      <c r="APN10" s="842"/>
      <c r="APO10" s="842"/>
      <c r="APP10" s="842"/>
      <c r="APQ10" s="842"/>
      <c r="APR10" s="842"/>
      <c r="APS10" s="842"/>
      <c r="APT10" s="842"/>
      <c r="APU10" s="842"/>
      <c r="APV10" s="842"/>
      <c r="APW10" s="842"/>
      <c r="APX10" s="842"/>
      <c r="APY10" s="842"/>
      <c r="APZ10" s="842"/>
      <c r="AQA10" s="842"/>
      <c r="AQB10" s="842"/>
      <c r="AQC10" s="842"/>
      <c r="AQD10" s="842"/>
      <c r="AQE10" s="842"/>
      <c r="AQF10" s="842"/>
      <c r="AQG10" s="842"/>
      <c r="AQH10" s="842"/>
      <c r="AQI10" s="842"/>
      <c r="AQJ10" s="842"/>
      <c r="AQK10" s="842"/>
      <c r="AQL10" s="842"/>
      <c r="AQM10" s="842"/>
      <c r="AQN10" s="842"/>
      <c r="AQO10" s="842"/>
      <c r="AQP10" s="842"/>
      <c r="AQQ10" s="842"/>
      <c r="AQR10" s="842"/>
      <c r="AQS10" s="842"/>
      <c r="AQT10" s="842"/>
      <c r="AQU10" s="842"/>
      <c r="AQV10" s="842"/>
      <c r="AQW10" s="842"/>
      <c r="AQX10" s="842"/>
      <c r="AQY10" s="842"/>
      <c r="AQZ10" s="842"/>
      <c r="ARA10" s="842"/>
      <c r="ARB10" s="842"/>
      <c r="ARC10" s="842"/>
      <c r="ARD10" s="842"/>
      <c r="ARE10" s="842"/>
      <c r="ARF10" s="842"/>
      <c r="ARG10" s="842"/>
      <c r="ARH10" s="842"/>
      <c r="ARI10" s="842"/>
      <c r="ARJ10" s="842"/>
      <c r="ARK10" s="842"/>
      <c r="ARL10" s="842"/>
      <c r="ARM10" s="842"/>
      <c r="ARN10" s="842"/>
      <c r="ARO10" s="842"/>
      <c r="ARP10" s="842"/>
      <c r="ARQ10" s="842"/>
      <c r="ARR10" s="842"/>
      <c r="ARS10" s="842"/>
      <c r="ART10" s="842"/>
      <c r="ARU10" s="842"/>
      <c r="ARV10" s="842"/>
      <c r="ARW10" s="842"/>
      <c r="ARX10" s="842"/>
      <c r="ARY10" s="842"/>
      <c r="ARZ10" s="842"/>
      <c r="ASA10" s="842"/>
      <c r="ASB10" s="842"/>
      <c r="ASC10" s="842"/>
      <c r="ASD10" s="842"/>
      <c r="ASE10" s="842"/>
      <c r="ASF10" s="842"/>
      <c r="ASG10" s="842"/>
      <c r="ASH10" s="842"/>
      <c r="ASI10" s="842"/>
      <c r="ASJ10" s="842"/>
      <c r="ASK10" s="842"/>
      <c r="ASL10" s="842"/>
      <c r="ASM10" s="842"/>
      <c r="ASN10" s="842"/>
      <c r="ASO10" s="842"/>
      <c r="ASP10" s="842"/>
      <c r="ASQ10" s="842"/>
      <c r="ASR10" s="842"/>
      <c r="ASS10" s="842"/>
      <c r="AST10" s="842"/>
      <c r="ASU10" s="842"/>
      <c r="ASV10" s="842"/>
      <c r="ASW10" s="842"/>
      <c r="ASX10" s="842"/>
      <c r="ASY10" s="842"/>
      <c r="ASZ10" s="842"/>
      <c r="ATA10" s="842"/>
      <c r="ATB10" s="842"/>
      <c r="ATC10" s="842"/>
      <c r="ATD10" s="842"/>
      <c r="ATE10" s="842"/>
      <c r="ATF10" s="842"/>
      <c r="ATG10" s="842"/>
      <c r="ATH10" s="842"/>
      <c r="ATI10" s="842"/>
      <c r="ATJ10" s="842"/>
      <c r="ATK10" s="842"/>
      <c r="ATL10" s="842"/>
      <c r="ATM10" s="842"/>
      <c r="ATN10" s="842"/>
      <c r="ATO10" s="842"/>
      <c r="ATP10" s="842"/>
      <c r="ATQ10" s="842"/>
      <c r="ATR10" s="842"/>
      <c r="ATS10" s="842"/>
      <c r="ATT10" s="842"/>
      <c r="ATU10" s="842"/>
      <c r="ATV10" s="842"/>
      <c r="ATW10" s="842"/>
      <c r="ATX10" s="842"/>
      <c r="ATY10" s="842"/>
      <c r="ATZ10" s="842"/>
      <c r="AUA10" s="842"/>
      <c r="AUB10" s="842"/>
      <c r="AUC10" s="842"/>
      <c r="AUD10" s="842"/>
      <c r="AUE10" s="842"/>
      <c r="AUF10" s="842"/>
      <c r="AUG10" s="842"/>
      <c r="AUH10" s="842"/>
      <c r="AUI10" s="842"/>
      <c r="AUJ10" s="842"/>
      <c r="AUK10" s="842"/>
      <c r="AUL10" s="842"/>
      <c r="AUM10" s="842"/>
      <c r="AUN10" s="842"/>
      <c r="AUO10" s="842"/>
      <c r="AUP10" s="842"/>
      <c r="AUQ10" s="842"/>
      <c r="AUR10" s="842"/>
      <c r="AUS10" s="842"/>
      <c r="AUT10" s="842"/>
      <c r="AUU10" s="842"/>
      <c r="AUV10" s="842"/>
      <c r="AUW10" s="842"/>
      <c r="AUX10" s="842"/>
      <c r="AUY10" s="842"/>
      <c r="AUZ10" s="842"/>
      <c r="AVA10" s="842"/>
      <c r="AVB10" s="842"/>
      <c r="AVC10" s="842"/>
      <c r="AVD10" s="842"/>
      <c r="AVE10" s="842"/>
      <c r="AVF10" s="842"/>
      <c r="AVG10" s="842"/>
      <c r="AVH10" s="842"/>
      <c r="AVI10" s="842"/>
      <c r="AVJ10" s="842"/>
      <c r="AVK10" s="842"/>
      <c r="AVL10" s="842"/>
      <c r="AVM10" s="842"/>
      <c r="AVN10" s="842"/>
      <c r="AVO10" s="842"/>
      <c r="AVP10" s="842"/>
      <c r="AVQ10" s="842"/>
      <c r="AVR10" s="842"/>
      <c r="AVS10" s="842"/>
      <c r="AVT10" s="842"/>
      <c r="AVU10" s="842"/>
      <c r="AVV10" s="842"/>
      <c r="AVW10" s="842"/>
      <c r="AVX10" s="842"/>
      <c r="AVY10" s="842"/>
      <c r="AVZ10" s="842"/>
      <c r="AWA10" s="842"/>
      <c r="AWB10" s="842"/>
      <c r="AWC10" s="842"/>
      <c r="AWD10" s="842"/>
      <c r="AWE10" s="842"/>
      <c r="AWF10" s="842"/>
      <c r="AWG10" s="842"/>
      <c r="AWH10" s="842"/>
      <c r="AWI10" s="842"/>
      <c r="AWJ10" s="842"/>
      <c r="AWK10" s="842"/>
      <c r="AWL10" s="842"/>
      <c r="AWM10" s="842"/>
      <c r="AWN10" s="842"/>
      <c r="AWO10" s="842"/>
      <c r="AWP10" s="842"/>
      <c r="AWQ10" s="842"/>
      <c r="AWR10" s="842"/>
      <c r="AWS10" s="842"/>
      <c r="AWT10" s="842"/>
      <c r="AWU10" s="842"/>
      <c r="AWV10" s="842"/>
      <c r="AWW10" s="842"/>
      <c r="AWX10" s="842"/>
      <c r="AWY10" s="842"/>
      <c r="AWZ10" s="842"/>
      <c r="AXA10" s="842"/>
      <c r="AXB10" s="842"/>
      <c r="AXC10" s="842"/>
      <c r="AXD10" s="842"/>
      <c r="AXE10" s="842"/>
      <c r="AXF10" s="842"/>
      <c r="AXG10" s="842"/>
      <c r="AXH10" s="842"/>
      <c r="AXI10" s="842"/>
      <c r="AXJ10" s="842"/>
      <c r="AXK10" s="842"/>
      <c r="AXL10" s="842"/>
      <c r="AXM10" s="842"/>
      <c r="AXN10" s="842"/>
      <c r="AXO10" s="842"/>
      <c r="AXP10" s="842"/>
      <c r="AXQ10" s="842"/>
      <c r="AXR10" s="842"/>
      <c r="AXS10" s="842"/>
      <c r="AXT10" s="842"/>
      <c r="AXU10" s="842"/>
      <c r="AXV10" s="842"/>
      <c r="AXW10" s="842"/>
      <c r="AXX10" s="842"/>
      <c r="AXY10" s="842"/>
      <c r="AXZ10" s="842"/>
      <c r="AYA10" s="842"/>
      <c r="AYB10" s="842"/>
      <c r="AYC10" s="842"/>
      <c r="AYD10" s="842"/>
      <c r="AYE10" s="842"/>
      <c r="AYF10" s="842"/>
      <c r="AYG10" s="842"/>
      <c r="AYH10" s="842"/>
      <c r="AYI10" s="842"/>
      <c r="AYJ10" s="842"/>
      <c r="AYK10" s="842"/>
      <c r="AYL10" s="842"/>
      <c r="AYM10" s="842"/>
      <c r="AYN10" s="842"/>
      <c r="AYO10" s="842"/>
      <c r="AYP10" s="842"/>
      <c r="AYQ10" s="842"/>
      <c r="AYR10" s="842"/>
      <c r="AYS10" s="842"/>
      <c r="AYT10" s="842"/>
      <c r="AYU10" s="842"/>
      <c r="AYV10" s="842"/>
      <c r="AYW10" s="842"/>
      <c r="AYX10" s="842"/>
      <c r="AYY10" s="842"/>
      <c r="AYZ10" s="842"/>
      <c r="AZA10" s="842"/>
      <c r="AZB10" s="842"/>
      <c r="AZC10" s="842"/>
      <c r="AZD10" s="842"/>
      <c r="AZE10" s="842"/>
      <c r="AZF10" s="842"/>
      <c r="AZG10" s="842"/>
      <c r="AZH10" s="842"/>
      <c r="AZI10" s="842"/>
      <c r="AZJ10" s="842"/>
      <c r="AZK10" s="842"/>
      <c r="AZL10" s="842"/>
      <c r="AZM10" s="842"/>
      <c r="AZN10" s="842"/>
      <c r="AZO10" s="842"/>
      <c r="AZP10" s="842"/>
      <c r="AZQ10" s="842"/>
      <c r="AZR10" s="842"/>
      <c r="AZS10" s="842"/>
      <c r="AZT10" s="842"/>
      <c r="AZU10" s="842"/>
      <c r="AZV10" s="842"/>
      <c r="AZW10" s="842"/>
      <c r="AZX10" s="842"/>
      <c r="AZY10" s="842"/>
      <c r="AZZ10" s="842"/>
      <c r="BAA10" s="842"/>
      <c r="BAB10" s="842"/>
      <c r="BAC10" s="842"/>
      <c r="BAD10" s="842"/>
      <c r="BAE10" s="842"/>
      <c r="BAF10" s="842"/>
      <c r="BAG10" s="842"/>
      <c r="BAH10" s="842"/>
      <c r="BAI10" s="842"/>
      <c r="BAJ10" s="842"/>
      <c r="BAK10" s="842"/>
      <c r="BAL10" s="842"/>
      <c r="BAM10" s="842"/>
      <c r="BAN10" s="842"/>
      <c r="BAO10" s="842"/>
      <c r="BAP10" s="842"/>
      <c r="BAQ10" s="842"/>
      <c r="BAR10" s="842"/>
      <c r="BAS10" s="842"/>
      <c r="BAT10" s="842"/>
      <c r="BAU10" s="842"/>
      <c r="BAV10" s="842"/>
      <c r="BAW10" s="842"/>
      <c r="BAX10" s="842"/>
      <c r="BAY10" s="842"/>
      <c r="BAZ10" s="842"/>
      <c r="BBA10" s="842"/>
      <c r="BBB10" s="842"/>
      <c r="BBC10" s="842"/>
      <c r="BBD10" s="842"/>
      <c r="BBE10" s="842"/>
      <c r="BBF10" s="842"/>
      <c r="BBG10" s="842"/>
      <c r="BBH10" s="842"/>
      <c r="BBI10" s="842"/>
      <c r="BBJ10" s="842"/>
      <c r="BBK10" s="842"/>
      <c r="BBL10" s="842"/>
      <c r="BBM10" s="842"/>
      <c r="BBN10" s="842"/>
      <c r="BBO10" s="842"/>
      <c r="BBP10" s="842"/>
      <c r="BBQ10" s="842"/>
      <c r="BBR10" s="842"/>
      <c r="BBS10" s="842"/>
      <c r="BBT10" s="842"/>
      <c r="BBU10" s="842"/>
      <c r="BBV10" s="842"/>
      <c r="BBW10" s="842"/>
      <c r="BBX10" s="842"/>
      <c r="BBY10" s="842"/>
      <c r="BBZ10" s="842"/>
      <c r="BCA10" s="842"/>
      <c r="BCB10" s="842"/>
      <c r="BCC10" s="842"/>
      <c r="BCD10" s="842"/>
      <c r="BCE10" s="842"/>
      <c r="BCF10" s="842"/>
      <c r="BCG10" s="842"/>
      <c r="BCH10" s="842"/>
      <c r="BCI10" s="842"/>
      <c r="BCJ10" s="842"/>
      <c r="BCK10" s="842"/>
      <c r="BCL10" s="842"/>
      <c r="BCM10" s="842"/>
      <c r="BCN10" s="842"/>
      <c r="BCO10" s="842"/>
      <c r="BCP10" s="842"/>
      <c r="BCQ10" s="842"/>
      <c r="BCR10" s="842"/>
      <c r="BCS10" s="842"/>
      <c r="BCT10" s="842"/>
      <c r="BCU10" s="842"/>
      <c r="BCV10" s="842"/>
      <c r="BCW10" s="842"/>
      <c r="BCX10" s="842"/>
      <c r="BCY10" s="842"/>
      <c r="BCZ10" s="842"/>
      <c r="BDA10" s="842"/>
      <c r="BDB10" s="842"/>
      <c r="BDC10" s="842"/>
      <c r="BDD10" s="842"/>
      <c r="BDE10" s="842"/>
      <c r="BDF10" s="842"/>
      <c r="BDG10" s="842"/>
      <c r="BDH10" s="842"/>
      <c r="BDI10" s="842"/>
      <c r="BDJ10" s="842"/>
      <c r="BDK10" s="842"/>
      <c r="BDL10" s="842"/>
      <c r="BDM10" s="842"/>
      <c r="BDN10" s="842"/>
      <c r="BDO10" s="842"/>
      <c r="BDP10" s="842"/>
      <c r="BDQ10" s="842"/>
      <c r="BDR10" s="842"/>
      <c r="BDS10" s="842"/>
      <c r="BDT10" s="842"/>
      <c r="BDU10" s="842"/>
      <c r="BDV10" s="842"/>
      <c r="BDW10" s="842"/>
      <c r="BDX10" s="842"/>
      <c r="BDY10" s="842"/>
      <c r="BDZ10" s="842"/>
      <c r="BEA10" s="842"/>
      <c r="BEB10" s="842"/>
      <c r="BEC10" s="842"/>
      <c r="BED10" s="842"/>
      <c r="BEE10" s="842"/>
      <c r="BEF10" s="842"/>
      <c r="BEG10" s="842"/>
      <c r="BEH10" s="842"/>
      <c r="BEI10" s="842"/>
      <c r="BEJ10" s="842"/>
      <c r="BEK10" s="842"/>
      <c r="BEL10" s="842"/>
      <c r="BEM10" s="842"/>
      <c r="BEN10" s="842"/>
      <c r="BEO10" s="842"/>
      <c r="BEP10" s="842"/>
      <c r="BEQ10" s="842"/>
      <c r="BER10" s="842"/>
      <c r="BES10" s="842"/>
      <c r="BET10" s="842"/>
      <c r="BEU10" s="842"/>
      <c r="BEV10" s="842"/>
      <c r="BEW10" s="842"/>
      <c r="BEX10" s="842"/>
      <c r="BEY10" s="842"/>
      <c r="BEZ10" s="842"/>
      <c r="BFA10" s="842"/>
      <c r="BFB10" s="842"/>
      <c r="BFC10" s="842"/>
      <c r="BFD10" s="842"/>
      <c r="BFE10" s="842"/>
      <c r="BFF10" s="842"/>
      <c r="BFG10" s="842"/>
      <c r="BFH10" s="842"/>
      <c r="BFI10" s="842"/>
      <c r="BFJ10" s="842"/>
      <c r="BFK10" s="842"/>
      <c r="BFL10" s="842"/>
      <c r="BFM10" s="842"/>
      <c r="BFN10" s="842"/>
      <c r="BFO10" s="842"/>
      <c r="BFP10" s="842"/>
      <c r="BFQ10" s="842"/>
      <c r="BFR10" s="842"/>
      <c r="BFS10" s="842"/>
      <c r="BFT10" s="842"/>
      <c r="BFU10" s="842"/>
      <c r="BFV10" s="842"/>
      <c r="BFW10" s="842"/>
      <c r="BFX10" s="842"/>
      <c r="BFY10" s="842"/>
      <c r="BFZ10" s="842"/>
      <c r="BGA10" s="842"/>
      <c r="BGB10" s="842"/>
      <c r="BGC10" s="842"/>
      <c r="BGD10" s="842"/>
      <c r="BGE10" s="842"/>
      <c r="BGF10" s="842"/>
      <c r="BGG10" s="842"/>
      <c r="BGH10" s="842"/>
      <c r="BGI10" s="842"/>
      <c r="BGJ10" s="842"/>
      <c r="BGK10" s="842"/>
      <c r="BGL10" s="842"/>
      <c r="BGM10" s="842"/>
      <c r="BGN10" s="842"/>
      <c r="BGO10" s="842"/>
      <c r="BGP10" s="842"/>
      <c r="BGQ10" s="842"/>
      <c r="BGR10" s="842"/>
      <c r="BGS10" s="842"/>
      <c r="BGT10" s="842"/>
      <c r="BGU10" s="842"/>
      <c r="BGV10" s="842"/>
      <c r="BGW10" s="842"/>
      <c r="BGX10" s="842"/>
      <c r="BGY10" s="842"/>
      <c r="BGZ10" s="842"/>
      <c r="BHA10" s="842"/>
      <c r="BHB10" s="842"/>
      <c r="BHC10" s="842"/>
      <c r="BHD10" s="842"/>
      <c r="BHE10" s="842"/>
      <c r="BHF10" s="842"/>
      <c r="BHG10" s="842"/>
      <c r="BHH10" s="842"/>
      <c r="BHI10" s="842"/>
      <c r="BHJ10" s="842"/>
      <c r="BHK10" s="842"/>
      <c r="BHL10" s="842"/>
      <c r="BHM10" s="842"/>
      <c r="BHN10" s="842"/>
      <c r="BHO10" s="842"/>
      <c r="BHP10" s="842"/>
      <c r="BHQ10" s="842"/>
      <c r="BHR10" s="842"/>
      <c r="BHS10" s="842"/>
      <c r="BHT10" s="842"/>
      <c r="BHU10" s="842"/>
      <c r="BHV10" s="842"/>
      <c r="BHW10" s="842"/>
      <c r="BHX10" s="842"/>
      <c r="BHY10" s="842"/>
      <c r="BHZ10" s="842"/>
      <c r="BIA10" s="842"/>
      <c r="BIB10" s="842"/>
      <c r="BIC10" s="842"/>
      <c r="BID10" s="842"/>
      <c r="BIE10" s="842"/>
      <c r="BIF10" s="842"/>
      <c r="BIG10" s="842"/>
      <c r="BIH10" s="842"/>
      <c r="BII10" s="842"/>
      <c r="BIJ10" s="842"/>
      <c r="BIK10" s="842"/>
      <c r="BIL10" s="842"/>
      <c r="BIM10" s="842"/>
      <c r="BIN10" s="842"/>
      <c r="BIO10" s="842"/>
      <c r="BIP10" s="842"/>
      <c r="BIQ10" s="842"/>
      <c r="BIR10" s="842"/>
      <c r="BIS10" s="842"/>
      <c r="BIT10" s="842"/>
      <c r="BIU10" s="842"/>
      <c r="BIV10" s="842"/>
      <c r="BIW10" s="842"/>
      <c r="BIX10" s="842"/>
      <c r="BIY10" s="842"/>
      <c r="BIZ10" s="842"/>
      <c r="BJA10" s="842"/>
      <c r="BJB10" s="842"/>
      <c r="BJC10" s="842"/>
      <c r="BJD10" s="842"/>
      <c r="BJE10" s="842"/>
      <c r="BJF10" s="842"/>
      <c r="BJG10" s="842"/>
      <c r="BJH10" s="842"/>
      <c r="BJI10" s="842"/>
      <c r="BJJ10" s="842"/>
      <c r="BJK10" s="842"/>
      <c r="BJL10" s="842"/>
      <c r="BJM10" s="842"/>
      <c r="BJN10" s="842"/>
      <c r="BJO10" s="842"/>
      <c r="BJP10" s="842"/>
      <c r="BJQ10" s="842"/>
      <c r="BJR10" s="842"/>
      <c r="BJS10" s="842"/>
      <c r="BJT10" s="842"/>
      <c r="BJU10" s="842"/>
      <c r="BJV10" s="842"/>
      <c r="BJW10" s="842"/>
      <c r="BJX10" s="842"/>
      <c r="BJY10" s="842"/>
      <c r="BJZ10" s="842"/>
      <c r="BKA10" s="842"/>
      <c r="BKB10" s="842"/>
      <c r="BKC10" s="842"/>
      <c r="BKD10" s="842"/>
      <c r="BKE10" s="842"/>
      <c r="BKF10" s="842"/>
      <c r="BKG10" s="842"/>
      <c r="BKH10" s="842"/>
      <c r="BKI10" s="842"/>
      <c r="BKJ10" s="842"/>
      <c r="BKK10" s="842"/>
      <c r="BKL10" s="842"/>
      <c r="BKM10" s="842"/>
      <c r="BKN10" s="842"/>
      <c r="BKO10" s="842"/>
      <c r="BKP10" s="842"/>
      <c r="BKQ10" s="842"/>
      <c r="BKR10" s="842"/>
      <c r="BKS10" s="842"/>
      <c r="BKT10" s="842"/>
      <c r="BKU10" s="842"/>
      <c r="BKV10" s="842"/>
      <c r="BKW10" s="842"/>
      <c r="BKX10" s="842"/>
      <c r="BKY10" s="842"/>
      <c r="BKZ10" s="842"/>
      <c r="BLA10" s="842"/>
      <c r="BLB10" s="842"/>
      <c r="BLC10" s="842"/>
      <c r="BLD10" s="842"/>
      <c r="BLE10" s="842"/>
      <c r="BLF10" s="842"/>
      <c r="BLG10" s="842"/>
      <c r="BLH10" s="842"/>
      <c r="BLI10" s="842"/>
      <c r="BLJ10" s="842"/>
      <c r="BLK10" s="842"/>
      <c r="BLL10" s="842"/>
      <c r="BLM10" s="842"/>
      <c r="BLN10" s="842"/>
      <c r="BLO10" s="842"/>
      <c r="BLP10" s="842"/>
      <c r="BLQ10" s="842"/>
      <c r="BLR10" s="842"/>
      <c r="BLS10" s="842"/>
      <c r="BLT10" s="842"/>
      <c r="BLU10" s="842"/>
      <c r="BLV10" s="842"/>
      <c r="BLW10" s="842"/>
      <c r="BLX10" s="842"/>
      <c r="BLY10" s="842"/>
      <c r="BLZ10" s="842"/>
      <c r="BMA10" s="842"/>
      <c r="BMB10" s="842"/>
      <c r="BMC10" s="842"/>
      <c r="BMD10" s="842"/>
      <c r="BME10" s="842"/>
      <c r="BMF10" s="842"/>
      <c r="BMG10" s="842"/>
      <c r="BMH10" s="842"/>
      <c r="BMI10" s="842"/>
      <c r="BMJ10" s="842"/>
      <c r="BMK10" s="842"/>
      <c r="BML10" s="842"/>
      <c r="BMM10" s="842"/>
      <c r="BMN10" s="842"/>
      <c r="BMO10" s="842"/>
      <c r="BMP10" s="842"/>
      <c r="BMQ10" s="842"/>
      <c r="BMR10" s="842"/>
      <c r="BMS10" s="842"/>
      <c r="BMT10" s="842"/>
      <c r="BMU10" s="842"/>
      <c r="BMV10" s="842"/>
      <c r="BMW10" s="842"/>
      <c r="BMX10" s="842"/>
      <c r="BMY10" s="842"/>
      <c r="BMZ10" s="842"/>
      <c r="BNA10" s="842"/>
      <c r="BNB10" s="842"/>
      <c r="BNC10" s="842"/>
      <c r="BND10" s="842"/>
      <c r="BNE10" s="842"/>
      <c r="BNF10" s="842"/>
      <c r="BNG10" s="842"/>
      <c r="BNH10" s="842"/>
      <c r="BNI10" s="842"/>
      <c r="BNJ10" s="842"/>
      <c r="BNK10" s="842"/>
      <c r="BNL10" s="842"/>
      <c r="BNM10" s="842"/>
      <c r="BNN10" s="842"/>
      <c r="BNO10" s="842"/>
      <c r="BNP10" s="842"/>
      <c r="BNQ10" s="842"/>
      <c r="BNR10" s="842"/>
      <c r="BNS10" s="842"/>
      <c r="BNT10" s="842"/>
      <c r="BNU10" s="842"/>
      <c r="BNV10" s="842"/>
      <c r="BNW10" s="842"/>
      <c r="BNX10" s="842"/>
      <c r="BNY10" s="842"/>
      <c r="BNZ10" s="842"/>
      <c r="BOA10" s="842"/>
      <c r="BOB10" s="842"/>
      <c r="BOC10" s="842"/>
      <c r="BOD10" s="842"/>
      <c r="BOE10" s="842"/>
      <c r="BOF10" s="842"/>
      <c r="BOG10" s="842"/>
      <c r="BOH10" s="842"/>
      <c r="BOI10" s="842"/>
      <c r="BOJ10" s="842"/>
      <c r="BOK10" s="842"/>
      <c r="BOL10" s="842"/>
      <c r="BOM10" s="842"/>
      <c r="BON10" s="842"/>
      <c r="BOO10" s="842"/>
      <c r="BOP10" s="842"/>
      <c r="BOQ10" s="842"/>
      <c r="BOR10" s="842"/>
      <c r="BOS10" s="842"/>
      <c r="BOT10" s="842"/>
      <c r="BOU10" s="842"/>
      <c r="BOV10" s="842"/>
      <c r="BOW10" s="842"/>
      <c r="BOX10" s="842"/>
      <c r="BOY10" s="842"/>
      <c r="BOZ10" s="842"/>
      <c r="BPA10" s="842"/>
      <c r="BPB10" s="842"/>
      <c r="BPC10" s="842"/>
      <c r="BPD10" s="842"/>
      <c r="BPE10" s="842"/>
      <c r="BPF10" s="842"/>
      <c r="BPG10" s="842"/>
      <c r="BPH10" s="842"/>
      <c r="BPI10" s="842"/>
      <c r="BPJ10" s="842"/>
      <c r="BPK10" s="842"/>
      <c r="BPL10" s="842"/>
      <c r="BPM10" s="842"/>
      <c r="BPN10" s="842"/>
      <c r="BPO10" s="842"/>
      <c r="BPP10" s="842"/>
      <c r="BPQ10" s="842"/>
      <c r="BPR10" s="842"/>
      <c r="BPS10" s="842"/>
      <c r="BPT10" s="842"/>
      <c r="BPU10" s="842"/>
      <c r="BPV10" s="842"/>
      <c r="BPW10" s="842"/>
      <c r="BPX10" s="842"/>
      <c r="BPY10" s="842"/>
      <c r="BPZ10" s="842"/>
      <c r="BQA10" s="842"/>
      <c r="BQB10" s="842"/>
      <c r="BQC10" s="842"/>
      <c r="BQD10" s="842"/>
      <c r="BQE10" s="842"/>
      <c r="BQF10" s="842"/>
      <c r="BQG10" s="842"/>
      <c r="BQH10" s="842"/>
      <c r="BQI10" s="842"/>
      <c r="BQJ10" s="842"/>
      <c r="BQK10" s="842"/>
      <c r="BQL10" s="842"/>
      <c r="BQM10" s="842"/>
      <c r="BQN10" s="842"/>
      <c r="BQO10" s="842"/>
      <c r="BQP10" s="842"/>
      <c r="BQQ10" s="842"/>
      <c r="BQR10" s="842"/>
      <c r="BQS10" s="842"/>
      <c r="BQT10" s="842"/>
      <c r="BQU10" s="842"/>
      <c r="BQV10" s="842"/>
      <c r="BQW10" s="842"/>
      <c r="BQX10" s="842"/>
      <c r="BQY10" s="842"/>
      <c r="BQZ10" s="842"/>
      <c r="BRA10" s="842"/>
      <c r="BRB10" s="842"/>
      <c r="BRC10" s="842"/>
      <c r="BRD10" s="842"/>
      <c r="BRE10" s="842"/>
      <c r="BRF10" s="842"/>
      <c r="BRG10" s="842"/>
      <c r="BRH10" s="842"/>
      <c r="BRI10" s="842"/>
      <c r="BRJ10" s="842"/>
      <c r="BRK10" s="842"/>
      <c r="BRL10" s="842"/>
      <c r="BRM10" s="842"/>
      <c r="BRN10" s="842"/>
      <c r="BRO10" s="842"/>
      <c r="BRP10" s="842"/>
      <c r="BRQ10" s="842"/>
      <c r="BRR10" s="842"/>
      <c r="BRS10" s="842"/>
      <c r="BRT10" s="842"/>
      <c r="BRU10" s="842"/>
      <c r="BRV10" s="842"/>
      <c r="BRW10" s="842"/>
      <c r="BRX10" s="842"/>
      <c r="BRY10" s="842"/>
      <c r="BRZ10" s="842"/>
      <c r="BSA10" s="842"/>
      <c r="BSB10" s="842"/>
      <c r="BSC10" s="842"/>
      <c r="BSD10" s="842"/>
      <c r="BSE10" s="842"/>
      <c r="BSF10" s="842"/>
      <c r="BSG10" s="842"/>
      <c r="BSH10" s="842"/>
      <c r="BSI10" s="842"/>
      <c r="BSJ10" s="842"/>
      <c r="BSK10" s="842"/>
      <c r="BSL10" s="842"/>
      <c r="BSM10" s="842"/>
      <c r="BSN10" s="842"/>
      <c r="BSO10" s="842"/>
      <c r="BSP10" s="842"/>
      <c r="BSQ10" s="842"/>
      <c r="BSR10" s="842"/>
      <c r="BSS10" s="842"/>
      <c r="BST10" s="842"/>
      <c r="BSU10" s="842"/>
      <c r="BSV10" s="842"/>
      <c r="BSW10" s="842"/>
      <c r="BSX10" s="842"/>
      <c r="BSY10" s="842"/>
      <c r="BSZ10" s="842"/>
      <c r="BTA10" s="842"/>
      <c r="BTB10" s="842"/>
      <c r="BTC10" s="842"/>
      <c r="BTD10" s="842"/>
      <c r="BTE10" s="842"/>
      <c r="BTF10" s="842"/>
      <c r="BTG10" s="842"/>
      <c r="BTH10" s="842"/>
      <c r="BTI10" s="842"/>
      <c r="BTJ10" s="842"/>
      <c r="BTK10" s="842"/>
      <c r="BTL10" s="842"/>
      <c r="BTM10" s="842"/>
      <c r="BTN10" s="842"/>
      <c r="BTO10" s="842"/>
      <c r="BTP10" s="842"/>
      <c r="BTQ10" s="842"/>
      <c r="BTR10" s="842"/>
      <c r="BTS10" s="842"/>
      <c r="BTT10" s="842"/>
      <c r="BTU10" s="842"/>
      <c r="BTV10" s="842"/>
      <c r="BTW10" s="842"/>
      <c r="BTX10" s="842"/>
      <c r="BTY10" s="842"/>
      <c r="BTZ10" s="842"/>
      <c r="BUA10" s="842"/>
      <c r="BUB10" s="842"/>
      <c r="BUC10" s="842"/>
      <c r="BUD10" s="842"/>
      <c r="BUE10" s="842"/>
      <c r="BUF10" s="842"/>
      <c r="BUG10" s="842"/>
      <c r="BUH10" s="842"/>
      <c r="BUI10" s="842"/>
      <c r="BUJ10" s="842"/>
      <c r="BUK10" s="842"/>
      <c r="BUL10" s="842"/>
      <c r="BUM10" s="842"/>
      <c r="BUN10" s="842"/>
      <c r="BUO10" s="842"/>
      <c r="BUP10" s="842"/>
      <c r="BUQ10" s="842"/>
      <c r="BUR10" s="842"/>
      <c r="BUS10" s="842"/>
      <c r="BUT10" s="842"/>
      <c r="BUU10" s="842"/>
      <c r="BUV10" s="842"/>
      <c r="BUW10" s="842"/>
      <c r="BUX10" s="842"/>
      <c r="BUY10" s="842"/>
      <c r="BUZ10" s="842"/>
      <c r="BVA10" s="842"/>
      <c r="BVB10" s="842"/>
      <c r="BVC10" s="842"/>
      <c r="BVD10" s="842"/>
      <c r="BVE10" s="842"/>
      <c r="BVF10" s="842"/>
      <c r="BVG10" s="842"/>
      <c r="BVH10" s="842"/>
      <c r="BVI10" s="842"/>
      <c r="BVJ10" s="842"/>
      <c r="BVK10" s="842"/>
      <c r="BVL10" s="842"/>
      <c r="BVM10" s="842"/>
      <c r="BVN10" s="842"/>
      <c r="BVO10" s="842"/>
      <c r="BVP10" s="842"/>
      <c r="BVQ10" s="842"/>
      <c r="BVR10" s="842"/>
      <c r="BVS10" s="842"/>
      <c r="BVT10" s="842"/>
      <c r="BVU10" s="842"/>
      <c r="BVV10" s="842"/>
      <c r="BVW10" s="842"/>
      <c r="BVX10" s="842"/>
      <c r="BVY10" s="842"/>
      <c r="BVZ10" s="842"/>
      <c r="BWA10" s="842"/>
      <c r="BWB10" s="842"/>
      <c r="BWC10" s="842"/>
      <c r="BWD10" s="842"/>
      <c r="BWE10" s="842"/>
      <c r="BWF10" s="842"/>
      <c r="BWG10" s="842"/>
      <c r="BWH10" s="842"/>
      <c r="BWI10" s="842"/>
      <c r="BWJ10" s="842"/>
      <c r="BWK10" s="842"/>
      <c r="BWL10" s="842"/>
      <c r="BWM10" s="842"/>
      <c r="BWN10" s="842"/>
      <c r="BWO10" s="842"/>
      <c r="BWP10" s="842"/>
      <c r="BWQ10" s="842"/>
      <c r="BWR10" s="842"/>
      <c r="BWS10" s="842"/>
      <c r="BWT10" s="842"/>
      <c r="BWU10" s="842"/>
      <c r="BWV10" s="842"/>
      <c r="BWW10" s="842"/>
      <c r="BWX10" s="842"/>
      <c r="BWY10" s="842"/>
      <c r="BWZ10" s="842"/>
      <c r="BXA10" s="842"/>
      <c r="BXB10" s="842"/>
      <c r="BXC10" s="842"/>
      <c r="BXD10" s="842"/>
      <c r="BXE10" s="842"/>
      <c r="BXF10" s="842"/>
      <c r="BXG10" s="842"/>
      <c r="BXH10" s="842"/>
      <c r="BXI10" s="842"/>
      <c r="BXJ10" s="842"/>
      <c r="BXK10" s="842"/>
      <c r="BXL10" s="842"/>
      <c r="BXM10" s="842"/>
      <c r="BXN10" s="842"/>
      <c r="BXO10" s="842"/>
      <c r="BXP10" s="842"/>
      <c r="BXQ10" s="842"/>
      <c r="BXR10" s="842"/>
      <c r="BXS10" s="842"/>
      <c r="BXT10" s="842"/>
      <c r="BXU10" s="842"/>
      <c r="BXV10" s="842"/>
      <c r="BXW10" s="842"/>
      <c r="BXX10" s="842"/>
      <c r="BXY10" s="842"/>
      <c r="BXZ10" s="842"/>
      <c r="BYA10" s="842"/>
      <c r="BYB10" s="842"/>
      <c r="BYC10" s="842"/>
      <c r="BYD10" s="842"/>
      <c r="BYE10" s="842"/>
      <c r="BYF10" s="842"/>
      <c r="BYG10" s="842"/>
      <c r="BYH10" s="842"/>
      <c r="BYI10" s="842"/>
      <c r="BYJ10" s="842"/>
      <c r="BYK10" s="842"/>
      <c r="BYL10" s="842"/>
      <c r="BYM10" s="842"/>
      <c r="BYN10" s="842"/>
      <c r="BYO10" s="842"/>
      <c r="BYP10" s="842"/>
      <c r="BYQ10" s="842"/>
      <c r="BYR10" s="842"/>
      <c r="BYS10" s="842"/>
      <c r="BYT10" s="842"/>
      <c r="BYU10" s="842"/>
      <c r="BYV10" s="842"/>
      <c r="BYW10" s="842"/>
      <c r="BYX10" s="842"/>
      <c r="BYY10" s="842"/>
      <c r="BYZ10" s="842"/>
      <c r="BZA10" s="842"/>
      <c r="BZB10" s="842"/>
      <c r="BZC10" s="842"/>
      <c r="BZD10" s="842"/>
      <c r="BZE10" s="842"/>
      <c r="BZF10" s="842"/>
      <c r="BZG10" s="842"/>
      <c r="BZH10" s="842"/>
      <c r="BZI10" s="842"/>
      <c r="BZJ10" s="842"/>
      <c r="BZK10" s="842"/>
      <c r="BZL10" s="842"/>
      <c r="BZM10" s="842"/>
      <c r="BZN10" s="842"/>
      <c r="BZO10" s="842"/>
      <c r="BZP10" s="842"/>
      <c r="BZQ10" s="842"/>
      <c r="BZR10" s="842"/>
      <c r="BZS10" s="842"/>
      <c r="BZT10" s="842"/>
      <c r="BZU10" s="842"/>
      <c r="BZV10" s="842"/>
      <c r="BZW10" s="842"/>
      <c r="BZX10" s="842"/>
      <c r="BZY10" s="842"/>
      <c r="BZZ10" s="842"/>
      <c r="CAA10" s="842"/>
      <c r="CAB10" s="842"/>
      <c r="CAC10" s="842"/>
      <c r="CAD10" s="842"/>
      <c r="CAE10" s="842"/>
      <c r="CAF10" s="842"/>
      <c r="CAG10" s="842"/>
      <c r="CAH10" s="842"/>
      <c r="CAI10" s="842"/>
      <c r="CAJ10" s="842"/>
      <c r="CAK10" s="842"/>
      <c r="CAL10" s="842"/>
      <c r="CAM10" s="842"/>
      <c r="CAN10" s="842"/>
      <c r="CAO10" s="842"/>
      <c r="CAP10" s="842"/>
      <c r="CAQ10" s="842"/>
      <c r="CAR10" s="842"/>
      <c r="CAS10" s="842"/>
      <c r="CAT10" s="842"/>
      <c r="CAU10" s="842"/>
      <c r="CAV10" s="842"/>
      <c r="CAW10" s="842"/>
      <c r="CAX10" s="842"/>
      <c r="CAY10" s="842"/>
      <c r="CAZ10" s="842"/>
      <c r="CBA10" s="842"/>
      <c r="CBB10" s="842"/>
      <c r="CBC10" s="842"/>
      <c r="CBD10" s="842"/>
      <c r="CBE10" s="842"/>
      <c r="CBF10" s="842"/>
      <c r="CBG10" s="842"/>
      <c r="CBH10" s="842"/>
      <c r="CBI10" s="842"/>
      <c r="CBJ10" s="842"/>
      <c r="CBK10" s="842"/>
      <c r="CBL10" s="842"/>
      <c r="CBM10" s="842"/>
      <c r="CBN10" s="842"/>
      <c r="CBO10" s="842"/>
      <c r="CBP10" s="842"/>
      <c r="CBQ10" s="842"/>
      <c r="CBR10" s="842"/>
      <c r="CBS10" s="842"/>
      <c r="CBT10" s="842"/>
      <c r="CBU10" s="842"/>
      <c r="CBV10" s="842"/>
      <c r="CBW10" s="842"/>
      <c r="CBX10" s="842"/>
      <c r="CBY10" s="842"/>
      <c r="CBZ10" s="842"/>
      <c r="CCA10" s="842"/>
      <c r="CCB10" s="842"/>
      <c r="CCC10" s="842"/>
      <c r="CCD10" s="842"/>
      <c r="CCE10" s="842"/>
      <c r="CCF10" s="842"/>
      <c r="CCG10" s="842"/>
      <c r="CCH10" s="842"/>
      <c r="CCI10" s="842"/>
      <c r="CCJ10" s="842"/>
      <c r="CCK10" s="842"/>
      <c r="CCL10" s="842"/>
      <c r="CCM10" s="842"/>
      <c r="CCN10" s="842"/>
      <c r="CCO10" s="842"/>
      <c r="CCP10" s="842"/>
      <c r="CCQ10" s="842"/>
      <c r="CCR10" s="842"/>
      <c r="CCS10" s="842"/>
      <c r="CCT10" s="842"/>
      <c r="CCU10" s="842"/>
      <c r="CCV10" s="842"/>
      <c r="CCW10" s="842"/>
      <c r="CCX10" s="842"/>
      <c r="CCY10" s="842"/>
      <c r="CCZ10" s="842"/>
      <c r="CDA10" s="842"/>
      <c r="CDB10" s="842"/>
      <c r="CDC10" s="842"/>
      <c r="CDD10" s="842"/>
      <c r="CDE10" s="842"/>
      <c r="CDF10" s="842"/>
      <c r="CDG10" s="842"/>
      <c r="CDH10" s="842"/>
      <c r="CDI10" s="842"/>
      <c r="CDJ10" s="842"/>
      <c r="CDK10" s="842"/>
      <c r="CDL10" s="842"/>
      <c r="CDM10" s="842"/>
      <c r="CDN10" s="842"/>
      <c r="CDO10" s="842"/>
      <c r="CDP10" s="842"/>
      <c r="CDQ10" s="842"/>
      <c r="CDR10" s="842"/>
      <c r="CDS10" s="842"/>
      <c r="CDT10" s="842"/>
      <c r="CDU10" s="842"/>
      <c r="CDV10" s="842"/>
      <c r="CDW10" s="842"/>
      <c r="CDX10" s="842"/>
      <c r="CDY10" s="842"/>
      <c r="CDZ10" s="842"/>
      <c r="CEA10" s="842"/>
      <c r="CEB10" s="842"/>
      <c r="CEC10" s="842"/>
      <c r="CED10" s="842"/>
      <c r="CEE10" s="842"/>
      <c r="CEF10" s="842"/>
      <c r="CEG10" s="842"/>
      <c r="CEH10" s="842"/>
      <c r="CEI10" s="842"/>
      <c r="CEJ10" s="842"/>
      <c r="CEK10" s="842"/>
      <c r="CEL10" s="842"/>
      <c r="CEM10" s="842"/>
      <c r="CEN10" s="842"/>
      <c r="CEO10" s="842"/>
      <c r="CEP10" s="842"/>
      <c r="CEQ10" s="842"/>
      <c r="CER10" s="842"/>
      <c r="CES10" s="842"/>
      <c r="CET10" s="842"/>
      <c r="CEU10" s="842"/>
      <c r="CEV10" s="842"/>
      <c r="CEW10" s="842"/>
      <c r="CEX10" s="842"/>
      <c r="CEY10" s="842"/>
      <c r="CEZ10" s="842"/>
      <c r="CFA10" s="842"/>
      <c r="CFB10" s="842"/>
      <c r="CFC10" s="842"/>
      <c r="CFD10" s="842"/>
      <c r="CFE10" s="842"/>
      <c r="CFF10" s="842"/>
      <c r="CFG10" s="842"/>
      <c r="CFH10" s="842"/>
      <c r="CFI10" s="842"/>
      <c r="CFJ10" s="842"/>
      <c r="CFK10" s="842"/>
      <c r="CFL10" s="842"/>
      <c r="CFM10" s="842"/>
      <c r="CFN10" s="842"/>
      <c r="CFO10" s="842"/>
      <c r="CFP10" s="842"/>
      <c r="CFQ10" s="842"/>
      <c r="CFR10" s="842"/>
      <c r="CFS10" s="842"/>
      <c r="CFT10" s="842"/>
      <c r="CFU10" s="842"/>
      <c r="CFV10" s="842"/>
      <c r="CFW10" s="842"/>
      <c r="CFX10" s="842"/>
      <c r="CFY10" s="842"/>
      <c r="CFZ10" s="842"/>
      <c r="CGA10" s="842"/>
      <c r="CGB10" s="842"/>
      <c r="CGC10" s="842"/>
      <c r="CGD10" s="842"/>
      <c r="CGE10" s="842"/>
      <c r="CGF10" s="842"/>
      <c r="CGG10" s="842"/>
      <c r="CGH10" s="842"/>
      <c r="CGI10" s="842"/>
      <c r="CGJ10" s="842"/>
      <c r="CGK10" s="842"/>
      <c r="CGL10" s="842"/>
      <c r="CGM10" s="842"/>
      <c r="CGN10" s="842"/>
      <c r="CGO10" s="842"/>
      <c r="CGP10" s="842"/>
      <c r="CGQ10" s="842"/>
      <c r="CGR10" s="842"/>
      <c r="CGS10" s="842"/>
      <c r="CGT10" s="842"/>
      <c r="CGU10" s="842"/>
      <c r="CGV10" s="842"/>
      <c r="CGW10" s="842"/>
      <c r="CGX10" s="842"/>
      <c r="CGY10" s="842"/>
      <c r="CGZ10" s="842"/>
      <c r="CHA10" s="842"/>
      <c r="CHB10" s="842"/>
      <c r="CHC10" s="842"/>
      <c r="CHD10" s="842"/>
      <c r="CHE10" s="842"/>
      <c r="CHF10" s="842"/>
      <c r="CHG10" s="842"/>
      <c r="CHH10" s="842"/>
      <c r="CHI10" s="842"/>
      <c r="CHJ10" s="842"/>
      <c r="CHK10" s="842"/>
      <c r="CHL10" s="842"/>
      <c r="CHM10" s="842"/>
      <c r="CHN10" s="842"/>
      <c r="CHO10" s="842"/>
      <c r="CHP10" s="842"/>
      <c r="CHQ10" s="842"/>
      <c r="CHR10" s="842"/>
      <c r="CHS10" s="842"/>
      <c r="CHT10" s="842"/>
      <c r="CHU10" s="842"/>
      <c r="CHV10" s="842"/>
      <c r="CHW10" s="842"/>
      <c r="CHX10" s="842"/>
      <c r="CHY10" s="842"/>
      <c r="CHZ10" s="842"/>
      <c r="CIA10" s="842"/>
      <c r="CIB10" s="842"/>
      <c r="CIC10" s="842"/>
      <c r="CID10" s="842"/>
      <c r="CIE10" s="842"/>
      <c r="CIF10" s="842"/>
      <c r="CIG10" s="842"/>
      <c r="CIH10" s="842"/>
      <c r="CII10" s="842"/>
      <c r="CIJ10" s="842"/>
      <c r="CIK10" s="842"/>
      <c r="CIL10" s="842"/>
      <c r="CIM10" s="842"/>
      <c r="CIN10" s="842"/>
      <c r="CIO10" s="842"/>
      <c r="CIP10" s="842"/>
      <c r="CIQ10" s="842"/>
      <c r="CIR10" s="842"/>
      <c r="CIS10" s="842"/>
      <c r="CIT10" s="842"/>
      <c r="CIU10" s="842"/>
      <c r="CIV10" s="842"/>
      <c r="CIW10" s="842"/>
      <c r="CIX10" s="842"/>
      <c r="CIY10" s="842"/>
      <c r="CIZ10" s="842"/>
      <c r="CJA10" s="842"/>
      <c r="CJB10" s="842"/>
      <c r="CJC10" s="842"/>
      <c r="CJD10" s="842"/>
      <c r="CJE10" s="842"/>
      <c r="CJF10" s="842"/>
      <c r="CJG10" s="842"/>
      <c r="CJH10" s="842"/>
      <c r="CJI10" s="842"/>
      <c r="CJJ10" s="842"/>
      <c r="CJK10" s="842"/>
      <c r="CJL10" s="842"/>
      <c r="CJM10" s="842"/>
      <c r="CJN10" s="842"/>
      <c r="CJO10" s="842"/>
      <c r="CJP10" s="842"/>
      <c r="CJQ10" s="842"/>
      <c r="CJR10" s="842"/>
      <c r="CJS10" s="842"/>
      <c r="CJT10" s="842"/>
      <c r="CJU10" s="842"/>
      <c r="CJV10" s="842"/>
      <c r="CJW10" s="842"/>
      <c r="CJX10" s="842"/>
      <c r="CJY10" s="842"/>
      <c r="CJZ10" s="842"/>
      <c r="CKA10" s="842"/>
      <c r="CKB10" s="842"/>
      <c r="CKC10" s="842"/>
      <c r="CKD10" s="842"/>
      <c r="CKE10" s="842"/>
      <c r="CKF10" s="842"/>
      <c r="CKG10" s="842"/>
      <c r="CKH10" s="842"/>
      <c r="CKI10" s="842"/>
      <c r="CKJ10" s="842"/>
      <c r="CKK10" s="842"/>
      <c r="CKL10" s="842"/>
      <c r="CKM10" s="842"/>
      <c r="CKN10" s="842"/>
      <c r="CKO10" s="842"/>
      <c r="CKP10" s="842"/>
      <c r="CKQ10" s="842"/>
      <c r="CKR10" s="842"/>
      <c r="CKS10" s="842"/>
      <c r="CKT10" s="842"/>
      <c r="CKU10" s="842"/>
      <c r="CKV10" s="842"/>
      <c r="CKW10" s="842"/>
      <c r="CKX10" s="842"/>
      <c r="CKY10" s="842"/>
      <c r="CKZ10" s="842"/>
      <c r="CLA10" s="842"/>
      <c r="CLB10" s="842"/>
      <c r="CLC10" s="842"/>
      <c r="CLD10" s="842"/>
      <c r="CLE10" s="842"/>
      <c r="CLF10" s="842"/>
      <c r="CLG10" s="842"/>
      <c r="CLH10" s="842"/>
      <c r="CLI10" s="842"/>
      <c r="CLJ10" s="842"/>
      <c r="CLK10" s="842"/>
      <c r="CLL10" s="842"/>
      <c r="CLM10" s="842"/>
      <c r="CLN10" s="842"/>
      <c r="CLO10" s="842"/>
      <c r="CLP10" s="842"/>
      <c r="CLQ10" s="842"/>
      <c r="CLR10" s="842"/>
      <c r="CLS10" s="842"/>
      <c r="CLT10" s="842"/>
      <c r="CLU10" s="842"/>
      <c r="CLV10" s="842"/>
      <c r="CLW10" s="842"/>
      <c r="CLX10" s="842"/>
      <c r="CLY10" s="842"/>
      <c r="CLZ10" s="842"/>
      <c r="CMA10" s="842"/>
      <c r="CMB10" s="842"/>
      <c r="CMC10" s="842"/>
      <c r="CMD10" s="842"/>
      <c r="CME10" s="842"/>
      <c r="CMF10" s="842"/>
      <c r="CMG10" s="842"/>
      <c r="CMH10" s="842"/>
      <c r="CMI10" s="842"/>
      <c r="CMJ10" s="842"/>
      <c r="CMK10" s="842"/>
      <c r="CML10" s="842"/>
      <c r="CMM10" s="842"/>
      <c r="CMN10" s="842"/>
      <c r="CMO10" s="842"/>
      <c r="CMP10" s="842"/>
      <c r="CMQ10" s="842"/>
      <c r="CMR10" s="842"/>
      <c r="CMS10" s="842"/>
      <c r="CMT10" s="842"/>
      <c r="CMU10" s="842"/>
      <c r="CMV10" s="842"/>
      <c r="CMW10" s="842"/>
      <c r="CMX10" s="842"/>
      <c r="CMY10" s="842"/>
      <c r="CMZ10" s="842"/>
      <c r="CNA10" s="842"/>
      <c r="CNB10" s="842"/>
      <c r="CNC10" s="842"/>
      <c r="CND10" s="842"/>
      <c r="CNE10" s="842"/>
      <c r="CNF10" s="842"/>
      <c r="CNG10" s="842"/>
      <c r="CNH10" s="842"/>
      <c r="CNI10" s="842"/>
      <c r="CNJ10" s="842"/>
      <c r="CNK10" s="842"/>
      <c r="CNL10" s="842"/>
      <c r="CNM10" s="842"/>
      <c r="CNN10" s="842"/>
      <c r="CNO10" s="842"/>
      <c r="CNP10" s="842"/>
      <c r="CNQ10" s="842"/>
      <c r="CNR10" s="842"/>
      <c r="CNS10" s="842"/>
      <c r="CNT10" s="842"/>
      <c r="CNU10" s="842"/>
      <c r="CNV10" s="842"/>
      <c r="CNW10" s="842"/>
      <c r="CNX10" s="842"/>
      <c r="CNY10" s="842"/>
      <c r="CNZ10" s="842"/>
      <c r="COA10" s="842"/>
      <c r="COB10" s="842"/>
      <c r="COC10" s="842"/>
      <c r="COD10" s="842"/>
      <c r="COE10" s="842"/>
      <c r="COF10" s="842"/>
      <c r="COG10" s="842"/>
      <c r="COH10" s="842"/>
      <c r="COI10" s="842"/>
      <c r="COJ10" s="842"/>
      <c r="COK10" s="842"/>
      <c r="COL10" s="842"/>
      <c r="COM10" s="842"/>
      <c r="CON10" s="842"/>
      <c r="COO10" s="842"/>
      <c r="COP10" s="842"/>
      <c r="COQ10" s="842"/>
      <c r="COR10" s="842"/>
      <c r="COS10" s="842"/>
      <c r="COT10" s="842"/>
      <c r="COU10" s="842"/>
      <c r="COV10" s="842"/>
      <c r="COW10" s="842"/>
      <c r="COX10" s="842"/>
      <c r="COY10" s="842"/>
      <c r="COZ10" s="842"/>
      <c r="CPA10" s="842"/>
      <c r="CPB10" s="842"/>
      <c r="CPC10" s="842"/>
      <c r="CPD10" s="842"/>
      <c r="CPE10" s="842"/>
      <c r="CPF10" s="842"/>
      <c r="CPG10" s="842"/>
      <c r="CPH10" s="842"/>
      <c r="CPI10" s="842"/>
      <c r="CPJ10" s="842"/>
      <c r="CPK10" s="842"/>
      <c r="CPL10" s="842"/>
      <c r="CPM10" s="842"/>
      <c r="CPN10" s="842"/>
      <c r="CPO10" s="842"/>
      <c r="CPP10" s="842"/>
      <c r="CPQ10" s="842"/>
      <c r="CPR10" s="842"/>
      <c r="CPS10" s="842"/>
      <c r="CPT10" s="842"/>
      <c r="CPU10" s="842"/>
      <c r="CPV10" s="842"/>
      <c r="CPW10" s="842"/>
      <c r="CPX10" s="842"/>
      <c r="CPY10" s="842"/>
      <c r="CPZ10" s="842"/>
      <c r="CQA10" s="842"/>
      <c r="CQB10" s="842"/>
      <c r="CQC10" s="842"/>
      <c r="CQD10" s="842"/>
      <c r="CQE10" s="842"/>
      <c r="CQF10" s="842"/>
      <c r="CQG10" s="842"/>
      <c r="CQH10" s="842"/>
      <c r="CQI10" s="842"/>
      <c r="CQJ10" s="842"/>
      <c r="CQK10" s="842"/>
      <c r="CQL10" s="842"/>
      <c r="CQM10" s="842"/>
      <c r="CQN10" s="842"/>
      <c r="CQO10" s="842"/>
      <c r="CQP10" s="842"/>
      <c r="CQQ10" s="842"/>
      <c r="CQR10" s="842"/>
      <c r="CQS10" s="842"/>
      <c r="CQT10" s="842"/>
      <c r="CQU10" s="842"/>
      <c r="CQV10" s="842"/>
      <c r="CQW10" s="842"/>
      <c r="CQX10" s="842"/>
      <c r="CQY10" s="842"/>
      <c r="CQZ10" s="842"/>
      <c r="CRA10" s="842"/>
      <c r="CRB10" s="842"/>
      <c r="CRC10" s="842"/>
      <c r="CRD10" s="842"/>
      <c r="CRE10" s="842"/>
      <c r="CRF10" s="842"/>
      <c r="CRG10" s="842"/>
      <c r="CRH10" s="842"/>
      <c r="CRI10" s="842"/>
      <c r="CRJ10" s="842"/>
      <c r="CRK10" s="842"/>
      <c r="CRL10" s="842"/>
      <c r="CRM10" s="842"/>
      <c r="CRN10" s="842"/>
      <c r="CRO10" s="842"/>
      <c r="CRP10" s="842"/>
      <c r="CRQ10" s="842"/>
      <c r="CRR10" s="842"/>
      <c r="CRS10" s="842"/>
      <c r="CRT10" s="842"/>
      <c r="CRU10" s="842"/>
      <c r="CRV10" s="842"/>
      <c r="CRW10" s="842"/>
      <c r="CRX10" s="842"/>
      <c r="CRY10" s="842"/>
      <c r="CRZ10" s="842"/>
      <c r="CSA10" s="842"/>
      <c r="CSB10" s="842"/>
      <c r="CSC10" s="842"/>
      <c r="CSD10" s="842"/>
      <c r="CSE10" s="842"/>
      <c r="CSF10" s="842"/>
      <c r="CSG10" s="842"/>
      <c r="CSH10" s="842"/>
      <c r="CSI10" s="842"/>
      <c r="CSJ10" s="842"/>
      <c r="CSK10" s="842"/>
      <c r="CSL10" s="842"/>
      <c r="CSM10" s="842"/>
      <c r="CSN10" s="842"/>
      <c r="CSO10" s="842"/>
      <c r="CSP10" s="842"/>
      <c r="CSQ10" s="842"/>
      <c r="CSR10" s="842"/>
      <c r="CSS10" s="842"/>
      <c r="CST10" s="842"/>
      <c r="CSU10" s="842"/>
      <c r="CSV10" s="842"/>
      <c r="CSW10" s="842"/>
      <c r="CSX10" s="842"/>
      <c r="CSY10" s="842"/>
      <c r="CSZ10" s="842"/>
      <c r="CTA10" s="842"/>
      <c r="CTB10" s="842"/>
      <c r="CTC10" s="842"/>
      <c r="CTD10" s="842"/>
      <c r="CTE10" s="842"/>
      <c r="CTF10" s="842"/>
      <c r="CTG10" s="842"/>
      <c r="CTH10" s="842"/>
      <c r="CTI10" s="842"/>
      <c r="CTJ10" s="842"/>
      <c r="CTK10" s="842"/>
      <c r="CTL10" s="842"/>
      <c r="CTM10" s="842"/>
      <c r="CTN10" s="842"/>
      <c r="CTO10" s="842"/>
      <c r="CTP10" s="842"/>
      <c r="CTQ10" s="842"/>
      <c r="CTR10" s="842"/>
      <c r="CTS10" s="842"/>
      <c r="CTT10" s="842"/>
      <c r="CTU10" s="842"/>
      <c r="CTV10" s="842"/>
      <c r="CTW10" s="842"/>
      <c r="CTX10" s="842"/>
      <c r="CTY10" s="842"/>
      <c r="CTZ10" s="842"/>
      <c r="CUA10" s="842"/>
      <c r="CUB10" s="842"/>
      <c r="CUC10" s="842"/>
      <c r="CUD10" s="842"/>
      <c r="CUE10" s="842"/>
      <c r="CUF10" s="842"/>
      <c r="CUG10" s="842"/>
      <c r="CUH10" s="842"/>
      <c r="CUI10" s="842"/>
      <c r="CUJ10" s="842"/>
      <c r="CUK10" s="842"/>
      <c r="CUL10" s="842"/>
      <c r="CUM10" s="842"/>
      <c r="CUN10" s="842"/>
      <c r="CUO10" s="842"/>
      <c r="CUP10" s="842"/>
      <c r="CUQ10" s="842"/>
      <c r="CUR10" s="842"/>
      <c r="CUS10" s="842"/>
      <c r="CUT10" s="842"/>
      <c r="CUU10" s="842"/>
      <c r="CUV10" s="842"/>
      <c r="CUW10" s="842"/>
      <c r="CUX10" s="842"/>
      <c r="CUY10" s="842"/>
      <c r="CUZ10" s="842"/>
      <c r="CVA10" s="842"/>
      <c r="CVB10" s="842"/>
      <c r="CVC10" s="842"/>
      <c r="CVD10" s="842"/>
      <c r="CVE10" s="842"/>
      <c r="CVF10" s="842"/>
      <c r="CVG10" s="842"/>
      <c r="CVH10" s="842"/>
      <c r="CVI10" s="842"/>
      <c r="CVJ10" s="842"/>
      <c r="CVK10" s="842"/>
      <c r="CVL10" s="842"/>
      <c r="CVM10" s="842"/>
      <c r="CVN10" s="842"/>
      <c r="CVO10" s="842"/>
      <c r="CVP10" s="842"/>
      <c r="CVQ10" s="842"/>
      <c r="CVR10" s="842"/>
      <c r="CVS10" s="842"/>
      <c r="CVT10" s="842"/>
      <c r="CVU10" s="842"/>
      <c r="CVV10" s="842"/>
      <c r="CVW10" s="842"/>
      <c r="CVX10" s="842"/>
      <c r="CVY10" s="842"/>
      <c r="CVZ10" s="842"/>
      <c r="CWA10" s="842"/>
      <c r="CWB10" s="842"/>
      <c r="CWC10" s="842"/>
      <c r="CWD10" s="842"/>
      <c r="CWE10" s="842"/>
      <c r="CWF10" s="842"/>
      <c r="CWG10" s="842"/>
      <c r="CWH10" s="842"/>
      <c r="CWI10" s="842"/>
      <c r="CWJ10" s="842"/>
      <c r="CWK10" s="842"/>
      <c r="CWL10" s="842"/>
      <c r="CWM10" s="842"/>
      <c r="CWN10" s="842"/>
      <c r="CWO10" s="842"/>
      <c r="CWP10" s="842"/>
      <c r="CWQ10" s="842"/>
      <c r="CWR10" s="842"/>
      <c r="CWS10" s="842"/>
      <c r="CWT10" s="842"/>
      <c r="CWU10" s="842"/>
      <c r="CWV10" s="842"/>
      <c r="CWW10" s="842"/>
      <c r="CWX10" s="842"/>
      <c r="CWY10" s="842"/>
      <c r="CWZ10" s="842"/>
      <c r="CXA10" s="842"/>
      <c r="CXB10" s="842"/>
      <c r="CXC10" s="842"/>
      <c r="CXD10" s="842"/>
      <c r="CXE10" s="842"/>
      <c r="CXF10" s="842"/>
      <c r="CXG10" s="842"/>
      <c r="CXH10" s="842"/>
      <c r="CXI10" s="842"/>
      <c r="CXJ10" s="842"/>
      <c r="CXK10" s="842"/>
      <c r="CXL10" s="842"/>
      <c r="CXM10" s="842"/>
      <c r="CXN10" s="842"/>
      <c r="CXO10" s="842"/>
      <c r="CXP10" s="842"/>
      <c r="CXQ10" s="842"/>
      <c r="CXR10" s="842"/>
      <c r="CXS10" s="842"/>
      <c r="CXT10" s="842"/>
      <c r="CXU10" s="842"/>
      <c r="CXV10" s="842"/>
      <c r="CXW10" s="842"/>
      <c r="CXX10" s="842"/>
      <c r="CXY10" s="842"/>
      <c r="CXZ10" s="842"/>
      <c r="CYA10" s="842"/>
      <c r="CYB10" s="842"/>
      <c r="CYC10" s="842"/>
      <c r="CYD10" s="842"/>
      <c r="CYE10" s="842"/>
      <c r="CYF10" s="842"/>
      <c r="CYG10" s="842"/>
      <c r="CYH10" s="842"/>
      <c r="CYI10" s="842"/>
      <c r="CYJ10" s="842"/>
      <c r="CYK10" s="842"/>
      <c r="CYL10" s="842"/>
      <c r="CYM10" s="842"/>
      <c r="CYN10" s="842"/>
      <c r="CYO10" s="842"/>
      <c r="CYP10" s="842"/>
      <c r="CYQ10" s="842"/>
      <c r="CYR10" s="842"/>
      <c r="CYS10" s="842"/>
      <c r="CYT10" s="842"/>
      <c r="CYU10" s="842"/>
      <c r="CYV10" s="842"/>
      <c r="CYW10" s="842"/>
      <c r="CYX10" s="842"/>
      <c r="CYY10" s="842"/>
      <c r="CYZ10" s="842"/>
      <c r="CZA10" s="842"/>
      <c r="CZB10" s="842"/>
      <c r="CZC10" s="842"/>
      <c r="CZD10" s="842"/>
      <c r="CZE10" s="842"/>
      <c r="CZF10" s="842"/>
      <c r="CZG10" s="842"/>
      <c r="CZH10" s="842"/>
      <c r="CZI10" s="842"/>
      <c r="CZJ10" s="842"/>
      <c r="CZK10" s="842"/>
      <c r="CZL10" s="842"/>
      <c r="CZM10" s="842"/>
      <c r="CZN10" s="842"/>
      <c r="CZO10" s="842"/>
      <c r="CZP10" s="842"/>
      <c r="CZQ10" s="842"/>
      <c r="CZR10" s="842"/>
      <c r="CZS10" s="842"/>
      <c r="CZT10" s="842"/>
      <c r="CZU10" s="842"/>
      <c r="CZV10" s="842"/>
      <c r="CZW10" s="842"/>
      <c r="CZX10" s="842"/>
      <c r="CZY10" s="842"/>
      <c r="CZZ10" s="842"/>
      <c r="DAA10" s="842"/>
      <c r="DAB10" s="842"/>
      <c r="DAC10" s="842"/>
      <c r="DAD10" s="842"/>
      <c r="DAE10" s="842"/>
      <c r="DAF10" s="842"/>
      <c r="DAG10" s="842"/>
      <c r="DAH10" s="842"/>
      <c r="DAI10" s="842"/>
      <c r="DAJ10" s="842"/>
      <c r="DAK10" s="842"/>
      <c r="DAL10" s="842"/>
      <c r="DAM10" s="842"/>
      <c r="DAN10" s="842"/>
      <c r="DAO10" s="842"/>
      <c r="DAP10" s="842"/>
      <c r="DAQ10" s="842"/>
      <c r="DAR10" s="842"/>
      <c r="DAS10" s="842"/>
      <c r="DAT10" s="842"/>
      <c r="DAU10" s="842"/>
      <c r="DAV10" s="842"/>
      <c r="DAW10" s="842"/>
      <c r="DAX10" s="842"/>
      <c r="DAY10" s="842"/>
      <c r="DAZ10" s="842"/>
      <c r="DBA10" s="842"/>
      <c r="DBB10" s="842"/>
      <c r="DBC10" s="842"/>
      <c r="DBD10" s="842"/>
      <c r="DBE10" s="842"/>
      <c r="DBF10" s="842"/>
      <c r="DBG10" s="842"/>
      <c r="DBH10" s="842"/>
      <c r="DBI10" s="842"/>
      <c r="DBJ10" s="842"/>
      <c r="DBK10" s="842"/>
      <c r="DBL10" s="842"/>
      <c r="DBM10" s="842"/>
      <c r="DBN10" s="842"/>
      <c r="DBO10" s="842"/>
      <c r="DBP10" s="842"/>
      <c r="DBQ10" s="842"/>
      <c r="DBR10" s="842"/>
      <c r="DBS10" s="842"/>
      <c r="DBT10" s="842"/>
      <c r="DBU10" s="842"/>
      <c r="DBV10" s="842"/>
      <c r="DBW10" s="842"/>
      <c r="DBX10" s="842"/>
      <c r="DBY10" s="842"/>
      <c r="DBZ10" s="842"/>
      <c r="DCA10" s="842"/>
      <c r="DCB10" s="842"/>
      <c r="DCC10" s="842"/>
      <c r="DCD10" s="842"/>
      <c r="DCE10" s="842"/>
      <c r="DCF10" s="842"/>
      <c r="DCG10" s="842"/>
      <c r="DCH10" s="842"/>
      <c r="DCI10" s="842"/>
      <c r="DCJ10" s="842"/>
      <c r="DCK10" s="842"/>
      <c r="DCL10" s="842"/>
      <c r="DCM10" s="842"/>
      <c r="DCN10" s="842"/>
      <c r="DCO10" s="842"/>
      <c r="DCP10" s="842"/>
      <c r="DCQ10" s="842"/>
      <c r="DCR10" s="842"/>
      <c r="DCS10" s="842"/>
      <c r="DCT10" s="842"/>
      <c r="DCU10" s="842"/>
      <c r="DCV10" s="842"/>
      <c r="DCW10" s="842"/>
      <c r="DCX10" s="842"/>
      <c r="DCY10" s="842"/>
      <c r="DCZ10" s="842"/>
      <c r="DDA10" s="842"/>
      <c r="DDB10" s="842"/>
      <c r="DDC10" s="842"/>
      <c r="DDD10" s="842"/>
      <c r="DDE10" s="842"/>
      <c r="DDF10" s="842"/>
      <c r="DDG10" s="842"/>
      <c r="DDH10" s="842"/>
      <c r="DDI10" s="842"/>
      <c r="DDJ10" s="842"/>
      <c r="DDK10" s="842"/>
      <c r="DDL10" s="842"/>
      <c r="DDM10" s="842"/>
      <c r="DDN10" s="842"/>
      <c r="DDO10" s="842"/>
      <c r="DDP10" s="842"/>
      <c r="DDQ10" s="842"/>
      <c r="DDR10" s="842"/>
      <c r="DDS10" s="842"/>
      <c r="DDT10" s="842"/>
      <c r="DDU10" s="842"/>
      <c r="DDV10" s="842"/>
      <c r="DDW10" s="842"/>
      <c r="DDX10" s="842"/>
      <c r="DDY10" s="842"/>
      <c r="DDZ10" s="842"/>
      <c r="DEA10" s="842"/>
      <c r="DEB10" s="842"/>
      <c r="DEC10" s="842"/>
      <c r="DED10" s="842"/>
      <c r="DEE10" s="842"/>
      <c r="DEF10" s="842"/>
      <c r="DEG10" s="842"/>
      <c r="DEH10" s="842"/>
      <c r="DEI10" s="842"/>
      <c r="DEJ10" s="842"/>
      <c r="DEK10" s="842"/>
      <c r="DEL10" s="842"/>
      <c r="DEM10" s="842"/>
      <c r="DEN10" s="842"/>
      <c r="DEO10" s="842"/>
      <c r="DEP10" s="842"/>
      <c r="DEQ10" s="842"/>
      <c r="DER10" s="842"/>
      <c r="DES10" s="842"/>
      <c r="DET10" s="842"/>
      <c r="DEU10" s="842"/>
      <c r="DEV10" s="842"/>
      <c r="DEW10" s="842"/>
      <c r="DEX10" s="842"/>
      <c r="DEY10" s="842"/>
      <c r="DEZ10" s="842"/>
      <c r="DFA10" s="842"/>
      <c r="DFB10" s="842"/>
      <c r="DFC10" s="842"/>
      <c r="DFD10" s="842"/>
      <c r="DFE10" s="842"/>
      <c r="DFF10" s="842"/>
      <c r="DFG10" s="842"/>
      <c r="DFH10" s="842"/>
      <c r="DFI10" s="842"/>
      <c r="DFJ10" s="842"/>
      <c r="DFK10" s="842"/>
      <c r="DFL10" s="842"/>
      <c r="DFM10" s="842"/>
      <c r="DFN10" s="842"/>
      <c r="DFO10" s="842"/>
      <c r="DFP10" s="842"/>
      <c r="DFQ10" s="842"/>
      <c r="DFR10" s="842"/>
      <c r="DFS10" s="842"/>
      <c r="DFT10" s="842"/>
      <c r="DFU10" s="842"/>
      <c r="DFV10" s="842"/>
      <c r="DFW10" s="842"/>
      <c r="DFX10" s="842"/>
      <c r="DFY10" s="842"/>
      <c r="DFZ10" s="842"/>
      <c r="DGA10" s="842"/>
      <c r="DGB10" s="842"/>
      <c r="DGC10" s="842"/>
      <c r="DGD10" s="842"/>
      <c r="DGE10" s="842"/>
      <c r="DGF10" s="842"/>
      <c r="DGG10" s="842"/>
      <c r="DGH10" s="842"/>
      <c r="DGI10" s="842"/>
      <c r="DGJ10" s="842"/>
      <c r="DGK10" s="842"/>
      <c r="DGL10" s="842"/>
      <c r="DGM10" s="842"/>
      <c r="DGN10" s="842"/>
      <c r="DGO10" s="842"/>
      <c r="DGP10" s="842"/>
      <c r="DGQ10" s="842"/>
      <c r="DGR10" s="842"/>
      <c r="DGS10" s="842"/>
      <c r="DGT10" s="842"/>
      <c r="DGU10" s="842"/>
      <c r="DGV10" s="842"/>
      <c r="DGW10" s="842"/>
      <c r="DGX10" s="842"/>
      <c r="DGY10" s="842"/>
      <c r="DGZ10" s="842"/>
      <c r="DHA10" s="842"/>
      <c r="DHB10" s="842"/>
      <c r="DHC10" s="842"/>
      <c r="DHD10" s="842"/>
      <c r="DHE10" s="842"/>
      <c r="DHF10" s="842"/>
      <c r="DHG10" s="842"/>
      <c r="DHH10" s="842"/>
      <c r="DHI10" s="842"/>
      <c r="DHJ10" s="842"/>
      <c r="DHK10" s="842"/>
      <c r="DHL10" s="842"/>
      <c r="DHM10" s="842"/>
      <c r="DHN10" s="842"/>
      <c r="DHO10" s="842"/>
      <c r="DHP10" s="842"/>
      <c r="DHQ10" s="842"/>
      <c r="DHR10" s="842"/>
      <c r="DHS10" s="842"/>
      <c r="DHT10" s="842"/>
      <c r="DHU10" s="842"/>
      <c r="DHV10" s="842"/>
      <c r="DHW10" s="842"/>
      <c r="DHX10" s="842"/>
      <c r="DHY10" s="842"/>
      <c r="DHZ10" s="842"/>
      <c r="DIA10" s="842"/>
      <c r="DIB10" s="842"/>
      <c r="DIC10" s="842"/>
      <c r="DID10" s="842"/>
      <c r="DIE10" s="842"/>
      <c r="DIF10" s="842"/>
      <c r="DIG10" s="842"/>
      <c r="DIH10" s="842"/>
      <c r="DII10" s="842"/>
      <c r="DIJ10" s="842"/>
      <c r="DIK10" s="842"/>
      <c r="DIL10" s="842"/>
      <c r="DIM10" s="842"/>
      <c r="DIN10" s="842"/>
      <c r="DIO10" s="842"/>
      <c r="DIP10" s="842"/>
      <c r="DIQ10" s="842"/>
      <c r="DIR10" s="842"/>
      <c r="DIS10" s="842"/>
      <c r="DIT10" s="842"/>
      <c r="DIU10" s="842"/>
      <c r="DIV10" s="842"/>
      <c r="DIW10" s="842"/>
      <c r="DIX10" s="842"/>
      <c r="DIY10" s="842"/>
      <c r="DIZ10" s="842"/>
      <c r="DJA10" s="842"/>
      <c r="DJB10" s="842"/>
      <c r="DJC10" s="842"/>
      <c r="DJD10" s="842"/>
      <c r="DJE10" s="842"/>
      <c r="DJF10" s="842"/>
      <c r="DJG10" s="842"/>
      <c r="DJH10" s="842"/>
      <c r="DJI10" s="842"/>
      <c r="DJJ10" s="842"/>
      <c r="DJK10" s="842"/>
      <c r="DJL10" s="842"/>
      <c r="DJM10" s="842"/>
      <c r="DJN10" s="842"/>
      <c r="DJO10" s="842"/>
      <c r="DJP10" s="842"/>
      <c r="DJQ10" s="842"/>
      <c r="DJR10" s="842"/>
      <c r="DJS10" s="842"/>
      <c r="DJT10" s="842"/>
      <c r="DJU10" s="842"/>
      <c r="DJV10" s="842"/>
      <c r="DJW10" s="842"/>
      <c r="DJX10" s="842"/>
      <c r="DJY10" s="842"/>
      <c r="DJZ10" s="842"/>
      <c r="DKA10" s="842"/>
      <c r="DKB10" s="842"/>
      <c r="DKC10" s="842"/>
      <c r="DKD10" s="842"/>
      <c r="DKE10" s="842"/>
      <c r="DKF10" s="842"/>
      <c r="DKG10" s="842"/>
      <c r="DKH10" s="842"/>
      <c r="DKI10" s="842"/>
      <c r="DKJ10" s="842"/>
      <c r="DKK10" s="842"/>
      <c r="DKL10" s="842"/>
      <c r="DKM10" s="842"/>
      <c r="DKN10" s="842"/>
      <c r="DKO10" s="842"/>
      <c r="DKP10" s="842"/>
      <c r="DKQ10" s="842"/>
      <c r="DKR10" s="842"/>
      <c r="DKS10" s="842"/>
      <c r="DKT10" s="842"/>
      <c r="DKU10" s="842"/>
      <c r="DKV10" s="842"/>
      <c r="DKW10" s="842"/>
      <c r="DKX10" s="842"/>
      <c r="DKY10" s="842"/>
      <c r="DKZ10" s="842"/>
      <c r="DLA10" s="842"/>
      <c r="DLB10" s="842"/>
      <c r="DLC10" s="842"/>
      <c r="DLD10" s="842"/>
      <c r="DLE10" s="842"/>
      <c r="DLF10" s="842"/>
      <c r="DLG10" s="842"/>
      <c r="DLH10" s="842"/>
      <c r="DLI10" s="842"/>
      <c r="DLJ10" s="842"/>
      <c r="DLK10" s="842"/>
      <c r="DLL10" s="842"/>
      <c r="DLM10" s="842"/>
      <c r="DLN10" s="842"/>
      <c r="DLO10" s="842"/>
      <c r="DLP10" s="842"/>
      <c r="DLQ10" s="842"/>
      <c r="DLR10" s="842"/>
      <c r="DLS10" s="842"/>
      <c r="DLT10" s="842"/>
      <c r="DLU10" s="842"/>
      <c r="DLV10" s="842"/>
      <c r="DLW10" s="842"/>
      <c r="DLX10" s="842"/>
      <c r="DLY10" s="842"/>
      <c r="DLZ10" s="842"/>
      <c r="DMA10" s="842"/>
      <c r="DMB10" s="842"/>
      <c r="DMC10" s="842"/>
      <c r="DMD10" s="842"/>
      <c r="DME10" s="842"/>
      <c r="DMF10" s="842"/>
      <c r="DMG10" s="842"/>
      <c r="DMH10" s="842"/>
      <c r="DMI10" s="842"/>
      <c r="DMJ10" s="842"/>
      <c r="DMK10" s="842"/>
      <c r="DML10" s="842"/>
      <c r="DMM10" s="842"/>
      <c r="DMN10" s="842"/>
      <c r="DMO10" s="842"/>
      <c r="DMP10" s="842"/>
      <c r="DMQ10" s="842"/>
      <c r="DMR10" s="842"/>
      <c r="DMS10" s="842"/>
      <c r="DMT10" s="842"/>
      <c r="DMU10" s="842"/>
      <c r="DMV10" s="842"/>
      <c r="DMW10" s="842"/>
      <c r="DMX10" s="842"/>
      <c r="DMY10" s="842"/>
      <c r="DMZ10" s="842"/>
      <c r="DNA10" s="842"/>
      <c r="DNB10" s="842"/>
      <c r="DNC10" s="842"/>
      <c r="DND10" s="842"/>
      <c r="DNE10" s="842"/>
      <c r="DNF10" s="842"/>
      <c r="DNG10" s="842"/>
      <c r="DNH10" s="842"/>
      <c r="DNI10" s="842"/>
      <c r="DNJ10" s="842"/>
      <c r="DNK10" s="842"/>
      <c r="DNL10" s="842"/>
      <c r="DNM10" s="842"/>
      <c r="DNN10" s="842"/>
      <c r="DNO10" s="842"/>
      <c r="DNP10" s="842"/>
      <c r="DNQ10" s="842"/>
      <c r="DNR10" s="842"/>
      <c r="DNS10" s="842"/>
      <c r="DNT10" s="842"/>
      <c r="DNU10" s="842"/>
      <c r="DNV10" s="842"/>
      <c r="DNW10" s="842"/>
      <c r="DNX10" s="842"/>
      <c r="DNY10" s="842"/>
      <c r="DNZ10" s="842"/>
      <c r="DOA10" s="842"/>
      <c r="DOB10" s="842"/>
      <c r="DOC10" s="842"/>
      <c r="DOD10" s="842"/>
      <c r="DOE10" s="842"/>
      <c r="DOF10" s="842"/>
      <c r="DOG10" s="842"/>
      <c r="DOH10" s="842"/>
      <c r="DOI10" s="842"/>
      <c r="DOJ10" s="842"/>
      <c r="DOK10" s="842"/>
      <c r="DOL10" s="842"/>
      <c r="DOM10" s="842"/>
      <c r="DON10" s="842"/>
      <c r="DOO10" s="842"/>
      <c r="DOP10" s="842"/>
      <c r="DOQ10" s="842"/>
      <c r="DOR10" s="842"/>
      <c r="DOS10" s="842"/>
      <c r="DOT10" s="842"/>
      <c r="DOU10" s="842"/>
      <c r="DOV10" s="842"/>
      <c r="DOW10" s="842"/>
      <c r="DOX10" s="842"/>
      <c r="DOY10" s="842"/>
      <c r="DOZ10" s="842"/>
      <c r="DPA10" s="842"/>
      <c r="DPB10" s="842"/>
      <c r="DPC10" s="842"/>
      <c r="DPD10" s="842"/>
      <c r="DPE10" s="842"/>
      <c r="DPF10" s="842"/>
      <c r="DPG10" s="842"/>
      <c r="DPH10" s="842"/>
      <c r="DPI10" s="842"/>
      <c r="DPJ10" s="842"/>
      <c r="DPK10" s="842"/>
      <c r="DPL10" s="842"/>
      <c r="DPM10" s="842"/>
      <c r="DPN10" s="842"/>
      <c r="DPO10" s="842"/>
      <c r="DPP10" s="842"/>
      <c r="DPQ10" s="842"/>
      <c r="DPR10" s="842"/>
      <c r="DPS10" s="842"/>
      <c r="DPT10" s="842"/>
      <c r="DPU10" s="842"/>
      <c r="DPV10" s="842"/>
      <c r="DPW10" s="842"/>
      <c r="DPX10" s="842"/>
      <c r="DPY10" s="842"/>
      <c r="DPZ10" s="842"/>
      <c r="DQA10" s="842"/>
      <c r="DQB10" s="842"/>
      <c r="DQC10" s="842"/>
      <c r="DQD10" s="842"/>
      <c r="DQE10" s="842"/>
      <c r="DQF10" s="842"/>
      <c r="DQG10" s="842"/>
      <c r="DQH10" s="842"/>
      <c r="DQI10" s="842"/>
      <c r="DQJ10" s="842"/>
      <c r="DQK10" s="842"/>
      <c r="DQL10" s="842"/>
      <c r="DQM10" s="842"/>
      <c r="DQN10" s="842"/>
      <c r="DQO10" s="842"/>
      <c r="DQP10" s="842"/>
      <c r="DQQ10" s="842"/>
      <c r="DQR10" s="842"/>
      <c r="DQS10" s="842"/>
      <c r="DQT10" s="842"/>
      <c r="DQU10" s="842"/>
      <c r="DQV10" s="842"/>
      <c r="DQW10" s="842"/>
      <c r="DQX10" s="842"/>
      <c r="DQY10" s="842"/>
      <c r="DQZ10" s="842"/>
      <c r="DRA10" s="842"/>
      <c r="DRB10" s="842"/>
      <c r="DRC10" s="842"/>
      <c r="DRD10" s="842"/>
      <c r="DRE10" s="842"/>
      <c r="DRF10" s="842"/>
      <c r="DRG10" s="842"/>
      <c r="DRH10" s="842"/>
      <c r="DRI10" s="842"/>
      <c r="DRJ10" s="842"/>
      <c r="DRK10" s="842"/>
      <c r="DRL10" s="842"/>
      <c r="DRM10" s="842"/>
      <c r="DRN10" s="842"/>
      <c r="DRO10" s="842"/>
      <c r="DRP10" s="842"/>
      <c r="DRQ10" s="842"/>
      <c r="DRR10" s="842"/>
      <c r="DRS10" s="842"/>
      <c r="DRT10" s="842"/>
      <c r="DRU10" s="842"/>
      <c r="DRV10" s="842"/>
      <c r="DRW10" s="842"/>
      <c r="DRX10" s="842"/>
      <c r="DRY10" s="842"/>
      <c r="DRZ10" s="842"/>
      <c r="DSA10" s="842"/>
      <c r="DSB10" s="842"/>
      <c r="DSC10" s="842"/>
      <c r="DSD10" s="842"/>
      <c r="DSE10" s="842"/>
      <c r="DSF10" s="842"/>
      <c r="DSG10" s="842"/>
      <c r="DSH10" s="842"/>
      <c r="DSI10" s="842"/>
      <c r="DSJ10" s="842"/>
      <c r="DSK10" s="842"/>
      <c r="DSL10" s="842"/>
      <c r="DSM10" s="842"/>
      <c r="DSN10" s="842"/>
      <c r="DSO10" s="842"/>
      <c r="DSP10" s="842"/>
      <c r="DSQ10" s="842"/>
      <c r="DSR10" s="842"/>
      <c r="DSS10" s="842"/>
      <c r="DST10" s="842"/>
      <c r="DSU10" s="842"/>
      <c r="DSV10" s="842"/>
      <c r="DSW10" s="842"/>
      <c r="DSX10" s="842"/>
      <c r="DSY10" s="842"/>
      <c r="DSZ10" s="842"/>
      <c r="DTA10" s="842"/>
      <c r="DTB10" s="842"/>
      <c r="DTC10" s="842"/>
      <c r="DTD10" s="842"/>
      <c r="DTE10" s="842"/>
      <c r="DTF10" s="842"/>
      <c r="DTG10" s="842"/>
      <c r="DTH10" s="842"/>
      <c r="DTI10" s="842"/>
      <c r="DTJ10" s="842"/>
      <c r="DTK10" s="842"/>
      <c r="DTL10" s="842"/>
      <c r="DTM10" s="842"/>
      <c r="DTN10" s="842"/>
      <c r="DTO10" s="842"/>
      <c r="DTP10" s="842"/>
      <c r="DTQ10" s="842"/>
      <c r="DTR10" s="842"/>
      <c r="DTS10" s="842"/>
      <c r="DTT10" s="842"/>
      <c r="DTU10" s="842"/>
      <c r="DTV10" s="842"/>
      <c r="DTW10" s="842"/>
      <c r="DTX10" s="842"/>
      <c r="DTY10" s="842"/>
      <c r="DTZ10" s="842"/>
      <c r="DUA10" s="842"/>
      <c r="DUB10" s="842"/>
      <c r="DUC10" s="842"/>
      <c r="DUD10" s="842"/>
      <c r="DUE10" s="842"/>
      <c r="DUF10" s="842"/>
      <c r="DUG10" s="842"/>
      <c r="DUH10" s="842"/>
      <c r="DUI10" s="842"/>
      <c r="DUJ10" s="842"/>
      <c r="DUK10" s="842"/>
      <c r="DUL10" s="842"/>
      <c r="DUM10" s="842"/>
      <c r="DUN10" s="842"/>
      <c r="DUO10" s="842"/>
      <c r="DUP10" s="842"/>
      <c r="DUQ10" s="842"/>
      <c r="DUR10" s="842"/>
      <c r="DUS10" s="842"/>
      <c r="DUT10" s="842"/>
      <c r="DUU10" s="842"/>
      <c r="DUV10" s="842"/>
      <c r="DUW10" s="842"/>
      <c r="DUX10" s="842"/>
      <c r="DUY10" s="842"/>
      <c r="DUZ10" s="842"/>
      <c r="DVA10" s="842"/>
      <c r="DVB10" s="842"/>
      <c r="DVC10" s="842"/>
      <c r="DVD10" s="842"/>
      <c r="DVE10" s="842"/>
      <c r="DVF10" s="842"/>
      <c r="DVG10" s="842"/>
      <c r="DVH10" s="842"/>
      <c r="DVI10" s="842"/>
      <c r="DVJ10" s="842"/>
      <c r="DVK10" s="842"/>
      <c r="DVL10" s="842"/>
      <c r="DVM10" s="842"/>
      <c r="DVN10" s="842"/>
      <c r="DVO10" s="842"/>
      <c r="DVP10" s="842"/>
      <c r="DVQ10" s="842"/>
      <c r="DVR10" s="842"/>
      <c r="DVS10" s="842"/>
      <c r="DVT10" s="842"/>
      <c r="DVU10" s="842"/>
      <c r="DVV10" s="842"/>
      <c r="DVW10" s="842"/>
      <c r="DVX10" s="842"/>
      <c r="DVY10" s="842"/>
      <c r="DVZ10" s="842"/>
      <c r="DWA10" s="842"/>
      <c r="DWB10" s="842"/>
      <c r="DWC10" s="842"/>
      <c r="DWD10" s="842"/>
      <c r="DWE10" s="842"/>
      <c r="DWF10" s="842"/>
      <c r="DWG10" s="842"/>
      <c r="DWH10" s="842"/>
      <c r="DWI10" s="842"/>
      <c r="DWJ10" s="842"/>
      <c r="DWK10" s="842"/>
      <c r="DWL10" s="842"/>
      <c r="DWM10" s="842"/>
      <c r="DWN10" s="842"/>
      <c r="DWO10" s="842"/>
      <c r="DWP10" s="842"/>
      <c r="DWQ10" s="842"/>
      <c r="DWR10" s="842"/>
      <c r="DWS10" s="842"/>
      <c r="DWT10" s="842"/>
      <c r="DWU10" s="842"/>
      <c r="DWV10" s="842"/>
      <c r="DWW10" s="842"/>
      <c r="DWX10" s="842"/>
      <c r="DWY10" s="842"/>
      <c r="DWZ10" s="842"/>
      <c r="DXA10" s="842"/>
      <c r="DXB10" s="842"/>
      <c r="DXC10" s="842"/>
      <c r="DXD10" s="842"/>
      <c r="DXE10" s="842"/>
      <c r="DXF10" s="842"/>
      <c r="DXG10" s="842"/>
      <c r="DXH10" s="842"/>
      <c r="DXI10" s="842"/>
      <c r="DXJ10" s="842"/>
      <c r="DXK10" s="842"/>
      <c r="DXL10" s="842"/>
      <c r="DXM10" s="842"/>
      <c r="DXN10" s="842"/>
      <c r="DXO10" s="842"/>
      <c r="DXP10" s="842"/>
      <c r="DXQ10" s="842"/>
      <c r="DXR10" s="842"/>
      <c r="DXS10" s="842"/>
      <c r="DXT10" s="842"/>
      <c r="DXU10" s="842"/>
      <c r="DXV10" s="842"/>
      <c r="DXW10" s="842"/>
      <c r="DXX10" s="842"/>
      <c r="DXY10" s="842"/>
      <c r="DXZ10" s="842"/>
      <c r="DYA10" s="842"/>
      <c r="DYB10" s="842"/>
      <c r="DYC10" s="842"/>
      <c r="DYD10" s="842"/>
      <c r="DYE10" s="842"/>
      <c r="DYF10" s="842"/>
      <c r="DYG10" s="842"/>
      <c r="DYH10" s="842"/>
      <c r="DYI10" s="842"/>
      <c r="DYJ10" s="842"/>
      <c r="DYK10" s="842"/>
      <c r="DYL10" s="842"/>
      <c r="DYM10" s="842"/>
      <c r="DYN10" s="842"/>
      <c r="DYO10" s="842"/>
      <c r="DYP10" s="842"/>
      <c r="DYQ10" s="842"/>
      <c r="DYR10" s="842"/>
      <c r="DYS10" s="842"/>
      <c r="DYT10" s="842"/>
      <c r="DYU10" s="842"/>
      <c r="DYV10" s="842"/>
      <c r="DYW10" s="842"/>
      <c r="DYX10" s="842"/>
      <c r="DYY10" s="842"/>
      <c r="DYZ10" s="842"/>
      <c r="DZA10" s="842"/>
      <c r="DZB10" s="842"/>
      <c r="DZC10" s="842"/>
      <c r="DZD10" s="842"/>
      <c r="DZE10" s="842"/>
      <c r="DZF10" s="842"/>
      <c r="DZG10" s="842"/>
      <c r="DZH10" s="842"/>
      <c r="DZI10" s="842"/>
      <c r="DZJ10" s="842"/>
      <c r="DZK10" s="842"/>
      <c r="DZL10" s="842"/>
      <c r="DZM10" s="842"/>
      <c r="DZN10" s="842"/>
      <c r="DZO10" s="842"/>
      <c r="DZP10" s="842"/>
      <c r="DZQ10" s="842"/>
      <c r="DZR10" s="842"/>
      <c r="DZS10" s="842"/>
      <c r="DZT10" s="842"/>
      <c r="DZU10" s="842"/>
      <c r="DZV10" s="842"/>
      <c r="DZW10" s="842"/>
      <c r="DZX10" s="842"/>
      <c r="DZY10" s="842"/>
      <c r="DZZ10" s="842"/>
      <c r="EAA10" s="842"/>
      <c r="EAB10" s="842"/>
      <c r="EAC10" s="842"/>
      <c r="EAD10" s="842"/>
      <c r="EAE10" s="842"/>
      <c r="EAF10" s="842"/>
      <c r="EAG10" s="842"/>
      <c r="EAH10" s="842"/>
      <c r="EAI10" s="842"/>
      <c r="EAJ10" s="842"/>
      <c r="EAK10" s="842"/>
      <c r="EAL10" s="842"/>
      <c r="EAM10" s="842"/>
      <c r="EAN10" s="842"/>
      <c r="EAO10" s="842"/>
      <c r="EAP10" s="842"/>
      <c r="EAQ10" s="842"/>
      <c r="EAR10" s="842"/>
      <c r="EAS10" s="842"/>
      <c r="EAT10" s="842"/>
      <c r="EAU10" s="842"/>
      <c r="EAV10" s="842"/>
      <c r="EAW10" s="842"/>
      <c r="EAX10" s="842"/>
      <c r="EAY10" s="842"/>
      <c r="EAZ10" s="842"/>
      <c r="EBA10" s="842"/>
      <c r="EBB10" s="842"/>
      <c r="EBC10" s="842"/>
      <c r="EBD10" s="842"/>
      <c r="EBE10" s="842"/>
      <c r="EBF10" s="842"/>
      <c r="EBG10" s="842"/>
      <c r="EBH10" s="842"/>
      <c r="EBI10" s="842"/>
      <c r="EBJ10" s="842"/>
      <c r="EBK10" s="842"/>
      <c r="EBL10" s="842"/>
      <c r="EBM10" s="842"/>
      <c r="EBN10" s="842"/>
      <c r="EBO10" s="842"/>
      <c r="EBP10" s="842"/>
      <c r="EBQ10" s="842"/>
      <c r="EBR10" s="842"/>
      <c r="EBS10" s="842"/>
      <c r="EBT10" s="842"/>
      <c r="EBU10" s="842"/>
      <c r="EBV10" s="842"/>
      <c r="EBW10" s="842"/>
      <c r="EBX10" s="842"/>
      <c r="EBY10" s="842"/>
      <c r="EBZ10" s="842"/>
      <c r="ECA10" s="842"/>
      <c r="ECB10" s="842"/>
      <c r="ECC10" s="842"/>
      <c r="ECD10" s="842"/>
      <c r="ECE10" s="842"/>
      <c r="ECF10" s="842"/>
      <c r="ECG10" s="842"/>
      <c r="ECH10" s="842"/>
      <c r="ECI10" s="842"/>
      <c r="ECJ10" s="842"/>
      <c r="ECK10" s="842"/>
      <c r="ECL10" s="842"/>
      <c r="ECM10" s="842"/>
      <c r="ECN10" s="842"/>
      <c r="ECO10" s="842"/>
      <c r="ECP10" s="842"/>
      <c r="ECQ10" s="842"/>
      <c r="ECR10" s="842"/>
      <c r="ECS10" s="842"/>
      <c r="ECT10" s="842"/>
      <c r="ECU10" s="842"/>
      <c r="ECV10" s="842"/>
      <c r="ECW10" s="842"/>
      <c r="ECX10" s="842"/>
      <c r="ECY10" s="842"/>
      <c r="ECZ10" s="842"/>
      <c r="EDA10" s="842"/>
      <c r="EDB10" s="842"/>
      <c r="EDC10" s="842"/>
      <c r="EDD10" s="842"/>
      <c r="EDE10" s="842"/>
      <c r="EDF10" s="842"/>
      <c r="EDG10" s="842"/>
      <c r="EDH10" s="842"/>
      <c r="EDI10" s="842"/>
      <c r="EDJ10" s="842"/>
      <c r="EDK10" s="842"/>
      <c r="EDL10" s="842"/>
      <c r="EDM10" s="842"/>
      <c r="EDN10" s="842"/>
      <c r="EDO10" s="842"/>
      <c r="EDP10" s="842"/>
      <c r="EDQ10" s="842"/>
      <c r="EDR10" s="842"/>
      <c r="EDS10" s="842"/>
      <c r="EDT10" s="842"/>
      <c r="EDU10" s="842"/>
      <c r="EDV10" s="842"/>
      <c r="EDW10" s="842"/>
      <c r="EDX10" s="842"/>
      <c r="EDY10" s="842"/>
      <c r="EDZ10" s="842"/>
      <c r="EEA10" s="842"/>
      <c r="EEB10" s="842"/>
      <c r="EEC10" s="842"/>
      <c r="EED10" s="842"/>
      <c r="EEE10" s="842"/>
      <c r="EEF10" s="842"/>
      <c r="EEG10" s="842"/>
      <c r="EEH10" s="842"/>
      <c r="EEI10" s="842"/>
      <c r="EEJ10" s="842"/>
      <c r="EEK10" s="842"/>
      <c r="EEL10" s="842"/>
      <c r="EEM10" s="842"/>
      <c r="EEN10" s="842"/>
      <c r="EEO10" s="842"/>
      <c r="EEP10" s="842"/>
      <c r="EEQ10" s="842"/>
      <c r="EER10" s="842"/>
      <c r="EES10" s="842"/>
      <c r="EET10" s="842"/>
      <c r="EEU10" s="842"/>
      <c r="EEV10" s="842"/>
      <c r="EEW10" s="842"/>
      <c r="EEX10" s="842"/>
      <c r="EEY10" s="842"/>
      <c r="EEZ10" s="842"/>
      <c r="EFA10" s="842"/>
      <c r="EFB10" s="842"/>
      <c r="EFC10" s="842"/>
      <c r="EFD10" s="842"/>
      <c r="EFE10" s="842"/>
      <c r="EFF10" s="842"/>
      <c r="EFG10" s="842"/>
      <c r="EFH10" s="842"/>
      <c r="EFI10" s="842"/>
      <c r="EFJ10" s="842"/>
      <c r="EFK10" s="842"/>
      <c r="EFL10" s="842"/>
      <c r="EFM10" s="842"/>
      <c r="EFN10" s="842"/>
      <c r="EFO10" s="842"/>
      <c r="EFP10" s="842"/>
      <c r="EFQ10" s="842"/>
      <c r="EFR10" s="842"/>
      <c r="EFS10" s="842"/>
      <c r="EFT10" s="842"/>
      <c r="EFU10" s="842"/>
      <c r="EFV10" s="842"/>
      <c r="EFW10" s="842"/>
      <c r="EFX10" s="842"/>
      <c r="EFY10" s="842"/>
      <c r="EFZ10" s="842"/>
      <c r="EGA10" s="842"/>
      <c r="EGB10" s="842"/>
      <c r="EGC10" s="842"/>
      <c r="EGD10" s="842"/>
      <c r="EGE10" s="842"/>
      <c r="EGF10" s="842"/>
      <c r="EGG10" s="842"/>
      <c r="EGH10" s="842"/>
      <c r="EGI10" s="842"/>
      <c r="EGJ10" s="842"/>
      <c r="EGK10" s="842"/>
      <c r="EGL10" s="842"/>
      <c r="EGM10" s="842"/>
      <c r="EGN10" s="842"/>
      <c r="EGO10" s="842"/>
      <c r="EGP10" s="842"/>
      <c r="EGQ10" s="842"/>
      <c r="EGR10" s="842"/>
      <c r="EGS10" s="842"/>
      <c r="EGT10" s="842"/>
      <c r="EGU10" s="842"/>
      <c r="EGV10" s="842"/>
      <c r="EGW10" s="842"/>
      <c r="EGX10" s="842"/>
      <c r="EGY10" s="842"/>
      <c r="EGZ10" s="842"/>
      <c r="EHA10" s="842"/>
      <c r="EHB10" s="842"/>
      <c r="EHC10" s="842"/>
      <c r="EHD10" s="842"/>
      <c r="EHE10" s="842"/>
      <c r="EHF10" s="842"/>
      <c r="EHG10" s="842"/>
      <c r="EHH10" s="842"/>
      <c r="EHI10" s="842"/>
      <c r="EHJ10" s="842"/>
      <c r="EHK10" s="842"/>
      <c r="EHL10" s="842"/>
      <c r="EHM10" s="842"/>
      <c r="EHN10" s="842"/>
      <c r="EHO10" s="842"/>
      <c r="EHP10" s="842"/>
      <c r="EHQ10" s="842"/>
      <c r="EHR10" s="842"/>
      <c r="EHS10" s="842"/>
      <c r="EHT10" s="842"/>
      <c r="EHU10" s="842"/>
      <c r="EHV10" s="842"/>
      <c r="EHW10" s="842"/>
      <c r="EHX10" s="842"/>
      <c r="EHY10" s="842"/>
      <c r="EHZ10" s="842"/>
      <c r="EIA10" s="842"/>
      <c r="EIB10" s="842"/>
      <c r="EIC10" s="842"/>
      <c r="EID10" s="842"/>
      <c r="EIE10" s="842"/>
      <c r="EIF10" s="842"/>
      <c r="EIG10" s="842"/>
      <c r="EIH10" s="842"/>
      <c r="EII10" s="842"/>
      <c r="EIJ10" s="842"/>
      <c r="EIK10" s="842"/>
      <c r="EIL10" s="842"/>
      <c r="EIM10" s="842"/>
      <c r="EIN10" s="842"/>
      <c r="EIO10" s="842"/>
      <c r="EIP10" s="842"/>
      <c r="EIQ10" s="842"/>
      <c r="EIR10" s="842"/>
      <c r="EIS10" s="842"/>
      <c r="EIT10" s="842"/>
      <c r="EIU10" s="842"/>
      <c r="EIV10" s="842"/>
      <c r="EIW10" s="842"/>
      <c r="EIX10" s="842"/>
      <c r="EIY10" s="842"/>
      <c r="EIZ10" s="842"/>
      <c r="EJA10" s="842"/>
      <c r="EJB10" s="842"/>
      <c r="EJC10" s="842"/>
      <c r="EJD10" s="842"/>
      <c r="EJE10" s="842"/>
      <c r="EJF10" s="842"/>
      <c r="EJG10" s="842"/>
      <c r="EJH10" s="842"/>
      <c r="EJI10" s="842"/>
      <c r="EJJ10" s="842"/>
      <c r="EJK10" s="842"/>
      <c r="EJL10" s="842"/>
      <c r="EJM10" s="842"/>
      <c r="EJN10" s="842"/>
      <c r="EJO10" s="842"/>
      <c r="EJP10" s="842"/>
      <c r="EJQ10" s="842"/>
      <c r="EJR10" s="842"/>
      <c r="EJS10" s="842"/>
      <c r="EJT10" s="842"/>
      <c r="EJU10" s="842"/>
      <c r="EJV10" s="842"/>
      <c r="EJW10" s="842"/>
      <c r="EJX10" s="842"/>
      <c r="EJY10" s="842"/>
      <c r="EJZ10" s="842"/>
      <c r="EKA10" s="842"/>
      <c r="EKB10" s="842"/>
      <c r="EKC10" s="842"/>
      <c r="EKD10" s="842"/>
      <c r="EKE10" s="842"/>
      <c r="EKF10" s="842"/>
      <c r="EKG10" s="842"/>
      <c r="EKH10" s="842"/>
      <c r="EKI10" s="842"/>
      <c r="EKJ10" s="842"/>
      <c r="EKK10" s="842"/>
      <c r="EKL10" s="842"/>
      <c r="EKM10" s="842"/>
      <c r="EKN10" s="842"/>
      <c r="EKO10" s="842"/>
      <c r="EKP10" s="842"/>
      <c r="EKQ10" s="842"/>
      <c r="EKR10" s="842"/>
      <c r="EKS10" s="842"/>
      <c r="EKT10" s="842"/>
      <c r="EKU10" s="842"/>
      <c r="EKV10" s="842"/>
      <c r="EKW10" s="842"/>
      <c r="EKX10" s="842"/>
      <c r="EKY10" s="842"/>
      <c r="EKZ10" s="842"/>
      <c r="ELA10" s="842"/>
      <c r="ELB10" s="842"/>
      <c r="ELC10" s="842"/>
      <c r="ELD10" s="842"/>
      <c r="ELE10" s="842"/>
      <c r="ELF10" s="842"/>
      <c r="ELG10" s="842"/>
      <c r="ELH10" s="842"/>
      <c r="ELI10" s="842"/>
      <c r="ELJ10" s="842"/>
      <c r="ELK10" s="842"/>
      <c r="ELL10" s="842"/>
      <c r="ELM10" s="842"/>
      <c r="ELN10" s="842"/>
      <c r="ELO10" s="842"/>
      <c r="ELP10" s="842"/>
      <c r="ELQ10" s="842"/>
      <c r="ELR10" s="842"/>
      <c r="ELS10" s="842"/>
      <c r="ELT10" s="842"/>
      <c r="ELU10" s="842"/>
      <c r="ELV10" s="842"/>
      <c r="ELW10" s="842"/>
      <c r="ELX10" s="842"/>
      <c r="ELY10" s="842"/>
      <c r="ELZ10" s="842"/>
      <c r="EMA10" s="842"/>
      <c r="EMB10" s="842"/>
      <c r="EMC10" s="842"/>
      <c r="EMD10" s="842"/>
      <c r="EME10" s="842"/>
      <c r="EMF10" s="842"/>
      <c r="EMG10" s="842"/>
      <c r="EMH10" s="842"/>
      <c r="EMI10" s="842"/>
      <c r="EMJ10" s="842"/>
      <c r="EMK10" s="842"/>
      <c r="EML10" s="842"/>
      <c r="EMM10" s="842"/>
      <c r="EMN10" s="842"/>
      <c r="EMO10" s="842"/>
      <c r="EMP10" s="842"/>
      <c r="EMQ10" s="842"/>
      <c r="EMR10" s="842"/>
      <c r="EMS10" s="842"/>
      <c r="EMT10" s="842"/>
      <c r="EMU10" s="842"/>
      <c r="EMV10" s="842"/>
      <c r="EMW10" s="842"/>
      <c r="EMX10" s="842"/>
      <c r="EMY10" s="842"/>
      <c r="EMZ10" s="842"/>
      <c r="ENA10" s="842"/>
      <c r="ENB10" s="842"/>
      <c r="ENC10" s="842"/>
      <c r="END10" s="842"/>
      <c r="ENE10" s="842"/>
      <c r="ENF10" s="842"/>
      <c r="ENG10" s="842"/>
      <c r="ENH10" s="842"/>
      <c r="ENI10" s="842"/>
      <c r="ENJ10" s="842"/>
      <c r="ENK10" s="842"/>
      <c r="ENL10" s="842"/>
      <c r="ENM10" s="842"/>
      <c r="ENN10" s="842"/>
      <c r="ENO10" s="842"/>
      <c r="ENP10" s="842"/>
      <c r="ENQ10" s="842"/>
      <c r="ENR10" s="842"/>
      <c r="ENS10" s="842"/>
      <c r="ENT10" s="842"/>
      <c r="ENU10" s="842"/>
      <c r="ENV10" s="842"/>
      <c r="ENW10" s="842"/>
      <c r="ENX10" s="842"/>
      <c r="ENY10" s="842"/>
      <c r="ENZ10" s="842"/>
      <c r="EOA10" s="842"/>
      <c r="EOB10" s="842"/>
      <c r="EOC10" s="842"/>
      <c r="EOD10" s="842"/>
      <c r="EOE10" s="842"/>
      <c r="EOF10" s="842"/>
      <c r="EOG10" s="842"/>
      <c r="EOH10" s="842"/>
      <c r="EOI10" s="842"/>
      <c r="EOJ10" s="842"/>
      <c r="EOK10" s="842"/>
      <c r="EOL10" s="842"/>
      <c r="EOM10" s="842"/>
      <c r="EON10" s="842"/>
      <c r="EOO10" s="842"/>
      <c r="EOP10" s="842"/>
      <c r="EOQ10" s="842"/>
      <c r="EOR10" s="842"/>
      <c r="EOS10" s="842"/>
      <c r="EOT10" s="842"/>
      <c r="EOU10" s="842"/>
      <c r="EOV10" s="842"/>
      <c r="EOW10" s="842"/>
      <c r="EOX10" s="842"/>
      <c r="EOY10" s="842"/>
      <c r="EOZ10" s="842"/>
      <c r="EPA10" s="842"/>
      <c r="EPB10" s="842"/>
      <c r="EPC10" s="842"/>
      <c r="EPD10" s="842"/>
      <c r="EPE10" s="842"/>
      <c r="EPF10" s="842"/>
      <c r="EPG10" s="842"/>
      <c r="EPH10" s="842"/>
      <c r="EPI10" s="842"/>
      <c r="EPJ10" s="842"/>
      <c r="EPK10" s="842"/>
      <c r="EPL10" s="842"/>
      <c r="EPM10" s="842"/>
      <c r="EPN10" s="842"/>
      <c r="EPO10" s="842"/>
      <c r="EPP10" s="842"/>
      <c r="EPQ10" s="842"/>
      <c r="EPR10" s="842"/>
      <c r="EPS10" s="842"/>
      <c r="EPT10" s="842"/>
      <c r="EPU10" s="842"/>
      <c r="EPV10" s="842"/>
      <c r="EPW10" s="842"/>
      <c r="EPX10" s="842"/>
      <c r="EPY10" s="842"/>
      <c r="EPZ10" s="842"/>
      <c r="EQA10" s="842"/>
      <c r="EQB10" s="842"/>
      <c r="EQC10" s="842"/>
      <c r="EQD10" s="842"/>
      <c r="EQE10" s="842"/>
      <c r="EQF10" s="842"/>
      <c r="EQG10" s="842"/>
      <c r="EQH10" s="842"/>
      <c r="EQI10" s="842"/>
      <c r="EQJ10" s="842"/>
      <c r="EQK10" s="842"/>
      <c r="EQL10" s="842"/>
      <c r="EQM10" s="842"/>
      <c r="EQN10" s="842"/>
      <c r="EQO10" s="842"/>
      <c r="EQP10" s="842"/>
      <c r="EQQ10" s="842"/>
      <c r="EQR10" s="842"/>
      <c r="EQS10" s="842"/>
      <c r="EQT10" s="842"/>
      <c r="EQU10" s="842"/>
      <c r="EQV10" s="842"/>
      <c r="EQW10" s="842"/>
      <c r="EQX10" s="842"/>
      <c r="EQY10" s="842"/>
      <c r="EQZ10" s="842"/>
      <c r="ERA10" s="842"/>
      <c r="ERB10" s="842"/>
      <c r="ERC10" s="842"/>
      <c r="ERD10" s="842"/>
      <c r="ERE10" s="842"/>
      <c r="ERF10" s="842"/>
      <c r="ERG10" s="842"/>
      <c r="ERH10" s="842"/>
      <c r="ERI10" s="842"/>
      <c r="ERJ10" s="842"/>
      <c r="ERK10" s="842"/>
      <c r="ERL10" s="842"/>
      <c r="ERM10" s="842"/>
      <c r="ERN10" s="842"/>
      <c r="ERO10" s="842"/>
      <c r="ERP10" s="842"/>
      <c r="ERQ10" s="842"/>
      <c r="ERR10" s="842"/>
      <c r="ERS10" s="842"/>
      <c r="ERT10" s="842"/>
      <c r="ERU10" s="842"/>
      <c r="ERV10" s="842"/>
      <c r="ERW10" s="842"/>
      <c r="ERX10" s="842"/>
      <c r="ERY10" s="842"/>
      <c r="ERZ10" s="842"/>
      <c r="ESA10" s="842"/>
      <c r="ESB10" s="842"/>
      <c r="ESC10" s="842"/>
      <c r="ESD10" s="842"/>
      <c r="ESE10" s="842"/>
      <c r="ESF10" s="842"/>
      <c r="ESG10" s="842"/>
      <c r="ESH10" s="842"/>
      <c r="ESI10" s="842"/>
      <c r="ESJ10" s="842"/>
      <c r="ESK10" s="842"/>
      <c r="ESL10" s="842"/>
      <c r="ESM10" s="842"/>
      <c r="ESN10" s="842"/>
      <c r="ESO10" s="842"/>
      <c r="ESP10" s="842"/>
      <c r="ESQ10" s="842"/>
      <c r="ESR10" s="842"/>
      <c r="ESS10" s="842"/>
      <c r="EST10" s="842"/>
      <c r="ESU10" s="842"/>
      <c r="ESV10" s="842"/>
      <c r="ESW10" s="842"/>
      <c r="ESX10" s="842"/>
      <c r="ESY10" s="842"/>
      <c r="ESZ10" s="842"/>
      <c r="ETA10" s="842"/>
      <c r="ETB10" s="842"/>
      <c r="ETC10" s="842"/>
      <c r="ETD10" s="842"/>
      <c r="ETE10" s="842"/>
      <c r="ETF10" s="842"/>
      <c r="ETG10" s="842"/>
      <c r="ETH10" s="842"/>
      <c r="ETI10" s="842"/>
      <c r="ETJ10" s="842"/>
      <c r="ETK10" s="842"/>
      <c r="ETL10" s="842"/>
      <c r="ETM10" s="842"/>
      <c r="ETN10" s="842"/>
      <c r="ETO10" s="842"/>
      <c r="ETP10" s="842"/>
      <c r="ETQ10" s="842"/>
      <c r="ETR10" s="842"/>
      <c r="ETS10" s="842"/>
      <c r="ETT10" s="842"/>
      <c r="ETU10" s="842"/>
      <c r="ETV10" s="842"/>
      <c r="ETW10" s="842"/>
      <c r="ETX10" s="842"/>
      <c r="ETY10" s="842"/>
      <c r="ETZ10" s="842"/>
      <c r="EUA10" s="842"/>
      <c r="EUB10" s="842"/>
      <c r="EUC10" s="842"/>
      <c r="EUD10" s="842"/>
      <c r="EUE10" s="842"/>
      <c r="EUF10" s="842"/>
      <c r="EUG10" s="842"/>
      <c r="EUH10" s="842"/>
      <c r="EUI10" s="842"/>
      <c r="EUJ10" s="842"/>
      <c r="EUK10" s="842"/>
      <c r="EUL10" s="842"/>
      <c r="EUM10" s="842"/>
      <c r="EUN10" s="842"/>
      <c r="EUO10" s="842"/>
      <c r="EUP10" s="842"/>
      <c r="EUQ10" s="842"/>
      <c r="EUR10" s="842"/>
      <c r="EUS10" s="842"/>
      <c r="EUT10" s="842"/>
      <c r="EUU10" s="842"/>
      <c r="EUV10" s="842"/>
      <c r="EUW10" s="842"/>
      <c r="EUX10" s="842"/>
      <c r="EUY10" s="842"/>
      <c r="EUZ10" s="842"/>
      <c r="EVA10" s="842"/>
      <c r="EVB10" s="842"/>
      <c r="EVC10" s="842"/>
      <c r="EVD10" s="842"/>
      <c r="EVE10" s="842"/>
      <c r="EVF10" s="842"/>
      <c r="EVG10" s="842"/>
      <c r="EVH10" s="842"/>
      <c r="EVI10" s="842"/>
      <c r="EVJ10" s="842"/>
      <c r="EVK10" s="842"/>
      <c r="EVL10" s="842"/>
      <c r="EVM10" s="842"/>
      <c r="EVN10" s="842"/>
      <c r="EVO10" s="842"/>
      <c r="EVP10" s="842"/>
      <c r="EVQ10" s="842"/>
      <c r="EVR10" s="842"/>
      <c r="EVS10" s="842"/>
      <c r="EVT10" s="842"/>
      <c r="EVU10" s="842"/>
      <c r="EVV10" s="842"/>
      <c r="EVW10" s="842"/>
      <c r="EVX10" s="842"/>
      <c r="EVY10" s="842"/>
      <c r="EVZ10" s="842"/>
      <c r="EWA10" s="842"/>
      <c r="EWB10" s="842"/>
      <c r="EWC10" s="842"/>
      <c r="EWD10" s="842"/>
      <c r="EWE10" s="842"/>
      <c r="EWF10" s="842"/>
      <c r="EWG10" s="842"/>
      <c r="EWH10" s="842"/>
      <c r="EWI10" s="842"/>
      <c r="EWJ10" s="842"/>
      <c r="EWK10" s="842"/>
      <c r="EWL10" s="842"/>
      <c r="EWM10" s="842"/>
      <c r="EWN10" s="842"/>
      <c r="EWO10" s="842"/>
      <c r="EWP10" s="842"/>
      <c r="EWQ10" s="842"/>
      <c r="EWR10" s="842"/>
      <c r="EWS10" s="842"/>
      <c r="EWT10" s="842"/>
      <c r="EWU10" s="842"/>
      <c r="EWV10" s="842"/>
      <c r="EWW10" s="842"/>
      <c r="EWX10" s="842"/>
      <c r="EWY10" s="842"/>
      <c r="EWZ10" s="842"/>
      <c r="EXA10" s="842"/>
      <c r="EXB10" s="842"/>
      <c r="EXC10" s="842"/>
      <c r="EXD10" s="842"/>
      <c r="EXE10" s="842"/>
      <c r="EXF10" s="842"/>
      <c r="EXG10" s="842"/>
      <c r="EXH10" s="842"/>
      <c r="EXI10" s="842"/>
      <c r="EXJ10" s="842"/>
      <c r="EXK10" s="842"/>
      <c r="EXL10" s="842"/>
      <c r="EXM10" s="842"/>
      <c r="EXN10" s="842"/>
      <c r="EXO10" s="842"/>
      <c r="EXP10" s="842"/>
      <c r="EXQ10" s="842"/>
      <c r="EXR10" s="842"/>
      <c r="EXS10" s="842"/>
      <c r="EXT10" s="842"/>
      <c r="EXU10" s="842"/>
      <c r="EXV10" s="842"/>
      <c r="EXW10" s="842"/>
      <c r="EXX10" s="842"/>
      <c r="EXY10" s="842"/>
      <c r="EXZ10" s="842"/>
      <c r="EYA10" s="842"/>
      <c r="EYB10" s="842"/>
      <c r="EYC10" s="842"/>
      <c r="EYD10" s="842"/>
      <c r="EYE10" s="842"/>
      <c r="EYF10" s="842"/>
      <c r="EYG10" s="842"/>
      <c r="EYH10" s="842"/>
      <c r="EYI10" s="842"/>
      <c r="EYJ10" s="842"/>
      <c r="EYK10" s="842"/>
      <c r="EYL10" s="842"/>
      <c r="EYM10" s="842"/>
      <c r="EYN10" s="842"/>
      <c r="EYO10" s="842"/>
      <c r="EYP10" s="842"/>
      <c r="EYQ10" s="842"/>
      <c r="EYR10" s="842"/>
      <c r="EYS10" s="842"/>
      <c r="EYT10" s="842"/>
      <c r="EYU10" s="842"/>
      <c r="EYV10" s="842"/>
      <c r="EYW10" s="842"/>
      <c r="EYX10" s="842"/>
      <c r="EYY10" s="842"/>
      <c r="EYZ10" s="842"/>
      <c r="EZA10" s="842"/>
      <c r="EZB10" s="842"/>
      <c r="EZC10" s="842"/>
      <c r="EZD10" s="842"/>
      <c r="EZE10" s="842"/>
      <c r="EZF10" s="842"/>
      <c r="EZG10" s="842"/>
      <c r="EZH10" s="842"/>
      <c r="EZI10" s="842"/>
      <c r="EZJ10" s="842"/>
      <c r="EZK10" s="842"/>
      <c r="EZL10" s="842"/>
      <c r="EZM10" s="842"/>
      <c r="EZN10" s="842"/>
      <c r="EZO10" s="842"/>
      <c r="EZP10" s="842"/>
      <c r="EZQ10" s="842"/>
      <c r="EZR10" s="842"/>
      <c r="EZS10" s="842"/>
      <c r="EZT10" s="842"/>
      <c r="EZU10" s="842"/>
      <c r="EZV10" s="842"/>
      <c r="EZW10" s="842"/>
      <c r="EZX10" s="842"/>
      <c r="EZY10" s="842"/>
      <c r="EZZ10" s="842"/>
      <c r="FAA10" s="842"/>
      <c r="FAB10" s="842"/>
      <c r="FAC10" s="842"/>
      <c r="FAD10" s="842"/>
      <c r="FAE10" s="842"/>
      <c r="FAF10" s="842"/>
      <c r="FAG10" s="842"/>
      <c r="FAH10" s="842"/>
      <c r="FAI10" s="842"/>
      <c r="FAJ10" s="842"/>
      <c r="FAK10" s="842"/>
      <c r="FAL10" s="842"/>
      <c r="FAM10" s="842"/>
      <c r="FAN10" s="842"/>
      <c r="FAO10" s="842"/>
      <c r="FAP10" s="842"/>
      <c r="FAQ10" s="842"/>
      <c r="FAR10" s="842"/>
      <c r="FAS10" s="842"/>
      <c r="FAT10" s="842"/>
      <c r="FAU10" s="842"/>
      <c r="FAV10" s="842"/>
      <c r="FAW10" s="842"/>
      <c r="FAX10" s="842"/>
      <c r="FAY10" s="842"/>
      <c r="FAZ10" s="842"/>
      <c r="FBA10" s="842"/>
      <c r="FBB10" s="842"/>
      <c r="FBC10" s="842"/>
      <c r="FBD10" s="842"/>
      <c r="FBE10" s="842"/>
      <c r="FBF10" s="842"/>
      <c r="FBG10" s="842"/>
      <c r="FBH10" s="842"/>
      <c r="FBI10" s="842"/>
      <c r="FBJ10" s="842"/>
      <c r="FBK10" s="842"/>
      <c r="FBL10" s="842"/>
      <c r="FBM10" s="842"/>
      <c r="FBN10" s="842"/>
      <c r="FBO10" s="842"/>
      <c r="FBP10" s="842"/>
      <c r="FBQ10" s="842"/>
      <c r="FBR10" s="842"/>
      <c r="FBS10" s="842"/>
      <c r="FBT10" s="842"/>
      <c r="FBU10" s="842"/>
      <c r="FBV10" s="842"/>
      <c r="FBW10" s="842"/>
      <c r="FBX10" s="842"/>
      <c r="FBY10" s="842"/>
      <c r="FBZ10" s="842"/>
      <c r="FCA10" s="842"/>
      <c r="FCB10" s="842"/>
      <c r="FCC10" s="842"/>
      <c r="FCD10" s="842"/>
      <c r="FCE10" s="842"/>
      <c r="FCF10" s="842"/>
      <c r="FCG10" s="842"/>
      <c r="FCH10" s="842"/>
      <c r="FCI10" s="842"/>
      <c r="FCJ10" s="842"/>
      <c r="FCK10" s="842"/>
      <c r="FCL10" s="842"/>
      <c r="FCM10" s="842"/>
      <c r="FCN10" s="842"/>
      <c r="FCO10" s="842"/>
      <c r="FCP10" s="842"/>
      <c r="FCQ10" s="842"/>
      <c r="FCR10" s="842"/>
      <c r="FCS10" s="842"/>
      <c r="FCT10" s="842"/>
      <c r="FCU10" s="842"/>
      <c r="FCV10" s="842"/>
      <c r="FCW10" s="842"/>
      <c r="FCX10" s="842"/>
      <c r="FCY10" s="842"/>
      <c r="FCZ10" s="842"/>
      <c r="FDA10" s="842"/>
      <c r="FDB10" s="842"/>
      <c r="FDC10" s="842"/>
      <c r="FDD10" s="842"/>
      <c r="FDE10" s="842"/>
      <c r="FDF10" s="842"/>
      <c r="FDG10" s="842"/>
      <c r="FDH10" s="842"/>
      <c r="FDI10" s="842"/>
      <c r="FDJ10" s="842"/>
      <c r="FDK10" s="842"/>
      <c r="FDL10" s="842"/>
      <c r="FDM10" s="842"/>
      <c r="FDN10" s="842"/>
      <c r="FDO10" s="842"/>
      <c r="FDP10" s="842"/>
      <c r="FDQ10" s="842"/>
      <c r="FDR10" s="842"/>
      <c r="FDS10" s="842"/>
      <c r="FDT10" s="842"/>
      <c r="FDU10" s="842"/>
      <c r="FDV10" s="842"/>
      <c r="FDW10" s="842"/>
      <c r="FDX10" s="842"/>
      <c r="FDY10" s="842"/>
      <c r="FDZ10" s="842"/>
      <c r="FEA10" s="842"/>
      <c r="FEB10" s="842"/>
      <c r="FEC10" s="842"/>
      <c r="FED10" s="842"/>
      <c r="FEE10" s="842"/>
      <c r="FEF10" s="842"/>
      <c r="FEG10" s="842"/>
      <c r="FEH10" s="842"/>
      <c r="FEI10" s="842"/>
      <c r="FEJ10" s="842"/>
      <c r="FEK10" s="842"/>
      <c r="FEL10" s="842"/>
      <c r="FEM10" s="842"/>
      <c r="FEN10" s="842"/>
      <c r="FEO10" s="842"/>
      <c r="FEP10" s="842"/>
      <c r="FEQ10" s="842"/>
      <c r="FER10" s="842"/>
      <c r="FES10" s="842"/>
      <c r="FET10" s="842"/>
      <c r="FEU10" s="842"/>
      <c r="FEV10" s="842"/>
      <c r="FEW10" s="842"/>
      <c r="FEX10" s="842"/>
      <c r="FEY10" s="842"/>
      <c r="FEZ10" s="842"/>
      <c r="FFA10" s="842"/>
      <c r="FFB10" s="842"/>
      <c r="FFC10" s="842"/>
      <c r="FFD10" s="842"/>
      <c r="FFE10" s="842"/>
      <c r="FFF10" s="842"/>
      <c r="FFG10" s="842"/>
      <c r="FFH10" s="842"/>
      <c r="FFI10" s="842"/>
      <c r="FFJ10" s="842"/>
      <c r="FFK10" s="842"/>
      <c r="FFL10" s="842"/>
      <c r="FFM10" s="842"/>
      <c r="FFN10" s="842"/>
      <c r="FFO10" s="842"/>
      <c r="FFP10" s="842"/>
      <c r="FFQ10" s="842"/>
      <c r="FFR10" s="842"/>
      <c r="FFS10" s="842"/>
      <c r="FFT10" s="842"/>
      <c r="FFU10" s="842"/>
      <c r="FFV10" s="842"/>
      <c r="FFW10" s="842"/>
      <c r="FFX10" s="842"/>
      <c r="FFY10" s="842"/>
      <c r="FFZ10" s="842"/>
      <c r="FGA10" s="842"/>
      <c r="FGB10" s="842"/>
      <c r="FGC10" s="842"/>
      <c r="FGD10" s="842"/>
      <c r="FGE10" s="842"/>
      <c r="FGF10" s="842"/>
      <c r="FGG10" s="842"/>
      <c r="FGH10" s="842"/>
      <c r="FGI10" s="842"/>
      <c r="FGJ10" s="842"/>
      <c r="FGK10" s="842"/>
      <c r="FGL10" s="842"/>
      <c r="FGM10" s="842"/>
      <c r="FGN10" s="842"/>
      <c r="FGO10" s="842"/>
      <c r="FGP10" s="842"/>
      <c r="FGQ10" s="842"/>
      <c r="FGR10" s="842"/>
      <c r="FGS10" s="842"/>
      <c r="FGT10" s="842"/>
      <c r="FGU10" s="842"/>
      <c r="FGV10" s="842"/>
      <c r="FGW10" s="842"/>
      <c r="FGX10" s="842"/>
      <c r="FGY10" s="842"/>
      <c r="FGZ10" s="842"/>
      <c r="FHA10" s="842"/>
      <c r="FHB10" s="842"/>
      <c r="FHC10" s="842"/>
      <c r="FHD10" s="842"/>
      <c r="FHE10" s="842"/>
      <c r="FHF10" s="842"/>
      <c r="FHG10" s="842"/>
      <c r="FHH10" s="842"/>
      <c r="FHI10" s="842"/>
      <c r="FHJ10" s="842"/>
      <c r="FHK10" s="842"/>
      <c r="FHL10" s="842"/>
      <c r="FHM10" s="842"/>
      <c r="FHN10" s="842"/>
      <c r="FHO10" s="842"/>
      <c r="FHP10" s="842"/>
      <c r="FHQ10" s="842"/>
      <c r="FHR10" s="842"/>
      <c r="FHS10" s="842"/>
      <c r="FHT10" s="842"/>
      <c r="FHU10" s="842"/>
      <c r="FHV10" s="842"/>
      <c r="FHW10" s="842"/>
      <c r="FHX10" s="842"/>
      <c r="FHY10" s="842"/>
      <c r="FHZ10" s="842"/>
      <c r="FIA10" s="842"/>
      <c r="FIB10" s="842"/>
      <c r="FIC10" s="842"/>
      <c r="FID10" s="842"/>
      <c r="FIE10" s="842"/>
      <c r="FIF10" s="842"/>
      <c r="FIG10" s="842"/>
      <c r="FIH10" s="842"/>
      <c r="FII10" s="842"/>
      <c r="FIJ10" s="842"/>
      <c r="FIK10" s="842"/>
      <c r="FIL10" s="842"/>
      <c r="FIM10" s="842"/>
      <c r="FIN10" s="842"/>
      <c r="FIO10" s="842"/>
      <c r="FIP10" s="842"/>
      <c r="FIQ10" s="842"/>
      <c r="FIR10" s="842"/>
      <c r="FIS10" s="842"/>
      <c r="FIT10" s="842"/>
      <c r="FIU10" s="842"/>
      <c r="FIV10" s="842"/>
      <c r="FIW10" s="842"/>
      <c r="FIX10" s="842"/>
      <c r="FIY10" s="842"/>
      <c r="FIZ10" s="842"/>
      <c r="FJA10" s="842"/>
      <c r="FJB10" s="842"/>
      <c r="FJC10" s="842"/>
      <c r="FJD10" s="842"/>
      <c r="FJE10" s="842"/>
      <c r="FJF10" s="842"/>
      <c r="FJG10" s="842"/>
      <c r="FJH10" s="842"/>
      <c r="FJI10" s="842"/>
      <c r="FJJ10" s="842"/>
      <c r="FJK10" s="842"/>
      <c r="FJL10" s="842"/>
      <c r="FJM10" s="842"/>
      <c r="FJN10" s="842"/>
      <c r="FJO10" s="842"/>
      <c r="FJP10" s="842"/>
      <c r="FJQ10" s="842"/>
      <c r="FJR10" s="842"/>
      <c r="FJS10" s="842"/>
      <c r="FJT10" s="842"/>
      <c r="FJU10" s="842"/>
      <c r="FJV10" s="842"/>
      <c r="FJW10" s="842"/>
      <c r="FJX10" s="842"/>
      <c r="FJY10" s="842"/>
      <c r="FJZ10" s="842"/>
      <c r="FKA10" s="842"/>
      <c r="FKB10" s="842"/>
      <c r="FKC10" s="842"/>
      <c r="FKD10" s="842"/>
      <c r="FKE10" s="842"/>
      <c r="FKF10" s="842"/>
      <c r="FKG10" s="842"/>
      <c r="FKH10" s="842"/>
      <c r="FKI10" s="842"/>
      <c r="FKJ10" s="842"/>
      <c r="FKK10" s="842"/>
      <c r="FKL10" s="842"/>
      <c r="FKM10" s="842"/>
      <c r="FKN10" s="842"/>
      <c r="FKO10" s="842"/>
      <c r="FKP10" s="842"/>
      <c r="FKQ10" s="842"/>
      <c r="FKR10" s="842"/>
      <c r="FKS10" s="842"/>
      <c r="FKT10" s="842"/>
      <c r="FKU10" s="842"/>
      <c r="FKV10" s="842"/>
      <c r="FKW10" s="842"/>
      <c r="FKX10" s="842"/>
      <c r="FKY10" s="842"/>
      <c r="FKZ10" s="842"/>
      <c r="FLA10" s="842"/>
      <c r="FLB10" s="842"/>
      <c r="FLC10" s="842"/>
      <c r="FLD10" s="842"/>
      <c r="FLE10" s="842"/>
      <c r="FLF10" s="842"/>
      <c r="FLG10" s="842"/>
      <c r="FLH10" s="842"/>
      <c r="FLI10" s="842"/>
      <c r="FLJ10" s="842"/>
      <c r="FLK10" s="842"/>
      <c r="FLL10" s="842"/>
      <c r="FLM10" s="842"/>
      <c r="FLN10" s="842"/>
      <c r="FLO10" s="842"/>
      <c r="FLP10" s="842"/>
      <c r="FLQ10" s="842"/>
      <c r="FLR10" s="842"/>
      <c r="FLS10" s="842"/>
      <c r="FLT10" s="842"/>
      <c r="FLU10" s="842"/>
      <c r="FLV10" s="842"/>
      <c r="FLW10" s="842"/>
      <c r="FLX10" s="842"/>
      <c r="FLY10" s="842"/>
      <c r="FLZ10" s="842"/>
      <c r="FMA10" s="842"/>
      <c r="FMB10" s="842"/>
      <c r="FMC10" s="842"/>
      <c r="FMD10" s="842"/>
      <c r="FME10" s="842"/>
      <c r="FMF10" s="842"/>
      <c r="FMG10" s="842"/>
      <c r="FMH10" s="842"/>
      <c r="FMI10" s="842"/>
      <c r="FMJ10" s="842"/>
      <c r="FMK10" s="842"/>
      <c r="FML10" s="842"/>
      <c r="FMM10" s="842"/>
      <c r="FMN10" s="842"/>
      <c r="FMO10" s="842"/>
      <c r="FMP10" s="842"/>
      <c r="FMQ10" s="842"/>
      <c r="FMR10" s="842"/>
      <c r="FMS10" s="842"/>
      <c r="FMT10" s="842"/>
      <c r="FMU10" s="842"/>
      <c r="FMV10" s="842"/>
      <c r="FMW10" s="842"/>
      <c r="FMX10" s="842"/>
      <c r="FMY10" s="842"/>
      <c r="FMZ10" s="842"/>
      <c r="FNA10" s="842"/>
      <c r="FNB10" s="842"/>
      <c r="FNC10" s="842"/>
      <c r="FND10" s="842"/>
      <c r="FNE10" s="842"/>
      <c r="FNF10" s="842"/>
      <c r="FNG10" s="842"/>
      <c r="FNH10" s="842"/>
      <c r="FNI10" s="842"/>
      <c r="FNJ10" s="842"/>
      <c r="FNK10" s="842"/>
      <c r="FNL10" s="842"/>
      <c r="FNM10" s="842"/>
      <c r="FNN10" s="842"/>
      <c r="FNO10" s="842"/>
      <c r="FNP10" s="842"/>
      <c r="FNQ10" s="842"/>
      <c r="FNR10" s="842"/>
      <c r="FNS10" s="842"/>
      <c r="FNT10" s="842"/>
      <c r="FNU10" s="842"/>
      <c r="FNV10" s="842"/>
      <c r="FNW10" s="842"/>
      <c r="FNX10" s="842"/>
      <c r="FNY10" s="842"/>
      <c r="FNZ10" s="842"/>
      <c r="FOA10" s="842"/>
      <c r="FOB10" s="842"/>
      <c r="FOC10" s="842"/>
      <c r="FOD10" s="842"/>
      <c r="FOE10" s="842"/>
      <c r="FOF10" s="842"/>
      <c r="FOG10" s="842"/>
      <c r="FOH10" s="842"/>
      <c r="FOI10" s="842"/>
      <c r="FOJ10" s="842"/>
      <c r="FOK10" s="842"/>
      <c r="FOL10" s="842"/>
      <c r="FOM10" s="842"/>
      <c r="FON10" s="842"/>
      <c r="FOO10" s="842"/>
      <c r="FOP10" s="842"/>
      <c r="FOQ10" s="842"/>
      <c r="FOR10" s="842"/>
      <c r="FOS10" s="842"/>
      <c r="FOT10" s="842"/>
      <c r="FOU10" s="842"/>
      <c r="FOV10" s="842"/>
      <c r="FOW10" s="842"/>
      <c r="FOX10" s="842"/>
      <c r="FOY10" s="842"/>
      <c r="FOZ10" s="842"/>
      <c r="FPA10" s="842"/>
      <c r="FPB10" s="842"/>
      <c r="FPC10" s="842"/>
      <c r="FPD10" s="842"/>
      <c r="FPE10" s="842"/>
      <c r="FPF10" s="842"/>
      <c r="FPG10" s="842"/>
      <c r="FPH10" s="842"/>
      <c r="FPI10" s="842"/>
      <c r="FPJ10" s="842"/>
      <c r="FPK10" s="842"/>
      <c r="FPL10" s="842"/>
      <c r="FPM10" s="842"/>
      <c r="FPN10" s="842"/>
      <c r="FPO10" s="842"/>
      <c r="FPP10" s="842"/>
      <c r="FPQ10" s="842"/>
      <c r="FPR10" s="842"/>
      <c r="FPS10" s="842"/>
      <c r="FPT10" s="842"/>
      <c r="FPU10" s="842"/>
      <c r="FPV10" s="842"/>
      <c r="FPW10" s="842"/>
      <c r="FPX10" s="842"/>
      <c r="FPY10" s="842"/>
      <c r="FPZ10" s="842"/>
      <c r="FQA10" s="842"/>
      <c r="FQB10" s="842"/>
      <c r="FQC10" s="842"/>
      <c r="FQD10" s="842"/>
      <c r="FQE10" s="842"/>
      <c r="FQF10" s="842"/>
      <c r="FQG10" s="842"/>
      <c r="FQH10" s="842"/>
      <c r="FQI10" s="842"/>
      <c r="FQJ10" s="842"/>
      <c r="FQK10" s="842"/>
      <c r="FQL10" s="842"/>
      <c r="FQM10" s="842"/>
      <c r="FQN10" s="842"/>
      <c r="FQO10" s="842"/>
      <c r="FQP10" s="842"/>
      <c r="FQQ10" s="842"/>
      <c r="FQR10" s="842"/>
      <c r="FQS10" s="842"/>
      <c r="FQT10" s="842"/>
      <c r="FQU10" s="842"/>
      <c r="FQV10" s="842"/>
      <c r="FQW10" s="842"/>
      <c r="FQX10" s="842"/>
      <c r="FQY10" s="842"/>
      <c r="FQZ10" s="842"/>
      <c r="FRA10" s="842"/>
      <c r="FRB10" s="842"/>
      <c r="FRC10" s="842"/>
      <c r="FRD10" s="842"/>
      <c r="FRE10" s="842"/>
      <c r="FRF10" s="842"/>
      <c r="FRG10" s="842"/>
      <c r="FRH10" s="842"/>
      <c r="FRI10" s="842"/>
      <c r="FRJ10" s="842"/>
      <c r="FRK10" s="842"/>
      <c r="FRL10" s="842"/>
      <c r="FRM10" s="842"/>
      <c r="FRN10" s="842"/>
      <c r="FRO10" s="842"/>
      <c r="FRP10" s="842"/>
      <c r="FRQ10" s="842"/>
      <c r="FRR10" s="842"/>
      <c r="FRS10" s="842"/>
      <c r="FRT10" s="842"/>
      <c r="FRU10" s="842"/>
      <c r="FRV10" s="842"/>
      <c r="FRW10" s="842"/>
      <c r="FRX10" s="842"/>
      <c r="FRY10" s="842"/>
      <c r="FRZ10" s="842"/>
      <c r="FSA10" s="842"/>
      <c r="FSB10" s="842"/>
      <c r="FSC10" s="842"/>
      <c r="FSD10" s="842"/>
      <c r="FSE10" s="842"/>
      <c r="FSF10" s="842"/>
      <c r="FSG10" s="842"/>
      <c r="FSH10" s="842"/>
      <c r="FSI10" s="842"/>
      <c r="FSJ10" s="842"/>
      <c r="FSK10" s="842"/>
      <c r="FSL10" s="842"/>
      <c r="FSM10" s="842"/>
      <c r="FSN10" s="842"/>
      <c r="FSO10" s="842"/>
      <c r="FSP10" s="842"/>
      <c r="FSQ10" s="842"/>
      <c r="FSR10" s="842"/>
      <c r="FSS10" s="842"/>
      <c r="FST10" s="842"/>
      <c r="FSU10" s="842"/>
      <c r="FSV10" s="842"/>
      <c r="FSW10" s="842"/>
      <c r="FSX10" s="842"/>
      <c r="FSY10" s="842"/>
      <c r="FSZ10" s="842"/>
      <c r="FTA10" s="842"/>
      <c r="FTB10" s="842"/>
      <c r="FTC10" s="842"/>
      <c r="FTD10" s="842"/>
      <c r="FTE10" s="842"/>
      <c r="FTF10" s="842"/>
      <c r="FTG10" s="842"/>
      <c r="FTH10" s="842"/>
      <c r="FTI10" s="842"/>
      <c r="FTJ10" s="842"/>
      <c r="FTK10" s="842"/>
      <c r="FTL10" s="842"/>
      <c r="FTM10" s="842"/>
      <c r="FTN10" s="842"/>
      <c r="FTO10" s="842"/>
      <c r="FTP10" s="842"/>
      <c r="FTQ10" s="842"/>
      <c r="FTR10" s="842"/>
      <c r="FTS10" s="842"/>
      <c r="FTT10" s="842"/>
      <c r="FTU10" s="842"/>
      <c r="FTV10" s="842"/>
      <c r="FTW10" s="842"/>
      <c r="FTX10" s="842"/>
      <c r="FTY10" s="842"/>
      <c r="FTZ10" s="842"/>
      <c r="FUA10" s="842"/>
      <c r="FUB10" s="842"/>
      <c r="FUC10" s="842"/>
      <c r="FUD10" s="842"/>
      <c r="FUE10" s="842"/>
      <c r="FUF10" s="842"/>
      <c r="FUG10" s="842"/>
      <c r="FUH10" s="842"/>
      <c r="FUI10" s="842"/>
      <c r="FUJ10" s="842"/>
      <c r="FUK10" s="842"/>
      <c r="FUL10" s="842"/>
      <c r="FUM10" s="842"/>
      <c r="FUN10" s="842"/>
      <c r="FUO10" s="842"/>
      <c r="FUP10" s="842"/>
      <c r="FUQ10" s="842"/>
      <c r="FUR10" s="842"/>
      <c r="FUS10" s="842"/>
      <c r="FUT10" s="842"/>
      <c r="FUU10" s="842"/>
      <c r="FUV10" s="842"/>
      <c r="FUW10" s="842"/>
      <c r="FUX10" s="842"/>
      <c r="FUY10" s="842"/>
      <c r="FUZ10" s="842"/>
      <c r="FVA10" s="842"/>
      <c r="FVB10" s="842"/>
      <c r="FVC10" s="842"/>
      <c r="FVD10" s="842"/>
      <c r="FVE10" s="842"/>
      <c r="FVF10" s="842"/>
      <c r="FVG10" s="842"/>
      <c r="FVH10" s="842"/>
      <c r="FVI10" s="842"/>
      <c r="FVJ10" s="842"/>
      <c r="FVK10" s="842"/>
      <c r="FVL10" s="842"/>
      <c r="FVM10" s="842"/>
      <c r="FVN10" s="842"/>
      <c r="FVO10" s="842"/>
      <c r="FVP10" s="842"/>
      <c r="FVQ10" s="842"/>
      <c r="FVR10" s="842"/>
      <c r="FVS10" s="842"/>
      <c r="FVT10" s="842"/>
      <c r="FVU10" s="842"/>
      <c r="FVV10" s="842"/>
      <c r="FVW10" s="842"/>
      <c r="FVX10" s="842"/>
      <c r="FVY10" s="842"/>
      <c r="FVZ10" s="842"/>
      <c r="FWA10" s="842"/>
      <c r="FWB10" s="842"/>
      <c r="FWC10" s="842"/>
      <c r="FWD10" s="842"/>
      <c r="FWE10" s="842"/>
      <c r="FWF10" s="842"/>
      <c r="FWG10" s="842"/>
      <c r="FWH10" s="842"/>
      <c r="FWI10" s="842"/>
      <c r="FWJ10" s="842"/>
      <c r="FWK10" s="842"/>
      <c r="FWL10" s="842"/>
      <c r="FWM10" s="842"/>
      <c r="FWN10" s="842"/>
      <c r="FWO10" s="842"/>
      <c r="FWP10" s="842"/>
      <c r="FWQ10" s="842"/>
      <c r="FWR10" s="842"/>
      <c r="FWS10" s="842"/>
      <c r="FWT10" s="842"/>
      <c r="FWU10" s="842"/>
      <c r="FWV10" s="842"/>
      <c r="FWW10" s="842"/>
      <c r="FWX10" s="842"/>
      <c r="FWY10" s="842"/>
      <c r="FWZ10" s="842"/>
      <c r="FXA10" s="842"/>
      <c r="FXB10" s="842"/>
      <c r="FXC10" s="842"/>
      <c r="FXD10" s="842"/>
      <c r="FXE10" s="842"/>
      <c r="FXF10" s="842"/>
      <c r="FXG10" s="842"/>
      <c r="FXH10" s="842"/>
      <c r="FXI10" s="842"/>
      <c r="FXJ10" s="842"/>
      <c r="FXK10" s="842"/>
      <c r="FXL10" s="842"/>
      <c r="FXM10" s="842"/>
      <c r="FXN10" s="842"/>
      <c r="FXO10" s="842"/>
      <c r="FXP10" s="842"/>
      <c r="FXQ10" s="842"/>
      <c r="FXR10" s="842"/>
      <c r="FXS10" s="842"/>
      <c r="FXT10" s="842"/>
      <c r="FXU10" s="842"/>
      <c r="FXV10" s="842"/>
      <c r="FXW10" s="842"/>
      <c r="FXX10" s="842"/>
      <c r="FXY10" s="842"/>
      <c r="FXZ10" s="842"/>
      <c r="FYA10" s="842"/>
      <c r="FYB10" s="842"/>
      <c r="FYC10" s="842"/>
      <c r="FYD10" s="842"/>
      <c r="FYE10" s="842"/>
      <c r="FYF10" s="842"/>
      <c r="FYG10" s="842"/>
      <c r="FYH10" s="842"/>
      <c r="FYI10" s="842"/>
      <c r="FYJ10" s="842"/>
      <c r="FYK10" s="842"/>
      <c r="FYL10" s="842"/>
      <c r="FYM10" s="842"/>
      <c r="FYN10" s="842"/>
      <c r="FYO10" s="842"/>
      <c r="FYP10" s="842"/>
      <c r="FYQ10" s="842"/>
      <c r="FYR10" s="842"/>
      <c r="FYS10" s="842"/>
      <c r="FYT10" s="842"/>
      <c r="FYU10" s="842"/>
      <c r="FYV10" s="842"/>
      <c r="FYW10" s="842"/>
      <c r="FYX10" s="842"/>
      <c r="FYY10" s="842"/>
      <c r="FYZ10" s="842"/>
      <c r="FZA10" s="842"/>
      <c r="FZB10" s="842"/>
      <c r="FZC10" s="842"/>
      <c r="FZD10" s="842"/>
      <c r="FZE10" s="842"/>
      <c r="FZF10" s="842"/>
      <c r="FZG10" s="842"/>
      <c r="FZH10" s="842"/>
      <c r="FZI10" s="842"/>
      <c r="FZJ10" s="842"/>
      <c r="FZK10" s="842"/>
      <c r="FZL10" s="842"/>
      <c r="FZM10" s="842"/>
      <c r="FZN10" s="842"/>
      <c r="FZO10" s="842"/>
      <c r="FZP10" s="842"/>
      <c r="FZQ10" s="842"/>
      <c r="FZR10" s="842"/>
      <c r="FZS10" s="842"/>
      <c r="FZT10" s="842"/>
      <c r="FZU10" s="842"/>
      <c r="FZV10" s="842"/>
      <c r="FZW10" s="842"/>
      <c r="FZX10" s="842"/>
      <c r="FZY10" s="842"/>
      <c r="FZZ10" s="842"/>
      <c r="GAA10" s="842"/>
      <c r="GAB10" s="842"/>
      <c r="GAC10" s="842"/>
      <c r="GAD10" s="842"/>
      <c r="GAE10" s="842"/>
      <c r="GAF10" s="842"/>
      <c r="GAG10" s="842"/>
      <c r="GAH10" s="842"/>
      <c r="GAI10" s="842"/>
      <c r="GAJ10" s="842"/>
      <c r="GAK10" s="842"/>
      <c r="GAL10" s="842"/>
      <c r="GAM10" s="842"/>
      <c r="GAN10" s="842"/>
      <c r="GAO10" s="842"/>
      <c r="GAP10" s="842"/>
      <c r="GAQ10" s="842"/>
      <c r="GAR10" s="842"/>
      <c r="GAS10" s="842"/>
      <c r="GAT10" s="842"/>
      <c r="GAU10" s="842"/>
      <c r="GAV10" s="842"/>
      <c r="GAW10" s="842"/>
      <c r="GAX10" s="842"/>
      <c r="GAY10" s="842"/>
      <c r="GAZ10" s="842"/>
      <c r="GBA10" s="842"/>
      <c r="GBB10" s="842"/>
      <c r="GBC10" s="842"/>
      <c r="GBD10" s="842"/>
      <c r="GBE10" s="842"/>
      <c r="GBF10" s="842"/>
      <c r="GBG10" s="842"/>
      <c r="GBH10" s="842"/>
      <c r="GBI10" s="842"/>
      <c r="GBJ10" s="842"/>
      <c r="GBK10" s="842"/>
      <c r="GBL10" s="842"/>
      <c r="GBM10" s="842"/>
      <c r="GBN10" s="842"/>
      <c r="GBO10" s="842"/>
      <c r="GBP10" s="842"/>
      <c r="GBQ10" s="842"/>
      <c r="GBR10" s="842"/>
      <c r="GBS10" s="842"/>
      <c r="GBT10" s="842"/>
      <c r="GBU10" s="842"/>
      <c r="GBV10" s="842"/>
      <c r="GBW10" s="842"/>
      <c r="GBX10" s="842"/>
      <c r="GBY10" s="842"/>
      <c r="GBZ10" s="842"/>
      <c r="GCA10" s="842"/>
      <c r="GCB10" s="842"/>
      <c r="GCC10" s="842"/>
      <c r="GCD10" s="842"/>
      <c r="GCE10" s="842"/>
      <c r="GCF10" s="842"/>
      <c r="GCG10" s="842"/>
      <c r="GCH10" s="842"/>
      <c r="GCI10" s="842"/>
      <c r="GCJ10" s="842"/>
      <c r="GCK10" s="842"/>
      <c r="GCL10" s="842"/>
      <c r="GCM10" s="842"/>
      <c r="GCN10" s="842"/>
      <c r="GCO10" s="842"/>
      <c r="GCP10" s="842"/>
      <c r="GCQ10" s="842"/>
      <c r="GCR10" s="842"/>
      <c r="GCS10" s="842"/>
      <c r="GCT10" s="842"/>
      <c r="GCU10" s="842"/>
      <c r="GCV10" s="842"/>
      <c r="GCW10" s="842"/>
      <c r="GCX10" s="842"/>
      <c r="GCY10" s="842"/>
      <c r="GCZ10" s="842"/>
      <c r="GDA10" s="842"/>
      <c r="GDB10" s="842"/>
      <c r="GDC10" s="842"/>
      <c r="GDD10" s="842"/>
      <c r="GDE10" s="842"/>
      <c r="GDF10" s="842"/>
      <c r="GDG10" s="842"/>
      <c r="GDH10" s="842"/>
      <c r="GDI10" s="842"/>
      <c r="GDJ10" s="842"/>
      <c r="GDK10" s="842"/>
      <c r="GDL10" s="842"/>
      <c r="GDM10" s="842"/>
      <c r="GDN10" s="842"/>
      <c r="GDO10" s="842"/>
      <c r="GDP10" s="842"/>
      <c r="GDQ10" s="842"/>
      <c r="GDR10" s="842"/>
      <c r="GDS10" s="842"/>
      <c r="GDT10" s="842"/>
      <c r="GDU10" s="842"/>
      <c r="GDV10" s="842"/>
      <c r="GDW10" s="842"/>
      <c r="GDX10" s="842"/>
      <c r="GDY10" s="842"/>
      <c r="GDZ10" s="842"/>
      <c r="GEA10" s="842"/>
      <c r="GEB10" s="842"/>
      <c r="GEC10" s="842"/>
      <c r="GED10" s="842"/>
      <c r="GEE10" s="842"/>
      <c r="GEF10" s="842"/>
      <c r="GEG10" s="842"/>
      <c r="GEH10" s="842"/>
      <c r="GEI10" s="842"/>
      <c r="GEJ10" s="842"/>
      <c r="GEK10" s="842"/>
      <c r="GEL10" s="842"/>
      <c r="GEM10" s="842"/>
      <c r="GEN10" s="842"/>
      <c r="GEO10" s="842"/>
      <c r="GEP10" s="842"/>
      <c r="GEQ10" s="842"/>
      <c r="GER10" s="842"/>
      <c r="GES10" s="842"/>
      <c r="GET10" s="842"/>
      <c r="GEU10" s="842"/>
      <c r="GEV10" s="842"/>
      <c r="GEW10" s="842"/>
      <c r="GEX10" s="842"/>
      <c r="GEY10" s="842"/>
      <c r="GEZ10" s="842"/>
      <c r="GFA10" s="842"/>
      <c r="GFB10" s="842"/>
      <c r="GFC10" s="842"/>
      <c r="GFD10" s="842"/>
      <c r="GFE10" s="842"/>
      <c r="GFF10" s="842"/>
      <c r="GFG10" s="842"/>
      <c r="GFH10" s="842"/>
      <c r="GFI10" s="842"/>
      <c r="GFJ10" s="842"/>
      <c r="GFK10" s="842"/>
      <c r="GFL10" s="842"/>
      <c r="GFM10" s="842"/>
      <c r="GFN10" s="842"/>
      <c r="GFO10" s="842"/>
      <c r="GFP10" s="842"/>
      <c r="GFQ10" s="842"/>
      <c r="GFR10" s="842"/>
      <c r="GFS10" s="842"/>
      <c r="GFT10" s="842"/>
      <c r="GFU10" s="842"/>
      <c r="GFV10" s="842"/>
      <c r="GFW10" s="842"/>
      <c r="GFX10" s="842"/>
      <c r="GFY10" s="842"/>
      <c r="GFZ10" s="842"/>
      <c r="GGA10" s="842"/>
      <c r="GGB10" s="842"/>
      <c r="GGC10" s="842"/>
      <c r="GGD10" s="842"/>
      <c r="GGE10" s="842"/>
      <c r="GGF10" s="842"/>
      <c r="GGG10" s="842"/>
      <c r="GGH10" s="842"/>
      <c r="GGI10" s="842"/>
      <c r="GGJ10" s="842"/>
      <c r="GGK10" s="842"/>
      <c r="GGL10" s="842"/>
      <c r="GGM10" s="842"/>
      <c r="GGN10" s="842"/>
      <c r="GGO10" s="842"/>
      <c r="GGP10" s="842"/>
      <c r="GGQ10" s="842"/>
      <c r="GGR10" s="842"/>
      <c r="GGS10" s="842"/>
      <c r="GGT10" s="842"/>
      <c r="GGU10" s="842"/>
      <c r="GGV10" s="842"/>
      <c r="GGW10" s="842"/>
      <c r="GGX10" s="842"/>
      <c r="GGY10" s="842"/>
      <c r="GGZ10" s="842"/>
      <c r="GHA10" s="842"/>
      <c r="GHB10" s="842"/>
      <c r="GHC10" s="842"/>
      <c r="GHD10" s="842"/>
      <c r="GHE10" s="842"/>
      <c r="GHF10" s="842"/>
      <c r="GHG10" s="842"/>
      <c r="GHH10" s="842"/>
      <c r="GHI10" s="842"/>
      <c r="GHJ10" s="842"/>
      <c r="GHK10" s="842"/>
      <c r="GHL10" s="842"/>
      <c r="GHM10" s="842"/>
      <c r="GHN10" s="842"/>
      <c r="GHO10" s="842"/>
      <c r="GHP10" s="842"/>
      <c r="GHQ10" s="842"/>
      <c r="GHR10" s="842"/>
      <c r="GHS10" s="842"/>
      <c r="GHT10" s="842"/>
      <c r="GHU10" s="842"/>
      <c r="GHV10" s="842"/>
      <c r="GHW10" s="842"/>
      <c r="GHX10" s="842"/>
      <c r="GHY10" s="842"/>
      <c r="GHZ10" s="842"/>
      <c r="GIA10" s="842"/>
      <c r="GIB10" s="842"/>
      <c r="GIC10" s="842"/>
      <c r="GID10" s="842"/>
      <c r="GIE10" s="842"/>
      <c r="GIF10" s="842"/>
      <c r="GIG10" s="842"/>
      <c r="GIH10" s="842"/>
      <c r="GII10" s="842"/>
      <c r="GIJ10" s="842"/>
      <c r="GIK10" s="842"/>
      <c r="GIL10" s="842"/>
      <c r="GIM10" s="842"/>
      <c r="GIN10" s="842"/>
      <c r="GIO10" s="842"/>
      <c r="GIP10" s="842"/>
      <c r="GIQ10" s="842"/>
      <c r="GIR10" s="842"/>
      <c r="GIS10" s="842"/>
      <c r="GIT10" s="842"/>
      <c r="GIU10" s="842"/>
      <c r="GIV10" s="842"/>
      <c r="GIW10" s="842"/>
      <c r="GIX10" s="842"/>
      <c r="GIY10" s="842"/>
      <c r="GIZ10" s="842"/>
      <c r="GJA10" s="842"/>
      <c r="GJB10" s="842"/>
      <c r="GJC10" s="842"/>
      <c r="GJD10" s="842"/>
      <c r="GJE10" s="842"/>
      <c r="GJF10" s="842"/>
      <c r="GJG10" s="842"/>
      <c r="GJH10" s="842"/>
      <c r="GJI10" s="842"/>
      <c r="GJJ10" s="842"/>
      <c r="GJK10" s="842"/>
      <c r="GJL10" s="842"/>
      <c r="GJM10" s="842"/>
      <c r="GJN10" s="842"/>
      <c r="GJO10" s="842"/>
      <c r="GJP10" s="842"/>
      <c r="GJQ10" s="842"/>
      <c r="GJR10" s="842"/>
      <c r="GJS10" s="842"/>
      <c r="GJT10" s="842"/>
      <c r="GJU10" s="842"/>
      <c r="GJV10" s="842"/>
      <c r="GJW10" s="842"/>
      <c r="GJX10" s="842"/>
      <c r="GJY10" s="842"/>
      <c r="GJZ10" s="842"/>
      <c r="GKA10" s="842"/>
      <c r="GKB10" s="842"/>
      <c r="GKC10" s="842"/>
      <c r="GKD10" s="842"/>
      <c r="GKE10" s="842"/>
      <c r="GKF10" s="842"/>
      <c r="GKG10" s="842"/>
      <c r="GKH10" s="842"/>
      <c r="GKI10" s="842"/>
      <c r="GKJ10" s="842"/>
      <c r="GKK10" s="842"/>
      <c r="GKL10" s="842"/>
      <c r="GKM10" s="842"/>
      <c r="GKN10" s="842"/>
      <c r="GKO10" s="842"/>
      <c r="GKP10" s="842"/>
      <c r="GKQ10" s="842"/>
      <c r="GKR10" s="842"/>
      <c r="GKS10" s="842"/>
      <c r="GKT10" s="842"/>
      <c r="GKU10" s="842"/>
      <c r="GKV10" s="842"/>
      <c r="GKW10" s="842"/>
      <c r="GKX10" s="842"/>
      <c r="GKY10" s="842"/>
      <c r="GKZ10" s="842"/>
      <c r="GLA10" s="842"/>
      <c r="GLB10" s="842"/>
      <c r="GLC10" s="842"/>
      <c r="GLD10" s="842"/>
      <c r="GLE10" s="842"/>
      <c r="GLF10" s="842"/>
      <c r="GLG10" s="842"/>
      <c r="GLH10" s="842"/>
      <c r="GLI10" s="842"/>
      <c r="GLJ10" s="842"/>
      <c r="GLK10" s="842"/>
      <c r="GLL10" s="842"/>
      <c r="GLM10" s="842"/>
      <c r="GLN10" s="842"/>
      <c r="GLO10" s="842"/>
      <c r="GLP10" s="842"/>
      <c r="GLQ10" s="842"/>
      <c r="GLR10" s="842"/>
      <c r="GLS10" s="842"/>
      <c r="GLT10" s="842"/>
      <c r="GLU10" s="842"/>
      <c r="GLV10" s="842"/>
      <c r="GLW10" s="842"/>
      <c r="GLX10" s="842"/>
      <c r="GLY10" s="842"/>
      <c r="GLZ10" s="842"/>
      <c r="GMA10" s="842"/>
      <c r="GMB10" s="842"/>
      <c r="GMC10" s="842"/>
      <c r="GMD10" s="842"/>
      <c r="GME10" s="842"/>
      <c r="GMF10" s="842"/>
      <c r="GMG10" s="842"/>
      <c r="GMH10" s="842"/>
      <c r="GMI10" s="842"/>
      <c r="GMJ10" s="842"/>
      <c r="GMK10" s="842"/>
      <c r="GML10" s="842"/>
      <c r="GMM10" s="842"/>
      <c r="GMN10" s="842"/>
      <c r="GMO10" s="842"/>
      <c r="GMP10" s="842"/>
      <c r="GMQ10" s="842"/>
      <c r="GMR10" s="842"/>
      <c r="GMS10" s="842"/>
      <c r="GMT10" s="842"/>
      <c r="GMU10" s="842"/>
      <c r="GMV10" s="842"/>
      <c r="GMW10" s="842"/>
      <c r="GMX10" s="842"/>
      <c r="GMY10" s="842"/>
      <c r="GMZ10" s="842"/>
      <c r="GNA10" s="842"/>
      <c r="GNB10" s="842"/>
      <c r="GNC10" s="842"/>
      <c r="GND10" s="842"/>
      <c r="GNE10" s="842"/>
      <c r="GNF10" s="842"/>
      <c r="GNG10" s="842"/>
      <c r="GNH10" s="842"/>
      <c r="GNI10" s="842"/>
      <c r="GNJ10" s="842"/>
      <c r="GNK10" s="842"/>
      <c r="GNL10" s="842"/>
      <c r="GNM10" s="842"/>
      <c r="GNN10" s="842"/>
      <c r="GNO10" s="842"/>
      <c r="GNP10" s="842"/>
      <c r="GNQ10" s="842"/>
      <c r="GNR10" s="842"/>
      <c r="GNS10" s="842"/>
      <c r="GNT10" s="842"/>
      <c r="GNU10" s="842"/>
      <c r="GNV10" s="842"/>
      <c r="GNW10" s="842"/>
      <c r="GNX10" s="842"/>
      <c r="GNY10" s="842"/>
      <c r="GNZ10" s="842"/>
      <c r="GOA10" s="842"/>
      <c r="GOB10" s="842"/>
      <c r="GOC10" s="842"/>
      <c r="GOD10" s="842"/>
      <c r="GOE10" s="842"/>
      <c r="GOF10" s="842"/>
      <c r="GOG10" s="842"/>
      <c r="GOH10" s="842"/>
      <c r="GOI10" s="842"/>
      <c r="GOJ10" s="842"/>
      <c r="GOK10" s="842"/>
      <c r="GOL10" s="842"/>
      <c r="GOM10" s="842"/>
      <c r="GON10" s="842"/>
      <c r="GOO10" s="842"/>
      <c r="GOP10" s="842"/>
      <c r="GOQ10" s="842"/>
      <c r="GOR10" s="842"/>
      <c r="GOS10" s="842"/>
      <c r="GOT10" s="842"/>
      <c r="GOU10" s="842"/>
      <c r="GOV10" s="842"/>
      <c r="GOW10" s="842"/>
      <c r="GOX10" s="842"/>
      <c r="GOY10" s="842"/>
      <c r="GOZ10" s="842"/>
      <c r="GPA10" s="842"/>
      <c r="GPB10" s="842"/>
      <c r="GPC10" s="842"/>
      <c r="GPD10" s="842"/>
      <c r="GPE10" s="842"/>
      <c r="GPF10" s="842"/>
      <c r="GPG10" s="842"/>
      <c r="GPH10" s="842"/>
      <c r="GPI10" s="842"/>
      <c r="GPJ10" s="842"/>
      <c r="GPK10" s="842"/>
      <c r="GPL10" s="842"/>
      <c r="GPM10" s="842"/>
      <c r="GPN10" s="842"/>
      <c r="GPO10" s="842"/>
      <c r="GPP10" s="842"/>
      <c r="GPQ10" s="842"/>
      <c r="GPR10" s="842"/>
      <c r="GPS10" s="842"/>
      <c r="GPT10" s="842"/>
      <c r="GPU10" s="842"/>
      <c r="GPV10" s="842"/>
      <c r="GPW10" s="842"/>
      <c r="GPX10" s="842"/>
      <c r="GPY10" s="842"/>
      <c r="GPZ10" s="842"/>
      <c r="GQA10" s="842"/>
      <c r="GQB10" s="842"/>
      <c r="GQC10" s="842"/>
      <c r="GQD10" s="842"/>
      <c r="GQE10" s="842"/>
      <c r="GQF10" s="842"/>
      <c r="GQG10" s="842"/>
      <c r="GQH10" s="842"/>
      <c r="GQI10" s="842"/>
      <c r="GQJ10" s="842"/>
      <c r="GQK10" s="842"/>
      <c r="GQL10" s="842"/>
      <c r="GQM10" s="842"/>
      <c r="GQN10" s="842"/>
      <c r="GQO10" s="842"/>
      <c r="GQP10" s="842"/>
      <c r="GQQ10" s="842"/>
      <c r="GQR10" s="842"/>
      <c r="GQS10" s="842"/>
      <c r="GQT10" s="842"/>
      <c r="GQU10" s="842"/>
      <c r="GQV10" s="842"/>
      <c r="GQW10" s="842"/>
      <c r="GQX10" s="842"/>
      <c r="GQY10" s="842"/>
      <c r="GQZ10" s="842"/>
      <c r="GRA10" s="842"/>
      <c r="GRB10" s="842"/>
      <c r="GRC10" s="842"/>
      <c r="GRD10" s="842"/>
      <c r="GRE10" s="842"/>
      <c r="GRF10" s="842"/>
      <c r="GRG10" s="842"/>
      <c r="GRH10" s="842"/>
      <c r="GRI10" s="842"/>
      <c r="GRJ10" s="842"/>
      <c r="GRK10" s="842"/>
      <c r="GRL10" s="842"/>
      <c r="GRM10" s="842"/>
      <c r="GRN10" s="842"/>
      <c r="GRO10" s="842"/>
      <c r="GRP10" s="842"/>
      <c r="GRQ10" s="842"/>
      <c r="GRR10" s="842"/>
      <c r="GRS10" s="842"/>
      <c r="GRT10" s="842"/>
      <c r="GRU10" s="842"/>
      <c r="GRV10" s="842"/>
      <c r="GRW10" s="842"/>
      <c r="GRX10" s="842"/>
      <c r="GRY10" s="842"/>
      <c r="GRZ10" s="842"/>
      <c r="GSA10" s="842"/>
      <c r="GSB10" s="842"/>
      <c r="GSC10" s="842"/>
      <c r="GSD10" s="842"/>
      <c r="GSE10" s="842"/>
      <c r="GSF10" s="842"/>
      <c r="GSG10" s="842"/>
      <c r="GSH10" s="842"/>
      <c r="GSI10" s="842"/>
      <c r="GSJ10" s="842"/>
      <c r="GSK10" s="842"/>
      <c r="GSL10" s="842"/>
      <c r="GSM10" s="842"/>
      <c r="GSN10" s="842"/>
      <c r="GSO10" s="842"/>
      <c r="GSP10" s="842"/>
      <c r="GSQ10" s="842"/>
      <c r="GSR10" s="842"/>
      <c r="GSS10" s="842"/>
      <c r="GST10" s="842"/>
      <c r="GSU10" s="842"/>
      <c r="GSV10" s="842"/>
      <c r="GSW10" s="842"/>
      <c r="GSX10" s="842"/>
      <c r="GSY10" s="842"/>
      <c r="GSZ10" s="842"/>
      <c r="GTA10" s="842"/>
      <c r="GTB10" s="842"/>
      <c r="GTC10" s="842"/>
      <c r="GTD10" s="842"/>
      <c r="GTE10" s="842"/>
      <c r="GTF10" s="842"/>
      <c r="GTG10" s="842"/>
      <c r="GTH10" s="842"/>
      <c r="GTI10" s="842"/>
      <c r="GTJ10" s="842"/>
      <c r="GTK10" s="842"/>
      <c r="GTL10" s="842"/>
      <c r="GTM10" s="842"/>
      <c r="GTN10" s="842"/>
      <c r="GTO10" s="842"/>
      <c r="GTP10" s="842"/>
      <c r="GTQ10" s="842"/>
      <c r="GTR10" s="842"/>
      <c r="GTS10" s="842"/>
      <c r="GTT10" s="842"/>
      <c r="GTU10" s="842"/>
      <c r="GTV10" s="842"/>
      <c r="GTW10" s="842"/>
      <c r="GTX10" s="842"/>
      <c r="GTY10" s="842"/>
      <c r="GTZ10" s="842"/>
      <c r="GUA10" s="842"/>
      <c r="GUB10" s="842"/>
      <c r="GUC10" s="842"/>
      <c r="GUD10" s="842"/>
      <c r="GUE10" s="842"/>
      <c r="GUF10" s="842"/>
      <c r="GUG10" s="842"/>
      <c r="GUH10" s="842"/>
      <c r="GUI10" s="842"/>
      <c r="GUJ10" s="842"/>
      <c r="GUK10" s="842"/>
      <c r="GUL10" s="842"/>
      <c r="GUM10" s="842"/>
      <c r="GUN10" s="842"/>
      <c r="GUO10" s="842"/>
      <c r="GUP10" s="842"/>
      <c r="GUQ10" s="842"/>
      <c r="GUR10" s="842"/>
      <c r="GUS10" s="842"/>
      <c r="GUT10" s="842"/>
      <c r="GUU10" s="842"/>
      <c r="GUV10" s="842"/>
      <c r="GUW10" s="842"/>
      <c r="GUX10" s="842"/>
      <c r="GUY10" s="842"/>
      <c r="GUZ10" s="842"/>
      <c r="GVA10" s="842"/>
      <c r="GVB10" s="842"/>
      <c r="GVC10" s="842"/>
      <c r="GVD10" s="842"/>
      <c r="GVE10" s="842"/>
      <c r="GVF10" s="842"/>
      <c r="GVG10" s="842"/>
      <c r="GVH10" s="842"/>
      <c r="GVI10" s="842"/>
      <c r="GVJ10" s="842"/>
      <c r="GVK10" s="842"/>
      <c r="GVL10" s="842"/>
      <c r="GVM10" s="842"/>
      <c r="GVN10" s="842"/>
      <c r="GVO10" s="842"/>
      <c r="GVP10" s="842"/>
      <c r="GVQ10" s="842"/>
      <c r="GVR10" s="842"/>
      <c r="GVS10" s="842"/>
      <c r="GVT10" s="842"/>
      <c r="GVU10" s="842"/>
      <c r="GVV10" s="842"/>
      <c r="GVW10" s="842"/>
      <c r="GVX10" s="842"/>
      <c r="GVY10" s="842"/>
      <c r="GVZ10" s="842"/>
      <c r="GWA10" s="842"/>
      <c r="GWB10" s="842"/>
      <c r="GWC10" s="842"/>
      <c r="GWD10" s="842"/>
      <c r="GWE10" s="842"/>
      <c r="GWF10" s="842"/>
      <c r="GWG10" s="842"/>
      <c r="GWH10" s="842"/>
      <c r="GWI10" s="842"/>
      <c r="GWJ10" s="842"/>
      <c r="GWK10" s="842"/>
      <c r="GWL10" s="842"/>
      <c r="GWM10" s="842"/>
      <c r="GWN10" s="842"/>
      <c r="GWO10" s="842"/>
      <c r="GWP10" s="842"/>
      <c r="GWQ10" s="842"/>
      <c r="GWR10" s="842"/>
      <c r="GWS10" s="842"/>
      <c r="GWT10" s="842"/>
      <c r="GWU10" s="842"/>
      <c r="GWV10" s="842"/>
      <c r="GWW10" s="842"/>
      <c r="GWX10" s="842"/>
      <c r="GWY10" s="842"/>
      <c r="GWZ10" s="842"/>
      <c r="GXA10" s="842"/>
      <c r="GXB10" s="842"/>
      <c r="GXC10" s="842"/>
      <c r="GXD10" s="842"/>
      <c r="GXE10" s="842"/>
      <c r="GXF10" s="842"/>
      <c r="GXG10" s="842"/>
      <c r="GXH10" s="842"/>
      <c r="GXI10" s="842"/>
      <c r="GXJ10" s="842"/>
      <c r="GXK10" s="842"/>
      <c r="GXL10" s="842"/>
      <c r="GXM10" s="842"/>
      <c r="GXN10" s="842"/>
      <c r="GXO10" s="842"/>
      <c r="GXP10" s="842"/>
      <c r="GXQ10" s="842"/>
      <c r="GXR10" s="842"/>
      <c r="GXS10" s="842"/>
      <c r="GXT10" s="842"/>
      <c r="GXU10" s="842"/>
      <c r="GXV10" s="842"/>
      <c r="GXW10" s="842"/>
      <c r="GXX10" s="842"/>
      <c r="GXY10" s="842"/>
      <c r="GXZ10" s="842"/>
      <c r="GYA10" s="842"/>
      <c r="GYB10" s="842"/>
      <c r="GYC10" s="842"/>
      <c r="GYD10" s="842"/>
      <c r="GYE10" s="842"/>
      <c r="GYF10" s="842"/>
      <c r="GYG10" s="842"/>
      <c r="GYH10" s="842"/>
      <c r="GYI10" s="842"/>
      <c r="GYJ10" s="842"/>
      <c r="GYK10" s="842"/>
      <c r="GYL10" s="842"/>
      <c r="GYM10" s="842"/>
      <c r="GYN10" s="842"/>
      <c r="GYO10" s="842"/>
      <c r="GYP10" s="842"/>
      <c r="GYQ10" s="842"/>
      <c r="GYR10" s="842"/>
      <c r="GYS10" s="842"/>
      <c r="GYT10" s="842"/>
      <c r="GYU10" s="842"/>
      <c r="GYV10" s="842"/>
      <c r="GYW10" s="842"/>
      <c r="GYX10" s="842"/>
      <c r="GYY10" s="842"/>
      <c r="GYZ10" s="842"/>
      <c r="GZA10" s="842"/>
      <c r="GZB10" s="842"/>
      <c r="GZC10" s="842"/>
      <c r="GZD10" s="842"/>
      <c r="GZE10" s="842"/>
      <c r="GZF10" s="842"/>
      <c r="GZG10" s="842"/>
      <c r="GZH10" s="842"/>
      <c r="GZI10" s="842"/>
      <c r="GZJ10" s="842"/>
      <c r="GZK10" s="842"/>
      <c r="GZL10" s="842"/>
      <c r="GZM10" s="842"/>
      <c r="GZN10" s="842"/>
      <c r="GZO10" s="842"/>
      <c r="GZP10" s="842"/>
      <c r="GZQ10" s="842"/>
      <c r="GZR10" s="842"/>
      <c r="GZS10" s="842"/>
      <c r="GZT10" s="842"/>
      <c r="GZU10" s="842"/>
      <c r="GZV10" s="842"/>
      <c r="GZW10" s="842"/>
      <c r="GZX10" s="842"/>
      <c r="GZY10" s="842"/>
      <c r="GZZ10" s="842"/>
      <c r="HAA10" s="842"/>
      <c r="HAB10" s="842"/>
      <c r="HAC10" s="842"/>
      <c r="HAD10" s="842"/>
      <c r="HAE10" s="842"/>
      <c r="HAF10" s="842"/>
      <c r="HAG10" s="842"/>
      <c r="HAH10" s="842"/>
      <c r="HAI10" s="842"/>
      <c r="HAJ10" s="842"/>
      <c r="HAK10" s="842"/>
      <c r="HAL10" s="842"/>
      <c r="HAM10" s="842"/>
      <c r="HAN10" s="842"/>
      <c r="HAO10" s="842"/>
      <c r="HAP10" s="842"/>
      <c r="HAQ10" s="842"/>
      <c r="HAR10" s="842"/>
      <c r="HAS10" s="842"/>
      <c r="HAT10" s="842"/>
      <c r="HAU10" s="842"/>
      <c r="HAV10" s="842"/>
      <c r="HAW10" s="842"/>
      <c r="HAX10" s="842"/>
      <c r="HAY10" s="842"/>
      <c r="HAZ10" s="842"/>
      <c r="HBA10" s="842"/>
      <c r="HBB10" s="842"/>
      <c r="HBC10" s="842"/>
      <c r="HBD10" s="842"/>
      <c r="HBE10" s="842"/>
      <c r="HBF10" s="842"/>
      <c r="HBG10" s="842"/>
      <c r="HBH10" s="842"/>
      <c r="HBI10" s="842"/>
      <c r="HBJ10" s="842"/>
      <c r="HBK10" s="842"/>
      <c r="HBL10" s="842"/>
      <c r="HBM10" s="842"/>
      <c r="HBN10" s="842"/>
      <c r="HBO10" s="842"/>
      <c r="HBP10" s="842"/>
      <c r="HBQ10" s="842"/>
      <c r="HBR10" s="842"/>
      <c r="HBS10" s="842"/>
      <c r="HBT10" s="842"/>
      <c r="HBU10" s="842"/>
      <c r="HBV10" s="842"/>
      <c r="HBW10" s="842"/>
      <c r="HBX10" s="842"/>
      <c r="HBY10" s="842"/>
      <c r="HBZ10" s="842"/>
      <c r="HCA10" s="842"/>
      <c r="HCB10" s="842"/>
      <c r="HCC10" s="842"/>
      <c r="HCD10" s="842"/>
      <c r="HCE10" s="842"/>
      <c r="HCF10" s="842"/>
      <c r="HCG10" s="842"/>
      <c r="HCH10" s="842"/>
      <c r="HCI10" s="842"/>
      <c r="HCJ10" s="842"/>
      <c r="HCK10" s="842"/>
      <c r="HCL10" s="842"/>
      <c r="HCM10" s="842"/>
      <c r="HCN10" s="842"/>
      <c r="HCO10" s="842"/>
      <c r="HCP10" s="842"/>
      <c r="HCQ10" s="842"/>
      <c r="HCR10" s="842"/>
      <c r="HCS10" s="842"/>
      <c r="HCT10" s="842"/>
      <c r="HCU10" s="842"/>
      <c r="HCV10" s="842"/>
      <c r="HCW10" s="842"/>
      <c r="HCX10" s="842"/>
      <c r="HCY10" s="842"/>
      <c r="HCZ10" s="842"/>
      <c r="HDA10" s="842"/>
      <c r="HDB10" s="842"/>
      <c r="HDC10" s="842"/>
      <c r="HDD10" s="842"/>
      <c r="HDE10" s="842"/>
      <c r="HDF10" s="842"/>
      <c r="HDG10" s="842"/>
      <c r="HDH10" s="842"/>
      <c r="HDI10" s="842"/>
      <c r="HDJ10" s="842"/>
      <c r="HDK10" s="842"/>
      <c r="HDL10" s="842"/>
      <c r="HDM10" s="842"/>
      <c r="HDN10" s="842"/>
      <c r="HDO10" s="842"/>
      <c r="HDP10" s="842"/>
      <c r="HDQ10" s="842"/>
      <c r="HDR10" s="842"/>
      <c r="HDS10" s="842"/>
      <c r="HDT10" s="842"/>
      <c r="HDU10" s="842"/>
      <c r="HDV10" s="842"/>
      <c r="HDW10" s="842"/>
      <c r="HDX10" s="842"/>
      <c r="HDY10" s="842"/>
      <c r="HDZ10" s="842"/>
      <c r="HEA10" s="842"/>
      <c r="HEB10" s="842"/>
      <c r="HEC10" s="842"/>
      <c r="HED10" s="842"/>
      <c r="HEE10" s="842"/>
      <c r="HEF10" s="842"/>
      <c r="HEG10" s="842"/>
      <c r="HEH10" s="842"/>
      <c r="HEI10" s="842"/>
      <c r="HEJ10" s="842"/>
      <c r="HEK10" s="842"/>
      <c r="HEL10" s="842"/>
      <c r="HEM10" s="842"/>
      <c r="HEN10" s="842"/>
      <c r="HEO10" s="842"/>
      <c r="HEP10" s="842"/>
      <c r="HEQ10" s="842"/>
      <c r="HER10" s="842"/>
      <c r="HES10" s="842"/>
      <c r="HET10" s="842"/>
      <c r="HEU10" s="842"/>
      <c r="HEV10" s="842"/>
      <c r="HEW10" s="842"/>
      <c r="HEX10" s="842"/>
      <c r="HEY10" s="842"/>
      <c r="HEZ10" s="842"/>
      <c r="HFA10" s="842"/>
      <c r="HFB10" s="842"/>
      <c r="HFC10" s="842"/>
      <c r="HFD10" s="842"/>
      <c r="HFE10" s="842"/>
      <c r="HFF10" s="842"/>
      <c r="HFG10" s="842"/>
      <c r="HFH10" s="842"/>
      <c r="HFI10" s="842"/>
      <c r="HFJ10" s="842"/>
      <c r="HFK10" s="842"/>
      <c r="HFL10" s="842"/>
      <c r="HFM10" s="842"/>
      <c r="HFN10" s="842"/>
      <c r="HFO10" s="842"/>
      <c r="HFP10" s="842"/>
      <c r="HFQ10" s="842"/>
      <c r="HFR10" s="842"/>
      <c r="HFS10" s="842"/>
      <c r="HFT10" s="842"/>
      <c r="HFU10" s="842"/>
      <c r="HFV10" s="842"/>
      <c r="HFW10" s="842"/>
      <c r="HFX10" s="842"/>
      <c r="HFY10" s="842"/>
      <c r="HFZ10" s="842"/>
      <c r="HGA10" s="842"/>
      <c r="HGB10" s="842"/>
      <c r="HGC10" s="842"/>
      <c r="HGD10" s="842"/>
      <c r="HGE10" s="842"/>
      <c r="HGF10" s="842"/>
      <c r="HGG10" s="842"/>
      <c r="HGH10" s="842"/>
      <c r="HGI10" s="842"/>
      <c r="HGJ10" s="842"/>
      <c r="HGK10" s="842"/>
      <c r="HGL10" s="842"/>
      <c r="HGM10" s="842"/>
      <c r="HGN10" s="842"/>
      <c r="HGO10" s="842"/>
      <c r="HGP10" s="842"/>
      <c r="HGQ10" s="842"/>
      <c r="HGR10" s="842"/>
      <c r="HGS10" s="842"/>
      <c r="HGT10" s="842"/>
      <c r="HGU10" s="842"/>
      <c r="HGV10" s="842"/>
      <c r="HGW10" s="842"/>
      <c r="HGX10" s="842"/>
      <c r="HGY10" s="842"/>
      <c r="HGZ10" s="842"/>
      <c r="HHA10" s="842"/>
      <c r="HHB10" s="842"/>
      <c r="HHC10" s="842"/>
      <c r="HHD10" s="842"/>
      <c r="HHE10" s="842"/>
      <c r="HHF10" s="842"/>
      <c r="HHG10" s="842"/>
      <c r="HHH10" s="842"/>
      <c r="HHI10" s="842"/>
      <c r="HHJ10" s="842"/>
      <c r="HHK10" s="842"/>
      <c r="HHL10" s="842"/>
      <c r="HHM10" s="842"/>
      <c r="HHN10" s="842"/>
      <c r="HHO10" s="842"/>
      <c r="HHP10" s="842"/>
      <c r="HHQ10" s="842"/>
      <c r="HHR10" s="842"/>
      <c r="HHS10" s="842"/>
      <c r="HHT10" s="842"/>
      <c r="HHU10" s="842"/>
      <c r="HHV10" s="842"/>
      <c r="HHW10" s="842"/>
      <c r="HHX10" s="842"/>
      <c r="HHY10" s="842"/>
      <c r="HHZ10" s="842"/>
      <c r="HIA10" s="842"/>
      <c r="HIB10" s="842"/>
      <c r="HIC10" s="842"/>
      <c r="HID10" s="842"/>
      <c r="HIE10" s="842"/>
      <c r="HIF10" s="842"/>
      <c r="HIG10" s="842"/>
      <c r="HIH10" s="842"/>
      <c r="HII10" s="842"/>
      <c r="HIJ10" s="842"/>
      <c r="HIK10" s="842"/>
      <c r="HIL10" s="842"/>
      <c r="HIM10" s="842"/>
      <c r="HIN10" s="842"/>
      <c r="HIO10" s="842"/>
      <c r="HIP10" s="842"/>
      <c r="HIQ10" s="842"/>
      <c r="HIR10" s="842"/>
      <c r="HIS10" s="842"/>
      <c r="HIT10" s="842"/>
      <c r="HIU10" s="842"/>
      <c r="HIV10" s="842"/>
      <c r="HIW10" s="842"/>
      <c r="HIX10" s="842"/>
      <c r="HIY10" s="842"/>
      <c r="HIZ10" s="842"/>
      <c r="HJA10" s="842"/>
      <c r="HJB10" s="842"/>
      <c r="HJC10" s="842"/>
      <c r="HJD10" s="842"/>
      <c r="HJE10" s="842"/>
      <c r="HJF10" s="842"/>
      <c r="HJG10" s="842"/>
      <c r="HJH10" s="842"/>
      <c r="HJI10" s="842"/>
      <c r="HJJ10" s="842"/>
      <c r="HJK10" s="842"/>
      <c r="HJL10" s="842"/>
      <c r="HJM10" s="842"/>
      <c r="HJN10" s="842"/>
      <c r="HJO10" s="842"/>
      <c r="HJP10" s="842"/>
      <c r="HJQ10" s="842"/>
      <c r="HJR10" s="842"/>
      <c r="HJS10" s="842"/>
      <c r="HJT10" s="842"/>
      <c r="HJU10" s="842"/>
      <c r="HJV10" s="842"/>
      <c r="HJW10" s="842"/>
      <c r="HJX10" s="842"/>
      <c r="HJY10" s="842"/>
      <c r="HJZ10" s="842"/>
      <c r="HKA10" s="842"/>
      <c r="HKB10" s="842"/>
      <c r="HKC10" s="842"/>
      <c r="HKD10" s="842"/>
      <c r="HKE10" s="842"/>
      <c r="HKF10" s="842"/>
      <c r="HKG10" s="842"/>
      <c r="HKH10" s="842"/>
      <c r="HKI10" s="842"/>
      <c r="HKJ10" s="842"/>
      <c r="HKK10" s="842"/>
      <c r="HKL10" s="842"/>
      <c r="HKM10" s="842"/>
      <c r="HKN10" s="842"/>
      <c r="HKO10" s="842"/>
      <c r="HKP10" s="842"/>
      <c r="HKQ10" s="842"/>
      <c r="HKR10" s="842"/>
      <c r="HKS10" s="842"/>
      <c r="HKT10" s="842"/>
      <c r="HKU10" s="842"/>
      <c r="HKV10" s="842"/>
      <c r="HKW10" s="842"/>
      <c r="HKX10" s="842"/>
      <c r="HKY10" s="842"/>
      <c r="HKZ10" s="842"/>
      <c r="HLA10" s="842"/>
      <c r="HLB10" s="842"/>
      <c r="HLC10" s="842"/>
      <c r="HLD10" s="842"/>
      <c r="HLE10" s="842"/>
      <c r="HLF10" s="842"/>
      <c r="HLG10" s="842"/>
      <c r="HLH10" s="842"/>
      <c r="HLI10" s="842"/>
      <c r="HLJ10" s="842"/>
      <c r="HLK10" s="842"/>
      <c r="HLL10" s="842"/>
      <c r="HLM10" s="842"/>
      <c r="HLN10" s="842"/>
      <c r="HLO10" s="842"/>
      <c r="HLP10" s="842"/>
      <c r="HLQ10" s="842"/>
      <c r="HLR10" s="842"/>
      <c r="HLS10" s="842"/>
      <c r="HLT10" s="842"/>
      <c r="HLU10" s="842"/>
      <c r="HLV10" s="842"/>
      <c r="HLW10" s="842"/>
      <c r="HLX10" s="842"/>
      <c r="HLY10" s="842"/>
      <c r="HLZ10" s="842"/>
      <c r="HMA10" s="842"/>
      <c r="HMB10" s="842"/>
      <c r="HMC10" s="842"/>
      <c r="HMD10" s="842"/>
      <c r="HME10" s="842"/>
      <c r="HMF10" s="842"/>
      <c r="HMG10" s="842"/>
      <c r="HMH10" s="842"/>
      <c r="HMI10" s="842"/>
      <c r="HMJ10" s="842"/>
      <c r="HMK10" s="842"/>
      <c r="HML10" s="842"/>
      <c r="HMM10" s="842"/>
      <c r="HMN10" s="842"/>
      <c r="HMO10" s="842"/>
      <c r="HMP10" s="842"/>
      <c r="HMQ10" s="842"/>
      <c r="HMR10" s="842"/>
      <c r="HMS10" s="842"/>
      <c r="HMT10" s="842"/>
      <c r="HMU10" s="842"/>
      <c r="HMV10" s="842"/>
      <c r="HMW10" s="842"/>
      <c r="HMX10" s="842"/>
      <c r="HMY10" s="842"/>
      <c r="HMZ10" s="842"/>
      <c r="HNA10" s="842"/>
      <c r="HNB10" s="842"/>
      <c r="HNC10" s="842"/>
      <c r="HND10" s="842"/>
      <c r="HNE10" s="842"/>
      <c r="HNF10" s="842"/>
      <c r="HNG10" s="842"/>
      <c r="HNH10" s="842"/>
      <c r="HNI10" s="842"/>
      <c r="HNJ10" s="842"/>
      <c r="HNK10" s="842"/>
      <c r="HNL10" s="842"/>
      <c r="HNM10" s="842"/>
      <c r="HNN10" s="842"/>
      <c r="HNO10" s="842"/>
      <c r="HNP10" s="842"/>
      <c r="HNQ10" s="842"/>
      <c r="HNR10" s="842"/>
      <c r="HNS10" s="842"/>
      <c r="HNT10" s="842"/>
      <c r="HNU10" s="842"/>
      <c r="HNV10" s="842"/>
      <c r="HNW10" s="842"/>
      <c r="HNX10" s="842"/>
      <c r="HNY10" s="842"/>
      <c r="HNZ10" s="842"/>
      <c r="HOA10" s="842"/>
      <c r="HOB10" s="842"/>
      <c r="HOC10" s="842"/>
      <c r="HOD10" s="842"/>
      <c r="HOE10" s="842"/>
      <c r="HOF10" s="842"/>
      <c r="HOG10" s="842"/>
      <c r="HOH10" s="842"/>
      <c r="HOI10" s="842"/>
      <c r="HOJ10" s="842"/>
      <c r="HOK10" s="842"/>
      <c r="HOL10" s="842"/>
      <c r="HOM10" s="842"/>
      <c r="HON10" s="842"/>
      <c r="HOO10" s="842"/>
      <c r="HOP10" s="842"/>
      <c r="HOQ10" s="842"/>
      <c r="HOR10" s="842"/>
      <c r="HOS10" s="842"/>
      <c r="HOT10" s="842"/>
      <c r="HOU10" s="842"/>
      <c r="HOV10" s="842"/>
      <c r="HOW10" s="842"/>
      <c r="HOX10" s="842"/>
      <c r="HOY10" s="842"/>
      <c r="HOZ10" s="842"/>
      <c r="HPA10" s="842"/>
      <c r="HPB10" s="842"/>
      <c r="HPC10" s="842"/>
      <c r="HPD10" s="842"/>
      <c r="HPE10" s="842"/>
      <c r="HPF10" s="842"/>
      <c r="HPG10" s="842"/>
      <c r="HPH10" s="842"/>
      <c r="HPI10" s="842"/>
      <c r="HPJ10" s="842"/>
      <c r="HPK10" s="842"/>
      <c r="HPL10" s="842"/>
      <c r="HPM10" s="842"/>
      <c r="HPN10" s="842"/>
      <c r="HPO10" s="842"/>
      <c r="HPP10" s="842"/>
      <c r="HPQ10" s="842"/>
      <c r="HPR10" s="842"/>
      <c r="HPS10" s="842"/>
      <c r="HPT10" s="842"/>
      <c r="HPU10" s="842"/>
      <c r="HPV10" s="842"/>
      <c r="HPW10" s="842"/>
      <c r="HPX10" s="842"/>
      <c r="HPY10" s="842"/>
      <c r="HPZ10" s="842"/>
      <c r="HQA10" s="842"/>
      <c r="HQB10" s="842"/>
      <c r="HQC10" s="842"/>
      <c r="HQD10" s="842"/>
      <c r="HQE10" s="842"/>
      <c r="HQF10" s="842"/>
      <c r="HQG10" s="842"/>
      <c r="HQH10" s="842"/>
      <c r="HQI10" s="842"/>
      <c r="HQJ10" s="842"/>
      <c r="HQK10" s="842"/>
      <c r="HQL10" s="842"/>
      <c r="HQM10" s="842"/>
      <c r="HQN10" s="842"/>
      <c r="HQO10" s="842"/>
      <c r="HQP10" s="842"/>
      <c r="HQQ10" s="842"/>
      <c r="HQR10" s="842"/>
      <c r="HQS10" s="842"/>
      <c r="HQT10" s="842"/>
      <c r="HQU10" s="842"/>
      <c r="HQV10" s="842"/>
      <c r="HQW10" s="842"/>
      <c r="HQX10" s="842"/>
      <c r="HQY10" s="842"/>
      <c r="HQZ10" s="842"/>
      <c r="HRA10" s="842"/>
      <c r="HRB10" s="842"/>
      <c r="HRC10" s="842"/>
      <c r="HRD10" s="842"/>
      <c r="HRE10" s="842"/>
      <c r="HRF10" s="842"/>
      <c r="HRG10" s="842"/>
      <c r="HRH10" s="842"/>
      <c r="HRI10" s="842"/>
      <c r="HRJ10" s="842"/>
      <c r="HRK10" s="842"/>
      <c r="HRL10" s="842"/>
      <c r="HRM10" s="842"/>
      <c r="HRN10" s="842"/>
      <c r="HRO10" s="842"/>
      <c r="HRP10" s="842"/>
      <c r="HRQ10" s="842"/>
      <c r="HRR10" s="842"/>
      <c r="HRS10" s="842"/>
      <c r="HRT10" s="842"/>
      <c r="HRU10" s="842"/>
      <c r="HRV10" s="842"/>
      <c r="HRW10" s="842"/>
      <c r="HRX10" s="842"/>
      <c r="HRY10" s="842"/>
      <c r="HRZ10" s="842"/>
      <c r="HSA10" s="842"/>
      <c r="HSB10" s="842"/>
      <c r="HSC10" s="842"/>
      <c r="HSD10" s="842"/>
      <c r="HSE10" s="842"/>
      <c r="HSF10" s="842"/>
      <c r="HSG10" s="842"/>
      <c r="HSH10" s="842"/>
      <c r="HSI10" s="842"/>
      <c r="HSJ10" s="842"/>
      <c r="HSK10" s="842"/>
      <c r="HSL10" s="842"/>
      <c r="HSM10" s="842"/>
      <c r="HSN10" s="842"/>
      <c r="HSO10" s="842"/>
      <c r="HSP10" s="842"/>
      <c r="HSQ10" s="842"/>
      <c r="HSR10" s="842"/>
      <c r="HSS10" s="842"/>
      <c r="HST10" s="842"/>
      <c r="HSU10" s="842"/>
      <c r="HSV10" s="842"/>
      <c r="HSW10" s="842"/>
      <c r="HSX10" s="842"/>
      <c r="HSY10" s="842"/>
      <c r="HSZ10" s="842"/>
      <c r="HTA10" s="842"/>
      <c r="HTB10" s="842"/>
      <c r="HTC10" s="842"/>
      <c r="HTD10" s="842"/>
      <c r="HTE10" s="842"/>
      <c r="HTF10" s="842"/>
      <c r="HTG10" s="842"/>
      <c r="HTH10" s="842"/>
      <c r="HTI10" s="842"/>
      <c r="HTJ10" s="842"/>
      <c r="HTK10" s="842"/>
      <c r="HTL10" s="842"/>
      <c r="HTM10" s="842"/>
      <c r="HTN10" s="842"/>
      <c r="HTO10" s="842"/>
      <c r="HTP10" s="842"/>
      <c r="HTQ10" s="842"/>
      <c r="HTR10" s="842"/>
      <c r="HTS10" s="842"/>
      <c r="HTT10" s="842"/>
      <c r="HTU10" s="842"/>
      <c r="HTV10" s="842"/>
      <c r="HTW10" s="842"/>
      <c r="HTX10" s="842"/>
      <c r="HTY10" s="842"/>
      <c r="HTZ10" s="842"/>
      <c r="HUA10" s="842"/>
      <c r="HUB10" s="842"/>
      <c r="HUC10" s="842"/>
      <c r="HUD10" s="842"/>
      <c r="HUE10" s="842"/>
      <c r="HUF10" s="842"/>
      <c r="HUG10" s="842"/>
      <c r="HUH10" s="842"/>
      <c r="HUI10" s="842"/>
      <c r="HUJ10" s="842"/>
      <c r="HUK10" s="842"/>
      <c r="HUL10" s="842"/>
      <c r="HUM10" s="842"/>
      <c r="HUN10" s="842"/>
      <c r="HUO10" s="842"/>
      <c r="HUP10" s="842"/>
      <c r="HUQ10" s="842"/>
      <c r="HUR10" s="842"/>
      <c r="HUS10" s="842"/>
      <c r="HUT10" s="842"/>
      <c r="HUU10" s="842"/>
      <c r="HUV10" s="842"/>
      <c r="HUW10" s="842"/>
      <c r="HUX10" s="842"/>
      <c r="HUY10" s="842"/>
      <c r="HUZ10" s="842"/>
      <c r="HVA10" s="842"/>
      <c r="HVB10" s="842"/>
      <c r="HVC10" s="842"/>
      <c r="HVD10" s="842"/>
      <c r="HVE10" s="842"/>
      <c r="HVF10" s="842"/>
      <c r="HVG10" s="842"/>
      <c r="HVH10" s="842"/>
      <c r="HVI10" s="842"/>
      <c r="HVJ10" s="842"/>
      <c r="HVK10" s="842"/>
      <c r="HVL10" s="842"/>
      <c r="HVM10" s="842"/>
      <c r="HVN10" s="842"/>
      <c r="HVO10" s="842"/>
      <c r="HVP10" s="842"/>
      <c r="HVQ10" s="842"/>
      <c r="HVR10" s="842"/>
      <c r="HVS10" s="842"/>
      <c r="HVT10" s="842"/>
      <c r="HVU10" s="842"/>
      <c r="HVV10" s="842"/>
      <c r="HVW10" s="842"/>
      <c r="HVX10" s="842"/>
      <c r="HVY10" s="842"/>
      <c r="HVZ10" s="842"/>
      <c r="HWA10" s="842"/>
      <c r="HWB10" s="842"/>
      <c r="HWC10" s="842"/>
      <c r="HWD10" s="842"/>
      <c r="HWE10" s="842"/>
      <c r="HWF10" s="842"/>
      <c r="HWG10" s="842"/>
      <c r="HWH10" s="842"/>
      <c r="HWI10" s="842"/>
      <c r="HWJ10" s="842"/>
      <c r="HWK10" s="842"/>
      <c r="HWL10" s="842"/>
      <c r="HWM10" s="842"/>
      <c r="HWN10" s="842"/>
      <c r="HWO10" s="842"/>
      <c r="HWP10" s="842"/>
      <c r="HWQ10" s="842"/>
      <c r="HWR10" s="842"/>
      <c r="HWS10" s="842"/>
      <c r="HWT10" s="842"/>
      <c r="HWU10" s="842"/>
      <c r="HWV10" s="842"/>
      <c r="HWW10" s="842"/>
      <c r="HWX10" s="842"/>
      <c r="HWY10" s="842"/>
      <c r="HWZ10" s="842"/>
      <c r="HXA10" s="842"/>
      <c r="HXB10" s="842"/>
      <c r="HXC10" s="842"/>
      <c r="HXD10" s="842"/>
      <c r="HXE10" s="842"/>
      <c r="HXF10" s="842"/>
      <c r="HXG10" s="842"/>
      <c r="HXH10" s="842"/>
      <c r="HXI10" s="842"/>
      <c r="HXJ10" s="842"/>
      <c r="HXK10" s="842"/>
      <c r="HXL10" s="842"/>
      <c r="HXM10" s="842"/>
      <c r="HXN10" s="842"/>
      <c r="HXO10" s="842"/>
      <c r="HXP10" s="842"/>
      <c r="HXQ10" s="842"/>
      <c r="HXR10" s="842"/>
      <c r="HXS10" s="842"/>
      <c r="HXT10" s="842"/>
      <c r="HXU10" s="842"/>
      <c r="HXV10" s="842"/>
      <c r="HXW10" s="842"/>
      <c r="HXX10" s="842"/>
      <c r="HXY10" s="842"/>
      <c r="HXZ10" s="842"/>
      <c r="HYA10" s="842"/>
      <c r="HYB10" s="842"/>
      <c r="HYC10" s="842"/>
      <c r="HYD10" s="842"/>
      <c r="HYE10" s="842"/>
      <c r="HYF10" s="842"/>
      <c r="HYG10" s="842"/>
      <c r="HYH10" s="842"/>
      <c r="HYI10" s="842"/>
      <c r="HYJ10" s="842"/>
      <c r="HYK10" s="842"/>
      <c r="HYL10" s="842"/>
      <c r="HYM10" s="842"/>
      <c r="HYN10" s="842"/>
      <c r="HYO10" s="842"/>
      <c r="HYP10" s="842"/>
      <c r="HYQ10" s="842"/>
      <c r="HYR10" s="842"/>
      <c r="HYS10" s="842"/>
      <c r="HYT10" s="842"/>
      <c r="HYU10" s="842"/>
      <c r="HYV10" s="842"/>
      <c r="HYW10" s="842"/>
      <c r="HYX10" s="842"/>
      <c r="HYY10" s="842"/>
      <c r="HYZ10" s="842"/>
      <c r="HZA10" s="842"/>
      <c r="HZB10" s="842"/>
      <c r="HZC10" s="842"/>
      <c r="HZD10" s="842"/>
      <c r="HZE10" s="842"/>
      <c r="HZF10" s="842"/>
      <c r="HZG10" s="842"/>
      <c r="HZH10" s="842"/>
      <c r="HZI10" s="842"/>
      <c r="HZJ10" s="842"/>
      <c r="HZK10" s="842"/>
      <c r="HZL10" s="842"/>
      <c r="HZM10" s="842"/>
      <c r="HZN10" s="842"/>
      <c r="HZO10" s="842"/>
      <c r="HZP10" s="842"/>
      <c r="HZQ10" s="842"/>
      <c r="HZR10" s="842"/>
      <c r="HZS10" s="842"/>
      <c r="HZT10" s="842"/>
      <c r="HZU10" s="842"/>
      <c r="HZV10" s="842"/>
      <c r="HZW10" s="842"/>
      <c r="HZX10" s="842"/>
      <c r="HZY10" s="842"/>
      <c r="HZZ10" s="842"/>
      <c r="IAA10" s="842"/>
      <c r="IAB10" s="842"/>
      <c r="IAC10" s="842"/>
      <c r="IAD10" s="842"/>
      <c r="IAE10" s="842"/>
      <c r="IAF10" s="842"/>
      <c r="IAG10" s="842"/>
      <c r="IAH10" s="842"/>
      <c r="IAI10" s="842"/>
      <c r="IAJ10" s="842"/>
      <c r="IAK10" s="842"/>
      <c r="IAL10" s="842"/>
      <c r="IAM10" s="842"/>
      <c r="IAN10" s="842"/>
      <c r="IAO10" s="842"/>
      <c r="IAP10" s="842"/>
      <c r="IAQ10" s="842"/>
      <c r="IAR10" s="842"/>
      <c r="IAS10" s="842"/>
      <c r="IAT10" s="842"/>
      <c r="IAU10" s="842"/>
      <c r="IAV10" s="842"/>
      <c r="IAW10" s="842"/>
      <c r="IAX10" s="842"/>
      <c r="IAY10" s="842"/>
      <c r="IAZ10" s="842"/>
      <c r="IBA10" s="842"/>
      <c r="IBB10" s="842"/>
      <c r="IBC10" s="842"/>
      <c r="IBD10" s="842"/>
      <c r="IBE10" s="842"/>
      <c r="IBF10" s="842"/>
      <c r="IBG10" s="842"/>
      <c r="IBH10" s="842"/>
      <c r="IBI10" s="842"/>
      <c r="IBJ10" s="842"/>
      <c r="IBK10" s="842"/>
      <c r="IBL10" s="842"/>
      <c r="IBM10" s="842"/>
      <c r="IBN10" s="842"/>
      <c r="IBO10" s="842"/>
      <c r="IBP10" s="842"/>
      <c r="IBQ10" s="842"/>
      <c r="IBR10" s="842"/>
      <c r="IBS10" s="842"/>
      <c r="IBT10" s="842"/>
      <c r="IBU10" s="842"/>
      <c r="IBV10" s="842"/>
      <c r="IBW10" s="842"/>
      <c r="IBX10" s="842"/>
      <c r="IBY10" s="842"/>
      <c r="IBZ10" s="842"/>
      <c r="ICA10" s="842"/>
      <c r="ICB10" s="842"/>
      <c r="ICC10" s="842"/>
      <c r="ICD10" s="842"/>
      <c r="ICE10" s="842"/>
      <c r="ICF10" s="842"/>
      <c r="ICG10" s="842"/>
      <c r="ICH10" s="842"/>
      <c r="ICI10" s="842"/>
      <c r="ICJ10" s="842"/>
      <c r="ICK10" s="842"/>
      <c r="ICL10" s="842"/>
      <c r="ICM10" s="842"/>
      <c r="ICN10" s="842"/>
      <c r="ICO10" s="842"/>
      <c r="ICP10" s="842"/>
      <c r="ICQ10" s="842"/>
      <c r="ICR10" s="842"/>
      <c r="ICS10" s="842"/>
      <c r="ICT10" s="842"/>
      <c r="ICU10" s="842"/>
      <c r="ICV10" s="842"/>
      <c r="ICW10" s="842"/>
      <c r="ICX10" s="842"/>
      <c r="ICY10" s="842"/>
      <c r="ICZ10" s="842"/>
      <c r="IDA10" s="842"/>
      <c r="IDB10" s="842"/>
      <c r="IDC10" s="842"/>
      <c r="IDD10" s="842"/>
      <c r="IDE10" s="842"/>
      <c r="IDF10" s="842"/>
      <c r="IDG10" s="842"/>
      <c r="IDH10" s="842"/>
      <c r="IDI10" s="842"/>
      <c r="IDJ10" s="842"/>
      <c r="IDK10" s="842"/>
      <c r="IDL10" s="842"/>
      <c r="IDM10" s="842"/>
      <c r="IDN10" s="842"/>
      <c r="IDO10" s="842"/>
      <c r="IDP10" s="842"/>
      <c r="IDQ10" s="842"/>
      <c r="IDR10" s="842"/>
      <c r="IDS10" s="842"/>
      <c r="IDT10" s="842"/>
      <c r="IDU10" s="842"/>
      <c r="IDV10" s="842"/>
      <c r="IDW10" s="842"/>
      <c r="IDX10" s="842"/>
      <c r="IDY10" s="842"/>
      <c r="IDZ10" s="842"/>
      <c r="IEA10" s="842"/>
      <c r="IEB10" s="842"/>
      <c r="IEC10" s="842"/>
      <c r="IED10" s="842"/>
      <c r="IEE10" s="842"/>
      <c r="IEF10" s="842"/>
      <c r="IEG10" s="842"/>
      <c r="IEH10" s="842"/>
      <c r="IEI10" s="842"/>
      <c r="IEJ10" s="842"/>
      <c r="IEK10" s="842"/>
      <c r="IEL10" s="842"/>
      <c r="IEM10" s="842"/>
      <c r="IEN10" s="842"/>
      <c r="IEO10" s="842"/>
      <c r="IEP10" s="842"/>
      <c r="IEQ10" s="842"/>
      <c r="IER10" s="842"/>
      <c r="IES10" s="842"/>
      <c r="IET10" s="842"/>
      <c r="IEU10" s="842"/>
      <c r="IEV10" s="842"/>
      <c r="IEW10" s="842"/>
      <c r="IEX10" s="842"/>
      <c r="IEY10" s="842"/>
      <c r="IEZ10" s="842"/>
      <c r="IFA10" s="842"/>
      <c r="IFB10" s="842"/>
      <c r="IFC10" s="842"/>
      <c r="IFD10" s="842"/>
      <c r="IFE10" s="842"/>
      <c r="IFF10" s="842"/>
      <c r="IFG10" s="842"/>
      <c r="IFH10" s="842"/>
      <c r="IFI10" s="842"/>
      <c r="IFJ10" s="842"/>
      <c r="IFK10" s="842"/>
      <c r="IFL10" s="842"/>
      <c r="IFM10" s="842"/>
      <c r="IFN10" s="842"/>
      <c r="IFO10" s="842"/>
      <c r="IFP10" s="842"/>
      <c r="IFQ10" s="842"/>
      <c r="IFR10" s="842"/>
      <c r="IFS10" s="842"/>
      <c r="IFT10" s="842"/>
      <c r="IFU10" s="842"/>
      <c r="IFV10" s="842"/>
      <c r="IFW10" s="842"/>
      <c r="IFX10" s="842"/>
      <c r="IFY10" s="842"/>
      <c r="IFZ10" s="842"/>
      <c r="IGA10" s="842"/>
      <c r="IGB10" s="842"/>
      <c r="IGC10" s="842"/>
      <c r="IGD10" s="842"/>
      <c r="IGE10" s="842"/>
      <c r="IGF10" s="842"/>
      <c r="IGG10" s="842"/>
      <c r="IGH10" s="842"/>
      <c r="IGI10" s="842"/>
      <c r="IGJ10" s="842"/>
      <c r="IGK10" s="842"/>
      <c r="IGL10" s="842"/>
      <c r="IGM10" s="842"/>
      <c r="IGN10" s="842"/>
      <c r="IGO10" s="842"/>
      <c r="IGP10" s="842"/>
      <c r="IGQ10" s="842"/>
      <c r="IGR10" s="842"/>
      <c r="IGS10" s="842"/>
      <c r="IGT10" s="842"/>
      <c r="IGU10" s="842"/>
      <c r="IGV10" s="842"/>
      <c r="IGW10" s="842"/>
      <c r="IGX10" s="842"/>
      <c r="IGY10" s="842"/>
      <c r="IGZ10" s="842"/>
      <c r="IHA10" s="842"/>
      <c r="IHB10" s="842"/>
      <c r="IHC10" s="842"/>
      <c r="IHD10" s="842"/>
      <c r="IHE10" s="842"/>
      <c r="IHF10" s="842"/>
      <c r="IHG10" s="842"/>
      <c r="IHH10" s="842"/>
      <c r="IHI10" s="842"/>
      <c r="IHJ10" s="842"/>
      <c r="IHK10" s="842"/>
      <c r="IHL10" s="842"/>
      <c r="IHM10" s="842"/>
      <c r="IHN10" s="842"/>
      <c r="IHO10" s="842"/>
      <c r="IHP10" s="842"/>
      <c r="IHQ10" s="842"/>
      <c r="IHR10" s="842"/>
      <c r="IHS10" s="842"/>
      <c r="IHT10" s="842"/>
      <c r="IHU10" s="842"/>
      <c r="IHV10" s="842"/>
      <c r="IHW10" s="842"/>
      <c r="IHX10" s="842"/>
      <c r="IHY10" s="842"/>
      <c r="IHZ10" s="842"/>
      <c r="IIA10" s="842"/>
      <c r="IIB10" s="842"/>
      <c r="IIC10" s="842"/>
      <c r="IID10" s="842"/>
      <c r="IIE10" s="842"/>
      <c r="IIF10" s="842"/>
      <c r="IIG10" s="842"/>
      <c r="IIH10" s="842"/>
      <c r="III10" s="842"/>
      <c r="IIJ10" s="842"/>
      <c r="IIK10" s="842"/>
      <c r="IIL10" s="842"/>
      <c r="IIM10" s="842"/>
      <c r="IIN10" s="842"/>
      <c r="IIO10" s="842"/>
      <c r="IIP10" s="842"/>
      <c r="IIQ10" s="842"/>
      <c r="IIR10" s="842"/>
      <c r="IIS10" s="842"/>
      <c r="IIT10" s="842"/>
      <c r="IIU10" s="842"/>
      <c r="IIV10" s="842"/>
      <c r="IIW10" s="842"/>
      <c r="IIX10" s="842"/>
      <c r="IIY10" s="842"/>
      <c r="IIZ10" s="842"/>
      <c r="IJA10" s="842"/>
      <c r="IJB10" s="842"/>
      <c r="IJC10" s="842"/>
      <c r="IJD10" s="842"/>
      <c r="IJE10" s="842"/>
      <c r="IJF10" s="842"/>
      <c r="IJG10" s="842"/>
      <c r="IJH10" s="842"/>
      <c r="IJI10" s="842"/>
      <c r="IJJ10" s="842"/>
      <c r="IJK10" s="842"/>
      <c r="IJL10" s="842"/>
      <c r="IJM10" s="842"/>
      <c r="IJN10" s="842"/>
      <c r="IJO10" s="842"/>
      <c r="IJP10" s="842"/>
      <c r="IJQ10" s="842"/>
      <c r="IJR10" s="842"/>
      <c r="IJS10" s="842"/>
      <c r="IJT10" s="842"/>
      <c r="IJU10" s="842"/>
      <c r="IJV10" s="842"/>
      <c r="IJW10" s="842"/>
      <c r="IJX10" s="842"/>
      <c r="IJY10" s="842"/>
      <c r="IJZ10" s="842"/>
      <c r="IKA10" s="842"/>
      <c r="IKB10" s="842"/>
      <c r="IKC10" s="842"/>
      <c r="IKD10" s="842"/>
      <c r="IKE10" s="842"/>
      <c r="IKF10" s="842"/>
      <c r="IKG10" s="842"/>
      <c r="IKH10" s="842"/>
      <c r="IKI10" s="842"/>
      <c r="IKJ10" s="842"/>
      <c r="IKK10" s="842"/>
      <c r="IKL10" s="842"/>
      <c r="IKM10" s="842"/>
      <c r="IKN10" s="842"/>
      <c r="IKO10" s="842"/>
      <c r="IKP10" s="842"/>
      <c r="IKQ10" s="842"/>
      <c r="IKR10" s="842"/>
      <c r="IKS10" s="842"/>
      <c r="IKT10" s="842"/>
      <c r="IKU10" s="842"/>
      <c r="IKV10" s="842"/>
      <c r="IKW10" s="842"/>
      <c r="IKX10" s="842"/>
      <c r="IKY10" s="842"/>
      <c r="IKZ10" s="842"/>
      <c r="ILA10" s="842"/>
      <c r="ILB10" s="842"/>
      <c r="ILC10" s="842"/>
      <c r="ILD10" s="842"/>
      <c r="ILE10" s="842"/>
      <c r="ILF10" s="842"/>
      <c r="ILG10" s="842"/>
      <c r="ILH10" s="842"/>
      <c r="ILI10" s="842"/>
      <c r="ILJ10" s="842"/>
      <c r="ILK10" s="842"/>
      <c r="ILL10" s="842"/>
      <c r="ILM10" s="842"/>
      <c r="ILN10" s="842"/>
      <c r="ILO10" s="842"/>
      <c r="ILP10" s="842"/>
      <c r="ILQ10" s="842"/>
      <c r="ILR10" s="842"/>
      <c r="ILS10" s="842"/>
      <c r="ILT10" s="842"/>
      <c r="ILU10" s="842"/>
      <c r="ILV10" s="842"/>
      <c r="ILW10" s="842"/>
      <c r="ILX10" s="842"/>
      <c r="ILY10" s="842"/>
      <c r="ILZ10" s="842"/>
      <c r="IMA10" s="842"/>
      <c r="IMB10" s="842"/>
      <c r="IMC10" s="842"/>
      <c r="IMD10" s="842"/>
      <c r="IME10" s="842"/>
      <c r="IMF10" s="842"/>
      <c r="IMG10" s="842"/>
      <c r="IMH10" s="842"/>
      <c r="IMI10" s="842"/>
      <c r="IMJ10" s="842"/>
      <c r="IMK10" s="842"/>
      <c r="IML10" s="842"/>
      <c r="IMM10" s="842"/>
      <c r="IMN10" s="842"/>
      <c r="IMO10" s="842"/>
      <c r="IMP10" s="842"/>
      <c r="IMQ10" s="842"/>
      <c r="IMR10" s="842"/>
      <c r="IMS10" s="842"/>
      <c r="IMT10" s="842"/>
      <c r="IMU10" s="842"/>
      <c r="IMV10" s="842"/>
      <c r="IMW10" s="842"/>
      <c r="IMX10" s="842"/>
      <c r="IMY10" s="842"/>
      <c r="IMZ10" s="842"/>
      <c r="INA10" s="842"/>
      <c r="INB10" s="842"/>
      <c r="INC10" s="842"/>
      <c r="IND10" s="842"/>
      <c r="INE10" s="842"/>
      <c r="INF10" s="842"/>
      <c r="ING10" s="842"/>
      <c r="INH10" s="842"/>
      <c r="INI10" s="842"/>
      <c r="INJ10" s="842"/>
      <c r="INK10" s="842"/>
      <c r="INL10" s="842"/>
      <c r="INM10" s="842"/>
      <c r="INN10" s="842"/>
      <c r="INO10" s="842"/>
      <c r="INP10" s="842"/>
      <c r="INQ10" s="842"/>
      <c r="INR10" s="842"/>
      <c r="INS10" s="842"/>
      <c r="INT10" s="842"/>
      <c r="INU10" s="842"/>
      <c r="INV10" s="842"/>
      <c r="INW10" s="842"/>
      <c r="INX10" s="842"/>
      <c r="INY10" s="842"/>
      <c r="INZ10" s="842"/>
      <c r="IOA10" s="842"/>
      <c r="IOB10" s="842"/>
      <c r="IOC10" s="842"/>
      <c r="IOD10" s="842"/>
      <c r="IOE10" s="842"/>
      <c r="IOF10" s="842"/>
      <c r="IOG10" s="842"/>
      <c r="IOH10" s="842"/>
      <c r="IOI10" s="842"/>
      <c r="IOJ10" s="842"/>
      <c r="IOK10" s="842"/>
      <c r="IOL10" s="842"/>
      <c r="IOM10" s="842"/>
      <c r="ION10" s="842"/>
      <c r="IOO10" s="842"/>
      <c r="IOP10" s="842"/>
      <c r="IOQ10" s="842"/>
      <c r="IOR10" s="842"/>
      <c r="IOS10" s="842"/>
      <c r="IOT10" s="842"/>
      <c r="IOU10" s="842"/>
      <c r="IOV10" s="842"/>
      <c r="IOW10" s="842"/>
      <c r="IOX10" s="842"/>
      <c r="IOY10" s="842"/>
      <c r="IOZ10" s="842"/>
      <c r="IPA10" s="842"/>
      <c r="IPB10" s="842"/>
      <c r="IPC10" s="842"/>
      <c r="IPD10" s="842"/>
      <c r="IPE10" s="842"/>
      <c r="IPF10" s="842"/>
      <c r="IPG10" s="842"/>
      <c r="IPH10" s="842"/>
      <c r="IPI10" s="842"/>
      <c r="IPJ10" s="842"/>
      <c r="IPK10" s="842"/>
      <c r="IPL10" s="842"/>
      <c r="IPM10" s="842"/>
      <c r="IPN10" s="842"/>
      <c r="IPO10" s="842"/>
      <c r="IPP10" s="842"/>
      <c r="IPQ10" s="842"/>
      <c r="IPR10" s="842"/>
      <c r="IPS10" s="842"/>
      <c r="IPT10" s="842"/>
      <c r="IPU10" s="842"/>
      <c r="IPV10" s="842"/>
      <c r="IPW10" s="842"/>
      <c r="IPX10" s="842"/>
      <c r="IPY10" s="842"/>
      <c r="IPZ10" s="842"/>
      <c r="IQA10" s="842"/>
      <c r="IQB10" s="842"/>
      <c r="IQC10" s="842"/>
      <c r="IQD10" s="842"/>
      <c r="IQE10" s="842"/>
      <c r="IQF10" s="842"/>
      <c r="IQG10" s="842"/>
      <c r="IQH10" s="842"/>
      <c r="IQI10" s="842"/>
      <c r="IQJ10" s="842"/>
      <c r="IQK10" s="842"/>
      <c r="IQL10" s="842"/>
      <c r="IQM10" s="842"/>
      <c r="IQN10" s="842"/>
      <c r="IQO10" s="842"/>
      <c r="IQP10" s="842"/>
      <c r="IQQ10" s="842"/>
      <c r="IQR10" s="842"/>
      <c r="IQS10" s="842"/>
      <c r="IQT10" s="842"/>
      <c r="IQU10" s="842"/>
      <c r="IQV10" s="842"/>
      <c r="IQW10" s="842"/>
      <c r="IQX10" s="842"/>
      <c r="IQY10" s="842"/>
      <c r="IQZ10" s="842"/>
      <c r="IRA10" s="842"/>
      <c r="IRB10" s="842"/>
      <c r="IRC10" s="842"/>
      <c r="IRD10" s="842"/>
      <c r="IRE10" s="842"/>
      <c r="IRF10" s="842"/>
      <c r="IRG10" s="842"/>
      <c r="IRH10" s="842"/>
      <c r="IRI10" s="842"/>
      <c r="IRJ10" s="842"/>
      <c r="IRK10" s="842"/>
      <c r="IRL10" s="842"/>
      <c r="IRM10" s="842"/>
      <c r="IRN10" s="842"/>
      <c r="IRO10" s="842"/>
      <c r="IRP10" s="842"/>
      <c r="IRQ10" s="842"/>
      <c r="IRR10" s="842"/>
      <c r="IRS10" s="842"/>
      <c r="IRT10" s="842"/>
      <c r="IRU10" s="842"/>
      <c r="IRV10" s="842"/>
      <c r="IRW10" s="842"/>
      <c r="IRX10" s="842"/>
      <c r="IRY10" s="842"/>
      <c r="IRZ10" s="842"/>
      <c r="ISA10" s="842"/>
      <c r="ISB10" s="842"/>
      <c r="ISC10" s="842"/>
      <c r="ISD10" s="842"/>
      <c r="ISE10" s="842"/>
      <c r="ISF10" s="842"/>
      <c r="ISG10" s="842"/>
      <c r="ISH10" s="842"/>
      <c r="ISI10" s="842"/>
      <c r="ISJ10" s="842"/>
      <c r="ISK10" s="842"/>
      <c r="ISL10" s="842"/>
      <c r="ISM10" s="842"/>
      <c r="ISN10" s="842"/>
      <c r="ISO10" s="842"/>
      <c r="ISP10" s="842"/>
      <c r="ISQ10" s="842"/>
      <c r="ISR10" s="842"/>
      <c r="ISS10" s="842"/>
      <c r="IST10" s="842"/>
      <c r="ISU10" s="842"/>
      <c r="ISV10" s="842"/>
      <c r="ISW10" s="842"/>
      <c r="ISX10" s="842"/>
      <c r="ISY10" s="842"/>
      <c r="ISZ10" s="842"/>
      <c r="ITA10" s="842"/>
      <c r="ITB10" s="842"/>
      <c r="ITC10" s="842"/>
      <c r="ITD10" s="842"/>
      <c r="ITE10" s="842"/>
      <c r="ITF10" s="842"/>
      <c r="ITG10" s="842"/>
      <c r="ITH10" s="842"/>
      <c r="ITI10" s="842"/>
      <c r="ITJ10" s="842"/>
      <c r="ITK10" s="842"/>
      <c r="ITL10" s="842"/>
      <c r="ITM10" s="842"/>
      <c r="ITN10" s="842"/>
      <c r="ITO10" s="842"/>
      <c r="ITP10" s="842"/>
      <c r="ITQ10" s="842"/>
      <c r="ITR10" s="842"/>
      <c r="ITS10" s="842"/>
      <c r="ITT10" s="842"/>
      <c r="ITU10" s="842"/>
      <c r="ITV10" s="842"/>
      <c r="ITW10" s="842"/>
      <c r="ITX10" s="842"/>
      <c r="ITY10" s="842"/>
      <c r="ITZ10" s="842"/>
      <c r="IUA10" s="842"/>
      <c r="IUB10" s="842"/>
      <c r="IUC10" s="842"/>
      <c r="IUD10" s="842"/>
      <c r="IUE10" s="842"/>
      <c r="IUF10" s="842"/>
      <c r="IUG10" s="842"/>
      <c r="IUH10" s="842"/>
      <c r="IUI10" s="842"/>
      <c r="IUJ10" s="842"/>
      <c r="IUK10" s="842"/>
      <c r="IUL10" s="842"/>
      <c r="IUM10" s="842"/>
      <c r="IUN10" s="842"/>
      <c r="IUO10" s="842"/>
      <c r="IUP10" s="842"/>
      <c r="IUQ10" s="842"/>
      <c r="IUR10" s="842"/>
      <c r="IUS10" s="842"/>
      <c r="IUT10" s="842"/>
      <c r="IUU10" s="842"/>
      <c r="IUV10" s="842"/>
      <c r="IUW10" s="842"/>
      <c r="IUX10" s="842"/>
      <c r="IUY10" s="842"/>
      <c r="IUZ10" s="842"/>
      <c r="IVA10" s="842"/>
      <c r="IVB10" s="842"/>
      <c r="IVC10" s="842"/>
      <c r="IVD10" s="842"/>
      <c r="IVE10" s="842"/>
      <c r="IVF10" s="842"/>
      <c r="IVG10" s="842"/>
      <c r="IVH10" s="842"/>
      <c r="IVI10" s="842"/>
      <c r="IVJ10" s="842"/>
      <c r="IVK10" s="842"/>
      <c r="IVL10" s="842"/>
      <c r="IVM10" s="842"/>
      <c r="IVN10" s="842"/>
      <c r="IVO10" s="842"/>
      <c r="IVP10" s="842"/>
      <c r="IVQ10" s="842"/>
      <c r="IVR10" s="842"/>
      <c r="IVS10" s="842"/>
      <c r="IVT10" s="842"/>
      <c r="IVU10" s="842"/>
      <c r="IVV10" s="842"/>
      <c r="IVW10" s="842"/>
      <c r="IVX10" s="842"/>
      <c r="IVY10" s="842"/>
      <c r="IVZ10" s="842"/>
      <c r="IWA10" s="842"/>
      <c r="IWB10" s="842"/>
      <c r="IWC10" s="842"/>
      <c r="IWD10" s="842"/>
      <c r="IWE10" s="842"/>
      <c r="IWF10" s="842"/>
      <c r="IWG10" s="842"/>
      <c r="IWH10" s="842"/>
      <c r="IWI10" s="842"/>
      <c r="IWJ10" s="842"/>
      <c r="IWK10" s="842"/>
      <c r="IWL10" s="842"/>
      <c r="IWM10" s="842"/>
      <c r="IWN10" s="842"/>
      <c r="IWO10" s="842"/>
      <c r="IWP10" s="842"/>
      <c r="IWQ10" s="842"/>
      <c r="IWR10" s="842"/>
      <c r="IWS10" s="842"/>
      <c r="IWT10" s="842"/>
      <c r="IWU10" s="842"/>
      <c r="IWV10" s="842"/>
      <c r="IWW10" s="842"/>
      <c r="IWX10" s="842"/>
      <c r="IWY10" s="842"/>
      <c r="IWZ10" s="842"/>
      <c r="IXA10" s="842"/>
      <c r="IXB10" s="842"/>
      <c r="IXC10" s="842"/>
      <c r="IXD10" s="842"/>
      <c r="IXE10" s="842"/>
      <c r="IXF10" s="842"/>
      <c r="IXG10" s="842"/>
      <c r="IXH10" s="842"/>
      <c r="IXI10" s="842"/>
      <c r="IXJ10" s="842"/>
      <c r="IXK10" s="842"/>
      <c r="IXL10" s="842"/>
      <c r="IXM10" s="842"/>
      <c r="IXN10" s="842"/>
      <c r="IXO10" s="842"/>
      <c r="IXP10" s="842"/>
      <c r="IXQ10" s="842"/>
      <c r="IXR10" s="842"/>
      <c r="IXS10" s="842"/>
      <c r="IXT10" s="842"/>
      <c r="IXU10" s="842"/>
      <c r="IXV10" s="842"/>
      <c r="IXW10" s="842"/>
      <c r="IXX10" s="842"/>
      <c r="IXY10" s="842"/>
      <c r="IXZ10" s="842"/>
      <c r="IYA10" s="842"/>
      <c r="IYB10" s="842"/>
      <c r="IYC10" s="842"/>
      <c r="IYD10" s="842"/>
      <c r="IYE10" s="842"/>
      <c r="IYF10" s="842"/>
      <c r="IYG10" s="842"/>
      <c r="IYH10" s="842"/>
      <c r="IYI10" s="842"/>
      <c r="IYJ10" s="842"/>
      <c r="IYK10" s="842"/>
      <c r="IYL10" s="842"/>
      <c r="IYM10" s="842"/>
      <c r="IYN10" s="842"/>
      <c r="IYO10" s="842"/>
      <c r="IYP10" s="842"/>
      <c r="IYQ10" s="842"/>
      <c r="IYR10" s="842"/>
      <c r="IYS10" s="842"/>
      <c r="IYT10" s="842"/>
      <c r="IYU10" s="842"/>
      <c r="IYV10" s="842"/>
      <c r="IYW10" s="842"/>
      <c r="IYX10" s="842"/>
      <c r="IYY10" s="842"/>
      <c r="IYZ10" s="842"/>
      <c r="IZA10" s="842"/>
      <c r="IZB10" s="842"/>
      <c r="IZC10" s="842"/>
      <c r="IZD10" s="842"/>
      <c r="IZE10" s="842"/>
      <c r="IZF10" s="842"/>
      <c r="IZG10" s="842"/>
      <c r="IZH10" s="842"/>
      <c r="IZI10" s="842"/>
      <c r="IZJ10" s="842"/>
      <c r="IZK10" s="842"/>
      <c r="IZL10" s="842"/>
      <c r="IZM10" s="842"/>
      <c r="IZN10" s="842"/>
      <c r="IZO10" s="842"/>
      <c r="IZP10" s="842"/>
      <c r="IZQ10" s="842"/>
      <c r="IZR10" s="842"/>
      <c r="IZS10" s="842"/>
      <c r="IZT10" s="842"/>
      <c r="IZU10" s="842"/>
      <c r="IZV10" s="842"/>
      <c r="IZW10" s="842"/>
      <c r="IZX10" s="842"/>
      <c r="IZY10" s="842"/>
      <c r="IZZ10" s="842"/>
      <c r="JAA10" s="842"/>
      <c r="JAB10" s="842"/>
      <c r="JAC10" s="842"/>
      <c r="JAD10" s="842"/>
      <c r="JAE10" s="842"/>
      <c r="JAF10" s="842"/>
      <c r="JAG10" s="842"/>
      <c r="JAH10" s="842"/>
      <c r="JAI10" s="842"/>
      <c r="JAJ10" s="842"/>
      <c r="JAK10" s="842"/>
      <c r="JAL10" s="842"/>
      <c r="JAM10" s="842"/>
      <c r="JAN10" s="842"/>
      <c r="JAO10" s="842"/>
      <c r="JAP10" s="842"/>
      <c r="JAQ10" s="842"/>
      <c r="JAR10" s="842"/>
      <c r="JAS10" s="842"/>
      <c r="JAT10" s="842"/>
      <c r="JAU10" s="842"/>
      <c r="JAV10" s="842"/>
      <c r="JAW10" s="842"/>
      <c r="JAX10" s="842"/>
      <c r="JAY10" s="842"/>
      <c r="JAZ10" s="842"/>
      <c r="JBA10" s="842"/>
      <c r="JBB10" s="842"/>
      <c r="JBC10" s="842"/>
      <c r="JBD10" s="842"/>
      <c r="JBE10" s="842"/>
      <c r="JBF10" s="842"/>
      <c r="JBG10" s="842"/>
      <c r="JBH10" s="842"/>
      <c r="JBI10" s="842"/>
      <c r="JBJ10" s="842"/>
      <c r="JBK10" s="842"/>
      <c r="JBL10" s="842"/>
      <c r="JBM10" s="842"/>
      <c r="JBN10" s="842"/>
      <c r="JBO10" s="842"/>
      <c r="JBP10" s="842"/>
      <c r="JBQ10" s="842"/>
      <c r="JBR10" s="842"/>
      <c r="JBS10" s="842"/>
      <c r="JBT10" s="842"/>
      <c r="JBU10" s="842"/>
      <c r="JBV10" s="842"/>
      <c r="JBW10" s="842"/>
      <c r="JBX10" s="842"/>
      <c r="JBY10" s="842"/>
      <c r="JBZ10" s="842"/>
      <c r="JCA10" s="842"/>
      <c r="JCB10" s="842"/>
      <c r="JCC10" s="842"/>
      <c r="JCD10" s="842"/>
      <c r="JCE10" s="842"/>
      <c r="JCF10" s="842"/>
      <c r="JCG10" s="842"/>
      <c r="JCH10" s="842"/>
      <c r="JCI10" s="842"/>
      <c r="JCJ10" s="842"/>
      <c r="JCK10" s="842"/>
      <c r="JCL10" s="842"/>
      <c r="JCM10" s="842"/>
      <c r="JCN10" s="842"/>
      <c r="JCO10" s="842"/>
      <c r="JCP10" s="842"/>
      <c r="JCQ10" s="842"/>
      <c r="JCR10" s="842"/>
      <c r="JCS10" s="842"/>
      <c r="JCT10" s="842"/>
      <c r="JCU10" s="842"/>
      <c r="JCV10" s="842"/>
      <c r="JCW10" s="842"/>
      <c r="JCX10" s="842"/>
      <c r="JCY10" s="842"/>
      <c r="JCZ10" s="842"/>
      <c r="JDA10" s="842"/>
      <c r="JDB10" s="842"/>
      <c r="JDC10" s="842"/>
      <c r="JDD10" s="842"/>
      <c r="JDE10" s="842"/>
      <c r="JDF10" s="842"/>
      <c r="JDG10" s="842"/>
      <c r="JDH10" s="842"/>
      <c r="JDI10" s="842"/>
      <c r="JDJ10" s="842"/>
      <c r="JDK10" s="842"/>
      <c r="JDL10" s="842"/>
      <c r="JDM10" s="842"/>
      <c r="JDN10" s="842"/>
      <c r="JDO10" s="842"/>
      <c r="JDP10" s="842"/>
      <c r="JDQ10" s="842"/>
      <c r="JDR10" s="842"/>
      <c r="JDS10" s="842"/>
      <c r="JDT10" s="842"/>
      <c r="JDU10" s="842"/>
      <c r="JDV10" s="842"/>
      <c r="JDW10" s="842"/>
      <c r="JDX10" s="842"/>
      <c r="JDY10" s="842"/>
      <c r="JDZ10" s="842"/>
      <c r="JEA10" s="842"/>
      <c r="JEB10" s="842"/>
      <c r="JEC10" s="842"/>
      <c r="JED10" s="842"/>
      <c r="JEE10" s="842"/>
      <c r="JEF10" s="842"/>
      <c r="JEG10" s="842"/>
      <c r="JEH10" s="842"/>
      <c r="JEI10" s="842"/>
      <c r="JEJ10" s="842"/>
      <c r="JEK10" s="842"/>
      <c r="JEL10" s="842"/>
      <c r="JEM10" s="842"/>
      <c r="JEN10" s="842"/>
      <c r="JEO10" s="842"/>
      <c r="JEP10" s="842"/>
      <c r="JEQ10" s="842"/>
      <c r="JER10" s="842"/>
      <c r="JES10" s="842"/>
      <c r="JET10" s="842"/>
      <c r="JEU10" s="842"/>
      <c r="JEV10" s="842"/>
      <c r="JEW10" s="842"/>
      <c r="JEX10" s="842"/>
      <c r="JEY10" s="842"/>
      <c r="JEZ10" s="842"/>
      <c r="JFA10" s="842"/>
      <c r="JFB10" s="842"/>
      <c r="JFC10" s="842"/>
      <c r="JFD10" s="842"/>
      <c r="JFE10" s="842"/>
      <c r="JFF10" s="842"/>
      <c r="JFG10" s="842"/>
      <c r="JFH10" s="842"/>
      <c r="JFI10" s="842"/>
      <c r="JFJ10" s="842"/>
      <c r="JFK10" s="842"/>
      <c r="JFL10" s="842"/>
      <c r="JFM10" s="842"/>
      <c r="JFN10" s="842"/>
      <c r="JFO10" s="842"/>
      <c r="JFP10" s="842"/>
      <c r="JFQ10" s="842"/>
      <c r="JFR10" s="842"/>
      <c r="JFS10" s="842"/>
      <c r="JFT10" s="842"/>
      <c r="JFU10" s="842"/>
      <c r="JFV10" s="842"/>
      <c r="JFW10" s="842"/>
      <c r="JFX10" s="842"/>
      <c r="JFY10" s="842"/>
      <c r="JFZ10" s="842"/>
      <c r="JGA10" s="842"/>
      <c r="JGB10" s="842"/>
      <c r="JGC10" s="842"/>
      <c r="JGD10" s="842"/>
      <c r="JGE10" s="842"/>
      <c r="JGF10" s="842"/>
      <c r="JGG10" s="842"/>
      <c r="JGH10" s="842"/>
      <c r="JGI10" s="842"/>
      <c r="JGJ10" s="842"/>
      <c r="JGK10" s="842"/>
      <c r="JGL10" s="842"/>
      <c r="JGM10" s="842"/>
      <c r="JGN10" s="842"/>
      <c r="JGO10" s="842"/>
      <c r="JGP10" s="842"/>
      <c r="JGQ10" s="842"/>
      <c r="JGR10" s="842"/>
      <c r="JGS10" s="842"/>
      <c r="JGT10" s="842"/>
      <c r="JGU10" s="842"/>
      <c r="JGV10" s="842"/>
      <c r="JGW10" s="842"/>
      <c r="JGX10" s="842"/>
      <c r="JGY10" s="842"/>
      <c r="JGZ10" s="842"/>
      <c r="JHA10" s="842"/>
      <c r="JHB10" s="842"/>
      <c r="JHC10" s="842"/>
      <c r="JHD10" s="842"/>
      <c r="JHE10" s="842"/>
      <c r="JHF10" s="842"/>
      <c r="JHG10" s="842"/>
      <c r="JHH10" s="842"/>
      <c r="JHI10" s="842"/>
      <c r="JHJ10" s="842"/>
      <c r="JHK10" s="842"/>
      <c r="JHL10" s="842"/>
      <c r="JHM10" s="842"/>
      <c r="JHN10" s="842"/>
      <c r="JHO10" s="842"/>
      <c r="JHP10" s="842"/>
      <c r="JHQ10" s="842"/>
      <c r="JHR10" s="842"/>
      <c r="JHS10" s="842"/>
      <c r="JHT10" s="842"/>
      <c r="JHU10" s="842"/>
      <c r="JHV10" s="842"/>
      <c r="JHW10" s="842"/>
      <c r="JHX10" s="842"/>
      <c r="JHY10" s="842"/>
      <c r="JHZ10" s="842"/>
      <c r="JIA10" s="842"/>
      <c r="JIB10" s="842"/>
      <c r="JIC10" s="842"/>
      <c r="JID10" s="842"/>
      <c r="JIE10" s="842"/>
      <c r="JIF10" s="842"/>
      <c r="JIG10" s="842"/>
      <c r="JIH10" s="842"/>
      <c r="JII10" s="842"/>
      <c r="JIJ10" s="842"/>
      <c r="JIK10" s="842"/>
      <c r="JIL10" s="842"/>
      <c r="JIM10" s="842"/>
      <c r="JIN10" s="842"/>
      <c r="JIO10" s="842"/>
      <c r="JIP10" s="842"/>
      <c r="JIQ10" s="842"/>
      <c r="JIR10" s="842"/>
      <c r="JIS10" s="842"/>
      <c r="JIT10" s="842"/>
      <c r="JIU10" s="842"/>
      <c r="JIV10" s="842"/>
      <c r="JIW10" s="842"/>
      <c r="JIX10" s="842"/>
      <c r="JIY10" s="842"/>
      <c r="JIZ10" s="842"/>
      <c r="JJA10" s="842"/>
      <c r="JJB10" s="842"/>
      <c r="JJC10" s="842"/>
      <c r="JJD10" s="842"/>
      <c r="JJE10" s="842"/>
      <c r="JJF10" s="842"/>
      <c r="JJG10" s="842"/>
      <c r="JJH10" s="842"/>
      <c r="JJI10" s="842"/>
      <c r="JJJ10" s="842"/>
      <c r="JJK10" s="842"/>
      <c r="JJL10" s="842"/>
      <c r="JJM10" s="842"/>
      <c r="JJN10" s="842"/>
      <c r="JJO10" s="842"/>
      <c r="JJP10" s="842"/>
      <c r="JJQ10" s="842"/>
      <c r="JJR10" s="842"/>
      <c r="JJS10" s="842"/>
      <c r="JJT10" s="842"/>
      <c r="JJU10" s="842"/>
      <c r="JJV10" s="842"/>
      <c r="JJW10" s="842"/>
      <c r="JJX10" s="842"/>
      <c r="JJY10" s="842"/>
      <c r="JJZ10" s="842"/>
      <c r="JKA10" s="842"/>
      <c r="JKB10" s="842"/>
      <c r="JKC10" s="842"/>
      <c r="JKD10" s="842"/>
      <c r="JKE10" s="842"/>
      <c r="JKF10" s="842"/>
      <c r="JKG10" s="842"/>
      <c r="JKH10" s="842"/>
      <c r="JKI10" s="842"/>
      <c r="JKJ10" s="842"/>
      <c r="JKK10" s="842"/>
      <c r="JKL10" s="842"/>
      <c r="JKM10" s="842"/>
      <c r="JKN10" s="842"/>
      <c r="JKO10" s="842"/>
      <c r="JKP10" s="842"/>
      <c r="JKQ10" s="842"/>
      <c r="JKR10" s="842"/>
      <c r="JKS10" s="842"/>
      <c r="JKT10" s="842"/>
      <c r="JKU10" s="842"/>
      <c r="JKV10" s="842"/>
      <c r="JKW10" s="842"/>
      <c r="JKX10" s="842"/>
      <c r="JKY10" s="842"/>
      <c r="JKZ10" s="842"/>
      <c r="JLA10" s="842"/>
      <c r="JLB10" s="842"/>
      <c r="JLC10" s="842"/>
      <c r="JLD10" s="842"/>
      <c r="JLE10" s="842"/>
      <c r="JLF10" s="842"/>
      <c r="JLG10" s="842"/>
      <c r="JLH10" s="842"/>
      <c r="JLI10" s="842"/>
      <c r="JLJ10" s="842"/>
      <c r="JLK10" s="842"/>
      <c r="JLL10" s="842"/>
      <c r="JLM10" s="842"/>
      <c r="JLN10" s="842"/>
      <c r="JLO10" s="842"/>
      <c r="JLP10" s="842"/>
      <c r="JLQ10" s="842"/>
      <c r="JLR10" s="842"/>
      <c r="JLS10" s="842"/>
      <c r="JLT10" s="842"/>
      <c r="JLU10" s="842"/>
      <c r="JLV10" s="842"/>
      <c r="JLW10" s="842"/>
      <c r="JLX10" s="842"/>
      <c r="JLY10" s="842"/>
      <c r="JLZ10" s="842"/>
      <c r="JMA10" s="842"/>
      <c r="JMB10" s="842"/>
      <c r="JMC10" s="842"/>
      <c r="JMD10" s="842"/>
      <c r="JME10" s="842"/>
      <c r="JMF10" s="842"/>
      <c r="JMG10" s="842"/>
      <c r="JMH10" s="842"/>
      <c r="JMI10" s="842"/>
      <c r="JMJ10" s="842"/>
      <c r="JMK10" s="842"/>
      <c r="JML10" s="842"/>
      <c r="JMM10" s="842"/>
      <c r="JMN10" s="842"/>
      <c r="JMO10" s="842"/>
      <c r="JMP10" s="842"/>
      <c r="JMQ10" s="842"/>
      <c r="JMR10" s="842"/>
      <c r="JMS10" s="842"/>
      <c r="JMT10" s="842"/>
      <c r="JMU10" s="842"/>
      <c r="JMV10" s="842"/>
      <c r="JMW10" s="842"/>
      <c r="JMX10" s="842"/>
      <c r="JMY10" s="842"/>
      <c r="JMZ10" s="842"/>
      <c r="JNA10" s="842"/>
      <c r="JNB10" s="842"/>
      <c r="JNC10" s="842"/>
      <c r="JND10" s="842"/>
      <c r="JNE10" s="842"/>
      <c r="JNF10" s="842"/>
      <c r="JNG10" s="842"/>
      <c r="JNH10" s="842"/>
      <c r="JNI10" s="842"/>
      <c r="JNJ10" s="842"/>
      <c r="JNK10" s="842"/>
      <c r="JNL10" s="842"/>
      <c r="JNM10" s="842"/>
      <c r="JNN10" s="842"/>
      <c r="JNO10" s="842"/>
      <c r="JNP10" s="842"/>
      <c r="JNQ10" s="842"/>
      <c r="JNR10" s="842"/>
      <c r="JNS10" s="842"/>
      <c r="JNT10" s="842"/>
      <c r="JNU10" s="842"/>
      <c r="JNV10" s="842"/>
      <c r="JNW10" s="842"/>
      <c r="JNX10" s="842"/>
      <c r="JNY10" s="842"/>
      <c r="JNZ10" s="842"/>
      <c r="JOA10" s="842"/>
      <c r="JOB10" s="842"/>
      <c r="JOC10" s="842"/>
      <c r="JOD10" s="842"/>
      <c r="JOE10" s="842"/>
      <c r="JOF10" s="842"/>
      <c r="JOG10" s="842"/>
      <c r="JOH10" s="842"/>
      <c r="JOI10" s="842"/>
      <c r="JOJ10" s="842"/>
      <c r="JOK10" s="842"/>
      <c r="JOL10" s="842"/>
      <c r="JOM10" s="842"/>
      <c r="JON10" s="842"/>
      <c r="JOO10" s="842"/>
      <c r="JOP10" s="842"/>
      <c r="JOQ10" s="842"/>
      <c r="JOR10" s="842"/>
      <c r="JOS10" s="842"/>
      <c r="JOT10" s="842"/>
      <c r="JOU10" s="842"/>
      <c r="JOV10" s="842"/>
      <c r="JOW10" s="842"/>
      <c r="JOX10" s="842"/>
      <c r="JOY10" s="842"/>
      <c r="JOZ10" s="842"/>
      <c r="JPA10" s="842"/>
      <c r="JPB10" s="842"/>
      <c r="JPC10" s="842"/>
      <c r="JPD10" s="842"/>
      <c r="JPE10" s="842"/>
      <c r="JPF10" s="842"/>
      <c r="JPG10" s="842"/>
      <c r="JPH10" s="842"/>
      <c r="JPI10" s="842"/>
      <c r="JPJ10" s="842"/>
      <c r="JPK10" s="842"/>
      <c r="JPL10" s="842"/>
      <c r="JPM10" s="842"/>
      <c r="JPN10" s="842"/>
      <c r="JPO10" s="842"/>
      <c r="JPP10" s="842"/>
      <c r="JPQ10" s="842"/>
      <c r="JPR10" s="842"/>
      <c r="JPS10" s="842"/>
      <c r="JPT10" s="842"/>
      <c r="JPU10" s="842"/>
      <c r="JPV10" s="842"/>
      <c r="JPW10" s="842"/>
      <c r="JPX10" s="842"/>
      <c r="JPY10" s="842"/>
      <c r="JPZ10" s="842"/>
      <c r="JQA10" s="842"/>
      <c r="JQB10" s="842"/>
      <c r="JQC10" s="842"/>
      <c r="JQD10" s="842"/>
      <c r="JQE10" s="842"/>
      <c r="JQF10" s="842"/>
      <c r="JQG10" s="842"/>
      <c r="JQH10" s="842"/>
      <c r="JQI10" s="842"/>
      <c r="JQJ10" s="842"/>
      <c r="JQK10" s="842"/>
      <c r="JQL10" s="842"/>
      <c r="JQM10" s="842"/>
      <c r="JQN10" s="842"/>
      <c r="JQO10" s="842"/>
      <c r="JQP10" s="842"/>
      <c r="JQQ10" s="842"/>
      <c r="JQR10" s="842"/>
      <c r="JQS10" s="842"/>
      <c r="JQT10" s="842"/>
      <c r="JQU10" s="842"/>
      <c r="JQV10" s="842"/>
      <c r="JQW10" s="842"/>
      <c r="JQX10" s="842"/>
      <c r="JQY10" s="842"/>
      <c r="JQZ10" s="842"/>
      <c r="JRA10" s="842"/>
      <c r="JRB10" s="842"/>
      <c r="JRC10" s="842"/>
      <c r="JRD10" s="842"/>
      <c r="JRE10" s="842"/>
      <c r="JRF10" s="842"/>
      <c r="JRG10" s="842"/>
      <c r="JRH10" s="842"/>
      <c r="JRI10" s="842"/>
      <c r="JRJ10" s="842"/>
      <c r="JRK10" s="842"/>
      <c r="JRL10" s="842"/>
      <c r="JRM10" s="842"/>
      <c r="JRN10" s="842"/>
      <c r="JRO10" s="842"/>
      <c r="JRP10" s="842"/>
      <c r="JRQ10" s="842"/>
      <c r="JRR10" s="842"/>
      <c r="JRS10" s="842"/>
      <c r="JRT10" s="842"/>
      <c r="JRU10" s="842"/>
      <c r="JRV10" s="842"/>
      <c r="JRW10" s="842"/>
      <c r="JRX10" s="842"/>
      <c r="JRY10" s="842"/>
      <c r="JRZ10" s="842"/>
      <c r="JSA10" s="842"/>
      <c r="JSB10" s="842"/>
      <c r="JSC10" s="842"/>
      <c r="JSD10" s="842"/>
      <c r="JSE10" s="842"/>
      <c r="JSF10" s="842"/>
      <c r="JSG10" s="842"/>
      <c r="JSH10" s="842"/>
      <c r="JSI10" s="842"/>
      <c r="JSJ10" s="842"/>
      <c r="JSK10" s="842"/>
      <c r="JSL10" s="842"/>
      <c r="JSM10" s="842"/>
      <c r="JSN10" s="842"/>
      <c r="JSO10" s="842"/>
      <c r="JSP10" s="842"/>
      <c r="JSQ10" s="842"/>
      <c r="JSR10" s="842"/>
      <c r="JSS10" s="842"/>
      <c r="JST10" s="842"/>
      <c r="JSU10" s="842"/>
      <c r="JSV10" s="842"/>
      <c r="JSW10" s="842"/>
      <c r="JSX10" s="842"/>
      <c r="JSY10" s="842"/>
      <c r="JSZ10" s="842"/>
      <c r="JTA10" s="842"/>
      <c r="JTB10" s="842"/>
      <c r="JTC10" s="842"/>
      <c r="JTD10" s="842"/>
      <c r="JTE10" s="842"/>
      <c r="JTF10" s="842"/>
      <c r="JTG10" s="842"/>
      <c r="JTH10" s="842"/>
      <c r="JTI10" s="842"/>
      <c r="JTJ10" s="842"/>
      <c r="JTK10" s="842"/>
      <c r="JTL10" s="842"/>
      <c r="JTM10" s="842"/>
      <c r="JTN10" s="842"/>
      <c r="JTO10" s="842"/>
      <c r="JTP10" s="842"/>
      <c r="JTQ10" s="842"/>
      <c r="JTR10" s="842"/>
      <c r="JTS10" s="842"/>
      <c r="JTT10" s="842"/>
      <c r="JTU10" s="842"/>
      <c r="JTV10" s="842"/>
      <c r="JTW10" s="842"/>
      <c r="JTX10" s="842"/>
      <c r="JTY10" s="842"/>
      <c r="JTZ10" s="842"/>
      <c r="JUA10" s="842"/>
      <c r="JUB10" s="842"/>
      <c r="JUC10" s="842"/>
      <c r="JUD10" s="842"/>
      <c r="JUE10" s="842"/>
      <c r="JUF10" s="842"/>
      <c r="JUG10" s="842"/>
      <c r="JUH10" s="842"/>
      <c r="JUI10" s="842"/>
      <c r="JUJ10" s="842"/>
      <c r="JUK10" s="842"/>
      <c r="JUL10" s="842"/>
      <c r="JUM10" s="842"/>
      <c r="JUN10" s="842"/>
      <c r="JUO10" s="842"/>
      <c r="JUP10" s="842"/>
      <c r="JUQ10" s="842"/>
      <c r="JUR10" s="842"/>
      <c r="JUS10" s="842"/>
      <c r="JUT10" s="842"/>
      <c r="JUU10" s="842"/>
      <c r="JUV10" s="842"/>
      <c r="JUW10" s="842"/>
      <c r="JUX10" s="842"/>
      <c r="JUY10" s="842"/>
      <c r="JUZ10" s="842"/>
      <c r="JVA10" s="842"/>
      <c r="JVB10" s="842"/>
      <c r="JVC10" s="842"/>
      <c r="JVD10" s="842"/>
      <c r="JVE10" s="842"/>
      <c r="JVF10" s="842"/>
      <c r="JVG10" s="842"/>
      <c r="JVH10" s="842"/>
      <c r="JVI10" s="842"/>
      <c r="JVJ10" s="842"/>
      <c r="JVK10" s="842"/>
      <c r="JVL10" s="842"/>
      <c r="JVM10" s="842"/>
      <c r="JVN10" s="842"/>
      <c r="JVO10" s="842"/>
      <c r="JVP10" s="842"/>
      <c r="JVQ10" s="842"/>
      <c r="JVR10" s="842"/>
      <c r="JVS10" s="842"/>
      <c r="JVT10" s="842"/>
      <c r="JVU10" s="842"/>
      <c r="JVV10" s="842"/>
      <c r="JVW10" s="842"/>
      <c r="JVX10" s="842"/>
      <c r="JVY10" s="842"/>
      <c r="JVZ10" s="842"/>
      <c r="JWA10" s="842"/>
      <c r="JWB10" s="842"/>
      <c r="JWC10" s="842"/>
      <c r="JWD10" s="842"/>
      <c r="JWE10" s="842"/>
      <c r="JWF10" s="842"/>
      <c r="JWG10" s="842"/>
      <c r="JWH10" s="842"/>
      <c r="JWI10" s="842"/>
      <c r="JWJ10" s="842"/>
      <c r="JWK10" s="842"/>
      <c r="JWL10" s="842"/>
      <c r="JWM10" s="842"/>
      <c r="JWN10" s="842"/>
      <c r="JWO10" s="842"/>
      <c r="JWP10" s="842"/>
      <c r="JWQ10" s="842"/>
      <c r="JWR10" s="842"/>
      <c r="JWS10" s="842"/>
      <c r="JWT10" s="842"/>
      <c r="JWU10" s="842"/>
      <c r="JWV10" s="842"/>
      <c r="JWW10" s="842"/>
      <c r="JWX10" s="842"/>
      <c r="JWY10" s="842"/>
      <c r="JWZ10" s="842"/>
      <c r="JXA10" s="842"/>
      <c r="JXB10" s="842"/>
      <c r="JXC10" s="842"/>
      <c r="JXD10" s="842"/>
      <c r="JXE10" s="842"/>
      <c r="JXF10" s="842"/>
      <c r="JXG10" s="842"/>
      <c r="JXH10" s="842"/>
      <c r="JXI10" s="842"/>
      <c r="JXJ10" s="842"/>
      <c r="JXK10" s="842"/>
      <c r="JXL10" s="842"/>
      <c r="JXM10" s="842"/>
      <c r="JXN10" s="842"/>
      <c r="JXO10" s="842"/>
      <c r="JXP10" s="842"/>
      <c r="JXQ10" s="842"/>
      <c r="JXR10" s="842"/>
      <c r="JXS10" s="842"/>
      <c r="JXT10" s="842"/>
      <c r="JXU10" s="842"/>
      <c r="JXV10" s="842"/>
      <c r="JXW10" s="842"/>
      <c r="JXX10" s="842"/>
      <c r="JXY10" s="842"/>
      <c r="JXZ10" s="842"/>
      <c r="JYA10" s="842"/>
      <c r="JYB10" s="842"/>
      <c r="JYC10" s="842"/>
      <c r="JYD10" s="842"/>
      <c r="JYE10" s="842"/>
      <c r="JYF10" s="842"/>
      <c r="JYG10" s="842"/>
      <c r="JYH10" s="842"/>
      <c r="JYI10" s="842"/>
      <c r="JYJ10" s="842"/>
      <c r="JYK10" s="842"/>
      <c r="JYL10" s="842"/>
      <c r="JYM10" s="842"/>
      <c r="JYN10" s="842"/>
      <c r="JYO10" s="842"/>
      <c r="JYP10" s="842"/>
      <c r="JYQ10" s="842"/>
      <c r="JYR10" s="842"/>
      <c r="JYS10" s="842"/>
      <c r="JYT10" s="842"/>
      <c r="JYU10" s="842"/>
      <c r="JYV10" s="842"/>
      <c r="JYW10" s="842"/>
      <c r="JYX10" s="842"/>
      <c r="JYY10" s="842"/>
      <c r="JYZ10" s="842"/>
      <c r="JZA10" s="842"/>
      <c r="JZB10" s="842"/>
      <c r="JZC10" s="842"/>
      <c r="JZD10" s="842"/>
      <c r="JZE10" s="842"/>
      <c r="JZF10" s="842"/>
      <c r="JZG10" s="842"/>
      <c r="JZH10" s="842"/>
      <c r="JZI10" s="842"/>
      <c r="JZJ10" s="842"/>
      <c r="JZK10" s="842"/>
      <c r="JZL10" s="842"/>
      <c r="JZM10" s="842"/>
      <c r="JZN10" s="842"/>
      <c r="JZO10" s="842"/>
      <c r="JZP10" s="842"/>
      <c r="JZQ10" s="842"/>
      <c r="JZR10" s="842"/>
      <c r="JZS10" s="842"/>
      <c r="JZT10" s="842"/>
      <c r="JZU10" s="842"/>
      <c r="JZV10" s="842"/>
      <c r="JZW10" s="842"/>
      <c r="JZX10" s="842"/>
      <c r="JZY10" s="842"/>
      <c r="JZZ10" s="842"/>
      <c r="KAA10" s="842"/>
      <c r="KAB10" s="842"/>
      <c r="KAC10" s="842"/>
      <c r="KAD10" s="842"/>
      <c r="KAE10" s="842"/>
      <c r="KAF10" s="842"/>
      <c r="KAG10" s="842"/>
      <c r="KAH10" s="842"/>
      <c r="KAI10" s="842"/>
      <c r="KAJ10" s="842"/>
      <c r="KAK10" s="842"/>
      <c r="KAL10" s="842"/>
      <c r="KAM10" s="842"/>
      <c r="KAN10" s="842"/>
      <c r="KAO10" s="842"/>
      <c r="KAP10" s="842"/>
      <c r="KAQ10" s="842"/>
      <c r="KAR10" s="842"/>
      <c r="KAS10" s="842"/>
      <c r="KAT10" s="842"/>
      <c r="KAU10" s="842"/>
      <c r="KAV10" s="842"/>
      <c r="KAW10" s="842"/>
      <c r="KAX10" s="842"/>
      <c r="KAY10" s="842"/>
      <c r="KAZ10" s="842"/>
      <c r="KBA10" s="842"/>
      <c r="KBB10" s="842"/>
      <c r="KBC10" s="842"/>
      <c r="KBD10" s="842"/>
      <c r="KBE10" s="842"/>
      <c r="KBF10" s="842"/>
      <c r="KBG10" s="842"/>
      <c r="KBH10" s="842"/>
      <c r="KBI10" s="842"/>
      <c r="KBJ10" s="842"/>
      <c r="KBK10" s="842"/>
      <c r="KBL10" s="842"/>
      <c r="KBM10" s="842"/>
      <c r="KBN10" s="842"/>
      <c r="KBO10" s="842"/>
      <c r="KBP10" s="842"/>
      <c r="KBQ10" s="842"/>
      <c r="KBR10" s="842"/>
      <c r="KBS10" s="842"/>
      <c r="KBT10" s="842"/>
      <c r="KBU10" s="842"/>
      <c r="KBV10" s="842"/>
      <c r="KBW10" s="842"/>
      <c r="KBX10" s="842"/>
      <c r="KBY10" s="842"/>
      <c r="KBZ10" s="842"/>
      <c r="KCA10" s="842"/>
      <c r="KCB10" s="842"/>
      <c r="KCC10" s="842"/>
      <c r="KCD10" s="842"/>
      <c r="KCE10" s="842"/>
      <c r="KCF10" s="842"/>
      <c r="KCG10" s="842"/>
      <c r="KCH10" s="842"/>
      <c r="KCI10" s="842"/>
      <c r="KCJ10" s="842"/>
      <c r="KCK10" s="842"/>
      <c r="KCL10" s="842"/>
      <c r="KCM10" s="842"/>
      <c r="KCN10" s="842"/>
      <c r="KCO10" s="842"/>
      <c r="KCP10" s="842"/>
      <c r="KCQ10" s="842"/>
      <c r="KCR10" s="842"/>
      <c r="KCS10" s="842"/>
      <c r="KCT10" s="842"/>
      <c r="KCU10" s="842"/>
      <c r="KCV10" s="842"/>
      <c r="KCW10" s="842"/>
      <c r="KCX10" s="842"/>
      <c r="KCY10" s="842"/>
      <c r="KCZ10" s="842"/>
      <c r="KDA10" s="842"/>
      <c r="KDB10" s="842"/>
      <c r="KDC10" s="842"/>
      <c r="KDD10" s="842"/>
      <c r="KDE10" s="842"/>
      <c r="KDF10" s="842"/>
      <c r="KDG10" s="842"/>
      <c r="KDH10" s="842"/>
      <c r="KDI10" s="842"/>
      <c r="KDJ10" s="842"/>
      <c r="KDK10" s="842"/>
      <c r="KDL10" s="842"/>
      <c r="KDM10" s="842"/>
      <c r="KDN10" s="842"/>
      <c r="KDO10" s="842"/>
      <c r="KDP10" s="842"/>
      <c r="KDQ10" s="842"/>
      <c r="KDR10" s="842"/>
      <c r="KDS10" s="842"/>
      <c r="KDT10" s="842"/>
      <c r="KDU10" s="842"/>
      <c r="KDV10" s="842"/>
      <c r="KDW10" s="842"/>
      <c r="KDX10" s="842"/>
      <c r="KDY10" s="842"/>
      <c r="KDZ10" s="842"/>
      <c r="KEA10" s="842"/>
      <c r="KEB10" s="842"/>
      <c r="KEC10" s="842"/>
      <c r="KED10" s="842"/>
      <c r="KEE10" s="842"/>
      <c r="KEF10" s="842"/>
      <c r="KEG10" s="842"/>
      <c r="KEH10" s="842"/>
      <c r="KEI10" s="842"/>
      <c r="KEJ10" s="842"/>
      <c r="KEK10" s="842"/>
      <c r="KEL10" s="842"/>
      <c r="KEM10" s="842"/>
      <c r="KEN10" s="842"/>
      <c r="KEO10" s="842"/>
      <c r="KEP10" s="842"/>
      <c r="KEQ10" s="842"/>
      <c r="KER10" s="842"/>
      <c r="KES10" s="842"/>
      <c r="KET10" s="842"/>
      <c r="KEU10" s="842"/>
      <c r="KEV10" s="842"/>
      <c r="KEW10" s="842"/>
      <c r="KEX10" s="842"/>
      <c r="KEY10" s="842"/>
      <c r="KEZ10" s="842"/>
      <c r="KFA10" s="842"/>
      <c r="KFB10" s="842"/>
      <c r="KFC10" s="842"/>
      <c r="KFD10" s="842"/>
      <c r="KFE10" s="842"/>
      <c r="KFF10" s="842"/>
      <c r="KFG10" s="842"/>
      <c r="KFH10" s="842"/>
      <c r="KFI10" s="842"/>
      <c r="KFJ10" s="842"/>
      <c r="KFK10" s="842"/>
      <c r="KFL10" s="842"/>
      <c r="KFM10" s="842"/>
      <c r="KFN10" s="842"/>
      <c r="KFO10" s="842"/>
      <c r="KFP10" s="842"/>
      <c r="KFQ10" s="842"/>
      <c r="KFR10" s="842"/>
      <c r="KFS10" s="842"/>
      <c r="KFT10" s="842"/>
      <c r="KFU10" s="842"/>
      <c r="KFV10" s="842"/>
      <c r="KFW10" s="842"/>
      <c r="KFX10" s="842"/>
      <c r="KFY10" s="842"/>
      <c r="KFZ10" s="842"/>
      <c r="KGA10" s="842"/>
      <c r="KGB10" s="842"/>
      <c r="KGC10" s="842"/>
      <c r="KGD10" s="842"/>
      <c r="KGE10" s="842"/>
      <c r="KGF10" s="842"/>
      <c r="KGG10" s="842"/>
      <c r="KGH10" s="842"/>
      <c r="KGI10" s="842"/>
      <c r="KGJ10" s="842"/>
      <c r="KGK10" s="842"/>
      <c r="KGL10" s="842"/>
      <c r="KGM10" s="842"/>
      <c r="KGN10" s="842"/>
      <c r="KGO10" s="842"/>
      <c r="KGP10" s="842"/>
      <c r="KGQ10" s="842"/>
      <c r="KGR10" s="842"/>
      <c r="KGS10" s="842"/>
      <c r="KGT10" s="842"/>
      <c r="KGU10" s="842"/>
      <c r="KGV10" s="842"/>
      <c r="KGW10" s="842"/>
      <c r="KGX10" s="842"/>
      <c r="KGY10" s="842"/>
      <c r="KGZ10" s="842"/>
      <c r="KHA10" s="842"/>
      <c r="KHB10" s="842"/>
      <c r="KHC10" s="842"/>
      <c r="KHD10" s="842"/>
      <c r="KHE10" s="842"/>
      <c r="KHF10" s="842"/>
      <c r="KHG10" s="842"/>
      <c r="KHH10" s="842"/>
      <c r="KHI10" s="842"/>
      <c r="KHJ10" s="842"/>
      <c r="KHK10" s="842"/>
      <c r="KHL10" s="842"/>
      <c r="KHM10" s="842"/>
      <c r="KHN10" s="842"/>
      <c r="KHO10" s="842"/>
      <c r="KHP10" s="842"/>
      <c r="KHQ10" s="842"/>
      <c r="KHR10" s="842"/>
      <c r="KHS10" s="842"/>
      <c r="KHT10" s="842"/>
      <c r="KHU10" s="842"/>
      <c r="KHV10" s="842"/>
      <c r="KHW10" s="842"/>
      <c r="KHX10" s="842"/>
      <c r="KHY10" s="842"/>
      <c r="KHZ10" s="842"/>
      <c r="KIA10" s="842"/>
      <c r="KIB10" s="842"/>
      <c r="KIC10" s="842"/>
      <c r="KID10" s="842"/>
      <c r="KIE10" s="842"/>
      <c r="KIF10" s="842"/>
      <c r="KIG10" s="842"/>
      <c r="KIH10" s="842"/>
      <c r="KII10" s="842"/>
      <c r="KIJ10" s="842"/>
      <c r="KIK10" s="842"/>
      <c r="KIL10" s="842"/>
      <c r="KIM10" s="842"/>
      <c r="KIN10" s="842"/>
      <c r="KIO10" s="842"/>
      <c r="KIP10" s="842"/>
      <c r="KIQ10" s="842"/>
      <c r="KIR10" s="842"/>
      <c r="KIS10" s="842"/>
      <c r="KIT10" s="842"/>
      <c r="KIU10" s="842"/>
      <c r="KIV10" s="842"/>
      <c r="KIW10" s="842"/>
      <c r="KIX10" s="842"/>
      <c r="KIY10" s="842"/>
      <c r="KIZ10" s="842"/>
      <c r="KJA10" s="842"/>
      <c r="KJB10" s="842"/>
      <c r="KJC10" s="842"/>
      <c r="KJD10" s="842"/>
      <c r="KJE10" s="842"/>
      <c r="KJF10" s="842"/>
      <c r="KJG10" s="842"/>
      <c r="KJH10" s="842"/>
      <c r="KJI10" s="842"/>
      <c r="KJJ10" s="842"/>
      <c r="KJK10" s="842"/>
      <c r="KJL10" s="842"/>
      <c r="KJM10" s="842"/>
      <c r="KJN10" s="842"/>
      <c r="KJO10" s="842"/>
      <c r="KJP10" s="842"/>
      <c r="KJQ10" s="842"/>
      <c r="KJR10" s="842"/>
      <c r="KJS10" s="842"/>
      <c r="KJT10" s="842"/>
      <c r="KJU10" s="842"/>
      <c r="KJV10" s="842"/>
      <c r="KJW10" s="842"/>
      <c r="KJX10" s="842"/>
      <c r="KJY10" s="842"/>
      <c r="KJZ10" s="842"/>
      <c r="KKA10" s="842"/>
      <c r="KKB10" s="842"/>
      <c r="KKC10" s="842"/>
      <c r="KKD10" s="842"/>
      <c r="KKE10" s="842"/>
      <c r="KKF10" s="842"/>
      <c r="KKG10" s="842"/>
      <c r="KKH10" s="842"/>
      <c r="KKI10" s="842"/>
      <c r="KKJ10" s="842"/>
      <c r="KKK10" s="842"/>
      <c r="KKL10" s="842"/>
      <c r="KKM10" s="842"/>
      <c r="KKN10" s="842"/>
      <c r="KKO10" s="842"/>
      <c r="KKP10" s="842"/>
      <c r="KKQ10" s="842"/>
      <c r="KKR10" s="842"/>
      <c r="KKS10" s="842"/>
      <c r="KKT10" s="842"/>
      <c r="KKU10" s="842"/>
      <c r="KKV10" s="842"/>
      <c r="KKW10" s="842"/>
      <c r="KKX10" s="842"/>
      <c r="KKY10" s="842"/>
      <c r="KKZ10" s="842"/>
      <c r="KLA10" s="842"/>
      <c r="KLB10" s="842"/>
      <c r="KLC10" s="842"/>
      <c r="KLD10" s="842"/>
      <c r="KLE10" s="842"/>
      <c r="KLF10" s="842"/>
      <c r="KLG10" s="842"/>
      <c r="KLH10" s="842"/>
      <c r="KLI10" s="842"/>
      <c r="KLJ10" s="842"/>
      <c r="KLK10" s="842"/>
      <c r="KLL10" s="842"/>
      <c r="KLM10" s="842"/>
      <c r="KLN10" s="842"/>
      <c r="KLO10" s="842"/>
      <c r="KLP10" s="842"/>
      <c r="KLQ10" s="842"/>
      <c r="KLR10" s="842"/>
      <c r="KLS10" s="842"/>
      <c r="KLT10" s="842"/>
      <c r="KLU10" s="842"/>
      <c r="KLV10" s="842"/>
      <c r="KLW10" s="842"/>
      <c r="KLX10" s="842"/>
      <c r="KLY10" s="842"/>
      <c r="KLZ10" s="842"/>
      <c r="KMA10" s="842"/>
      <c r="KMB10" s="842"/>
      <c r="KMC10" s="842"/>
      <c r="KMD10" s="842"/>
      <c r="KME10" s="842"/>
      <c r="KMF10" s="842"/>
      <c r="KMG10" s="842"/>
      <c r="KMH10" s="842"/>
      <c r="KMI10" s="842"/>
      <c r="KMJ10" s="842"/>
      <c r="KMK10" s="842"/>
      <c r="KML10" s="842"/>
      <c r="KMM10" s="842"/>
      <c r="KMN10" s="842"/>
      <c r="KMO10" s="842"/>
      <c r="KMP10" s="842"/>
      <c r="KMQ10" s="842"/>
      <c r="KMR10" s="842"/>
      <c r="KMS10" s="842"/>
      <c r="KMT10" s="842"/>
      <c r="KMU10" s="842"/>
      <c r="KMV10" s="842"/>
      <c r="KMW10" s="842"/>
      <c r="KMX10" s="842"/>
      <c r="KMY10" s="842"/>
      <c r="KMZ10" s="842"/>
      <c r="KNA10" s="842"/>
      <c r="KNB10" s="842"/>
      <c r="KNC10" s="842"/>
      <c r="KND10" s="842"/>
      <c r="KNE10" s="842"/>
      <c r="KNF10" s="842"/>
      <c r="KNG10" s="842"/>
      <c r="KNH10" s="842"/>
      <c r="KNI10" s="842"/>
      <c r="KNJ10" s="842"/>
      <c r="KNK10" s="842"/>
      <c r="KNL10" s="842"/>
      <c r="KNM10" s="842"/>
      <c r="KNN10" s="842"/>
      <c r="KNO10" s="842"/>
      <c r="KNP10" s="842"/>
      <c r="KNQ10" s="842"/>
      <c r="KNR10" s="842"/>
      <c r="KNS10" s="842"/>
      <c r="KNT10" s="842"/>
      <c r="KNU10" s="842"/>
      <c r="KNV10" s="842"/>
      <c r="KNW10" s="842"/>
      <c r="KNX10" s="842"/>
      <c r="KNY10" s="842"/>
      <c r="KNZ10" s="842"/>
      <c r="KOA10" s="842"/>
      <c r="KOB10" s="842"/>
      <c r="KOC10" s="842"/>
      <c r="KOD10" s="842"/>
      <c r="KOE10" s="842"/>
      <c r="KOF10" s="842"/>
      <c r="KOG10" s="842"/>
      <c r="KOH10" s="842"/>
      <c r="KOI10" s="842"/>
      <c r="KOJ10" s="842"/>
      <c r="KOK10" s="842"/>
      <c r="KOL10" s="842"/>
      <c r="KOM10" s="842"/>
      <c r="KON10" s="842"/>
      <c r="KOO10" s="842"/>
      <c r="KOP10" s="842"/>
      <c r="KOQ10" s="842"/>
      <c r="KOR10" s="842"/>
      <c r="KOS10" s="842"/>
      <c r="KOT10" s="842"/>
      <c r="KOU10" s="842"/>
      <c r="KOV10" s="842"/>
      <c r="KOW10" s="842"/>
      <c r="KOX10" s="842"/>
      <c r="KOY10" s="842"/>
      <c r="KOZ10" s="842"/>
      <c r="KPA10" s="842"/>
      <c r="KPB10" s="842"/>
      <c r="KPC10" s="842"/>
      <c r="KPD10" s="842"/>
      <c r="KPE10" s="842"/>
      <c r="KPF10" s="842"/>
      <c r="KPG10" s="842"/>
      <c r="KPH10" s="842"/>
      <c r="KPI10" s="842"/>
      <c r="KPJ10" s="842"/>
      <c r="KPK10" s="842"/>
      <c r="KPL10" s="842"/>
      <c r="KPM10" s="842"/>
      <c r="KPN10" s="842"/>
      <c r="KPO10" s="842"/>
      <c r="KPP10" s="842"/>
      <c r="KPQ10" s="842"/>
      <c r="KPR10" s="842"/>
      <c r="KPS10" s="842"/>
      <c r="KPT10" s="842"/>
      <c r="KPU10" s="842"/>
      <c r="KPV10" s="842"/>
      <c r="KPW10" s="842"/>
      <c r="KPX10" s="842"/>
      <c r="KPY10" s="842"/>
      <c r="KPZ10" s="842"/>
      <c r="KQA10" s="842"/>
      <c r="KQB10" s="842"/>
      <c r="KQC10" s="842"/>
      <c r="KQD10" s="842"/>
      <c r="KQE10" s="842"/>
      <c r="KQF10" s="842"/>
      <c r="KQG10" s="842"/>
      <c r="KQH10" s="842"/>
      <c r="KQI10" s="842"/>
      <c r="KQJ10" s="842"/>
      <c r="KQK10" s="842"/>
      <c r="KQL10" s="842"/>
      <c r="KQM10" s="842"/>
      <c r="KQN10" s="842"/>
      <c r="KQO10" s="842"/>
      <c r="KQP10" s="842"/>
      <c r="KQQ10" s="842"/>
      <c r="KQR10" s="842"/>
      <c r="KQS10" s="842"/>
      <c r="KQT10" s="842"/>
      <c r="KQU10" s="842"/>
      <c r="KQV10" s="842"/>
      <c r="KQW10" s="842"/>
      <c r="KQX10" s="842"/>
      <c r="KQY10" s="842"/>
      <c r="KQZ10" s="842"/>
      <c r="KRA10" s="842"/>
      <c r="KRB10" s="842"/>
      <c r="KRC10" s="842"/>
      <c r="KRD10" s="842"/>
      <c r="KRE10" s="842"/>
      <c r="KRF10" s="842"/>
      <c r="KRG10" s="842"/>
      <c r="KRH10" s="842"/>
      <c r="KRI10" s="842"/>
      <c r="KRJ10" s="842"/>
      <c r="KRK10" s="842"/>
      <c r="KRL10" s="842"/>
      <c r="KRM10" s="842"/>
      <c r="KRN10" s="842"/>
      <c r="KRO10" s="842"/>
      <c r="KRP10" s="842"/>
      <c r="KRQ10" s="842"/>
      <c r="KRR10" s="842"/>
      <c r="KRS10" s="842"/>
      <c r="KRT10" s="842"/>
      <c r="KRU10" s="842"/>
      <c r="KRV10" s="842"/>
      <c r="KRW10" s="842"/>
      <c r="KRX10" s="842"/>
      <c r="KRY10" s="842"/>
      <c r="KRZ10" s="842"/>
      <c r="KSA10" s="842"/>
      <c r="KSB10" s="842"/>
      <c r="KSC10" s="842"/>
      <c r="KSD10" s="842"/>
      <c r="KSE10" s="842"/>
      <c r="KSF10" s="842"/>
      <c r="KSG10" s="842"/>
      <c r="KSH10" s="842"/>
      <c r="KSI10" s="842"/>
      <c r="KSJ10" s="842"/>
      <c r="KSK10" s="842"/>
      <c r="KSL10" s="842"/>
      <c r="KSM10" s="842"/>
      <c r="KSN10" s="842"/>
      <c r="KSO10" s="842"/>
      <c r="KSP10" s="842"/>
      <c r="KSQ10" s="842"/>
      <c r="KSR10" s="842"/>
      <c r="KSS10" s="842"/>
      <c r="KST10" s="842"/>
      <c r="KSU10" s="842"/>
      <c r="KSV10" s="842"/>
      <c r="KSW10" s="842"/>
      <c r="KSX10" s="842"/>
      <c r="KSY10" s="842"/>
      <c r="KSZ10" s="842"/>
      <c r="KTA10" s="842"/>
      <c r="KTB10" s="842"/>
      <c r="KTC10" s="842"/>
      <c r="KTD10" s="842"/>
      <c r="KTE10" s="842"/>
      <c r="KTF10" s="842"/>
      <c r="KTG10" s="842"/>
      <c r="KTH10" s="842"/>
      <c r="KTI10" s="842"/>
      <c r="KTJ10" s="842"/>
      <c r="KTK10" s="842"/>
      <c r="KTL10" s="842"/>
      <c r="KTM10" s="842"/>
      <c r="KTN10" s="842"/>
      <c r="KTO10" s="842"/>
      <c r="KTP10" s="842"/>
      <c r="KTQ10" s="842"/>
      <c r="KTR10" s="842"/>
      <c r="KTS10" s="842"/>
      <c r="KTT10" s="842"/>
      <c r="KTU10" s="842"/>
      <c r="KTV10" s="842"/>
      <c r="KTW10" s="842"/>
      <c r="KTX10" s="842"/>
      <c r="KTY10" s="842"/>
      <c r="KTZ10" s="842"/>
      <c r="KUA10" s="842"/>
      <c r="KUB10" s="842"/>
      <c r="KUC10" s="842"/>
      <c r="KUD10" s="842"/>
      <c r="KUE10" s="842"/>
      <c r="KUF10" s="842"/>
      <c r="KUG10" s="842"/>
      <c r="KUH10" s="842"/>
      <c r="KUI10" s="842"/>
      <c r="KUJ10" s="842"/>
      <c r="KUK10" s="842"/>
      <c r="KUL10" s="842"/>
      <c r="KUM10" s="842"/>
      <c r="KUN10" s="842"/>
      <c r="KUO10" s="842"/>
      <c r="KUP10" s="842"/>
      <c r="KUQ10" s="842"/>
      <c r="KUR10" s="842"/>
      <c r="KUS10" s="842"/>
      <c r="KUT10" s="842"/>
      <c r="KUU10" s="842"/>
      <c r="KUV10" s="842"/>
      <c r="KUW10" s="842"/>
      <c r="KUX10" s="842"/>
      <c r="KUY10" s="842"/>
      <c r="KUZ10" s="842"/>
      <c r="KVA10" s="842"/>
      <c r="KVB10" s="842"/>
      <c r="KVC10" s="842"/>
      <c r="KVD10" s="842"/>
      <c r="KVE10" s="842"/>
      <c r="KVF10" s="842"/>
      <c r="KVG10" s="842"/>
      <c r="KVH10" s="842"/>
      <c r="KVI10" s="842"/>
      <c r="KVJ10" s="842"/>
      <c r="KVK10" s="842"/>
      <c r="KVL10" s="842"/>
      <c r="KVM10" s="842"/>
      <c r="KVN10" s="842"/>
      <c r="KVO10" s="842"/>
      <c r="KVP10" s="842"/>
      <c r="KVQ10" s="842"/>
      <c r="KVR10" s="842"/>
      <c r="KVS10" s="842"/>
      <c r="KVT10" s="842"/>
      <c r="KVU10" s="842"/>
      <c r="KVV10" s="842"/>
      <c r="KVW10" s="842"/>
      <c r="KVX10" s="842"/>
      <c r="KVY10" s="842"/>
      <c r="KVZ10" s="842"/>
      <c r="KWA10" s="842"/>
      <c r="KWB10" s="842"/>
      <c r="KWC10" s="842"/>
      <c r="KWD10" s="842"/>
      <c r="KWE10" s="842"/>
      <c r="KWF10" s="842"/>
      <c r="KWG10" s="842"/>
      <c r="KWH10" s="842"/>
      <c r="KWI10" s="842"/>
      <c r="KWJ10" s="842"/>
      <c r="KWK10" s="842"/>
      <c r="KWL10" s="842"/>
      <c r="KWM10" s="842"/>
      <c r="KWN10" s="842"/>
      <c r="KWO10" s="842"/>
      <c r="KWP10" s="842"/>
      <c r="KWQ10" s="842"/>
      <c r="KWR10" s="842"/>
      <c r="KWS10" s="842"/>
      <c r="KWT10" s="842"/>
      <c r="KWU10" s="842"/>
      <c r="KWV10" s="842"/>
      <c r="KWW10" s="842"/>
      <c r="KWX10" s="842"/>
      <c r="KWY10" s="842"/>
      <c r="KWZ10" s="842"/>
      <c r="KXA10" s="842"/>
      <c r="KXB10" s="842"/>
      <c r="KXC10" s="842"/>
      <c r="KXD10" s="842"/>
      <c r="KXE10" s="842"/>
      <c r="KXF10" s="842"/>
      <c r="KXG10" s="842"/>
      <c r="KXH10" s="842"/>
      <c r="KXI10" s="842"/>
      <c r="KXJ10" s="842"/>
      <c r="KXK10" s="842"/>
      <c r="KXL10" s="842"/>
      <c r="KXM10" s="842"/>
      <c r="KXN10" s="842"/>
      <c r="KXO10" s="842"/>
      <c r="KXP10" s="842"/>
      <c r="KXQ10" s="842"/>
      <c r="KXR10" s="842"/>
      <c r="KXS10" s="842"/>
      <c r="KXT10" s="842"/>
      <c r="KXU10" s="842"/>
      <c r="KXV10" s="842"/>
      <c r="KXW10" s="842"/>
      <c r="KXX10" s="842"/>
      <c r="KXY10" s="842"/>
      <c r="KXZ10" s="842"/>
      <c r="KYA10" s="842"/>
      <c r="KYB10" s="842"/>
      <c r="KYC10" s="842"/>
      <c r="KYD10" s="842"/>
      <c r="KYE10" s="842"/>
      <c r="KYF10" s="842"/>
      <c r="KYG10" s="842"/>
      <c r="KYH10" s="842"/>
      <c r="KYI10" s="842"/>
      <c r="KYJ10" s="842"/>
      <c r="KYK10" s="842"/>
      <c r="KYL10" s="842"/>
      <c r="KYM10" s="842"/>
      <c r="KYN10" s="842"/>
      <c r="KYO10" s="842"/>
      <c r="KYP10" s="842"/>
      <c r="KYQ10" s="842"/>
      <c r="KYR10" s="842"/>
      <c r="KYS10" s="842"/>
      <c r="KYT10" s="842"/>
      <c r="KYU10" s="842"/>
      <c r="KYV10" s="842"/>
      <c r="KYW10" s="842"/>
      <c r="KYX10" s="842"/>
      <c r="KYY10" s="842"/>
      <c r="KYZ10" s="842"/>
      <c r="KZA10" s="842"/>
      <c r="KZB10" s="842"/>
      <c r="KZC10" s="842"/>
      <c r="KZD10" s="842"/>
      <c r="KZE10" s="842"/>
      <c r="KZF10" s="842"/>
      <c r="KZG10" s="842"/>
      <c r="KZH10" s="842"/>
      <c r="KZI10" s="842"/>
      <c r="KZJ10" s="842"/>
      <c r="KZK10" s="842"/>
      <c r="KZL10" s="842"/>
      <c r="KZM10" s="842"/>
      <c r="KZN10" s="842"/>
      <c r="KZO10" s="842"/>
      <c r="KZP10" s="842"/>
      <c r="KZQ10" s="842"/>
      <c r="KZR10" s="842"/>
      <c r="KZS10" s="842"/>
      <c r="KZT10" s="842"/>
      <c r="KZU10" s="842"/>
      <c r="KZV10" s="842"/>
      <c r="KZW10" s="842"/>
      <c r="KZX10" s="842"/>
      <c r="KZY10" s="842"/>
      <c r="KZZ10" s="842"/>
      <c r="LAA10" s="842"/>
      <c r="LAB10" s="842"/>
      <c r="LAC10" s="842"/>
      <c r="LAD10" s="842"/>
      <c r="LAE10" s="842"/>
      <c r="LAF10" s="842"/>
      <c r="LAG10" s="842"/>
      <c r="LAH10" s="842"/>
      <c r="LAI10" s="842"/>
      <c r="LAJ10" s="842"/>
      <c r="LAK10" s="842"/>
      <c r="LAL10" s="842"/>
      <c r="LAM10" s="842"/>
      <c r="LAN10" s="842"/>
      <c r="LAO10" s="842"/>
      <c r="LAP10" s="842"/>
      <c r="LAQ10" s="842"/>
      <c r="LAR10" s="842"/>
      <c r="LAS10" s="842"/>
      <c r="LAT10" s="842"/>
      <c r="LAU10" s="842"/>
      <c r="LAV10" s="842"/>
      <c r="LAW10" s="842"/>
      <c r="LAX10" s="842"/>
      <c r="LAY10" s="842"/>
      <c r="LAZ10" s="842"/>
      <c r="LBA10" s="842"/>
      <c r="LBB10" s="842"/>
      <c r="LBC10" s="842"/>
      <c r="LBD10" s="842"/>
      <c r="LBE10" s="842"/>
      <c r="LBF10" s="842"/>
      <c r="LBG10" s="842"/>
      <c r="LBH10" s="842"/>
      <c r="LBI10" s="842"/>
      <c r="LBJ10" s="842"/>
      <c r="LBK10" s="842"/>
      <c r="LBL10" s="842"/>
      <c r="LBM10" s="842"/>
      <c r="LBN10" s="842"/>
      <c r="LBO10" s="842"/>
      <c r="LBP10" s="842"/>
      <c r="LBQ10" s="842"/>
      <c r="LBR10" s="842"/>
      <c r="LBS10" s="842"/>
      <c r="LBT10" s="842"/>
      <c r="LBU10" s="842"/>
      <c r="LBV10" s="842"/>
      <c r="LBW10" s="842"/>
      <c r="LBX10" s="842"/>
      <c r="LBY10" s="842"/>
      <c r="LBZ10" s="842"/>
      <c r="LCA10" s="842"/>
      <c r="LCB10" s="842"/>
      <c r="LCC10" s="842"/>
      <c r="LCD10" s="842"/>
      <c r="LCE10" s="842"/>
      <c r="LCF10" s="842"/>
      <c r="LCG10" s="842"/>
      <c r="LCH10" s="842"/>
      <c r="LCI10" s="842"/>
      <c r="LCJ10" s="842"/>
      <c r="LCK10" s="842"/>
      <c r="LCL10" s="842"/>
      <c r="LCM10" s="842"/>
      <c r="LCN10" s="842"/>
      <c r="LCO10" s="842"/>
      <c r="LCP10" s="842"/>
      <c r="LCQ10" s="842"/>
      <c r="LCR10" s="842"/>
      <c r="LCS10" s="842"/>
      <c r="LCT10" s="842"/>
      <c r="LCU10" s="842"/>
      <c r="LCV10" s="842"/>
      <c r="LCW10" s="842"/>
      <c r="LCX10" s="842"/>
      <c r="LCY10" s="842"/>
      <c r="LCZ10" s="842"/>
      <c r="LDA10" s="842"/>
      <c r="LDB10" s="842"/>
      <c r="LDC10" s="842"/>
      <c r="LDD10" s="842"/>
      <c r="LDE10" s="842"/>
      <c r="LDF10" s="842"/>
      <c r="LDG10" s="842"/>
      <c r="LDH10" s="842"/>
      <c r="LDI10" s="842"/>
      <c r="LDJ10" s="842"/>
      <c r="LDK10" s="842"/>
      <c r="LDL10" s="842"/>
      <c r="LDM10" s="842"/>
      <c r="LDN10" s="842"/>
      <c r="LDO10" s="842"/>
      <c r="LDP10" s="842"/>
      <c r="LDQ10" s="842"/>
      <c r="LDR10" s="842"/>
      <c r="LDS10" s="842"/>
      <c r="LDT10" s="842"/>
      <c r="LDU10" s="842"/>
      <c r="LDV10" s="842"/>
      <c r="LDW10" s="842"/>
      <c r="LDX10" s="842"/>
      <c r="LDY10" s="842"/>
      <c r="LDZ10" s="842"/>
      <c r="LEA10" s="842"/>
      <c r="LEB10" s="842"/>
      <c r="LEC10" s="842"/>
      <c r="LED10" s="842"/>
      <c r="LEE10" s="842"/>
      <c r="LEF10" s="842"/>
      <c r="LEG10" s="842"/>
      <c r="LEH10" s="842"/>
      <c r="LEI10" s="842"/>
      <c r="LEJ10" s="842"/>
      <c r="LEK10" s="842"/>
      <c r="LEL10" s="842"/>
      <c r="LEM10" s="842"/>
      <c r="LEN10" s="842"/>
      <c r="LEO10" s="842"/>
      <c r="LEP10" s="842"/>
      <c r="LEQ10" s="842"/>
      <c r="LER10" s="842"/>
      <c r="LES10" s="842"/>
      <c r="LET10" s="842"/>
      <c r="LEU10" s="842"/>
      <c r="LEV10" s="842"/>
      <c r="LEW10" s="842"/>
      <c r="LEX10" s="842"/>
      <c r="LEY10" s="842"/>
      <c r="LEZ10" s="842"/>
      <c r="LFA10" s="842"/>
      <c r="LFB10" s="842"/>
      <c r="LFC10" s="842"/>
      <c r="LFD10" s="842"/>
      <c r="LFE10" s="842"/>
      <c r="LFF10" s="842"/>
      <c r="LFG10" s="842"/>
      <c r="LFH10" s="842"/>
      <c r="LFI10" s="842"/>
      <c r="LFJ10" s="842"/>
      <c r="LFK10" s="842"/>
      <c r="LFL10" s="842"/>
      <c r="LFM10" s="842"/>
      <c r="LFN10" s="842"/>
      <c r="LFO10" s="842"/>
      <c r="LFP10" s="842"/>
      <c r="LFQ10" s="842"/>
      <c r="LFR10" s="842"/>
      <c r="LFS10" s="842"/>
      <c r="LFT10" s="842"/>
      <c r="LFU10" s="842"/>
      <c r="LFV10" s="842"/>
      <c r="LFW10" s="842"/>
      <c r="LFX10" s="842"/>
      <c r="LFY10" s="842"/>
      <c r="LFZ10" s="842"/>
      <c r="LGA10" s="842"/>
      <c r="LGB10" s="842"/>
      <c r="LGC10" s="842"/>
      <c r="LGD10" s="842"/>
      <c r="LGE10" s="842"/>
      <c r="LGF10" s="842"/>
      <c r="LGG10" s="842"/>
      <c r="LGH10" s="842"/>
      <c r="LGI10" s="842"/>
      <c r="LGJ10" s="842"/>
      <c r="LGK10" s="842"/>
      <c r="LGL10" s="842"/>
      <c r="LGM10" s="842"/>
      <c r="LGN10" s="842"/>
      <c r="LGO10" s="842"/>
      <c r="LGP10" s="842"/>
      <c r="LGQ10" s="842"/>
      <c r="LGR10" s="842"/>
      <c r="LGS10" s="842"/>
      <c r="LGT10" s="842"/>
      <c r="LGU10" s="842"/>
      <c r="LGV10" s="842"/>
      <c r="LGW10" s="842"/>
      <c r="LGX10" s="842"/>
      <c r="LGY10" s="842"/>
      <c r="LGZ10" s="842"/>
      <c r="LHA10" s="842"/>
      <c r="LHB10" s="842"/>
      <c r="LHC10" s="842"/>
      <c r="LHD10" s="842"/>
      <c r="LHE10" s="842"/>
      <c r="LHF10" s="842"/>
      <c r="LHG10" s="842"/>
      <c r="LHH10" s="842"/>
      <c r="LHI10" s="842"/>
      <c r="LHJ10" s="842"/>
      <c r="LHK10" s="842"/>
      <c r="LHL10" s="842"/>
      <c r="LHM10" s="842"/>
      <c r="LHN10" s="842"/>
      <c r="LHO10" s="842"/>
      <c r="LHP10" s="842"/>
      <c r="LHQ10" s="842"/>
      <c r="LHR10" s="842"/>
      <c r="LHS10" s="842"/>
      <c r="LHT10" s="842"/>
      <c r="LHU10" s="842"/>
      <c r="LHV10" s="842"/>
      <c r="LHW10" s="842"/>
      <c r="LHX10" s="842"/>
      <c r="LHY10" s="842"/>
      <c r="LHZ10" s="842"/>
      <c r="LIA10" s="842"/>
      <c r="LIB10" s="842"/>
      <c r="LIC10" s="842"/>
      <c r="LID10" s="842"/>
      <c r="LIE10" s="842"/>
      <c r="LIF10" s="842"/>
      <c r="LIG10" s="842"/>
      <c r="LIH10" s="842"/>
      <c r="LII10" s="842"/>
      <c r="LIJ10" s="842"/>
      <c r="LIK10" s="842"/>
      <c r="LIL10" s="842"/>
      <c r="LIM10" s="842"/>
      <c r="LIN10" s="842"/>
      <c r="LIO10" s="842"/>
      <c r="LIP10" s="842"/>
      <c r="LIQ10" s="842"/>
      <c r="LIR10" s="842"/>
      <c r="LIS10" s="842"/>
      <c r="LIT10" s="842"/>
      <c r="LIU10" s="842"/>
      <c r="LIV10" s="842"/>
      <c r="LIW10" s="842"/>
      <c r="LIX10" s="842"/>
      <c r="LIY10" s="842"/>
      <c r="LIZ10" s="842"/>
      <c r="LJA10" s="842"/>
      <c r="LJB10" s="842"/>
      <c r="LJC10" s="842"/>
      <c r="LJD10" s="842"/>
      <c r="LJE10" s="842"/>
      <c r="LJF10" s="842"/>
      <c r="LJG10" s="842"/>
      <c r="LJH10" s="842"/>
      <c r="LJI10" s="842"/>
      <c r="LJJ10" s="842"/>
      <c r="LJK10" s="842"/>
      <c r="LJL10" s="842"/>
      <c r="LJM10" s="842"/>
      <c r="LJN10" s="842"/>
      <c r="LJO10" s="842"/>
      <c r="LJP10" s="842"/>
      <c r="LJQ10" s="842"/>
      <c r="LJR10" s="842"/>
      <c r="LJS10" s="842"/>
      <c r="LJT10" s="842"/>
      <c r="LJU10" s="842"/>
      <c r="LJV10" s="842"/>
      <c r="LJW10" s="842"/>
      <c r="LJX10" s="842"/>
      <c r="LJY10" s="842"/>
      <c r="LJZ10" s="842"/>
      <c r="LKA10" s="842"/>
      <c r="LKB10" s="842"/>
      <c r="LKC10" s="842"/>
      <c r="LKD10" s="842"/>
      <c r="LKE10" s="842"/>
      <c r="LKF10" s="842"/>
      <c r="LKG10" s="842"/>
      <c r="LKH10" s="842"/>
      <c r="LKI10" s="842"/>
      <c r="LKJ10" s="842"/>
      <c r="LKK10" s="842"/>
      <c r="LKL10" s="842"/>
      <c r="LKM10" s="842"/>
      <c r="LKN10" s="842"/>
      <c r="LKO10" s="842"/>
      <c r="LKP10" s="842"/>
      <c r="LKQ10" s="842"/>
      <c r="LKR10" s="842"/>
      <c r="LKS10" s="842"/>
      <c r="LKT10" s="842"/>
      <c r="LKU10" s="842"/>
      <c r="LKV10" s="842"/>
      <c r="LKW10" s="842"/>
      <c r="LKX10" s="842"/>
      <c r="LKY10" s="842"/>
      <c r="LKZ10" s="842"/>
      <c r="LLA10" s="842"/>
      <c r="LLB10" s="842"/>
      <c r="LLC10" s="842"/>
      <c r="LLD10" s="842"/>
      <c r="LLE10" s="842"/>
      <c r="LLF10" s="842"/>
      <c r="LLG10" s="842"/>
      <c r="LLH10" s="842"/>
      <c r="LLI10" s="842"/>
      <c r="LLJ10" s="842"/>
      <c r="LLK10" s="842"/>
      <c r="LLL10" s="842"/>
      <c r="LLM10" s="842"/>
      <c r="LLN10" s="842"/>
      <c r="LLO10" s="842"/>
      <c r="LLP10" s="842"/>
      <c r="LLQ10" s="842"/>
      <c r="LLR10" s="842"/>
      <c r="LLS10" s="842"/>
      <c r="LLT10" s="842"/>
      <c r="LLU10" s="842"/>
      <c r="LLV10" s="842"/>
      <c r="LLW10" s="842"/>
      <c r="LLX10" s="842"/>
      <c r="LLY10" s="842"/>
      <c r="LLZ10" s="842"/>
      <c r="LMA10" s="842"/>
      <c r="LMB10" s="842"/>
      <c r="LMC10" s="842"/>
      <c r="LMD10" s="842"/>
      <c r="LME10" s="842"/>
      <c r="LMF10" s="842"/>
      <c r="LMG10" s="842"/>
      <c r="LMH10" s="842"/>
      <c r="LMI10" s="842"/>
      <c r="LMJ10" s="842"/>
      <c r="LMK10" s="842"/>
      <c r="LML10" s="842"/>
      <c r="LMM10" s="842"/>
      <c r="LMN10" s="842"/>
      <c r="LMO10" s="842"/>
      <c r="LMP10" s="842"/>
      <c r="LMQ10" s="842"/>
      <c r="LMR10" s="842"/>
      <c r="LMS10" s="842"/>
      <c r="LMT10" s="842"/>
      <c r="LMU10" s="842"/>
      <c r="LMV10" s="842"/>
      <c r="LMW10" s="842"/>
      <c r="LMX10" s="842"/>
      <c r="LMY10" s="842"/>
      <c r="LMZ10" s="842"/>
      <c r="LNA10" s="842"/>
      <c r="LNB10" s="842"/>
      <c r="LNC10" s="842"/>
      <c r="LND10" s="842"/>
      <c r="LNE10" s="842"/>
      <c r="LNF10" s="842"/>
      <c r="LNG10" s="842"/>
      <c r="LNH10" s="842"/>
      <c r="LNI10" s="842"/>
      <c r="LNJ10" s="842"/>
      <c r="LNK10" s="842"/>
      <c r="LNL10" s="842"/>
      <c r="LNM10" s="842"/>
      <c r="LNN10" s="842"/>
      <c r="LNO10" s="842"/>
      <c r="LNP10" s="842"/>
      <c r="LNQ10" s="842"/>
      <c r="LNR10" s="842"/>
      <c r="LNS10" s="842"/>
      <c r="LNT10" s="842"/>
      <c r="LNU10" s="842"/>
      <c r="LNV10" s="842"/>
      <c r="LNW10" s="842"/>
      <c r="LNX10" s="842"/>
      <c r="LNY10" s="842"/>
      <c r="LNZ10" s="842"/>
      <c r="LOA10" s="842"/>
      <c r="LOB10" s="842"/>
      <c r="LOC10" s="842"/>
      <c r="LOD10" s="842"/>
      <c r="LOE10" s="842"/>
      <c r="LOF10" s="842"/>
      <c r="LOG10" s="842"/>
      <c r="LOH10" s="842"/>
      <c r="LOI10" s="842"/>
      <c r="LOJ10" s="842"/>
      <c r="LOK10" s="842"/>
      <c r="LOL10" s="842"/>
      <c r="LOM10" s="842"/>
      <c r="LON10" s="842"/>
      <c r="LOO10" s="842"/>
      <c r="LOP10" s="842"/>
      <c r="LOQ10" s="842"/>
      <c r="LOR10" s="842"/>
      <c r="LOS10" s="842"/>
      <c r="LOT10" s="842"/>
      <c r="LOU10" s="842"/>
      <c r="LOV10" s="842"/>
      <c r="LOW10" s="842"/>
      <c r="LOX10" s="842"/>
      <c r="LOY10" s="842"/>
      <c r="LOZ10" s="842"/>
      <c r="LPA10" s="842"/>
      <c r="LPB10" s="842"/>
      <c r="LPC10" s="842"/>
      <c r="LPD10" s="842"/>
      <c r="LPE10" s="842"/>
      <c r="LPF10" s="842"/>
      <c r="LPG10" s="842"/>
      <c r="LPH10" s="842"/>
      <c r="LPI10" s="842"/>
      <c r="LPJ10" s="842"/>
      <c r="LPK10" s="842"/>
      <c r="LPL10" s="842"/>
      <c r="LPM10" s="842"/>
      <c r="LPN10" s="842"/>
      <c r="LPO10" s="842"/>
      <c r="LPP10" s="842"/>
      <c r="LPQ10" s="842"/>
      <c r="LPR10" s="842"/>
      <c r="LPS10" s="842"/>
      <c r="LPT10" s="842"/>
      <c r="LPU10" s="842"/>
      <c r="LPV10" s="842"/>
      <c r="LPW10" s="842"/>
      <c r="LPX10" s="842"/>
      <c r="LPY10" s="842"/>
      <c r="LPZ10" s="842"/>
      <c r="LQA10" s="842"/>
      <c r="LQB10" s="842"/>
      <c r="LQC10" s="842"/>
      <c r="LQD10" s="842"/>
      <c r="LQE10" s="842"/>
      <c r="LQF10" s="842"/>
      <c r="LQG10" s="842"/>
      <c r="LQH10" s="842"/>
      <c r="LQI10" s="842"/>
      <c r="LQJ10" s="842"/>
      <c r="LQK10" s="842"/>
      <c r="LQL10" s="842"/>
      <c r="LQM10" s="842"/>
      <c r="LQN10" s="842"/>
      <c r="LQO10" s="842"/>
      <c r="LQP10" s="842"/>
      <c r="LQQ10" s="842"/>
      <c r="LQR10" s="842"/>
      <c r="LQS10" s="842"/>
      <c r="LQT10" s="842"/>
      <c r="LQU10" s="842"/>
      <c r="LQV10" s="842"/>
      <c r="LQW10" s="842"/>
      <c r="LQX10" s="842"/>
      <c r="LQY10" s="842"/>
      <c r="LQZ10" s="842"/>
      <c r="LRA10" s="842"/>
      <c r="LRB10" s="842"/>
      <c r="LRC10" s="842"/>
      <c r="LRD10" s="842"/>
      <c r="LRE10" s="842"/>
      <c r="LRF10" s="842"/>
      <c r="LRG10" s="842"/>
      <c r="LRH10" s="842"/>
      <c r="LRI10" s="842"/>
      <c r="LRJ10" s="842"/>
      <c r="LRK10" s="842"/>
      <c r="LRL10" s="842"/>
      <c r="LRM10" s="842"/>
      <c r="LRN10" s="842"/>
      <c r="LRO10" s="842"/>
      <c r="LRP10" s="842"/>
      <c r="LRQ10" s="842"/>
      <c r="LRR10" s="842"/>
      <c r="LRS10" s="842"/>
      <c r="LRT10" s="842"/>
      <c r="LRU10" s="842"/>
      <c r="LRV10" s="842"/>
      <c r="LRW10" s="842"/>
      <c r="LRX10" s="842"/>
      <c r="LRY10" s="842"/>
      <c r="LRZ10" s="842"/>
      <c r="LSA10" s="842"/>
      <c r="LSB10" s="842"/>
      <c r="LSC10" s="842"/>
      <c r="LSD10" s="842"/>
      <c r="LSE10" s="842"/>
      <c r="LSF10" s="842"/>
      <c r="LSG10" s="842"/>
      <c r="LSH10" s="842"/>
      <c r="LSI10" s="842"/>
      <c r="LSJ10" s="842"/>
      <c r="LSK10" s="842"/>
      <c r="LSL10" s="842"/>
      <c r="LSM10" s="842"/>
      <c r="LSN10" s="842"/>
      <c r="LSO10" s="842"/>
      <c r="LSP10" s="842"/>
      <c r="LSQ10" s="842"/>
      <c r="LSR10" s="842"/>
      <c r="LSS10" s="842"/>
      <c r="LST10" s="842"/>
      <c r="LSU10" s="842"/>
      <c r="LSV10" s="842"/>
      <c r="LSW10" s="842"/>
      <c r="LSX10" s="842"/>
      <c r="LSY10" s="842"/>
      <c r="LSZ10" s="842"/>
      <c r="LTA10" s="842"/>
      <c r="LTB10" s="842"/>
      <c r="LTC10" s="842"/>
      <c r="LTD10" s="842"/>
      <c r="LTE10" s="842"/>
      <c r="LTF10" s="842"/>
      <c r="LTG10" s="842"/>
      <c r="LTH10" s="842"/>
      <c r="LTI10" s="842"/>
      <c r="LTJ10" s="842"/>
      <c r="LTK10" s="842"/>
      <c r="LTL10" s="842"/>
      <c r="LTM10" s="842"/>
      <c r="LTN10" s="842"/>
      <c r="LTO10" s="842"/>
      <c r="LTP10" s="842"/>
      <c r="LTQ10" s="842"/>
      <c r="LTR10" s="842"/>
      <c r="LTS10" s="842"/>
      <c r="LTT10" s="842"/>
      <c r="LTU10" s="842"/>
      <c r="LTV10" s="842"/>
      <c r="LTW10" s="842"/>
      <c r="LTX10" s="842"/>
      <c r="LTY10" s="842"/>
      <c r="LTZ10" s="842"/>
      <c r="LUA10" s="842"/>
      <c r="LUB10" s="842"/>
      <c r="LUC10" s="842"/>
      <c r="LUD10" s="842"/>
      <c r="LUE10" s="842"/>
      <c r="LUF10" s="842"/>
      <c r="LUG10" s="842"/>
      <c r="LUH10" s="842"/>
      <c r="LUI10" s="842"/>
      <c r="LUJ10" s="842"/>
      <c r="LUK10" s="842"/>
      <c r="LUL10" s="842"/>
      <c r="LUM10" s="842"/>
      <c r="LUN10" s="842"/>
      <c r="LUO10" s="842"/>
      <c r="LUP10" s="842"/>
      <c r="LUQ10" s="842"/>
      <c r="LUR10" s="842"/>
      <c r="LUS10" s="842"/>
      <c r="LUT10" s="842"/>
      <c r="LUU10" s="842"/>
      <c r="LUV10" s="842"/>
      <c r="LUW10" s="842"/>
      <c r="LUX10" s="842"/>
      <c r="LUY10" s="842"/>
      <c r="LUZ10" s="842"/>
      <c r="LVA10" s="842"/>
      <c r="LVB10" s="842"/>
      <c r="LVC10" s="842"/>
      <c r="LVD10" s="842"/>
      <c r="LVE10" s="842"/>
      <c r="LVF10" s="842"/>
      <c r="LVG10" s="842"/>
      <c r="LVH10" s="842"/>
      <c r="LVI10" s="842"/>
      <c r="LVJ10" s="842"/>
      <c r="LVK10" s="842"/>
      <c r="LVL10" s="842"/>
      <c r="LVM10" s="842"/>
      <c r="LVN10" s="842"/>
      <c r="LVO10" s="842"/>
      <c r="LVP10" s="842"/>
      <c r="LVQ10" s="842"/>
      <c r="LVR10" s="842"/>
      <c r="LVS10" s="842"/>
      <c r="LVT10" s="842"/>
      <c r="LVU10" s="842"/>
      <c r="LVV10" s="842"/>
      <c r="LVW10" s="842"/>
      <c r="LVX10" s="842"/>
      <c r="LVY10" s="842"/>
      <c r="LVZ10" s="842"/>
      <c r="LWA10" s="842"/>
      <c r="LWB10" s="842"/>
      <c r="LWC10" s="842"/>
      <c r="LWD10" s="842"/>
      <c r="LWE10" s="842"/>
      <c r="LWF10" s="842"/>
      <c r="LWG10" s="842"/>
      <c r="LWH10" s="842"/>
      <c r="LWI10" s="842"/>
      <c r="LWJ10" s="842"/>
      <c r="LWK10" s="842"/>
      <c r="LWL10" s="842"/>
      <c r="LWM10" s="842"/>
      <c r="LWN10" s="842"/>
      <c r="LWO10" s="842"/>
      <c r="LWP10" s="842"/>
      <c r="LWQ10" s="842"/>
      <c r="LWR10" s="842"/>
      <c r="LWS10" s="842"/>
      <c r="LWT10" s="842"/>
      <c r="LWU10" s="842"/>
      <c r="LWV10" s="842"/>
      <c r="LWW10" s="842"/>
      <c r="LWX10" s="842"/>
      <c r="LWY10" s="842"/>
      <c r="LWZ10" s="842"/>
      <c r="LXA10" s="842"/>
      <c r="LXB10" s="842"/>
      <c r="LXC10" s="842"/>
      <c r="LXD10" s="842"/>
      <c r="LXE10" s="842"/>
      <c r="LXF10" s="842"/>
      <c r="LXG10" s="842"/>
      <c r="LXH10" s="842"/>
      <c r="LXI10" s="842"/>
      <c r="LXJ10" s="842"/>
      <c r="LXK10" s="842"/>
      <c r="LXL10" s="842"/>
      <c r="LXM10" s="842"/>
      <c r="LXN10" s="842"/>
      <c r="LXO10" s="842"/>
      <c r="LXP10" s="842"/>
      <c r="LXQ10" s="842"/>
      <c r="LXR10" s="842"/>
      <c r="LXS10" s="842"/>
      <c r="LXT10" s="842"/>
      <c r="LXU10" s="842"/>
      <c r="LXV10" s="842"/>
      <c r="LXW10" s="842"/>
      <c r="LXX10" s="842"/>
      <c r="LXY10" s="842"/>
      <c r="LXZ10" s="842"/>
      <c r="LYA10" s="842"/>
      <c r="LYB10" s="842"/>
      <c r="LYC10" s="842"/>
      <c r="LYD10" s="842"/>
      <c r="LYE10" s="842"/>
      <c r="LYF10" s="842"/>
      <c r="LYG10" s="842"/>
      <c r="LYH10" s="842"/>
      <c r="LYI10" s="842"/>
      <c r="LYJ10" s="842"/>
      <c r="LYK10" s="842"/>
      <c r="LYL10" s="842"/>
      <c r="LYM10" s="842"/>
      <c r="LYN10" s="842"/>
      <c r="LYO10" s="842"/>
      <c r="LYP10" s="842"/>
      <c r="LYQ10" s="842"/>
      <c r="LYR10" s="842"/>
      <c r="LYS10" s="842"/>
      <c r="LYT10" s="842"/>
      <c r="LYU10" s="842"/>
      <c r="LYV10" s="842"/>
      <c r="LYW10" s="842"/>
      <c r="LYX10" s="842"/>
      <c r="LYY10" s="842"/>
      <c r="LYZ10" s="842"/>
      <c r="LZA10" s="842"/>
      <c r="LZB10" s="842"/>
      <c r="LZC10" s="842"/>
      <c r="LZD10" s="842"/>
      <c r="LZE10" s="842"/>
      <c r="LZF10" s="842"/>
      <c r="LZG10" s="842"/>
      <c r="LZH10" s="842"/>
      <c r="LZI10" s="842"/>
      <c r="LZJ10" s="842"/>
      <c r="LZK10" s="842"/>
      <c r="LZL10" s="842"/>
      <c r="LZM10" s="842"/>
      <c r="LZN10" s="842"/>
      <c r="LZO10" s="842"/>
      <c r="LZP10" s="842"/>
      <c r="LZQ10" s="842"/>
      <c r="LZR10" s="842"/>
      <c r="LZS10" s="842"/>
      <c r="LZT10" s="842"/>
      <c r="LZU10" s="842"/>
      <c r="LZV10" s="842"/>
      <c r="LZW10" s="842"/>
      <c r="LZX10" s="842"/>
      <c r="LZY10" s="842"/>
      <c r="LZZ10" s="842"/>
      <c r="MAA10" s="842"/>
      <c r="MAB10" s="842"/>
      <c r="MAC10" s="842"/>
      <c r="MAD10" s="842"/>
      <c r="MAE10" s="842"/>
      <c r="MAF10" s="842"/>
      <c r="MAG10" s="842"/>
      <c r="MAH10" s="842"/>
      <c r="MAI10" s="842"/>
      <c r="MAJ10" s="842"/>
      <c r="MAK10" s="842"/>
      <c r="MAL10" s="842"/>
      <c r="MAM10" s="842"/>
      <c r="MAN10" s="842"/>
      <c r="MAO10" s="842"/>
      <c r="MAP10" s="842"/>
      <c r="MAQ10" s="842"/>
      <c r="MAR10" s="842"/>
      <c r="MAS10" s="842"/>
      <c r="MAT10" s="842"/>
      <c r="MAU10" s="842"/>
      <c r="MAV10" s="842"/>
      <c r="MAW10" s="842"/>
      <c r="MAX10" s="842"/>
      <c r="MAY10" s="842"/>
      <c r="MAZ10" s="842"/>
      <c r="MBA10" s="842"/>
      <c r="MBB10" s="842"/>
      <c r="MBC10" s="842"/>
      <c r="MBD10" s="842"/>
      <c r="MBE10" s="842"/>
      <c r="MBF10" s="842"/>
      <c r="MBG10" s="842"/>
      <c r="MBH10" s="842"/>
      <c r="MBI10" s="842"/>
      <c r="MBJ10" s="842"/>
      <c r="MBK10" s="842"/>
      <c r="MBL10" s="842"/>
      <c r="MBM10" s="842"/>
      <c r="MBN10" s="842"/>
      <c r="MBO10" s="842"/>
      <c r="MBP10" s="842"/>
      <c r="MBQ10" s="842"/>
      <c r="MBR10" s="842"/>
      <c r="MBS10" s="842"/>
      <c r="MBT10" s="842"/>
      <c r="MBU10" s="842"/>
      <c r="MBV10" s="842"/>
      <c r="MBW10" s="842"/>
      <c r="MBX10" s="842"/>
      <c r="MBY10" s="842"/>
      <c r="MBZ10" s="842"/>
      <c r="MCA10" s="842"/>
      <c r="MCB10" s="842"/>
      <c r="MCC10" s="842"/>
      <c r="MCD10" s="842"/>
      <c r="MCE10" s="842"/>
      <c r="MCF10" s="842"/>
      <c r="MCG10" s="842"/>
      <c r="MCH10" s="842"/>
      <c r="MCI10" s="842"/>
      <c r="MCJ10" s="842"/>
      <c r="MCK10" s="842"/>
      <c r="MCL10" s="842"/>
      <c r="MCM10" s="842"/>
      <c r="MCN10" s="842"/>
      <c r="MCO10" s="842"/>
      <c r="MCP10" s="842"/>
      <c r="MCQ10" s="842"/>
      <c r="MCR10" s="842"/>
      <c r="MCS10" s="842"/>
      <c r="MCT10" s="842"/>
      <c r="MCU10" s="842"/>
      <c r="MCV10" s="842"/>
      <c r="MCW10" s="842"/>
      <c r="MCX10" s="842"/>
      <c r="MCY10" s="842"/>
      <c r="MCZ10" s="842"/>
      <c r="MDA10" s="842"/>
      <c r="MDB10" s="842"/>
      <c r="MDC10" s="842"/>
      <c r="MDD10" s="842"/>
      <c r="MDE10" s="842"/>
      <c r="MDF10" s="842"/>
      <c r="MDG10" s="842"/>
      <c r="MDH10" s="842"/>
      <c r="MDI10" s="842"/>
      <c r="MDJ10" s="842"/>
      <c r="MDK10" s="842"/>
      <c r="MDL10" s="842"/>
      <c r="MDM10" s="842"/>
      <c r="MDN10" s="842"/>
      <c r="MDO10" s="842"/>
      <c r="MDP10" s="842"/>
      <c r="MDQ10" s="842"/>
      <c r="MDR10" s="842"/>
      <c r="MDS10" s="842"/>
      <c r="MDT10" s="842"/>
      <c r="MDU10" s="842"/>
      <c r="MDV10" s="842"/>
      <c r="MDW10" s="842"/>
      <c r="MDX10" s="842"/>
      <c r="MDY10" s="842"/>
      <c r="MDZ10" s="842"/>
      <c r="MEA10" s="842"/>
      <c r="MEB10" s="842"/>
      <c r="MEC10" s="842"/>
      <c r="MED10" s="842"/>
      <c r="MEE10" s="842"/>
      <c r="MEF10" s="842"/>
      <c r="MEG10" s="842"/>
      <c r="MEH10" s="842"/>
      <c r="MEI10" s="842"/>
      <c r="MEJ10" s="842"/>
      <c r="MEK10" s="842"/>
      <c r="MEL10" s="842"/>
      <c r="MEM10" s="842"/>
      <c r="MEN10" s="842"/>
      <c r="MEO10" s="842"/>
      <c r="MEP10" s="842"/>
      <c r="MEQ10" s="842"/>
      <c r="MER10" s="842"/>
      <c r="MES10" s="842"/>
      <c r="MET10" s="842"/>
      <c r="MEU10" s="842"/>
      <c r="MEV10" s="842"/>
      <c r="MEW10" s="842"/>
      <c r="MEX10" s="842"/>
      <c r="MEY10" s="842"/>
      <c r="MEZ10" s="842"/>
      <c r="MFA10" s="842"/>
      <c r="MFB10" s="842"/>
      <c r="MFC10" s="842"/>
      <c r="MFD10" s="842"/>
      <c r="MFE10" s="842"/>
      <c r="MFF10" s="842"/>
      <c r="MFG10" s="842"/>
      <c r="MFH10" s="842"/>
      <c r="MFI10" s="842"/>
      <c r="MFJ10" s="842"/>
      <c r="MFK10" s="842"/>
      <c r="MFL10" s="842"/>
      <c r="MFM10" s="842"/>
      <c r="MFN10" s="842"/>
      <c r="MFO10" s="842"/>
      <c r="MFP10" s="842"/>
      <c r="MFQ10" s="842"/>
      <c r="MFR10" s="842"/>
      <c r="MFS10" s="842"/>
      <c r="MFT10" s="842"/>
      <c r="MFU10" s="842"/>
      <c r="MFV10" s="842"/>
      <c r="MFW10" s="842"/>
      <c r="MFX10" s="842"/>
      <c r="MFY10" s="842"/>
      <c r="MFZ10" s="842"/>
      <c r="MGA10" s="842"/>
      <c r="MGB10" s="842"/>
      <c r="MGC10" s="842"/>
      <c r="MGD10" s="842"/>
      <c r="MGE10" s="842"/>
      <c r="MGF10" s="842"/>
      <c r="MGG10" s="842"/>
      <c r="MGH10" s="842"/>
      <c r="MGI10" s="842"/>
      <c r="MGJ10" s="842"/>
      <c r="MGK10" s="842"/>
      <c r="MGL10" s="842"/>
      <c r="MGM10" s="842"/>
      <c r="MGN10" s="842"/>
      <c r="MGO10" s="842"/>
      <c r="MGP10" s="842"/>
      <c r="MGQ10" s="842"/>
      <c r="MGR10" s="842"/>
      <c r="MGS10" s="842"/>
      <c r="MGT10" s="842"/>
      <c r="MGU10" s="842"/>
      <c r="MGV10" s="842"/>
      <c r="MGW10" s="842"/>
      <c r="MGX10" s="842"/>
      <c r="MGY10" s="842"/>
      <c r="MGZ10" s="842"/>
      <c r="MHA10" s="842"/>
      <c r="MHB10" s="842"/>
      <c r="MHC10" s="842"/>
      <c r="MHD10" s="842"/>
      <c r="MHE10" s="842"/>
      <c r="MHF10" s="842"/>
      <c r="MHG10" s="842"/>
      <c r="MHH10" s="842"/>
      <c r="MHI10" s="842"/>
      <c r="MHJ10" s="842"/>
      <c r="MHK10" s="842"/>
      <c r="MHL10" s="842"/>
      <c r="MHM10" s="842"/>
      <c r="MHN10" s="842"/>
      <c r="MHO10" s="842"/>
      <c r="MHP10" s="842"/>
      <c r="MHQ10" s="842"/>
      <c r="MHR10" s="842"/>
      <c r="MHS10" s="842"/>
      <c r="MHT10" s="842"/>
      <c r="MHU10" s="842"/>
      <c r="MHV10" s="842"/>
      <c r="MHW10" s="842"/>
      <c r="MHX10" s="842"/>
      <c r="MHY10" s="842"/>
      <c r="MHZ10" s="842"/>
      <c r="MIA10" s="842"/>
      <c r="MIB10" s="842"/>
      <c r="MIC10" s="842"/>
      <c r="MID10" s="842"/>
      <c r="MIE10" s="842"/>
      <c r="MIF10" s="842"/>
      <c r="MIG10" s="842"/>
      <c r="MIH10" s="842"/>
      <c r="MII10" s="842"/>
      <c r="MIJ10" s="842"/>
      <c r="MIK10" s="842"/>
      <c r="MIL10" s="842"/>
      <c r="MIM10" s="842"/>
      <c r="MIN10" s="842"/>
      <c r="MIO10" s="842"/>
      <c r="MIP10" s="842"/>
      <c r="MIQ10" s="842"/>
      <c r="MIR10" s="842"/>
      <c r="MIS10" s="842"/>
      <c r="MIT10" s="842"/>
      <c r="MIU10" s="842"/>
      <c r="MIV10" s="842"/>
      <c r="MIW10" s="842"/>
      <c r="MIX10" s="842"/>
      <c r="MIY10" s="842"/>
      <c r="MIZ10" s="842"/>
      <c r="MJA10" s="842"/>
      <c r="MJB10" s="842"/>
      <c r="MJC10" s="842"/>
      <c r="MJD10" s="842"/>
      <c r="MJE10" s="842"/>
      <c r="MJF10" s="842"/>
      <c r="MJG10" s="842"/>
      <c r="MJH10" s="842"/>
      <c r="MJI10" s="842"/>
      <c r="MJJ10" s="842"/>
      <c r="MJK10" s="842"/>
      <c r="MJL10" s="842"/>
      <c r="MJM10" s="842"/>
      <c r="MJN10" s="842"/>
      <c r="MJO10" s="842"/>
      <c r="MJP10" s="842"/>
      <c r="MJQ10" s="842"/>
      <c r="MJR10" s="842"/>
      <c r="MJS10" s="842"/>
      <c r="MJT10" s="842"/>
      <c r="MJU10" s="842"/>
      <c r="MJV10" s="842"/>
      <c r="MJW10" s="842"/>
      <c r="MJX10" s="842"/>
      <c r="MJY10" s="842"/>
      <c r="MJZ10" s="842"/>
      <c r="MKA10" s="842"/>
      <c r="MKB10" s="842"/>
      <c r="MKC10" s="842"/>
      <c r="MKD10" s="842"/>
      <c r="MKE10" s="842"/>
      <c r="MKF10" s="842"/>
      <c r="MKG10" s="842"/>
      <c r="MKH10" s="842"/>
      <c r="MKI10" s="842"/>
      <c r="MKJ10" s="842"/>
      <c r="MKK10" s="842"/>
      <c r="MKL10" s="842"/>
      <c r="MKM10" s="842"/>
      <c r="MKN10" s="842"/>
      <c r="MKO10" s="842"/>
      <c r="MKP10" s="842"/>
      <c r="MKQ10" s="842"/>
      <c r="MKR10" s="842"/>
      <c r="MKS10" s="842"/>
      <c r="MKT10" s="842"/>
      <c r="MKU10" s="842"/>
      <c r="MKV10" s="842"/>
      <c r="MKW10" s="842"/>
      <c r="MKX10" s="842"/>
      <c r="MKY10" s="842"/>
      <c r="MKZ10" s="842"/>
      <c r="MLA10" s="842"/>
      <c r="MLB10" s="842"/>
      <c r="MLC10" s="842"/>
      <c r="MLD10" s="842"/>
      <c r="MLE10" s="842"/>
      <c r="MLF10" s="842"/>
      <c r="MLG10" s="842"/>
      <c r="MLH10" s="842"/>
      <c r="MLI10" s="842"/>
      <c r="MLJ10" s="842"/>
      <c r="MLK10" s="842"/>
      <c r="MLL10" s="842"/>
      <c r="MLM10" s="842"/>
      <c r="MLN10" s="842"/>
      <c r="MLO10" s="842"/>
      <c r="MLP10" s="842"/>
      <c r="MLQ10" s="842"/>
      <c r="MLR10" s="842"/>
      <c r="MLS10" s="842"/>
      <c r="MLT10" s="842"/>
      <c r="MLU10" s="842"/>
      <c r="MLV10" s="842"/>
      <c r="MLW10" s="842"/>
      <c r="MLX10" s="842"/>
      <c r="MLY10" s="842"/>
      <c r="MLZ10" s="842"/>
      <c r="MMA10" s="842"/>
      <c r="MMB10" s="842"/>
      <c r="MMC10" s="842"/>
      <c r="MMD10" s="842"/>
      <c r="MME10" s="842"/>
      <c r="MMF10" s="842"/>
      <c r="MMG10" s="842"/>
      <c r="MMH10" s="842"/>
      <c r="MMI10" s="842"/>
      <c r="MMJ10" s="842"/>
      <c r="MMK10" s="842"/>
      <c r="MML10" s="842"/>
      <c r="MMM10" s="842"/>
      <c r="MMN10" s="842"/>
      <c r="MMO10" s="842"/>
      <c r="MMP10" s="842"/>
      <c r="MMQ10" s="842"/>
      <c r="MMR10" s="842"/>
      <c r="MMS10" s="842"/>
      <c r="MMT10" s="842"/>
      <c r="MMU10" s="842"/>
      <c r="MMV10" s="842"/>
      <c r="MMW10" s="842"/>
      <c r="MMX10" s="842"/>
      <c r="MMY10" s="842"/>
      <c r="MMZ10" s="842"/>
      <c r="MNA10" s="842"/>
      <c r="MNB10" s="842"/>
      <c r="MNC10" s="842"/>
      <c r="MND10" s="842"/>
      <c r="MNE10" s="842"/>
      <c r="MNF10" s="842"/>
      <c r="MNG10" s="842"/>
      <c r="MNH10" s="842"/>
      <c r="MNI10" s="842"/>
      <c r="MNJ10" s="842"/>
      <c r="MNK10" s="842"/>
      <c r="MNL10" s="842"/>
      <c r="MNM10" s="842"/>
      <c r="MNN10" s="842"/>
      <c r="MNO10" s="842"/>
      <c r="MNP10" s="842"/>
      <c r="MNQ10" s="842"/>
      <c r="MNR10" s="842"/>
      <c r="MNS10" s="842"/>
      <c r="MNT10" s="842"/>
      <c r="MNU10" s="842"/>
      <c r="MNV10" s="842"/>
      <c r="MNW10" s="842"/>
      <c r="MNX10" s="842"/>
      <c r="MNY10" s="842"/>
      <c r="MNZ10" s="842"/>
      <c r="MOA10" s="842"/>
      <c r="MOB10" s="842"/>
      <c r="MOC10" s="842"/>
      <c r="MOD10" s="842"/>
      <c r="MOE10" s="842"/>
      <c r="MOF10" s="842"/>
      <c r="MOG10" s="842"/>
      <c r="MOH10" s="842"/>
      <c r="MOI10" s="842"/>
      <c r="MOJ10" s="842"/>
      <c r="MOK10" s="842"/>
      <c r="MOL10" s="842"/>
      <c r="MOM10" s="842"/>
      <c r="MON10" s="842"/>
      <c r="MOO10" s="842"/>
      <c r="MOP10" s="842"/>
      <c r="MOQ10" s="842"/>
      <c r="MOR10" s="842"/>
      <c r="MOS10" s="842"/>
      <c r="MOT10" s="842"/>
      <c r="MOU10" s="842"/>
      <c r="MOV10" s="842"/>
      <c r="MOW10" s="842"/>
      <c r="MOX10" s="842"/>
      <c r="MOY10" s="842"/>
      <c r="MOZ10" s="842"/>
      <c r="MPA10" s="842"/>
      <c r="MPB10" s="842"/>
      <c r="MPC10" s="842"/>
      <c r="MPD10" s="842"/>
      <c r="MPE10" s="842"/>
      <c r="MPF10" s="842"/>
      <c r="MPG10" s="842"/>
      <c r="MPH10" s="842"/>
      <c r="MPI10" s="842"/>
      <c r="MPJ10" s="842"/>
      <c r="MPK10" s="842"/>
      <c r="MPL10" s="842"/>
      <c r="MPM10" s="842"/>
      <c r="MPN10" s="842"/>
      <c r="MPO10" s="842"/>
      <c r="MPP10" s="842"/>
      <c r="MPQ10" s="842"/>
      <c r="MPR10" s="842"/>
      <c r="MPS10" s="842"/>
      <c r="MPT10" s="842"/>
      <c r="MPU10" s="842"/>
      <c r="MPV10" s="842"/>
      <c r="MPW10" s="842"/>
      <c r="MPX10" s="842"/>
      <c r="MPY10" s="842"/>
      <c r="MPZ10" s="842"/>
      <c r="MQA10" s="842"/>
      <c r="MQB10" s="842"/>
      <c r="MQC10" s="842"/>
      <c r="MQD10" s="842"/>
      <c r="MQE10" s="842"/>
      <c r="MQF10" s="842"/>
      <c r="MQG10" s="842"/>
      <c r="MQH10" s="842"/>
      <c r="MQI10" s="842"/>
      <c r="MQJ10" s="842"/>
      <c r="MQK10" s="842"/>
      <c r="MQL10" s="842"/>
      <c r="MQM10" s="842"/>
      <c r="MQN10" s="842"/>
      <c r="MQO10" s="842"/>
      <c r="MQP10" s="842"/>
      <c r="MQQ10" s="842"/>
      <c r="MQR10" s="842"/>
      <c r="MQS10" s="842"/>
      <c r="MQT10" s="842"/>
      <c r="MQU10" s="842"/>
      <c r="MQV10" s="842"/>
      <c r="MQW10" s="842"/>
      <c r="MQX10" s="842"/>
      <c r="MQY10" s="842"/>
      <c r="MQZ10" s="842"/>
      <c r="MRA10" s="842"/>
      <c r="MRB10" s="842"/>
      <c r="MRC10" s="842"/>
      <c r="MRD10" s="842"/>
      <c r="MRE10" s="842"/>
      <c r="MRF10" s="842"/>
      <c r="MRG10" s="842"/>
      <c r="MRH10" s="842"/>
      <c r="MRI10" s="842"/>
      <c r="MRJ10" s="842"/>
      <c r="MRK10" s="842"/>
      <c r="MRL10" s="842"/>
      <c r="MRM10" s="842"/>
      <c r="MRN10" s="842"/>
      <c r="MRO10" s="842"/>
      <c r="MRP10" s="842"/>
      <c r="MRQ10" s="842"/>
      <c r="MRR10" s="842"/>
      <c r="MRS10" s="842"/>
      <c r="MRT10" s="842"/>
      <c r="MRU10" s="842"/>
      <c r="MRV10" s="842"/>
      <c r="MRW10" s="842"/>
      <c r="MRX10" s="842"/>
      <c r="MRY10" s="842"/>
      <c r="MRZ10" s="842"/>
      <c r="MSA10" s="842"/>
      <c r="MSB10" s="842"/>
      <c r="MSC10" s="842"/>
      <c r="MSD10" s="842"/>
      <c r="MSE10" s="842"/>
      <c r="MSF10" s="842"/>
      <c r="MSG10" s="842"/>
      <c r="MSH10" s="842"/>
      <c r="MSI10" s="842"/>
      <c r="MSJ10" s="842"/>
      <c r="MSK10" s="842"/>
      <c r="MSL10" s="842"/>
      <c r="MSM10" s="842"/>
      <c r="MSN10" s="842"/>
      <c r="MSO10" s="842"/>
      <c r="MSP10" s="842"/>
      <c r="MSQ10" s="842"/>
      <c r="MSR10" s="842"/>
      <c r="MSS10" s="842"/>
      <c r="MST10" s="842"/>
      <c r="MSU10" s="842"/>
      <c r="MSV10" s="842"/>
      <c r="MSW10" s="842"/>
      <c r="MSX10" s="842"/>
      <c r="MSY10" s="842"/>
      <c r="MSZ10" s="842"/>
      <c r="MTA10" s="842"/>
      <c r="MTB10" s="842"/>
      <c r="MTC10" s="842"/>
      <c r="MTD10" s="842"/>
      <c r="MTE10" s="842"/>
      <c r="MTF10" s="842"/>
      <c r="MTG10" s="842"/>
      <c r="MTH10" s="842"/>
      <c r="MTI10" s="842"/>
      <c r="MTJ10" s="842"/>
      <c r="MTK10" s="842"/>
      <c r="MTL10" s="842"/>
      <c r="MTM10" s="842"/>
      <c r="MTN10" s="842"/>
      <c r="MTO10" s="842"/>
      <c r="MTP10" s="842"/>
      <c r="MTQ10" s="842"/>
      <c r="MTR10" s="842"/>
      <c r="MTS10" s="842"/>
      <c r="MTT10" s="842"/>
      <c r="MTU10" s="842"/>
      <c r="MTV10" s="842"/>
      <c r="MTW10" s="842"/>
      <c r="MTX10" s="842"/>
      <c r="MTY10" s="842"/>
      <c r="MTZ10" s="842"/>
      <c r="MUA10" s="842"/>
      <c r="MUB10" s="842"/>
      <c r="MUC10" s="842"/>
      <c r="MUD10" s="842"/>
      <c r="MUE10" s="842"/>
      <c r="MUF10" s="842"/>
      <c r="MUG10" s="842"/>
      <c r="MUH10" s="842"/>
      <c r="MUI10" s="842"/>
      <c r="MUJ10" s="842"/>
      <c r="MUK10" s="842"/>
      <c r="MUL10" s="842"/>
      <c r="MUM10" s="842"/>
      <c r="MUN10" s="842"/>
      <c r="MUO10" s="842"/>
      <c r="MUP10" s="842"/>
      <c r="MUQ10" s="842"/>
      <c r="MUR10" s="842"/>
      <c r="MUS10" s="842"/>
      <c r="MUT10" s="842"/>
      <c r="MUU10" s="842"/>
      <c r="MUV10" s="842"/>
      <c r="MUW10" s="842"/>
      <c r="MUX10" s="842"/>
      <c r="MUY10" s="842"/>
      <c r="MUZ10" s="842"/>
      <c r="MVA10" s="842"/>
      <c r="MVB10" s="842"/>
      <c r="MVC10" s="842"/>
      <c r="MVD10" s="842"/>
      <c r="MVE10" s="842"/>
      <c r="MVF10" s="842"/>
      <c r="MVG10" s="842"/>
      <c r="MVH10" s="842"/>
      <c r="MVI10" s="842"/>
      <c r="MVJ10" s="842"/>
      <c r="MVK10" s="842"/>
      <c r="MVL10" s="842"/>
      <c r="MVM10" s="842"/>
      <c r="MVN10" s="842"/>
      <c r="MVO10" s="842"/>
      <c r="MVP10" s="842"/>
      <c r="MVQ10" s="842"/>
      <c r="MVR10" s="842"/>
      <c r="MVS10" s="842"/>
      <c r="MVT10" s="842"/>
      <c r="MVU10" s="842"/>
      <c r="MVV10" s="842"/>
      <c r="MVW10" s="842"/>
      <c r="MVX10" s="842"/>
      <c r="MVY10" s="842"/>
      <c r="MVZ10" s="842"/>
      <c r="MWA10" s="842"/>
      <c r="MWB10" s="842"/>
      <c r="MWC10" s="842"/>
      <c r="MWD10" s="842"/>
      <c r="MWE10" s="842"/>
      <c r="MWF10" s="842"/>
      <c r="MWG10" s="842"/>
      <c r="MWH10" s="842"/>
      <c r="MWI10" s="842"/>
      <c r="MWJ10" s="842"/>
      <c r="MWK10" s="842"/>
      <c r="MWL10" s="842"/>
      <c r="MWM10" s="842"/>
      <c r="MWN10" s="842"/>
      <c r="MWO10" s="842"/>
      <c r="MWP10" s="842"/>
      <c r="MWQ10" s="842"/>
      <c r="MWR10" s="842"/>
      <c r="MWS10" s="842"/>
      <c r="MWT10" s="842"/>
      <c r="MWU10" s="842"/>
      <c r="MWV10" s="842"/>
      <c r="MWW10" s="842"/>
      <c r="MWX10" s="842"/>
      <c r="MWY10" s="842"/>
      <c r="MWZ10" s="842"/>
      <c r="MXA10" s="842"/>
      <c r="MXB10" s="842"/>
      <c r="MXC10" s="842"/>
      <c r="MXD10" s="842"/>
      <c r="MXE10" s="842"/>
      <c r="MXF10" s="842"/>
      <c r="MXG10" s="842"/>
      <c r="MXH10" s="842"/>
      <c r="MXI10" s="842"/>
      <c r="MXJ10" s="842"/>
      <c r="MXK10" s="842"/>
      <c r="MXL10" s="842"/>
      <c r="MXM10" s="842"/>
      <c r="MXN10" s="842"/>
      <c r="MXO10" s="842"/>
      <c r="MXP10" s="842"/>
      <c r="MXQ10" s="842"/>
      <c r="MXR10" s="842"/>
      <c r="MXS10" s="842"/>
      <c r="MXT10" s="842"/>
      <c r="MXU10" s="842"/>
      <c r="MXV10" s="842"/>
      <c r="MXW10" s="842"/>
      <c r="MXX10" s="842"/>
      <c r="MXY10" s="842"/>
      <c r="MXZ10" s="842"/>
      <c r="MYA10" s="842"/>
      <c r="MYB10" s="842"/>
      <c r="MYC10" s="842"/>
      <c r="MYD10" s="842"/>
      <c r="MYE10" s="842"/>
      <c r="MYF10" s="842"/>
      <c r="MYG10" s="842"/>
      <c r="MYH10" s="842"/>
      <c r="MYI10" s="842"/>
      <c r="MYJ10" s="842"/>
      <c r="MYK10" s="842"/>
      <c r="MYL10" s="842"/>
      <c r="MYM10" s="842"/>
      <c r="MYN10" s="842"/>
      <c r="MYO10" s="842"/>
      <c r="MYP10" s="842"/>
      <c r="MYQ10" s="842"/>
      <c r="MYR10" s="842"/>
      <c r="MYS10" s="842"/>
      <c r="MYT10" s="842"/>
      <c r="MYU10" s="842"/>
      <c r="MYV10" s="842"/>
      <c r="MYW10" s="842"/>
      <c r="MYX10" s="842"/>
      <c r="MYY10" s="842"/>
      <c r="MYZ10" s="842"/>
      <c r="MZA10" s="842"/>
      <c r="MZB10" s="842"/>
      <c r="MZC10" s="842"/>
      <c r="MZD10" s="842"/>
      <c r="MZE10" s="842"/>
      <c r="MZF10" s="842"/>
      <c r="MZG10" s="842"/>
      <c r="MZH10" s="842"/>
      <c r="MZI10" s="842"/>
      <c r="MZJ10" s="842"/>
      <c r="MZK10" s="842"/>
      <c r="MZL10" s="842"/>
      <c r="MZM10" s="842"/>
      <c r="MZN10" s="842"/>
      <c r="MZO10" s="842"/>
      <c r="MZP10" s="842"/>
      <c r="MZQ10" s="842"/>
      <c r="MZR10" s="842"/>
      <c r="MZS10" s="842"/>
      <c r="MZT10" s="842"/>
      <c r="MZU10" s="842"/>
      <c r="MZV10" s="842"/>
      <c r="MZW10" s="842"/>
      <c r="MZX10" s="842"/>
      <c r="MZY10" s="842"/>
      <c r="MZZ10" s="842"/>
      <c r="NAA10" s="842"/>
      <c r="NAB10" s="842"/>
      <c r="NAC10" s="842"/>
      <c r="NAD10" s="842"/>
      <c r="NAE10" s="842"/>
      <c r="NAF10" s="842"/>
      <c r="NAG10" s="842"/>
      <c r="NAH10" s="842"/>
      <c r="NAI10" s="842"/>
      <c r="NAJ10" s="842"/>
      <c r="NAK10" s="842"/>
      <c r="NAL10" s="842"/>
      <c r="NAM10" s="842"/>
      <c r="NAN10" s="842"/>
      <c r="NAO10" s="842"/>
      <c r="NAP10" s="842"/>
      <c r="NAQ10" s="842"/>
      <c r="NAR10" s="842"/>
      <c r="NAS10" s="842"/>
      <c r="NAT10" s="842"/>
      <c r="NAU10" s="842"/>
      <c r="NAV10" s="842"/>
      <c r="NAW10" s="842"/>
      <c r="NAX10" s="842"/>
      <c r="NAY10" s="842"/>
      <c r="NAZ10" s="842"/>
      <c r="NBA10" s="842"/>
      <c r="NBB10" s="842"/>
      <c r="NBC10" s="842"/>
      <c r="NBD10" s="842"/>
      <c r="NBE10" s="842"/>
      <c r="NBF10" s="842"/>
      <c r="NBG10" s="842"/>
      <c r="NBH10" s="842"/>
      <c r="NBI10" s="842"/>
      <c r="NBJ10" s="842"/>
      <c r="NBK10" s="842"/>
      <c r="NBL10" s="842"/>
      <c r="NBM10" s="842"/>
      <c r="NBN10" s="842"/>
      <c r="NBO10" s="842"/>
      <c r="NBP10" s="842"/>
      <c r="NBQ10" s="842"/>
      <c r="NBR10" s="842"/>
      <c r="NBS10" s="842"/>
      <c r="NBT10" s="842"/>
      <c r="NBU10" s="842"/>
      <c r="NBV10" s="842"/>
      <c r="NBW10" s="842"/>
      <c r="NBX10" s="842"/>
      <c r="NBY10" s="842"/>
      <c r="NBZ10" s="842"/>
      <c r="NCA10" s="842"/>
      <c r="NCB10" s="842"/>
      <c r="NCC10" s="842"/>
      <c r="NCD10" s="842"/>
      <c r="NCE10" s="842"/>
      <c r="NCF10" s="842"/>
      <c r="NCG10" s="842"/>
      <c r="NCH10" s="842"/>
      <c r="NCI10" s="842"/>
      <c r="NCJ10" s="842"/>
      <c r="NCK10" s="842"/>
      <c r="NCL10" s="842"/>
      <c r="NCM10" s="842"/>
      <c r="NCN10" s="842"/>
      <c r="NCO10" s="842"/>
      <c r="NCP10" s="842"/>
      <c r="NCQ10" s="842"/>
      <c r="NCR10" s="842"/>
      <c r="NCS10" s="842"/>
      <c r="NCT10" s="842"/>
      <c r="NCU10" s="842"/>
      <c r="NCV10" s="842"/>
      <c r="NCW10" s="842"/>
      <c r="NCX10" s="842"/>
      <c r="NCY10" s="842"/>
      <c r="NCZ10" s="842"/>
      <c r="NDA10" s="842"/>
      <c r="NDB10" s="842"/>
      <c r="NDC10" s="842"/>
      <c r="NDD10" s="842"/>
      <c r="NDE10" s="842"/>
      <c r="NDF10" s="842"/>
      <c r="NDG10" s="842"/>
      <c r="NDH10" s="842"/>
      <c r="NDI10" s="842"/>
      <c r="NDJ10" s="842"/>
      <c r="NDK10" s="842"/>
      <c r="NDL10" s="842"/>
      <c r="NDM10" s="842"/>
      <c r="NDN10" s="842"/>
      <c r="NDO10" s="842"/>
      <c r="NDP10" s="842"/>
      <c r="NDQ10" s="842"/>
      <c r="NDR10" s="842"/>
      <c r="NDS10" s="842"/>
      <c r="NDT10" s="842"/>
      <c r="NDU10" s="842"/>
      <c r="NDV10" s="842"/>
      <c r="NDW10" s="842"/>
      <c r="NDX10" s="842"/>
      <c r="NDY10" s="842"/>
      <c r="NDZ10" s="842"/>
      <c r="NEA10" s="842"/>
      <c r="NEB10" s="842"/>
      <c r="NEC10" s="842"/>
      <c r="NED10" s="842"/>
      <c r="NEE10" s="842"/>
      <c r="NEF10" s="842"/>
      <c r="NEG10" s="842"/>
      <c r="NEH10" s="842"/>
      <c r="NEI10" s="842"/>
      <c r="NEJ10" s="842"/>
      <c r="NEK10" s="842"/>
      <c r="NEL10" s="842"/>
      <c r="NEM10" s="842"/>
      <c r="NEN10" s="842"/>
      <c r="NEO10" s="842"/>
      <c r="NEP10" s="842"/>
      <c r="NEQ10" s="842"/>
      <c r="NER10" s="842"/>
      <c r="NES10" s="842"/>
      <c r="NET10" s="842"/>
      <c r="NEU10" s="842"/>
      <c r="NEV10" s="842"/>
      <c r="NEW10" s="842"/>
      <c r="NEX10" s="842"/>
      <c r="NEY10" s="842"/>
      <c r="NEZ10" s="842"/>
      <c r="NFA10" s="842"/>
      <c r="NFB10" s="842"/>
      <c r="NFC10" s="842"/>
      <c r="NFD10" s="842"/>
      <c r="NFE10" s="842"/>
      <c r="NFF10" s="842"/>
      <c r="NFG10" s="842"/>
      <c r="NFH10" s="842"/>
      <c r="NFI10" s="842"/>
      <c r="NFJ10" s="842"/>
      <c r="NFK10" s="842"/>
      <c r="NFL10" s="842"/>
      <c r="NFM10" s="842"/>
      <c r="NFN10" s="842"/>
      <c r="NFO10" s="842"/>
      <c r="NFP10" s="842"/>
      <c r="NFQ10" s="842"/>
      <c r="NFR10" s="842"/>
      <c r="NFS10" s="842"/>
      <c r="NFT10" s="842"/>
      <c r="NFU10" s="842"/>
      <c r="NFV10" s="842"/>
      <c r="NFW10" s="842"/>
      <c r="NFX10" s="842"/>
      <c r="NFY10" s="842"/>
      <c r="NFZ10" s="842"/>
      <c r="NGA10" s="842"/>
      <c r="NGB10" s="842"/>
      <c r="NGC10" s="842"/>
      <c r="NGD10" s="842"/>
      <c r="NGE10" s="842"/>
      <c r="NGF10" s="842"/>
      <c r="NGG10" s="842"/>
      <c r="NGH10" s="842"/>
      <c r="NGI10" s="842"/>
      <c r="NGJ10" s="842"/>
      <c r="NGK10" s="842"/>
      <c r="NGL10" s="842"/>
      <c r="NGM10" s="842"/>
      <c r="NGN10" s="842"/>
      <c r="NGO10" s="842"/>
      <c r="NGP10" s="842"/>
      <c r="NGQ10" s="842"/>
      <c r="NGR10" s="842"/>
      <c r="NGS10" s="842"/>
      <c r="NGT10" s="842"/>
      <c r="NGU10" s="842"/>
      <c r="NGV10" s="842"/>
      <c r="NGW10" s="842"/>
      <c r="NGX10" s="842"/>
      <c r="NGY10" s="842"/>
      <c r="NGZ10" s="842"/>
      <c r="NHA10" s="842"/>
      <c r="NHB10" s="842"/>
      <c r="NHC10" s="842"/>
      <c r="NHD10" s="842"/>
      <c r="NHE10" s="842"/>
      <c r="NHF10" s="842"/>
      <c r="NHG10" s="842"/>
      <c r="NHH10" s="842"/>
      <c r="NHI10" s="842"/>
      <c r="NHJ10" s="842"/>
      <c r="NHK10" s="842"/>
      <c r="NHL10" s="842"/>
      <c r="NHM10" s="842"/>
      <c r="NHN10" s="842"/>
      <c r="NHO10" s="842"/>
      <c r="NHP10" s="842"/>
      <c r="NHQ10" s="842"/>
      <c r="NHR10" s="842"/>
      <c r="NHS10" s="842"/>
      <c r="NHT10" s="842"/>
      <c r="NHU10" s="842"/>
      <c r="NHV10" s="842"/>
      <c r="NHW10" s="842"/>
      <c r="NHX10" s="842"/>
      <c r="NHY10" s="842"/>
      <c r="NHZ10" s="842"/>
      <c r="NIA10" s="842"/>
      <c r="NIB10" s="842"/>
      <c r="NIC10" s="842"/>
      <c r="NID10" s="842"/>
      <c r="NIE10" s="842"/>
      <c r="NIF10" s="842"/>
      <c r="NIG10" s="842"/>
      <c r="NIH10" s="842"/>
      <c r="NII10" s="842"/>
      <c r="NIJ10" s="842"/>
      <c r="NIK10" s="842"/>
      <c r="NIL10" s="842"/>
      <c r="NIM10" s="842"/>
      <c r="NIN10" s="842"/>
      <c r="NIO10" s="842"/>
      <c r="NIP10" s="842"/>
      <c r="NIQ10" s="842"/>
      <c r="NIR10" s="842"/>
      <c r="NIS10" s="842"/>
      <c r="NIT10" s="842"/>
      <c r="NIU10" s="842"/>
      <c r="NIV10" s="842"/>
      <c r="NIW10" s="842"/>
      <c r="NIX10" s="842"/>
      <c r="NIY10" s="842"/>
      <c r="NIZ10" s="842"/>
      <c r="NJA10" s="842"/>
      <c r="NJB10" s="842"/>
      <c r="NJC10" s="842"/>
      <c r="NJD10" s="842"/>
      <c r="NJE10" s="842"/>
      <c r="NJF10" s="842"/>
      <c r="NJG10" s="842"/>
      <c r="NJH10" s="842"/>
      <c r="NJI10" s="842"/>
      <c r="NJJ10" s="842"/>
      <c r="NJK10" s="842"/>
      <c r="NJL10" s="842"/>
      <c r="NJM10" s="842"/>
      <c r="NJN10" s="842"/>
      <c r="NJO10" s="842"/>
      <c r="NJP10" s="842"/>
      <c r="NJQ10" s="842"/>
      <c r="NJR10" s="842"/>
      <c r="NJS10" s="842"/>
      <c r="NJT10" s="842"/>
      <c r="NJU10" s="842"/>
      <c r="NJV10" s="842"/>
      <c r="NJW10" s="842"/>
      <c r="NJX10" s="842"/>
      <c r="NJY10" s="842"/>
      <c r="NJZ10" s="842"/>
      <c r="NKA10" s="842"/>
      <c r="NKB10" s="842"/>
      <c r="NKC10" s="842"/>
      <c r="NKD10" s="842"/>
      <c r="NKE10" s="842"/>
      <c r="NKF10" s="842"/>
      <c r="NKG10" s="842"/>
      <c r="NKH10" s="842"/>
      <c r="NKI10" s="842"/>
      <c r="NKJ10" s="842"/>
      <c r="NKK10" s="842"/>
      <c r="NKL10" s="842"/>
      <c r="NKM10" s="842"/>
      <c r="NKN10" s="842"/>
      <c r="NKO10" s="842"/>
      <c r="NKP10" s="842"/>
      <c r="NKQ10" s="842"/>
      <c r="NKR10" s="842"/>
      <c r="NKS10" s="842"/>
      <c r="NKT10" s="842"/>
      <c r="NKU10" s="842"/>
      <c r="NKV10" s="842"/>
      <c r="NKW10" s="842"/>
      <c r="NKX10" s="842"/>
      <c r="NKY10" s="842"/>
      <c r="NKZ10" s="842"/>
      <c r="NLA10" s="842"/>
      <c r="NLB10" s="842"/>
      <c r="NLC10" s="842"/>
      <c r="NLD10" s="842"/>
      <c r="NLE10" s="842"/>
      <c r="NLF10" s="842"/>
      <c r="NLG10" s="842"/>
      <c r="NLH10" s="842"/>
      <c r="NLI10" s="842"/>
      <c r="NLJ10" s="842"/>
      <c r="NLK10" s="842"/>
      <c r="NLL10" s="842"/>
      <c r="NLM10" s="842"/>
      <c r="NLN10" s="842"/>
      <c r="NLO10" s="842"/>
      <c r="NLP10" s="842"/>
      <c r="NLQ10" s="842"/>
      <c r="NLR10" s="842"/>
      <c r="NLS10" s="842"/>
      <c r="NLT10" s="842"/>
      <c r="NLU10" s="842"/>
      <c r="NLV10" s="842"/>
      <c r="NLW10" s="842"/>
      <c r="NLX10" s="842"/>
      <c r="NLY10" s="842"/>
      <c r="NLZ10" s="842"/>
      <c r="NMA10" s="842"/>
      <c r="NMB10" s="842"/>
      <c r="NMC10" s="842"/>
      <c r="NMD10" s="842"/>
      <c r="NME10" s="842"/>
      <c r="NMF10" s="842"/>
      <c r="NMG10" s="842"/>
      <c r="NMH10" s="842"/>
      <c r="NMI10" s="842"/>
      <c r="NMJ10" s="842"/>
      <c r="NMK10" s="842"/>
      <c r="NML10" s="842"/>
      <c r="NMM10" s="842"/>
      <c r="NMN10" s="842"/>
      <c r="NMO10" s="842"/>
      <c r="NMP10" s="842"/>
      <c r="NMQ10" s="842"/>
      <c r="NMR10" s="842"/>
      <c r="NMS10" s="842"/>
      <c r="NMT10" s="842"/>
      <c r="NMU10" s="842"/>
      <c r="NMV10" s="842"/>
      <c r="NMW10" s="842"/>
      <c r="NMX10" s="842"/>
      <c r="NMY10" s="842"/>
      <c r="NMZ10" s="842"/>
      <c r="NNA10" s="842"/>
      <c r="NNB10" s="842"/>
      <c r="NNC10" s="842"/>
      <c r="NND10" s="842"/>
      <c r="NNE10" s="842"/>
      <c r="NNF10" s="842"/>
      <c r="NNG10" s="842"/>
      <c r="NNH10" s="842"/>
      <c r="NNI10" s="842"/>
      <c r="NNJ10" s="842"/>
      <c r="NNK10" s="842"/>
      <c r="NNL10" s="842"/>
      <c r="NNM10" s="842"/>
      <c r="NNN10" s="842"/>
      <c r="NNO10" s="842"/>
      <c r="NNP10" s="842"/>
      <c r="NNQ10" s="842"/>
      <c r="NNR10" s="842"/>
      <c r="NNS10" s="842"/>
      <c r="NNT10" s="842"/>
      <c r="NNU10" s="842"/>
      <c r="NNV10" s="842"/>
      <c r="NNW10" s="842"/>
      <c r="NNX10" s="842"/>
      <c r="NNY10" s="842"/>
      <c r="NNZ10" s="842"/>
      <c r="NOA10" s="842"/>
      <c r="NOB10" s="842"/>
      <c r="NOC10" s="842"/>
      <c r="NOD10" s="842"/>
      <c r="NOE10" s="842"/>
      <c r="NOF10" s="842"/>
      <c r="NOG10" s="842"/>
      <c r="NOH10" s="842"/>
      <c r="NOI10" s="842"/>
      <c r="NOJ10" s="842"/>
      <c r="NOK10" s="842"/>
      <c r="NOL10" s="842"/>
      <c r="NOM10" s="842"/>
      <c r="NON10" s="842"/>
      <c r="NOO10" s="842"/>
      <c r="NOP10" s="842"/>
      <c r="NOQ10" s="842"/>
      <c r="NOR10" s="842"/>
      <c r="NOS10" s="842"/>
      <c r="NOT10" s="842"/>
      <c r="NOU10" s="842"/>
      <c r="NOV10" s="842"/>
      <c r="NOW10" s="842"/>
      <c r="NOX10" s="842"/>
      <c r="NOY10" s="842"/>
      <c r="NOZ10" s="842"/>
      <c r="NPA10" s="842"/>
      <c r="NPB10" s="842"/>
      <c r="NPC10" s="842"/>
      <c r="NPD10" s="842"/>
      <c r="NPE10" s="842"/>
      <c r="NPF10" s="842"/>
      <c r="NPG10" s="842"/>
      <c r="NPH10" s="842"/>
      <c r="NPI10" s="842"/>
      <c r="NPJ10" s="842"/>
      <c r="NPK10" s="842"/>
      <c r="NPL10" s="842"/>
      <c r="NPM10" s="842"/>
      <c r="NPN10" s="842"/>
      <c r="NPO10" s="842"/>
      <c r="NPP10" s="842"/>
      <c r="NPQ10" s="842"/>
      <c r="NPR10" s="842"/>
      <c r="NPS10" s="842"/>
      <c r="NPT10" s="842"/>
      <c r="NPU10" s="842"/>
      <c r="NPV10" s="842"/>
      <c r="NPW10" s="842"/>
      <c r="NPX10" s="842"/>
      <c r="NPY10" s="842"/>
      <c r="NPZ10" s="842"/>
      <c r="NQA10" s="842"/>
      <c r="NQB10" s="842"/>
      <c r="NQC10" s="842"/>
      <c r="NQD10" s="842"/>
      <c r="NQE10" s="842"/>
      <c r="NQF10" s="842"/>
      <c r="NQG10" s="842"/>
      <c r="NQH10" s="842"/>
      <c r="NQI10" s="842"/>
      <c r="NQJ10" s="842"/>
      <c r="NQK10" s="842"/>
      <c r="NQL10" s="842"/>
      <c r="NQM10" s="842"/>
      <c r="NQN10" s="842"/>
      <c r="NQO10" s="842"/>
      <c r="NQP10" s="842"/>
      <c r="NQQ10" s="842"/>
      <c r="NQR10" s="842"/>
      <c r="NQS10" s="842"/>
      <c r="NQT10" s="842"/>
      <c r="NQU10" s="842"/>
      <c r="NQV10" s="842"/>
      <c r="NQW10" s="842"/>
      <c r="NQX10" s="842"/>
      <c r="NQY10" s="842"/>
      <c r="NQZ10" s="842"/>
      <c r="NRA10" s="842"/>
      <c r="NRB10" s="842"/>
      <c r="NRC10" s="842"/>
      <c r="NRD10" s="842"/>
      <c r="NRE10" s="842"/>
      <c r="NRF10" s="842"/>
      <c r="NRG10" s="842"/>
      <c r="NRH10" s="842"/>
      <c r="NRI10" s="842"/>
      <c r="NRJ10" s="842"/>
      <c r="NRK10" s="842"/>
      <c r="NRL10" s="842"/>
      <c r="NRM10" s="842"/>
      <c r="NRN10" s="842"/>
      <c r="NRO10" s="842"/>
      <c r="NRP10" s="842"/>
      <c r="NRQ10" s="842"/>
      <c r="NRR10" s="842"/>
      <c r="NRS10" s="842"/>
      <c r="NRT10" s="842"/>
      <c r="NRU10" s="842"/>
      <c r="NRV10" s="842"/>
      <c r="NRW10" s="842"/>
      <c r="NRX10" s="842"/>
      <c r="NRY10" s="842"/>
      <c r="NRZ10" s="842"/>
      <c r="NSA10" s="842"/>
      <c r="NSB10" s="842"/>
      <c r="NSC10" s="842"/>
      <c r="NSD10" s="842"/>
      <c r="NSE10" s="842"/>
      <c r="NSF10" s="842"/>
      <c r="NSG10" s="842"/>
      <c r="NSH10" s="842"/>
      <c r="NSI10" s="842"/>
      <c r="NSJ10" s="842"/>
      <c r="NSK10" s="842"/>
      <c r="NSL10" s="842"/>
      <c r="NSM10" s="842"/>
      <c r="NSN10" s="842"/>
      <c r="NSO10" s="842"/>
      <c r="NSP10" s="842"/>
      <c r="NSQ10" s="842"/>
      <c r="NSR10" s="842"/>
      <c r="NSS10" s="842"/>
      <c r="NST10" s="842"/>
      <c r="NSU10" s="842"/>
      <c r="NSV10" s="842"/>
      <c r="NSW10" s="842"/>
      <c r="NSX10" s="842"/>
      <c r="NSY10" s="842"/>
      <c r="NSZ10" s="842"/>
      <c r="NTA10" s="842"/>
      <c r="NTB10" s="842"/>
      <c r="NTC10" s="842"/>
      <c r="NTD10" s="842"/>
      <c r="NTE10" s="842"/>
      <c r="NTF10" s="842"/>
      <c r="NTG10" s="842"/>
      <c r="NTH10" s="842"/>
      <c r="NTI10" s="842"/>
      <c r="NTJ10" s="842"/>
      <c r="NTK10" s="842"/>
      <c r="NTL10" s="842"/>
      <c r="NTM10" s="842"/>
      <c r="NTN10" s="842"/>
      <c r="NTO10" s="842"/>
      <c r="NTP10" s="842"/>
      <c r="NTQ10" s="842"/>
      <c r="NTR10" s="842"/>
      <c r="NTS10" s="842"/>
      <c r="NTT10" s="842"/>
      <c r="NTU10" s="842"/>
      <c r="NTV10" s="842"/>
      <c r="NTW10" s="842"/>
      <c r="NTX10" s="842"/>
      <c r="NTY10" s="842"/>
      <c r="NTZ10" s="842"/>
      <c r="NUA10" s="842"/>
      <c r="NUB10" s="842"/>
      <c r="NUC10" s="842"/>
      <c r="NUD10" s="842"/>
      <c r="NUE10" s="842"/>
      <c r="NUF10" s="842"/>
      <c r="NUG10" s="842"/>
      <c r="NUH10" s="842"/>
      <c r="NUI10" s="842"/>
      <c r="NUJ10" s="842"/>
      <c r="NUK10" s="842"/>
      <c r="NUL10" s="842"/>
      <c r="NUM10" s="842"/>
      <c r="NUN10" s="842"/>
      <c r="NUO10" s="842"/>
      <c r="NUP10" s="842"/>
      <c r="NUQ10" s="842"/>
      <c r="NUR10" s="842"/>
      <c r="NUS10" s="842"/>
      <c r="NUT10" s="842"/>
      <c r="NUU10" s="842"/>
      <c r="NUV10" s="842"/>
      <c r="NUW10" s="842"/>
      <c r="NUX10" s="842"/>
      <c r="NUY10" s="842"/>
      <c r="NUZ10" s="842"/>
      <c r="NVA10" s="842"/>
      <c r="NVB10" s="842"/>
      <c r="NVC10" s="842"/>
      <c r="NVD10" s="842"/>
      <c r="NVE10" s="842"/>
      <c r="NVF10" s="842"/>
      <c r="NVG10" s="842"/>
      <c r="NVH10" s="842"/>
      <c r="NVI10" s="842"/>
      <c r="NVJ10" s="842"/>
      <c r="NVK10" s="842"/>
      <c r="NVL10" s="842"/>
      <c r="NVM10" s="842"/>
      <c r="NVN10" s="842"/>
      <c r="NVO10" s="842"/>
      <c r="NVP10" s="842"/>
      <c r="NVQ10" s="842"/>
      <c r="NVR10" s="842"/>
      <c r="NVS10" s="842"/>
      <c r="NVT10" s="842"/>
      <c r="NVU10" s="842"/>
      <c r="NVV10" s="842"/>
      <c r="NVW10" s="842"/>
      <c r="NVX10" s="842"/>
      <c r="NVY10" s="842"/>
      <c r="NVZ10" s="842"/>
      <c r="NWA10" s="842"/>
      <c r="NWB10" s="842"/>
      <c r="NWC10" s="842"/>
      <c r="NWD10" s="842"/>
      <c r="NWE10" s="842"/>
      <c r="NWF10" s="842"/>
      <c r="NWG10" s="842"/>
      <c r="NWH10" s="842"/>
      <c r="NWI10" s="842"/>
      <c r="NWJ10" s="842"/>
      <c r="NWK10" s="842"/>
      <c r="NWL10" s="842"/>
      <c r="NWM10" s="842"/>
      <c r="NWN10" s="842"/>
      <c r="NWO10" s="842"/>
      <c r="NWP10" s="842"/>
      <c r="NWQ10" s="842"/>
      <c r="NWR10" s="842"/>
      <c r="NWS10" s="842"/>
      <c r="NWT10" s="842"/>
      <c r="NWU10" s="842"/>
      <c r="NWV10" s="842"/>
      <c r="NWW10" s="842"/>
      <c r="NWX10" s="842"/>
      <c r="NWY10" s="842"/>
      <c r="NWZ10" s="842"/>
      <c r="NXA10" s="842"/>
      <c r="NXB10" s="842"/>
      <c r="NXC10" s="842"/>
      <c r="NXD10" s="842"/>
      <c r="NXE10" s="842"/>
      <c r="NXF10" s="842"/>
      <c r="NXG10" s="842"/>
      <c r="NXH10" s="842"/>
      <c r="NXI10" s="842"/>
      <c r="NXJ10" s="842"/>
      <c r="NXK10" s="842"/>
      <c r="NXL10" s="842"/>
      <c r="NXM10" s="842"/>
      <c r="NXN10" s="842"/>
      <c r="NXO10" s="842"/>
      <c r="NXP10" s="842"/>
      <c r="NXQ10" s="842"/>
      <c r="NXR10" s="842"/>
      <c r="NXS10" s="842"/>
      <c r="NXT10" s="842"/>
      <c r="NXU10" s="842"/>
      <c r="NXV10" s="842"/>
      <c r="NXW10" s="842"/>
      <c r="NXX10" s="842"/>
      <c r="NXY10" s="842"/>
      <c r="NXZ10" s="842"/>
      <c r="NYA10" s="842"/>
      <c r="NYB10" s="842"/>
      <c r="NYC10" s="842"/>
      <c r="NYD10" s="842"/>
      <c r="NYE10" s="842"/>
      <c r="NYF10" s="842"/>
      <c r="NYG10" s="842"/>
      <c r="NYH10" s="842"/>
      <c r="NYI10" s="842"/>
      <c r="NYJ10" s="842"/>
      <c r="NYK10" s="842"/>
      <c r="NYL10" s="842"/>
      <c r="NYM10" s="842"/>
      <c r="NYN10" s="842"/>
      <c r="NYO10" s="842"/>
      <c r="NYP10" s="842"/>
      <c r="NYQ10" s="842"/>
      <c r="NYR10" s="842"/>
      <c r="NYS10" s="842"/>
      <c r="NYT10" s="842"/>
      <c r="NYU10" s="842"/>
      <c r="NYV10" s="842"/>
      <c r="NYW10" s="842"/>
      <c r="NYX10" s="842"/>
      <c r="NYY10" s="842"/>
      <c r="NYZ10" s="842"/>
      <c r="NZA10" s="842"/>
      <c r="NZB10" s="842"/>
      <c r="NZC10" s="842"/>
      <c r="NZD10" s="842"/>
      <c r="NZE10" s="842"/>
      <c r="NZF10" s="842"/>
      <c r="NZG10" s="842"/>
      <c r="NZH10" s="842"/>
      <c r="NZI10" s="842"/>
      <c r="NZJ10" s="842"/>
      <c r="NZK10" s="842"/>
      <c r="NZL10" s="842"/>
      <c r="NZM10" s="842"/>
      <c r="NZN10" s="842"/>
      <c r="NZO10" s="842"/>
      <c r="NZP10" s="842"/>
      <c r="NZQ10" s="842"/>
      <c r="NZR10" s="842"/>
      <c r="NZS10" s="842"/>
      <c r="NZT10" s="842"/>
      <c r="NZU10" s="842"/>
      <c r="NZV10" s="842"/>
      <c r="NZW10" s="842"/>
      <c r="NZX10" s="842"/>
      <c r="NZY10" s="842"/>
      <c r="NZZ10" s="842"/>
      <c r="OAA10" s="842"/>
      <c r="OAB10" s="842"/>
      <c r="OAC10" s="842"/>
      <c r="OAD10" s="842"/>
      <c r="OAE10" s="842"/>
      <c r="OAF10" s="842"/>
      <c r="OAG10" s="842"/>
      <c r="OAH10" s="842"/>
      <c r="OAI10" s="842"/>
      <c r="OAJ10" s="842"/>
      <c r="OAK10" s="842"/>
      <c r="OAL10" s="842"/>
      <c r="OAM10" s="842"/>
      <c r="OAN10" s="842"/>
      <c r="OAO10" s="842"/>
      <c r="OAP10" s="842"/>
      <c r="OAQ10" s="842"/>
      <c r="OAR10" s="842"/>
      <c r="OAS10" s="842"/>
      <c r="OAT10" s="842"/>
      <c r="OAU10" s="842"/>
      <c r="OAV10" s="842"/>
      <c r="OAW10" s="842"/>
      <c r="OAX10" s="842"/>
      <c r="OAY10" s="842"/>
      <c r="OAZ10" s="842"/>
      <c r="OBA10" s="842"/>
      <c r="OBB10" s="842"/>
      <c r="OBC10" s="842"/>
      <c r="OBD10" s="842"/>
      <c r="OBE10" s="842"/>
      <c r="OBF10" s="842"/>
      <c r="OBG10" s="842"/>
      <c r="OBH10" s="842"/>
      <c r="OBI10" s="842"/>
      <c r="OBJ10" s="842"/>
      <c r="OBK10" s="842"/>
      <c r="OBL10" s="842"/>
      <c r="OBM10" s="842"/>
      <c r="OBN10" s="842"/>
      <c r="OBO10" s="842"/>
      <c r="OBP10" s="842"/>
      <c r="OBQ10" s="842"/>
      <c r="OBR10" s="842"/>
      <c r="OBS10" s="842"/>
      <c r="OBT10" s="842"/>
      <c r="OBU10" s="842"/>
      <c r="OBV10" s="842"/>
      <c r="OBW10" s="842"/>
      <c r="OBX10" s="842"/>
      <c r="OBY10" s="842"/>
      <c r="OBZ10" s="842"/>
      <c r="OCA10" s="842"/>
      <c r="OCB10" s="842"/>
      <c r="OCC10" s="842"/>
      <c r="OCD10" s="842"/>
      <c r="OCE10" s="842"/>
      <c r="OCF10" s="842"/>
      <c r="OCG10" s="842"/>
      <c r="OCH10" s="842"/>
      <c r="OCI10" s="842"/>
      <c r="OCJ10" s="842"/>
      <c r="OCK10" s="842"/>
      <c r="OCL10" s="842"/>
      <c r="OCM10" s="842"/>
      <c r="OCN10" s="842"/>
      <c r="OCO10" s="842"/>
      <c r="OCP10" s="842"/>
      <c r="OCQ10" s="842"/>
      <c r="OCR10" s="842"/>
      <c r="OCS10" s="842"/>
      <c r="OCT10" s="842"/>
      <c r="OCU10" s="842"/>
      <c r="OCV10" s="842"/>
      <c r="OCW10" s="842"/>
      <c r="OCX10" s="842"/>
      <c r="OCY10" s="842"/>
      <c r="OCZ10" s="842"/>
      <c r="ODA10" s="842"/>
      <c r="ODB10" s="842"/>
      <c r="ODC10" s="842"/>
      <c r="ODD10" s="842"/>
      <c r="ODE10" s="842"/>
      <c r="ODF10" s="842"/>
      <c r="ODG10" s="842"/>
      <c r="ODH10" s="842"/>
      <c r="ODI10" s="842"/>
      <c r="ODJ10" s="842"/>
      <c r="ODK10" s="842"/>
      <c r="ODL10" s="842"/>
      <c r="ODM10" s="842"/>
      <c r="ODN10" s="842"/>
      <c r="ODO10" s="842"/>
      <c r="ODP10" s="842"/>
      <c r="ODQ10" s="842"/>
      <c r="ODR10" s="842"/>
      <c r="ODS10" s="842"/>
      <c r="ODT10" s="842"/>
      <c r="ODU10" s="842"/>
      <c r="ODV10" s="842"/>
      <c r="ODW10" s="842"/>
      <c r="ODX10" s="842"/>
      <c r="ODY10" s="842"/>
      <c r="ODZ10" s="842"/>
      <c r="OEA10" s="842"/>
      <c r="OEB10" s="842"/>
      <c r="OEC10" s="842"/>
      <c r="OED10" s="842"/>
      <c r="OEE10" s="842"/>
      <c r="OEF10" s="842"/>
      <c r="OEG10" s="842"/>
      <c r="OEH10" s="842"/>
      <c r="OEI10" s="842"/>
      <c r="OEJ10" s="842"/>
      <c r="OEK10" s="842"/>
      <c r="OEL10" s="842"/>
      <c r="OEM10" s="842"/>
      <c r="OEN10" s="842"/>
      <c r="OEO10" s="842"/>
      <c r="OEP10" s="842"/>
      <c r="OEQ10" s="842"/>
      <c r="OER10" s="842"/>
      <c r="OES10" s="842"/>
      <c r="OET10" s="842"/>
      <c r="OEU10" s="842"/>
      <c r="OEV10" s="842"/>
      <c r="OEW10" s="842"/>
      <c r="OEX10" s="842"/>
      <c r="OEY10" s="842"/>
      <c r="OEZ10" s="842"/>
      <c r="OFA10" s="842"/>
      <c r="OFB10" s="842"/>
      <c r="OFC10" s="842"/>
      <c r="OFD10" s="842"/>
      <c r="OFE10" s="842"/>
      <c r="OFF10" s="842"/>
      <c r="OFG10" s="842"/>
      <c r="OFH10" s="842"/>
      <c r="OFI10" s="842"/>
      <c r="OFJ10" s="842"/>
      <c r="OFK10" s="842"/>
      <c r="OFL10" s="842"/>
      <c r="OFM10" s="842"/>
      <c r="OFN10" s="842"/>
      <c r="OFO10" s="842"/>
      <c r="OFP10" s="842"/>
      <c r="OFQ10" s="842"/>
      <c r="OFR10" s="842"/>
      <c r="OFS10" s="842"/>
      <c r="OFT10" s="842"/>
      <c r="OFU10" s="842"/>
      <c r="OFV10" s="842"/>
      <c r="OFW10" s="842"/>
      <c r="OFX10" s="842"/>
      <c r="OFY10" s="842"/>
      <c r="OFZ10" s="842"/>
      <c r="OGA10" s="842"/>
      <c r="OGB10" s="842"/>
      <c r="OGC10" s="842"/>
      <c r="OGD10" s="842"/>
      <c r="OGE10" s="842"/>
      <c r="OGF10" s="842"/>
      <c r="OGG10" s="842"/>
      <c r="OGH10" s="842"/>
      <c r="OGI10" s="842"/>
      <c r="OGJ10" s="842"/>
      <c r="OGK10" s="842"/>
      <c r="OGL10" s="842"/>
      <c r="OGM10" s="842"/>
      <c r="OGN10" s="842"/>
      <c r="OGO10" s="842"/>
      <c r="OGP10" s="842"/>
      <c r="OGQ10" s="842"/>
      <c r="OGR10" s="842"/>
      <c r="OGS10" s="842"/>
      <c r="OGT10" s="842"/>
      <c r="OGU10" s="842"/>
      <c r="OGV10" s="842"/>
      <c r="OGW10" s="842"/>
      <c r="OGX10" s="842"/>
      <c r="OGY10" s="842"/>
      <c r="OGZ10" s="842"/>
      <c r="OHA10" s="842"/>
      <c r="OHB10" s="842"/>
      <c r="OHC10" s="842"/>
      <c r="OHD10" s="842"/>
      <c r="OHE10" s="842"/>
      <c r="OHF10" s="842"/>
      <c r="OHG10" s="842"/>
      <c r="OHH10" s="842"/>
      <c r="OHI10" s="842"/>
      <c r="OHJ10" s="842"/>
      <c r="OHK10" s="842"/>
      <c r="OHL10" s="842"/>
      <c r="OHM10" s="842"/>
      <c r="OHN10" s="842"/>
      <c r="OHO10" s="842"/>
      <c r="OHP10" s="842"/>
      <c r="OHQ10" s="842"/>
      <c r="OHR10" s="842"/>
      <c r="OHS10" s="842"/>
      <c r="OHT10" s="842"/>
      <c r="OHU10" s="842"/>
      <c r="OHV10" s="842"/>
      <c r="OHW10" s="842"/>
      <c r="OHX10" s="842"/>
      <c r="OHY10" s="842"/>
      <c r="OHZ10" s="842"/>
      <c r="OIA10" s="842"/>
      <c r="OIB10" s="842"/>
      <c r="OIC10" s="842"/>
      <c r="OID10" s="842"/>
      <c r="OIE10" s="842"/>
      <c r="OIF10" s="842"/>
      <c r="OIG10" s="842"/>
      <c r="OIH10" s="842"/>
      <c r="OII10" s="842"/>
      <c r="OIJ10" s="842"/>
      <c r="OIK10" s="842"/>
      <c r="OIL10" s="842"/>
      <c r="OIM10" s="842"/>
      <c r="OIN10" s="842"/>
      <c r="OIO10" s="842"/>
      <c r="OIP10" s="842"/>
      <c r="OIQ10" s="842"/>
      <c r="OIR10" s="842"/>
      <c r="OIS10" s="842"/>
      <c r="OIT10" s="842"/>
      <c r="OIU10" s="842"/>
      <c r="OIV10" s="842"/>
      <c r="OIW10" s="842"/>
      <c r="OIX10" s="842"/>
      <c r="OIY10" s="842"/>
      <c r="OIZ10" s="842"/>
      <c r="OJA10" s="842"/>
      <c r="OJB10" s="842"/>
      <c r="OJC10" s="842"/>
      <c r="OJD10" s="842"/>
      <c r="OJE10" s="842"/>
      <c r="OJF10" s="842"/>
      <c r="OJG10" s="842"/>
      <c r="OJH10" s="842"/>
      <c r="OJI10" s="842"/>
      <c r="OJJ10" s="842"/>
      <c r="OJK10" s="842"/>
      <c r="OJL10" s="842"/>
      <c r="OJM10" s="842"/>
      <c r="OJN10" s="842"/>
      <c r="OJO10" s="842"/>
      <c r="OJP10" s="842"/>
      <c r="OJQ10" s="842"/>
      <c r="OJR10" s="842"/>
      <c r="OJS10" s="842"/>
      <c r="OJT10" s="842"/>
      <c r="OJU10" s="842"/>
      <c r="OJV10" s="842"/>
      <c r="OJW10" s="842"/>
      <c r="OJX10" s="842"/>
      <c r="OJY10" s="842"/>
      <c r="OJZ10" s="842"/>
      <c r="OKA10" s="842"/>
      <c r="OKB10" s="842"/>
      <c r="OKC10" s="842"/>
      <c r="OKD10" s="842"/>
      <c r="OKE10" s="842"/>
      <c r="OKF10" s="842"/>
      <c r="OKG10" s="842"/>
      <c r="OKH10" s="842"/>
      <c r="OKI10" s="842"/>
      <c r="OKJ10" s="842"/>
      <c r="OKK10" s="842"/>
      <c r="OKL10" s="842"/>
      <c r="OKM10" s="842"/>
      <c r="OKN10" s="842"/>
      <c r="OKO10" s="842"/>
      <c r="OKP10" s="842"/>
      <c r="OKQ10" s="842"/>
      <c r="OKR10" s="842"/>
      <c r="OKS10" s="842"/>
      <c r="OKT10" s="842"/>
      <c r="OKU10" s="842"/>
      <c r="OKV10" s="842"/>
      <c r="OKW10" s="842"/>
      <c r="OKX10" s="842"/>
      <c r="OKY10" s="842"/>
      <c r="OKZ10" s="842"/>
      <c r="OLA10" s="842"/>
      <c r="OLB10" s="842"/>
      <c r="OLC10" s="842"/>
      <c r="OLD10" s="842"/>
      <c r="OLE10" s="842"/>
      <c r="OLF10" s="842"/>
      <c r="OLG10" s="842"/>
      <c r="OLH10" s="842"/>
      <c r="OLI10" s="842"/>
      <c r="OLJ10" s="842"/>
      <c r="OLK10" s="842"/>
      <c r="OLL10" s="842"/>
      <c r="OLM10" s="842"/>
      <c r="OLN10" s="842"/>
      <c r="OLO10" s="842"/>
      <c r="OLP10" s="842"/>
      <c r="OLQ10" s="842"/>
      <c r="OLR10" s="842"/>
      <c r="OLS10" s="842"/>
      <c r="OLT10" s="842"/>
      <c r="OLU10" s="842"/>
      <c r="OLV10" s="842"/>
      <c r="OLW10" s="842"/>
      <c r="OLX10" s="842"/>
      <c r="OLY10" s="842"/>
      <c r="OLZ10" s="842"/>
      <c r="OMA10" s="842"/>
      <c r="OMB10" s="842"/>
      <c r="OMC10" s="842"/>
      <c r="OMD10" s="842"/>
      <c r="OME10" s="842"/>
      <c r="OMF10" s="842"/>
      <c r="OMG10" s="842"/>
      <c r="OMH10" s="842"/>
      <c r="OMI10" s="842"/>
      <c r="OMJ10" s="842"/>
      <c r="OMK10" s="842"/>
      <c r="OML10" s="842"/>
      <c r="OMM10" s="842"/>
      <c r="OMN10" s="842"/>
      <c r="OMO10" s="842"/>
      <c r="OMP10" s="842"/>
      <c r="OMQ10" s="842"/>
      <c r="OMR10" s="842"/>
      <c r="OMS10" s="842"/>
      <c r="OMT10" s="842"/>
      <c r="OMU10" s="842"/>
      <c r="OMV10" s="842"/>
      <c r="OMW10" s="842"/>
      <c r="OMX10" s="842"/>
      <c r="OMY10" s="842"/>
      <c r="OMZ10" s="842"/>
      <c r="ONA10" s="842"/>
      <c r="ONB10" s="842"/>
      <c r="ONC10" s="842"/>
      <c r="OND10" s="842"/>
      <c r="ONE10" s="842"/>
      <c r="ONF10" s="842"/>
      <c r="ONG10" s="842"/>
      <c r="ONH10" s="842"/>
      <c r="ONI10" s="842"/>
      <c r="ONJ10" s="842"/>
      <c r="ONK10" s="842"/>
      <c r="ONL10" s="842"/>
      <c r="ONM10" s="842"/>
      <c r="ONN10" s="842"/>
      <c r="ONO10" s="842"/>
      <c r="ONP10" s="842"/>
      <c r="ONQ10" s="842"/>
      <c r="ONR10" s="842"/>
      <c r="ONS10" s="842"/>
      <c r="ONT10" s="842"/>
      <c r="ONU10" s="842"/>
      <c r="ONV10" s="842"/>
      <c r="ONW10" s="842"/>
      <c r="ONX10" s="842"/>
      <c r="ONY10" s="842"/>
      <c r="ONZ10" s="842"/>
      <c r="OOA10" s="842"/>
      <c r="OOB10" s="842"/>
      <c r="OOC10" s="842"/>
      <c r="OOD10" s="842"/>
      <c r="OOE10" s="842"/>
      <c r="OOF10" s="842"/>
      <c r="OOG10" s="842"/>
      <c r="OOH10" s="842"/>
      <c r="OOI10" s="842"/>
      <c r="OOJ10" s="842"/>
      <c r="OOK10" s="842"/>
      <c r="OOL10" s="842"/>
      <c r="OOM10" s="842"/>
      <c r="OON10" s="842"/>
      <c r="OOO10" s="842"/>
      <c r="OOP10" s="842"/>
      <c r="OOQ10" s="842"/>
      <c r="OOR10" s="842"/>
      <c r="OOS10" s="842"/>
      <c r="OOT10" s="842"/>
      <c r="OOU10" s="842"/>
      <c r="OOV10" s="842"/>
      <c r="OOW10" s="842"/>
      <c r="OOX10" s="842"/>
      <c r="OOY10" s="842"/>
      <c r="OOZ10" s="842"/>
      <c r="OPA10" s="842"/>
      <c r="OPB10" s="842"/>
      <c r="OPC10" s="842"/>
      <c r="OPD10" s="842"/>
      <c r="OPE10" s="842"/>
      <c r="OPF10" s="842"/>
      <c r="OPG10" s="842"/>
      <c r="OPH10" s="842"/>
      <c r="OPI10" s="842"/>
      <c r="OPJ10" s="842"/>
      <c r="OPK10" s="842"/>
      <c r="OPL10" s="842"/>
      <c r="OPM10" s="842"/>
      <c r="OPN10" s="842"/>
      <c r="OPO10" s="842"/>
      <c r="OPP10" s="842"/>
      <c r="OPQ10" s="842"/>
      <c r="OPR10" s="842"/>
      <c r="OPS10" s="842"/>
      <c r="OPT10" s="842"/>
      <c r="OPU10" s="842"/>
      <c r="OPV10" s="842"/>
      <c r="OPW10" s="842"/>
      <c r="OPX10" s="842"/>
      <c r="OPY10" s="842"/>
      <c r="OPZ10" s="842"/>
      <c r="OQA10" s="842"/>
      <c r="OQB10" s="842"/>
      <c r="OQC10" s="842"/>
      <c r="OQD10" s="842"/>
      <c r="OQE10" s="842"/>
      <c r="OQF10" s="842"/>
      <c r="OQG10" s="842"/>
      <c r="OQH10" s="842"/>
      <c r="OQI10" s="842"/>
      <c r="OQJ10" s="842"/>
      <c r="OQK10" s="842"/>
      <c r="OQL10" s="842"/>
      <c r="OQM10" s="842"/>
      <c r="OQN10" s="842"/>
      <c r="OQO10" s="842"/>
      <c r="OQP10" s="842"/>
      <c r="OQQ10" s="842"/>
      <c r="OQR10" s="842"/>
      <c r="OQS10" s="842"/>
      <c r="OQT10" s="842"/>
      <c r="OQU10" s="842"/>
      <c r="OQV10" s="842"/>
      <c r="OQW10" s="842"/>
      <c r="OQX10" s="842"/>
      <c r="OQY10" s="842"/>
      <c r="OQZ10" s="842"/>
      <c r="ORA10" s="842"/>
      <c r="ORB10" s="842"/>
      <c r="ORC10" s="842"/>
      <c r="ORD10" s="842"/>
      <c r="ORE10" s="842"/>
      <c r="ORF10" s="842"/>
      <c r="ORG10" s="842"/>
      <c r="ORH10" s="842"/>
      <c r="ORI10" s="842"/>
      <c r="ORJ10" s="842"/>
      <c r="ORK10" s="842"/>
      <c r="ORL10" s="842"/>
      <c r="ORM10" s="842"/>
      <c r="ORN10" s="842"/>
      <c r="ORO10" s="842"/>
      <c r="ORP10" s="842"/>
      <c r="ORQ10" s="842"/>
      <c r="ORR10" s="842"/>
      <c r="ORS10" s="842"/>
      <c r="ORT10" s="842"/>
      <c r="ORU10" s="842"/>
      <c r="ORV10" s="842"/>
      <c r="ORW10" s="842"/>
      <c r="ORX10" s="842"/>
      <c r="ORY10" s="842"/>
      <c r="ORZ10" s="842"/>
      <c r="OSA10" s="842"/>
      <c r="OSB10" s="842"/>
      <c r="OSC10" s="842"/>
      <c r="OSD10" s="842"/>
      <c r="OSE10" s="842"/>
      <c r="OSF10" s="842"/>
      <c r="OSG10" s="842"/>
      <c r="OSH10" s="842"/>
      <c r="OSI10" s="842"/>
      <c r="OSJ10" s="842"/>
      <c r="OSK10" s="842"/>
      <c r="OSL10" s="842"/>
      <c r="OSM10" s="842"/>
      <c r="OSN10" s="842"/>
      <c r="OSO10" s="842"/>
      <c r="OSP10" s="842"/>
      <c r="OSQ10" s="842"/>
      <c r="OSR10" s="842"/>
      <c r="OSS10" s="842"/>
      <c r="OST10" s="842"/>
      <c r="OSU10" s="842"/>
      <c r="OSV10" s="842"/>
      <c r="OSW10" s="842"/>
      <c r="OSX10" s="842"/>
      <c r="OSY10" s="842"/>
      <c r="OSZ10" s="842"/>
      <c r="OTA10" s="842"/>
      <c r="OTB10" s="842"/>
      <c r="OTC10" s="842"/>
      <c r="OTD10" s="842"/>
      <c r="OTE10" s="842"/>
      <c r="OTF10" s="842"/>
      <c r="OTG10" s="842"/>
      <c r="OTH10" s="842"/>
      <c r="OTI10" s="842"/>
      <c r="OTJ10" s="842"/>
      <c r="OTK10" s="842"/>
      <c r="OTL10" s="842"/>
      <c r="OTM10" s="842"/>
      <c r="OTN10" s="842"/>
      <c r="OTO10" s="842"/>
      <c r="OTP10" s="842"/>
      <c r="OTQ10" s="842"/>
      <c r="OTR10" s="842"/>
      <c r="OTS10" s="842"/>
      <c r="OTT10" s="842"/>
      <c r="OTU10" s="842"/>
      <c r="OTV10" s="842"/>
      <c r="OTW10" s="842"/>
      <c r="OTX10" s="842"/>
      <c r="OTY10" s="842"/>
      <c r="OTZ10" s="842"/>
      <c r="OUA10" s="842"/>
      <c r="OUB10" s="842"/>
      <c r="OUC10" s="842"/>
      <c r="OUD10" s="842"/>
      <c r="OUE10" s="842"/>
      <c r="OUF10" s="842"/>
      <c r="OUG10" s="842"/>
      <c r="OUH10" s="842"/>
      <c r="OUI10" s="842"/>
      <c r="OUJ10" s="842"/>
      <c r="OUK10" s="842"/>
      <c r="OUL10" s="842"/>
      <c r="OUM10" s="842"/>
      <c r="OUN10" s="842"/>
      <c r="OUO10" s="842"/>
      <c r="OUP10" s="842"/>
      <c r="OUQ10" s="842"/>
      <c r="OUR10" s="842"/>
      <c r="OUS10" s="842"/>
      <c r="OUT10" s="842"/>
      <c r="OUU10" s="842"/>
      <c r="OUV10" s="842"/>
      <c r="OUW10" s="842"/>
      <c r="OUX10" s="842"/>
      <c r="OUY10" s="842"/>
      <c r="OUZ10" s="842"/>
      <c r="OVA10" s="842"/>
      <c r="OVB10" s="842"/>
      <c r="OVC10" s="842"/>
      <c r="OVD10" s="842"/>
      <c r="OVE10" s="842"/>
      <c r="OVF10" s="842"/>
      <c r="OVG10" s="842"/>
      <c r="OVH10" s="842"/>
      <c r="OVI10" s="842"/>
      <c r="OVJ10" s="842"/>
      <c r="OVK10" s="842"/>
      <c r="OVL10" s="842"/>
      <c r="OVM10" s="842"/>
      <c r="OVN10" s="842"/>
      <c r="OVO10" s="842"/>
      <c r="OVP10" s="842"/>
      <c r="OVQ10" s="842"/>
      <c r="OVR10" s="842"/>
      <c r="OVS10" s="842"/>
      <c r="OVT10" s="842"/>
      <c r="OVU10" s="842"/>
      <c r="OVV10" s="842"/>
      <c r="OVW10" s="842"/>
      <c r="OVX10" s="842"/>
      <c r="OVY10" s="842"/>
      <c r="OVZ10" s="842"/>
      <c r="OWA10" s="842"/>
      <c r="OWB10" s="842"/>
      <c r="OWC10" s="842"/>
      <c r="OWD10" s="842"/>
      <c r="OWE10" s="842"/>
      <c r="OWF10" s="842"/>
      <c r="OWG10" s="842"/>
      <c r="OWH10" s="842"/>
      <c r="OWI10" s="842"/>
      <c r="OWJ10" s="842"/>
      <c r="OWK10" s="842"/>
      <c r="OWL10" s="842"/>
      <c r="OWM10" s="842"/>
      <c r="OWN10" s="842"/>
      <c r="OWO10" s="842"/>
      <c r="OWP10" s="842"/>
      <c r="OWQ10" s="842"/>
      <c r="OWR10" s="842"/>
      <c r="OWS10" s="842"/>
      <c r="OWT10" s="842"/>
      <c r="OWU10" s="842"/>
      <c r="OWV10" s="842"/>
      <c r="OWW10" s="842"/>
      <c r="OWX10" s="842"/>
      <c r="OWY10" s="842"/>
      <c r="OWZ10" s="842"/>
      <c r="OXA10" s="842"/>
      <c r="OXB10" s="842"/>
      <c r="OXC10" s="842"/>
      <c r="OXD10" s="842"/>
      <c r="OXE10" s="842"/>
      <c r="OXF10" s="842"/>
      <c r="OXG10" s="842"/>
      <c r="OXH10" s="842"/>
      <c r="OXI10" s="842"/>
      <c r="OXJ10" s="842"/>
      <c r="OXK10" s="842"/>
      <c r="OXL10" s="842"/>
      <c r="OXM10" s="842"/>
      <c r="OXN10" s="842"/>
      <c r="OXO10" s="842"/>
      <c r="OXP10" s="842"/>
      <c r="OXQ10" s="842"/>
      <c r="OXR10" s="842"/>
      <c r="OXS10" s="842"/>
      <c r="OXT10" s="842"/>
      <c r="OXU10" s="842"/>
      <c r="OXV10" s="842"/>
      <c r="OXW10" s="842"/>
      <c r="OXX10" s="842"/>
      <c r="OXY10" s="842"/>
      <c r="OXZ10" s="842"/>
      <c r="OYA10" s="842"/>
      <c r="OYB10" s="842"/>
      <c r="OYC10" s="842"/>
      <c r="OYD10" s="842"/>
      <c r="OYE10" s="842"/>
      <c r="OYF10" s="842"/>
      <c r="OYG10" s="842"/>
      <c r="OYH10" s="842"/>
      <c r="OYI10" s="842"/>
      <c r="OYJ10" s="842"/>
      <c r="OYK10" s="842"/>
      <c r="OYL10" s="842"/>
      <c r="OYM10" s="842"/>
      <c r="OYN10" s="842"/>
      <c r="OYO10" s="842"/>
      <c r="OYP10" s="842"/>
      <c r="OYQ10" s="842"/>
      <c r="OYR10" s="842"/>
      <c r="OYS10" s="842"/>
      <c r="OYT10" s="842"/>
      <c r="OYU10" s="842"/>
      <c r="OYV10" s="842"/>
      <c r="OYW10" s="842"/>
      <c r="OYX10" s="842"/>
      <c r="OYY10" s="842"/>
      <c r="OYZ10" s="842"/>
      <c r="OZA10" s="842"/>
      <c r="OZB10" s="842"/>
      <c r="OZC10" s="842"/>
      <c r="OZD10" s="842"/>
      <c r="OZE10" s="842"/>
      <c r="OZF10" s="842"/>
      <c r="OZG10" s="842"/>
      <c r="OZH10" s="842"/>
      <c r="OZI10" s="842"/>
      <c r="OZJ10" s="842"/>
      <c r="OZK10" s="842"/>
      <c r="OZL10" s="842"/>
      <c r="OZM10" s="842"/>
      <c r="OZN10" s="842"/>
      <c r="OZO10" s="842"/>
      <c r="OZP10" s="842"/>
      <c r="OZQ10" s="842"/>
      <c r="OZR10" s="842"/>
      <c r="OZS10" s="842"/>
      <c r="OZT10" s="842"/>
      <c r="OZU10" s="842"/>
      <c r="OZV10" s="842"/>
      <c r="OZW10" s="842"/>
      <c r="OZX10" s="842"/>
      <c r="OZY10" s="842"/>
      <c r="OZZ10" s="842"/>
      <c r="PAA10" s="842"/>
      <c r="PAB10" s="842"/>
      <c r="PAC10" s="842"/>
      <c r="PAD10" s="842"/>
      <c r="PAE10" s="842"/>
      <c r="PAF10" s="842"/>
      <c r="PAG10" s="842"/>
      <c r="PAH10" s="842"/>
      <c r="PAI10" s="842"/>
      <c r="PAJ10" s="842"/>
      <c r="PAK10" s="842"/>
      <c r="PAL10" s="842"/>
      <c r="PAM10" s="842"/>
      <c r="PAN10" s="842"/>
      <c r="PAO10" s="842"/>
      <c r="PAP10" s="842"/>
      <c r="PAQ10" s="842"/>
      <c r="PAR10" s="842"/>
      <c r="PAS10" s="842"/>
      <c r="PAT10" s="842"/>
      <c r="PAU10" s="842"/>
      <c r="PAV10" s="842"/>
      <c r="PAW10" s="842"/>
      <c r="PAX10" s="842"/>
      <c r="PAY10" s="842"/>
      <c r="PAZ10" s="842"/>
      <c r="PBA10" s="842"/>
      <c r="PBB10" s="842"/>
      <c r="PBC10" s="842"/>
      <c r="PBD10" s="842"/>
      <c r="PBE10" s="842"/>
      <c r="PBF10" s="842"/>
      <c r="PBG10" s="842"/>
      <c r="PBH10" s="842"/>
      <c r="PBI10" s="842"/>
      <c r="PBJ10" s="842"/>
      <c r="PBK10" s="842"/>
      <c r="PBL10" s="842"/>
      <c r="PBM10" s="842"/>
      <c r="PBN10" s="842"/>
      <c r="PBO10" s="842"/>
      <c r="PBP10" s="842"/>
      <c r="PBQ10" s="842"/>
      <c r="PBR10" s="842"/>
      <c r="PBS10" s="842"/>
      <c r="PBT10" s="842"/>
      <c r="PBU10" s="842"/>
      <c r="PBV10" s="842"/>
      <c r="PBW10" s="842"/>
      <c r="PBX10" s="842"/>
      <c r="PBY10" s="842"/>
      <c r="PBZ10" s="842"/>
      <c r="PCA10" s="842"/>
      <c r="PCB10" s="842"/>
      <c r="PCC10" s="842"/>
      <c r="PCD10" s="842"/>
      <c r="PCE10" s="842"/>
      <c r="PCF10" s="842"/>
      <c r="PCG10" s="842"/>
      <c r="PCH10" s="842"/>
      <c r="PCI10" s="842"/>
      <c r="PCJ10" s="842"/>
      <c r="PCK10" s="842"/>
      <c r="PCL10" s="842"/>
      <c r="PCM10" s="842"/>
      <c r="PCN10" s="842"/>
      <c r="PCO10" s="842"/>
      <c r="PCP10" s="842"/>
      <c r="PCQ10" s="842"/>
      <c r="PCR10" s="842"/>
      <c r="PCS10" s="842"/>
      <c r="PCT10" s="842"/>
      <c r="PCU10" s="842"/>
      <c r="PCV10" s="842"/>
      <c r="PCW10" s="842"/>
      <c r="PCX10" s="842"/>
      <c r="PCY10" s="842"/>
      <c r="PCZ10" s="842"/>
      <c r="PDA10" s="842"/>
      <c r="PDB10" s="842"/>
      <c r="PDC10" s="842"/>
      <c r="PDD10" s="842"/>
      <c r="PDE10" s="842"/>
      <c r="PDF10" s="842"/>
      <c r="PDG10" s="842"/>
      <c r="PDH10" s="842"/>
      <c r="PDI10" s="842"/>
      <c r="PDJ10" s="842"/>
      <c r="PDK10" s="842"/>
      <c r="PDL10" s="842"/>
      <c r="PDM10" s="842"/>
      <c r="PDN10" s="842"/>
      <c r="PDO10" s="842"/>
      <c r="PDP10" s="842"/>
      <c r="PDQ10" s="842"/>
      <c r="PDR10" s="842"/>
      <c r="PDS10" s="842"/>
      <c r="PDT10" s="842"/>
      <c r="PDU10" s="842"/>
      <c r="PDV10" s="842"/>
      <c r="PDW10" s="842"/>
      <c r="PDX10" s="842"/>
      <c r="PDY10" s="842"/>
      <c r="PDZ10" s="842"/>
      <c r="PEA10" s="842"/>
      <c r="PEB10" s="842"/>
      <c r="PEC10" s="842"/>
      <c r="PED10" s="842"/>
      <c r="PEE10" s="842"/>
      <c r="PEF10" s="842"/>
      <c r="PEG10" s="842"/>
      <c r="PEH10" s="842"/>
      <c r="PEI10" s="842"/>
      <c r="PEJ10" s="842"/>
      <c r="PEK10" s="842"/>
      <c r="PEL10" s="842"/>
      <c r="PEM10" s="842"/>
      <c r="PEN10" s="842"/>
      <c r="PEO10" s="842"/>
      <c r="PEP10" s="842"/>
      <c r="PEQ10" s="842"/>
      <c r="PER10" s="842"/>
      <c r="PES10" s="842"/>
      <c r="PET10" s="842"/>
      <c r="PEU10" s="842"/>
      <c r="PEV10" s="842"/>
      <c r="PEW10" s="842"/>
      <c r="PEX10" s="842"/>
      <c r="PEY10" s="842"/>
      <c r="PEZ10" s="842"/>
      <c r="PFA10" s="842"/>
      <c r="PFB10" s="842"/>
      <c r="PFC10" s="842"/>
      <c r="PFD10" s="842"/>
      <c r="PFE10" s="842"/>
      <c r="PFF10" s="842"/>
      <c r="PFG10" s="842"/>
      <c r="PFH10" s="842"/>
      <c r="PFI10" s="842"/>
      <c r="PFJ10" s="842"/>
      <c r="PFK10" s="842"/>
      <c r="PFL10" s="842"/>
      <c r="PFM10" s="842"/>
      <c r="PFN10" s="842"/>
      <c r="PFO10" s="842"/>
      <c r="PFP10" s="842"/>
      <c r="PFQ10" s="842"/>
      <c r="PFR10" s="842"/>
      <c r="PFS10" s="842"/>
      <c r="PFT10" s="842"/>
      <c r="PFU10" s="842"/>
      <c r="PFV10" s="842"/>
      <c r="PFW10" s="842"/>
      <c r="PFX10" s="842"/>
      <c r="PFY10" s="842"/>
      <c r="PFZ10" s="842"/>
      <c r="PGA10" s="842"/>
      <c r="PGB10" s="842"/>
      <c r="PGC10" s="842"/>
      <c r="PGD10" s="842"/>
      <c r="PGE10" s="842"/>
      <c r="PGF10" s="842"/>
      <c r="PGG10" s="842"/>
      <c r="PGH10" s="842"/>
      <c r="PGI10" s="842"/>
      <c r="PGJ10" s="842"/>
      <c r="PGK10" s="842"/>
      <c r="PGL10" s="842"/>
      <c r="PGM10" s="842"/>
      <c r="PGN10" s="842"/>
      <c r="PGO10" s="842"/>
      <c r="PGP10" s="842"/>
      <c r="PGQ10" s="842"/>
      <c r="PGR10" s="842"/>
      <c r="PGS10" s="842"/>
      <c r="PGT10" s="842"/>
      <c r="PGU10" s="842"/>
      <c r="PGV10" s="842"/>
      <c r="PGW10" s="842"/>
      <c r="PGX10" s="842"/>
      <c r="PGY10" s="842"/>
      <c r="PGZ10" s="842"/>
      <c r="PHA10" s="842"/>
      <c r="PHB10" s="842"/>
      <c r="PHC10" s="842"/>
      <c r="PHD10" s="842"/>
      <c r="PHE10" s="842"/>
      <c r="PHF10" s="842"/>
      <c r="PHG10" s="842"/>
      <c r="PHH10" s="842"/>
      <c r="PHI10" s="842"/>
      <c r="PHJ10" s="842"/>
      <c r="PHK10" s="842"/>
      <c r="PHL10" s="842"/>
      <c r="PHM10" s="842"/>
      <c r="PHN10" s="842"/>
      <c r="PHO10" s="842"/>
      <c r="PHP10" s="842"/>
      <c r="PHQ10" s="842"/>
      <c r="PHR10" s="842"/>
      <c r="PHS10" s="842"/>
      <c r="PHT10" s="842"/>
      <c r="PHU10" s="842"/>
      <c r="PHV10" s="842"/>
      <c r="PHW10" s="842"/>
      <c r="PHX10" s="842"/>
      <c r="PHY10" s="842"/>
      <c r="PHZ10" s="842"/>
      <c r="PIA10" s="842"/>
      <c r="PIB10" s="842"/>
      <c r="PIC10" s="842"/>
      <c r="PID10" s="842"/>
      <c r="PIE10" s="842"/>
      <c r="PIF10" s="842"/>
      <c r="PIG10" s="842"/>
      <c r="PIH10" s="842"/>
      <c r="PII10" s="842"/>
      <c r="PIJ10" s="842"/>
      <c r="PIK10" s="842"/>
      <c r="PIL10" s="842"/>
      <c r="PIM10" s="842"/>
      <c r="PIN10" s="842"/>
      <c r="PIO10" s="842"/>
      <c r="PIP10" s="842"/>
      <c r="PIQ10" s="842"/>
      <c r="PIR10" s="842"/>
      <c r="PIS10" s="842"/>
      <c r="PIT10" s="842"/>
      <c r="PIU10" s="842"/>
      <c r="PIV10" s="842"/>
      <c r="PIW10" s="842"/>
      <c r="PIX10" s="842"/>
      <c r="PIY10" s="842"/>
      <c r="PIZ10" s="842"/>
      <c r="PJA10" s="842"/>
      <c r="PJB10" s="842"/>
      <c r="PJC10" s="842"/>
      <c r="PJD10" s="842"/>
      <c r="PJE10" s="842"/>
      <c r="PJF10" s="842"/>
      <c r="PJG10" s="842"/>
      <c r="PJH10" s="842"/>
      <c r="PJI10" s="842"/>
      <c r="PJJ10" s="842"/>
      <c r="PJK10" s="842"/>
      <c r="PJL10" s="842"/>
      <c r="PJM10" s="842"/>
      <c r="PJN10" s="842"/>
      <c r="PJO10" s="842"/>
      <c r="PJP10" s="842"/>
      <c r="PJQ10" s="842"/>
      <c r="PJR10" s="842"/>
      <c r="PJS10" s="842"/>
      <c r="PJT10" s="842"/>
      <c r="PJU10" s="842"/>
      <c r="PJV10" s="842"/>
      <c r="PJW10" s="842"/>
      <c r="PJX10" s="842"/>
      <c r="PJY10" s="842"/>
      <c r="PJZ10" s="842"/>
      <c r="PKA10" s="842"/>
      <c r="PKB10" s="842"/>
      <c r="PKC10" s="842"/>
      <c r="PKD10" s="842"/>
      <c r="PKE10" s="842"/>
      <c r="PKF10" s="842"/>
      <c r="PKG10" s="842"/>
      <c r="PKH10" s="842"/>
      <c r="PKI10" s="842"/>
      <c r="PKJ10" s="842"/>
      <c r="PKK10" s="842"/>
      <c r="PKL10" s="842"/>
      <c r="PKM10" s="842"/>
      <c r="PKN10" s="842"/>
      <c r="PKO10" s="842"/>
      <c r="PKP10" s="842"/>
      <c r="PKQ10" s="842"/>
      <c r="PKR10" s="842"/>
      <c r="PKS10" s="842"/>
      <c r="PKT10" s="842"/>
      <c r="PKU10" s="842"/>
      <c r="PKV10" s="842"/>
      <c r="PKW10" s="842"/>
      <c r="PKX10" s="842"/>
      <c r="PKY10" s="842"/>
      <c r="PKZ10" s="842"/>
      <c r="PLA10" s="842"/>
      <c r="PLB10" s="842"/>
      <c r="PLC10" s="842"/>
      <c r="PLD10" s="842"/>
      <c r="PLE10" s="842"/>
      <c r="PLF10" s="842"/>
      <c r="PLG10" s="842"/>
      <c r="PLH10" s="842"/>
      <c r="PLI10" s="842"/>
      <c r="PLJ10" s="842"/>
      <c r="PLK10" s="842"/>
      <c r="PLL10" s="842"/>
      <c r="PLM10" s="842"/>
      <c r="PLN10" s="842"/>
      <c r="PLO10" s="842"/>
      <c r="PLP10" s="842"/>
      <c r="PLQ10" s="842"/>
      <c r="PLR10" s="842"/>
      <c r="PLS10" s="842"/>
      <c r="PLT10" s="842"/>
      <c r="PLU10" s="842"/>
      <c r="PLV10" s="842"/>
      <c r="PLW10" s="842"/>
      <c r="PLX10" s="842"/>
      <c r="PLY10" s="842"/>
      <c r="PLZ10" s="842"/>
      <c r="PMA10" s="842"/>
      <c r="PMB10" s="842"/>
      <c r="PMC10" s="842"/>
      <c r="PMD10" s="842"/>
      <c r="PME10" s="842"/>
      <c r="PMF10" s="842"/>
      <c r="PMG10" s="842"/>
      <c r="PMH10" s="842"/>
      <c r="PMI10" s="842"/>
      <c r="PMJ10" s="842"/>
      <c r="PMK10" s="842"/>
      <c r="PML10" s="842"/>
      <c r="PMM10" s="842"/>
      <c r="PMN10" s="842"/>
      <c r="PMO10" s="842"/>
      <c r="PMP10" s="842"/>
      <c r="PMQ10" s="842"/>
      <c r="PMR10" s="842"/>
      <c r="PMS10" s="842"/>
      <c r="PMT10" s="842"/>
      <c r="PMU10" s="842"/>
      <c r="PMV10" s="842"/>
      <c r="PMW10" s="842"/>
      <c r="PMX10" s="842"/>
      <c r="PMY10" s="842"/>
      <c r="PMZ10" s="842"/>
      <c r="PNA10" s="842"/>
      <c r="PNB10" s="842"/>
      <c r="PNC10" s="842"/>
      <c r="PND10" s="842"/>
      <c r="PNE10" s="842"/>
      <c r="PNF10" s="842"/>
      <c r="PNG10" s="842"/>
      <c r="PNH10" s="842"/>
      <c r="PNI10" s="842"/>
      <c r="PNJ10" s="842"/>
      <c r="PNK10" s="842"/>
      <c r="PNL10" s="842"/>
      <c r="PNM10" s="842"/>
      <c r="PNN10" s="842"/>
      <c r="PNO10" s="842"/>
      <c r="PNP10" s="842"/>
      <c r="PNQ10" s="842"/>
      <c r="PNR10" s="842"/>
      <c r="PNS10" s="842"/>
      <c r="PNT10" s="842"/>
      <c r="PNU10" s="842"/>
      <c r="PNV10" s="842"/>
      <c r="PNW10" s="842"/>
      <c r="PNX10" s="842"/>
      <c r="PNY10" s="842"/>
      <c r="PNZ10" s="842"/>
      <c r="POA10" s="842"/>
      <c r="POB10" s="842"/>
      <c r="POC10" s="842"/>
      <c r="POD10" s="842"/>
      <c r="POE10" s="842"/>
      <c r="POF10" s="842"/>
      <c r="POG10" s="842"/>
      <c r="POH10" s="842"/>
      <c r="POI10" s="842"/>
      <c r="POJ10" s="842"/>
      <c r="POK10" s="842"/>
      <c r="POL10" s="842"/>
      <c r="POM10" s="842"/>
      <c r="PON10" s="842"/>
      <c r="POO10" s="842"/>
      <c r="POP10" s="842"/>
      <c r="POQ10" s="842"/>
      <c r="POR10" s="842"/>
      <c r="POS10" s="842"/>
      <c r="POT10" s="842"/>
      <c r="POU10" s="842"/>
      <c r="POV10" s="842"/>
      <c r="POW10" s="842"/>
      <c r="POX10" s="842"/>
      <c r="POY10" s="842"/>
      <c r="POZ10" s="842"/>
      <c r="PPA10" s="842"/>
      <c r="PPB10" s="842"/>
      <c r="PPC10" s="842"/>
      <c r="PPD10" s="842"/>
      <c r="PPE10" s="842"/>
      <c r="PPF10" s="842"/>
      <c r="PPG10" s="842"/>
      <c r="PPH10" s="842"/>
      <c r="PPI10" s="842"/>
      <c r="PPJ10" s="842"/>
      <c r="PPK10" s="842"/>
      <c r="PPL10" s="842"/>
      <c r="PPM10" s="842"/>
      <c r="PPN10" s="842"/>
      <c r="PPO10" s="842"/>
      <c r="PPP10" s="842"/>
      <c r="PPQ10" s="842"/>
      <c r="PPR10" s="842"/>
      <c r="PPS10" s="842"/>
      <c r="PPT10" s="842"/>
      <c r="PPU10" s="842"/>
      <c r="PPV10" s="842"/>
      <c r="PPW10" s="842"/>
      <c r="PPX10" s="842"/>
      <c r="PPY10" s="842"/>
      <c r="PPZ10" s="842"/>
      <c r="PQA10" s="842"/>
      <c r="PQB10" s="842"/>
      <c r="PQC10" s="842"/>
      <c r="PQD10" s="842"/>
      <c r="PQE10" s="842"/>
      <c r="PQF10" s="842"/>
      <c r="PQG10" s="842"/>
      <c r="PQH10" s="842"/>
      <c r="PQI10" s="842"/>
      <c r="PQJ10" s="842"/>
      <c r="PQK10" s="842"/>
      <c r="PQL10" s="842"/>
      <c r="PQM10" s="842"/>
      <c r="PQN10" s="842"/>
      <c r="PQO10" s="842"/>
      <c r="PQP10" s="842"/>
      <c r="PQQ10" s="842"/>
      <c r="PQR10" s="842"/>
      <c r="PQS10" s="842"/>
      <c r="PQT10" s="842"/>
      <c r="PQU10" s="842"/>
      <c r="PQV10" s="842"/>
      <c r="PQW10" s="842"/>
      <c r="PQX10" s="842"/>
      <c r="PQY10" s="842"/>
      <c r="PQZ10" s="842"/>
      <c r="PRA10" s="842"/>
      <c r="PRB10" s="842"/>
      <c r="PRC10" s="842"/>
      <c r="PRD10" s="842"/>
      <c r="PRE10" s="842"/>
      <c r="PRF10" s="842"/>
      <c r="PRG10" s="842"/>
      <c r="PRH10" s="842"/>
      <c r="PRI10" s="842"/>
      <c r="PRJ10" s="842"/>
      <c r="PRK10" s="842"/>
      <c r="PRL10" s="842"/>
      <c r="PRM10" s="842"/>
      <c r="PRN10" s="842"/>
      <c r="PRO10" s="842"/>
      <c r="PRP10" s="842"/>
      <c r="PRQ10" s="842"/>
      <c r="PRR10" s="842"/>
      <c r="PRS10" s="842"/>
      <c r="PRT10" s="842"/>
      <c r="PRU10" s="842"/>
      <c r="PRV10" s="842"/>
      <c r="PRW10" s="842"/>
      <c r="PRX10" s="842"/>
      <c r="PRY10" s="842"/>
      <c r="PRZ10" s="842"/>
      <c r="PSA10" s="842"/>
      <c r="PSB10" s="842"/>
      <c r="PSC10" s="842"/>
      <c r="PSD10" s="842"/>
      <c r="PSE10" s="842"/>
      <c r="PSF10" s="842"/>
      <c r="PSG10" s="842"/>
      <c r="PSH10" s="842"/>
      <c r="PSI10" s="842"/>
      <c r="PSJ10" s="842"/>
      <c r="PSK10" s="842"/>
      <c r="PSL10" s="842"/>
      <c r="PSM10" s="842"/>
      <c r="PSN10" s="842"/>
      <c r="PSO10" s="842"/>
      <c r="PSP10" s="842"/>
      <c r="PSQ10" s="842"/>
      <c r="PSR10" s="842"/>
      <c r="PSS10" s="842"/>
      <c r="PST10" s="842"/>
      <c r="PSU10" s="842"/>
      <c r="PSV10" s="842"/>
      <c r="PSW10" s="842"/>
      <c r="PSX10" s="842"/>
      <c r="PSY10" s="842"/>
      <c r="PSZ10" s="842"/>
      <c r="PTA10" s="842"/>
      <c r="PTB10" s="842"/>
      <c r="PTC10" s="842"/>
      <c r="PTD10" s="842"/>
      <c r="PTE10" s="842"/>
      <c r="PTF10" s="842"/>
      <c r="PTG10" s="842"/>
      <c r="PTH10" s="842"/>
      <c r="PTI10" s="842"/>
      <c r="PTJ10" s="842"/>
      <c r="PTK10" s="842"/>
      <c r="PTL10" s="842"/>
      <c r="PTM10" s="842"/>
      <c r="PTN10" s="842"/>
      <c r="PTO10" s="842"/>
      <c r="PTP10" s="842"/>
      <c r="PTQ10" s="842"/>
      <c r="PTR10" s="842"/>
      <c r="PTS10" s="842"/>
      <c r="PTT10" s="842"/>
      <c r="PTU10" s="842"/>
      <c r="PTV10" s="842"/>
      <c r="PTW10" s="842"/>
      <c r="PTX10" s="842"/>
      <c r="PTY10" s="842"/>
      <c r="PTZ10" s="842"/>
      <c r="PUA10" s="842"/>
      <c r="PUB10" s="842"/>
      <c r="PUC10" s="842"/>
      <c r="PUD10" s="842"/>
      <c r="PUE10" s="842"/>
      <c r="PUF10" s="842"/>
      <c r="PUG10" s="842"/>
      <c r="PUH10" s="842"/>
      <c r="PUI10" s="842"/>
      <c r="PUJ10" s="842"/>
      <c r="PUK10" s="842"/>
      <c r="PUL10" s="842"/>
      <c r="PUM10" s="842"/>
      <c r="PUN10" s="842"/>
      <c r="PUO10" s="842"/>
      <c r="PUP10" s="842"/>
      <c r="PUQ10" s="842"/>
      <c r="PUR10" s="842"/>
      <c r="PUS10" s="842"/>
      <c r="PUT10" s="842"/>
      <c r="PUU10" s="842"/>
      <c r="PUV10" s="842"/>
      <c r="PUW10" s="842"/>
      <c r="PUX10" s="842"/>
      <c r="PUY10" s="842"/>
      <c r="PUZ10" s="842"/>
      <c r="PVA10" s="842"/>
      <c r="PVB10" s="842"/>
      <c r="PVC10" s="842"/>
      <c r="PVD10" s="842"/>
      <c r="PVE10" s="842"/>
      <c r="PVF10" s="842"/>
      <c r="PVG10" s="842"/>
      <c r="PVH10" s="842"/>
      <c r="PVI10" s="842"/>
      <c r="PVJ10" s="842"/>
      <c r="PVK10" s="842"/>
      <c r="PVL10" s="842"/>
      <c r="PVM10" s="842"/>
      <c r="PVN10" s="842"/>
      <c r="PVO10" s="842"/>
      <c r="PVP10" s="842"/>
      <c r="PVQ10" s="842"/>
      <c r="PVR10" s="842"/>
      <c r="PVS10" s="842"/>
      <c r="PVT10" s="842"/>
      <c r="PVU10" s="842"/>
      <c r="PVV10" s="842"/>
      <c r="PVW10" s="842"/>
      <c r="PVX10" s="842"/>
      <c r="PVY10" s="842"/>
      <c r="PVZ10" s="842"/>
      <c r="PWA10" s="842"/>
      <c r="PWB10" s="842"/>
      <c r="PWC10" s="842"/>
      <c r="PWD10" s="842"/>
      <c r="PWE10" s="842"/>
      <c r="PWF10" s="842"/>
      <c r="PWG10" s="842"/>
      <c r="PWH10" s="842"/>
      <c r="PWI10" s="842"/>
      <c r="PWJ10" s="842"/>
      <c r="PWK10" s="842"/>
      <c r="PWL10" s="842"/>
      <c r="PWM10" s="842"/>
      <c r="PWN10" s="842"/>
      <c r="PWO10" s="842"/>
      <c r="PWP10" s="842"/>
      <c r="PWQ10" s="842"/>
      <c r="PWR10" s="842"/>
      <c r="PWS10" s="842"/>
      <c r="PWT10" s="842"/>
      <c r="PWU10" s="842"/>
      <c r="PWV10" s="842"/>
      <c r="PWW10" s="842"/>
      <c r="PWX10" s="842"/>
      <c r="PWY10" s="842"/>
      <c r="PWZ10" s="842"/>
      <c r="PXA10" s="842"/>
      <c r="PXB10" s="842"/>
      <c r="PXC10" s="842"/>
      <c r="PXD10" s="842"/>
      <c r="PXE10" s="842"/>
      <c r="PXF10" s="842"/>
      <c r="PXG10" s="842"/>
      <c r="PXH10" s="842"/>
      <c r="PXI10" s="842"/>
      <c r="PXJ10" s="842"/>
      <c r="PXK10" s="842"/>
      <c r="PXL10" s="842"/>
      <c r="PXM10" s="842"/>
      <c r="PXN10" s="842"/>
      <c r="PXO10" s="842"/>
      <c r="PXP10" s="842"/>
      <c r="PXQ10" s="842"/>
      <c r="PXR10" s="842"/>
      <c r="PXS10" s="842"/>
      <c r="PXT10" s="842"/>
      <c r="PXU10" s="842"/>
      <c r="PXV10" s="842"/>
      <c r="PXW10" s="842"/>
      <c r="PXX10" s="842"/>
      <c r="PXY10" s="842"/>
      <c r="PXZ10" s="842"/>
      <c r="PYA10" s="842"/>
      <c r="PYB10" s="842"/>
      <c r="PYC10" s="842"/>
      <c r="PYD10" s="842"/>
      <c r="PYE10" s="842"/>
      <c r="PYF10" s="842"/>
      <c r="PYG10" s="842"/>
      <c r="PYH10" s="842"/>
      <c r="PYI10" s="842"/>
      <c r="PYJ10" s="842"/>
      <c r="PYK10" s="842"/>
      <c r="PYL10" s="842"/>
      <c r="PYM10" s="842"/>
      <c r="PYN10" s="842"/>
      <c r="PYO10" s="842"/>
      <c r="PYP10" s="842"/>
      <c r="PYQ10" s="842"/>
      <c r="PYR10" s="842"/>
      <c r="PYS10" s="842"/>
      <c r="PYT10" s="842"/>
      <c r="PYU10" s="842"/>
      <c r="PYV10" s="842"/>
      <c r="PYW10" s="842"/>
      <c r="PYX10" s="842"/>
      <c r="PYY10" s="842"/>
      <c r="PYZ10" s="842"/>
      <c r="PZA10" s="842"/>
      <c r="PZB10" s="842"/>
      <c r="PZC10" s="842"/>
      <c r="PZD10" s="842"/>
      <c r="PZE10" s="842"/>
      <c r="PZF10" s="842"/>
      <c r="PZG10" s="842"/>
      <c r="PZH10" s="842"/>
      <c r="PZI10" s="842"/>
      <c r="PZJ10" s="842"/>
      <c r="PZK10" s="842"/>
      <c r="PZL10" s="842"/>
      <c r="PZM10" s="842"/>
      <c r="PZN10" s="842"/>
      <c r="PZO10" s="842"/>
      <c r="PZP10" s="842"/>
      <c r="PZQ10" s="842"/>
      <c r="PZR10" s="842"/>
      <c r="PZS10" s="842"/>
      <c r="PZT10" s="842"/>
      <c r="PZU10" s="842"/>
      <c r="PZV10" s="842"/>
      <c r="PZW10" s="842"/>
      <c r="PZX10" s="842"/>
      <c r="PZY10" s="842"/>
      <c r="PZZ10" s="842"/>
      <c r="QAA10" s="842"/>
      <c r="QAB10" s="842"/>
      <c r="QAC10" s="842"/>
      <c r="QAD10" s="842"/>
      <c r="QAE10" s="842"/>
      <c r="QAF10" s="842"/>
      <c r="QAG10" s="842"/>
      <c r="QAH10" s="842"/>
      <c r="QAI10" s="842"/>
      <c r="QAJ10" s="842"/>
      <c r="QAK10" s="842"/>
      <c r="QAL10" s="842"/>
      <c r="QAM10" s="842"/>
      <c r="QAN10" s="842"/>
      <c r="QAO10" s="842"/>
      <c r="QAP10" s="842"/>
      <c r="QAQ10" s="842"/>
      <c r="QAR10" s="842"/>
      <c r="QAS10" s="842"/>
      <c r="QAT10" s="842"/>
      <c r="QAU10" s="842"/>
      <c r="QAV10" s="842"/>
      <c r="QAW10" s="842"/>
      <c r="QAX10" s="842"/>
      <c r="QAY10" s="842"/>
      <c r="QAZ10" s="842"/>
      <c r="QBA10" s="842"/>
      <c r="QBB10" s="842"/>
      <c r="QBC10" s="842"/>
      <c r="QBD10" s="842"/>
      <c r="QBE10" s="842"/>
      <c r="QBF10" s="842"/>
      <c r="QBG10" s="842"/>
      <c r="QBH10" s="842"/>
      <c r="QBI10" s="842"/>
      <c r="QBJ10" s="842"/>
      <c r="QBK10" s="842"/>
      <c r="QBL10" s="842"/>
      <c r="QBM10" s="842"/>
      <c r="QBN10" s="842"/>
      <c r="QBO10" s="842"/>
      <c r="QBP10" s="842"/>
      <c r="QBQ10" s="842"/>
      <c r="QBR10" s="842"/>
      <c r="QBS10" s="842"/>
      <c r="QBT10" s="842"/>
      <c r="QBU10" s="842"/>
      <c r="QBV10" s="842"/>
      <c r="QBW10" s="842"/>
      <c r="QBX10" s="842"/>
      <c r="QBY10" s="842"/>
      <c r="QBZ10" s="842"/>
      <c r="QCA10" s="842"/>
      <c r="QCB10" s="842"/>
      <c r="QCC10" s="842"/>
      <c r="QCD10" s="842"/>
      <c r="QCE10" s="842"/>
      <c r="QCF10" s="842"/>
      <c r="QCG10" s="842"/>
      <c r="QCH10" s="842"/>
      <c r="QCI10" s="842"/>
      <c r="QCJ10" s="842"/>
      <c r="QCK10" s="842"/>
      <c r="QCL10" s="842"/>
      <c r="QCM10" s="842"/>
      <c r="QCN10" s="842"/>
      <c r="QCO10" s="842"/>
      <c r="QCP10" s="842"/>
      <c r="QCQ10" s="842"/>
      <c r="QCR10" s="842"/>
      <c r="QCS10" s="842"/>
      <c r="QCT10" s="842"/>
      <c r="QCU10" s="842"/>
      <c r="QCV10" s="842"/>
      <c r="QCW10" s="842"/>
      <c r="QCX10" s="842"/>
      <c r="QCY10" s="842"/>
      <c r="QCZ10" s="842"/>
      <c r="QDA10" s="842"/>
      <c r="QDB10" s="842"/>
      <c r="QDC10" s="842"/>
      <c r="QDD10" s="842"/>
      <c r="QDE10" s="842"/>
      <c r="QDF10" s="842"/>
      <c r="QDG10" s="842"/>
      <c r="QDH10" s="842"/>
      <c r="QDI10" s="842"/>
      <c r="QDJ10" s="842"/>
      <c r="QDK10" s="842"/>
      <c r="QDL10" s="842"/>
      <c r="QDM10" s="842"/>
      <c r="QDN10" s="842"/>
      <c r="QDO10" s="842"/>
      <c r="QDP10" s="842"/>
      <c r="QDQ10" s="842"/>
      <c r="QDR10" s="842"/>
      <c r="QDS10" s="842"/>
      <c r="QDT10" s="842"/>
      <c r="QDU10" s="842"/>
      <c r="QDV10" s="842"/>
      <c r="QDW10" s="842"/>
      <c r="QDX10" s="842"/>
      <c r="QDY10" s="842"/>
      <c r="QDZ10" s="842"/>
      <c r="QEA10" s="842"/>
      <c r="QEB10" s="842"/>
      <c r="QEC10" s="842"/>
      <c r="QED10" s="842"/>
      <c r="QEE10" s="842"/>
      <c r="QEF10" s="842"/>
      <c r="QEG10" s="842"/>
      <c r="QEH10" s="842"/>
      <c r="QEI10" s="842"/>
      <c r="QEJ10" s="842"/>
      <c r="QEK10" s="842"/>
      <c r="QEL10" s="842"/>
      <c r="QEM10" s="842"/>
      <c r="QEN10" s="842"/>
      <c r="QEO10" s="842"/>
      <c r="QEP10" s="842"/>
      <c r="QEQ10" s="842"/>
      <c r="QER10" s="842"/>
      <c r="QES10" s="842"/>
      <c r="QET10" s="842"/>
      <c r="QEU10" s="842"/>
      <c r="QEV10" s="842"/>
      <c r="QEW10" s="842"/>
      <c r="QEX10" s="842"/>
      <c r="QEY10" s="842"/>
      <c r="QEZ10" s="842"/>
      <c r="QFA10" s="842"/>
      <c r="QFB10" s="842"/>
      <c r="QFC10" s="842"/>
      <c r="QFD10" s="842"/>
      <c r="QFE10" s="842"/>
      <c r="QFF10" s="842"/>
      <c r="QFG10" s="842"/>
      <c r="QFH10" s="842"/>
      <c r="QFI10" s="842"/>
      <c r="QFJ10" s="842"/>
      <c r="QFK10" s="842"/>
      <c r="QFL10" s="842"/>
      <c r="QFM10" s="842"/>
      <c r="QFN10" s="842"/>
      <c r="QFO10" s="842"/>
      <c r="QFP10" s="842"/>
      <c r="QFQ10" s="842"/>
      <c r="QFR10" s="842"/>
      <c r="QFS10" s="842"/>
      <c r="QFT10" s="842"/>
      <c r="QFU10" s="842"/>
      <c r="QFV10" s="842"/>
      <c r="QFW10" s="842"/>
      <c r="QFX10" s="842"/>
      <c r="QFY10" s="842"/>
      <c r="QFZ10" s="842"/>
      <c r="QGA10" s="842"/>
      <c r="QGB10" s="842"/>
      <c r="QGC10" s="842"/>
      <c r="QGD10" s="842"/>
      <c r="QGE10" s="842"/>
      <c r="QGF10" s="842"/>
      <c r="QGG10" s="842"/>
      <c r="QGH10" s="842"/>
      <c r="QGI10" s="842"/>
      <c r="QGJ10" s="842"/>
      <c r="QGK10" s="842"/>
      <c r="QGL10" s="842"/>
      <c r="QGM10" s="842"/>
      <c r="QGN10" s="842"/>
      <c r="QGO10" s="842"/>
      <c r="QGP10" s="842"/>
      <c r="QGQ10" s="842"/>
      <c r="QGR10" s="842"/>
      <c r="QGS10" s="842"/>
      <c r="QGT10" s="842"/>
      <c r="QGU10" s="842"/>
      <c r="QGV10" s="842"/>
      <c r="QGW10" s="842"/>
      <c r="QGX10" s="842"/>
      <c r="QGY10" s="842"/>
      <c r="QGZ10" s="842"/>
      <c r="QHA10" s="842"/>
      <c r="QHB10" s="842"/>
      <c r="QHC10" s="842"/>
      <c r="QHD10" s="842"/>
      <c r="QHE10" s="842"/>
      <c r="QHF10" s="842"/>
      <c r="QHG10" s="842"/>
      <c r="QHH10" s="842"/>
      <c r="QHI10" s="842"/>
      <c r="QHJ10" s="842"/>
      <c r="QHK10" s="842"/>
      <c r="QHL10" s="842"/>
      <c r="QHM10" s="842"/>
      <c r="QHN10" s="842"/>
      <c r="QHO10" s="842"/>
      <c r="QHP10" s="842"/>
      <c r="QHQ10" s="842"/>
      <c r="QHR10" s="842"/>
      <c r="QHS10" s="842"/>
      <c r="QHT10" s="842"/>
      <c r="QHU10" s="842"/>
      <c r="QHV10" s="842"/>
      <c r="QHW10" s="842"/>
      <c r="QHX10" s="842"/>
      <c r="QHY10" s="842"/>
      <c r="QHZ10" s="842"/>
      <c r="QIA10" s="842"/>
      <c r="QIB10" s="842"/>
      <c r="QIC10" s="842"/>
      <c r="QID10" s="842"/>
      <c r="QIE10" s="842"/>
      <c r="QIF10" s="842"/>
      <c r="QIG10" s="842"/>
      <c r="QIH10" s="842"/>
      <c r="QII10" s="842"/>
      <c r="QIJ10" s="842"/>
      <c r="QIK10" s="842"/>
      <c r="QIL10" s="842"/>
      <c r="QIM10" s="842"/>
      <c r="QIN10" s="842"/>
      <c r="QIO10" s="842"/>
      <c r="QIP10" s="842"/>
      <c r="QIQ10" s="842"/>
      <c r="QIR10" s="842"/>
      <c r="QIS10" s="842"/>
      <c r="QIT10" s="842"/>
      <c r="QIU10" s="842"/>
      <c r="QIV10" s="842"/>
      <c r="QIW10" s="842"/>
      <c r="QIX10" s="842"/>
      <c r="QIY10" s="842"/>
      <c r="QIZ10" s="842"/>
      <c r="QJA10" s="842"/>
      <c r="QJB10" s="842"/>
      <c r="QJC10" s="842"/>
      <c r="QJD10" s="842"/>
      <c r="QJE10" s="842"/>
      <c r="QJF10" s="842"/>
      <c r="QJG10" s="842"/>
      <c r="QJH10" s="842"/>
      <c r="QJI10" s="842"/>
      <c r="QJJ10" s="842"/>
      <c r="QJK10" s="842"/>
      <c r="QJL10" s="842"/>
      <c r="QJM10" s="842"/>
      <c r="QJN10" s="842"/>
      <c r="QJO10" s="842"/>
      <c r="QJP10" s="842"/>
      <c r="QJQ10" s="842"/>
      <c r="QJR10" s="842"/>
      <c r="QJS10" s="842"/>
      <c r="QJT10" s="842"/>
      <c r="QJU10" s="842"/>
      <c r="QJV10" s="842"/>
      <c r="QJW10" s="842"/>
      <c r="QJX10" s="842"/>
      <c r="QJY10" s="842"/>
      <c r="QJZ10" s="842"/>
      <c r="QKA10" s="842"/>
      <c r="QKB10" s="842"/>
      <c r="QKC10" s="842"/>
      <c r="QKD10" s="842"/>
      <c r="QKE10" s="842"/>
      <c r="QKF10" s="842"/>
      <c r="QKG10" s="842"/>
      <c r="QKH10" s="842"/>
      <c r="QKI10" s="842"/>
      <c r="QKJ10" s="842"/>
      <c r="QKK10" s="842"/>
      <c r="QKL10" s="842"/>
      <c r="QKM10" s="842"/>
      <c r="QKN10" s="842"/>
      <c r="QKO10" s="842"/>
      <c r="QKP10" s="842"/>
      <c r="QKQ10" s="842"/>
      <c r="QKR10" s="842"/>
      <c r="QKS10" s="842"/>
      <c r="QKT10" s="842"/>
      <c r="QKU10" s="842"/>
      <c r="QKV10" s="842"/>
      <c r="QKW10" s="842"/>
      <c r="QKX10" s="842"/>
      <c r="QKY10" s="842"/>
      <c r="QKZ10" s="842"/>
      <c r="QLA10" s="842"/>
      <c r="QLB10" s="842"/>
      <c r="QLC10" s="842"/>
      <c r="QLD10" s="842"/>
      <c r="QLE10" s="842"/>
      <c r="QLF10" s="842"/>
      <c r="QLG10" s="842"/>
      <c r="QLH10" s="842"/>
      <c r="QLI10" s="842"/>
      <c r="QLJ10" s="842"/>
      <c r="QLK10" s="842"/>
      <c r="QLL10" s="842"/>
      <c r="QLM10" s="842"/>
      <c r="QLN10" s="842"/>
      <c r="QLO10" s="842"/>
      <c r="QLP10" s="842"/>
      <c r="QLQ10" s="842"/>
      <c r="QLR10" s="842"/>
      <c r="QLS10" s="842"/>
      <c r="QLT10" s="842"/>
      <c r="QLU10" s="842"/>
      <c r="QLV10" s="842"/>
      <c r="QLW10" s="842"/>
      <c r="QLX10" s="842"/>
      <c r="QLY10" s="842"/>
      <c r="QLZ10" s="842"/>
      <c r="QMA10" s="842"/>
      <c r="QMB10" s="842"/>
      <c r="QMC10" s="842"/>
      <c r="QMD10" s="842"/>
      <c r="QME10" s="842"/>
      <c r="QMF10" s="842"/>
      <c r="QMG10" s="842"/>
      <c r="QMH10" s="842"/>
      <c r="QMI10" s="842"/>
      <c r="QMJ10" s="842"/>
      <c r="QMK10" s="842"/>
      <c r="QML10" s="842"/>
      <c r="QMM10" s="842"/>
      <c r="QMN10" s="842"/>
      <c r="QMO10" s="842"/>
      <c r="QMP10" s="842"/>
      <c r="QMQ10" s="842"/>
      <c r="QMR10" s="842"/>
      <c r="QMS10" s="842"/>
      <c r="QMT10" s="842"/>
      <c r="QMU10" s="842"/>
      <c r="QMV10" s="842"/>
      <c r="QMW10" s="842"/>
      <c r="QMX10" s="842"/>
      <c r="QMY10" s="842"/>
      <c r="QMZ10" s="842"/>
      <c r="QNA10" s="842"/>
      <c r="QNB10" s="842"/>
      <c r="QNC10" s="842"/>
      <c r="QND10" s="842"/>
      <c r="QNE10" s="842"/>
      <c r="QNF10" s="842"/>
      <c r="QNG10" s="842"/>
      <c r="QNH10" s="842"/>
      <c r="QNI10" s="842"/>
      <c r="QNJ10" s="842"/>
      <c r="QNK10" s="842"/>
      <c r="QNL10" s="842"/>
      <c r="QNM10" s="842"/>
      <c r="QNN10" s="842"/>
      <c r="QNO10" s="842"/>
      <c r="QNP10" s="842"/>
      <c r="QNQ10" s="842"/>
      <c r="QNR10" s="842"/>
      <c r="QNS10" s="842"/>
      <c r="QNT10" s="842"/>
      <c r="QNU10" s="842"/>
      <c r="QNV10" s="842"/>
      <c r="QNW10" s="842"/>
      <c r="QNX10" s="842"/>
      <c r="QNY10" s="842"/>
      <c r="QNZ10" s="842"/>
      <c r="QOA10" s="842"/>
      <c r="QOB10" s="842"/>
      <c r="QOC10" s="842"/>
      <c r="QOD10" s="842"/>
      <c r="QOE10" s="842"/>
      <c r="QOF10" s="842"/>
      <c r="QOG10" s="842"/>
      <c r="QOH10" s="842"/>
      <c r="QOI10" s="842"/>
      <c r="QOJ10" s="842"/>
      <c r="QOK10" s="842"/>
      <c r="QOL10" s="842"/>
      <c r="QOM10" s="842"/>
      <c r="QON10" s="842"/>
      <c r="QOO10" s="842"/>
      <c r="QOP10" s="842"/>
      <c r="QOQ10" s="842"/>
      <c r="QOR10" s="842"/>
      <c r="QOS10" s="842"/>
      <c r="QOT10" s="842"/>
      <c r="QOU10" s="842"/>
      <c r="QOV10" s="842"/>
      <c r="QOW10" s="842"/>
      <c r="QOX10" s="842"/>
      <c r="QOY10" s="842"/>
      <c r="QOZ10" s="842"/>
      <c r="QPA10" s="842"/>
      <c r="QPB10" s="842"/>
      <c r="QPC10" s="842"/>
      <c r="QPD10" s="842"/>
      <c r="QPE10" s="842"/>
      <c r="QPF10" s="842"/>
      <c r="QPG10" s="842"/>
      <c r="QPH10" s="842"/>
      <c r="QPI10" s="842"/>
      <c r="QPJ10" s="842"/>
      <c r="QPK10" s="842"/>
      <c r="QPL10" s="842"/>
      <c r="QPM10" s="842"/>
      <c r="QPN10" s="842"/>
      <c r="QPO10" s="842"/>
      <c r="QPP10" s="842"/>
      <c r="QPQ10" s="842"/>
      <c r="QPR10" s="842"/>
      <c r="QPS10" s="842"/>
      <c r="QPT10" s="842"/>
      <c r="QPU10" s="842"/>
      <c r="QPV10" s="842"/>
      <c r="QPW10" s="842"/>
      <c r="QPX10" s="842"/>
      <c r="QPY10" s="842"/>
      <c r="QPZ10" s="842"/>
      <c r="QQA10" s="842"/>
      <c r="QQB10" s="842"/>
      <c r="QQC10" s="842"/>
      <c r="QQD10" s="842"/>
      <c r="QQE10" s="842"/>
      <c r="QQF10" s="842"/>
      <c r="QQG10" s="842"/>
      <c r="QQH10" s="842"/>
      <c r="QQI10" s="842"/>
      <c r="QQJ10" s="842"/>
      <c r="QQK10" s="842"/>
      <c r="QQL10" s="842"/>
      <c r="QQM10" s="842"/>
      <c r="QQN10" s="842"/>
      <c r="QQO10" s="842"/>
      <c r="QQP10" s="842"/>
      <c r="QQQ10" s="842"/>
      <c r="QQR10" s="842"/>
      <c r="QQS10" s="842"/>
      <c r="QQT10" s="842"/>
      <c r="QQU10" s="842"/>
      <c r="QQV10" s="842"/>
      <c r="QQW10" s="842"/>
      <c r="QQX10" s="842"/>
      <c r="QQY10" s="842"/>
      <c r="QQZ10" s="842"/>
      <c r="QRA10" s="842"/>
      <c r="QRB10" s="842"/>
      <c r="QRC10" s="842"/>
      <c r="QRD10" s="842"/>
      <c r="QRE10" s="842"/>
      <c r="QRF10" s="842"/>
      <c r="QRG10" s="842"/>
      <c r="QRH10" s="842"/>
      <c r="QRI10" s="842"/>
      <c r="QRJ10" s="842"/>
      <c r="QRK10" s="842"/>
      <c r="QRL10" s="842"/>
      <c r="QRM10" s="842"/>
      <c r="QRN10" s="842"/>
      <c r="QRO10" s="842"/>
      <c r="QRP10" s="842"/>
      <c r="QRQ10" s="842"/>
      <c r="QRR10" s="842"/>
      <c r="QRS10" s="842"/>
      <c r="QRT10" s="842"/>
      <c r="QRU10" s="842"/>
      <c r="QRV10" s="842"/>
      <c r="QRW10" s="842"/>
      <c r="QRX10" s="842"/>
      <c r="QRY10" s="842"/>
      <c r="QRZ10" s="842"/>
      <c r="QSA10" s="842"/>
      <c r="QSB10" s="842"/>
      <c r="QSC10" s="842"/>
      <c r="QSD10" s="842"/>
      <c r="QSE10" s="842"/>
      <c r="QSF10" s="842"/>
      <c r="QSG10" s="842"/>
      <c r="QSH10" s="842"/>
      <c r="QSI10" s="842"/>
      <c r="QSJ10" s="842"/>
      <c r="QSK10" s="842"/>
      <c r="QSL10" s="842"/>
      <c r="QSM10" s="842"/>
      <c r="QSN10" s="842"/>
      <c r="QSO10" s="842"/>
      <c r="QSP10" s="842"/>
      <c r="QSQ10" s="842"/>
      <c r="QSR10" s="842"/>
      <c r="QSS10" s="842"/>
      <c r="QST10" s="842"/>
      <c r="QSU10" s="842"/>
      <c r="QSV10" s="842"/>
      <c r="QSW10" s="842"/>
      <c r="QSX10" s="842"/>
      <c r="QSY10" s="842"/>
      <c r="QSZ10" s="842"/>
      <c r="QTA10" s="842"/>
      <c r="QTB10" s="842"/>
      <c r="QTC10" s="842"/>
      <c r="QTD10" s="842"/>
      <c r="QTE10" s="842"/>
      <c r="QTF10" s="842"/>
      <c r="QTG10" s="842"/>
      <c r="QTH10" s="842"/>
      <c r="QTI10" s="842"/>
      <c r="QTJ10" s="842"/>
      <c r="QTK10" s="842"/>
      <c r="QTL10" s="842"/>
      <c r="QTM10" s="842"/>
      <c r="QTN10" s="842"/>
      <c r="QTO10" s="842"/>
      <c r="QTP10" s="842"/>
      <c r="QTQ10" s="842"/>
      <c r="QTR10" s="842"/>
      <c r="QTS10" s="842"/>
      <c r="QTT10" s="842"/>
      <c r="QTU10" s="842"/>
      <c r="QTV10" s="842"/>
      <c r="QTW10" s="842"/>
      <c r="QTX10" s="842"/>
      <c r="QTY10" s="842"/>
      <c r="QTZ10" s="842"/>
      <c r="QUA10" s="842"/>
      <c r="QUB10" s="842"/>
      <c r="QUC10" s="842"/>
      <c r="QUD10" s="842"/>
      <c r="QUE10" s="842"/>
      <c r="QUF10" s="842"/>
      <c r="QUG10" s="842"/>
      <c r="QUH10" s="842"/>
      <c r="QUI10" s="842"/>
      <c r="QUJ10" s="842"/>
      <c r="QUK10" s="842"/>
      <c r="QUL10" s="842"/>
      <c r="QUM10" s="842"/>
      <c r="QUN10" s="842"/>
      <c r="QUO10" s="842"/>
      <c r="QUP10" s="842"/>
      <c r="QUQ10" s="842"/>
      <c r="QUR10" s="842"/>
      <c r="QUS10" s="842"/>
      <c r="QUT10" s="842"/>
      <c r="QUU10" s="842"/>
      <c r="QUV10" s="842"/>
      <c r="QUW10" s="842"/>
      <c r="QUX10" s="842"/>
      <c r="QUY10" s="842"/>
      <c r="QUZ10" s="842"/>
      <c r="QVA10" s="842"/>
      <c r="QVB10" s="842"/>
      <c r="QVC10" s="842"/>
      <c r="QVD10" s="842"/>
      <c r="QVE10" s="842"/>
      <c r="QVF10" s="842"/>
      <c r="QVG10" s="842"/>
      <c r="QVH10" s="842"/>
      <c r="QVI10" s="842"/>
      <c r="QVJ10" s="842"/>
      <c r="QVK10" s="842"/>
      <c r="QVL10" s="842"/>
      <c r="QVM10" s="842"/>
      <c r="QVN10" s="842"/>
      <c r="QVO10" s="842"/>
      <c r="QVP10" s="842"/>
      <c r="QVQ10" s="842"/>
      <c r="QVR10" s="842"/>
      <c r="QVS10" s="842"/>
      <c r="QVT10" s="842"/>
      <c r="QVU10" s="842"/>
      <c r="QVV10" s="842"/>
      <c r="QVW10" s="842"/>
      <c r="QVX10" s="842"/>
      <c r="QVY10" s="842"/>
      <c r="QVZ10" s="842"/>
      <c r="QWA10" s="842"/>
      <c r="QWB10" s="842"/>
      <c r="QWC10" s="842"/>
      <c r="QWD10" s="842"/>
      <c r="QWE10" s="842"/>
      <c r="QWF10" s="842"/>
      <c r="QWG10" s="842"/>
      <c r="QWH10" s="842"/>
      <c r="QWI10" s="842"/>
      <c r="QWJ10" s="842"/>
      <c r="QWK10" s="842"/>
      <c r="QWL10" s="842"/>
      <c r="QWM10" s="842"/>
      <c r="QWN10" s="842"/>
      <c r="QWO10" s="842"/>
      <c r="QWP10" s="842"/>
      <c r="QWQ10" s="842"/>
      <c r="QWR10" s="842"/>
      <c r="QWS10" s="842"/>
      <c r="QWT10" s="842"/>
      <c r="QWU10" s="842"/>
      <c r="QWV10" s="842"/>
      <c r="QWW10" s="842"/>
      <c r="QWX10" s="842"/>
      <c r="QWY10" s="842"/>
      <c r="QWZ10" s="842"/>
      <c r="QXA10" s="842"/>
      <c r="QXB10" s="842"/>
      <c r="QXC10" s="842"/>
      <c r="QXD10" s="842"/>
      <c r="QXE10" s="842"/>
      <c r="QXF10" s="842"/>
      <c r="QXG10" s="842"/>
      <c r="QXH10" s="842"/>
      <c r="QXI10" s="842"/>
      <c r="QXJ10" s="842"/>
      <c r="QXK10" s="842"/>
      <c r="QXL10" s="842"/>
      <c r="QXM10" s="842"/>
      <c r="QXN10" s="842"/>
      <c r="QXO10" s="842"/>
      <c r="QXP10" s="842"/>
      <c r="QXQ10" s="842"/>
      <c r="QXR10" s="842"/>
      <c r="QXS10" s="842"/>
      <c r="QXT10" s="842"/>
      <c r="QXU10" s="842"/>
      <c r="QXV10" s="842"/>
      <c r="QXW10" s="842"/>
      <c r="QXX10" s="842"/>
      <c r="QXY10" s="842"/>
      <c r="QXZ10" s="842"/>
      <c r="QYA10" s="842"/>
      <c r="QYB10" s="842"/>
      <c r="QYC10" s="842"/>
      <c r="QYD10" s="842"/>
      <c r="QYE10" s="842"/>
      <c r="QYF10" s="842"/>
      <c r="QYG10" s="842"/>
      <c r="QYH10" s="842"/>
      <c r="QYI10" s="842"/>
      <c r="QYJ10" s="842"/>
      <c r="QYK10" s="842"/>
      <c r="QYL10" s="842"/>
      <c r="QYM10" s="842"/>
      <c r="QYN10" s="842"/>
      <c r="QYO10" s="842"/>
      <c r="QYP10" s="842"/>
      <c r="QYQ10" s="842"/>
      <c r="QYR10" s="842"/>
      <c r="QYS10" s="842"/>
      <c r="QYT10" s="842"/>
      <c r="QYU10" s="842"/>
      <c r="QYV10" s="842"/>
      <c r="QYW10" s="842"/>
      <c r="QYX10" s="842"/>
      <c r="QYY10" s="842"/>
      <c r="QYZ10" s="842"/>
      <c r="QZA10" s="842"/>
      <c r="QZB10" s="842"/>
      <c r="QZC10" s="842"/>
      <c r="QZD10" s="842"/>
      <c r="QZE10" s="842"/>
      <c r="QZF10" s="842"/>
      <c r="QZG10" s="842"/>
      <c r="QZH10" s="842"/>
      <c r="QZI10" s="842"/>
      <c r="QZJ10" s="842"/>
      <c r="QZK10" s="842"/>
      <c r="QZL10" s="842"/>
      <c r="QZM10" s="842"/>
      <c r="QZN10" s="842"/>
      <c r="QZO10" s="842"/>
      <c r="QZP10" s="842"/>
      <c r="QZQ10" s="842"/>
      <c r="QZR10" s="842"/>
      <c r="QZS10" s="842"/>
      <c r="QZT10" s="842"/>
      <c r="QZU10" s="842"/>
      <c r="QZV10" s="842"/>
      <c r="QZW10" s="842"/>
      <c r="QZX10" s="842"/>
      <c r="QZY10" s="842"/>
      <c r="QZZ10" s="842"/>
      <c r="RAA10" s="842"/>
      <c r="RAB10" s="842"/>
      <c r="RAC10" s="842"/>
      <c r="RAD10" s="842"/>
      <c r="RAE10" s="842"/>
      <c r="RAF10" s="842"/>
      <c r="RAG10" s="842"/>
      <c r="RAH10" s="842"/>
      <c r="RAI10" s="842"/>
      <c r="RAJ10" s="842"/>
      <c r="RAK10" s="842"/>
      <c r="RAL10" s="842"/>
      <c r="RAM10" s="842"/>
      <c r="RAN10" s="842"/>
      <c r="RAO10" s="842"/>
      <c r="RAP10" s="842"/>
      <c r="RAQ10" s="842"/>
      <c r="RAR10" s="842"/>
      <c r="RAS10" s="842"/>
      <c r="RAT10" s="842"/>
      <c r="RAU10" s="842"/>
      <c r="RAV10" s="842"/>
      <c r="RAW10" s="842"/>
      <c r="RAX10" s="842"/>
      <c r="RAY10" s="842"/>
      <c r="RAZ10" s="842"/>
      <c r="RBA10" s="842"/>
      <c r="RBB10" s="842"/>
      <c r="RBC10" s="842"/>
      <c r="RBD10" s="842"/>
      <c r="RBE10" s="842"/>
      <c r="RBF10" s="842"/>
      <c r="RBG10" s="842"/>
      <c r="RBH10" s="842"/>
      <c r="RBI10" s="842"/>
      <c r="RBJ10" s="842"/>
      <c r="RBK10" s="842"/>
      <c r="RBL10" s="842"/>
      <c r="RBM10" s="842"/>
      <c r="RBN10" s="842"/>
      <c r="RBO10" s="842"/>
      <c r="RBP10" s="842"/>
      <c r="RBQ10" s="842"/>
      <c r="RBR10" s="842"/>
      <c r="RBS10" s="842"/>
      <c r="RBT10" s="842"/>
      <c r="RBU10" s="842"/>
      <c r="RBV10" s="842"/>
      <c r="RBW10" s="842"/>
      <c r="RBX10" s="842"/>
      <c r="RBY10" s="842"/>
      <c r="RBZ10" s="842"/>
      <c r="RCA10" s="842"/>
      <c r="RCB10" s="842"/>
      <c r="RCC10" s="842"/>
      <c r="RCD10" s="842"/>
      <c r="RCE10" s="842"/>
      <c r="RCF10" s="842"/>
      <c r="RCG10" s="842"/>
      <c r="RCH10" s="842"/>
      <c r="RCI10" s="842"/>
      <c r="RCJ10" s="842"/>
      <c r="RCK10" s="842"/>
      <c r="RCL10" s="842"/>
      <c r="RCM10" s="842"/>
      <c r="RCN10" s="842"/>
      <c r="RCO10" s="842"/>
      <c r="RCP10" s="842"/>
      <c r="RCQ10" s="842"/>
      <c r="RCR10" s="842"/>
      <c r="RCS10" s="842"/>
      <c r="RCT10" s="842"/>
      <c r="RCU10" s="842"/>
      <c r="RCV10" s="842"/>
      <c r="RCW10" s="842"/>
      <c r="RCX10" s="842"/>
      <c r="RCY10" s="842"/>
      <c r="RCZ10" s="842"/>
      <c r="RDA10" s="842"/>
      <c r="RDB10" s="842"/>
      <c r="RDC10" s="842"/>
      <c r="RDD10" s="842"/>
      <c r="RDE10" s="842"/>
      <c r="RDF10" s="842"/>
      <c r="RDG10" s="842"/>
      <c r="RDH10" s="842"/>
      <c r="RDI10" s="842"/>
      <c r="RDJ10" s="842"/>
      <c r="RDK10" s="842"/>
      <c r="RDL10" s="842"/>
      <c r="RDM10" s="842"/>
      <c r="RDN10" s="842"/>
      <c r="RDO10" s="842"/>
      <c r="RDP10" s="842"/>
      <c r="RDQ10" s="842"/>
      <c r="RDR10" s="842"/>
      <c r="RDS10" s="842"/>
      <c r="RDT10" s="842"/>
      <c r="RDU10" s="842"/>
      <c r="RDV10" s="842"/>
      <c r="RDW10" s="842"/>
      <c r="RDX10" s="842"/>
      <c r="RDY10" s="842"/>
      <c r="RDZ10" s="842"/>
      <c r="REA10" s="842"/>
      <c r="REB10" s="842"/>
      <c r="REC10" s="842"/>
      <c r="RED10" s="842"/>
      <c r="REE10" s="842"/>
      <c r="REF10" s="842"/>
      <c r="REG10" s="842"/>
      <c r="REH10" s="842"/>
      <c r="REI10" s="842"/>
      <c r="REJ10" s="842"/>
      <c r="REK10" s="842"/>
      <c r="REL10" s="842"/>
      <c r="REM10" s="842"/>
      <c r="REN10" s="842"/>
      <c r="REO10" s="842"/>
      <c r="REP10" s="842"/>
      <c r="REQ10" s="842"/>
      <c r="RER10" s="842"/>
      <c r="RES10" s="842"/>
      <c r="RET10" s="842"/>
      <c r="REU10" s="842"/>
      <c r="REV10" s="842"/>
      <c r="REW10" s="842"/>
      <c r="REX10" s="842"/>
      <c r="REY10" s="842"/>
      <c r="REZ10" s="842"/>
      <c r="RFA10" s="842"/>
      <c r="RFB10" s="842"/>
      <c r="RFC10" s="842"/>
      <c r="RFD10" s="842"/>
      <c r="RFE10" s="842"/>
      <c r="RFF10" s="842"/>
      <c r="RFG10" s="842"/>
      <c r="RFH10" s="842"/>
      <c r="RFI10" s="842"/>
      <c r="RFJ10" s="842"/>
      <c r="RFK10" s="842"/>
      <c r="RFL10" s="842"/>
      <c r="RFM10" s="842"/>
      <c r="RFN10" s="842"/>
      <c r="RFO10" s="842"/>
      <c r="RFP10" s="842"/>
      <c r="RFQ10" s="842"/>
      <c r="RFR10" s="842"/>
      <c r="RFS10" s="842"/>
      <c r="RFT10" s="842"/>
      <c r="RFU10" s="842"/>
      <c r="RFV10" s="842"/>
      <c r="RFW10" s="842"/>
      <c r="RFX10" s="842"/>
      <c r="RFY10" s="842"/>
      <c r="RFZ10" s="842"/>
      <c r="RGA10" s="842"/>
      <c r="RGB10" s="842"/>
      <c r="RGC10" s="842"/>
      <c r="RGD10" s="842"/>
      <c r="RGE10" s="842"/>
      <c r="RGF10" s="842"/>
      <c r="RGG10" s="842"/>
      <c r="RGH10" s="842"/>
      <c r="RGI10" s="842"/>
      <c r="RGJ10" s="842"/>
      <c r="RGK10" s="842"/>
      <c r="RGL10" s="842"/>
      <c r="RGM10" s="842"/>
      <c r="RGN10" s="842"/>
      <c r="RGO10" s="842"/>
      <c r="RGP10" s="842"/>
      <c r="RGQ10" s="842"/>
      <c r="RGR10" s="842"/>
      <c r="RGS10" s="842"/>
      <c r="RGT10" s="842"/>
      <c r="RGU10" s="842"/>
      <c r="RGV10" s="842"/>
      <c r="RGW10" s="842"/>
      <c r="RGX10" s="842"/>
      <c r="RGY10" s="842"/>
      <c r="RGZ10" s="842"/>
      <c r="RHA10" s="842"/>
      <c r="RHB10" s="842"/>
      <c r="RHC10" s="842"/>
      <c r="RHD10" s="842"/>
      <c r="RHE10" s="842"/>
      <c r="RHF10" s="842"/>
      <c r="RHG10" s="842"/>
      <c r="RHH10" s="842"/>
      <c r="RHI10" s="842"/>
      <c r="RHJ10" s="842"/>
      <c r="RHK10" s="842"/>
      <c r="RHL10" s="842"/>
      <c r="RHM10" s="842"/>
      <c r="RHN10" s="842"/>
      <c r="RHO10" s="842"/>
      <c r="RHP10" s="842"/>
      <c r="RHQ10" s="842"/>
      <c r="RHR10" s="842"/>
      <c r="RHS10" s="842"/>
      <c r="RHT10" s="842"/>
      <c r="RHU10" s="842"/>
      <c r="RHV10" s="842"/>
      <c r="RHW10" s="842"/>
      <c r="RHX10" s="842"/>
      <c r="RHY10" s="842"/>
      <c r="RHZ10" s="842"/>
      <c r="RIA10" s="842"/>
      <c r="RIB10" s="842"/>
      <c r="RIC10" s="842"/>
      <c r="RID10" s="842"/>
      <c r="RIE10" s="842"/>
      <c r="RIF10" s="842"/>
      <c r="RIG10" s="842"/>
      <c r="RIH10" s="842"/>
      <c r="RII10" s="842"/>
      <c r="RIJ10" s="842"/>
      <c r="RIK10" s="842"/>
      <c r="RIL10" s="842"/>
      <c r="RIM10" s="842"/>
      <c r="RIN10" s="842"/>
      <c r="RIO10" s="842"/>
      <c r="RIP10" s="842"/>
      <c r="RIQ10" s="842"/>
      <c r="RIR10" s="842"/>
      <c r="RIS10" s="842"/>
      <c r="RIT10" s="842"/>
      <c r="RIU10" s="842"/>
      <c r="RIV10" s="842"/>
      <c r="RIW10" s="842"/>
      <c r="RIX10" s="842"/>
      <c r="RIY10" s="842"/>
      <c r="RIZ10" s="842"/>
      <c r="RJA10" s="842"/>
      <c r="RJB10" s="842"/>
      <c r="RJC10" s="842"/>
      <c r="RJD10" s="842"/>
      <c r="RJE10" s="842"/>
      <c r="RJF10" s="842"/>
      <c r="RJG10" s="842"/>
      <c r="RJH10" s="842"/>
      <c r="RJI10" s="842"/>
      <c r="RJJ10" s="842"/>
      <c r="RJK10" s="842"/>
      <c r="RJL10" s="842"/>
      <c r="RJM10" s="842"/>
      <c r="RJN10" s="842"/>
      <c r="RJO10" s="842"/>
      <c r="RJP10" s="842"/>
      <c r="RJQ10" s="842"/>
      <c r="RJR10" s="842"/>
      <c r="RJS10" s="842"/>
      <c r="RJT10" s="842"/>
      <c r="RJU10" s="842"/>
      <c r="RJV10" s="842"/>
      <c r="RJW10" s="842"/>
      <c r="RJX10" s="842"/>
      <c r="RJY10" s="842"/>
      <c r="RJZ10" s="842"/>
      <c r="RKA10" s="842"/>
      <c r="RKB10" s="842"/>
      <c r="RKC10" s="842"/>
      <c r="RKD10" s="842"/>
      <c r="RKE10" s="842"/>
      <c r="RKF10" s="842"/>
      <c r="RKG10" s="842"/>
      <c r="RKH10" s="842"/>
      <c r="RKI10" s="842"/>
      <c r="RKJ10" s="842"/>
      <c r="RKK10" s="842"/>
      <c r="RKL10" s="842"/>
      <c r="RKM10" s="842"/>
      <c r="RKN10" s="842"/>
      <c r="RKO10" s="842"/>
      <c r="RKP10" s="842"/>
      <c r="RKQ10" s="842"/>
      <c r="RKR10" s="842"/>
      <c r="RKS10" s="842"/>
      <c r="RKT10" s="842"/>
      <c r="RKU10" s="842"/>
      <c r="RKV10" s="842"/>
      <c r="RKW10" s="842"/>
      <c r="RKX10" s="842"/>
      <c r="RKY10" s="842"/>
      <c r="RKZ10" s="842"/>
      <c r="RLA10" s="842"/>
      <c r="RLB10" s="842"/>
      <c r="RLC10" s="842"/>
      <c r="RLD10" s="842"/>
      <c r="RLE10" s="842"/>
      <c r="RLF10" s="842"/>
      <c r="RLG10" s="842"/>
      <c r="RLH10" s="842"/>
      <c r="RLI10" s="842"/>
      <c r="RLJ10" s="842"/>
      <c r="RLK10" s="842"/>
      <c r="RLL10" s="842"/>
      <c r="RLM10" s="842"/>
      <c r="RLN10" s="842"/>
      <c r="RLO10" s="842"/>
      <c r="RLP10" s="842"/>
      <c r="RLQ10" s="842"/>
      <c r="RLR10" s="842"/>
      <c r="RLS10" s="842"/>
      <c r="RLT10" s="842"/>
      <c r="RLU10" s="842"/>
      <c r="RLV10" s="842"/>
      <c r="RLW10" s="842"/>
      <c r="RLX10" s="842"/>
      <c r="RLY10" s="842"/>
      <c r="RLZ10" s="842"/>
      <c r="RMA10" s="842"/>
      <c r="RMB10" s="842"/>
      <c r="RMC10" s="842"/>
      <c r="RMD10" s="842"/>
      <c r="RME10" s="842"/>
      <c r="RMF10" s="842"/>
      <c r="RMG10" s="842"/>
      <c r="RMH10" s="842"/>
      <c r="RMI10" s="842"/>
      <c r="RMJ10" s="842"/>
      <c r="RMK10" s="842"/>
      <c r="RML10" s="842"/>
      <c r="RMM10" s="842"/>
      <c r="RMN10" s="842"/>
      <c r="RMO10" s="842"/>
      <c r="RMP10" s="842"/>
      <c r="RMQ10" s="842"/>
      <c r="RMR10" s="842"/>
      <c r="RMS10" s="842"/>
      <c r="RMT10" s="842"/>
      <c r="RMU10" s="842"/>
      <c r="RMV10" s="842"/>
      <c r="RMW10" s="842"/>
      <c r="RMX10" s="842"/>
      <c r="RMY10" s="842"/>
      <c r="RMZ10" s="842"/>
      <c r="RNA10" s="842"/>
      <c r="RNB10" s="842"/>
      <c r="RNC10" s="842"/>
      <c r="RND10" s="842"/>
      <c r="RNE10" s="842"/>
      <c r="RNF10" s="842"/>
      <c r="RNG10" s="842"/>
      <c r="RNH10" s="842"/>
      <c r="RNI10" s="842"/>
      <c r="RNJ10" s="842"/>
      <c r="RNK10" s="842"/>
      <c r="RNL10" s="842"/>
      <c r="RNM10" s="842"/>
      <c r="RNN10" s="842"/>
      <c r="RNO10" s="842"/>
      <c r="RNP10" s="842"/>
      <c r="RNQ10" s="842"/>
      <c r="RNR10" s="842"/>
      <c r="RNS10" s="842"/>
      <c r="RNT10" s="842"/>
      <c r="RNU10" s="842"/>
      <c r="RNV10" s="842"/>
      <c r="RNW10" s="842"/>
      <c r="RNX10" s="842"/>
      <c r="RNY10" s="842"/>
      <c r="RNZ10" s="842"/>
      <c r="ROA10" s="842"/>
      <c r="ROB10" s="842"/>
      <c r="ROC10" s="842"/>
      <c r="ROD10" s="842"/>
      <c r="ROE10" s="842"/>
      <c r="ROF10" s="842"/>
      <c r="ROG10" s="842"/>
      <c r="ROH10" s="842"/>
      <c r="ROI10" s="842"/>
      <c r="ROJ10" s="842"/>
      <c r="ROK10" s="842"/>
      <c r="ROL10" s="842"/>
      <c r="ROM10" s="842"/>
      <c r="RON10" s="842"/>
      <c r="ROO10" s="842"/>
      <c r="ROP10" s="842"/>
      <c r="ROQ10" s="842"/>
      <c r="ROR10" s="842"/>
      <c r="ROS10" s="842"/>
      <c r="ROT10" s="842"/>
      <c r="ROU10" s="842"/>
      <c r="ROV10" s="842"/>
      <c r="ROW10" s="842"/>
      <c r="ROX10" s="842"/>
      <c r="ROY10" s="842"/>
      <c r="ROZ10" s="842"/>
      <c r="RPA10" s="842"/>
      <c r="RPB10" s="842"/>
      <c r="RPC10" s="842"/>
      <c r="RPD10" s="842"/>
      <c r="RPE10" s="842"/>
      <c r="RPF10" s="842"/>
      <c r="RPG10" s="842"/>
      <c r="RPH10" s="842"/>
      <c r="RPI10" s="842"/>
      <c r="RPJ10" s="842"/>
      <c r="RPK10" s="842"/>
      <c r="RPL10" s="842"/>
      <c r="RPM10" s="842"/>
      <c r="RPN10" s="842"/>
      <c r="RPO10" s="842"/>
      <c r="RPP10" s="842"/>
      <c r="RPQ10" s="842"/>
      <c r="RPR10" s="842"/>
      <c r="RPS10" s="842"/>
      <c r="RPT10" s="842"/>
      <c r="RPU10" s="842"/>
      <c r="RPV10" s="842"/>
      <c r="RPW10" s="842"/>
      <c r="RPX10" s="842"/>
      <c r="RPY10" s="842"/>
      <c r="RPZ10" s="842"/>
      <c r="RQA10" s="842"/>
      <c r="RQB10" s="842"/>
      <c r="RQC10" s="842"/>
      <c r="RQD10" s="842"/>
      <c r="RQE10" s="842"/>
      <c r="RQF10" s="842"/>
      <c r="RQG10" s="842"/>
      <c r="RQH10" s="842"/>
      <c r="RQI10" s="842"/>
      <c r="RQJ10" s="842"/>
      <c r="RQK10" s="842"/>
      <c r="RQL10" s="842"/>
      <c r="RQM10" s="842"/>
      <c r="RQN10" s="842"/>
      <c r="RQO10" s="842"/>
      <c r="RQP10" s="842"/>
      <c r="RQQ10" s="842"/>
      <c r="RQR10" s="842"/>
      <c r="RQS10" s="842"/>
      <c r="RQT10" s="842"/>
      <c r="RQU10" s="842"/>
      <c r="RQV10" s="842"/>
      <c r="RQW10" s="842"/>
      <c r="RQX10" s="842"/>
      <c r="RQY10" s="842"/>
      <c r="RQZ10" s="842"/>
      <c r="RRA10" s="842"/>
      <c r="RRB10" s="842"/>
      <c r="RRC10" s="842"/>
      <c r="RRD10" s="842"/>
      <c r="RRE10" s="842"/>
      <c r="RRF10" s="842"/>
      <c r="RRG10" s="842"/>
      <c r="RRH10" s="842"/>
      <c r="RRI10" s="842"/>
      <c r="RRJ10" s="842"/>
      <c r="RRK10" s="842"/>
      <c r="RRL10" s="842"/>
      <c r="RRM10" s="842"/>
      <c r="RRN10" s="842"/>
      <c r="RRO10" s="842"/>
      <c r="RRP10" s="842"/>
      <c r="RRQ10" s="842"/>
      <c r="RRR10" s="842"/>
      <c r="RRS10" s="842"/>
      <c r="RRT10" s="842"/>
      <c r="RRU10" s="842"/>
      <c r="RRV10" s="842"/>
      <c r="RRW10" s="842"/>
      <c r="RRX10" s="842"/>
      <c r="RRY10" s="842"/>
      <c r="RRZ10" s="842"/>
      <c r="RSA10" s="842"/>
      <c r="RSB10" s="842"/>
      <c r="RSC10" s="842"/>
      <c r="RSD10" s="842"/>
      <c r="RSE10" s="842"/>
      <c r="RSF10" s="842"/>
      <c r="RSG10" s="842"/>
      <c r="RSH10" s="842"/>
      <c r="RSI10" s="842"/>
      <c r="RSJ10" s="842"/>
      <c r="RSK10" s="842"/>
      <c r="RSL10" s="842"/>
      <c r="RSM10" s="842"/>
      <c r="RSN10" s="842"/>
      <c r="RSO10" s="842"/>
      <c r="RSP10" s="842"/>
      <c r="RSQ10" s="842"/>
      <c r="RSR10" s="842"/>
      <c r="RSS10" s="842"/>
      <c r="RST10" s="842"/>
      <c r="RSU10" s="842"/>
      <c r="RSV10" s="842"/>
      <c r="RSW10" s="842"/>
      <c r="RSX10" s="842"/>
      <c r="RSY10" s="842"/>
      <c r="RSZ10" s="842"/>
      <c r="RTA10" s="842"/>
      <c r="RTB10" s="842"/>
      <c r="RTC10" s="842"/>
      <c r="RTD10" s="842"/>
      <c r="RTE10" s="842"/>
      <c r="RTF10" s="842"/>
      <c r="RTG10" s="842"/>
      <c r="RTH10" s="842"/>
      <c r="RTI10" s="842"/>
      <c r="RTJ10" s="842"/>
      <c r="RTK10" s="842"/>
      <c r="RTL10" s="842"/>
      <c r="RTM10" s="842"/>
      <c r="RTN10" s="842"/>
      <c r="RTO10" s="842"/>
      <c r="RTP10" s="842"/>
      <c r="RTQ10" s="842"/>
      <c r="RTR10" s="842"/>
      <c r="RTS10" s="842"/>
      <c r="RTT10" s="842"/>
      <c r="RTU10" s="842"/>
      <c r="RTV10" s="842"/>
      <c r="RTW10" s="842"/>
      <c r="RTX10" s="842"/>
      <c r="RTY10" s="842"/>
      <c r="RTZ10" s="842"/>
      <c r="RUA10" s="842"/>
      <c r="RUB10" s="842"/>
      <c r="RUC10" s="842"/>
      <c r="RUD10" s="842"/>
      <c r="RUE10" s="842"/>
      <c r="RUF10" s="842"/>
      <c r="RUG10" s="842"/>
      <c r="RUH10" s="842"/>
      <c r="RUI10" s="842"/>
      <c r="RUJ10" s="842"/>
      <c r="RUK10" s="842"/>
      <c r="RUL10" s="842"/>
      <c r="RUM10" s="842"/>
      <c r="RUN10" s="842"/>
      <c r="RUO10" s="842"/>
      <c r="RUP10" s="842"/>
      <c r="RUQ10" s="842"/>
      <c r="RUR10" s="842"/>
      <c r="RUS10" s="842"/>
      <c r="RUT10" s="842"/>
      <c r="RUU10" s="842"/>
      <c r="RUV10" s="842"/>
      <c r="RUW10" s="842"/>
      <c r="RUX10" s="842"/>
      <c r="RUY10" s="842"/>
      <c r="RUZ10" s="842"/>
      <c r="RVA10" s="842"/>
      <c r="RVB10" s="842"/>
      <c r="RVC10" s="842"/>
      <c r="RVD10" s="842"/>
      <c r="RVE10" s="842"/>
      <c r="RVF10" s="842"/>
      <c r="RVG10" s="842"/>
      <c r="RVH10" s="842"/>
      <c r="RVI10" s="842"/>
      <c r="RVJ10" s="842"/>
      <c r="RVK10" s="842"/>
      <c r="RVL10" s="842"/>
      <c r="RVM10" s="842"/>
      <c r="RVN10" s="842"/>
      <c r="RVO10" s="842"/>
      <c r="RVP10" s="842"/>
      <c r="RVQ10" s="842"/>
      <c r="RVR10" s="842"/>
      <c r="RVS10" s="842"/>
      <c r="RVT10" s="842"/>
      <c r="RVU10" s="842"/>
      <c r="RVV10" s="842"/>
      <c r="RVW10" s="842"/>
      <c r="RVX10" s="842"/>
      <c r="RVY10" s="842"/>
      <c r="RVZ10" s="842"/>
      <c r="RWA10" s="842"/>
      <c r="RWB10" s="842"/>
      <c r="RWC10" s="842"/>
      <c r="RWD10" s="842"/>
      <c r="RWE10" s="842"/>
      <c r="RWF10" s="842"/>
      <c r="RWG10" s="842"/>
      <c r="RWH10" s="842"/>
      <c r="RWI10" s="842"/>
      <c r="RWJ10" s="842"/>
      <c r="RWK10" s="842"/>
      <c r="RWL10" s="842"/>
      <c r="RWM10" s="842"/>
      <c r="RWN10" s="842"/>
      <c r="RWO10" s="842"/>
      <c r="RWP10" s="842"/>
      <c r="RWQ10" s="842"/>
      <c r="RWR10" s="842"/>
      <c r="RWS10" s="842"/>
      <c r="RWT10" s="842"/>
      <c r="RWU10" s="842"/>
      <c r="RWV10" s="842"/>
      <c r="RWW10" s="842"/>
      <c r="RWX10" s="842"/>
      <c r="RWY10" s="842"/>
      <c r="RWZ10" s="842"/>
      <c r="RXA10" s="842"/>
      <c r="RXB10" s="842"/>
      <c r="RXC10" s="842"/>
      <c r="RXD10" s="842"/>
      <c r="RXE10" s="842"/>
      <c r="RXF10" s="842"/>
      <c r="RXG10" s="842"/>
      <c r="RXH10" s="842"/>
      <c r="RXI10" s="842"/>
      <c r="RXJ10" s="842"/>
      <c r="RXK10" s="842"/>
      <c r="RXL10" s="842"/>
      <c r="RXM10" s="842"/>
      <c r="RXN10" s="842"/>
      <c r="RXO10" s="842"/>
      <c r="RXP10" s="842"/>
      <c r="RXQ10" s="842"/>
      <c r="RXR10" s="842"/>
      <c r="RXS10" s="842"/>
      <c r="RXT10" s="842"/>
      <c r="RXU10" s="842"/>
      <c r="RXV10" s="842"/>
      <c r="RXW10" s="842"/>
      <c r="RXX10" s="842"/>
      <c r="RXY10" s="842"/>
      <c r="RXZ10" s="842"/>
      <c r="RYA10" s="842"/>
      <c r="RYB10" s="842"/>
      <c r="RYC10" s="842"/>
      <c r="RYD10" s="842"/>
      <c r="RYE10" s="842"/>
      <c r="RYF10" s="842"/>
      <c r="RYG10" s="842"/>
      <c r="RYH10" s="842"/>
      <c r="RYI10" s="842"/>
      <c r="RYJ10" s="842"/>
      <c r="RYK10" s="842"/>
      <c r="RYL10" s="842"/>
      <c r="RYM10" s="842"/>
      <c r="RYN10" s="842"/>
      <c r="RYO10" s="842"/>
      <c r="RYP10" s="842"/>
      <c r="RYQ10" s="842"/>
      <c r="RYR10" s="842"/>
      <c r="RYS10" s="842"/>
      <c r="RYT10" s="842"/>
      <c r="RYU10" s="842"/>
      <c r="RYV10" s="842"/>
      <c r="RYW10" s="842"/>
      <c r="RYX10" s="842"/>
      <c r="RYY10" s="842"/>
      <c r="RYZ10" s="842"/>
      <c r="RZA10" s="842"/>
      <c r="RZB10" s="842"/>
      <c r="RZC10" s="842"/>
      <c r="RZD10" s="842"/>
      <c r="RZE10" s="842"/>
      <c r="RZF10" s="842"/>
      <c r="RZG10" s="842"/>
      <c r="RZH10" s="842"/>
      <c r="RZI10" s="842"/>
      <c r="RZJ10" s="842"/>
      <c r="RZK10" s="842"/>
      <c r="RZL10" s="842"/>
      <c r="RZM10" s="842"/>
      <c r="RZN10" s="842"/>
      <c r="RZO10" s="842"/>
      <c r="RZP10" s="842"/>
      <c r="RZQ10" s="842"/>
      <c r="RZR10" s="842"/>
      <c r="RZS10" s="842"/>
      <c r="RZT10" s="842"/>
      <c r="RZU10" s="842"/>
      <c r="RZV10" s="842"/>
      <c r="RZW10" s="842"/>
      <c r="RZX10" s="842"/>
      <c r="RZY10" s="842"/>
      <c r="RZZ10" s="842"/>
      <c r="SAA10" s="842"/>
      <c r="SAB10" s="842"/>
      <c r="SAC10" s="842"/>
      <c r="SAD10" s="842"/>
      <c r="SAE10" s="842"/>
      <c r="SAF10" s="842"/>
      <c r="SAG10" s="842"/>
      <c r="SAH10" s="842"/>
      <c r="SAI10" s="842"/>
      <c r="SAJ10" s="842"/>
      <c r="SAK10" s="842"/>
      <c r="SAL10" s="842"/>
      <c r="SAM10" s="842"/>
      <c r="SAN10" s="842"/>
      <c r="SAO10" s="842"/>
      <c r="SAP10" s="842"/>
      <c r="SAQ10" s="842"/>
      <c r="SAR10" s="842"/>
      <c r="SAS10" s="842"/>
      <c r="SAT10" s="842"/>
      <c r="SAU10" s="842"/>
      <c r="SAV10" s="842"/>
      <c r="SAW10" s="842"/>
      <c r="SAX10" s="842"/>
      <c r="SAY10" s="842"/>
      <c r="SAZ10" s="842"/>
      <c r="SBA10" s="842"/>
      <c r="SBB10" s="842"/>
      <c r="SBC10" s="842"/>
      <c r="SBD10" s="842"/>
      <c r="SBE10" s="842"/>
      <c r="SBF10" s="842"/>
      <c r="SBG10" s="842"/>
      <c r="SBH10" s="842"/>
      <c r="SBI10" s="842"/>
      <c r="SBJ10" s="842"/>
      <c r="SBK10" s="842"/>
      <c r="SBL10" s="842"/>
      <c r="SBM10" s="842"/>
      <c r="SBN10" s="842"/>
      <c r="SBO10" s="842"/>
      <c r="SBP10" s="842"/>
      <c r="SBQ10" s="842"/>
      <c r="SBR10" s="842"/>
      <c r="SBS10" s="842"/>
      <c r="SBT10" s="842"/>
      <c r="SBU10" s="842"/>
      <c r="SBV10" s="842"/>
      <c r="SBW10" s="842"/>
      <c r="SBX10" s="842"/>
      <c r="SBY10" s="842"/>
      <c r="SBZ10" s="842"/>
      <c r="SCA10" s="842"/>
      <c r="SCB10" s="842"/>
      <c r="SCC10" s="842"/>
      <c r="SCD10" s="842"/>
      <c r="SCE10" s="842"/>
      <c r="SCF10" s="842"/>
      <c r="SCG10" s="842"/>
      <c r="SCH10" s="842"/>
      <c r="SCI10" s="842"/>
      <c r="SCJ10" s="842"/>
      <c r="SCK10" s="842"/>
      <c r="SCL10" s="842"/>
      <c r="SCM10" s="842"/>
      <c r="SCN10" s="842"/>
      <c r="SCO10" s="842"/>
      <c r="SCP10" s="842"/>
      <c r="SCQ10" s="842"/>
      <c r="SCR10" s="842"/>
      <c r="SCS10" s="842"/>
      <c r="SCT10" s="842"/>
      <c r="SCU10" s="842"/>
      <c r="SCV10" s="842"/>
      <c r="SCW10" s="842"/>
      <c r="SCX10" s="842"/>
      <c r="SCY10" s="842"/>
      <c r="SCZ10" s="842"/>
      <c r="SDA10" s="842"/>
      <c r="SDB10" s="842"/>
      <c r="SDC10" s="842"/>
      <c r="SDD10" s="842"/>
      <c r="SDE10" s="842"/>
      <c r="SDF10" s="842"/>
      <c r="SDG10" s="842"/>
      <c r="SDH10" s="842"/>
      <c r="SDI10" s="842"/>
      <c r="SDJ10" s="842"/>
      <c r="SDK10" s="842"/>
      <c r="SDL10" s="842"/>
      <c r="SDM10" s="842"/>
      <c r="SDN10" s="842"/>
      <c r="SDO10" s="842"/>
      <c r="SDP10" s="842"/>
      <c r="SDQ10" s="842"/>
      <c r="SDR10" s="842"/>
      <c r="SDS10" s="842"/>
      <c r="SDT10" s="842"/>
      <c r="SDU10" s="842"/>
      <c r="SDV10" s="842"/>
      <c r="SDW10" s="842"/>
      <c r="SDX10" s="842"/>
      <c r="SDY10" s="842"/>
      <c r="SDZ10" s="842"/>
      <c r="SEA10" s="842"/>
      <c r="SEB10" s="842"/>
      <c r="SEC10" s="842"/>
      <c r="SED10" s="842"/>
      <c r="SEE10" s="842"/>
      <c r="SEF10" s="842"/>
      <c r="SEG10" s="842"/>
      <c r="SEH10" s="842"/>
      <c r="SEI10" s="842"/>
      <c r="SEJ10" s="842"/>
      <c r="SEK10" s="842"/>
      <c r="SEL10" s="842"/>
      <c r="SEM10" s="842"/>
      <c r="SEN10" s="842"/>
      <c r="SEO10" s="842"/>
      <c r="SEP10" s="842"/>
      <c r="SEQ10" s="842"/>
      <c r="SER10" s="842"/>
      <c r="SES10" s="842"/>
      <c r="SET10" s="842"/>
      <c r="SEU10" s="842"/>
      <c r="SEV10" s="842"/>
      <c r="SEW10" s="842"/>
      <c r="SEX10" s="842"/>
      <c r="SEY10" s="842"/>
      <c r="SEZ10" s="842"/>
      <c r="SFA10" s="842"/>
      <c r="SFB10" s="842"/>
      <c r="SFC10" s="842"/>
      <c r="SFD10" s="842"/>
      <c r="SFE10" s="842"/>
      <c r="SFF10" s="842"/>
      <c r="SFG10" s="842"/>
      <c r="SFH10" s="842"/>
      <c r="SFI10" s="842"/>
      <c r="SFJ10" s="842"/>
      <c r="SFK10" s="842"/>
      <c r="SFL10" s="842"/>
      <c r="SFM10" s="842"/>
      <c r="SFN10" s="842"/>
      <c r="SFO10" s="842"/>
      <c r="SFP10" s="842"/>
      <c r="SFQ10" s="842"/>
      <c r="SFR10" s="842"/>
      <c r="SFS10" s="842"/>
      <c r="SFT10" s="842"/>
      <c r="SFU10" s="842"/>
      <c r="SFV10" s="842"/>
      <c r="SFW10" s="842"/>
      <c r="SFX10" s="842"/>
      <c r="SFY10" s="842"/>
      <c r="SFZ10" s="842"/>
      <c r="SGA10" s="842"/>
      <c r="SGB10" s="842"/>
      <c r="SGC10" s="842"/>
      <c r="SGD10" s="842"/>
      <c r="SGE10" s="842"/>
      <c r="SGF10" s="842"/>
      <c r="SGG10" s="842"/>
      <c r="SGH10" s="842"/>
      <c r="SGI10" s="842"/>
      <c r="SGJ10" s="842"/>
      <c r="SGK10" s="842"/>
      <c r="SGL10" s="842"/>
      <c r="SGM10" s="842"/>
      <c r="SGN10" s="842"/>
      <c r="SGO10" s="842"/>
      <c r="SGP10" s="842"/>
      <c r="SGQ10" s="842"/>
      <c r="SGR10" s="842"/>
      <c r="SGS10" s="842"/>
      <c r="SGT10" s="842"/>
      <c r="SGU10" s="842"/>
      <c r="SGV10" s="842"/>
      <c r="SGW10" s="842"/>
      <c r="SGX10" s="842"/>
      <c r="SGY10" s="842"/>
      <c r="SGZ10" s="842"/>
      <c r="SHA10" s="842"/>
      <c r="SHB10" s="842"/>
      <c r="SHC10" s="842"/>
      <c r="SHD10" s="842"/>
      <c r="SHE10" s="842"/>
      <c r="SHF10" s="842"/>
      <c r="SHG10" s="842"/>
      <c r="SHH10" s="842"/>
      <c r="SHI10" s="842"/>
      <c r="SHJ10" s="842"/>
      <c r="SHK10" s="842"/>
      <c r="SHL10" s="842"/>
      <c r="SHM10" s="842"/>
      <c r="SHN10" s="842"/>
      <c r="SHO10" s="842"/>
      <c r="SHP10" s="842"/>
      <c r="SHQ10" s="842"/>
      <c r="SHR10" s="842"/>
      <c r="SHS10" s="842"/>
      <c r="SHT10" s="842"/>
      <c r="SHU10" s="842"/>
      <c r="SHV10" s="842"/>
      <c r="SHW10" s="842"/>
      <c r="SHX10" s="842"/>
      <c r="SHY10" s="842"/>
      <c r="SHZ10" s="842"/>
      <c r="SIA10" s="842"/>
      <c r="SIB10" s="842"/>
      <c r="SIC10" s="842"/>
      <c r="SID10" s="842"/>
      <c r="SIE10" s="842"/>
      <c r="SIF10" s="842"/>
      <c r="SIG10" s="842"/>
      <c r="SIH10" s="842"/>
      <c r="SII10" s="842"/>
      <c r="SIJ10" s="842"/>
      <c r="SIK10" s="842"/>
      <c r="SIL10" s="842"/>
      <c r="SIM10" s="842"/>
      <c r="SIN10" s="842"/>
      <c r="SIO10" s="842"/>
      <c r="SIP10" s="842"/>
      <c r="SIQ10" s="842"/>
      <c r="SIR10" s="842"/>
      <c r="SIS10" s="842"/>
      <c r="SIT10" s="842"/>
      <c r="SIU10" s="842"/>
      <c r="SIV10" s="842"/>
      <c r="SIW10" s="842"/>
      <c r="SIX10" s="842"/>
      <c r="SIY10" s="842"/>
      <c r="SIZ10" s="842"/>
      <c r="SJA10" s="842"/>
      <c r="SJB10" s="842"/>
      <c r="SJC10" s="842"/>
      <c r="SJD10" s="842"/>
      <c r="SJE10" s="842"/>
      <c r="SJF10" s="842"/>
      <c r="SJG10" s="842"/>
      <c r="SJH10" s="842"/>
      <c r="SJI10" s="842"/>
      <c r="SJJ10" s="842"/>
      <c r="SJK10" s="842"/>
      <c r="SJL10" s="842"/>
      <c r="SJM10" s="842"/>
      <c r="SJN10" s="842"/>
      <c r="SJO10" s="842"/>
      <c r="SJP10" s="842"/>
      <c r="SJQ10" s="842"/>
      <c r="SJR10" s="842"/>
      <c r="SJS10" s="842"/>
      <c r="SJT10" s="842"/>
      <c r="SJU10" s="842"/>
      <c r="SJV10" s="842"/>
      <c r="SJW10" s="842"/>
      <c r="SJX10" s="842"/>
      <c r="SJY10" s="842"/>
      <c r="SJZ10" s="842"/>
      <c r="SKA10" s="842"/>
      <c r="SKB10" s="842"/>
      <c r="SKC10" s="842"/>
      <c r="SKD10" s="842"/>
      <c r="SKE10" s="842"/>
      <c r="SKF10" s="842"/>
      <c r="SKG10" s="842"/>
      <c r="SKH10" s="842"/>
      <c r="SKI10" s="842"/>
      <c r="SKJ10" s="842"/>
      <c r="SKK10" s="842"/>
      <c r="SKL10" s="842"/>
      <c r="SKM10" s="842"/>
      <c r="SKN10" s="842"/>
      <c r="SKO10" s="842"/>
      <c r="SKP10" s="842"/>
      <c r="SKQ10" s="842"/>
      <c r="SKR10" s="842"/>
      <c r="SKS10" s="842"/>
      <c r="SKT10" s="842"/>
      <c r="SKU10" s="842"/>
      <c r="SKV10" s="842"/>
      <c r="SKW10" s="842"/>
      <c r="SKX10" s="842"/>
      <c r="SKY10" s="842"/>
      <c r="SKZ10" s="842"/>
      <c r="SLA10" s="842"/>
      <c r="SLB10" s="842"/>
      <c r="SLC10" s="842"/>
      <c r="SLD10" s="842"/>
      <c r="SLE10" s="842"/>
      <c r="SLF10" s="842"/>
      <c r="SLG10" s="842"/>
      <c r="SLH10" s="842"/>
      <c r="SLI10" s="842"/>
      <c r="SLJ10" s="842"/>
      <c r="SLK10" s="842"/>
      <c r="SLL10" s="842"/>
      <c r="SLM10" s="842"/>
      <c r="SLN10" s="842"/>
      <c r="SLO10" s="842"/>
      <c r="SLP10" s="842"/>
      <c r="SLQ10" s="842"/>
      <c r="SLR10" s="842"/>
      <c r="SLS10" s="842"/>
      <c r="SLT10" s="842"/>
      <c r="SLU10" s="842"/>
      <c r="SLV10" s="842"/>
      <c r="SLW10" s="842"/>
      <c r="SLX10" s="842"/>
      <c r="SLY10" s="842"/>
      <c r="SLZ10" s="842"/>
      <c r="SMA10" s="842"/>
      <c r="SMB10" s="842"/>
      <c r="SMC10" s="842"/>
      <c r="SMD10" s="842"/>
      <c r="SME10" s="842"/>
      <c r="SMF10" s="842"/>
      <c r="SMG10" s="842"/>
      <c r="SMH10" s="842"/>
      <c r="SMI10" s="842"/>
      <c r="SMJ10" s="842"/>
      <c r="SMK10" s="842"/>
      <c r="SML10" s="842"/>
      <c r="SMM10" s="842"/>
      <c r="SMN10" s="842"/>
      <c r="SMO10" s="842"/>
      <c r="SMP10" s="842"/>
      <c r="SMQ10" s="842"/>
      <c r="SMR10" s="842"/>
      <c r="SMS10" s="842"/>
      <c r="SMT10" s="842"/>
      <c r="SMU10" s="842"/>
      <c r="SMV10" s="842"/>
      <c r="SMW10" s="842"/>
      <c r="SMX10" s="842"/>
      <c r="SMY10" s="842"/>
      <c r="SMZ10" s="842"/>
      <c r="SNA10" s="842"/>
      <c r="SNB10" s="842"/>
      <c r="SNC10" s="842"/>
      <c r="SND10" s="842"/>
      <c r="SNE10" s="842"/>
      <c r="SNF10" s="842"/>
      <c r="SNG10" s="842"/>
      <c r="SNH10" s="842"/>
      <c r="SNI10" s="842"/>
      <c r="SNJ10" s="842"/>
      <c r="SNK10" s="842"/>
      <c r="SNL10" s="842"/>
      <c r="SNM10" s="842"/>
      <c r="SNN10" s="842"/>
      <c r="SNO10" s="842"/>
      <c r="SNP10" s="842"/>
      <c r="SNQ10" s="842"/>
      <c r="SNR10" s="842"/>
      <c r="SNS10" s="842"/>
      <c r="SNT10" s="842"/>
      <c r="SNU10" s="842"/>
      <c r="SNV10" s="842"/>
      <c r="SNW10" s="842"/>
      <c r="SNX10" s="842"/>
      <c r="SNY10" s="842"/>
      <c r="SNZ10" s="842"/>
      <c r="SOA10" s="842"/>
      <c r="SOB10" s="842"/>
      <c r="SOC10" s="842"/>
      <c r="SOD10" s="842"/>
      <c r="SOE10" s="842"/>
      <c r="SOF10" s="842"/>
      <c r="SOG10" s="842"/>
      <c r="SOH10" s="842"/>
      <c r="SOI10" s="842"/>
      <c r="SOJ10" s="842"/>
      <c r="SOK10" s="842"/>
      <c r="SOL10" s="842"/>
      <c r="SOM10" s="842"/>
      <c r="SON10" s="842"/>
      <c r="SOO10" s="842"/>
      <c r="SOP10" s="842"/>
      <c r="SOQ10" s="842"/>
      <c r="SOR10" s="842"/>
      <c r="SOS10" s="842"/>
      <c r="SOT10" s="842"/>
      <c r="SOU10" s="842"/>
      <c r="SOV10" s="842"/>
      <c r="SOW10" s="842"/>
      <c r="SOX10" s="842"/>
      <c r="SOY10" s="842"/>
      <c r="SOZ10" s="842"/>
      <c r="SPA10" s="842"/>
      <c r="SPB10" s="842"/>
      <c r="SPC10" s="842"/>
      <c r="SPD10" s="842"/>
      <c r="SPE10" s="842"/>
      <c r="SPF10" s="842"/>
      <c r="SPG10" s="842"/>
      <c r="SPH10" s="842"/>
      <c r="SPI10" s="842"/>
      <c r="SPJ10" s="842"/>
      <c r="SPK10" s="842"/>
      <c r="SPL10" s="842"/>
      <c r="SPM10" s="842"/>
      <c r="SPN10" s="842"/>
      <c r="SPO10" s="842"/>
      <c r="SPP10" s="842"/>
      <c r="SPQ10" s="842"/>
      <c r="SPR10" s="842"/>
      <c r="SPS10" s="842"/>
      <c r="SPT10" s="842"/>
      <c r="SPU10" s="842"/>
      <c r="SPV10" s="842"/>
      <c r="SPW10" s="842"/>
      <c r="SPX10" s="842"/>
      <c r="SPY10" s="842"/>
      <c r="SPZ10" s="842"/>
      <c r="SQA10" s="842"/>
      <c r="SQB10" s="842"/>
      <c r="SQC10" s="842"/>
      <c r="SQD10" s="842"/>
      <c r="SQE10" s="842"/>
      <c r="SQF10" s="842"/>
      <c r="SQG10" s="842"/>
      <c r="SQH10" s="842"/>
      <c r="SQI10" s="842"/>
      <c r="SQJ10" s="842"/>
      <c r="SQK10" s="842"/>
      <c r="SQL10" s="842"/>
      <c r="SQM10" s="842"/>
      <c r="SQN10" s="842"/>
      <c r="SQO10" s="842"/>
      <c r="SQP10" s="842"/>
      <c r="SQQ10" s="842"/>
      <c r="SQR10" s="842"/>
      <c r="SQS10" s="842"/>
      <c r="SQT10" s="842"/>
      <c r="SQU10" s="842"/>
      <c r="SQV10" s="842"/>
      <c r="SQW10" s="842"/>
      <c r="SQX10" s="842"/>
      <c r="SQY10" s="842"/>
      <c r="SQZ10" s="842"/>
      <c r="SRA10" s="842"/>
      <c r="SRB10" s="842"/>
      <c r="SRC10" s="842"/>
      <c r="SRD10" s="842"/>
      <c r="SRE10" s="842"/>
      <c r="SRF10" s="842"/>
      <c r="SRG10" s="842"/>
      <c r="SRH10" s="842"/>
      <c r="SRI10" s="842"/>
      <c r="SRJ10" s="842"/>
      <c r="SRK10" s="842"/>
      <c r="SRL10" s="842"/>
      <c r="SRM10" s="842"/>
      <c r="SRN10" s="842"/>
      <c r="SRO10" s="842"/>
      <c r="SRP10" s="842"/>
      <c r="SRQ10" s="842"/>
      <c r="SRR10" s="842"/>
      <c r="SRS10" s="842"/>
      <c r="SRT10" s="842"/>
      <c r="SRU10" s="842"/>
      <c r="SRV10" s="842"/>
      <c r="SRW10" s="842"/>
      <c r="SRX10" s="842"/>
      <c r="SRY10" s="842"/>
      <c r="SRZ10" s="842"/>
      <c r="SSA10" s="842"/>
      <c r="SSB10" s="842"/>
      <c r="SSC10" s="842"/>
      <c r="SSD10" s="842"/>
      <c r="SSE10" s="842"/>
      <c r="SSF10" s="842"/>
      <c r="SSG10" s="842"/>
      <c r="SSH10" s="842"/>
      <c r="SSI10" s="842"/>
      <c r="SSJ10" s="842"/>
      <c r="SSK10" s="842"/>
      <c r="SSL10" s="842"/>
      <c r="SSM10" s="842"/>
      <c r="SSN10" s="842"/>
      <c r="SSO10" s="842"/>
      <c r="SSP10" s="842"/>
      <c r="SSQ10" s="842"/>
      <c r="SSR10" s="842"/>
      <c r="SSS10" s="842"/>
      <c r="SST10" s="842"/>
      <c r="SSU10" s="842"/>
      <c r="SSV10" s="842"/>
      <c r="SSW10" s="842"/>
      <c r="SSX10" s="842"/>
      <c r="SSY10" s="842"/>
      <c r="SSZ10" s="842"/>
      <c r="STA10" s="842"/>
      <c r="STB10" s="842"/>
      <c r="STC10" s="842"/>
      <c r="STD10" s="842"/>
      <c r="STE10" s="842"/>
      <c r="STF10" s="842"/>
      <c r="STG10" s="842"/>
      <c r="STH10" s="842"/>
      <c r="STI10" s="842"/>
      <c r="STJ10" s="842"/>
      <c r="STK10" s="842"/>
      <c r="STL10" s="842"/>
      <c r="STM10" s="842"/>
      <c r="STN10" s="842"/>
      <c r="STO10" s="842"/>
      <c r="STP10" s="842"/>
      <c r="STQ10" s="842"/>
      <c r="STR10" s="842"/>
      <c r="STS10" s="842"/>
      <c r="STT10" s="842"/>
      <c r="STU10" s="842"/>
      <c r="STV10" s="842"/>
      <c r="STW10" s="842"/>
      <c r="STX10" s="842"/>
      <c r="STY10" s="842"/>
      <c r="STZ10" s="842"/>
      <c r="SUA10" s="842"/>
      <c r="SUB10" s="842"/>
      <c r="SUC10" s="842"/>
      <c r="SUD10" s="842"/>
      <c r="SUE10" s="842"/>
      <c r="SUF10" s="842"/>
      <c r="SUG10" s="842"/>
      <c r="SUH10" s="842"/>
      <c r="SUI10" s="842"/>
      <c r="SUJ10" s="842"/>
      <c r="SUK10" s="842"/>
      <c r="SUL10" s="842"/>
      <c r="SUM10" s="842"/>
      <c r="SUN10" s="842"/>
      <c r="SUO10" s="842"/>
      <c r="SUP10" s="842"/>
      <c r="SUQ10" s="842"/>
      <c r="SUR10" s="842"/>
      <c r="SUS10" s="842"/>
      <c r="SUT10" s="842"/>
      <c r="SUU10" s="842"/>
      <c r="SUV10" s="842"/>
      <c r="SUW10" s="842"/>
      <c r="SUX10" s="842"/>
      <c r="SUY10" s="842"/>
      <c r="SUZ10" s="842"/>
      <c r="SVA10" s="842"/>
      <c r="SVB10" s="842"/>
      <c r="SVC10" s="842"/>
      <c r="SVD10" s="842"/>
      <c r="SVE10" s="842"/>
      <c r="SVF10" s="842"/>
      <c r="SVG10" s="842"/>
      <c r="SVH10" s="842"/>
      <c r="SVI10" s="842"/>
      <c r="SVJ10" s="842"/>
      <c r="SVK10" s="842"/>
      <c r="SVL10" s="842"/>
      <c r="SVM10" s="842"/>
      <c r="SVN10" s="842"/>
      <c r="SVO10" s="842"/>
      <c r="SVP10" s="842"/>
      <c r="SVQ10" s="842"/>
      <c r="SVR10" s="842"/>
      <c r="SVS10" s="842"/>
      <c r="SVT10" s="842"/>
      <c r="SVU10" s="842"/>
      <c r="SVV10" s="842"/>
      <c r="SVW10" s="842"/>
      <c r="SVX10" s="842"/>
      <c r="SVY10" s="842"/>
      <c r="SVZ10" s="842"/>
      <c r="SWA10" s="842"/>
      <c r="SWB10" s="842"/>
      <c r="SWC10" s="842"/>
      <c r="SWD10" s="842"/>
      <c r="SWE10" s="842"/>
      <c r="SWF10" s="842"/>
      <c r="SWG10" s="842"/>
      <c r="SWH10" s="842"/>
      <c r="SWI10" s="842"/>
      <c r="SWJ10" s="842"/>
      <c r="SWK10" s="842"/>
      <c r="SWL10" s="842"/>
      <c r="SWM10" s="842"/>
      <c r="SWN10" s="842"/>
      <c r="SWO10" s="842"/>
      <c r="SWP10" s="842"/>
      <c r="SWQ10" s="842"/>
      <c r="SWR10" s="842"/>
      <c r="SWS10" s="842"/>
      <c r="SWT10" s="842"/>
      <c r="SWU10" s="842"/>
      <c r="SWV10" s="842"/>
      <c r="SWW10" s="842"/>
      <c r="SWX10" s="842"/>
      <c r="SWY10" s="842"/>
      <c r="SWZ10" s="842"/>
      <c r="SXA10" s="842"/>
      <c r="SXB10" s="842"/>
      <c r="SXC10" s="842"/>
      <c r="SXD10" s="842"/>
      <c r="SXE10" s="842"/>
      <c r="SXF10" s="842"/>
      <c r="SXG10" s="842"/>
      <c r="SXH10" s="842"/>
      <c r="SXI10" s="842"/>
      <c r="SXJ10" s="842"/>
      <c r="SXK10" s="842"/>
      <c r="SXL10" s="842"/>
      <c r="SXM10" s="842"/>
      <c r="SXN10" s="842"/>
      <c r="SXO10" s="842"/>
      <c r="SXP10" s="842"/>
      <c r="SXQ10" s="842"/>
      <c r="SXR10" s="842"/>
      <c r="SXS10" s="842"/>
      <c r="SXT10" s="842"/>
      <c r="SXU10" s="842"/>
      <c r="SXV10" s="842"/>
      <c r="SXW10" s="842"/>
      <c r="SXX10" s="842"/>
      <c r="SXY10" s="842"/>
      <c r="SXZ10" s="842"/>
      <c r="SYA10" s="842"/>
      <c r="SYB10" s="842"/>
      <c r="SYC10" s="842"/>
      <c r="SYD10" s="842"/>
      <c r="SYE10" s="842"/>
      <c r="SYF10" s="842"/>
      <c r="SYG10" s="842"/>
      <c r="SYH10" s="842"/>
      <c r="SYI10" s="842"/>
      <c r="SYJ10" s="842"/>
      <c r="SYK10" s="842"/>
      <c r="SYL10" s="842"/>
      <c r="SYM10" s="842"/>
      <c r="SYN10" s="842"/>
      <c r="SYO10" s="842"/>
      <c r="SYP10" s="842"/>
      <c r="SYQ10" s="842"/>
      <c r="SYR10" s="842"/>
      <c r="SYS10" s="842"/>
      <c r="SYT10" s="842"/>
      <c r="SYU10" s="842"/>
      <c r="SYV10" s="842"/>
      <c r="SYW10" s="842"/>
      <c r="SYX10" s="842"/>
      <c r="SYY10" s="842"/>
      <c r="SYZ10" s="842"/>
      <c r="SZA10" s="842"/>
      <c r="SZB10" s="842"/>
      <c r="SZC10" s="842"/>
      <c r="SZD10" s="842"/>
      <c r="SZE10" s="842"/>
      <c r="SZF10" s="842"/>
      <c r="SZG10" s="842"/>
      <c r="SZH10" s="842"/>
      <c r="SZI10" s="842"/>
      <c r="SZJ10" s="842"/>
      <c r="SZK10" s="842"/>
      <c r="SZL10" s="842"/>
      <c r="SZM10" s="842"/>
      <c r="SZN10" s="842"/>
      <c r="SZO10" s="842"/>
      <c r="SZP10" s="842"/>
      <c r="SZQ10" s="842"/>
      <c r="SZR10" s="842"/>
      <c r="SZS10" s="842"/>
      <c r="SZT10" s="842"/>
      <c r="SZU10" s="842"/>
      <c r="SZV10" s="842"/>
      <c r="SZW10" s="842"/>
      <c r="SZX10" s="842"/>
      <c r="SZY10" s="842"/>
      <c r="SZZ10" s="842"/>
      <c r="TAA10" s="842"/>
      <c r="TAB10" s="842"/>
      <c r="TAC10" s="842"/>
      <c r="TAD10" s="842"/>
      <c r="TAE10" s="842"/>
      <c r="TAF10" s="842"/>
      <c r="TAG10" s="842"/>
      <c r="TAH10" s="842"/>
      <c r="TAI10" s="842"/>
      <c r="TAJ10" s="842"/>
      <c r="TAK10" s="842"/>
      <c r="TAL10" s="842"/>
      <c r="TAM10" s="842"/>
      <c r="TAN10" s="842"/>
      <c r="TAO10" s="842"/>
      <c r="TAP10" s="842"/>
      <c r="TAQ10" s="842"/>
      <c r="TAR10" s="842"/>
      <c r="TAS10" s="842"/>
      <c r="TAT10" s="842"/>
      <c r="TAU10" s="842"/>
      <c r="TAV10" s="842"/>
      <c r="TAW10" s="842"/>
      <c r="TAX10" s="842"/>
      <c r="TAY10" s="842"/>
      <c r="TAZ10" s="842"/>
      <c r="TBA10" s="842"/>
      <c r="TBB10" s="842"/>
      <c r="TBC10" s="842"/>
      <c r="TBD10" s="842"/>
      <c r="TBE10" s="842"/>
      <c r="TBF10" s="842"/>
      <c r="TBG10" s="842"/>
      <c r="TBH10" s="842"/>
      <c r="TBI10" s="842"/>
      <c r="TBJ10" s="842"/>
      <c r="TBK10" s="842"/>
      <c r="TBL10" s="842"/>
      <c r="TBM10" s="842"/>
      <c r="TBN10" s="842"/>
      <c r="TBO10" s="842"/>
      <c r="TBP10" s="842"/>
      <c r="TBQ10" s="842"/>
      <c r="TBR10" s="842"/>
      <c r="TBS10" s="842"/>
      <c r="TBT10" s="842"/>
      <c r="TBU10" s="842"/>
      <c r="TBV10" s="842"/>
      <c r="TBW10" s="842"/>
      <c r="TBX10" s="842"/>
      <c r="TBY10" s="842"/>
      <c r="TBZ10" s="842"/>
      <c r="TCA10" s="842"/>
      <c r="TCB10" s="842"/>
      <c r="TCC10" s="842"/>
      <c r="TCD10" s="842"/>
      <c r="TCE10" s="842"/>
      <c r="TCF10" s="842"/>
      <c r="TCG10" s="842"/>
      <c r="TCH10" s="842"/>
      <c r="TCI10" s="842"/>
      <c r="TCJ10" s="842"/>
      <c r="TCK10" s="842"/>
      <c r="TCL10" s="842"/>
      <c r="TCM10" s="842"/>
      <c r="TCN10" s="842"/>
      <c r="TCO10" s="842"/>
      <c r="TCP10" s="842"/>
      <c r="TCQ10" s="842"/>
      <c r="TCR10" s="842"/>
      <c r="TCS10" s="842"/>
      <c r="TCT10" s="842"/>
      <c r="TCU10" s="842"/>
      <c r="TCV10" s="842"/>
      <c r="TCW10" s="842"/>
      <c r="TCX10" s="842"/>
      <c r="TCY10" s="842"/>
      <c r="TCZ10" s="842"/>
      <c r="TDA10" s="842"/>
      <c r="TDB10" s="842"/>
      <c r="TDC10" s="842"/>
      <c r="TDD10" s="842"/>
      <c r="TDE10" s="842"/>
      <c r="TDF10" s="842"/>
      <c r="TDG10" s="842"/>
      <c r="TDH10" s="842"/>
      <c r="TDI10" s="842"/>
      <c r="TDJ10" s="842"/>
      <c r="TDK10" s="842"/>
      <c r="TDL10" s="842"/>
      <c r="TDM10" s="842"/>
      <c r="TDN10" s="842"/>
      <c r="TDO10" s="842"/>
      <c r="TDP10" s="842"/>
      <c r="TDQ10" s="842"/>
      <c r="TDR10" s="842"/>
      <c r="TDS10" s="842"/>
      <c r="TDT10" s="842"/>
      <c r="TDU10" s="842"/>
      <c r="TDV10" s="842"/>
      <c r="TDW10" s="842"/>
      <c r="TDX10" s="842"/>
      <c r="TDY10" s="842"/>
      <c r="TDZ10" s="842"/>
      <c r="TEA10" s="842"/>
      <c r="TEB10" s="842"/>
      <c r="TEC10" s="842"/>
      <c r="TED10" s="842"/>
      <c r="TEE10" s="842"/>
      <c r="TEF10" s="842"/>
      <c r="TEG10" s="842"/>
      <c r="TEH10" s="842"/>
      <c r="TEI10" s="842"/>
      <c r="TEJ10" s="842"/>
      <c r="TEK10" s="842"/>
      <c r="TEL10" s="842"/>
      <c r="TEM10" s="842"/>
      <c r="TEN10" s="842"/>
      <c r="TEO10" s="842"/>
      <c r="TEP10" s="842"/>
      <c r="TEQ10" s="842"/>
      <c r="TER10" s="842"/>
      <c r="TES10" s="842"/>
      <c r="TET10" s="842"/>
      <c r="TEU10" s="842"/>
      <c r="TEV10" s="842"/>
      <c r="TEW10" s="842"/>
      <c r="TEX10" s="842"/>
      <c r="TEY10" s="842"/>
      <c r="TEZ10" s="842"/>
      <c r="TFA10" s="842"/>
      <c r="TFB10" s="842"/>
      <c r="TFC10" s="842"/>
      <c r="TFD10" s="842"/>
      <c r="TFE10" s="842"/>
      <c r="TFF10" s="842"/>
      <c r="TFG10" s="842"/>
      <c r="TFH10" s="842"/>
      <c r="TFI10" s="842"/>
      <c r="TFJ10" s="842"/>
      <c r="TFK10" s="842"/>
      <c r="TFL10" s="842"/>
      <c r="TFM10" s="842"/>
      <c r="TFN10" s="842"/>
      <c r="TFO10" s="842"/>
      <c r="TFP10" s="842"/>
      <c r="TFQ10" s="842"/>
      <c r="TFR10" s="842"/>
      <c r="TFS10" s="842"/>
      <c r="TFT10" s="842"/>
      <c r="TFU10" s="842"/>
      <c r="TFV10" s="842"/>
      <c r="TFW10" s="842"/>
      <c r="TFX10" s="842"/>
      <c r="TFY10" s="842"/>
      <c r="TFZ10" s="842"/>
      <c r="TGA10" s="842"/>
      <c r="TGB10" s="842"/>
      <c r="TGC10" s="842"/>
      <c r="TGD10" s="842"/>
      <c r="TGE10" s="842"/>
      <c r="TGF10" s="842"/>
      <c r="TGG10" s="842"/>
      <c r="TGH10" s="842"/>
      <c r="TGI10" s="842"/>
      <c r="TGJ10" s="842"/>
      <c r="TGK10" s="842"/>
      <c r="TGL10" s="842"/>
      <c r="TGM10" s="842"/>
      <c r="TGN10" s="842"/>
      <c r="TGO10" s="842"/>
      <c r="TGP10" s="842"/>
      <c r="TGQ10" s="842"/>
      <c r="TGR10" s="842"/>
      <c r="TGS10" s="842"/>
      <c r="TGT10" s="842"/>
      <c r="TGU10" s="842"/>
      <c r="TGV10" s="842"/>
      <c r="TGW10" s="842"/>
      <c r="TGX10" s="842"/>
      <c r="TGY10" s="842"/>
      <c r="TGZ10" s="842"/>
      <c r="THA10" s="842"/>
      <c r="THB10" s="842"/>
      <c r="THC10" s="842"/>
      <c r="THD10" s="842"/>
      <c r="THE10" s="842"/>
      <c r="THF10" s="842"/>
      <c r="THG10" s="842"/>
      <c r="THH10" s="842"/>
      <c r="THI10" s="842"/>
      <c r="THJ10" s="842"/>
      <c r="THK10" s="842"/>
      <c r="THL10" s="842"/>
      <c r="THM10" s="842"/>
      <c r="THN10" s="842"/>
      <c r="THO10" s="842"/>
      <c r="THP10" s="842"/>
      <c r="THQ10" s="842"/>
      <c r="THR10" s="842"/>
      <c r="THS10" s="842"/>
      <c r="THT10" s="842"/>
      <c r="THU10" s="842"/>
      <c r="THV10" s="842"/>
      <c r="THW10" s="842"/>
      <c r="THX10" s="842"/>
      <c r="THY10" s="842"/>
      <c r="THZ10" s="842"/>
      <c r="TIA10" s="842"/>
      <c r="TIB10" s="842"/>
      <c r="TIC10" s="842"/>
      <c r="TID10" s="842"/>
      <c r="TIE10" s="842"/>
      <c r="TIF10" s="842"/>
      <c r="TIG10" s="842"/>
      <c r="TIH10" s="842"/>
      <c r="TII10" s="842"/>
      <c r="TIJ10" s="842"/>
      <c r="TIK10" s="842"/>
      <c r="TIL10" s="842"/>
      <c r="TIM10" s="842"/>
      <c r="TIN10" s="842"/>
      <c r="TIO10" s="842"/>
      <c r="TIP10" s="842"/>
      <c r="TIQ10" s="842"/>
      <c r="TIR10" s="842"/>
      <c r="TIS10" s="842"/>
      <c r="TIT10" s="842"/>
      <c r="TIU10" s="842"/>
      <c r="TIV10" s="842"/>
      <c r="TIW10" s="842"/>
      <c r="TIX10" s="842"/>
      <c r="TIY10" s="842"/>
      <c r="TIZ10" s="842"/>
      <c r="TJA10" s="842"/>
      <c r="TJB10" s="842"/>
      <c r="TJC10" s="842"/>
      <c r="TJD10" s="842"/>
      <c r="TJE10" s="842"/>
      <c r="TJF10" s="842"/>
      <c r="TJG10" s="842"/>
      <c r="TJH10" s="842"/>
      <c r="TJI10" s="842"/>
      <c r="TJJ10" s="842"/>
      <c r="TJK10" s="842"/>
      <c r="TJL10" s="842"/>
      <c r="TJM10" s="842"/>
      <c r="TJN10" s="842"/>
      <c r="TJO10" s="842"/>
      <c r="TJP10" s="842"/>
      <c r="TJQ10" s="842"/>
      <c r="TJR10" s="842"/>
      <c r="TJS10" s="842"/>
      <c r="TJT10" s="842"/>
      <c r="TJU10" s="842"/>
      <c r="TJV10" s="842"/>
      <c r="TJW10" s="842"/>
      <c r="TJX10" s="842"/>
      <c r="TJY10" s="842"/>
      <c r="TJZ10" s="842"/>
      <c r="TKA10" s="842"/>
      <c r="TKB10" s="842"/>
      <c r="TKC10" s="842"/>
      <c r="TKD10" s="842"/>
      <c r="TKE10" s="842"/>
      <c r="TKF10" s="842"/>
      <c r="TKG10" s="842"/>
      <c r="TKH10" s="842"/>
      <c r="TKI10" s="842"/>
      <c r="TKJ10" s="842"/>
      <c r="TKK10" s="842"/>
      <c r="TKL10" s="842"/>
      <c r="TKM10" s="842"/>
      <c r="TKN10" s="842"/>
      <c r="TKO10" s="842"/>
      <c r="TKP10" s="842"/>
      <c r="TKQ10" s="842"/>
      <c r="TKR10" s="842"/>
      <c r="TKS10" s="842"/>
      <c r="TKT10" s="842"/>
      <c r="TKU10" s="842"/>
      <c r="TKV10" s="842"/>
      <c r="TKW10" s="842"/>
      <c r="TKX10" s="842"/>
      <c r="TKY10" s="842"/>
      <c r="TKZ10" s="842"/>
      <c r="TLA10" s="842"/>
      <c r="TLB10" s="842"/>
      <c r="TLC10" s="842"/>
      <c r="TLD10" s="842"/>
      <c r="TLE10" s="842"/>
      <c r="TLF10" s="842"/>
      <c r="TLG10" s="842"/>
      <c r="TLH10" s="842"/>
      <c r="TLI10" s="842"/>
      <c r="TLJ10" s="842"/>
      <c r="TLK10" s="842"/>
      <c r="TLL10" s="842"/>
      <c r="TLM10" s="842"/>
      <c r="TLN10" s="842"/>
      <c r="TLO10" s="842"/>
      <c r="TLP10" s="842"/>
      <c r="TLQ10" s="842"/>
      <c r="TLR10" s="842"/>
      <c r="TLS10" s="842"/>
      <c r="TLT10" s="842"/>
      <c r="TLU10" s="842"/>
      <c r="TLV10" s="842"/>
      <c r="TLW10" s="842"/>
      <c r="TLX10" s="842"/>
      <c r="TLY10" s="842"/>
      <c r="TLZ10" s="842"/>
      <c r="TMA10" s="842"/>
      <c r="TMB10" s="842"/>
      <c r="TMC10" s="842"/>
      <c r="TMD10" s="842"/>
      <c r="TME10" s="842"/>
      <c r="TMF10" s="842"/>
      <c r="TMG10" s="842"/>
      <c r="TMH10" s="842"/>
      <c r="TMI10" s="842"/>
      <c r="TMJ10" s="842"/>
      <c r="TMK10" s="842"/>
      <c r="TML10" s="842"/>
      <c r="TMM10" s="842"/>
      <c r="TMN10" s="842"/>
      <c r="TMO10" s="842"/>
      <c r="TMP10" s="842"/>
      <c r="TMQ10" s="842"/>
      <c r="TMR10" s="842"/>
      <c r="TMS10" s="842"/>
      <c r="TMT10" s="842"/>
      <c r="TMU10" s="842"/>
      <c r="TMV10" s="842"/>
      <c r="TMW10" s="842"/>
      <c r="TMX10" s="842"/>
      <c r="TMY10" s="842"/>
      <c r="TMZ10" s="842"/>
      <c r="TNA10" s="842"/>
      <c r="TNB10" s="842"/>
      <c r="TNC10" s="842"/>
      <c r="TND10" s="842"/>
      <c r="TNE10" s="842"/>
      <c r="TNF10" s="842"/>
      <c r="TNG10" s="842"/>
      <c r="TNH10" s="842"/>
      <c r="TNI10" s="842"/>
      <c r="TNJ10" s="842"/>
      <c r="TNK10" s="842"/>
      <c r="TNL10" s="842"/>
      <c r="TNM10" s="842"/>
      <c r="TNN10" s="842"/>
      <c r="TNO10" s="842"/>
      <c r="TNP10" s="842"/>
      <c r="TNQ10" s="842"/>
      <c r="TNR10" s="842"/>
      <c r="TNS10" s="842"/>
      <c r="TNT10" s="842"/>
      <c r="TNU10" s="842"/>
      <c r="TNV10" s="842"/>
      <c r="TNW10" s="842"/>
      <c r="TNX10" s="842"/>
      <c r="TNY10" s="842"/>
      <c r="TNZ10" s="842"/>
      <c r="TOA10" s="842"/>
      <c r="TOB10" s="842"/>
      <c r="TOC10" s="842"/>
      <c r="TOD10" s="842"/>
      <c r="TOE10" s="842"/>
      <c r="TOF10" s="842"/>
      <c r="TOG10" s="842"/>
      <c r="TOH10" s="842"/>
      <c r="TOI10" s="842"/>
      <c r="TOJ10" s="842"/>
      <c r="TOK10" s="842"/>
      <c r="TOL10" s="842"/>
      <c r="TOM10" s="842"/>
      <c r="TON10" s="842"/>
      <c r="TOO10" s="842"/>
      <c r="TOP10" s="842"/>
      <c r="TOQ10" s="842"/>
      <c r="TOR10" s="842"/>
      <c r="TOS10" s="842"/>
      <c r="TOT10" s="842"/>
      <c r="TOU10" s="842"/>
      <c r="TOV10" s="842"/>
      <c r="TOW10" s="842"/>
      <c r="TOX10" s="842"/>
      <c r="TOY10" s="842"/>
      <c r="TOZ10" s="842"/>
      <c r="TPA10" s="842"/>
      <c r="TPB10" s="842"/>
      <c r="TPC10" s="842"/>
      <c r="TPD10" s="842"/>
      <c r="TPE10" s="842"/>
      <c r="TPF10" s="842"/>
      <c r="TPG10" s="842"/>
      <c r="TPH10" s="842"/>
      <c r="TPI10" s="842"/>
      <c r="TPJ10" s="842"/>
      <c r="TPK10" s="842"/>
      <c r="TPL10" s="842"/>
      <c r="TPM10" s="842"/>
      <c r="TPN10" s="842"/>
      <c r="TPO10" s="842"/>
      <c r="TPP10" s="842"/>
      <c r="TPQ10" s="842"/>
      <c r="TPR10" s="842"/>
      <c r="TPS10" s="842"/>
      <c r="TPT10" s="842"/>
      <c r="TPU10" s="842"/>
      <c r="TPV10" s="842"/>
      <c r="TPW10" s="842"/>
      <c r="TPX10" s="842"/>
      <c r="TPY10" s="842"/>
      <c r="TPZ10" s="842"/>
      <c r="TQA10" s="842"/>
      <c r="TQB10" s="842"/>
      <c r="TQC10" s="842"/>
      <c r="TQD10" s="842"/>
      <c r="TQE10" s="842"/>
      <c r="TQF10" s="842"/>
      <c r="TQG10" s="842"/>
      <c r="TQH10" s="842"/>
      <c r="TQI10" s="842"/>
      <c r="TQJ10" s="842"/>
      <c r="TQK10" s="842"/>
      <c r="TQL10" s="842"/>
      <c r="TQM10" s="842"/>
      <c r="TQN10" s="842"/>
      <c r="TQO10" s="842"/>
      <c r="TQP10" s="842"/>
      <c r="TQQ10" s="842"/>
      <c r="TQR10" s="842"/>
      <c r="TQS10" s="842"/>
      <c r="TQT10" s="842"/>
      <c r="TQU10" s="842"/>
      <c r="TQV10" s="842"/>
      <c r="TQW10" s="842"/>
      <c r="TQX10" s="842"/>
      <c r="TQY10" s="842"/>
      <c r="TQZ10" s="842"/>
      <c r="TRA10" s="842"/>
      <c r="TRB10" s="842"/>
      <c r="TRC10" s="842"/>
      <c r="TRD10" s="842"/>
      <c r="TRE10" s="842"/>
      <c r="TRF10" s="842"/>
      <c r="TRG10" s="842"/>
      <c r="TRH10" s="842"/>
      <c r="TRI10" s="842"/>
      <c r="TRJ10" s="842"/>
      <c r="TRK10" s="842"/>
      <c r="TRL10" s="842"/>
      <c r="TRM10" s="842"/>
      <c r="TRN10" s="842"/>
      <c r="TRO10" s="842"/>
      <c r="TRP10" s="842"/>
      <c r="TRQ10" s="842"/>
      <c r="TRR10" s="842"/>
      <c r="TRS10" s="842"/>
      <c r="TRT10" s="842"/>
      <c r="TRU10" s="842"/>
      <c r="TRV10" s="842"/>
      <c r="TRW10" s="842"/>
      <c r="TRX10" s="842"/>
      <c r="TRY10" s="842"/>
      <c r="TRZ10" s="842"/>
      <c r="TSA10" s="842"/>
      <c r="TSB10" s="842"/>
      <c r="TSC10" s="842"/>
      <c r="TSD10" s="842"/>
      <c r="TSE10" s="842"/>
      <c r="TSF10" s="842"/>
      <c r="TSG10" s="842"/>
      <c r="TSH10" s="842"/>
      <c r="TSI10" s="842"/>
      <c r="TSJ10" s="842"/>
      <c r="TSK10" s="842"/>
      <c r="TSL10" s="842"/>
      <c r="TSM10" s="842"/>
      <c r="TSN10" s="842"/>
      <c r="TSO10" s="842"/>
      <c r="TSP10" s="842"/>
      <c r="TSQ10" s="842"/>
      <c r="TSR10" s="842"/>
      <c r="TSS10" s="842"/>
      <c r="TST10" s="842"/>
      <c r="TSU10" s="842"/>
      <c r="TSV10" s="842"/>
      <c r="TSW10" s="842"/>
      <c r="TSX10" s="842"/>
      <c r="TSY10" s="842"/>
      <c r="TSZ10" s="842"/>
      <c r="TTA10" s="842"/>
      <c r="TTB10" s="842"/>
      <c r="TTC10" s="842"/>
      <c r="TTD10" s="842"/>
      <c r="TTE10" s="842"/>
      <c r="TTF10" s="842"/>
      <c r="TTG10" s="842"/>
      <c r="TTH10" s="842"/>
      <c r="TTI10" s="842"/>
      <c r="TTJ10" s="842"/>
      <c r="TTK10" s="842"/>
      <c r="TTL10" s="842"/>
      <c r="TTM10" s="842"/>
      <c r="TTN10" s="842"/>
      <c r="TTO10" s="842"/>
      <c r="TTP10" s="842"/>
      <c r="TTQ10" s="842"/>
      <c r="TTR10" s="842"/>
      <c r="TTS10" s="842"/>
      <c r="TTT10" s="842"/>
      <c r="TTU10" s="842"/>
      <c r="TTV10" s="842"/>
      <c r="TTW10" s="842"/>
      <c r="TTX10" s="842"/>
      <c r="TTY10" s="842"/>
      <c r="TTZ10" s="842"/>
      <c r="TUA10" s="842"/>
      <c r="TUB10" s="842"/>
      <c r="TUC10" s="842"/>
      <c r="TUD10" s="842"/>
      <c r="TUE10" s="842"/>
      <c r="TUF10" s="842"/>
      <c r="TUG10" s="842"/>
      <c r="TUH10" s="842"/>
      <c r="TUI10" s="842"/>
      <c r="TUJ10" s="842"/>
      <c r="TUK10" s="842"/>
      <c r="TUL10" s="842"/>
      <c r="TUM10" s="842"/>
      <c r="TUN10" s="842"/>
      <c r="TUO10" s="842"/>
      <c r="TUP10" s="842"/>
      <c r="TUQ10" s="842"/>
      <c r="TUR10" s="842"/>
      <c r="TUS10" s="842"/>
      <c r="TUT10" s="842"/>
      <c r="TUU10" s="842"/>
      <c r="TUV10" s="842"/>
      <c r="TUW10" s="842"/>
      <c r="TUX10" s="842"/>
      <c r="TUY10" s="842"/>
      <c r="TUZ10" s="842"/>
      <c r="TVA10" s="842"/>
      <c r="TVB10" s="842"/>
      <c r="TVC10" s="842"/>
      <c r="TVD10" s="842"/>
      <c r="TVE10" s="842"/>
      <c r="TVF10" s="842"/>
      <c r="TVG10" s="842"/>
      <c r="TVH10" s="842"/>
      <c r="TVI10" s="842"/>
      <c r="TVJ10" s="842"/>
      <c r="TVK10" s="842"/>
      <c r="TVL10" s="842"/>
      <c r="TVM10" s="842"/>
      <c r="TVN10" s="842"/>
      <c r="TVO10" s="842"/>
      <c r="TVP10" s="842"/>
      <c r="TVQ10" s="842"/>
      <c r="TVR10" s="842"/>
      <c r="TVS10" s="842"/>
      <c r="TVT10" s="842"/>
      <c r="TVU10" s="842"/>
      <c r="TVV10" s="842"/>
      <c r="TVW10" s="842"/>
      <c r="TVX10" s="842"/>
      <c r="TVY10" s="842"/>
      <c r="TVZ10" s="842"/>
      <c r="TWA10" s="842"/>
      <c r="TWB10" s="842"/>
      <c r="TWC10" s="842"/>
      <c r="TWD10" s="842"/>
      <c r="TWE10" s="842"/>
      <c r="TWF10" s="842"/>
      <c r="TWG10" s="842"/>
      <c r="TWH10" s="842"/>
      <c r="TWI10" s="842"/>
      <c r="TWJ10" s="842"/>
      <c r="TWK10" s="842"/>
      <c r="TWL10" s="842"/>
      <c r="TWM10" s="842"/>
      <c r="TWN10" s="842"/>
      <c r="TWO10" s="842"/>
      <c r="TWP10" s="842"/>
      <c r="TWQ10" s="842"/>
      <c r="TWR10" s="842"/>
      <c r="TWS10" s="842"/>
      <c r="TWT10" s="842"/>
      <c r="TWU10" s="842"/>
      <c r="TWV10" s="842"/>
      <c r="TWW10" s="842"/>
      <c r="TWX10" s="842"/>
      <c r="TWY10" s="842"/>
      <c r="TWZ10" s="842"/>
      <c r="TXA10" s="842"/>
      <c r="TXB10" s="842"/>
      <c r="TXC10" s="842"/>
      <c r="TXD10" s="842"/>
      <c r="TXE10" s="842"/>
      <c r="TXF10" s="842"/>
      <c r="TXG10" s="842"/>
      <c r="TXH10" s="842"/>
      <c r="TXI10" s="842"/>
      <c r="TXJ10" s="842"/>
      <c r="TXK10" s="842"/>
      <c r="TXL10" s="842"/>
      <c r="TXM10" s="842"/>
      <c r="TXN10" s="842"/>
      <c r="TXO10" s="842"/>
      <c r="TXP10" s="842"/>
      <c r="TXQ10" s="842"/>
      <c r="TXR10" s="842"/>
      <c r="TXS10" s="842"/>
      <c r="TXT10" s="842"/>
      <c r="TXU10" s="842"/>
      <c r="TXV10" s="842"/>
      <c r="TXW10" s="842"/>
      <c r="TXX10" s="842"/>
      <c r="TXY10" s="842"/>
      <c r="TXZ10" s="842"/>
      <c r="TYA10" s="842"/>
      <c r="TYB10" s="842"/>
      <c r="TYC10" s="842"/>
      <c r="TYD10" s="842"/>
      <c r="TYE10" s="842"/>
      <c r="TYF10" s="842"/>
      <c r="TYG10" s="842"/>
      <c r="TYH10" s="842"/>
      <c r="TYI10" s="842"/>
      <c r="TYJ10" s="842"/>
      <c r="TYK10" s="842"/>
      <c r="TYL10" s="842"/>
      <c r="TYM10" s="842"/>
      <c r="TYN10" s="842"/>
      <c r="TYO10" s="842"/>
      <c r="TYP10" s="842"/>
      <c r="TYQ10" s="842"/>
      <c r="TYR10" s="842"/>
      <c r="TYS10" s="842"/>
      <c r="TYT10" s="842"/>
      <c r="TYU10" s="842"/>
      <c r="TYV10" s="842"/>
      <c r="TYW10" s="842"/>
      <c r="TYX10" s="842"/>
      <c r="TYY10" s="842"/>
      <c r="TYZ10" s="842"/>
      <c r="TZA10" s="842"/>
      <c r="TZB10" s="842"/>
      <c r="TZC10" s="842"/>
      <c r="TZD10" s="842"/>
      <c r="TZE10" s="842"/>
      <c r="TZF10" s="842"/>
      <c r="TZG10" s="842"/>
      <c r="TZH10" s="842"/>
      <c r="TZI10" s="842"/>
      <c r="TZJ10" s="842"/>
      <c r="TZK10" s="842"/>
      <c r="TZL10" s="842"/>
      <c r="TZM10" s="842"/>
      <c r="TZN10" s="842"/>
      <c r="TZO10" s="842"/>
      <c r="TZP10" s="842"/>
      <c r="TZQ10" s="842"/>
      <c r="TZR10" s="842"/>
      <c r="TZS10" s="842"/>
      <c r="TZT10" s="842"/>
      <c r="TZU10" s="842"/>
      <c r="TZV10" s="842"/>
      <c r="TZW10" s="842"/>
      <c r="TZX10" s="842"/>
      <c r="TZY10" s="842"/>
      <c r="TZZ10" s="842"/>
      <c r="UAA10" s="842"/>
      <c r="UAB10" s="842"/>
      <c r="UAC10" s="842"/>
      <c r="UAD10" s="842"/>
      <c r="UAE10" s="842"/>
      <c r="UAF10" s="842"/>
      <c r="UAG10" s="842"/>
      <c r="UAH10" s="842"/>
      <c r="UAI10" s="842"/>
      <c r="UAJ10" s="842"/>
      <c r="UAK10" s="842"/>
      <c r="UAL10" s="842"/>
      <c r="UAM10" s="842"/>
      <c r="UAN10" s="842"/>
      <c r="UAO10" s="842"/>
      <c r="UAP10" s="842"/>
      <c r="UAQ10" s="842"/>
      <c r="UAR10" s="842"/>
      <c r="UAS10" s="842"/>
      <c r="UAT10" s="842"/>
      <c r="UAU10" s="842"/>
      <c r="UAV10" s="842"/>
      <c r="UAW10" s="842"/>
      <c r="UAX10" s="842"/>
      <c r="UAY10" s="842"/>
      <c r="UAZ10" s="842"/>
      <c r="UBA10" s="842"/>
      <c r="UBB10" s="842"/>
      <c r="UBC10" s="842"/>
      <c r="UBD10" s="842"/>
      <c r="UBE10" s="842"/>
      <c r="UBF10" s="842"/>
      <c r="UBG10" s="842"/>
      <c r="UBH10" s="842"/>
      <c r="UBI10" s="842"/>
      <c r="UBJ10" s="842"/>
      <c r="UBK10" s="842"/>
      <c r="UBL10" s="842"/>
      <c r="UBM10" s="842"/>
      <c r="UBN10" s="842"/>
      <c r="UBO10" s="842"/>
      <c r="UBP10" s="842"/>
      <c r="UBQ10" s="842"/>
      <c r="UBR10" s="842"/>
      <c r="UBS10" s="842"/>
      <c r="UBT10" s="842"/>
      <c r="UBU10" s="842"/>
      <c r="UBV10" s="842"/>
      <c r="UBW10" s="842"/>
      <c r="UBX10" s="842"/>
      <c r="UBY10" s="842"/>
      <c r="UBZ10" s="842"/>
      <c r="UCA10" s="842"/>
      <c r="UCB10" s="842"/>
      <c r="UCC10" s="842"/>
      <c r="UCD10" s="842"/>
      <c r="UCE10" s="842"/>
      <c r="UCF10" s="842"/>
      <c r="UCG10" s="842"/>
      <c r="UCH10" s="842"/>
      <c r="UCI10" s="842"/>
      <c r="UCJ10" s="842"/>
      <c r="UCK10" s="842"/>
      <c r="UCL10" s="842"/>
      <c r="UCM10" s="842"/>
      <c r="UCN10" s="842"/>
      <c r="UCO10" s="842"/>
      <c r="UCP10" s="842"/>
      <c r="UCQ10" s="842"/>
      <c r="UCR10" s="842"/>
      <c r="UCS10" s="842"/>
      <c r="UCT10" s="842"/>
      <c r="UCU10" s="842"/>
      <c r="UCV10" s="842"/>
      <c r="UCW10" s="842"/>
      <c r="UCX10" s="842"/>
      <c r="UCY10" s="842"/>
      <c r="UCZ10" s="842"/>
      <c r="UDA10" s="842"/>
      <c r="UDB10" s="842"/>
      <c r="UDC10" s="842"/>
      <c r="UDD10" s="842"/>
      <c r="UDE10" s="842"/>
      <c r="UDF10" s="842"/>
      <c r="UDG10" s="842"/>
      <c r="UDH10" s="842"/>
      <c r="UDI10" s="842"/>
      <c r="UDJ10" s="842"/>
      <c r="UDK10" s="842"/>
      <c r="UDL10" s="842"/>
      <c r="UDM10" s="842"/>
      <c r="UDN10" s="842"/>
      <c r="UDO10" s="842"/>
      <c r="UDP10" s="842"/>
      <c r="UDQ10" s="842"/>
      <c r="UDR10" s="842"/>
      <c r="UDS10" s="842"/>
      <c r="UDT10" s="842"/>
      <c r="UDU10" s="842"/>
      <c r="UDV10" s="842"/>
      <c r="UDW10" s="842"/>
      <c r="UDX10" s="842"/>
      <c r="UDY10" s="842"/>
      <c r="UDZ10" s="842"/>
      <c r="UEA10" s="842"/>
      <c r="UEB10" s="842"/>
      <c r="UEC10" s="842"/>
      <c r="UED10" s="842"/>
      <c r="UEE10" s="842"/>
      <c r="UEF10" s="842"/>
      <c r="UEG10" s="842"/>
      <c r="UEH10" s="842"/>
      <c r="UEI10" s="842"/>
      <c r="UEJ10" s="842"/>
      <c r="UEK10" s="842"/>
      <c r="UEL10" s="842"/>
      <c r="UEM10" s="842"/>
      <c r="UEN10" s="842"/>
      <c r="UEO10" s="842"/>
      <c r="UEP10" s="842"/>
      <c r="UEQ10" s="842"/>
      <c r="UER10" s="842"/>
      <c r="UES10" s="842"/>
      <c r="UET10" s="842"/>
      <c r="UEU10" s="842"/>
      <c r="UEV10" s="842"/>
      <c r="UEW10" s="842"/>
      <c r="UEX10" s="842"/>
      <c r="UEY10" s="842"/>
      <c r="UEZ10" s="842"/>
      <c r="UFA10" s="842"/>
      <c r="UFB10" s="842"/>
      <c r="UFC10" s="842"/>
      <c r="UFD10" s="842"/>
      <c r="UFE10" s="842"/>
      <c r="UFF10" s="842"/>
      <c r="UFG10" s="842"/>
      <c r="UFH10" s="842"/>
      <c r="UFI10" s="842"/>
      <c r="UFJ10" s="842"/>
      <c r="UFK10" s="842"/>
      <c r="UFL10" s="842"/>
      <c r="UFM10" s="842"/>
      <c r="UFN10" s="842"/>
      <c r="UFO10" s="842"/>
      <c r="UFP10" s="842"/>
      <c r="UFQ10" s="842"/>
      <c r="UFR10" s="842"/>
      <c r="UFS10" s="842"/>
      <c r="UFT10" s="842"/>
      <c r="UFU10" s="842"/>
      <c r="UFV10" s="842"/>
      <c r="UFW10" s="842"/>
      <c r="UFX10" s="842"/>
      <c r="UFY10" s="842"/>
      <c r="UFZ10" s="842"/>
      <c r="UGA10" s="842"/>
      <c r="UGB10" s="842"/>
      <c r="UGC10" s="842"/>
      <c r="UGD10" s="842"/>
      <c r="UGE10" s="842"/>
      <c r="UGF10" s="842"/>
      <c r="UGG10" s="842"/>
      <c r="UGH10" s="842"/>
      <c r="UGI10" s="842"/>
      <c r="UGJ10" s="842"/>
      <c r="UGK10" s="842"/>
      <c r="UGL10" s="842"/>
      <c r="UGM10" s="842"/>
      <c r="UGN10" s="842"/>
      <c r="UGO10" s="842"/>
      <c r="UGP10" s="842"/>
      <c r="UGQ10" s="842"/>
      <c r="UGR10" s="842"/>
      <c r="UGS10" s="842"/>
      <c r="UGT10" s="842"/>
      <c r="UGU10" s="842"/>
      <c r="UGV10" s="842"/>
      <c r="UGW10" s="842"/>
      <c r="UGX10" s="842"/>
      <c r="UGY10" s="842"/>
      <c r="UGZ10" s="842"/>
      <c r="UHA10" s="842"/>
      <c r="UHB10" s="842"/>
      <c r="UHC10" s="842"/>
      <c r="UHD10" s="842"/>
      <c r="UHE10" s="842"/>
      <c r="UHF10" s="842"/>
      <c r="UHG10" s="842"/>
      <c r="UHH10" s="842"/>
      <c r="UHI10" s="842"/>
      <c r="UHJ10" s="842"/>
      <c r="UHK10" s="842"/>
      <c r="UHL10" s="842"/>
      <c r="UHM10" s="842"/>
      <c r="UHN10" s="842"/>
      <c r="UHO10" s="842"/>
      <c r="UHP10" s="842"/>
      <c r="UHQ10" s="842"/>
      <c r="UHR10" s="842"/>
      <c r="UHS10" s="842"/>
      <c r="UHT10" s="842"/>
      <c r="UHU10" s="842"/>
      <c r="UHV10" s="842"/>
      <c r="UHW10" s="842"/>
      <c r="UHX10" s="842"/>
      <c r="UHY10" s="842"/>
      <c r="UHZ10" s="842"/>
      <c r="UIA10" s="842"/>
      <c r="UIB10" s="842"/>
      <c r="UIC10" s="842"/>
      <c r="UID10" s="842"/>
      <c r="UIE10" s="842"/>
      <c r="UIF10" s="842"/>
      <c r="UIG10" s="842"/>
      <c r="UIH10" s="842"/>
      <c r="UII10" s="842"/>
      <c r="UIJ10" s="842"/>
      <c r="UIK10" s="842"/>
      <c r="UIL10" s="842"/>
      <c r="UIM10" s="842"/>
      <c r="UIN10" s="842"/>
      <c r="UIO10" s="842"/>
      <c r="UIP10" s="842"/>
      <c r="UIQ10" s="842"/>
      <c r="UIR10" s="842"/>
      <c r="UIS10" s="842"/>
      <c r="UIT10" s="842"/>
      <c r="UIU10" s="842"/>
      <c r="UIV10" s="842"/>
      <c r="UIW10" s="842"/>
      <c r="UIX10" s="842"/>
      <c r="UIY10" s="842"/>
      <c r="UIZ10" s="842"/>
      <c r="UJA10" s="842"/>
      <c r="UJB10" s="842"/>
      <c r="UJC10" s="842"/>
      <c r="UJD10" s="842"/>
      <c r="UJE10" s="842"/>
      <c r="UJF10" s="842"/>
      <c r="UJG10" s="842"/>
      <c r="UJH10" s="842"/>
      <c r="UJI10" s="842"/>
      <c r="UJJ10" s="842"/>
      <c r="UJK10" s="842"/>
      <c r="UJL10" s="842"/>
      <c r="UJM10" s="842"/>
      <c r="UJN10" s="842"/>
      <c r="UJO10" s="842"/>
      <c r="UJP10" s="842"/>
      <c r="UJQ10" s="842"/>
      <c r="UJR10" s="842"/>
      <c r="UJS10" s="842"/>
      <c r="UJT10" s="842"/>
      <c r="UJU10" s="842"/>
      <c r="UJV10" s="842"/>
      <c r="UJW10" s="842"/>
      <c r="UJX10" s="842"/>
      <c r="UJY10" s="842"/>
      <c r="UJZ10" s="842"/>
      <c r="UKA10" s="842"/>
      <c r="UKB10" s="842"/>
      <c r="UKC10" s="842"/>
      <c r="UKD10" s="842"/>
      <c r="UKE10" s="842"/>
      <c r="UKF10" s="842"/>
      <c r="UKG10" s="842"/>
      <c r="UKH10" s="842"/>
      <c r="UKI10" s="842"/>
      <c r="UKJ10" s="842"/>
      <c r="UKK10" s="842"/>
      <c r="UKL10" s="842"/>
      <c r="UKM10" s="842"/>
      <c r="UKN10" s="842"/>
      <c r="UKO10" s="842"/>
      <c r="UKP10" s="842"/>
      <c r="UKQ10" s="842"/>
      <c r="UKR10" s="842"/>
      <c r="UKS10" s="842"/>
      <c r="UKT10" s="842"/>
      <c r="UKU10" s="842"/>
      <c r="UKV10" s="842"/>
      <c r="UKW10" s="842"/>
      <c r="UKX10" s="842"/>
      <c r="UKY10" s="842"/>
      <c r="UKZ10" s="842"/>
      <c r="ULA10" s="842"/>
      <c r="ULB10" s="842"/>
      <c r="ULC10" s="842"/>
      <c r="ULD10" s="842"/>
      <c r="ULE10" s="842"/>
      <c r="ULF10" s="842"/>
      <c r="ULG10" s="842"/>
      <c r="ULH10" s="842"/>
      <c r="ULI10" s="842"/>
      <c r="ULJ10" s="842"/>
      <c r="ULK10" s="842"/>
      <c r="ULL10" s="842"/>
      <c r="ULM10" s="842"/>
      <c r="ULN10" s="842"/>
      <c r="ULO10" s="842"/>
      <c r="ULP10" s="842"/>
      <c r="ULQ10" s="842"/>
      <c r="ULR10" s="842"/>
      <c r="ULS10" s="842"/>
      <c r="ULT10" s="842"/>
      <c r="ULU10" s="842"/>
      <c r="ULV10" s="842"/>
      <c r="ULW10" s="842"/>
      <c r="ULX10" s="842"/>
      <c r="ULY10" s="842"/>
      <c r="ULZ10" s="842"/>
      <c r="UMA10" s="842"/>
      <c r="UMB10" s="842"/>
      <c r="UMC10" s="842"/>
      <c r="UMD10" s="842"/>
      <c r="UME10" s="842"/>
      <c r="UMF10" s="842"/>
      <c r="UMG10" s="842"/>
      <c r="UMH10" s="842"/>
      <c r="UMI10" s="842"/>
      <c r="UMJ10" s="842"/>
      <c r="UMK10" s="842"/>
      <c r="UML10" s="842"/>
      <c r="UMM10" s="842"/>
      <c r="UMN10" s="842"/>
      <c r="UMO10" s="842"/>
      <c r="UMP10" s="842"/>
      <c r="UMQ10" s="842"/>
      <c r="UMR10" s="842"/>
      <c r="UMS10" s="842"/>
      <c r="UMT10" s="842"/>
      <c r="UMU10" s="842"/>
      <c r="UMV10" s="842"/>
      <c r="UMW10" s="842"/>
      <c r="UMX10" s="842"/>
      <c r="UMY10" s="842"/>
      <c r="UMZ10" s="842"/>
      <c r="UNA10" s="842"/>
      <c r="UNB10" s="842"/>
      <c r="UNC10" s="842"/>
      <c r="UND10" s="842"/>
      <c r="UNE10" s="842"/>
      <c r="UNF10" s="842"/>
      <c r="UNG10" s="842"/>
      <c r="UNH10" s="842"/>
      <c r="UNI10" s="842"/>
      <c r="UNJ10" s="842"/>
      <c r="UNK10" s="842"/>
      <c r="UNL10" s="842"/>
      <c r="UNM10" s="842"/>
      <c r="UNN10" s="842"/>
      <c r="UNO10" s="842"/>
      <c r="UNP10" s="842"/>
      <c r="UNQ10" s="842"/>
      <c r="UNR10" s="842"/>
      <c r="UNS10" s="842"/>
      <c r="UNT10" s="842"/>
      <c r="UNU10" s="842"/>
      <c r="UNV10" s="842"/>
      <c r="UNW10" s="842"/>
      <c r="UNX10" s="842"/>
      <c r="UNY10" s="842"/>
      <c r="UNZ10" s="842"/>
      <c r="UOA10" s="842"/>
      <c r="UOB10" s="842"/>
      <c r="UOC10" s="842"/>
      <c r="UOD10" s="842"/>
      <c r="UOE10" s="842"/>
      <c r="UOF10" s="842"/>
      <c r="UOG10" s="842"/>
      <c r="UOH10" s="842"/>
      <c r="UOI10" s="842"/>
      <c r="UOJ10" s="842"/>
      <c r="UOK10" s="842"/>
      <c r="UOL10" s="842"/>
      <c r="UOM10" s="842"/>
      <c r="UON10" s="842"/>
      <c r="UOO10" s="842"/>
      <c r="UOP10" s="842"/>
      <c r="UOQ10" s="842"/>
      <c r="UOR10" s="842"/>
      <c r="UOS10" s="842"/>
      <c r="UOT10" s="842"/>
      <c r="UOU10" s="842"/>
      <c r="UOV10" s="842"/>
      <c r="UOW10" s="842"/>
      <c r="UOX10" s="842"/>
      <c r="UOY10" s="842"/>
      <c r="UOZ10" s="842"/>
      <c r="UPA10" s="842"/>
      <c r="UPB10" s="842"/>
      <c r="UPC10" s="842"/>
      <c r="UPD10" s="842"/>
      <c r="UPE10" s="842"/>
      <c r="UPF10" s="842"/>
      <c r="UPG10" s="842"/>
      <c r="UPH10" s="842"/>
      <c r="UPI10" s="842"/>
      <c r="UPJ10" s="842"/>
      <c r="UPK10" s="842"/>
      <c r="UPL10" s="842"/>
      <c r="UPM10" s="842"/>
      <c r="UPN10" s="842"/>
      <c r="UPO10" s="842"/>
      <c r="UPP10" s="842"/>
      <c r="UPQ10" s="842"/>
      <c r="UPR10" s="842"/>
      <c r="UPS10" s="842"/>
      <c r="UPT10" s="842"/>
      <c r="UPU10" s="842"/>
      <c r="UPV10" s="842"/>
      <c r="UPW10" s="842"/>
      <c r="UPX10" s="842"/>
      <c r="UPY10" s="842"/>
      <c r="UPZ10" s="842"/>
      <c r="UQA10" s="842"/>
      <c r="UQB10" s="842"/>
      <c r="UQC10" s="842"/>
      <c r="UQD10" s="842"/>
      <c r="UQE10" s="842"/>
      <c r="UQF10" s="842"/>
      <c r="UQG10" s="842"/>
      <c r="UQH10" s="842"/>
      <c r="UQI10" s="842"/>
      <c r="UQJ10" s="842"/>
      <c r="UQK10" s="842"/>
      <c r="UQL10" s="842"/>
      <c r="UQM10" s="842"/>
      <c r="UQN10" s="842"/>
      <c r="UQO10" s="842"/>
      <c r="UQP10" s="842"/>
      <c r="UQQ10" s="842"/>
      <c r="UQR10" s="842"/>
      <c r="UQS10" s="842"/>
      <c r="UQT10" s="842"/>
      <c r="UQU10" s="842"/>
      <c r="UQV10" s="842"/>
      <c r="UQW10" s="842"/>
      <c r="UQX10" s="842"/>
      <c r="UQY10" s="842"/>
      <c r="UQZ10" s="842"/>
      <c r="URA10" s="842"/>
      <c r="URB10" s="842"/>
      <c r="URC10" s="842"/>
      <c r="URD10" s="842"/>
      <c r="URE10" s="842"/>
      <c r="URF10" s="842"/>
      <c r="URG10" s="842"/>
      <c r="URH10" s="842"/>
      <c r="URI10" s="842"/>
      <c r="URJ10" s="842"/>
      <c r="URK10" s="842"/>
      <c r="URL10" s="842"/>
      <c r="URM10" s="842"/>
      <c r="URN10" s="842"/>
      <c r="URO10" s="842"/>
      <c r="URP10" s="842"/>
      <c r="URQ10" s="842"/>
      <c r="URR10" s="842"/>
      <c r="URS10" s="842"/>
      <c r="URT10" s="842"/>
      <c r="URU10" s="842"/>
      <c r="URV10" s="842"/>
      <c r="URW10" s="842"/>
      <c r="URX10" s="842"/>
      <c r="URY10" s="842"/>
      <c r="URZ10" s="842"/>
      <c r="USA10" s="842"/>
      <c r="USB10" s="842"/>
      <c r="USC10" s="842"/>
      <c r="USD10" s="842"/>
      <c r="USE10" s="842"/>
      <c r="USF10" s="842"/>
      <c r="USG10" s="842"/>
      <c r="USH10" s="842"/>
      <c r="USI10" s="842"/>
      <c r="USJ10" s="842"/>
      <c r="USK10" s="842"/>
      <c r="USL10" s="842"/>
      <c r="USM10" s="842"/>
      <c r="USN10" s="842"/>
      <c r="USO10" s="842"/>
      <c r="USP10" s="842"/>
      <c r="USQ10" s="842"/>
      <c r="USR10" s="842"/>
      <c r="USS10" s="842"/>
      <c r="UST10" s="842"/>
      <c r="USU10" s="842"/>
      <c r="USV10" s="842"/>
      <c r="USW10" s="842"/>
      <c r="USX10" s="842"/>
      <c r="USY10" s="842"/>
      <c r="USZ10" s="842"/>
      <c r="UTA10" s="842"/>
      <c r="UTB10" s="842"/>
      <c r="UTC10" s="842"/>
      <c r="UTD10" s="842"/>
      <c r="UTE10" s="842"/>
      <c r="UTF10" s="842"/>
      <c r="UTG10" s="842"/>
      <c r="UTH10" s="842"/>
      <c r="UTI10" s="842"/>
      <c r="UTJ10" s="842"/>
      <c r="UTK10" s="842"/>
      <c r="UTL10" s="842"/>
      <c r="UTM10" s="842"/>
      <c r="UTN10" s="842"/>
      <c r="UTO10" s="842"/>
      <c r="UTP10" s="842"/>
      <c r="UTQ10" s="842"/>
      <c r="UTR10" s="842"/>
      <c r="UTS10" s="842"/>
      <c r="UTT10" s="842"/>
      <c r="UTU10" s="842"/>
      <c r="UTV10" s="842"/>
      <c r="UTW10" s="842"/>
      <c r="UTX10" s="842"/>
      <c r="UTY10" s="842"/>
      <c r="UTZ10" s="842"/>
      <c r="UUA10" s="842"/>
      <c r="UUB10" s="842"/>
      <c r="UUC10" s="842"/>
      <c r="UUD10" s="842"/>
      <c r="UUE10" s="842"/>
      <c r="UUF10" s="842"/>
      <c r="UUG10" s="842"/>
      <c r="UUH10" s="842"/>
      <c r="UUI10" s="842"/>
      <c r="UUJ10" s="842"/>
      <c r="UUK10" s="842"/>
      <c r="UUL10" s="842"/>
      <c r="UUM10" s="842"/>
      <c r="UUN10" s="842"/>
      <c r="UUO10" s="842"/>
      <c r="UUP10" s="842"/>
      <c r="UUQ10" s="842"/>
      <c r="UUR10" s="842"/>
      <c r="UUS10" s="842"/>
      <c r="UUT10" s="842"/>
      <c r="UUU10" s="842"/>
      <c r="UUV10" s="842"/>
      <c r="UUW10" s="842"/>
      <c r="UUX10" s="842"/>
      <c r="UUY10" s="842"/>
      <c r="UUZ10" s="842"/>
      <c r="UVA10" s="842"/>
      <c r="UVB10" s="842"/>
      <c r="UVC10" s="842"/>
      <c r="UVD10" s="842"/>
      <c r="UVE10" s="842"/>
      <c r="UVF10" s="842"/>
      <c r="UVG10" s="842"/>
      <c r="UVH10" s="842"/>
      <c r="UVI10" s="842"/>
      <c r="UVJ10" s="842"/>
      <c r="UVK10" s="842"/>
      <c r="UVL10" s="842"/>
      <c r="UVM10" s="842"/>
      <c r="UVN10" s="842"/>
      <c r="UVO10" s="842"/>
      <c r="UVP10" s="842"/>
      <c r="UVQ10" s="842"/>
      <c r="UVR10" s="842"/>
      <c r="UVS10" s="842"/>
      <c r="UVT10" s="842"/>
      <c r="UVU10" s="842"/>
      <c r="UVV10" s="842"/>
      <c r="UVW10" s="842"/>
      <c r="UVX10" s="842"/>
      <c r="UVY10" s="842"/>
      <c r="UVZ10" s="842"/>
      <c r="UWA10" s="842"/>
      <c r="UWB10" s="842"/>
      <c r="UWC10" s="842"/>
      <c r="UWD10" s="842"/>
      <c r="UWE10" s="842"/>
      <c r="UWF10" s="842"/>
      <c r="UWG10" s="842"/>
      <c r="UWH10" s="842"/>
      <c r="UWI10" s="842"/>
      <c r="UWJ10" s="842"/>
      <c r="UWK10" s="842"/>
      <c r="UWL10" s="842"/>
      <c r="UWM10" s="842"/>
      <c r="UWN10" s="842"/>
      <c r="UWO10" s="842"/>
      <c r="UWP10" s="842"/>
      <c r="UWQ10" s="842"/>
      <c r="UWR10" s="842"/>
      <c r="UWS10" s="842"/>
      <c r="UWT10" s="842"/>
      <c r="UWU10" s="842"/>
      <c r="UWV10" s="842"/>
      <c r="UWW10" s="842"/>
      <c r="UWX10" s="842"/>
      <c r="UWY10" s="842"/>
      <c r="UWZ10" s="842"/>
      <c r="UXA10" s="842"/>
      <c r="UXB10" s="842"/>
      <c r="UXC10" s="842"/>
      <c r="UXD10" s="842"/>
      <c r="UXE10" s="842"/>
      <c r="UXF10" s="842"/>
      <c r="UXG10" s="842"/>
      <c r="UXH10" s="842"/>
      <c r="UXI10" s="842"/>
      <c r="UXJ10" s="842"/>
      <c r="UXK10" s="842"/>
      <c r="UXL10" s="842"/>
      <c r="UXM10" s="842"/>
      <c r="UXN10" s="842"/>
      <c r="UXO10" s="842"/>
      <c r="UXP10" s="842"/>
      <c r="UXQ10" s="842"/>
      <c r="UXR10" s="842"/>
      <c r="UXS10" s="842"/>
      <c r="UXT10" s="842"/>
      <c r="UXU10" s="842"/>
      <c r="UXV10" s="842"/>
      <c r="UXW10" s="842"/>
      <c r="UXX10" s="842"/>
      <c r="UXY10" s="842"/>
      <c r="UXZ10" s="842"/>
      <c r="UYA10" s="842"/>
      <c r="UYB10" s="842"/>
      <c r="UYC10" s="842"/>
      <c r="UYD10" s="842"/>
      <c r="UYE10" s="842"/>
      <c r="UYF10" s="842"/>
      <c r="UYG10" s="842"/>
      <c r="UYH10" s="842"/>
      <c r="UYI10" s="842"/>
      <c r="UYJ10" s="842"/>
      <c r="UYK10" s="842"/>
      <c r="UYL10" s="842"/>
      <c r="UYM10" s="842"/>
      <c r="UYN10" s="842"/>
      <c r="UYO10" s="842"/>
      <c r="UYP10" s="842"/>
      <c r="UYQ10" s="842"/>
      <c r="UYR10" s="842"/>
      <c r="UYS10" s="842"/>
      <c r="UYT10" s="842"/>
      <c r="UYU10" s="842"/>
      <c r="UYV10" s="842"/>
      <c r="UYW10" s="842"/>
      <c r="UYX10" s="842"/>
      <c r="UYY10" s="842"/>
      <c r="UYZ10" s="842"/>
      <c r="UZA10" s="842"/>
      <c r="UZB10" s="842"/>
      <c r="UZC10" s="842"/>
      <c r="UZD10" s="842"/>
      <c r="UZE10" s="842"/>
      <c r="UZF10" s="842"/>
      <c r="UZG10" s="842"/>
      <c r="UZH10" s="842"/>
      <c r="UZI10" s="842"/>
      <c r="UZJ10" s="842"/>
      <c r="UZK10" s="842"/>
      <c r="UZL10" s="842"/>
      <c r="UZM10" s="842"/>
      <c r="UZN10" s="842"/>
      <c r="UZO10" s="842"/>
      <c r="UZP10" s="842"/>
      <c r="UZQ10" s="842"/>
      <c r="UZR10" s="842"/>
      <c r="UZS10" s="842"/>
      <c r="UZT10" s="842"/>
      <c r="UZU10" s="842"/>
      <c r="UZV10" s="842"/>
      <c r="UZW10" s="842"/>
      <c r="UZX10" s="842"/>
      <c r="UZY10" s="842"/>
      <c r="UZZ10" s="842"/>
      <c r="VAA10" s="842"/>
      <c r="VAB10" s="842"/>
      <c r="VAC10" s="842"/>
      <c r="VAD10" s="842"/>
      <c r="VAE10" s="842"/>
      <c r="VAF10" s="842"/>
      <c r="VAG10" s="842"/>
      <c r="VAH10" s="842"/>
      <c r="VAI10" s="842"/>
      <c r="VAJ10" s="842"/>
      <c r="VAK10" s="842"/>
      <c r="VAL10" s="842"/>
      <c r="VAM10" s="842"/>
      <c r="VAN10" s="842"/>
      <c r="VAO10" s="842"/>
      <c r="VAP10" s="842"/>
      <c r="VAQ10" s="842"/>
      <c r="VAR10" s="842"/>
      <c r="VAS10" s="842"/>
      <c r="VAT10" s="842"/>
      <c r="VAU10" s="842"/>
      <c r="VAV10" s="842"/>
      <c r="VAW10" s="842"/>
      <c r="VAX10" s="842"/>
      <c r="VAY10" s="842"/>
      <c r="VAZ10" s="842"/>
      <c r="VBA10" s="842"/>
      <c r="VBB10" s="842"/>
      <c r="VBC10" s="842"/>
      <c r="VBD10" s="842"/>
      <c r="VBE10" s="842"/>
      <c r="VBF10" s="842"/>
      <c r="VBG10" s="842"/>
      <c r="VBH10" s="842"/>
      <c r="VBI10" s="842"/>
      <c r="VBJ10" s="842"/>
      <c r="VBK10" s="842"/>
      <c r="VBL10" s="842"/>
      <c r="VBM10" s="842"/>
      <c r="VBN10" s="842"/>
      <c r="VBO10" s="842"/>
      <c r="VBP10" s="842"/>
      <c r="VBQ10" s="842"/>
      <c r="VBR10" s="842"/>
      <c r="VBS10" s="842"/>
      <c r="VBT10" s="842"/>
      <c r="VBU10" s="842"/>
      <c r="VBV10" s="842"/>
      <c r="VBW10" s="842"/>
      <c r="VBX10" s="842"/>
      <c r="VBY10" s="842"/>
      <c r="VBZ10" s="842"/>
      <c r="VCA10" s="842"/>
      <c r="VCB10" s="842"/>
      <c r="VCC10" s="842"/>
      <c r="VCD10" s="842"/>
      <c r="VCE10" s="842"/>
      <c r="VCF10" s="842"/>
      <c r="VCG10" s="842"/>
      <c r="VCH10" s="842"/>
      <c r="VCI10" s="842"/>
      <c r="VCJ10" s="842"/>
      <c r="VCK10" s="842"/>
      <c r="VCL10" s="842"/>
      <c r="VCM10" s="842"/>
      <c r="VCN10" s="842"/>
      <c r="VCO10" s="842"/>
      <c r="VCP10" s="842"/>
      <c r="VCQ10" s="842"/>
      <c r="VCR10" s="842"/>
      <c r="VCS10" s="842"/>
      <c r="VCT10" s="842"/>
      <c r="VCU10" s="842"/>
      <c r="VCV10" s="842"/>
      <c r="VCW10" s="842"/>
      <c r="VCX10" s="842"/>
      <c r="VCY10" s="842"/>
      <c r="VCZ10" s="842"/>
      <c r="VDA10" s="842"/>
      <c r="VDB10" s="842"/>
      <c r="VDC10" s="842"/>
      <c r="VDD10" s="842"/>
      <c r="VDE10" s="842"/>
      <c r="VDF10" s="842"/>
      <c r="VDG10" s="842"/>
      <c r="VDH10" s="842"/>
      <c r="VDI10" s="842"/>
      <c r="VDJ10" s="842"/>
      <c r="VDK10" s="842"/>
      <c r="VDL10" s="842"/>
      <c r="VDM10" s="842"/>
      <c r="VDN10" s="842"/>
      <c r="VDO10" s="842"/>
      <c r="VDP10" s="842"/>
      <c r="VDQ10" s="842"/>
      <c r="VDR10" s="842"/>
      <c r="VDS10" s="842"/>
      <c r="VDT10" s="842"/>
      <c r="VDU10" s="842"/>
      <c r="VDV10" s="842"/>
      <c r="VDW10" s="842"/>
      <c r="VDX10" s="842"/>
      <c r="VDY10" s="842"/>
      <c r="VDZ10" s="842"/>
      <c r="VEA10" s="842"/>
      <c r="VEB10" s="842"/>
      <c r="VEC10" s="842"/>
      <c r="VED10" s="842"/>
      <c r="VEE10" s="842"/>
      <c r="VEF10" s="842"/>
      <c r="VEG10" s="842"/>
      <c r="VEH10" s="842"/>
      <c r="VEI10" s="842"/>
      <c r="VEJ10" s="842"/>
      <c r="VEK10" s="842"/>
      <c r="VEL10" s="842"/>
      <c r="VEM10" s="842"/>
      <c r="VEN10" s="842"/>
      <c r="VEO10" s="842"/>
      <c r="VEP10" s="842"/>
      <c r="VEQ10" s="842"/>
      <c r="VER10" s="842"/>
      <c r="VES10" s="842"/>
      <c r="VET10" s="842"/>
      <c r="VEU10" s="842"/>
      <c r="VEV10" s="842"/>
      <c r="VEW10" s="842"/>
      <c r="VEX10" s="842"/>
      <c r="VEY10" s="842"/>
      <c r="VEZ10" s="842"/>
      <c r="VFA10" s="842"/>
      <c r="VFB10" s="842"/>
      <c r="VFC10" s="842"/>
      <c r="VFD10" s="842"/>
      <c r="VFE10" s="842"/>
      <c r="VFF10" s="842"/>
      <c r="VFG10" s="842"/>
      <c r="VFH10" s="842"/>
      <c r="VFI10" s="842"/>
      <c r="VFJ10" s="842"/>
      <c r="VFK10" s="842"/>
      <c r="VFL10" s="842"/>
      <c r="VFM10" s="842"/>
      <c r="VFN10" s="842"/>
      <c r="VFO10" s="842"/>
      <c r="VFP10" s="842"/>
      <c r="VFQ10" s="842"/>
      <c r="VFR10" s="842"/>
      <c r="VFS10" s="842"/>
      <c r="VFT10" s="842"/>
      <c r="VFU10" s="842"/>
      <c r="VFV10" s="842"/>
      <c r="VFW10" s="842"/>
      <c r="VFX10" s="842"/>
      <c r="VFY10" s="842"/>
      <c r="VFZ10" s="842"/>
      <c r="VGA10" s="842"/>
      <c r="VGB10" s="842"/>
      <c r="VGC10" s="842"/>
      <c r="VGD10" s="842"/>
      <c r="VGE10" s="842"/>
      <c r="VGF10" s="842"/>
      <c r="VGG10" s="842"/>
      <c r="VGH10" s="842"/>
      <c r="VGI10" s="842"/>
      <c r="VGJ10" s="842"/>
      <c r="VGK10" s="842"/>
      <c r="VGL10" s="842"/>
      <c r="VGM10" s="842"/>
      <c r="VGN10" s="842"/>
      <c r="VGO10" s="842"/>
      <c r="VGP10" s="842"/>
      <c r="VGQ10" s="842"/>
      <c r="VGR10" s="842"/>
      <c r="VGS10" s="842"/>
      <c r="VGT10" s="842"/>
      <c r="VGU10" s="842"/>
      <c r="VGV10" s="842"/>
      <c r="VGW10" s="842"/>
      <c r="VGX10" s="842"/>
      <c r="VGY10" s="842"/>
      <c r="VGZ10" s="842"/>
      <c r="VHA10" s="842"/>
      <c r="VHB10" s="842"/>
      <c r="VHC10" s="842"/>
      <c r="VHD10" s="842"/>
      <c r="VHE10" s="842"/>
      <c r="VHF10" s="842"/>
      <c r="VHG10" s="842"/>
      <c r="VHH10" s="842"/>
      <c r="VHI10" s="842"/>
      <c r="VHJ10" s="842"/>
      <c r="VHK10" s="842"/>
      <c r="VHL10" s="842"/>
      <c r="VHM10" s="842"/>
      <c r="VHN10" s="842"/>
      <c r="VHO10" s="842"/>
      <c r="VHP10" s="842"/>
      <c r="VHQ10" s="842"/>
      <c r="VHR10" s="842"/>
      <c r="VHS10" s="842"/>
      <c r="VHT10" s="842"/>
      <c r="VHU10" s="842"/>
      <c r="VHV10" s="842"/>
      <c r="VHW10" s="842"/>
      <c r="VHX10" s="842"/>
      <c r="VHY10" s="842"/>
      <c r="VHZ10" s="842"/>
      <c r="VIA10" s="842"/>
      <c r="VIB10" s="842"/>
      <c r="VIC10" s="842"/>
      <c r="VID10" s="842"/>
      <c r="VIE10" s="842"/>
      <c r="VIF10" s="842"/>
      <c r="VIG10" s="842"/>
      <c r="VIH10" s="842"/>
      <c r="VII10" s="842"/>
      <c r="VIJ10" s="842"/>
      <c r="VIK10" s="842"/>
      <c r="VIL10" s="842"/>
      <c r="VIM10" s="842"/>
      <c r="VIN10" s="842"/>
      <c r="VIO10" s="842"/>
      <c r="VIP10" s="842"/>
      <c r="VIQ10" s="842"/>
      <c r="VIR10" s="842"/>
      <c r="VIS10" s="842"/>
      <c r="VIT10" s="842"/>
      <c r="VIU10" s="842"/>
      <c r="VIV10" s="842"/>
      <c r="VIW10" s="842"/>
      <c r="VIX10" s="842"/>
      <c r="VIY10" s="842"/>
      <c r="VIZ10" s="842"/>
      <c r="VJA10" s="842"/>
      <c r="VJB10" s="842"/>
      <c r="VJC10" s="842"/>
      <c r="VJD10" s="842"/>
      <c r="VJE10" s="842"/>
      <c r="VJF10" s="842"/>
      <c r="VJG10" s="842"/>
      <c r="VJH10" s="842"/>
      <c r="VJI10" s="842"/>
      <c r="VJJ10" s="842"/>
      <c r="VJK10" s="842"/>
      <c r="VJL10" s="842"/>
      <c r="VJM10" s="842"/>
      <c r="VJN10" s="842"/>
      <c r="VJO10" s="842"/>
      <c r="VJP10" s="842"/>
      <c r="VJQ10" s="842"/>
      <c r="VJR10" s="842"/>
      <c r="VJS10" s="842"/>
      <c r="VJT10" s="842"/>
      <c r="VJU10" s="842"/>
      <c r="VJV10" s="842"/>
      <c r="VJW10" s="842"/>
      <c r="VJX10" s="842"/>
      <c r="VJY10" s="842"/>
      <c r="VJZ10" s="842"/>
      <c r="VKA10" s="842"/>
      <c r="VKB10" s="842"/>
      <c r="VKC10" s="842"/>
      <c r="VKD10" s="842"/>
      <c r="VKE10" s="842"/>
      <c r="VKF10" s="842"/>
      <c r="VKG10" s="842"/>
      <c r="VKH10" s="842"/>
      <c r="VKI10" s="842"/>
      <c r="VKJ10" s="842"/>
      <c r="VKK10" s="842"/>
      <c r="VKL10" s="842"/>
      <c r="VKM10" s="842"/>
      <c r="VKN10" s="842"/>
      <c r="VKO10" s="842"/>
      <c r="VKP10" s="842"/>
      <c r="VKQ10" s="842"/>
      <c r="VKR10" s="842"/>
      <c r="VKS10" s="842"/>
      <c r="VKT10" s="842"/>
      <c r="VKU10" s="842"/>
      <c r="VKV10" s="842"/>
      <c r="VKW10" s="842"/>
      <c r="VKX10" s="842"/>
      <c r="VKY10" s="842"/>
      <c r="VKZ10" s="842"/>
      <c r="VLA10" s="842"/>
      <c r="VLB10" s="842"/>
      <c r="VLC10" s="842"/>
      <c r="VLD10" s="842"/>
      <c r="VLE10" s="842"/>
      <c r="VLF10" s="842"/>
      <c r="VLG10" s="842"/>
      <c r="VLH10" s="842"/>
      <c r="VLI10" s="842"/>
      <c r="VLJ10" s="842"/>
      <c r="VLK10" s="842"/>
      <c r="VLL10" s="842"/>
      <c r="VLM10" s="842"/>
      <c r="VLN10" s="842"/>
      <c r="VLO10" s="842"/>
      <c r="VLP10" s="842"/>
      <c r="VLQ10" s="842"/>
      <c r="VLR10" s="842"/>
      <c r="VLS10" s="842"/>
      <c r="VLT10" s="842"/>
      <c r="VLU10" s="842"/>
      <c r="VLV10" s="842"/>
      <c r="VLW10" s="842"/>
      <c r="VLX10" s="842"/>
      <c r="VLY10" s="842"/>
      <c r="VLZ10" s="842"/>
      <c r="VMA10" s="842"/>
      <c r="VMB10" s="842"/>
      <c r="VMC10" s="842"/>
      <c r="VMD10" s="842"/>
      <c r="VME10" s="842"/>
      <c r="VMF10" s="842"/>
      <c r="VMG10" s="842"/>
      <c r="VMH10" s="842"/>
      <c r="VMI10" s="842"/>
      <c r="VMJ10" s="842"/>
      <c r="VMK10" s="842"/>
      <c r="VML10" s="842"/>
      <c r="VMM10" s="842"/>
      <c r="VMN10" s="842"/>
      <c r="VMO10" s="842"/>
      <c r="VMP10" s="842"/>
      <c r="VMQ10" s="842"/>
      <c r="VMR10" s="842"/>
      <c r="VMS10" s="842"/>
      <c r="VMT10" s="842"/>
      <c r="VMU10" s="842"/>
      <c r="VMV10" s="842"/>
      <c r="VMW10" s="842"/>
      <c r="VMX10" s="842"/>
      <c r="VMY10" s="842"/>
      <c r="VMZ10" s="842"/>
      <c r="VNA10" s="842"/>
      <c r="VNB10" s="842"/>
      <c r="VNC10" s="842"/>
      <c r="VND10" s="842"/>
      <c r="VNE10" s="842"/>
      <c r="VNF10" s="842"/>
      <c r="VNG10" s="842"/>
      <c r="VNH10" s="842"/>
      <c r="VNI10" s="842"/>
      <c r="VNJ10" s="842"/>
      <c r="VNK10" s="842"/>
      <c r="VNL10" s="842"/>
      <c r="VNM10" s="842"/>
      <c r="VNN10" s="842"/>
      <c r="VNO10" s="842"/>
      <c r="VNP10" s="842"/>
      <c r="VNQ10" s="842"/>
      <c r="VNR10" s="842"/>
      <c r="VNS10" s="842"/>
      <c r="VNT10" s="842"/>
      <c r="VNU10" s="842"/>
      <c r="VNV10" s="842"/>
      <c r="VNW10" s="842"/>
      <c r="VNX10" s="842"/>
      <c r="VNY10" s="842"/>
      <c r="VNZ10" s="842"/>
      <c r="VOA10" s="842"/>
      <c r="VOB10" s="842"/>
      <c r="VOC10" s="842"/>
      <c r="VOD10" s="842"/>
      <c r="VOE10" s="842"/>
      <c r="VOF10" s="842"/>
      <c r="VOG10" s="842"/>
      <c r="VOH10" s="842"/>
      <c r="VOI10" s="842"/>
      <c r="VOJ10" s="842"/>
      <c r="VOK10" s="842"/>
      <c r="VOL10" s="842"/>
      <c r="VOM10" s="842"/>
      <c r="VON10" s="842"/>
      <c r="VOO10" s="842"/>
      <c r="VOP10" s="842"/>
      <c r="VOQ10" s="842"/>
      <c r="VOR10" s="842"/>
      <c r="VOS10" s="842"/>
      <c r="VOT10" s="842"/>
      <c r="VOU10" s="842"/>
      <c r="VOV10" s="842"/>
      <c r="VOW10" s="842"/>
      <c r="VOX10" s="842"/>
      <c r="VOY10" s="842"/>
      <c r="VOZ10" s="842"/>
      <c r="VPA10" s="842"/>
      <c r="VPB10" s="842"/>
      <c r="VPC10" s="842"/>
      <c r="VPD10" s="842"/>
      <c r="VPE10" s="842"/>
      <c r="VPF10" s="842"/>
      <c r="VPG10" s="842"/>
      <c r="VPH10" s="842"/>
      <c r="VPI10" s="842"/>
      <c r="VPJ10" s="842"/>
      <c r="VPK10" s="842"/>
      <c r="VPL10" s="842"/>
      <c r="VPM10" s="842"/>
      <c r="VPN10" s="842"/>
      <c r="VPO10" s="842"/>
      <c r="VPP10" s="842"/>
      <c r="VPQ10" s="842"/>
      <c r="VPR10" s="842"/>
      <c r="VPS10" s="842"/>
      <c r="VPT10" s="842"/>
      <c r="VPU10" s="842"/>
      <c r="VPV10" s="842"/>
      <c r="VPW10" s="842"/>
      <c r="VPX10" s="842"/>
      <c r="VPY10" s="842"/>
      <c r="VPZ10" s="842"/>
      <c r="VQA10" s="842"/>
      <c r="VQB10" s="842"/>
      <c r="VQC10" s="842"/>
      <c r="VQD10" s="842"/>
      <c r="VQE10" s="842"/>
      <c r="VQF10" s="842"/>
      <c r="VQG10" s="842"/>
      <c r="VQH10" s="842"/>
      <c r="VQI10" s="842"/>
      <c r="VQJ10" s="842"/>
      <c r="VQK10" s="842"/>
      <c r="VQL10" s="842"/>
      <c r="VQM10" s="842"/>
      <c r="VQN10" s="842"/>
      <c r="VQO10" s="842"/>
      <c r="VQP10" s="842"/>
      <c r="VQQ10" s="842"/>
      <c r="VQR10" s="842"/>
      <c r="VQS10" s="842"/>
      <c r="VQT10" s="842"/>
      <c r="VQU10" s="842"/>
      <c r="VQV10" s="842"/>
      <c r="VQW10" s="842"/>
      <c r="VQX10" s="842"/>
      <c r="VQY10" s="842"/>
      <c r="VQZ10" s="842"/>
      <c r="VRA10" s="842"/>
      <c r="VRB10" s="842"/>
      <c r="VRC10" s="842"/>
      <c r="VRD10" s="842"/>
      <c r="VRE10" s="842"/>
      <c r="VRF10" s="842"/>
      <c r="VRG10" s="842"/>
      <c r="VRH10" s="842"/>
      <c r="VRI10" s="842"/>
      <c r="VRJ10" s="842"/>
      <c r="VRK10" s="842"/>
      <c r="VRL10" s="842"/>
      <c r="VRM10" s="842"/>
      <c r="VRN10" s="842"/>
      <c r="VRO10" s="842"/>
      <c r="VRP10" s="842"/>
      <c r="VRQ10" s="842"/>
      <c r="VRR10" s="842"/>
      <c r="VRS10" s="842"/>
      <c r="VRT10" s="842"/>
      <c r="VRU10" s="842"/>
      <c r="VRV10" s="842"/>
      <c r="VRW10" s="842"/>
      <c r="VRX10" s="842"/>
      <c r="VRY10" s="842"/>
      <c r="VRZ10" s="842"/>
      <c r="VSA10" s="842"/>
      <c r="VSB10" s="842"/>
      <c r="VSC10" s="842"/>
      <c r="VSD10" s="842"/>
      <c r="VSE10" s="842"/>
      <c r="VSF10" s="842"/>
      <c r="VSG10" s="842"/>
      <c r="VSH10" s="842"/>
      <c r="VSI10" s="842"/>
      <c r="VSJ10" s="842"/>
      <c r="VSK10" s="842"/>
      <c r="VSL10" s="842"/>
      <c r="VSM10" s="842"/>
      <c r="VSN10" s="842"/>
      <c r="VSO10" s="842"/>
      <c r="VSP10" s="842"/>
      <c r="VSQ10" s="842"/>
      <c r="VSR10" s="842"/>
      <c r="VSS10" s="842"/>
      <c r="VST10" s="842"/>
      <c r="VSU10" s="842"/>
      <c r="VSV10" s="842"/>
      <c r="VSW10" s="842"/>
      <c r="VSX10" s="842"/>
      <c r="VSY10" s="842"/>
      <c r="VSZ10" s="842"/>
      <c r="VTA10" s="842"/>
      <c r="VTB10" s="842"/>
      <c r="VTC10" s="842"/>
      <c r="VTD10" s="842"/>
      <c r="VTE10" s="842"/>
      <c r="VTF10" s="842"/>
      <c r="VTG10" s="842"/>
      <c r="VTH10" s="842"/>
      <c r="VTI10" s="842"/>
      <c r="VTJ10" s="842"/>
      <c r="VTK10" s="842"/>
      <c r="VTL10" s="842"/>
      <c r="VTM10" s="842"/>
      <c r="VTN10" s="842"/>
      <c r="VTO10" s="842"/>
      <c r="VTP10" s="842"/>
      <c r="VTQ10" s="842"/>
      <c r="VTR10" s="842"/>
      <c r="VTS10" s="842"/>
      <c r="VTT10" s="842"/>
      <c r="VTU10" s="842"/>
      <c r="VTV10" s="842"/>
      <c r="VTW10" s="842"/>
      <c r="VTX10" s="842"/>
      <c r="VTY10" s="842"/>
      <c r="VTZ10" s="842"/>
      <c r="VUA10" s="842"/>
      <c r="VUB10" s="842"/>
      <c r="VUC10" s="842"/>
      <c r="VUD10" s="842"/>
      <c r="VUE10" s="842"/>
      <c r="VUF10" s="842"/>
      <c r="VUG10" s="842"/>
      <c r="VUH10" s="842"/>
      <c r="VUI10" s="842"/>
      <c r="VUJ10" s="842"/>
      <c r="VUK10" s="842"/>
      <c r="VUL10" s="842"/>
      <c r="VUM10" s="842"/>
      <c r="VUN10" s="842"/>
      <c r="VUO10" s="842"/>
      <c r="VUP10" s="842"/>
      <c r="VUQ10" s="842"/>
      <c r="VUR10" s="842"/>
      <c r="VUS10" s="842"/>
      <c r="VUT10" s="842"/>
      <c r="VUU10" s="842"/>
      <c r="VUV10" s="842"/>
      <c r="VUW10" s="842"/>
      <c r="VUX10" s="842"/>
      <c r="VUY10" s="842"/>
      <c r="VUZ10" s="842"/>
      <c r="VVA10" s="842"/>
      <c r="VVB10" s="842"/>
      <c r="VVC10" s="842"/>
      <c r="VVD10" s="842"/>
      <c r="VVE10" s="842"/>
      <c r="VVF10" s="842"/>
      <c r="VVG10" s="842"/>
      <c r="VVH10" s="842"/>
      <c r="VVI10" s="842"/>
      <c r="VVJ10" s="842"/>
      <c r="VVK10" s="842"/>
      <c r="VVL10" s="842"/>
      <c r="VVM10" s="842"/>
      <c r="VVN10" s="842"/>
      <c r="VVO10" s="842"/>
      <c r="VVP10" s="842"/>
      <c r="VVQ10" s="842"/>
      <c r="VVR10" s="842"/>
      <c r="VVS10" s="842"/>
      <c r="VVT10" s="842"/>
      <c r="VVU10" s="842"/>
      <c r="VVV10" s="842"/>
      <c r="VVW10" s="842"/>
      <c r="VVX10" s="842"/>
      <c r="VVY10" s="842"/>
      <c r="VVZ10" s="842"/>
      <c r="VWA10" s="842"/>
      <c r="VWB10" s="842"/>
      <c r="VWC10" s="842"/>
      <c r="VWD10" s="842"/>
      <c r="VWE10" s="842"/>
      <c r="VWF10" s="842"/>
      <c r="VWG10" s="842"/>
      <c r="VWH10" s="842"/>
      <c r="VWI10" s="842"/>
      <c r="VWJ10" s="842"/>
      <c r="VWK10" s="842"/>
      <c r="VWL10" s="842"/>
      <c r="VWM10" s="842"/>
      <c r="VWN10" s="842"/>
      <c r="VWO10" s="842"/>
      <c r="VWP10" s="842"/>
      <c r="VWQ10" s="842"/>
      <c r="VWR10" s="842"/>
      <c r="VWS10" s="842"/>
      <c r="VWT10" s="842"/>
      <c r="VWU10" s="842"/>
      <c r="VWV10" s="842"/>
      <c r="VWW10" s="842"/>
      <c r="VWX10" s="842"/>
      <c r="VWY10" s="842"/>
      <c r="VWZ10" s="842"/>
      <c r="VXA10" s="842"/>
      <c r="VXB10" s="842"/>
      <c r="VXC10" s="842"/>
      <c r="VXD10" s="842"/>
      <c r="VXE10" s="842"/>
      <c r="VXF10" s="842"/>
      <c r="VXG10" s="842"/>
      <c r="VXH10" s="842"/>
      <c r="VXI10" s="842"/>
      <c r="VXJ10" s="842"/>
      <c r="VXK10" s="842"/>
      <c r="VXL10" s="842"/>
      <c r="VXM10" s="842"/>
      <c r="VXN10" s="842"/>
      <c r="VXO10" s="842"/>
      <c r="VXP10" s="842"/>
      <c r="VXQ10" s="842"/>
      <c r="VXR10" s="842"/>
      <c r="VXS10" s="842"/>
      <c r="VXT10" s="842"/>
      <c r="VXU10" s="842"/>
      <c r="VXV10" s="842"/>
      <c r="VXW10" s="842"/>
      <c r="VXX10" s="842"/>
      <c r="VXY10" s="842"/>
      <c r="VXZ10" s="842"/>
      <c r="VYA10" s="842"/>
      <c r="VYB10" s="842"/>
      <c r="VYC10" s="842"/>
      <c r="VYD10" s="842"/>
      <c r="VYE10" s="842"/>
      <c r="VYF10" s="842"/>
      <c r="VYG10" s="842"/>
      <c r="VYH10" s="842"/>
      <c r="VYI10" s="842"/>
      <c r="VYJ10" s="842"/>
      <c r="VYK10" s="842"/>
      <c r="VYL10" s="842"/>
      <c r="VYM10" s="842"/>
      <c r="VYN10" s="842"/>
      <c r="VYO10" s="842"/>
      <c r="VYP10" s="842"/>
      <c r="VYQ10" s="842"/>
      <c r="VYR10" s="842"/>
      <c r="VYS10" s="842"/>
      <c r="VYT10" s="842"/>
      <c r="VYU10" s="842"/>
      <c r="VYV10" s="842"/>
      <c r="VYW10" s="842"/>
      <c r="VYX10" s="842"/>
      <c r="VYY10" s="842"/>
      <c r="VYZ10" s="842"/>
      <c r="VZA10" s="842"/>
      <c r="VZB10" s="842"/>
      <c r="VZC10" s="842"/>
      <c r="VZD10" s="842"/>
      <c r="VZE10" s="842"/>
      <c r="VZF10" s="842"/>
      <c r="VZG10" s="842"/>
      <c r="VZH10" s="842"/>
      <c r="VZI10" s="842"/>
      <c r="VZJ10" s="842"/>
      <c r="VZK10" s="842"/>
      <c r="VZL10" s="842"/>
      <c r="VZM10" s="842"/>
      <c r="VZN10" s="842"/>
      <c r="VZO10" s="842"/>
      <c r="VZP10" s="842"/>
      <c r="VZQ10" s="842"/>
      <c r="VZR10" s="842"/>
      <c r="VZS10" s="842"/>
      <c r="VZT10" s="842"/>
      <c r="VZU10" s="842"/>
      <c r="VZV10" s="842"/>
      <c r="VZW10" s="842"/>
      <c r="VZX10" s="842"/>
      <c r="VZY10" s="842"/>
      <c r="VZZ10" s="842"/>
      <c r="WAA10" s="842"/>
      <c r="WAB10" s="842"/>
      <c r="WAC10" s="842"/>
      <c r="WAD10" s="842"/>
      <c r="WAE10" s="842"/>
      <c r="WAF10" s="842"/>
      <c r="WAG10" s="842"/>
      <c r="WAH10" s="842"/>
      <c r="WAI10" s="842"/>
      <c r="WAJ10" s="842"/>
      <c r="WAK10" s="842"/>
      <c r="WAL10" s="842"/>
      <c r="WAM10" s="842"/>
      <c r="WAN10" s="842"/>
      <c r="WAO10" s="842"/>
      <c r="WAP10" s="842"/>
      <c r="WAQ10" s="842"/>
      <c r="WAR10" s="842"/>
      <c r="WAS10" s="842"/>
      <c r="WAT10" s="842"/>
      <c r="WAU10" s="842"/>
      <c r="WAV10" s="842"/>
      <c r="WAW10" s="842"/>
      <c r="WAX10" s="842"/>
      <c r="WAY10" s="842"/>
      <c r="WAZ10" s="842"/>
      <c r="WBA10" s="842"/>
      <c r="WBB10" s="842"/>
      <c r="WBC10" s="842"/>
      <c r="WBD10" s="842"/>
      <c r="WBE10" s="842"/>
      <c r="WBF10" s="842"/>
      <c r="WBG10" s="842"/>
      <c r="WBH10" s="842"/>
      <c r="WBI10" s="842"/>
      <c r="WBJ10" s="842"/>
      <c r="WBK10" s="842"/>
      <c r="WBL10" s="842"/>
      <c r="WBM10" s="842"/>
      <c r="WBN10" s="842"/>
      <c r="WBO10" s="842"/>
      <c r="WBP10" s="842"/>
      <c r="WBQ10" s="842"/>
      <c r="WBR10" s="842"/>
      <c r="WBS10" s="842"/>
      <c r="WBT10" s="842"/>
      <c r="WBU10" s="842"/>
      <c r="WBV10" s="842"/>
      <c r="WBW10" s="842"/>
      <c r="WBX10" s="842"/>
      <c r="WBY10" s="842"/>
      <c r="WBZ10" s="842"/>
      <c r="WCA10" s="842"/>
      <c r="WCB10" s="842"/>
      <c r="WCC10" s="842"/>
      <c r="WCD10" s="842"/>
      <c r="WCE10" s="842"/>
      <c r="WCF10" s="842"/>
      <c r="WCG10" s="842"/>
      <c r="WCH10" s="842"/>
      <c r="WCI10" s="842"/>
      <c r="WCJ10" s="842"/>
      <c r="WCK10" s="842"/>
      <c r="WCL10" s="842"/>
      <c r="WCM10" s="842"/>
      <c r="WCN10" s="842"/>
      <c r="WCO10" s="842"/>
      <c r="WCP10" s="842"/>
      <c r="WCQ10" s="842"/>
      <c r="WCR10" s="842"/>
      <c r="WCS10" s="842"/>
      <c r="WCT10" s="842"/>
      <c r="WCU10" s="842"/>
      <c r="WCV10" s="842"/>
      <c r="WCW10" s="842"/>
      <c r="WCX10" s="842"/>
      <c r="WCY10" s="842"/>
      <c r="WCZ10" s="842"/>
      <c r="WDA10" s="842"/>
      <c r="WDB10" s="842"/>
      <c r="WDC10" s="842"/>
      <c r="WDD10" s="842"/>
      <c r="WDE10" s="842"/>
      <c r="WDF10" s="842"/>
      <c r="WDG10" s="842"/>
      <c r="WDH10" s="842"/>
      <c r="WDI10" s="842"/>
      <c r="WDJ10" s="842"/>
      <c r="WDK10" s="842"/>
      <c r="WDL10" s="842"/>
      <c r="WDM10" s="842"/>
      <c r="WDN10" s="842"/>
      <c r="WDO10" s="842"/>
      <c r="WDP10" s="842"/>
      <c r="WDQ10" s="842"/>
      <c r="WDR10" s="842"/>
      <c r="WDS10" s="842"/>
      <c r="WDT10" s="842"/>
      <c r="WDU10" s="842"/>
      <c r="WDV10" s="842"/>
      <c r="WDW10" s="842"/>
      <c r="WDX10" s="842"/>
      <c r="WDY10" s="842"/>
      <c r="WDZ10" s="842"/>
      <c r="WEA10" s="842"/>
      <c r="WEB10" s="842"/>
      <c r="WEC10" s="842"/>
      <c r="WED10" s="842"/>
      <c r="WEE10" s="842"/>
      <c r="WEF10" s="842"/>
      <c r="WEG10" s="842"/>
      <c r="WEH10" s="842"/>
      <c r="WEI10" s="842"/>
      <c r="WEJ10" s="842"/>
      <c r="WEK10" s="842"/>
      <c r="WEL10" s="842"/>
      <c r="WEM10" s="842"/>
      <c r="WEN10" s="842"/>
      <c r="WEO10" s="842"/>
      <c r="WEP10" s="842"/>
      <c r="WEQ10" s="842"/>
      <c r="WER10" s="842"/>
      <c r="WES10" s="842"/>
      <c r="WET10" s="842"/>
      <c r="WEU10" s="842"/>
      <c r="WEV10" s="842"/>
      <c r="WEW10" s="842"/>
      <c r="WEX10" s="842"/>
      <c r="WEY10" s="842"/>
      <c r="WEZ10" s="842"/>
      <c r="WFA10" s="842"/>
      <c r="WFB10" s="842"/>
      <c r="WFC10" s="842"/>
      <c r="WFD10" s="842"/>
      <c r="WFE10" s="842"/>
      <c r="WFF10" s="842"/>
      <c r="WFG10" s="842"/>
      <c r="WFH10" s="842"/>
      <c r="WFI10" s="842"/>
      <c r="WFJ10" s="842"/>
      <c r="WFK10" s="842"/>
      <c r="WFL10" s="842"/>
      <c r="WFM10" s="842"/>
      <c r="WFN10" s="842"/>
      <c r="WFO10" s="842"/>
      <c r="WFP10" s="842"/>
      <c r="WFQ10" s="842"/>
      <c r="WFR10" s="842"/>
      <c r="WFS10" s="842"/>
      <c r="WFT10" s="842"/>
      <c r="WFU10" s="842"/>
      <c r="WFV10" s="842"/>
      <c r="WFW10" s="842"/>
      <c r="WFX10" s="842"/>
      <c r="WFY10" s="842"/>
      <c r="WFZ10" s="842"/>
      <c r="WGA10" s="842"/>
      <c r="WGB10" s="842"/>
      <c r="WGC10" s="842"/>
      <c r="WGD10" s="842"/>
      <c r="WGE10" s="842"/>
      <c r="WGF10" s="842"/>
      <c r="WGG10" s="842"/>
      <c r="WGH10" s="842"/>
      <c r="WGI10" s="842"/>
      <c r="WGJ10" s="842"/>
      <c r="WGK10" s="842"/>
      <c r="WGL10" s="842"/>
      <c r="WGM10" s="842"/>
      <c r="WGN10" s="842"/>
      <c r="WGO10" s="842"/>
      <c r="WGP10" s="842"/>
      <c r="WGQ10" s="842"/>
      <c r="WGR10" s="842"/>
      <c r="WGS10" s="842"/>
      <c r="WGT10" s="842"/>
      <c r="WGU10" s="842"/>
      <c r="WGV10" s="842"/>
      <c r="WGW10" s="842"/>
      <c r="WGX10" s="842"/>
      <c r="WGY10" s="842"/>
      <c r="WGZ10" s="842"/>
      <c r="WHA10" s="842"/>
      <c r="WHB10" s="842"/>
      <c r="WHC10" s="842"/>
      <c r="WHD10" s="842"/>
      <c r="WHE10" s="842"/>
      <c r="WHF10" s="842"/>
      <c r="WHG10" s="842"/>
      <c r="WHH10" s="842"/>
      <c r="WHI10" s="842"/>
      <c r="WHJ10" s="842"/>
      <c r="WHK10" s="842"/>
      <c r="WHL10" s="842"/>
      <c r="WHM10" s="842"/>
      <c r="WHN10" s="842"/>
      <c r="WHO10" s="842"/>
      <c r="WHP10" s="842"/>
      <c r="WHQ10" s="842"/>
      <c r="WHR10" s="842"/>
      <c r="WHS10" s="842"/>
      <c r="WHT10" s="842"/>
      <c r="WHU10" s="842"/>
      <c r="WHV10" s="842"/>
      <c r="WHW10" s="842"/>
      <c r="WHX10" s="842"/>
      <c r="WHY10" s="842"/>
      <c r="WHZ10" s="842"/>
      <c r="WIA10" s="842"/>
      <c r="WIB10" s="842"/>
      <c r="WIC10" s="842"/>
      <c r="WID10" s="842"/>
      <c r="WIE10" s="842"/>
      <c r="WIF10" s="842"/>
      <c r="WIG10" s="842"/>
      <c r="WIH10" s="842"/>
      <c r="WII10" s="842"/>
      <c r="WIJ10" s="842"/>
      <c r="WIK10" s="842"/>
      <c r="WIL10" s="842"/>
      <c r="WIM10" s="842"/>
      <c r="WIN10" s="842"/>
      <c r="WIO10" s="842"/>
      <c r="WIP10" s="842"/>
      <c r="WIQ10" s="842"/>
      <c r="WIR10" s="842"/>
      <c r="WIS10" s="842"/>
      <c r="WIT10" s="842"/>
      <c r="WIU10" s="842"/>
      <c r="WIV10" s="842"/>
      <c r="WIW10" s="842"/>
      <c r="WIX10" s="842"/>
      <c r="WIY10" s="842"/>
      <c r="WIZ10" s="842"/>
      <c r="WJA10" s="842"/>
      <c r="WJB10" s="842"/>
      <c r="WJC10" s="842"/>
      <c r="WJD10" s="842"/>
      <c r="WJE10" s="842"/>
      <c r="WJF10" s="842"/>
      <c r="WJG10" s="842"/>
      <c r="WJH10" s="842"/>
      <c r="WJI10" s="842"/>
      <c r="WJJ10" s="842"/>
      <c r="WJK10" s="842"/>
      <c r="WJL10" s="842"/>
      <c r="WJM10" s="842"/>
      <c r="WJN10" s="842"/>
      <c r="WJO10" s="842"/>
      <c r="WJP10" s="842"/>
      <c r="WJQ10" s="842"/>
      <c r="WJR10" s="842"/>
      <c r="WJS10" s="842"/>
      <c r="WJT10" s="842"/>
      <c r="WJU10" s="842"/>
      <c r="WJV10" s="842"/>
      <c r="WJW10" s="842"/>
      <c r="WJX10" s="842"/>
      <c r="WJY10" s="842"/>
      <c r="WJZ10" s="842"/>
      <c r="WKA10" s="842"/>
      <c r="WKB10" s="842"/>
      <c r="WKC10" s="842"/>
      <c r="WKD10" s="842"/>
      <c r="WKE10" s="842"/>
      <c r="WKF10" s="842"/>
      <c r="WKG10" s="842"/>
      <c r="WKH10" s="842"/>
      <c r="WKI10" s="842"/>
      <c r="WKJ10" s="842"/>
      <c r="WKK10" s="842"/>
      <c r="WKL10" s="842"/>
      <c r="WKM10" s="842"/>
      <c r="WKN10" s="842"/>
      <c r="WKO10" s="842"/>
      <c r="WKP10" s="842"/>
      <c r="WKQ10" s="842"/>
      <c r="WKR10" s="842"/>
      <c r="WKS10" s="842"/>
      <c r="WKT10" s="842"/>
      <c r="WKU10" s="842"/>
      <c r="WKV10" s="842"/>
      <c r="WKW10" s="842"/>
      <c r="WKX10" s="842"/>
      <c r="WKY10" s="842"/>
      <c r="WKZ10" s="842"/>
      <c r="WLA10" s="842"/>
      <c r="WLB10" s="842"/>
      <c r="WLC10" s="842"/>
      <c r="WLD10" s="842"/>
      <c r="WLE10" s="842"/>
      <c r="WLF10" s="842"/>
      <c r="WLG10" s="842"/>
      <c r="WLH10" s="842"/>
      <c r="WLI10" s="842"/>
      <c r="WLJ10" s="842"/>
      <c r="WLK10" s="842"/>
      <c r="WLL10" s="842"/>
      <c r="WLM10" s="842"/>
      <c r="WLN10" s="842"/>
      <c r="WLO10" s="842"/>
      <c r="WLP10" s="842"/>
      <c r="WLQ10" s="842"/>
      <c r="WLR10" s="842"/>
      <c r="WLS10" s="842"/>
      <c r="WLT10" s="842"/>
      <c r="WLU10" s="842"/>
      <c r="WLV10" s="842"/>
      <c r="WLW10" s="842"/>
      <c r="WLX10" s="842"/>
      <c r="WLY10" s="842"/>
      <c r="WLZ10" s="842"/>
      <c r="WMA10" s="842"/>
      <c r="WMB10" s="842"/>
      <c r="WMC10" s="842"/>
      <c r="WMD10" s="842"/>
      <c r="WME10" s="842"/>
      <c r="WMF10" s="842"/>
      <c r="WMG10" s="842"/>
      <c r="WMH10" s="842"/>
      <c r="WMI10" s="842"/>
      <c r="WMJ10" s="842"/>
      <c r="WMK10" s="842"/>
      <c r="WML10" s="842"/>
      <c r="WMM10" s="842"/>
      <c r="WMN10" s="842"/>
      <c r="WMO10" s="842"/>
      <c r="WMP10" s="842"/>
      <c r="WMQ10" s="842"/>
      <c r="WMR10" s="842"/>
      <c r="WMS10" s="842"/>
      <c r="WMT10" s="842"/>
      <c r="WMU10" s="842"/>
      <c r="WMV10" s="842"/>
      <c r="WMW10" s="842"/>
      <c r="WMX10" s="842"/>
      <c r="WMY10" s="842"/>
      <c r="WMZ10" s="842"/>
      <c r="WNA10" s="842"/>
      <c r="WNB10" s="842"/>
      <c r="WNC10" s="842"/>
      <c r="WND10" s="842"/>
      <c r="WNE10" s="842"/>
      <c r="WNF10" s="842"/>
      <c r="WNG10" s="842"/>
      <c r="WNH10" s="842"/>
      <c r="WNI10" s="842"/>
      <c r="WNJ10" s="842"/>
      <c r="WNK10" s="842"/>
      <c r="WNL10" s="842"/>
      <c r="WNM10" s="842"/>
      <c r="WNN10" s="842"/>
      <c r="WNO10" s="842"/>
      <c r="WNP10" s="842"/>
      <c r="WNQ10" s="842"/>
      <c r="WNR10" s="842"/>
      <c r="WNS10" s="842"/>
      <c r="WNT10" s="842"/>
      <c r="WNU10" s="842"/>
      <c r="WNV10" s="842"/>
      <c r="WNW10" s="842"/>
      <c r="WNX10" s="842"/>
      <c r="WNY10" s="842"/>
      <c r="WNZ10" s="842"/>
      <c r="WOA10" s="842"/>
      <c r="WOB10" s="842"/>
      <c r="WOC10" s="842"/>
      <c r="WOD10" s="842"/>
      <c r="WOE10" s="842"/>
      <c r="WOF10" s="842"/>
      <c r="WOG10" s="842"/>
      <c r="WOH10" s="842"/>
      <c r="WOI10" s="842"/>
      <c r="WOJ10" s="842"/>
      <c r="WOK10" s="842"/>
      <c r="WOL10" s="842"/>
      <c r="WOM10" s="842"/>
      <c r="WON10" s="842"/>
      <c r="WOO10" s="842"/>
      <c r="WOP10" s="842"/>
      <c r="WOQ10" s="842"/>
      <c r="WOR10" s="842"/>
      <c r="WOS10" s="842"/>
      <c r="WOT10" s="842"/>
      <c r="WOU10" s="842"/>
      <c r="WOV10" s="842"/>
      <c r="WOW10" s="842"/>
      <c r="WOX10" s="842"/>
      <c r="WOY10" s="842"/>
      <c r="WOZ10" s="842"/>
      <c r="WPA10" s="842"/>
      <c r="WPB10" s="842"/>
      <c r="WPC10" s="842"/>
      <c r="WPD10" s="842"/>
      <c r="WPE10" s="842"/>
      <c r="WPF10" s="842"/>
      <c r="WPG10" s="842"/>
      <c r="WPH10" s="842"/>
      <c r="WPI10" s="842"/>
      <c r="WPJ10" s="842"/>
      <c r="WPK10" s="842"/>
      <c r="WPL10" s="842"/>
      <c r="WPM10" s="842"/>
      <c r="WPN10" s="842"/>
      <c r="WPO10" s="842"/>
      <c r="WPP10" s="842"/>
      <c r="WPQ10" s="842"/>
      <c r="WPR10" s="842"/>
      <c r="WPS10" s="842"/>
      <c r="WPT10" s="842"/>
      <c r="WPU10" s="842"/>
      <c r="WPV10" s="842"/>
      <c r="WPW10" s="842"/>
      <c r="WPX10" s="842"/>
      <c r="WPY10" s="842"/>
      <c r="WPZ10" s="842"/>
      <c r="WQA10" s="842"/>
      <c r="WQB10" s="842"/>
      <c r="WQC10" s="842"/>
      <c r="WQD10" s="842"/>
      <c r="WQE10" s="842"/>
      <c r="WQF10" s="842"/>
      <c r="WQG10" s="842"/>
      <c r="WQH10" s="842"/>
      <c r="WQI10" s="842"/>
      <c r="WQJ10" s="842"/>
      <c r="WQK10" s="842"/>
      <c r="WQL10" s="842"/>
      <c r="WQM10" s="842"/>
      <c r="WQN10" s="842"/>
      <c r="WQO10" s="842"/>
      <c r="WQP10" s="842"/>
      <c r="WQQ10" s="842"/>
      <c r="WQR10" s="842"/>
      <c r="WQS10" s="842"/>
      <c r="WQT10" s="842"/>
      <c r="WQU10" s="842"/>
      <c r="WQV10" s="842"/>
      <c r="WQW10" s="842"/>
      <c r="WQX10" s="842"/>
      <c r="WQY10" s="842"/>
      <c r="WQZ10" s="842"/>
      <c r="WRA10" s="842"/>
      <c r="WRB10" s="842"/>
      <c r="WRC10" s="842"/>
      <c r="WRD10" s="842"/>
      <c r="WRE10" s="842"/>
      <c r="WRF10" s="842"/>
      <c r="WRG10" s="842"/>
      <c r="WRH10" s="842"/>
      <c r="WRI10" s="842"/>
      <c r="WRJ10" s="842"/>
      <c r="WRK10" s="842"/>
      <c r="WRL10" s="842"/>
      <c r="WRM10" s="842"/>
      <c r="WRN10" s="842"/>
      <c r="WRO10" s="842"/>
      <c r="WRP10" s="842"/>
      <c r="WRQ10" s="842"/>
      <c r="WRR10" s="842"/>
      <c r="WRS10" s="842"/>
      <c r="WRT10" s="842"/>
      <c r="WRU10" s="842"/>
      <c r="WRV10" s="842"/>
      <c r="WRW10" s="842"/>
      <c r="WRX10" s="842"/>
      <c r="WRY10" s="842"/>
      <c r="WRZ10" s="842"/>
      <c r="WSA10" s="842"/>
      <c r="WSB10" s="842"/>
      <c r="WSC10" s="842"/>
      <c r="WSD10" s="842"/>
      <c r="WSE10" s="842"/>
      <c r="WSF10" s="842"/>
      <c r="WSG10" s="842"/>
      <c r="WSH10" s="842"/>
      <c r="WSI10" s="842"/>
      <c r="WSJ10" s="842"/>
      <c r="WSK10" s="842"/>
      <c r="WSL10" s="842"/>
      <c r="WSM10" s="842"/>
      <c r="WSN10" s="842"/>
      <c r="WSO10" s="842"/>
      <c r="WSP10" s="842"/>
      <c r="WSQ10" s="842"/>
      <c r="WSR10" s="842"/>
      <c r="WSS10" s="842"/>
      <c r="WST10" s="842"/>
      <c r="WSU10" s="842"/>
      <c r="WSV10" s="842"/>
      <c r="WSW10" s="842"/>
      <c r="WSX10" s="842"/>
      <c r="WSY10" s="842"/>
      <c r="WSZ10" s="842"/>
      <c r="WTA10" s="842"/>
      <c r="WTB10" s="842"/>
      <c r="WTC10" s="842"/>
      <c r="WTD10" s="842"/>
      <c r="WTE10" s="842"/>
      <c r="WTF10" s="842"/>
      <c r="WTG10" s="842"/>
      <c r="WTH10" s="842"/>
      <c r="WTI10" s="842"/>
      <c r="WTJ10" s="842"/>
      <c r="WTK10" s="842"/>
      <c r="WTL10" s="842"/>
      <c r="WTM10" s="842"/>
      <c r="WTN10" s="842"/>
      <c r="WTO10" s="842"/>
      <c r="WTP10" s="842"/>
      <c r="WTQ10" s="842"/>
      <c r="WTR10" s="842"/>
      <c r="WTS10" s="842"/>
      <c r="WTT10" s="842"/>
      <c r="WTU10" s="842"/>
      <c r="WTV10" s="842"/>
      <c r="WTW10" s="842"/>
      <c r="WTX10" s="842"/>
      <c r="WTY10" s="842"/>
      <c r="WTZ10" s="842"/>
      <c r="WUA10" s="842"/>
      <c r="WUB10" s="842"/>
      <c r="WUC10" s="842"/>
      <c r="WUD10" s="842"/>
      <c r="WUE10" s="842"/>
      <c r="WUF10" s="842"/>
      <c r="WUG10" s="842"/>
      <c r="WUH10" s="842"/>
      <c r="WUI10" s="842"/>
      <c r="WUJ10" s="842"/>
      <c r="WUK10" s="842"/>
      <c r="WUL10" s="842"/>
      <c r="WUM10" s="842"/>
      <c r="WUN10" s="842"/>
      <c r="WUO10" s="842"/>
      <c r="WUP10" s="842"/>
      <c r="WUQ10" s="842"/>
      <c r="WUR10" s="842"/>
      <c r="WUS10" s="842"/>
      <c r="WUT10" s="842"/>
      <c r="WUU10" s="842"/>
      <c r="WUV10" s="842"/>
      <c r="WUW10" s="842"/>
      <c r="WUX10" s="842"/>
      <c r="WUY10" s="842"/>
      <c r="WUZ10" s="842"/>
      <c r="WVA10" s="842"/>
      <c r="WVB10" s="842"/>
      <c r="WVC10" s="842"/>
      <c r="WVD10" s="842"/>
      <c r="WVE10" s="842"/>
      <c r="WVF10" s="842"/>
      <c r="WVG10" s="842"/>
      <c r="WVH10" s="842"/>
      <c r="WVI10" s="842"/>
      <c r="WVJ10" s="842"/>
      <c r="WVK10" s="842"/>
      <c r="WVL10" s="842"/>
      <c r="WVM10" s="842"/>
      <c r="WVN10" s="842"/>
      <c r="WVO10" s="842"/>
      <c r="WVP10" s="842"/>
      <c r="WVQ10" s="842"/>
      <c r="WVR10" s="842"/>
      <c r="WVS10" s="842"/>
      <c r="WVT10" s="842"/>
      <c r="WVU10" s="842"/>
      <c r="WVV10" s="842"/>
      <c r="WVW10" s="842"/>
      <c r="WVX10" s="842"/>
      <c r="WVY10" s="842"/>
      <c r="WVZ10" s="842"/>
      <c r="WWA10" s="842"/>
      <c r="WWB10" s="842"/>
      <c r="WWC10" s="842"/>
      <c r="WWD10" s="842"/>
      <c r="WWE10" s="842"/>
      <c r="WWF10" s="842"/>
      <c r="WWG10" s="842"/>
      <c r="WWH10" s="842"/>
      <c r="WWI10" s="842"/>
      <c r="WWJ10" s="842"/>
      <c r="WWK10" s="842"/>
      <c r="WWL10" s="842"/>
      <c r="WWM10" s="842"/>
      <c r="WWN10" s="842"/>
      <c r="WWO10" s="842"/>
      <c r="WWP10" s="842"/>
      <c r="WWQ10" s="842"/>
      <c r="WWR10" s="842"/>
      <c r="WWS10" s="842"/>
      <c r="WWT10" s="842"/>
      <c r="WWU10" s="842"/>
      <c r="WWV10" s="842"/>
      <c r="WWW10" s="842"/>
      <c r="WWX10" s="842"/>
      <c r="WWY10" s="842"/>
      <c r="WWZ10" s="842"/>
      <c r="WXA10" s="842"/>
      <c r="WXB10" s="842"/>
      <c r="WXC10" s="842"/>
      <c r="WXD10" s="842"/>
      <c r="WXE10" s="842"/>
      <c r="WXF10" s="842"/>
      <c r="WXG10" s="842"/>
      <c r="WXH10" s="842"/>
      <c r="WXI10" s="842"/>
      <c r="WXJ10" s="842"/>
      <c r="WXK10" s="842"/>
      <c r="WXL10" s="842"/>
      <c r="WXM10" s="842"/>
      <c r="WXN10" s="842"/>
      <c r="WXO10" s="842"/>
      <c r="WXP10" s="842"/>
      <c r="WXQ10" s="842"/>
      <c r="WXR10" s="842"/>
      <c r="WXS10" s="842"/>
      <c r="WXT10" s="842"/>
      <c r="WXU10" s="842"/>
      <c r="WXV10" s="842"/>
      <c r="WXW10" s="842"/>
      <c r="WXX10" s="842"/>
      <c r="WXY10" s="842"/>
      <c r="WXZ10" s="842"/>
      <c r="WYA10" s="842"/>
      <c r="WYB10" s="842"/>
      <c r="WYC10" s="842"/>
      <c r="WYD10" s="842"/>
      <c r="WYE10" s="842"/>
      <c r="WYF10" s="842"/>
      <c r="WYG10" s="842"/>
      <c r="WYH10" s="842"/>
      <c r="WYI10" s="842"/>
      <c r="WYJ10" s="842"/>
      <c r="WYK10" s="842"/>
      <c r="WYL10" s="842"/>
      <c r="WYM10" s="842"/>
      <c r="WYN10" s="842"/>
      <c r="WYO10" s="842"/>
      <c r="WYP10" s="842"/>
      <c r="WYQ10" s="842"/>
      <c r="WYR10" s="842"/>
      <c r="WYS10" s="842"/>
      <c r="WYT10" s="842"/>
      <c r="WYU10" s="842"/>
      <c r="WYV10" s="842"/>
      <c r="WYW10" s="842"/>
      <c r="WYX10" s="842"/>
      <c r="WYY10" s="842"/>
      <c r="WYZ10" s="842"/>
      <c r="WZA10" s="842"/>
      <c r="WZB10" s="842"/>
      <c r="WZC10" s="842"/>
      <c r="WZD10" s="842"/>
      <c r="WZE10" s="842"/>
      <c r="WZF10" s="842"/>
      <c r="WZG10" s="842"/>
      <c r="WZH10" s="842"/>
      <c r="WZI10" s="842"/>
      <c r="WZJ10" s="842"/>
      <c r="WZK10" s="842"/>
      <c r="WZL10" s="842"/>
      <c r="WZM10" s="842"/>
      <c r="WZN10" s="842"/>
      <c r="WZO10" s="842"/>
      <c r="WZP10" s="842"/>
      <c r="WZQ10" s="842"/>
      <c r="WZR10" s="842"/>
      <c r="WZS10" s="842"/>
      <c r="WZT10" s="842"/>
      <c r="WZU10" s="842"/>
      <c r="WZV10" s="842"/>
      <c r="WZW10" s="842"/>
      <c r="WZX10" s="842"/>
      <c r="WZY10" s="842"/>
      <c r="WZZ10" s="842"/>
      <c r="XAA10" s="842"/>
      <c r="XAB10" s="842"/>
      <c r="XAC10" s="842"/>
      <c r="XAD10" s="842"/>
      <c r="XAE10" s="842"/>
      <c r="XAF10" s="842"/>
      <c r="XAG10" s="842"/>
      <c r="XAH10" s="842"/>
      <c r="XAI10" s="842"/>
      <c r="XAJ10" s="842"/>
      <c r="XAK10" s="842"/>
      <c r="XAL10" s="842"/>
      <c r="XAM10" s="842"/>
      <c r="XAN10" s="842"/>
      <c r="XAO10" s="842"/>
      <c r="XAP10" s="842"/>
      <c r="XAQ10" s="842"/>
      <c r="XAR10" s="842"/>
      <c r="XAS10" s="842"/>
      <c r="XAT10" s="842"/>
      <c r="XAU10" s="842"/>
      <c r="XAV10" s="842"/>
      <c r="XAW10" s="842"/>
      <c r="XAX10" s="842"/>
      <c r="XAY10" s="842"/>
      <c r="XAZ10" s="842"/>
      <c r="XBA10" s="842"/>
      <c r="XBB10" s="842"/>
      <c r="XBC10" s="842"/>
      <c r="XBD10" s="842"/>
      <c r="XBE10" s="842"/>
      <c r="XBF10" s="842"/>
      <c r="XBG10" s="842"/>
      <c r="XBH10" s="842"/>
      <c r="XBI10" s="842"/>
      <c r="XBJ10" s="842"/>
      <c r="XBK10" s="842"/>
      <c r="XBL10" s="842"/>
      <c r="XBM10" s="842"/>
      <c r="XBN10" s="842"/>
      <c r="XBO10" s="842"/>
      <c r="XBP10" s="842"/>
      <c r="XBQ10" s="842"/>
      <c r="XBR10" s="842"/>
      <c r="XBS10" s="842"/>
      <c r="XBT10" s="842"/>
      <c r="XBU10" s="842"/>
      <c r="XBV10" s="842"/>
      <c r="XBW10" s="842"/>
      <c r="XBX10" s="842"/>
      <c r="XBY10" s="842"/>
      <c r="XBZ10" s="842"/>
      <c r="XCA10" s="842"/>
      <c r="XCB10" s="842"/>
      <c r="XCC10" s="842"/>
      <c r="XCD10" s="842"/>
      <c r="XCE10" s="842"/>
      <c r="XCF10" s="842"/>
      <c r="XCG10" s="842"/>
      <c r="XCH10" s="842"/>
      <c r="XCI10" s="842"/>
      <c r="XCJ10" s="842"/>
      <c r="XCK10" s="842"/>
      <c r="XCL10" s="842"/>
      <c r="XCM10" s="842"/>
      <c r="XCN10" s="842"/>
      <c r="XCO10" s="842"/>
      <c r="XCP10" s="842"/>
      <c r="XCQ10" s="842"/>
      <c r="XCR10" s="842"/>
      <c r="XCS10" s="842"/>
      <c r="XCT10" s="842"/>
      <c r="XCU10" s="842"/>
      <c r="XCV10" s="842"/>
      <c r="XCW10" s="842"/>
      <c r="XCX10" s="842"/>
      <c r="XCY10" s="842"/>
      <c r="XCZ10" s="842"/>
      <c r="XDA10" s="842"/>
      <c r="XDB10" s="842"/>
      <c r="XDC10" s="842"/>
      <c r="XDD10" s="842"/>
      <c r="XDE10" s="842"/>
      <c r="XDF10" s="842"/>
      <c r="XDG10" s="842"/>
      <c r="XDH10" s="842"/>
      <c r="XDI10" s="842"/>
      <c r="XDJ10" s="842"/>
      <c r="XDK10" s="842"/>
      <c r="XDL10" s="842"/>
      <c r="XDM10" s="842"/>
      <c r="XDN10" s="842"/>
      <c r="XDO10" s="842"/>
      <c r="XDP10" s="842"/>
      <c r="XDQ10" s="842"/>
      <c r="XDR10" s="842"/>
      <c r="XDS10" s="842"/>
      <c r="XDT10" s="842"/>
      <c r="XDU10" s="842"/>
      <c r="XDV10" s="842"/>
      <c r="XDW10" s="842"/>
      <c r="XDX10" s="842"/>
      <c r="XDY10" s="842"/>
      <c r="XDZ10" s="842"/>
      <c r="XEA10" s="842"/>
      <c r="XEB10" s="842"/>
      <c r="XEC10" s="842"/>
      <c r="XED10" s="842"/>
      <c r="XEE10" s="842"/>
      <c r="XEF10" s="842"/>
      <c r="XEG10" s="842"/>
      <c r="XEH10" s="842"/>
      <c r="XEI10" s="842"/>
      <c r="XEJ10" s="842"/>
      <c r="XEK10" s="842"/>
      <c r="XEL10" s="842"/>
      <c r="XEM10" s="842"/>
      <c r="XEN10" s="842"/>
      <c r="XEO10" s="842"/>
      <c r="XEP10" s="842"/>
      <c r="XEQ10" s="842"/>
      <c r="XER10" s="842"/>
      <c r="XES10" s="842"/>
      <c r="XET10" s="842"/>
      <c r="XEU10" s="842"/>
      <c r="XEV10" s="842"/>
      <c r="XEW10" s="842"/>
      <c r="XEX10" s="842"/>
      <c r="XEY10" s="842"/>
      <c r="XEZ10" s="842"/>
      <c r="XFA10" s="842"/>
      <c r="XFB10" s="842"/>
      <c r="XFC10" s="842"/>
    </row>
    <row r="11" spans="1:16383" ht="30.75" customHeight="1" outlineLevel="1">
      <c r="A11" s="842" t="s">
        <v>119</v>
      </c>
      <c r="B11" s="842"/>
      <c r="C11" s="842"/>
      <c r="D11" s="842"/>
      <c r="E11" s="842"/>
      <c r="F11" s="842"/>
      <c r="G11" s="842"/>
      <c r="H11" s="842"/>
      <c r="I11" s="842"/>
      <c r="J11" s="842"/>
      <c r="K11" s="842"/>
      <c r="L11" s="842"/>
      <c r="M11" s="842"/>
      <c r="N11" s="842"/>
      <c r="O11" s="842"/>
      <c r="P11" s="842"/>
      <c r="Q11" s="842"/>
      <c r="R11" s="842"/>
      <c r="S11" s="842"/>
      <c r="T11" s="842"/>
      <c r="U11" s="666"/>
    </row>
    <row r="12" spans="1:16383" ht="18.75" outlineLevel="1">
      <c r="A12" s="663"/>
      <c r="B12" s="663"/>
      <c r="C12" s="663"/>
      <c r="D12" s="663"/>
      <c r="E12" s="663"/>
      <c r="F12" s="663"/>
      <c r="G12" s="663"/>
      <c r="H12" s="663"/>
      <c r="I12" s="663"/>
      <c r="J12" s="663"/>
      <c r="K12" s="663"/>
      <c r="L12" s="663"/>
      <c r="M12" s="663"/>
      <c r="N12" s="663"/>
      <c r="O12" s="663"/>
      <c r="P12" s="663"/>
      <c r="Q12" s="663"/>
      <c r="R12" s="663"/>
      <c r="S12" s="663"/>
      <c r="T12" s="663"/>
      <c r="U12" s="667"/>
    </row>
    <row r="13" spans="1:16383" ht="21.75" customHeight="1" outlineLevel="1">
      <c r="A13" s="842" t="s">
        <v>1149</v>
      </c>
      <c r="B13" s="842"/>
      <c r="C13" s="842"/>
      <c r="D13" s="842"/>
      <c r="E13" s="842"/>
      <c r="F13" s="842"/>
      <c r="G13" s="842"/>
      <c r="H13" s="842"/>
      <c r="I13" s="842"/>
      <c r="J13" s="842"/>
      <c r="K13" s="842"/>
      <c r="L13" s="842"/>
      <c r="M13" s="842"/>
      <c r="N13" s="842"/>
      <c r="O13" s="842"/>
      <c r="P13" s="842"/>
      <c r="Q13" s="842"/>
      <c r="R13" s="842"/>
      <c r="S13" s="842"/>
      <c r="T13" s="842"/>
      <c r="U13" s="667"/>
    </row>
    <row r="14" spans="1:16383" ht="18.75">
      <c r="A14" s="668"/>
      <c r="B14" s="668"/>
      <c r="C14" s="668"/>
      <c r="D14" s="668"/>
      <c r="E14" s="668"/>
      <c r="F14" s="668"/>
      <c r="G14" s="668"/>
      <c r="H14" s="668"/>
      <c r="I14" s="668"/>
      <c r="J14" s="668"/>
      <c r="K14" s="668"/>
      <c r="L14" s="668"/>
      <c r="M14" s="668"/>
      <c r="N14" s="668"/>
      <c r="O14" s="668"/>
      <c r="P14" s="668"/>
      <c r="Q14" s="668"/>
      <c r="R14" s="668"/>
      <c r="S14" s="668"/>
      <c r="T14" s="668"/>
      <c r="U14" s="669"/>
    </row>
    <row r="15" spans="1:16383" ht="30" customHeight="1">
      <c r="A15" s="843" t="s">
        <v>103</v>
      </c>
      <c r="B15" s="843" t="s">
        <v>114</v>
      </c>
      <c r="C15" s="843" t="s">
        <v>104</v>
      </c>
      <c r="D15" s="843" t="s">
        <v>2</v>
      </c>
      <c r="E15" s="843" t="s">
        <v>120</v>
      </c>
      <c r="F15" s="843" t="s">
        <v>121</v>
      </c>
      <c r="G15" s="847" t="s">
        <v>123</v>
      </c>
      <c r="H15" s="851"/>
      <c r="I15" s="851"/>
      <c r="J15" s="851"/>
      <c r="K15" s="851"/>
      <c r="L15" s="851"/>
      <c r="M15" s="851"/>
      <c r="N15" s="851"/>
      <c r="O15" s="851"/>
      <c r="P15" s="848"/>
      <c r="Q15" s="849" t="s">
        <v>109</v>
      </c>
      <c r="R15" s="847" t="s">
        <v>110</v>
      </c>
      <c r="S15" s="848"/>
      <c r="T15" s="844" t="s">
        <v>3</v>
      </c>
      <c r="U15" s="670" t="s">
        <v>118</v>
      </c>
    </row>
    <row r="16" spans="1:16383" ht="30" customHeight="1">
      <c r="A16" s="843"/>
      <c r="B16" s="843"/>
      <c r="C16" s="843"/>
      <c r="D16" s="843"/>
      <c r="E16" s="843"/>
      <c r="F16" s="843"/>
      <c r="G16" s="847" t="s">
        <v>4</v>
      </c>
      <c r="H16" s="848"/>
      <c r="I16" s="847" t="s">
        <v>105</v>
      </c>
      <c r="J16" s="848"/>
      <c r="K16" s="847" t="s">
        <v>106</v>
      </c>
      <c r="L16" s="848"/>
      <c r="M16" s="847" t="s">
        <v>107</v>
      </c>
      <c r="N16" s="848"/>
      <c r="O16" s="847" t="s">
        <v>108</v>
      </c>
      <c r="P16" s="848"/>
      <c r="Q16" s="852"/>
      <c r="R16" s="849" t="s">
        <v>5</v>
      </c>
      <c r="S16" s="849" t="s">
        <v>6</v>
      </c>
      <c r="T16" s="845"/>
    </row>
    <row r="17" spans="1:21" ht="30" customHeight="1">
      <c r="A17" s="843"/>
      <c r="B17" s="843"/>
      <c r="C17" s="843"/>
      <c r="D17" s="843"/>
      <c r="E17" s="843"/>
      <c r="F17" s="843"/>
      <c r="G17" s="671" t="s">
        <v>7</v>
      </c>
      <c r="H17" s="671" t="s">
        <v>8</v>
      </c>
      <c r="I17" s="671" t="s">
        <v>7</v>
      </c>
      <c r="J17" s="671" t="s">
        <v>8</v>
      </c>
      <c r="K17" s="671" t="s">
        <v>7</v>
      </c>
      <c r="L17" s="671" t="s">
        <v>8</v>
      </c>
      <c r="M17" s="671" t="s">
        <v>7</v>
      </c>
      <c r="N17" s="671" t="s">
        <v>8</v>
      </c>
      <c r="O17" s="671" t="s">
        <v>7</v>
      </c>
      <c r="P17" s="671" t="s">
        <v>8</v>
      </c>
      <c r="Q17" s="850"/>
      <c r="R17" s="850"/>
      <c r="S17" s="850"/>
      <c r="T17" s="846"/>
    </row>
    <row r="18" spans="1:21">
      <c r="A18" s="672">
        <v>1</v>
      </c>
      <c r="B18" s="672">
        <f>A18+1</f>
        <v>2</v>
      </c>
      <c r="C18" s="672">
        <f t="shared" ref="C18:T18" si="0">B18+1</f>
        <v>3</v>
      </c>
      <c r="D18" s="672">
        <f>C18+1</f>
        <v>4</v>
      </c>
      <c r="E18" s="672">
        <f t="shared" si="0"/>
        <v>5</v>
      </c>
      <c r="F18" s="672">
        <f t="shared" si="0"/>
        <v>6</v>
      </c>
      <c r="G18" s="672">
        <f t="shared" si="0"/>
        <v>7</v>
      </c>
      <c r="H18" s="672">
        <f t="shared" si="0"/>
        <v>8</v>
      </c>
      <c r="I18" s="672">
        <f t="shared" si="0"/>
        <v>9</v>
      </c>
      <c r="J18" s="672">
        <f t="shared" si="0"/>
        <v>10</v>
      </c>
      <c r="K18" s="672">
        <f t="shared" si="0"/>
        <v>11</v>
      </c>
      <c r="L18" s="672">
        <f t="shared" si="0"/>
        <v>12</v>
      </c>
      <c r="M18" s="672">
        <f t="shared" si="0"/>
        <v>13</v>
      </c>
      <c r="N18" s="672">
        <f t="shared" si="0"/>
        <v>14</v>
      </c>
      <c r="O18" s="672">
        <f t="shared" si="0"/>
        <v>15</v>
      </c>
      <c r="P18" s="672">
        <f t="shared" si="0"/>
        <v>16</v>
      </c>
      <c r="Q18" s="672">
        <f t="shared" si="0"/>
        <v>17</v>
      </c>
      <c r="R18" s="672">
        <f t="shared" si="0"/>
        <v>18</v>
      </c>
      <c r="S18" s="672">
        <f t="shared" si="0"/>
        <v>19</v>
      </c>
      <c r="T18" s="672">
        <f t="shared" si="0"/>
        <v>20</v>
      </c>
    </row>
    <row r="19" spans="1:21">
      <c r="A19" s="673"/>
      <c r="B19" s="673"/>
      <c r="C19" s="673"/>
      <c r="D19" s="673"/>
      <c r="E19" s="673"/>
      <c r="F19" s="673"/>
      <c r="G19" s="673"/>
      <c r="H19" s="673"/>
      <c r="I19" s="673"/>
      <c r="J19" s="673"/>
      <c r="K19" s="673"/>
      <c r="L19" s="673"/>
      <c r="M19" s="673"/>
      <c r="N19" s="673"/>
      <c r="O19" s="673"/>
      <c r="P19" s="673"/>
      <c r="Q19" s="673"/>
      <c r="R19" s="673"/>
      <c r="S19" s="673"/>
      <c r="T19" s="673"/>
    </row>
    <row r="20" spans="1:21" s="680" customFormat="1">
      <c r="A20" s="2" t="s">
        <v>9</v>
      </c>
      <c r="B20" s="6" t="s">
        <v>124</v>
      </c>
      <c r="C20" s="674" t="s">
        <v>10</v>
      </c>
      <c r="D20" s="674">
        <f>SUM(D21:D26)</f>
        <v>31.518104000000001</v>
      </c>
      <c r="E20" s="675">
        <f>SUM(E21:E26)</f>
        <v>18.813800000000001</v>
      </c>
      <c r="F20" s="676">
        <f t="shared" ref="F20:F29" si="1">IF(D20="НД",0,(D20-E20))</f>
        <v>12.704304</v>
      </c>
      <c r="G20" s="675">
        <f t="shared" ref="G20:G29" si="2">I20+K20+M20+O20</f>
        <v>12.718999999999999</v>
      </c>
      <c r="H20" s="675">
        <f t="shared" ref="H20:H30" si="3">J20+L20+N20+P20</f>
        <v>28.322872769999996</v>
      </c>
      <c r="I20" s="675">
        <f t="shared" ref="I20:P20" si="4">SUM(I21:I26)</f>
        <v>0</v>
      </c>
      <c r="J20" s="675">
        <f t="shared" si="4"/>
        <v>3.8959633</v>
      </c>
      <c r="K20" s="675">
        <f t="shared" si="4"/>
        <v>0</v>
      </c>
      <c r="L20" s="675">
        <f t="shared" si="4"/>
        <v>0.64094046000000005</v>
      </c>
      <c r="M20" s="675">
        <f t="shared" si="4"/>
        <v>0</v>
      </c>
      <c r="N20" s="675">
        <f t="shared" si="4"/>
        <v>1.1074122200000001</v>
      </c>
      <c r="O20" s="675">
        <f t="shared" si="4"/>
        <v>12.718999999999999</v>
      </c>
      <c r="P20" s="675">
        <f t="shared" si="4"/>
        <v>22.678556789999998</v>
      </c>
      <c r="Q20" s="62">
        <f t="shared" ref="Q20:Q32" si="5">(F20+G20)-H20</f>
        <v>-2.8995687699999948</v>
      </c>
      <c r="R20" s="62">
        <f t="shared" ref="R20:R32" si="6">(H20)-(G20)</f>
        <v>15.603872769999997</v>
      </c>
      <c r="S20" s="677">
        <f t="shared" ref="S20:S32" si="7">IF((G20)=0,0,(H20)/(G20))</f>
        <v>2.2268160051890868</v>
      </c>
      <c r="T20" s="678" t="s">
        <v>10</v>
      </c>
      <c r="U20" s="679"/>
    </row>
    <row r="21" spans="1:21" s="680" customFormat="1">
      <c r="A21" s="3" t="s">
        <v>11</v>
      </c>
      <c r="B21" s="6" t="s">
        <v>12</v>
      </c>
      <c r="C21" s="674" t="s">
        <v>10</v>
      </c>
      <c r="D21" s="674">
        <f>D28</f>
        <v>17.853104000000002</v>
      </c>
      <c r="E21" s="675">
        <f>E28</f>
        <v>10.151999999999999</v>
      </c>
      <c r="F21" s="675">
        <f t="shared" si="1"/>
        <v>7.7011040000000026</v>
      </c>
      <c r="G21" s="675">
        <f t="shared" si="2"/>
        <v>7.7149999999999999</v>
      </c>
      <c r="H21" s="675">
        <f t="shared" si="3"/>
        <v>16.976423</v>
      </c>
      <c r="I21" s="675">
        <f t="shared" ref="I21:P21" si="8">I28</f>
        <v>0</v>
      </c>
      <c r="J21" s="675">
        <f t="shared" si="8"/>
        <v>1.4931840000000001</v>
      </c>
      <c r="K21" s="675">
        <f t="shared" si="8"/>
        <v>0</v>
      </c>
      <c r="L21" s="675">
        <f t="shared" si="8"/>
        <v>0</v>
      </c>
      <c r="M21" s="675">
        <f t="shared" si="8"/>
        <v>0</v>
      </c>
      <c r="N21" s="675">
        <f t="shared" si="8"/>
        <v>0</v>
      </c>
      <c r="O21" s="675">
        <f t="shared" si="8"/>
        <v>7.7149999999999999</v>
      </c>
      <c r="P21" s="675">
        <f t="shared" si="8"/>
        <v>15.483238999999999</v>
      </c>
      <c r="Q21" s="62">
        <f t="shared" si="5"/>
        <v>-1.560318999999998</v>
      </c>
      <c r="R21" s="62">
        <f t="shared" si="6"/>
        <v>9.2614230000000006</v>
      </c>
      <c r="S21" s="677">
        <f t="shared" si="7"/>
        <v>2.2004436811406354</v>
      </c>
      <c r="T21" s="678" t="s">
        <v>10</v>
      </c>
      <c r="U21" s="679"/>
    </row>
    <row r="22" spans="1:21" s="680" customFormat="1" ht="25.5" customHeight="1">
      <c r="A22" s="3" t="s">
        <v>13</v>
      </c>
      <c r="B22" s="6" t="s">
        <v>14</v>
      </c>
      <c r="C22" s="674" t="s">
        <v>10</v>
      </c>
      <c r="D22" s="674">
        <f>D53</f>
        <v>13.665000000000001</v>
      </c>
      <c r="E22" s="675">
        <f>E53</f>
        <v>8.6617999999999995</v>
      </c>
      <c r="F22" s="675">
        <f t="shared" si="1"/>
        <v>5.0032000000000014</v>
      </c>
      <c r="G22" s="675">
        <f t="shared" si="2"/>
        <v>5.0039999999999996</v>
      </c>
      <c r="H22" s="675">
        <f t="shared" si="3"/>
        <v>8.4760108800000005</v>
      </c>
      <c r="I22" s="675">
        <f t="shared" ref="I22:P22" si="9">I53</f>
        <v>0</v>
      </c>
      <c r="J22" s="675">
        <f t="shared" si="9"/>
        <v>0.13897363000000001</v>
      </c>
      <c r="K22" s="675">
        <f t="shared" si="9"/>
        <v>0</v>
      </c>
      <c r="L22" s="675">
        <f>L53</f>
        <v>0.23979046000000001</v>
      </c>
      <c r="M22" s="675">
        <f t="shared" si="9"/>
        <v>0</v>
      </c>
      <c r="N22" s="675">
        <f t="shared" si="9"/>
        <v>1</v>
      </c>
      <c r="O22" s="675">
        <f t="shared" si="9"/>
        <v>5.0039999999999996</v>
      </c>
      <c r="P22" s="675">
        <f t="shared" si="9"/>
        <v>7.0972467899999998</v>
      </c>
      <c r="Q22" s="62">
        <f t="shared" si="5"/>
        <v>1.5311891200000005</v>
      </c>
      <c r="R22" s="62">
        <f t="shared" si="6"/>
        <v>3.4720108800000009</v>
      </c>
      <c r="S22" s="677">
        <f t="shared" si="7"/>
        <v>1.6938470983213432</v>
      </c>
      <c r="T22" s="678" t="s">
        <v>10</v>
      </c>
      <c r="U22" s="679"/>
    </row>
    <row r="23" spans="1:21" s="680" customFormat="1" ht="25.5" customHeight="1">
      <c r="A23" s="3" t="s">
        <v>15</v>
      </c>
      <c r="B23" s="6" t="s">
        <v>16</v>
      </c>
      <c r="C23" s="674" t="s">
        <v>10</v>
      </c>
      <c r="D23" s="674">
        <f>D83</f>
        <v>0</v>
      </c>
      <c r="E23" s="675">
        <f>E83</f>
        <v>0</v>
      </c>
      <c r="F23" s="675">
        <f t="shared" si="1"/>
        <v>0</v>
      </c>
      <c r="G23" s="675">
        <f t="shared" si="2"/>
        <v>0</v>
      </c>
      <c r="H23" s="675">
        <f t="shared" si="3"/>
        <v>0</v>
      </c>
      <c r="I23" s="675">
        <f t="shared" ref="I23:P23" si="10">I83</f>
        <v>0</v>
      </c>
      <c r="J23" s="675">
        <f t="shared" si="10"/>
        <v>0</v>
      </c>
      <c r="K23" s="675">
        <f t="shared" si="10"/>
        <v>0</v>
      </c>
      <c r="L23" s="675">
        <f t="shared" si="10"/>
        <v>0</v>
      </c>
      <c r="M23" s="675">
        <f t="shared" si="10"/>
        <v>0</v>
      </c>
      <c r="N23" s="675">
        <f t="shared" si="10"/>
        <v>0</v>
      </c>
      <c r="O23" s="675">
        <f t="shared" si="10"/>
        <v>0</v>
      </c>
      <c r="P23" s="675">
        <f t="shared" si="10"/>
        <v>0</v>
      </c>
      <c r="Q23" s="62">
        <f t="shared" si="5"/>
        <v>0</v>
      </c>
      <c r="R23" s="62">
        <f t="shared" si="6"/>
        <v>0</v>
      </c>
      <c r="S23" s="677">
        <f t="shared" si="7"/>
        <v>0</v>
      </c>
      <c r="T23" s="678" t="s">
        <v>10</v>
      </c>
      <c r="U23" s="679"/>
    </row>
    <row r="24" spans="1:21" s="680" customFormat="1" ht="25.5" customHeight="1">
      <c r="A24" s="3" t="s">
        <v>17</v>
      </c>
      <c r="B24" s="6" t="s">
        <v>18</v>
      </c>
      <c r="C24" s="674" t="s">
        <v>10</v>
      </c>
      <c r="D24" s="674">
        <f t="shared" ref="D24:E26" si="11">D86</f>
        <v>0</v>
      </c>
      <c r="E24" s="675">
        <f t="shared" si="11"/>
        <v>0</v>
      </c>
      <c r="F24" s="675">
        <f t="shared" si="1"/>
        <v>0</v>
      </c>
      <c r="G24" s="675">
        <f t="shared" si="2"/>
        <v>0</v>
      </c>
      <c r="H24" s="675">
        <f t="shared" si="3"/>
        <v>0</v>
      </c>
      <c r="I24" s="675">
        <f t="shared" ref="I24:P24" si="12">I86</f>
        <v>0</v>
      </c>
      <c r="J24" s="675">
        <f t="shared" si="12"/>
        <v>0</v>
      </c>
      <c r="K24" s="675">
        <f t="shared" si="12"/>
        <v>0</v>
      </c>
      <c r="L24" s="675">
        <f t="shared" si="12"/>
        <v>0</v>
      </c>
      <c r="M24" s="675">
        <f t="shared" si="12"/>
        <v>0</v>
      </c>
      <c r="N24" s="675">
        <f t="shared" si="12"/>
        <v>0</v>
      </c>
      <c r="O24" s="675">
        <f t="shared" si="12"/>
        <v>0</v>
      </c>
      <c r="P24" s="675">
        <f t="shared" si="12"/>
        <v>0</v>
      </c>
      <c r="Q24" s="62">
        <f t="shared" si="5"/>
        <v>0</v>
      </c>
      <c r="R24" s="62">
        <f t="shared" si="6"/>
        <v>0</v>
      </c>
      <c r="S24" s="677">
        <f t="shared" si="7"/>
        <v>0</v>
      </c>
      <c r="T24" s="678" t="s">
        <v>10</v>
      </c>
      <c r="U24" s="679"/>
    </row>
    <row r="25" spans="1:21" s="680" customFormat="1" ht="25.5" customHeight="1">
      <c r="A25" s="3" t="s">
        <v>19</v>
      </c>
      <c r="B25" s="6" t="s">
        <v>20</v>
      </c>
      <c r="C25" s="674" t="s">
        <v>10</v>
      </c>
      <c r="D25" s="674">
        <f t="shared" si="11"/>
        <v>0</v>
      </c>
      <c r="E25" s="675">
        <f t="shared" si="11"/>
        <v>0</v>
      </c>
      <c r="F25" s="675">
        <f t="shared" si="1"/>
        <v>0</v>
      </c>
      <c r="G25" s="675">
        <f t="shared" si="2"/>
        <v>0</v>
      </c>
      <c r="H25" s="675">
        <f t="shared" si="3"/>
        <v>0</v>
      </c>
      <c r="I25" s="675">
        <f t="shared" ref="I25:P25" si="13">I87</f>
        <v>0</v>
      </c>
      <c r="J25" s="675">
        <f t="shared" si="13"/>
        <v>0</v>
      </c>
      <c r="K25" s="675">
        <f t="shared" si="13"/>
        <v>0</v>
      </c>
      <c r="L25" s="675">
        <f t="shared" si="13"/>
        <v>0</v>
      </c>
      <c r="M25" s="675">
        <f t="shared" si="13"/>
        <v>0</v>
      </c>
      <c r="N25" s="675">
        <f t="shared" si="13"/>
        <v>0</v>
      </c>
      <c r="O25" s="675">
        <f t="shared" si="13"/>
        <v>0</v>
      </c>
      <c r="P25" s="675">
        <f t="shared" si="13"/>
        <v>0</v>
      </c>
      <c r="Q25" s="62">
        <f t="shared" si="5"/>
        <v>0</v>
      </c>
      <c r="R25" s="62">
        <f t="shared" si="6"/>
        <v>0</v>
      </c>
      <c r="S25" s="677">
        <f t="shared" si="7"/>
        <v>0</v>
      </c>
      <c r="T25" s="678" t="s">
        <v>10</v>
      </c>
      <c r="U25" s="679"/>
    </row>
    <row r="26" spans="1:21" s="680" customFormat="1" ht="25.5" customHeight="1">
      <c r="A26" s="3" t="s">
        <v>21</v>
      </c>
      <c r="B26" s="6" t="s">
        <v>22</v>
      </c>
      <c r="C26" s="674" t="s">
        <v>10</v>
      </c>
      <c r="D26" s="674">
        <f t="shared" si="11"/>
        <v>0</v>
      </c>
      <c r="E26" s="675">
        <f t="shared" si="11"/>
        <v>0</v>
      </c>
      <c r="F26" s="675">
        <f t="shared" si="1"/>
        <v>0</v>
      </c>
      <c r="G26" s="675">
        <f t="shared" si="2"/>
        <v>0</v>
      </c>
      <c r="H26" s="675">
        <f t="shared" si="3"/>
        <v>2.87043889</v>
      </c>
      <c r="I26" s="675">
        <f t="shared" ref="I26:P26" si="14">I88</f>
        <v>0</v>
      </c>
      <c r="J26" s="675">
        <f t="shared" si="14"/>
        <v>2.26380567</v>
      </c>
      <c r="K26" s="675">
        <f t="shared" si="14"/>
        <v>0</v>
      </c>
      <c r="L26" s="675">
        <f t="shared" si="14"/>
        <v>0.40115000000000001</v>
      </c>
      <c r="M26" s="675">
        <f t="shared" si="14"/>
        <v>0</v>
      </c>
      <c r="N26" s="675">
        <f t="shared" si="14"/>
        <v>0.10741222</v>
      </c>
      <c r="O26" s="675">
        <f t="shared" si="14"/>
        <v>0</v>
      </c>
      <c r="P26" s="675">
        <f t="shared" si="14"/>
        <v>9.8071000000000005E-2</v>
      </c>
      <c r="Q26" s="62">
        <f t="shared" si="5"/>
        <v>-2.87043889</v>
      </c>
      <c r="R26" s="62">
        <f t="shared" si="6"/>
        <v>2.87043889</v>
      </c>
      <c r="S26" s="677">
        <f t="shared" si="7"/>
        <v>0</v>
      </c>
      <c r="T26" s="678" t="s">
        <v>10</v>
      </c>
      <c r="U26" s="679"/>
    </row>
    <row r="27" spans="1:21" s="680" customFormat="1" ht="25.5" customHeight="1">
      <c r="A27" s="3" t="s">
        <v>23</v>
      </c>
      <c r="B27" s="6" t="s">
        <v>125</v>
      </c>
      <c r="C27" s="7" t="s">
        <v>10</v>
      </c>
      <c r="D27" s="674">
        <f>D28+D53+D83+D86+D87+D88</f>
        <v>31.518104000000001</v>
      </c>
      <c r="E27" s="674">
        <f>E28+E53+E83+E86+E87+E88</f>
        <v>18.813800000000001</v>
      </c>
      <c r="F27" s="674">
        <f>F28+F53+F83+F86+F87+F88</f>
        <v>12.704304000000004</v>
      </c>
      <c r="G27" s="675">
        <f t="shared" si="2"/>
        <v>12.718999999999999</v>
      </c>
      <c r="H27" s="675">
        <f t="shared" si="3"/>
        <v>28.322872769999996</v>
      </c>
      <c r="I27" s="675">
        <f t="shared" ref="I27:P27" si="15">I28+I53+I83+I86+I87+I88</f>
        <v>0</v>
      </c>
      <c r="J27" s="675">
        <f t="shared" si="15"/>
        <v>3.8959633</v>
      </c>
      <c r="K27" s="675">
        <f t="shared" si="15"/>
        <v>0</v>
      </c>
      <c r="L27" s="675">
        <f t="shared" si="15"/>
        <v>0.64094046000000005</v>
      </c>
      <c r="M27" s="675">
        <f t="shared" si="15"/>
        <v>0</v>
      </c>
      <c r="N27" s="675">
        <f t="shared" si="15"/>
        <v>1.1074122200000001</v>
      </c>
      <c r="O27" s="675">
        <f t="shared" si="15"/>
        <v>12.718999999999999</v>
      </c>
      <c r="P27" s="675">
        <f t="shared" si="15"/>
        <v>22.678556789999998</v>
      </c>
      <c r="Q27" s="62">
        <f t="shared" si="5"/>
        <v>-2.8995687699999948</v>
      </c>
      <c r="R27" s="62">
        <f t="shared" si="6"/>
        <v>15.603872769999997</v>
      </c>
      <c r="S27" s="677">
        <f t="shared" si="7"/>
        <v>2.2268160051890868</v>
      </c>
      <c r="T27" s="678" t="s">
        <v>10</v>
      </c>
      <c r="U27" s="679"/>
    </row>
    <row r="28" spans="1:21" s="680" customFormat="1" ht="25.5" customHeight="1">
      <c r="A28" s="681" t="s">
        <v>24</v>
      </c>
      <c r="B28" s="682" t="s">
        <v>25</v>
      </c>
      <c r="C28" s="8" t="s">
        <v>10</v>
      </c>
      <c r="D28" s="683">
        <f>D29+D35+D38+D47</f>
        <v>17.853104000000002</v>
      </c>
      <c r="E28" s="684">
        <f>E29+E35+E38+E47</f>
        <v>10.151999999999999</v>
      </c>
      <c r="F28" s="684">
        <f>IF(D28="НД",0,(D28-E28))</f>
        <v>7.7011040000000026</v>
      </c>
      <c r="G28" s="684">
        <f>I28+K28+M28+O28</f>
        <v>7.7149999999999999</v>
      </c>
      <c r="H28" s="684">
        <f t="shared" si="3"/>
        <v>16.976423</v>
      </c>
      <c r="I28" s="684">
        <f t="shared" ref="I28:P28" si="16">I29+I35+I38+I47</f>
        <v>0</v>
      </c>
      <c r="J28" s="684">
        <f t="shared" si="16"/>
        <v>1.4931840000000001</v>
      </c>
      <c r="K28" s="684">
        <f t="shared" si="16"/>
        <v>0</v>
      </c>
      <c r="L28" s="684">
        <f t="shared" si="16"/>
        <v>0</v>
      </c>
      <c r="M28" s="684">
        <f t="shared" si="16"/>
        <v>0</v>
      </c>
      <c r="N28" s="684">
        <f t="shared" si="16"/>
        <v>0</v>
      </c>
      <c r="O28" s="684">
        <f>O29+O35+O38+O47</f>
        <v>7.7149999999999999</v>
      </c>
      <c r="P28" s="684">
        <f t="shared" si="16"/>
        <v>15.483238999999999</v>
      </c>
      <c r="Q28" s="62">
        <f t="shared" si="5"/>
        <v>-1.560318999999998</v>
      </c>
      <c r="R28" s="62">
        <f t="shared" si="6"/>
        <v>9.2614230000000006</v>
      </c>
      <c r="S28" s="677">
        <f t="shared" si="7"/>
        <v>2.2004436811406354</v>
      </c>
      <c r="T28" s="685" t="s">
        <v>10</v>
      </c>
      <c r="U28" s="679"/>
    </row>
    <row r="29" spans="1:21" s="692" customFormat="1" ht="39.75" customHeight="1">
      <c r="A29" s="686" t="s">
        <v>26</v>
      </c>
      <c r="B29" s="687" t="s">
        <v>27</v>
      </c>
      <c r="C29" s="9" t="s">
        <v>10</v>
      </c>
      <c r="D29" s="688">
        <f>D30+D31+D32</f>
        <v>10.491</v>
      </c>
      <c r="E29" s="689">
        <f>E30+E31+E32</f>
        <v>7.5869999999999997</v>
      </c>
      <c r="F29" s="689">
        <f t="shared" si="1"/>
        <v>2.9039999999999999</v>
      </c>
      <c r="G29" s="689">
        <f t="shared" si="2"/>
        <v>2.92</v>
      </c>
      <c r="H29" s="689">
        <f t="shared" si="3"/>
        <v>9.6143189999999983</v>
      </c>
      <c r="I29" s="689">
        <f t="shared" ref="I29:P29" si="17">I30+I31+I32</f>
        <v>0</v>
      </c>
      <c r="J29" s="689">
        <f t="shared" si="17"/>
        <v>1.4931840000000001</v>
      </c>
      <c r="K29" s="689">
        <f t="shared" si="17"/>
        <v>0</v>
      </c>
      <c r="L29" s="689">
        <f t="shared" si="17"/>
        <v>0</v>
      </c>
      <c r="M29" s="689">
        <f t="shared" si="17"/>
        <v>0</v>
      </c>
      <c r="N29" s="689">
        <f t="shared" si="17"/>
        <v>0</v>
      </c>
      <c r="O29" s="689">
        <f t="shared" si="17"/>
        <v>2.92</v>
      </c>
      <c r="P29" s="689">
        <f t="shared" si="17"/>
        <v>8.1211349999999989</v>
      </c>
      <c r="Q29" s="62">
        <f t="shared" si="5"/>
        <v>-3.7903189999999984</v>
      </c>
      <c r="R29" s="62">
        <f t="shared" si="6"/>
        <v>6.6943189999999984</v>
      </c>
      <c r="S29" s="677">
        <f t="shared" si="7"/>
        <v>3.2925749999999994</v>
      </c>
      <c r="T29" s="690" t="s">
        <v>10</v>
      </c>
      <c r="U29" s="691"/>
    </row>
    <row r="30" spans="1:21" s="680" customFormat="1" ht="57" customHeight="1">
      <c r="A30" s="693" t="s">
        <v>28</v>
      </c>
      <c r="B30" s="694" t="s">
        <v>29</v>
      </c>
      <c r="C30" s="10" t="s">
        <v>10</v>
      </c>
      <c r="D30" s="695">
        <f>12.854-5.5</f>
        <v>7.3539999999999992</v>
      </c>
      <c r="E30" s="695">
        <f>4.76-0.31</f>
        <v>4.45</v>
      </c>
      <c r="F30" s="696">
        <f>IF(D30="НД",0,(D30-E30))</f>
        <v>2.903999999999999</v>
      </c>
      <c r="G30" s="696">
        <f>I30+K30+M30+O30</f>
        <v>2.92</v>
      </c>
      <c r="H30" s="696">
        <f t="shared" si="3"/>
        <v>4.7639440000000004</v>
      </c>
      <c r="I30" s="696">
        <v>0</v>
      </c>
      <c r="J30" s="696">
        <v>1.4931840000000001</v>
      </c>
      <c r="K30" s="696">
        <v>0</v>
      </c>
      <c r="L30" s="696">
        <v>0</v>
      </c>
      <c r="M30" s="696">
        <v>0</v>
      </c>
      <c r="N30" s="696">
        <v>0</v>
      </c>
      <c r="O30" s="696">
        <v>2.92</v>
      </c>
      <c r="P30" s="696">
        <f>1.57644+1.69432</f>
        <v>3.2707600000000001</v>
      </c>
      <c r="Q30" s="62">
        <f t="shared" si="5"/>
        <v>1.0600559999999986</v>
      </c>
      <c r="R30" s="62">
        <f t="shared" si="6"/>
        <v>1.8439440000000005</v>
      </c>
      <c r="S30" s="677">
        <f t="shared" si="7"/>
        <v>1.631487671232877</v>
      </c>
      <c r="T30" s="697"/>
      <c r="U30" s="679"/>
    </row>
    <row r="31" spans="1:21" s="680" customFormat="1" ht="57" customHeight="1">
      <c r="A31" s="693" t="s">
        <v>28</v>
      </c>
      <c r="B31" s="61" t="s">
        <v>117</v>
      </c>
      <c r="C31" s="10" t="s">
        <v>10</v>
      </c>
      <c r="D31" s="695">
        <v>3.137</v>
      </c>
      <c r="E31" s="695">
        <v>3.137</v>
      </c>
      <c r="F31" s="696">
        <f>IF(D31="НД",0,(D31-E31))</f>
        <v>0</v>
      </c>
      <c r="G31" s="696">
        <f>I31+K31+M31+O31</f>
        <v>0</v>
      </c>
      <c r="H31" s="696">
        <f t="shared" ref="G31:H32" si="18">J31+L31+N31+P31</f>
        <v>0.90110900000000005</v>
      </c>
      <c r="I31" s="696">
        <v>0</v>
      </c>
      <c r="J31" s="696">
        <v>0</v>
      </c>
      <c r="K31" s="696">
        <v>0</v>
      </c>
      <c r="L31" s="696">
        <v>0</v>
      </c>
      <c r="M31" s="696">
        <v>0</v>
      </c>
      <c r="N31" s="696">
        <v>0</v>
      </c>
      <c r="O31" s="696">
        <v>0</v>
      </c>
      <c r="P31" s="696">
        <f>0.878465+0.022644</f>
        <v>0.90110900000000005</v>
      </c>
      <c r="Q31" s="62">
        <f t="shared" si="5"/>
        <v>-0.90110900000000005</v>
      </c>
      <c r="R31" s="62">
        <f t="shared" si="6"/>
        <v>0.90110900000000005</v>
      </c>
      <c r="S31" s="677">
        <f t="shared" si="7"/>
        <v>0</v>
      </c>
      <c r="T31" s="697"/>
      <c r="U31" s="679"/>
    </row>
    <row r="32" spans="1:21" s="680" customFormat="1" ht="46.5" customHeight="1">
      <c r="A32" s="698" t="s">
        <v>31</v>
      </c>
      <c r="B32" s="699" t="s">
        <v>32</v>
      </c>
      <c r="C32" s="10" t="s">
        <v>10</v>
      </c>
      <c r="D32" s="13">
        <f>SUM(D33:D34)</f>
        <v>0</v>
      </c>
      <c r="E32" s="696">
        <f>SUM(E33:E34)</f>
        <v>0</v>
      </c>
      <c r="F32" s="696">
        <f t="shared" ref="F32:F63" si="19">IF(D32="НД",0,(D32-E32))</f>
        <v>0</v>
      </c>
      <c r="G32" s="696">
        <f t="shared" si="18"/>
        <v>0</v>
      </c>
      <c r="H32" s="696">
        <f t="shared" si="18"/>
        <v>3.9492659999999997</v>
      </c>
      <c r="I32" s="696">
        <f t="shared" ref="I32:P32" si="20">SUM(I33:I34)</f>
        <v>0</v>
      </c>
      <c r="J32" s="696">
        <f t="shared" si="20"/>
        <v>0</v>
      </c>
      <c r="K32" s="696">
        <f t="shared" si="20"/>
        <v>0</v>
      </c>
      <c r="L32" s="696">
        <f t="shared" si="20"/>
        <v>0</v>
      </c>
      <c r="M32" s="696">
        <f t="shared" si="20"/>
        <v>0</v>
      </c>
      <c r="N32" s="696">
        <f t="shared" si="20"/>
        <v>0</v>
      </c>
      <c r="O32" s="696">
        <f t="shared" si="20"/>
        <v>0</v>
      </c>
      <c r="P32" s="696">
        <f t="shared" si="20"/>
        <v>3.9492659999999997</v>
      </c>
      <c r="Q32" s="62">
        <f t="shared" si="5"/>
        <v>-3.9492659999999997</v>
      </c>
      <c r="R32" s="62">
        <f t="shared" si="6"/>
        <v>3.9492659999999997</v>
      </c>
      <c r="S32" s="677">
        <f t="shared" si="7"/>
        <v>0</v>
      </c>
      <c r="T32" s="697"/>
      <c r="U32" s="679"/>
    </row>
    <row r="33" spans="1:21" s="680" customFormat="1" ht="54" customHeight="1">
      <c r="A33" s="4" t="s">
        <v>31</v>
      </c>
      <c r="B33" s="15" t="s">
        <v>126</v>
      </c>
      <c r="C33" s="700" t="s">
        <v>1151</v>
      </c>
      <c r="D33" s="701">
        <v>0</v>
      </c>
      <c r="E33" s="702">
        <v>0</v>
      </c>
      <c r="F33" s="703">
        <f t="shared" ref="F33:F34" si="21">IF(D33="НД",0,(D33-E33))</f>
        <v>0</v>
      </c>
      <c r="G33" s="703">
        <f t="shared" ref="G33:G34" si="22">I33+K33+M33+O33</f>
        <v>0</v>
      </c>
      <c r="H33" s="703">
        <f t="shared" ref="H33:H34" si="23">J33+L33+N33+P33</f>
        <v>2.1751819999999999</v>
      </c>
      <c r="I33" s="703">
        <v>0</v>
      </c>
      <c r="J33" s="703">
        <v>0</v>
      </c>
      <c r="K33" s="703">
        <v>0</v>
      </c>
      <c r="L33" s="703">
        <v>0</v>
      </c>
      <c r="M33" s="703">
        <v>0</v>
      </c>
      <c r="N33" s="703">
        <v>0</v>
      </c>
      <c r="O33" s="703">
        <v>0</v>
      </c>
      <c r="P33" s="703">
        <v>2.1751819999999999</v>
      </c>
      <c r="Q33" s="62">
        <f>(F33+G33)-H33</f>
        <v>-2.1751819999999999</v>
      </c>
      <c r="R33" s="62">
        <f>(H33)-(G33)</f>
        <v>2.1751819999999999</v>
      </c>
      <c r="S33" s="677">
        <f>IF((G33)=0,0,(H33)/(G33))</f>
        <v>0</v>
      </c>
      <c r="T33" s="704"/>
      <c r="U33" s="679"/>
    </row>
    <row r="34" spans="1:21" s="680" customFormat="1" ht="54" customHeight="1">
      <c r="A34" s="4" t="s">
        <v>31</v>
      </c>
      <c r="B34" s="15" t="s">
        <v>128</v>
      </c>
      <c r="C34" s="700" t="s">
        <v>1152</v>
      </c>
      <c r="D34" s="701">
        <v>0</v>
      </c>
      <c r="E34" s="702">
        <v>0</v>
      </c>
      <c r="F34" s="703">
        <f t="shared" si="21"/>
        <v>0</v>
      </c>
      <c r="G34" s="703">
        <f t="shared" si="22"/>
        <v>0</v>
      </c>
      <c r="H34" s="703">
        <f t="shared" si="23"/>
        <v>1.774084</v>
      </c>
      <c r="I34" s="703">
        <v>0</v>
      </c>
      <c r="J34" s="703">
        <v>0</v>
      </c>
      <c r="K34" s="703">
        <v>0</v>
      </c>
      <c r="L34" s="703">
        <v>0</v>
      </c>
      <c r="M34" s="703">
        <v>0</v>
      </c>
      <c r="N34" s="703">
        <v>0</v>
      </c>
      <c r="O34" s="703">
        <v>0</v>
      </c>
      <c r="P34" s="703">
        <v>1.774084</v>
      </c>
      <c r="Q34" s="62">
        <f t="shared" ref="Q34:Q97" si="24">(F34+G34)-H34</f>
        <v>-1.774084</v>
      </c>
      <c r="R34" s="62">
        <f t="shared" ref="R34:R97" si="25">(H34)-(G34)</f>
        <v>1.774084</v>
      </c>
      <c r="S34" s="677">
        <f t="shared" ref="S34:S97" si="26">IF((G34)=0,0,(H34)/(G34))</f>
        <v>0</v>
      </c>
      <c r="T34" s="704"/>
      <c r="U34" s="679"/>
    </row>
    <row r="35" spans="1:21" s="692" customFormat="1" ht="31.5">
      <c r="A35" s="686" t="s">
        <v>33</v>
      </c>
      <c r="B35" s="687" t="s">
        <v>34</v>
      </c>
      <c r="C35" s="9" t="s">
        <v>10</v>
      </c>
      <c r="D35" s="14">
        <f t="shared" ref="D35:E35" si="27">SUM(D36:D37)</f>
        <v>0</v>
      </c>
      <c r="E35" s="689">
        <f t="shared" si="27"/>
        <v>0</v>
      </c>
      <c r="F35" s="689">
        <f t="shared" si="19"/>
        <v>0</v>
      </c>
      <c r="G35" s="689">
        <f t="shared" ref="G35:G40" si="28">I35+K35+M35+O35</f>
        <v>0</v>
      </c>
      <c r="H35" s="689">
        <f t="shared" ref="H35:H40" si="29">J35+L35+N35+P35</f>
        <v>0</v>
      </c>
      <c r="I35" s="689">
        <f t="shared" ref="I35:O35" si="30">SUM(I36:I37)</f>
        <v>0</v>
      </c>
      <c r="J35" s="689">
        <f t="shared" si="30"/>
        <v>0</v>
      </c>
      <c r="K35" s="689">
        <f t="shared" si="30"/>
        <v>0</v>
      </c>
      <c r="L35" s="689">
        <f t="shared" si="30"/>
        <v>0</v>
      </c>
      <c r="M35" s="689">
        <f t="shared" si="30"/>
        <v>0</v>
      </c>
      <c r="N35" s="689">
        <f t="shared" si="30"/>
        <v>0</v>
      </c>
      <c r="O35" s="689">
        <f t="shared" si="30"/>
        <v>0</v>
      </c>
      <c r="P35" s="689">
        <v>0</v>
      </c>
      <c r="Q35" s="62">
        <f t="shared" si="24"/>
        <v>0</v>
      </c>
      <c r="R35" s="62">
        <f t="shared" si="25"/>
        <v>0</v>
      </c>
      <c r="S35" s="677">
        <f t="shared" si="26"/>
        <v>0</v>
      </c>
      <c r="T35" s="705"/>
      <c r="U35" s="691"/>
    </row>
    <row r="36" spans="1:21" s="680" customFormat="1" ht="45" customHeight="1">
      <c r="A36" s="698" t="s">
        <v>35</v>
      </c>
      <c r="B36" s="699" t="s">
        <v>36</v>
      </c>
      <c r="C36" s="706" t="s">
        <v>10</v>
      </c>
      <c r="D36" s="695">
        <v>0</v>
      </c>
      <c r="E36" s="696">
        <v>0</v>
      </c>
      <c r="F36" s="696">
        <f t="shared" si="19"/>
        <v>0</v>
      </c>
      <c r="G36" s="696">
        <f t="shared" si="28"/>
        <v>0</v>
      </c>
      <c r="H36" s="696">
        <v>0</v>
      </c>
      <c r="I36" s="696">
        <v>0</v>
      </c>
      <c r="J36" s="696">
        <v>0</v>
      </c>
      <c r="K36" s="696">
        <v>0</v>
      </c>
      <c r="L36" s="696">
        <v>0</v>
      </c>
      <c r="M36" s="696">
        <v>0</v>
      </c>
      <c r="N36" s="696">
        <v>0</v>
      </c>
      <c r="O36" s="696">
        <v>0</v>
      </c>
      <c r="P36" s="696">
        <v>0</v>
      </c>
      <c r="Q36" s="62">
        <f t="shared" si="24"/>
        <v>0</v>
      </c>
      <c r="R36" s="62">
        <f t="shared" si="25"/>
        <v>0</v>
      </c>
      <c r="S36" s="677">
        <f t="shared" si="26"/>
        <v>0</v>
      </c>
      <c r="T36" s="707"/>
      <c r="U36" s="679"/>
    </row>
    <row r="37" spans="1:21" s="680" customFormat="1" ht="45" customHeight="1">
      <c r="A37" s="698" t="s">
        <v>37</v>
      </c>
      <c r="B37" s="699" t="s">
        <v>38</v>
      </c>
      <c r="C37" s="706" t="s">
        <v>10</v>
      </c>
      <c r="D37" s="695">
        <v>0</v>
      </c>
      <c r="E37" s="696">
        <v>0</v>
      </c>
      <c r="F37" s="696">
        <f t="shared" si="19"/>
        <v>0</v>
      </c>
      <c r="G37" s="696">
        <f t="shared" si="28"/>
        <v>0</v>
      </c>
      <c r="H37" s="696">
        <f t="shared" si="29"/>
        <v>0</v>
      </c>
      <c r="I37" s="696">
        <v>0</v>
      </c>
      <c r="J37" s="696">
        <v>0</v>
      </c>
      <c r="K37" s="696">
        <v>0</v>
      </c>
      <c r="L37" s="696">
        <v>0</v>
      </c>
      <c r="M37" s="696">
        <v>0</v>
      </c>
      <c r="N37" s="696">
        <v>0</v>
      </c>
      <c r="O37" s="696">
        <v>0</v>
      </c>
      <c r="P37" s="696">
        <v>0</v>
      </c>
      <c r="Q37" s="62">
        <f t="shared" si="24"/>
        <v>0</v>
      </c>
      <c r="R37" s="62">
        <f t="shared" si="25"/>
        <v>0</v>
      </c>
      <c r="S37" s="677">
        <f t="shared" si="26"/>
        <v>0</v>
      </c>
      <c r="T37" s="707"/>
      <c r="U37" s="679"/>
    </row>
    <row r="38" spans="1:21" s="692" customFormat="1" ht="31.5">
      <c r="A38" s="686" t="s">
        <v>39</v>
      </c>
      <c r="B38" s="687" t="s">
        <v>40</v>
      </c>
      <c r="C38" s="708" t="s">
        <v>10</v>
      </c>
      <c r="D38" s="709">
        <f t="shared" ref="D38:E40" si="31">D39</f>
        <v>0</v>
      </c>
      <c r="E38" s="689">
        <f t="shared" si="31"/>
        <v>0</v>
      </c>
      <c r="F38" s="689">
        <f t="shared" si="19"/>
        <v>0</v>
      </c>
      <c r="G38" s="689">
        <f t="shared" si="28"/>
        <v>0</v>
      </c>
      <c r="H38" s="689">
        <f t="shared" si="29"/>
        <v>0</v>
      </c>
      <c r="I38" s="689">
        <f t="shared" ref="I38:P41" si="32">I39</f>
        <v>0</v>
      </c>
      <c r="J38" s="689">
        <f t="shared" si="32"/>
        <v>0</v>
      </c>
      <c r="K38" s="689">
        <f t="shared" si="32"/>
        <v>0</v>
      </c>
      <c r="L38" s="689">
        <f t="shared" si="32"/>
        <v>0</v>
      </c>
      <c r="M38" s="689">
        <f t="shared" si="32"/>
        <v>0</v>
      </c>
      <c r="N38" s="689">
        <f t="shared" si="32"/>
        <v>0</v>
      </c>
      <c r="O38" s="689">
        <f t="shared" si="32"/>
        <v>0</v>
      </c>
      <c r="P38" s="689">
        <f t="shared" si="32"/>
        <v>0</v>
      </c>
      <c r="Q38" s="62">
        <f t="shared" si="24"/>
        <v>0</v>
      </c>
      <c r="R38" s="62">
        <f t="shared" si="25"/>
        <v>0</v>
      </c>
      <c r="S38" s="677">
        <f t="shared" si="26"/>
        <v>0</v>
      </c>
      <c r="T38" s="705"/>
      <c r="U38" s="691"/>
    </row>
    <row r="39" spans="1:21" s="680" customFormat="1" ht="37.5" customHeight="1">
      <c r="A39" s="698" t="s">
        <v>41</v>
      </c>
      <c r="B39" s="699" t="s">
        <v>42</v>
      </c>
      <c r="C39" s="706" t="s">
        <v>10</v>
      </c>
      <c r="D39" s="695">
        <f t="shared" si="31"/>
        <v>0</v>
      </c>
      <c r="E39" s="696">
        <f t="shared" si="31"/>
        <v>0</v>
      </c>
      <c r="F39" s="696">
        <f t="shared" si="19"/>
        <v>0</v>
      </c>
      <c r="G39" s="696">
        <f t="shared" si="28"/>
        <v>0</v>
      </c>
      <c r="H39" s="696">
        <f t="shared" si="29"/>
        <v>0</v>
      </c>
      <c r="I39" s="696">
        <f t="shared" si="32"/>
        <v>0</v>
      </c>
      <c r="J39" s="696">
        <f t="shared" si="32"/>
        <v>0</v>
      </c>
      <c r="K39" s="696">
        <f t="shared" si="32"/>
        <v>0</v>
      </c>
      <c r="L39" s="696">
        <f t="shared" si="32"/>
        <v>0</v>
      </c>
      <c r="M39" s="696">
        <f t="shared" si="32"/>
        <v>0</v>
      </c>
      <c r="N39" s="696">
        <f t="shared" si="32"/>
        <v>0</v>
      </c>
      <c r="O39" s="696">
        <f t="shared" si="32"/>
        <v>0</v>
      </c>
      <c r="P39" s="696">
        <f t="shared" si="32"/>
        <v>0</v>
      </c>
      <c r="Q39" s="62">
        <f t="shared" si="24"/>
        <v>0</v>
      </c>
      <c r="R39" s="62">
        <f t="shared" si="25"/>
        <v>0</v>
      </c>
      <c r="S39" s="677">
        <f t="shared" si="26"/>
        <v>0</v>
      </c>
      <c r="T39" s="707"/>
      <c r="U39" s="679"/>
    </row>
    <row r="40" spans="1:21" s="680" customFormat="1" ht="63" customHeight="1">
      <c r="A40" s="698" t="s">
        <v>41</v>
      </c>
      <c r="B40" s="699" t="s">
        <v>43</v>
      </c>
      <c r="C40" s="706" t="s">
        <v>10</v>
      </c>
      <c r="D40" s="695">
        <f>D41</f>
        <v>0</v>
      </c>
      <c r="E40" s="696">
        <f t="shared" si="31"/>
        <v>0</v>
      </c>
      <c r="F40" s="696">
        <f t="shared" si="19"/>
        <v>0</v>
      </c>
      <c r="G40" s="696">
        <f t="shared" si="28"/>
        <v>0</v>
      </c>
      <c r="H40" s="696">
        <f t="shared" si="29"/>
        <v>0</v>
      </c>
      <c r="I40" s="696">
        <f t="shared" si="32"/>
        <v>0</v>
      </c>
      <c r="J40" s="696">
        <f t="shared" si="32"/>
        <v>0</v>
      </c>
      <c r="K40" s="696">
        <f t="shared" si="32"/>
        <v>0</v>
      </c>
      <c r="L40" s="696">
        <f t="shared" si="32"/>
        <v>0</v>
      </c>
      <c r="M40" s="696">
        <f t="shared" si="32"/>
        <v>0</v>
      </c>
      <c r="N40" s="696">
        <f t="shared" si="32"/>
        <v>0</v>
      </c>
      <c r="O40" s="696">
        <f t="shared" si="32"/>
        <v>0</v>
      </c>
      <c r="P40" s="696">
        <f t="shared" si="32"/>
        <v>0</v>
      </c>
      <c r="Q40" s="62">
        <f t="shared" si="24"/>
        <v>0</v>
      </c>
      <c r="R40" s="62">
        <f t="shared" si="25"/>
        <v>0</v>
      </c>
      <c r="S40" s="677">
        <f t="shared" si="26"/>
        <v>0</v>
      </c>
      <c r="T40" s="707"/>
      <c r="U40" s="679"/>
    </row>
    <row r="41" spans="1:21" s="680" customFormat="1" ht="56.25" customHeight="1">
      <c r="A41" s="698" t="s">
        <v>41</v>
      </c>
      <c r="B41" s="699" t="s">
        <v>44</v>
      </c>
      <c r="C41" s="706" t="s">
        <v>10</v>
      </c>
      <c r="D41" s="695">
        <f>D42</f>
        <v>0</v>
      </c>
      <c r="E41" s="710">
        <f>E42</f>
        <v>0</v>
      </c>
      <c r="F41" s="696">
        <f t="shared" si="19"/>
        <v>0</v>
      </c>
      <c r="G41" s="710">
        <f t="shared" ref="G41:G42" si="33">I41+K41+M41+O41</f>
        <v>0</v>
      </c>
      <c r="H41" s="710">
        <f t="shared" ref="H41:H42" si="34">J41+L41+N41+P41</f>
        <v>0</v>
      </c>
      <c r="I41" s="710">
        <f t="shared" si="32"/>
        <v>0</v>
      </c>
      <c r="J41" s="710">
        <f t="shared" si="32"/>
        <v>0</v>
      </c>
      <c r="K41" s="710">
        <f t="shared" si="32"/>
        <v>0</v>
      </c>
      <c r="L41" s="710">
        <f t="shared" si="32"/>
        <v>0</v>
      </c>
      <c r="M41" s="710">
        <f t="shared" si="32"/>
        <v>0</v>
      </c>
      <c r="N41" s="710">
        <f t="shared" si="32"/>
        <v>0</v>
      </c>
      <c r="O41" s="710">
        <f t="shared" si="32"/>
        <v>0</v>
      </c>
      <c r="P41" s="710">
        <f t="shared" si="32"/>
        <v>0</v>
      </c>
      <c r="Q41" s="62">
        <f t="shared" si="24"/>
        <v>0</v>
      </c>
      <c r="R41" s="62">
        <f t="shared" si="25"/>
        <v>0</v>
      </c>
      <c r="S41" s="677">
        <f t="shared" si="26"/>
        <v>0</v>
      </c>
      <c r="T41" s="697"/>
      <c r="U41" s="679"/>
    </row>
    <row r="42" spans="1:21" s="680" customFormat="1" ht="47.25">
      <c r="A42" s="698" t="s">
        <v>41</v>
      </c>
      <c r="B42" s="699" t="s">
        <v>45</v>
      </c>
      <c r="C42" s="706" t="s">
        <v>10</v>
      </c>
      <c r="D42" s="695">
        <v>0</v>
      </c>
      <c r="E42" s="696">
        <v>0</v>
      </c>
      <c r="F42" s="696">
        <f t="shared" si="19"/>
        <v>0</v>
      </c>
      <c r="G42" s="696">
        <f t="shared" si="33"/>
        <v>0</v>
      </c>
      <c r="H42" s="696">
        <f t="shared" si="34"/>
        <v>0</v>
      </c>
      <c r="I42" s="696">
        <v>0</v>
      </c>
      <c r="J42" s="696">
        <v>0</v>
      </c>
      <c r="K42" s="696">
        <v>0</v>
      </c>
      <c r="L42" s="696">
        <v>0</v>
      </c>
      <c r="M42" s="696">
        <v>0</v>
      </c>
      <c r="N42" s="696">
        <v>0</v>
      </c>
      <c r="O42" s="696">
        <v>0</v>
      </c>
      <c r="P42" s="696">
        <v>0</v>
      </c>
      <c r="Q42" s="62">
        <f t="shared" si="24"/>
        <v>0</v>
      </c>
      <c r="R42" s="62">
        <f t="shared" si="25"/>
        <v>0</v>
      </c>
      <c r="S42" s="677">
        <f t="shared" si="26"/>
        <v>0</v>
      </c>
      <c r="T42" s="697"/>
      <c r="U42" s="679"/>
    </row>
    <row r="43" spans="1:21" s="680" customFormat="1" ht="30" customHeight="1">
      <c r="A43" s="698" t="s">
        <v>46</v>
      </c>
      <c r="B43" s="699" t="s">
        <v>42</v>
      </c>
      <c r="C43" s="706" t="s">
        <v>10</v>
      </c>
      <c r="D43" s="695">
        <v>0</v>
      </c>
      <c r="E43" s="710">
        <f>E44</f>
        <v>0</v>
      </c>
      <c r="F43" s="696">
        <f t="shared" si="19"/>
        <v>0</v>
      </c>
      <c r="G43" s="710">
        <f t="shared" ref="G43:H43" si="35">G44+G52</f>
        <v>0</v>
      </c>
      <c r="H43" s="710">
        <f t="shared" si="35"/>
        <v>0</v>
      </c>
      <c r="I43" s="710">
        <v>0</v>
      </c>
      <c r="J43" s="710">
        <v>0</v>
      </c>
      <c r="K43" s="710">
        <v>0</v>
      </c>
      <c r="L43" s="710">
        <v>0</v>
      </c>
      <c r="M43" s="710">
        <v>0</v>
      </c>
      <c r="N43" s="710">
        <v>0</v>
      </c>
      <c r="O43" s="710">
        <v>0</v>
      </c>
      <c r="P43" s="710">
        <v>0</v>
      </c>
      <c r="Q43" s="62">
        <f t="shared" si="24"/>
        <v>0</v>
      </c>
      <c r="R43" s="62">
        <f t="shared" si="25"/>
        <v>0</v>
      </c>
      <c r="S43" s="677">
        <f t="shared" si="26"/>
        <v>0</v>
      </c>
      <c r="T43" s="697"/>
      <c r="U43" s="679"/>
    </row>
    <row r="44" spans="1:21" s="680" customFormat="1" ht="63">
      <c r="A44" s="698" t="s">
        <v>46</v>
      </c>
      <c r="B44" s="699" t="s">
        <v>43</v>
      </c>
      <c r="C44" s="706" t="s">
        <v>10</v>
      </c>
      <c r="D44" s="695">
        <v>0</v>
      </c>
      <c r="E44" s="696">
        <f>E45</f>
        <v>0</v>
      </c>
      <c r="F44" s="696">
        <f t="shared" si="19"/>
        <v>0</v>
      </c>
      <c r="G44" s="696">
        <v>0</v>
      </c>
      <c r="H44" s="696">
        <v>0</v>
      </c>
      <c r="I44" s="696">
        <v>0</v>
      </c>
      <c r="J44" s="696">
        <v>0</v>
      </c>
      <c r="K44" s="696">
        <v>0</v>
      </c>
      <c r="L44" s="696">
        <v>0</v>
      </c>
      <c r="M44" s="696">
        <v>0</v>
      </c>
      <c r="N44" s="696">
        <v>0</v>
      </c>
      <c r="O44" s="696">
        <v>0</v>
      </c>
      <c r="P44" s="696">
        <v>0</v>
      </c>
      <c r="Q44" s="62">
        <f t="shared" si="24"/>
        <v>0</v>
      </c>
      <c r="R44" s="62">
        <f t="shared" si="25"/>
        <v>0</v>
      </c>
      <c r="S44" s="677">
        <f t="shared" si="26"/>
        <v>0</v>
      </c>
      <c r="T44" s="697"/>
      <c r="U44" s="679"/>
    </row>
    <row r="45" spans="1:21" s="680" customFormat="1" ht="47.25">
      <c r="A45" s="698" t="s">
        <v>46</v>
      </c>
      <c r="B45" s="699" t="s">
        <v>44</v>
      </c>
      <c r="C45" s="706" t="s">
        <v>10</v>
      </c>
      <c r="D45" s="695">
        <v>0</v>
      </c>
      <c r="E45" s="696">
        <f>E46</f>
        <v>0</v>
      </c>
      <c r="F45" s="696">
        <f t="shared" si="19"/>
        <v>0</v>
      </c>
      <c r="G45" s="696">
        <v>0</v>
      </c>
      <c r="H45" s="696">
        <v>0</v>
      </c>
      <c r="I45" s="696">
        <v>0</v>
      </c>
      <c r="J45" s="696">
        <v>0</v>
      </c>
      <c r="K45" s="696">
        <v>0</v>
      </c>
      <c r="L45" s="696">
        <v>0</v>
      </c>
      <c r="M45" s="696">
        <v>0</v>
      </c>
      <c r="N45" s="696">
        <v>0</v>
      </c>
      <c r="O45" s="696">
        <v>0</v>
      </c>
      <c r="P45" s="696">
        <v>0</v>
      </c>
      <c r="Q45" s="62">
        <f t="shared" si="24"/>
        <v>0</v>
      </c>
      <c r="R45" s="62">
        <f t="shared" si="25"/>
        <v>0</v>
      </c>
      <c r="S45" s="677">
        <f t="shared" si="26"/>
        <v>0</v>
      </c>
      <c r="T45" s="697"/>
      <c r="U45" s="679"/>
    </row>
    <row r="46" spans="1:21" s="680" customFormat="1" ht="47.25">
      <c r="A46" s="698" t="s">
        <v>46</v>
      </c>
      <c r="B46" s="699" t="s">
        <v>47</v>
      </c>
      <c r="C46" s="706" t="s">
        <v>10</v>
      </c>
      <c r="D46" s="695">
        <v>0</v>
      </c>
      <c r="E46" s="696">
        <v>0</v>
      </c>
      <c r="F46" s="696">
        <f t="shared" si="19"/>
        <v>0</v>
      </c>
      <c r="G46" s="696">
        <v>0</v>
      </c>
      <c r="H46" s="696">
        <v>0</v>
      </c>
      <c r="I46" s="696">
        <v>0</v>
      </c>
      <c r="J46" s="696">
        <v>0</v>
      </c>
      <c r="K46" s="696">
        <v>0</v>
      </c>
      <c r="L46" s="696">
        <v>0</v>
      </c>
      <c r="M46" s="696">
        <v>0</v>
      </c>
      <c r="N46" s="696">
        <v>0</v>
      </c>
      <c r="O46" s="696">
        <v>0</v>
      </c>
      <c r="P46" s="696">
        <v>0</v>
      </c>
      <c r="Q46" s="62">
        <f t="shared" si="24"/>
        <v>0</v>
      </c>
      <c r="R46" s="62">
        <f t="shared" si="25"/>
        <v>0</v>
      </c>
      <c r="S46" s="677">
        <f t="shared" si="26"/>
        <v>0</v>
      </c>
      <c r="T46" s="697"/>
      <c r="U46" s="679"/>
    </row>
    <row r="47" spans="1:21" s="680" customFormat="1" ht="47.25">
      <c r="A47" s="686" t="s">
        <v>48</v>
      </c>
      <c r="B47" s="687" t="s">
        <v>49</v>
      </c>
      <c r="C47" s="708" t="s">
        <v>10</v>
      </c>
      <c r="D47" s="709">
        <f>D48+D52</f>
        <v>7.3621040000000004</v>
      </c>
      <c r="E47" s="689">
        <f>E48+E52</f>
        <v>2.5649999999999999</v>
      </c>
      <c r="F47" s="689">
        <f t="shared" si="19"/>
        <v>4.7971040000000009</v>
      </c>
      <c r="G47" s="689">
        <f t="shared" ref="G47:P47" si="36">G48+G52</f>
        <v>4.7949999999999999</v>
      </c>
      <c r="H47" s="689">
        <f t="shared" si="36"/>
        <v>7.3621040000000004</v>
      </c>
      <c r="I47" s="689">
        <f t="shared" si="36"/>
        <v>0</v>
      </c>
      <c r="J47" s="689">
        <f t="shared" si="36"/>
        <v>0</v>
      </c>
      <c r="K47" s="689">
        <f t="shared" si="36"/>
        <v>0</v>
      </c>
      <c r="L47" s="689">
        <f t="shared" si="36"/>
        <v>0</v>
      </c>
      <c r="M47" s="689">
        <f t="shared" si="36"/>
        <v>0</v>
      </c>
      <c r="N47" s="689">
        <f t="shared" si="36"/>
        <v>0</v>
      </c>
      <c r="O47" s="689">
        <f t="shared" si="36"/>
        <v>4.7949999999999999</v>
      </c>
      <c r="P47" s="689">
        <f t="shared" si="36"/>
        <v>7.3621040000000004</v>
      </c>
      <c r="Q47" s="62">
        <f t="shared" si="24"/>
        <v>2.2300000000000004</v>
      </c>
      <c r="R47" s="62">
        <f t="shared" si="25"/>
        <v>2.5671040000000005</v>
      </c>
      <c r="S47" s="677">
        <f t="shared" si="26"/>
        <v>1.5353710114702817</v>
      </c>
      <c r="T47" s="690"/>
      <c r="U47" s="679"/>
    </row>
    <row r="48" spans="1:21" s="680" customFormat="1" ht="45" customHeight="1">
      <c r="A48" s="698" t="s">
        <v>50</v>
      </c>
      <c r="B48" s="699" t="s">
        <v>51</v>
      </c>
      <c r="C48" s="706" t="s">
        <v>10</v>
      </c>
      <c r="D48" s="695">
        <f>SUM(D49:D51)</f>
        <v>7.3621040000000004</v>
      </c>
      <c r="E48" s="696">
        <f>SUM(E49:E51)</f>
        <v>2.5649999999999999</v>
      </c>
      <c r="F48" s="696">
        <f t="shared" si="19"/>
        <v>4.7971040000000009</v>
      </c>
      <c r="G48" s="696">
        <f t="shared" ref="G48:G51" si="37">I48+K48+M48+O48</f>
        <v>4.7949999999999999</v>
      </c>
      <c r="H48" s="696">
        <f t="shared" ref="H48:H63" si="38">J48+L48+N48+P48</f>
        <v>7.3621040000000004</v>
      </c>
      <c r="I48" s="696">
        <f t="shared" ref="I48:P48" si="39">SUM(I49:I51)</f>
        <v>0</v>
      </c>
      <c r="J48" s="696">
        <f t="shared" si="39"/>
        <v>0</v>
      </c>
      <c r="K48" s="696">
        <f t="shared" si="39"/>
        <v>0</v>
      </c>
      <c r="L48" s="696">
        <f t="shared" si="39"/>
        <v>0</v>
      </c>
      <c r="M48" s="696">
        <f t="shared" si="39"/>
        <v>0</v>
      </c>
      <c r="N48" s="696">
        <f t="shared" si="39"/>
        <v>0</v>
      </c>
      <c r="O48" s="696">
        <f t="shared" si="39"/>
        <v>4.7949999999999999</v>
      </c>
      <c r="P48" s="696">
        <f t="shared" si="39"/>
        <v>7.3621040000000004</v>
      </c>
      <c r="Q48" s="62">
        <f t="shared" si="24"/>
        <v>2.2300000000000004</v>
      </c>
      <c r="R48" s="62">
        <f t="shared" si="25"/>
        <v>2.5671040000000005</v>
      </c>
      <c r="S48" s="677">
        <f t="shared" si="26"/>
        <v>1.5353710114702817</v>
      </c>
      <c r="T48" s="711"/>
      <c r="U48" s="679"/>
    </row>
    <row r="49" spans="1:21" s="680" customFormat="1" ht="33" customHeight="1">
      <c r="A49" s="4" t="s">
        <v>50</v>
      </c>
      <c r="B49" s="17" t="s">
        <v>130</v>
      </c>
      <c r="C49" s="12" t="s">
        <v>1153</v>
      </c>
      <c r="D49" s="701">
        <v>7.3621040000000004</v>
      </c>
      <c r="E49" s="702">
        <f>2.25+0.315</f>
        <v>2.5649999999999999</v>
      </c>
      <c r="F49" s="703">
        <f t="shared" si="19"/>
        <v>4.7971040000000009</v>
      </c>
      <c r="G49" s="703">
        <f t="shared" ref="G49:G50" si="40">I49+K49+M49+O49</f>
        <v>4.7949999999999999</v>
      </c>
      <c r="H49" s="703">
        <f t="shared" si="38"/>
        <v>7.3621040000000004</v>
      </c>
      <c r="I49" s="703">
        <v>0</v>
      </c>
      <c r="J49" s="703">
        <v>0</v>
      </c>
      <c r="K49" s="703">
        <v>0</v>
      </c>
      <c r="L49" s="703">
        <v>0</v>
      </c>
      <c r="M49" s="703">
        <v>0</v>
      </c>
      <c r="N49" s="703">
        <v>0</v>
      </c>
      <c r="O49" s="703">
        <f>2.92+1.875</f>
        <v>4.7949999999999999</v>
      </c>
      <c r="P49" s="703">
        <v>7.3621040000000004</v>
      </c>
      <c r="Q49" s="62">
        <f t="shared" si="24"/>
        <v>2.2300000000000004</v>
      </c>
      <c r="R49" s="62">
        <f t="shared" si="25"/>
        <v>2.5671040000000005</v>
      </c>
      <c r="S49" s="677">
        <f t="shared" si="26"/>
        <v>1.5353710114702817</v>
      </c>
      <c r="T49" s="702"/>
      <c r="U49" s="679"/>
    </row>
    <row r="50" spans="1:21" s="680" customFormat="1" ht="33" customHeight="1">
      <c r="A50" s="4" t="s">
        <v>50</v>
      </c>
      <c r="B50" s="17" t="s">
        <v>131</v>
      </c>
      <c r="C50" s="12" t="s">
        <v>132</v>
      </c>
      <c r="D50" s="701">
        <v>0</v>
      </c>
      <c r="E50" s="702">
        <v>0</v>
      </c>
      <c r="F50" s="703">
        <f t="shared" si="19"/>
        <v>0</v>
      </c>
      <c r="G50" s="703">
        <f t="shared" si="40"/>
        <v>0</v>
      </c>
      <c r="H50" s="703">
        <f t="shared" si="38"/>
        <v>0</v>
      </c>
      <c r="I50" s="703">
        <v>0</v>
      </c>
      <c r="J50" s="703">
        <v>0</v>
      </c>
      <c r="K50" s="703">
        <v>0</v>
      </c>
      <c r="L50" s="703">
        <v>0</v>
      </c>
      <c r="M50" s="703">
        <v>0</v>
      </c>
      <c r="N50" s="703">
        <v>0</v>
      </c>
      <c r="O50" s="703">
        <v>0</v>
      </c>
      <c r="P50" s="703">
        <v>0</v>
      </c>
      <c r="Q50" s="62">
        <f t="shared" si="24"/>
        <v>0</v>
      </c>
      <c r="R50" s="62">
        <f t="shared" si="25"/>
        <v>0</v>
      </c>
      <c r="S50" s="677">
        <f t="shared" si="26"/>
        <v>0</v>
      </c>
      <c r="T50" s="702"/>
      <c r="U50" s="679"/>
    </row>
    <row r="51" spans="1:21" s="680" customFormat="1" ht="44.25" customHeight="1">
      <c r="A51" s="4" t="s">
        <v>50</v>
      </c>
      <c r="B51" s="17" t="s">
        <v>133</v>
      </c>
      <c r="C51" s="12" t="s">
        <v>134</v>
      </c>
      <c r="D51" s="701">
        <v>0</v>
      </c>
      <c r="E51" s="702">
        <v>0</v>
      </c>
      <c r="F51" s="703">
        <f t="shared" ref="F51:F52" si="41">IF(D51="НД",0,(D51-E51))</f>
        <v>0</v>
      </c>
      <c r="G51" s="703">
        <f t="shared" si="37"/>
        <v>0</v>
      </c>
      <c r="H51" s="703">
        <f t="shared" ref="H51" si="42">J51+L51+N51+P51</f>
        <v>0</v>
      </c>
      <c r="I51" s="703">
        <v>0</v>
      </c>
      <c r="J51" s="703">
        <v>0</v>
      </c>
      <c r="K51" s="703">
        <v>0</v>
      </c>
      <c r="L51" s="703">
        <v>0</v>
      </c>
      <c r="M51" s="703">
        <v>0</v>
      </c>
      <c r="N51" s="703">
        <v>0</v>
      </c>
      <c r="O51" s="703">
        <v>0</v>
      </c>
      <c r="P51" s="703">
        <v>0</v>
      </c>
      <c r="Q51" s="62">
        <f t="shared" si="24"/>
        <v>0</v>
      </c>
      <c r="R51" s="62">
        <f t="shared" si="25"/>
        <v>0</v>
      </c>
      <c r="S51" s="677">
        <f t="shared" si="26"/>
        <v>0</v>
      </c>
      <c r="T51" s="702"/>
      <c r="U51" s="679"/>
    </row>
    <row r="52" spans="1:21" s="680" customFormat="1" ht="47.25">
      <c r="A52" s="698" t="s">
        <v>52</v>
      </c>
      <c r="B52" s="699" t="s">
        <v>53</v>
      </c>
      <c r="C52" s="706" t="s">
        <v>10</v>
      </c>
      <c r="D52" s="695">
        <v>0</v>
      </c>
      <c r="E52" s="696">
        <v>0</v>
      </c>
      <c r="F52" s="696">
        <f t="shared" si="41"/>
        <v>0</v>
      </c>
      <c r="G52" s="696">
        <v>0</v>
      </c>
      <c r="H52" s="696">
        <v>0</v>
      </c>
      <c r="I52" s="696">
        <v>0</v>
      </c>
      <c r="J52" s="696">
        <v>0</v>
      </c>
      <c r="K52" s="696">
        <v>0</v>
      </c>
      <c r="L52" s="696">
        <v>0</v>
      </c>
      <c r="M52" s="696">
        <v>0</v>
      </c>
      <c r="N52" s="696">
        <v>0</v>
      </c>
      <c r="O52" s="696">
        <v>0</v>
      </c>
      <c r="P52" s="696">
        <v>0</v>
      </c>
      <c r="Q52" s="62">
        <f t="shared" si="24"/>
        <v>0</v>
      </c>
      <c r="R52" s="62">
        <f t="shared" si="25"/>
        <v>0</v>
      </c>
      <c r="S52" s="677">
        <f t="shared" si="26"/>
        <v>0</v>
      </c>
      <c r="T52" s="697"/>
      <c r="U52" s="679"/>
    </row>
    <row r="53" spans="1:21" s="680" customFormat="1" ht="31.5">
      <c r="A53" s="681" t="s">
        <v>54</v>
      </c>
      <c r="B53" s="712" t="s">
        <v>55</v>
      </c>
      <c r="C53" s="713" t="s">
        <v>10</v>
      </c>
      <c r="D53" s="714">
        <f>D54+D60+D67+D79</f>
        <v>13.665000000000001</v>
      </c>
      <c r="E53" s="684">
        <f>E54+E60+E67+E79</f>
        <v>8.6617999999999995</v>
      </c>
      <c r="F53" s="684">
        <f t="shared" si="19"/>
        <v>5.0032000000000014</v>
      </c>
      <c r="G53" s="684">
        <f t="shared" ref="G53:G63" si="43">I53+K53+M53+O53</f>
        <v>5.0039999999999996</v>
      </c>
      <c r="H53" s="684">
        <f t="shared" si="38"/>
        <v>8.4760108800000005</v>
      </c>
      <c r="I53" s="684">
        <f t="shared" ref="I53:P53" si="44">I54+I60+I67+I79</f>
        <v>0</v>
      </c>
      <c r="J53" s="684">
        <f t="shared" si="44"/>
        <v>0.13897363000000001</v>
      </c>
      <c r="K53" s="684">
        <f t="shared" si="44"/>
        <v>0</v>
      </c>
      <c r="L53" s="684">
        <f t="shared" si="44"/>
        <v>0.23979046000000001</v>
      </c>
      <c r="M53" s="684">
        <f t="shared" si="44"/>
        <v>0</v>
      </c>
      <c r="N53" s="684">
        <f t="shared" si="44"/>
        <v>1</v>
      </c>
      <c r="O53" s="684">
        <f t="shared" si="44"/>
        <v>5.0039999999999996</v>
      </c>
      <c r="P53" s="684">
        <f t="shared" si="44"/>
        <v>7.0972467899999998</v>
      </c>
      <c r="Q53" s="62">
        <f t="shared" si="24"/>
        <v>1.5311891200000005</v>
      </c>
      <c r="R53" s="62">
        <f t="shared" si="25"/>
        <v>3.4720108800000009</v>
      </c>
      <c r="S53" s="677">
        <f t="shared" si="26"/>
        <v>1.6938470983213432</v>
      </c>
      <c r="T53" s="685"/>
      <c r="U53" s="679"/>
    </row>
    <row r="54" spans="1:21" s="680" customFormat="1" ht="47.25">
      <c r="A54" s="686" t="s">
        <v>56</v>
      </c>
      <c r="B54" s="687" t="s">
        <v>57</v>
      </c>
      <c r="C54" s="708" t="s">
        <v>10</v>
      </c>
      <c r="D54" s="709">
        <f>D55+D56</f>
        <v>9.4760000000000009</v>
      </c>
      <c r="E54" s="689">
        <f>E55+E56</f>
        <v>7.4724000000000004</v>
      </c>
      <c r="F54" s="689">
        <f t="shared" si="19"/>
        <v>2.0036000000000005</v>
      </c>
      <c r="G54" s="689">
        <f t="shared" si="43"/>
        <v>2.004</v>
      </c>
      <c r="H54" s="689">
        <f t="shared" si="38"/>
        <v>1.670085</v>
      </c>
      <c r="I54" s="689">
        <f t="shared" ref="I54:P54" si="45">I55+I56</f>
        <v>0</v>
      </c>
      <c r="J54" s="689">
        <f t="shared" si="45"/>
        <v>0</v>
      </c>
      <c r="K54" s="689">
        <f t="shared" si="45"/>
        <v>0</v>
      </c>
      <c r="L54" s="689">
        <f t="shared" si="45"/>
        <v>0</v>
      </c>
      <c r="M54" s="689">
        <f t="shared" si="45"/>
        <v>0</v>
      </c>
      <c r="N54" s="689">
        <f t="shared" si="45"/>
        <v>0</v>
      </c>
      <c r="O54" s="689">
        <f t="shared" si="45"/>
        <v>2.004</v>
      </c>
      <c r="P54" s="689">
        <f t="shared" si="45"/>
        <v>1.670085</v>
      </c>
      <c r="Q54" s="62">
        <f t="shared" si="24"/>
        <v>2.3375149999999998</v>
      </c>
      <c r="R54" s="62">
        <f t="shared" si="25"/>
        <v>-0.33391499999999996</v>
      </c>
      <c r="S54" s="677">
        <f t="shared" si="26"/>
        <v>0.83337574850299401</v>
      </c>
      <c r="T54" s="690"/>
      <c r="U54" s="679"/>
    </row>
    <row r="55" spans="1:21" s="680" customFormat="1">
      <c r="A55" s="698" t="s">
        <v>58</v>
      </c>
      <c r="B55" s="699" t="s">
        <v>59</v>
      </c>
      <c r="C55" s="706" t="s">
        <v>10</v>
      </c>
      <c r="D55" s="695">
        <v>0</v>
      </c>
      <c r="E55" s="696">
        <v>0</v>
      </c>
      <c r="F55" s="696">
        <f t="shared" si="19"/>
        <v>0</v>
      </c>
      <c r="G55" s="696">
        <v>0</v>
      </c>
      <c r="H55" s="696">
        <v>0</v>
      </c>
      <c r="I55" s="696">
        <v>0</v>
      </c>
      <c r="J55" s="696">
        <v>0</v>
      </c>
      <c r="K55" s="696">
        <v>0</v>
      </c>
      <c r="L55" s="696">
        <v>0</v>
      </c>
      <c r="M55" s="696">
        <v>0</v>
      </c>
      <c r="N55" s="696">
        <v>0</v>
      </c>
      <c r="O55" s="696">
        <v>0</v>
      </c>
      <c r="P55" s="696">
        <v>0</v>
      </c>
      <c r="Q55" s="62">
        <f t="shared" si="24"/>
        <v>0</v>
      </c>
      <c r="R55" s="62">
        <f t="shared" si="25"/>
        <v>0</v>
      </c>
      <c r="S55" s="677">
        <f t="shared" si="26"/>
        <v>0</v>
      </c>
      <c r="T55" s="697"/>
      <c r="U55" s="679"/>
    </row>
    <row r="56" spans="1:21" s="680" customFormat="1" ht="31.5">
      <c r="A56" s="698" t="s">
        <v>60</v>
      </c>
      <c r="B56" s="699" t="s">
        <v>61</v>
      </c>
      <c r="C56" s="706" t="s">
        <v>10</v>
      </c>
      <c r="D56" s="695">
        <f>SUM(D57:D59)</f>
        <v>9.4760000000000009</v>
      </c>
      <c r="E56" s="696">
        <f>SUM(E57:E59)</f>
        <v>7.4724000000000004</v>
      </c>
      <c r="F56" s="696">
        <f t="shared" si="19"/>
        <v>2.0036000000000005</v>
      </c>
      <c r="G56" s="696">
        <f t="shared" si="43"/>
        <v>2.004</v>
      </c>
      <c r="H56" s="696">
        <f t="shared" si="38"/>
        <v>1.670085</v>
      </c>
      <c r="I56" s="696">
        <f t="shared" ref="I56:P56" si="46">SUM(I57:I59)</f>
        <v>0</v>
      </c>
      <c r="J56" s="696">
        <f t="shared" si="46"/>
        <v>0</v>
      </c>
      <c r="K56" s="696">
        <f t="shared" si="46"/>
        <v>0</v>
      </c>
      <c r="L56" s="696">
        <f t="shared" si="46"/>
        <v>0</v>
      </c>
      <c r="M56" s="696">
        <f t="shared" si="46"/>
        <v>0</v>
      </c>
      <c r="N56" s="696">
        <f t="shared" si="46"/>
        <v>0</v>
      </c>
      <c r="O56" s="696">
        <f t="shared" si="46"/>
        <v>2.004</v>
      </c>
      <c r="P56" s="696">
        <f t="shared" si="46"/>
        <v>1.670085</v>
      </c>
      <c r="Q56" s="62">
        <f t="shared" si="24"/>
        <v>2.3375149999999998</v>
      </c>
      <c r="R56" s="62">
        <f t="shared" si="25"/>
        <v>-0.33391499999999996</v>
      </c>
      <c r="S56" s="677">
        <f t="shared" si="26"/>
        <v>0.83337574850299401</v>
      </c>
      <c r="T56" s="711"/>
      <c r="U56" s="679"/>
    </row>
    <row r="57" spans="1:21" s="680" customFormat="1" ht="31.5" customHeight="1">
      <c r="A57" s="4" t="s">
        <v>60</v>
      </c>
      <c r="B57" s="715" t="s">
        <v>135</v>
      </c>
      <c r="C57" s="12" t="s">
        <v>136</v>
      </c>
      <c r="D57" s="701">
        <v>0</v>
      </c>
      <c r="E57" s="702">
        <v>0</v>
      </c>
      <c r="F57" s="703">
        <f t="shared" si="19"/>
        <v>0</v>
      </c>
      <c r="G57" s="703">
        <f t="shared" si="43"/>
        <v>0</v>
      </c>
      <c r="H57" s="703">
        <f t="shared" si="38"/>
        <v>0</v>
      </c>
      <c r="I57" s="703">
        <v>0</v>
      </c>
      <c r="J57" s="703">
        <v>0</v>
      </c>
      <c r="K57" s="703">
        <v>0</v>
      </c>
      <c r="L57" s="703">
        <v>0</v>
      </c>
      <c r="M57" s="703">
        <v>0</v>
      </c>
      <c r="N57" s="703">
        <v>0</v>
      </c>
      <c r="O57" s="703">
        <v>0</v>
      </c>
      <c r="P57" s="703">
        <v>0</v>
      </c>
      <c r="Q57" s="62">
        <f t="shared" si="24"/>
        <v>0</v>
      </c>
      <c r="R57" s="62">
        <f t="shared" si="25"/>
        <v>0</v>
      </c>
      <c r="S57" s="677">
        <f t="shared" si="26"/>
        <v>0</v>
      </c>
      <c r="T57" s="702"/>
      <c r="U57" s="679"/>
    </row>
    <row r="58" spans="1:21" s="680" customFormat="1" ht="31.5" customHeight="1">
      <c r="A58" s="4" t="s">
        <v>60</v>
      </c>
      <c r="B58" s="715" t="s">
        <v>137</v>
      </c>
      <c r="C58" s="12" t="s">
        <v>138</v>
      </c>
      <c r="D58" s="701">
        <v>0</v>
      </c>
      <c r="E58" s="702">
        <v>0</v>
      </c>
      <c r="F58" s="703">
        <f t="shared" ref="F58" si="47">IF(D58="НД",0,(D58-E58))</f>
        <v>0</v>
      </c>
      <c r="G58" s="703">
        <f t="shared" ref="G58" si="48">I58+K58+M58+O58</f>
        <v>0</v>
      </c>
      <c r="H58" s="703">
        <f t="shared" ref="H58" si="49">J58+L58+N58+P58</f>
        <v>0</v>
      </c>
      <c r="I58" s="703">
        <v>0</v>
      </c>
      <c r="J58" s="703">
        <v>0</v>
      </c>
      <c r="K58" s="703">
        <v>0</v>
      </c>
      <c r="L58" s="703">
        <v>0</v>
      </c>
      <c r="M58" s="703">
        <v>0</v>
      </c>
      <c r="N58" s="703">
        <v>0</v>
      </c>
      <c r="O58" s="703">
        <v>0</v>
      </c>
      <c r="P58" s="703">
        <v>0</v>
      </c>
      <c r="Q58" s="62">
        <f t="shared" si="24"/>
        <v>0</v>
      </c>
      <c r="R58" s="62">
        <f t="shared" si="25"/>
        <v>0</v>
      </c>
      <c r="S58" s="677">
        <f t="shared" si="26"/>
        <v>0</v>
      </c>
      <c r="T58" s="702"/>
      <c r="U58" s="679"/>
    </row>
    <row r="59" spans="1:21" s="680" customFormat="1" ht="21.75" customHeight="1">
      <c r="A59" s="4" t="s">
        <v>60</v>
      </c>
      <c r="B59" s="715" t="s">
        <v>139</v>
      </c>
      <c r="C59" s="12" t="s">
        <v>140</v>
      </c>
      <c r="D59" s="701">
        <v>9.4760000000000009</v>
      </c>
      <c r="E59" s="702">
        <v>7.4724000000000004</v>
      </c>
      <c r="F59" s="703">
        <f t="shared" si="19"/>
        <v>2.0036000000000005</v>
      </c>
      <c r="G59" s="703">
        <f t="shared" si="43"/>
        <v>2.004</v>
      </c>
      <c r="H59" s="703">
        <f t="shared" si="38"/>
        <v>1.670085</v>
      </c>
      <c r="I59" s="703">
        <v>0</v>
      </c>
      <c r="J59" s="703">
        <v>0</v>
      </c>
      <c r="K59" s="703">
        <v>0</v>
      </c>
      <c r="L59" s="703">
        <v>0</v>
      </c>
      <c r="M59" s="703">
        <v>0</v>
      </c>
      <c r="N59" s="703">
        <v>0</v>
      </c>
      <c r="O59" s="703">
        <v>2.004</v>
      </c>
      <c r="P59" s="703">
        <v>1.670085</v>
      </c>
      <c r="Q59" s="62">
        <f t="shared" si="24"/>
        <v>2.3375149999999998</v>
      </c>
      <c r="R59" s="62">
        <f t="shared" si="25"/>
        <v>-0.33391499999999996</v>
      </c>
      <c r="S59" s="677">
        <f t="shared" si="26"/>
        <v>0.83337574850299401</v>
      </c>
      <c r="T59" s="702"/>
      <c r="U59" s="679">
        <v>1</v>
      </c>
    </row>
    <row r="60" spans="1:21" s="692" customFormat="1" ht="31.5">
      <c r="A60" s="686" t="s">
        <v>62</v>
      </c>
      <c r="B60" s="687" t="s">
        <v>63</v>
      </c>
      <c r="C60" s="708" t="s">
        <v>10</v>
      </c>
      <c r="D60" s="709">
        <f>D61+D64</f>
        <v>0</v>
      </c>
      <c r="E60" s="716">
        <f>E61+E64</f>
        <v>0</v>
      </c>
      <c r="F60" s="689">
        <f t="shared" si="19"/>
        <v>0</v>
      </c>
      <c r="G60" s="716">
        <f t="shared" si="43"/>
        <v>0</v>
      </c>
      <c r="H60" s="716">
        <f t="shared" si="38"/>
        <v>0</v>
      </c>
      <c r="I60" s="716">
        <f t="shared" ref="I60:P60" si="50">I61+I64</f>
        <v>0</v>
      </c>
      <c r="J60" s="716">
        <f t="shared" si="50"/>
        <v>0</v>
      </c>
      <c r="K60" s="716">
        <f t="shared" si="50"/>
        <v>0</v>
      </c>
      <c r="L60" s="716">
        <f t="shared" si="50"/>
        <v>0</v>
      </c>
      <c r="M60" s="716">
        <f t="shared" si="50"/>
        <v>0</v>
      </c>
      <c r="N60" s="716">
        <f t="shared" si="50"/>
        <v>0</v>
      </c>
      <c r="O60" s="716">
        <f t="shared" si="50"/>
        <v>0</v>
      </c>
      <c r="P60" s="716">
        <f t="shared" si="50"/>
        <v>0</v>
      </c>
      <c r="Q60" s="62">
        <f t="shared" si="24"/>
        <v>0</v>
      </c>
      <c r="R60" s="62">
        <f t="shared" si="25"/>
        <v>0</v>
      </c>
      <c r="S60" s="677">
        <f t="shared" si="26"/>
        <v>0</v>
      </c>
      <c r="T60" s="690"/>
      <c r="U60" s="691"/>
    </row>
    <row r="61" spans="1:21" s="680" customFormat="1">
      <c r="A61" s="698" t="s">
        <v>64</v>
      </c>
      <c r="B61" s="717" t="s">
        <v>65</v>
      </c>
      <c r="C61" s="706" t="s">
        <v>10</v>
      </c>
      <c r="D61" s="695">
        <f>SUM(D62:D63)</f>
        <v>0</v>
      </c>
      <c r="E61" s="710">
        <f>SUM(E62:E63)</f>
        <v>0</v>
      </c>
      <c r="F61" s="696">
        <f t="shared" si="19"/>
        <v>0</v>
      </c>
      <c r="G61" s="710">
        <f t="shared" si="43"/>
        <v>0</v>
      </c>
      <c r="H61" s="710">
        <f t="shared" si="38"/>
        <v>0</v>
      </c>
      <c r="I61" s="710">
        <f t="shared" ref="I61:P61" si="51">SUM(I62:I63)</f>
        <v>0</v>
      </c>
      <c r="J61" s="710">
        <f t="shared" si="51"/>
        <v>0</v>
      </c>
      <c r="K61" s="710">
        <f t="shared" si="51"/>
        <v>0</v>
      </c>
      <c r="L61" s="710">
        <f t="shared" si="51"/>
        <v>0</v>
      </c>
      <c r="M61" s="710">
        <f t="shared" si="51"/>
        <v>0</v>
      </c>
      <c r="N61" s="710">
        <f t="shared" si="51"/>
        <v>0</v>
      </c>
      <c r="O61" s="710">
        <f t="shared" si="51"/>
        <v>0</v>
      </c>
      <c r="P61" s="710">
        <f t="shared" si="51"/>
        <v>0</v>
      </c>
      <c r="Q61" s="62">
        <f t="shared" si="24"/>
        <v>0</v>
      </c>
      <c r="R61" s="62">
        <f t="shared" si="25"/>
        <v>0</v>
      </c>
      <c r="S61" s="677">
        <f t="shared" si="26"/>
        <v>0</v>
      </c>
      <c r="T61" s="697"/>
      <c r="U61" s="679"/>
    </row>
    <row r="62" spans="1:21" s="680" customFormat="1" ht="33" customHeight="1">
      <c r="A62" s="4" t="s">
        <v>64</v>
      </c>
      <c r="B62" s="17" t="s">
        <v>141</v>
      </c>
      <c r="C62" s="12" t="s">
        <v>142</v>
      </c>
      <c r="D62" s="701">
        <v>0</v>
      </c>
      <c r="E62" s="702">
        <v>0</v>
      </c>
      <c r="F62" s="703">
        <f t="shared" si="19"/>
        <v>0</v>
      </c>
      <c r="G62" s="703">
        <f t="shared" si="43"/>
        <v>0</v>
      </c>
      <c r="H62" s="703">
        <f t="shared" si="38"/>
        <v>0</v>
      </c>
      <c r="I62" s="703">
        <v>0</v>
      </c>
      <c r="J62" s="703">
        <v>0</v>
      </c>
      <c r="K62" s="703">
        <v>0</v>
      </c>
      <c r="L62" s="703">
        <v>0</v>
      </c>
      <c r="M62" s="703">
        <v>0</v>
      </c>
      <c r="N62" s="703">
        <v>0</v>
      </c>
      <c r="O62" s="703">
        <v>0</v>
      </c>
      <c r="P62" s="703">
        <v>0</v>
      </c>
      <c r="Q62" s="62">
        <f t="shared" si="24"/>
        <v>0</v>
      </c>
      <c r="R62" s="62">
        <f t="shared" si="25"/>
        <v>0</v>
      </c>
      <c r="S62" s="677">
        <f t="shared" si="26"/>
        <v>0</v>
      </c>
      <c r="T62" s="702"/>
      <c r="U62" s="679">
        <v>1</v>
      </c>
    </row>
    <row r="63" spans="1:21" s="680" customFormat="1" ht="65.25" customHeight="1">
      <c r="A63" s="4" t="s">
        <v>64</v>
      </c>
      <c r="B63" s="17" t="s">
        <v>143</v>
      </c>
      <c r="C63" s="12" t="s">
        <v>144</v>
      </c>
      <c r="D63" s="701">
        <v>0</v>
      </c>
      <c r="E63" s="702">
        <v>0</v>
      </c>
      <c r="F63" s="703">
        <f t="shared" si="19"/>
        <v>0</v>
      </c>
      <c r="G63" s="703">
        <f t="shared" si="43"/>
        <v>0</v>
      </c>
      <c r="H63" s="703">
        <f t="shared" si="38"/>
        <v>0</v>
      </c>
      <c r="I63" s="703">
        <v>0</v>
      </c>
      <c r="J63" s="703">
        <v>0</v>
      </c>
      <c r="K63" s="703">
        <v>0</v>
      </c>
      <c r="L63" s="703">
        <v>0</v>
      </c>
      <c r="M63" s="703">
        <v>0</v>
      </c>
      <c r="N63" s="703">
        <v>0</v>
      </c>
      <c r="O63" s="703">
        <v>0</v>
      </c>
      <c r="P63" s="703">
        <v>0</v>
      </c>
      <c r="Q63" s="62">
        <f t="shared" si="24"/>
        <v>0</v>
      </c>
      <c r="R63" s="62">
        <f t="shared" si="25"/>
        <v>0</v>
      </c>
      <c r="S63" s="677">
        <f t="shared" si="26"/>
        <v>0</v>
      </c>
      <c r="T63" s="702"/>
      <c r="U63" s="679"/>
    </row>
    <row r="64" spans="1:21" s="680" customFormat="1" ht="31.5">
      <c r="A64" s="698" t="s">
        <v>66</v>
      </c>
      <c r="B64" s="699" t="s">
        <v>67</v>
      </c>
      <c r="C64" s="706" t="s">
        <v>10</v>
      </c>
      <c r="D64" s="695">
        <f>SUM(D65:D66)</f>
        <v>0</v>
      </c>
      <c r="E64" s="710">
        <f>SUM(E65:E66)</f>
        <v>0</v>
      </c>
      <c r="F64" s="696">
        <f t="shared" ref="F64:F81" si="52">IF(D64="НД",0,(D64-E64))</f>
        <v>0</v>
      </c>
      <c r="G64" s="710">
        <f t="shared" ref="G64:G81" si="53">I64+K64+M64+O64</f>
        <v>0</v>
      </c>
      <c r="H64" s="710">
        <f t="shared" ref="H64:H81" si="54">J64+L64+N64+P64</f>
        <v>0</v>
      </c>
      <c r="I64" s="710">
        <f t="shared" ref="I64:P64" si="55">SUM(I65:I66)</f>
        <v>0</v>
      </c>
      <c r="J64" s="710">
        <f t="shared" si="55"/>
        <v>0</v>
      </c>
      <c r="K64" s="710">
        <f t="shared" si="55"/>
        <v>0</v>
      </c>
      <c r="L64" s="710">
        <f t="shared" si="55"/>
        <v>0</v>
      </c>
      <c r="M64" s="710">
        <f t="shared" si="55"/>
        <v>0</v>
      </c>
      <c r="N64" s="710">
        <f t="shared" si="55"/>
        <v>0</v>
      </c>
      <c r="O64" s="710">
        <f t="shared" si="55"/>
        <v>0</v>
      </c>
      <c r="P64" s="710">
        <f t="shared" si="55"/>
        <v>0</v>
      </c>
      <c r="Q64" s="62">
        <f t="shared" si="24"/>
        <v>0</v>
      </c>
      <c r="R64" s="62">
        <f t="shared" si="25"/>
        <v>0</v>
      </c>
      <c r="S64" s="677">
        <f t="shared" si="26"/>
        <v>0</v>
      </c>
      <c r="T64" s="707"/>
      <c r="U64" s="679"/>
    </row>
    <row r="65" spans="1:21" s="680" customFormat="1" ht="33" customHeight="1">
      <c r="A65" s="4" t="s">
        <v>66</v>
      </c>
      <c r="B65" s="17" t="s">
        <v>145</v>
      </c>
      <c r="C65" s="12" t="s">
        <v>146</v>
      </c>
      <c r="D65" s="701">
        <v>0</v>
      </c>
      <c r="E65" s="702">
        <v>0</v>
      </c>
      <c r="F65" s="703">
        <f t="shared" si="52"/>
        <v>0</v>
      </c>
      <c r="G65" s="703">
        <f t="shared" si="53"/>
        <v>0</v>
      </c>
      <c r="H65" s="703">
        <f t="shared" si="54"/>
        <v>0</v>
      </c>
      <c r="I65" s="703">
        <v>0</v>
      </c>
      <c r="J65" s="703">
        <v>0</v>
      </c>
      <c r="K65" s="703">
        <v>0</v>
      </c>
      <c r="L65" s="703">
        <v>0</v>
      </c>
      <c r="M65" s="703">
        <v>0</v>
      </c>
      <c r="N65" s="703">
        <v>0</v>
      </c>
      <c r="O65" s="703">
        <v>0</v>
      </c>
      <c r="P65" s="703">
        <v>0</v>
      </c>
      <c r="Q65" s="62">
        <f t="shared" si="24"/>
        <v>0</v>
      </c>
      <c r="R65" s="62">
        <f t="shared" si="25"/>
        <v>0</v>
      </c>
      <c r="S65" s="677">
        <f t="shared" si="26"/>
        <v>0</v>
      </c>
      <c r="T65" s="702"/>
      <c r="U65" s="679">
        <v>1</v>
      </c>
    </row>
    <row r="66" spans="1:21" s="680" customFormat="1" ht="33" customHeight="1">
      <c r="A66" s="4" t="s">
        <v>66</v>
      </c>
      <c r="B66" s="17" t="s">
        <v>147</v>
      </c>
      <c r="C66" s="12" t="s">
        <v>148</v>
      </c>
      <c r="D66" s="701">
        <v>0</v>
      </c>
      <c r="E66" s="702">
        <v>0</v>
      </c>
      <c r="F66" s="703">
        <f t="shared" si="52"/>
        <v>0</v>
      </c>
      <c r="G66" s="703">
        <f t="shared" si="53"/>
        <v>0</v>
      </c>
      <c r="H66" s="703">
        <f t="shared" si="54"/>
        <v>0</v>
      </c>
      <c r="I66" s="703">
        <v>0</v>
      </c>
      <c r="J66" s="703">
        <v>0</v>
      </c>
      <c r="K66" s="703">
        <v>0</v>
      </c>
      <c r="L66" s="703">
        <v>0</v>
      </c>
      <c r="M66" s="703">
        <v>0</v>
      </c>
      <c r="N66" s="703">
        <v>0</v>
      </c>
      <c r="O66" s="703">
        <v>0</v>
      </c>
      <c r="P66" s="703">
        <v>0</v>
      </c>
      <c r="Q66" s="62">
        <f t="shared" si="24"/>
        <v>0</v>
      </c>
      <c r="R66" s="62">
        <f t="shared" si="25"/>
        <v>0</v>
      </c>
      <c r="S66" s="677">
        <f t="shared" si="26"/>
        <v>0</v>
      </c>
      <c r="T66" s="702"/>
      <c r="U66" s="679">
        <v>1</v>
      </c>
    </row>
    <row r="67" spans="1:21" s="680" customFormat="1" ht="31.5">
      <c r="A67" s="686" t="s">
        <v>68</v>
      </c>
      <c r="B67" s="687" t="s">
        <v>69</v>
      </c>
      <c r="C67" s="708" t="s">
        <v>10</v>
      </c>
      <c r="D67" s="709">
        <f>D68+D72+D73+D74+D75+D76+D77+D78</f>
        <v>4.1890000000000001</v>
      </c>
      <c r="E67" s="716">
        <f>E68+E72+E73+E74+E75+E76+E77+E78</f>
        <v>1.1894</v>
      </c>
      <c r="F67" s="689">
        <f t="shared" si="52"/>
        <v>2.9996</v>
      </c>
      <c r="G67" s="716">
        <f t="shared" si="53"/>
        <v>3</v>
      </c>
      <c r="H67" s="716">
        <f t="shared" si="54"/>
        <v>3.8249287199999999</v>
      </c>
      <c r="I67" s="716">
        <f t="shared" ref="I67:P67" si="56">I68+I72+I73+I74+I75+I76+I77+I78</f>
        <v>0</v>
      </c>
      <c r="J67" s="716">
        <f t="shared" si="56"/>
        <v>0.13897363000000001</v>
      </c>
      <c r="K67" s="716">
        <f t="shared" si="56"/>
        <v>0</v>
      </c>
      <c r="L67" s="716">
        <f t="shared" si="56"/>
        <v>0.23979046000000001</v>
      </c>
      <c r="M67" s="716">
        <f t="shared" si="56"/>
        <v>0</v>
      </c>
      <c r="N67" s="716">
        <f t="shared" si="56"/>
        <v>0</v>
      </c>
      <c r="O67" s="716">
        <f t="shared" si="56"/>
        <v>3</v>
      </c>
      <c r="P67" s="716">
        <f t="shared" si="56"/>
        <v>3.4461646299999997</v>
      </c>
      <c r="Q67" s="62">
        <f t="shared" si="24"/>
        <v>2.1746712800000001</v>
      </c>
      <c r="R67" s="62">
        <f t="shared" si="25"/>
        <v>0.82492871999999995</v>
      </c>
      <c r="S67" s="677">
        <f t="shared" si="26"/>
        <v>1.27497624</v>
      </c>
      <c r="T67" s="705"/>
      <c r="U67" s="679"/>
    </row>
    <row r="68" spans="1:21" s="680" customFormat="1">
      <c r="A68" s="698" t="s">
        <v>70</v>
      </c>
      <c r="B68" s="699" t="s">
        <v>71</v>
      </c>
      <c r="C68" s="706" t="s">
        <v>10</v>
      </c>
      <c r="D68" s="695">
        <f>SUM(D69:D71)</f>
        <v>4.1890000000000001</v>
      </c>
      <c r="E68" s="710">
        <f>SUM(E69:E71)</f>
        <v>1.1894</v>
      </c>
      <c r="F68" s="696">
        <f>IF(D68="НД",0,(D68-E68))</f>
        <v>2.9996</v>
      </c>
      <c r="G68" s="710">
        <f t="shared" ref="G68" si="57">I68+K68+M68+O68</f>
        <v>3</v>
      </c>
      <c r="H68" s="710">
        <f t="shared" ref="H68" si="58">J68+L68+N68+P68</f>
        <v>3.8249287199999999</v>
      </c>
      <c r="I68" s="710">
        <f>SUM(I69:I71)</f>
        <v>0</v>
      </c>
      <c r="J68" s="710">
        <f t="shared" ref="J68:P68" si="59">SUM(J69:J71)</f>
        <v>0.13897363000000001</v>
      </c>
      <c r="K68" s="710">
        <f t="shared" si="59"/>
        <v>0</v>
      </c>
      <c r="L68" s="710">
        <f t="shared" si="59"/>
        <v>0.23979046000000001</v>
      </c>
      <c r="M68" s="710">
        <f t="shared" si="59"/>
        <v>0</v>
      </c>
      <c r="N68" s="710">
        <f t="shared" si="59"/>
        <v>0</v>
      </c>
      <c r="O68" s="710">
        <f t="shared" si="59"/>
        <v>3</v>
      </c>
      <c r="P68" s="710">
        <f t="shared" si="59"/>
        <v>3.4461646299999997</v>
      </c>
      <c r="Q68" s="62">
        <f t="shared" si="24"/>
        <v>2.1746712800000001</v>
      </c>
      <c r="R68" s="62">
        <f t="shared" si="25"/>
        <v>0.82492871999999995</v>
      </c>
      <c r="S68" s="677">
        <f t="shared" si="26"/>
        <v>1.27497624</v>
      </c>
      <c r="T68" s="707"/>
      <c r="U68" s="679"/>
    </row>
    <row r="69" spans="1:21" s="680" customFormat="1" ht="33" customHeight="1">
      <c r="A69" s="4" t="s">
        <v>70</v>
      </c>
      <c r="B69" s="17" t="s">
        <v>149</v>
      </c>
      <c r="C69" s="12" t="s">
        <v>150</v>
      </c>
      <c r="D69" s="701">
        <v>0</v>
      </c>
      <c r="E69" s="702">
        <v>0</v>
      </c>
      <c r="F69" s="703">
        <f t="shared" ref="F69" si="60">IF(D69="НД",0,(D69-E69))</f>
        <v>0</v>
      </c>
      <c r="G69" s="703">
        <f t="shared" si="53"/>
        <v>0</v>
      </c>
      <c r="H69" s="703">
        <f t="shared" si="54"/>
        <v>0</v>
      </c>
      <c r="I69" s="703">
        <v>0</v>
      </c>
      <c r="J69" s="703">
        <v>0</v>
      </c>
      <c r="K69" s="703">
        <v>0</v>
      </c>
      <c r="L69" s="703">
        <v>0</v>
      </c>
      <c r="M69" s="703">
        <v>0</v>
      </c>
      <c r="N69" s="703">
        <v>0</v>
      </c>
      <c r="O69" s="703">
        <v>0</v>
      </c>
      <c r="P69" s="703">
        <v>0</v>
      </c>
      <c r="Q69" s="62">
        <f t="shared" si="24"/>
        <v>0</v>
      </c>
      <c r="R69" s="62">
        <f t="shared" si="25"/>
        <v>0</v>
      </c>
      <c r="S69" s="677">
        <f t="shared" si="26"/>
        <v>0</v>
      </c>
      <c r="T69" s="702"/>
      <c r="U69" s="679">
        <v>1</v>
      </c>
    </row>
    <row r="70" spans="1:21" s="680" customFormat="1" ht="33" customHeight="1">
      <c r="A70" s="4" t="s">
        <v>70</v>
      </c>
      <c r="B70" s="17" t="s">
        <v>151</v>
      </c>
      <c r="C70" s="12" t="s">
        <v>152</v>
      </c>
      <c r="D70" s="701">
        <v>0</v>
      </c>
      <c r="E70" s="702">
        <v>0</v>
      </c>
      <c r="F70" s="703">
        <f t="shared" si="52"/>
        <v>0</v>
      </c>
      <c r="G70" s="703">
        <f t="shared" ref="G70" si="61">I70+K70+M70+O70</f>
        <v>0</v>
      </c>
      <c r="H70" s="703">
        <f t="shared" ref="H70" si="62">J70+L70+N70+P70</f>
        <v>0.19664424</v>
      </c>
      <c r="I70" s="703">
        <v>0</v>
      </c>
      <c r="J70" s="703">
        <v>3.6301430000000003E-2</v>
      </c>
      <c r="K70" s="703">
        <v>0</v>
      </c>
      <c r="L70" s="703">
        <v>0</v>
      </c>
      <c r="M70" s="703">
        <v>0</v>
      </c>
      <c r="N70" s="703">
        <v>0</v>
      </c>
      <c r="O70" s="703">
        <v>0</v>
      </c>
      <c r="P70" s="703">
        <v>0.16034281</v>
      </c>
      <c r="Q70" s="62">
        <f t="shared" si="24"/>
        <v>-0.19664424</v>
      </c>
      <c r="R70" s="62">
        <f t="shared" si="25"/>
        <v>0.19664424</v>
      </c>
      <c r="S70" s="677">
        <f t="shared" si="26"/>
        <v>0</v>
      </c>
      <c r="T70" s="702"/>
      <c r="U70" s="679">
        <v>1</v>
      </c>
    </row>
    <row r="71" spans="1:21" s="680" customFormat="1" ht="24.75" customHeight="1">
      <c r="A71" s="4" t="s">
        <v>70</v>
      </c>
      <c r="B71" s="17" t="s">
        <v>153</v>
      </c>
      <c r="C71" s="12" t="s">
        <v>154</v>
      </c>
      <c r="D71" s="701">
        <f>6.056-1.867</f>
        <v>4.1890000000000001</v>
      </c>
      <c r="E71" s="702">
        <v>1.1894</v>
      </c>
      <c r="F71" s="703">
        <f t="shared" ref="F71" si="63">IF(D71="НД",0,(D71-E71))</f>
        <v>2.9996</v>
      </c>
      <c r="G71" s="703">
        <f t="shared" si="53"/>
        <v>3</v>
      </c>
      <c r="H71" s="703">
        <f t="shared" si="54"/>
        <v>3.6282844799999996</v>
      </c>
      <c r="I71" s="703">
        <v>0</v>
      </c>
      <c r="J71" s="703">
        <v>0.10267220000000001</v>
      </c>
      <c r="K71" s="703">
        <v>0</v>
      </c>
      <c r="L71" s="703">
        <v>0.23979046000000001</v>
      </c>
      <c r="M71" s="703">
        <v>0</v>
      </c>
      <c r="N71" s="703">
        <v>0</v>
      </c>
      <c r="O71" s="703">
        <f>4.867-1.867</f>
        <v>3</v>
      </c>
      <c r="P71" s="703">
        <f>3.03583482+0.249987</f>
        <v>3.2858218199999998</v>
      </c>
      <c r="Q71" s="62">
        <f t="shared" si="24"/>
        <v>2.3713155200000005</v>
      </c>
      <c r="R71" s="62">
        <f t="shared" si="25"/>
        <v>0.62828447999999959</v>
      </c>
      <c r="S71" s="677">
        <f t="shared" si="26"/>
        <v>1.2094281599999999</v>
      </c>
      <c r="T71" s="702"/>
      <c r="U71" s="679">
        <v>1</v>
      </c>
    </row>
    <row r="72" spans="1:21" s="680" customFormat="1">
      <c r="A72" s="698" t="s">
        <v>72</v>
      </c>
      <c r="B72" s="699" t="s">
        <v>73</v>
      </c>
      <c r="C72" s="706" t="s">
        <v>10</v>
      </c>
      <c r="D72" s="695">
        <v>0</v>
      </c>
      <c r="E72" s="710">
        <v>0</v>
      </c>
      <c r="F72" s="696">
        <f t="shared" si="52"/>
        <v>0</v>
      </c>
      <c r="G72" s="710">
        <f t="shared" si="53"/>
        <v>0</v>
      </c>
      <c r="H72" s="710">
        <f t="shared" si="54"/>
        <v>0</v>
      </c>
      <c r="I72" s="710">
        <v>0</v>
      </c>
      <c r="J72" s="710">
        <v>0</v>
      </c>
      <c r="K72" s="710">
        <v>0</v>
      </c>
      <c r="L72" s="710">
        <v>0</v>
      </c>
      <c r="M72" s="710">
        <v>0</v>
      </c>
      <c r="N72" s="710">
        <v>0</v>
      </c>
      <c r="O72" s="710">
        <v>0</v>
      </c>
      <c r="P72" s="710">
        <v>0</v>
      </c>
      <c r="Q72" s="62">
        <f t="shared" si="24"/>
        <v>0</v>
      </c>
      <c r="R72" s="62">
        <f t="shared" si="25"/>
        <v>0</v>
      </c>
      <c r="S72" s="677">
        <f t="shared" si="26"/>
        <v>0</v>
      </c>
      <c r="T72" s="707" t="s">
        <v>10</v>
      </c>
      <c r="U72" s="679"/>
    </row>
    <row r="73" spans="1:21" s="680" customFormat="1">
      <c r="A73" s="698" t="s">
        <v>74</v>
      </c>
      <c r="B73" s="699" t="s">
        <v>75</v>
      </c>
      <c r="C73" s="706" t="s">
        <v>10</v>
      </c>
      <c r="D73" s="695">
        <v>0</v>
      </c>
      <c r="E73" s="710">
        <v>0</v>
      </c>
      <c r="F73" s="696">
        <f t="shared" si="52"/>
        <v>0</v>
      </c>
      <c r="G73" s="710">
        <f t="shared" si="53"/>
        <v>0</v>
      </c>
      <c r="H73" s="710">
        <f t="shared" si="54"/>
        <v>0</v>
      </c>
      <c r="I73" s="710">
        <v>0</v>
      </c>
      <c r="J73" s="710">
        <v>0</v>
      </c>
      <c r="K73" s="710">
        <v>0</v>
      </c>
      <c r="L73" s="710">
        <v>0</v>
      </c>
      <c r="M73" s="710">
        <v>0</v>
      </c>
      <c r="N73" s="710">
        <v>0</v>
      </c>
      <c r="O73" s="710">
        <v>0</v>
      </c>
      <c r="P73" s="710">
        <v>0</v>
      </c>
      <c r="Q73" s="62">
        <f t="shared" si="24"/>
        <v>0</v>
      </c>
      <c r="R73" s="62">
        <f t="shared" si="25"/>
        <v>0</v>
      </c>
      <c r="S73" s="677">
        <f t="shared" si="26"/>
        <v>0</v>
      </c>
      <c r="T73" s="707" t="s">
        <v>10</v>
      </c>
      <c r="U73" s="679"/>
    </row>
    <row r="74" spans="1:21" s="680" customFormat="1" ht="31.5">
      <c r="A74" s="698" t="s">
        <v>76</v>
      </c>
      <c r="B74" s="699" t="s">
        <v>77</v>
      </c>
      <c r="C74" s="706" t="s">
        <v>10</v>
      </c>
      <c r="D74" s="695">
        <v>0</v>
      </c>
      <c r="E74" s="710">
        <v>0</v>
      </c>
      <c r="F74" s="696">
        <f t="shared" si="52"/>
        <v>0</v>
      </c>
      <c r="G74" s="710">
        <f t="shared" si="53"/>
        <v>0</v>
      </c>
      <c r="H74" s="710">
        <f t="shared" si="54"/>
        <v>0</v>
      </c>
      <c r="I74" s="710">
        <v>0</v>
      </c>
      <c r="J74" s="710">
        <v>0</v>
      </c>
      <c r="K74" s="710">
        <v>0</v>
      </c>
      <c r="L74" s="710">
        <v>0</v>
      </c>
      <c r="M74" s="710">
        <v>0</v>
      </c>
      <c r="N74" s="710">
        <v>0</v>
      </c>
      <c r="O74" s="710">
        <v>0</v>
      </c>
      <c r="P74" s="710">
        <v>0</v>
      </c>
      <c r="Q74" s="62">
        <f t="shared" si="24"/>
        <v>0</v>
      </c>
      <c r="R74" s="62">
        <f t="shared" si="25"/>
        <v>0</v>
      </c>
      <c r="S74" s="677">
        <f t="shared" si="26"/>
        <v>0</v>
      </c>
      <c r="T74" s="707" t="s">
        <v>10</v>
      </c>
      <c r="U74" s="679"/>
    </row>
    <row r="75" spans="1:21" s="680" customFormat="1" ht="31.5">
      <c r="A75" s="698" t="s">
        <v>78</v>
      </c>
      <c r="B75" s="699" t="s">
        <v>79</v>
      </c>
      <c r="C75" s="706" t="s">
        <v>10</v>
      </c>
      <c r="D75" s="695">
        <v>0</v>
      </c>
      <c r="E75" s="710">
        <v>0</v>
      </c>
      <c r="F75" s="696">
        <f t="shared" si="52"/>
        <v>0</v>
      </c>
      <c r="G75" s="710">
        <f t="shared" si="53"/>
        <v>0</v>
      </c>
      <c r="H75" s="710">
        <f t="shared" si="54"/>
        <v>0</v>
      </c>
      <c r="I75" s="710">
        <v>0</v>
      </c>
      <c r="J75" s="710">
        <v>0</v>
      </c>
      <c r="K75" s="710">
        <v>0</v>
      </c>
      <c r="L75" s="710">
        <v>0</v>
      </c>
      <c r="M75" s="710">
        <v>0</v>
      </c>
      <c r="N75" s="710">
        <v>0</v>
      </c>
      <c r="O75" s="710">
        <v>0</v>
      </c>
      <c r="P75" s="710">
        <v>0</v>
      </c>
      <c r="Q75" s="62">
        <f t="shared" si="24"/>
        <v>0</v>
      </c>
      <c r="R75" s="62">
        <f t="shared" si="25"/>
        <v>0</v>
      </c>
      <c r="S75" s="677">
        <f t="shared" si="26"/>
        <v>0</v>
      </c>
      <c r="T75" s="707" t="s">
        <v>10</v>
      </c>
      <c r="U75" s="679"/>
    </row>
    <row r="76" spans="1:21" s="680" customFormat="1" ht="31.5">
      <c r="A76" s="698" t="s">
        <v>80</v>
      </c>
      <c r="B76" s="699" t="s">
        <v>81</v>
      </c>
      <c r="C76" s="706" t="s">
        <v>10</v>
      </c>
      <c r="D76" s="695">
        <v>0</v>
      </c>
      <c r="E76" s="710">
        <v>0</v>
      </c>
      <c r="F76" s="696">
        <f t="shared" si="52"/>
        <v>0</v>
      </c>
      <c r="G76" s="710">
        <f t="shared" si="53"/>
        <v>0</v>
      </c>
      <c r="H76" s="710">
        <f t="shared" si="54"/>
        <v>0</v>
      </c>
      <c r="I76" s="710">
        <v>0</v>
      </c>
      <c r="J76" s="710">
        <v>0</v>
      </c>
      <c r="K76" s="710">
        <v>0</v>
      </c>
      <c r="L76" s="710">
        <v>0</v>
      </c>
      <c r="M76" s="710">
        <v>0</v>
      </c>
      <c r="N76" s="710">
        <v>0</v>
      </c>
      <c r="O76" s="710">
        <v>0</v>
      </c>
      <c r="P76" s="710">
        <v>0</v>
      </c>
      <c r="Q76" s="62">
        <f t="shared" si="24"/>
        <v>0</v>
      </c>
      <c r="R76" s="62">
        <f t="shared" si="25"/>
        <v>0</v>
      </c>
      <c r="S76" s="677">
        <f t="shared" si="26"/>
        <v>0</v>
      </c>
      <c r="T76" s="707" t="s">
        <v>10</v>
      </c>
      <c r="U76" s="679"/>
    </row>
    <row r="77" spans="1:21" s="680" customFormat="1" ht="31.5">
      <c r="A77" s="698" t="s">
        <v>82</v>
      </c>
      <c r="B77" s="699" t="s">
        <v>83</v>
      </c>
      <c r="C77" s="706" t="s">
        <v>10</v>
      </c>
      <c r="D77" s="695">
        <v>0</v>
      </c>
      <c r="E77" s="710">
        <v>0</v>
      </c>
      <c r="F77" s="696">
        <f t="shared" si="52"/>
        <v>0</v>
      </c>
      <c r="G77" s="710">
        <f t="shared" si="53"/>
        <v>0</v>
      </c>
      <c r="H77" s="710">
        <f t="shared" si="54"/>
        <v>0</v>
      </c>
      <c r="I77" s="710">
        <v>0</v>
      </c>
      <c r="J77" s="710">
        <v>0</v>
      </c>
      <c r="K77" s="710">
        <v>0</v>
      </c>
      <c r="L77" s="710">
        <v>0</v>
      </c>
      <c r="M77" s="710">
        <v>0</v>
      </c>
      <c r="N77" s="710">
        <v>0</v>
      </c>
      <c r="O77" s="710">
        <v>0</v>
      </c>
      <c r="P77" s="710">
        <v>0</v>
      </c>
      <c r="Q77" s="62">
        <f t="shared" si="24"/>
        <v>0</v>
      </c>
      <c r="R77" s="62">
        <f t="shared" si="25"/>
        <v>0</v>
      </c>
      <c r="S77" s="677">
        <f t="shared" si="26"/>
        <v>0</v>
      </c>
      <c r="T77" s="707" t="s">
        <v>10</v>
      </c>
      <c r="U77" s="679"/>
    </row>
    <row r="78" spans="1:21" s="680" customFormat="1" ht="31.5">
      <c r="A78" s="698" t="s">
        <v>84</v>
      </c>
      <c r="B78" s="699" t="s">
        <v>85</v>
      </c>
      <c r="C78" s="706" t="s">
        <v>10</v>
      </c>
      <c r="D78" s="695">
        <v>0</v>
      </c>
      <c r="E78" s="710">
        <v>0</v>
      </c>
      <c r="F78" s="696">
        <f t="shared" si="52"/>
        <v>0</v>
      </c>
      <c r="G78" s="710">
        <f t="shared" si="53"/>
        <v>0</v>
      </c>
      <c r="H78" s="710">
        <f t="shared" si="54"/>
        <v>0</v>
      </c>
      <c r="I78" s="710">
        <v>0</v>
      </c>
      <c r="J78" s="710">
        <v>0</v>
      </c>
      <c r="K78" s="710">
        <v>0</v>
      </c>
      <c r="L78" s="710">
        <v>0</v>
      </c>
      <c r="M78" s="710">
        <v>0</v>
      </c>
      <c r="N78" s="710">
        <v>0</v>
      </c>
      <c r="O78" s="710">
        <v>0</v>
      </c>
      <c r="P78" s="710">
        <v>0</v>
      </c>
      <c r="Q78" s="62">
        <f t="shared" si="24"/>
        <v>0</v>
      </c>
      <c r="R78" s="62">
        <f t="shared" si="25"/>
        <v>0</v>
      </c>
      <c r="S78" s="677">
        <f t="shared" si="26"/>
        <v>0</v>
      </c>
      <c r="T78" s="707" t="s">
        <v>10</v>
      </c>
      <c r="U78" s="679"/>
    </row>
    <row r="79" spans="1:21" s="680" customFormat="1" ht="31.5">
      <c r="A79" s="686" t="s">
        <v>86</v>
      </c>
      <c r="B79" s="687" t="s">
        <v>87</v>
      </c>
      <c r="C79" s="708" t="s">
        <v>10</v>
      </c>
      <c r="D79" s="709">
        <f>D80+D82</f>
        <v>0</v>
      </c>
      <c r="E79" s="716">
        <f>E80+E82</f>
        <v>0</v>
      </c>
      <c r="F79" s="689">
        <f t="shared" si="52"/>
        <v>0</v>
      </c>
      <c r="G79" s="716">
        <f t="shared" si="53"/>
        <v>0</v>
      </c>
      <c r="H79" s="716">
        <f t="shared" si="54"/>
        <v>2.9809971600000003</v>
      </c>
      <c r="I79" s="716">
        <f t="shared" ref="I79:P79" si="64">I80+I82</f>
        <v>0</v>
      </c>
      <c r="J79" s="716">
        <f t="shared" si="64"/>
        <v>0</v>
      </c>
      <c r="K79" s="716">
        <f t="shared" si="64"/>
        <v>0</v>
      </c>
      <c r="L79" s="716">
        <f t="shared" si="64"/>
        <v>0</v>
      </c>
      <c r="M79" s="716">
        <f t="shared" si="64"/>
        <v>0</v>
      </c>
      <c r="N79" s="716">
        <f t="shared" si="64"/>
        <v>1</v>
      </c>
      <c r="O79" s="716">
        <f t="shared" si="64"/>
        <v>0</v>
      </c>
      <c r="P79" s="716">
        <f t="shared" si="64"/>
        <v>1.98099716</v>
      </c>
      <c r="Q79" s="62">
        <f t="shared" si="24"/>
        <v>-2.9809971600000003</v>
      </c>
      <c r="R79" s="62">
        <f t="shared" si="25"/>
        <v>2.9809971600000003</v>
      </c>
      <c r="S79" s="677">
        <f t="shared" si="26"/>
        <v>0</v>
      </c>
      <c r="T79" s="705" t="s">
        <v>10</v>
      </c>
      <c r="U79" s="679"/>
    </row>
    <row r="80" spans="1:21" s="680" customFormat="1" ht="27" customHeight="1">
      <c r="A80" s="698" t="s">
        <v>88</v>
      </c>
      <c r="B80" s="717" t="s">
        <v>89</v>
      </c>
      <c r="C80" s="706" t="s">
        <v>10</v>
      </c>
      <c r="D80" s="695">
        <f>SUM(D81:D81)</f>
        <v>0</v>
      </c>
      <c r="E80" s="710">
        <f>SUM(E81:E81)</f>
        <v>0</v>
      </c>
      <c r="F80" s="696">
        <f t="shared" si="52"/>
        <v>0</v>
      </c>
      <c r="G80" s="710">
        <f t="shared" si="53"/>
        <v>0</v>
      </c>
      <c r="H80" s="710">
        <f t="shared" si="54"/>
        <v>2.9809971600000003</v>
      </c>
      <c r="I80" s="710">
        <f t="shared" ref="I80:P80" si="65">SUM(I81:I81)</f>
        <v>0</v>
      </c>
      <c r="J80" s="710">
        <f t="shared" si="65"/>
        <v>0</v>
      </c>
      <c r="K80" s="710">
        <f t="shared" si="65"/>
        <v>0</v>
      </c>
      <c r="L80" s="710">
        <f t="shared" si="65"/>
        <v>0</v>
      </c>
      <c r="M80" s="710">
        <f t="shared" si="65"/>
        <v>0</v>
      </c>
      <c r="N80" s="710">
        <f t="shared" si="65"/>
        <v>1</v>
      </c>
      <c r="O80" s="710">
        <f t="shared" si="65"/>
        <v>0</v>
      </c>
      <c r="P80" s="710">
        <f t="shared" si="65"/>
        <v>1.98099716</v>
      </c>
      <c r="Q80" s="62">
        <f t="shared" si="24"/>
        <v>-2.9809971600000003</v>
      </c>
      <c r="R80" s="62">
        <f t="shared" si="25"/>
        <v>2.9809971600000003</v>
      </c>
      <c r="S80" s="677">
        <f t="shared" si="26"/>
        <v>0</v>
      </c>
      <c r="T80" s="707" t="s">
        <v>10</v>
      </c>
      <c r="U80" s="679"/>
    </row>
    <row r="81" spans="1:21" s="680" customFormat="1" ht="25.5" customHeight="1">
      <c r="A81" s="4" t="s">
        <v>88</v>
      </c>
      <c r="B81" s="17" t="s">
        <v>155</v>
      </c>
      <c r="C81" s="12" t="s">
        <v>1154</v>
      </c>
      <c r="D81" s="701">
        <v>0</v>
      </c>
      <c r="E81" s="702">
        <v>0</v>
      </c>
      <c r="F81" s="703">
        <f t="shared" si="52"/>
        <v>0</v>
      </c>
      <c r="G81" s="703">
        <f t="shared" si="53"/>
        <v>0</v>
      </c>
      <c r="H81" s="703">
        <f t="shared" si="54"/>
        <v>2.9809971600000003</v>
      </c>
      <c r="I81" s="703">
        <v>0</v>
      </c>
      <c r="J81" s="703">
        <v>0</v>
      </c>
      <c r="K81" s="703">
        <v>0</v>
      </c>
      <c r="L81" s="703">
        <v>0</v>
      </c>
      <c r="M81" s="703">
        <v>0</v>
      </c>
      <c r="N81" s="703">
        <v>1</v>
      </c>
      <c r="O81" s="703">
        <v>0</v>
      </c>
      <c r="P81" s="703">
        <f>1+0.98099716</f>
        <v>1.98099716</v>
      </c>
      <c r="Q81" s="62">
        <f t="shared" si="24"/>
        <v>-2.9809971600000003</v>
      </c>
      <c r="R81" s="62">
        <f t="shared" si="25"/>
        <v>2.9809971600000003</v>
      </c>
      <c r="S81" s="677">
        <f t="shared" si="26"/>
        <v>0</v>
      </c>
      <c r="T81" s="702" t="s">
        <v>122</v>
      </c>
      <c r="U81" s="679">
        <v>1</v>
      </c>
    </row>
    <row r="82" spans="1:21" s="680" customFormat="1" ht="35.25" customHeight="1">
      <c r="A82" s="698" t="s">
        <v>90</v>
      </c>
      <c r="B82" s="699" t="s">
        <v>91</v>
      </c>
      <c r="C82" s="10" t="s">
        <v>10</v>
      </c>
      <c r="D82" s="13">
        <v>0</v>
      </c>
      <c r="E82" s="710">
        <v>0</v>
      </c>
      <c r="F82" s="696">
        <f t="shared" ref="F82:F87" si="66">IF(D82="НД",0,(D82-E82))</f>
        <v>0</v>
      </c>
      <c r="G82" s="710">
        <f t="shared" ref="G82:G97" si="67">I82+K82+M82+O82</f>
        <v>0</v>
      </c>
      <c r="H82" s="710">
        <f t="shared" ref="H82:H97" si="68">J82+L82+N82+P82</f>
        <v>0</v>
      </c>
      <c r="I82" s="710">
        <v>0</v>
      </c>
      <c r="J82" s="710">
        <v>0</v>
      </c>
      <c r="K82" s="710">
        <v>0</v>
      </c>
      <c r="L82" s="710">
        <v>0</v>
      </c>
      <c r="M82" s="710">
        <v>0</v>
      </c>
      <c r="N82" s="710">
        <v>0</v>
      </c>
      <c r="O82" s="710">
        <v>0</v>
      </c>
      <c r="P82" s="710">
        <v>0</v>
      </c>
      <c r="Q82" s="62">
        <f t="shared" si="24"/>
        <v>0</v>
      </c>
      <c r="R82" s="62">
        <f t="shared" si="25"/>
        <v>0</v>
      </c>
      <c r="S82" s="677">
        <f t="shared" si="26"/>
        <v>0</v>
      </c>
      <c r="T82" s="697" t="s">
        <v>10</v>
      </c>
      <c r="U82" s="679"/>
    </row>
    <row r="83" spans="1:21" ht="47.25">
      <c r="A83" s="681" t="s">
        <v>92</v>
      </c>
      <c r="B83" s="712" t="s">
        <v>93</v>
      </c>
      <c r="C83" s="713" t="s">
        <v>10</v>
      </c>
      <c r="D83" s="714">
        <f t="shared" ref="D83:E83" si="69">D84+D85</f>
        <v>0</v>
      </c>
      <c r="E83" s="683">
        <f t="shared" si="69"/>
        <v>0</v>
      </c>
      <c r="F83" s="683">
        <f t="shared" si="66"/>
        <v>0</v>
      </c>
      <c r="G83" s="683">
        <f t="shared" si="67"/>
        <v>0</v>
      </c>
      <c r="H83" s="683">
        <f t="shared" si="68"/>
        <v>0</v>
      </c>
      <c r="I83" s="683">
        <f t="shared" ref="I83:P83" si="70">I84+I85</f>
        <v>0</v>
      </c>
      <c r="J83" s="683">
        <f t="shared" si="70"/>
        <v>0</v>
      </c>
      <c r="K83" s="683">
        <f t="shared" si="70"/>
        <v>0</v>
      </c>
      <c r="L83" s="683">
        <f t="shared" si="70"/>
        <v>0</v>
      </c>
      <c r="M83" s="683">
        <f t="shared" si="70"/>
        <v>0</v>
      </c>
      <c r="N83" s="683">
        <f t="shared" si="70"/>
        <v>0</v>
      </c>
      <c r="O83" s="683">
        <f t="shared" si="70"/>
        <v>0</v>
      </c>
      <c r="P83" s="683">
        <f t="shared" si="70"/>
        <v>0</v>
      </c>
      <c r="Q83" s="62">
        <f t="shared" si="24"/>
        <v>0</v>
      </c>
      <c r="R83" s="62">
        <f t="shared" si="25"/>
        <v>0</v>
      </c>
      <c r="S83" s="677">
        <f t="shared" si="26"/>
        <v>0</v>
      </c>
      <c r="T83" s="718" t="s">
        <v>10</v>
      </c>
      <c r="U83" s="679"/>
    </row>
    <row r="84" spans="1:21" ht="31.5">
      <c r="A84" s="686" t="s">
        <v>115</v>
      </c>
      <c r="B84" s="687" t="s">
        <v>102</v>
      </c>
      <c r="C84" s="708" t="s">
        <v>10</v>
      </c>
      <c r="D84" s="709">
        <v>0</v>
      </c>
      <c r="E84" s="688">
        <v>0</v>
      </c>
      <c r="F84" s="688">
        <f t="shared" si="66"/>
        <v>0</v>
      </c>
      <c r="G84" s="688">
        <f t="shared" si="67"/>
        <v>0</v>
      </c>
      <c r="H84" s="688">
        <f t="shared" si="68"/>
        <v>0</v>
      </c>
      <c r="I84" s="688">
        <v>0</v>
      </c>
      <c r="J84" s="688">
        <v>0</v>
      </c>
      <c r="K84" s="688">
        <v>0</v>
      </c>
      <c r="L84" s="688">
        <v>0</v>
      </c>
      <c r="M84" s="688">
        <v>0</v>
      </c>
      <c r="N84" s="688">
        <v>0</v>
      </c>
      <c r="O84" s="688">
        <v>0</v>
      </c>
      <c r="P84" s="688">
        <v>0</v>
      </c>
      <c r="Q84" s="62">
        <f t="shared" si="24"/>
        <v>0</v>
      </c>
      <c r="R84" s="62">
        <f t="shared" si="25"/>
        <v>0</v>
      </c>
      <c r="S84" s="677">
        <f t="shared" si="26"/>
        <v>0</v>
      </c>
      <c r="T84" s="719" t="s">
        <v>10</v>
      </c>
      <c r="U84" s="679"/>
    </row>
    <row r="85" spans="1:21" ht="31.5">
      <c r="A85" s="686" t="s">
        <v>94</v>
      </c>
      <c r="B85" s="687" t="s">
        <v>95</v>
      </c>
      <c r="C85" s="708" t="s">
        <v>10</v>
      </c>
      <c r="D85" s="709">
        <v>0</v>
      </c>
      <c r="E85" s="688">
        <v>0</v>
      </c>
      <c r="F85" s="688">
        <f t="shared" si="66"/>
        <v>0</v>
      </c>
      <c r="G85" s="688">
        <f t="shared" si="67"/>
        <v>0</v>
      </c>
      <c r="H85" s="688">
        <f t="shared" si="68"/>
        <v>0</v>
      </c>
      <c r="I85" s="688">
        <v>0</v>
      </c>
      <c r="J85" s="688">
        <v>0</v>
      </c>
      <c r="K85" s="688">
        <v>0</v>
      </c>
      <c r="L85" s="688">
        <v>0</v>
      </c>
      <c r="M85" s="688">
        <v>0</v>
      </c>
      <c r="N85" s="688">
        <v>0</v>
      </c>
      <c r="O85" s="688">
        <v>0</v>
      </c>
      <c r="P85" s="688">
        <v>0</v>
      </c>
      <c r="Q85" s="62">
        <f t="shared" si="24"/>
        <v>0</v>
      </c>
      <c r="R85" s="62">
        <f t="shared" si="25"/>
        <v>0</v>
      </c>
      <c r="S85" s="677">
        <f t="shared" si="26"/>
        <v>0</v>
      </c>
      <c r="T85" s="719" t="s">
        <v>10</v>
      </c>
      <c r="U85" s="679"/>
    </row>
    <row r="86" spans="1:21" ht="29.25" customHeight="1">
      <c r="A86" s="681" t="s">
        <v>96</v>
      </c>
      <c r="B86" s="712" t="s">
        <v>97</v>
      </c>
      <c r="C86" s="713" t="s">
        <v>10</v>
      </c>
      <c r="D86" s="720">
        <v>0</v>
      </c>
      <c r="E86" s="683">
        <v>0</v>
      </c>
      <c r="F86" s="683">
        <f t="shared" si="66"/>
        <v>0</v>
      </c>
      <c r="G86" s="683">
        <f t="shared" si="67"/>
        <v>0</v>
      </c>
      <c r="H86" s="683">
        <f t="shared" si="68"/>
        <v>0</v>
      </c>
      <c r="I86" s="683">
        <v>0</v>
      </c>
      <c r="J86" s="683">
        <v>0</v>
      </c>
      <c r="K86" s="683">
        <v>0</v>
      </c>
      <c r="L86" s="683">
        <v>0</v>
      </c>
      <c r="M86" s="683">
        <v>0</v>
      </c>
      <c r="N86" s="683">
        <v>0</v>
      </c>
      <c r="O86" s="683">
        <v>0</v>
      </c>
      <c r="P86" s="683">
        <v>0</v>
      </c>
      <c r="Q86" s="62">
        <f t="shared" si="24"/>
        <v>0</v>
      </c>
      <c r="R86" s="62">
        <f t="shared" si="25"/>
        <v>0</v>
      </c>
      <c r="S86" s="677">
        <f t="shared" si="26"/>
        <v>0</v>
      </c>
      <c r="T86" s="718" t="s">
        <v>10</v>
      </c>
      <c r="U86" s="679"/>
    </row>
    <row r="87" spans="1:21" ht="29.25" customHeight="1">
      <c r="A87" s="681" t="s">
        <v>98</v>
      </c>
      <c r="B87" s="712" t="s">
        <v>99</v>
      </c>
      <c r="C87" s="713" t="s">
        <v>10</v>
      </c>
      <c r="D87" s="714">
        <v>0</v>
      </c>
      <c r="E87" s="683">
        <v>0</v>
      </c>
      <c r="F87" s="683">
        <f t="shared" si="66"/>
        <v>0</v>
      </c>
      <c r="G87" s="683">
        <f t="shared" si="67"/>
        <v>0</v>
      </c>
      <c r="H87" s="683">
        <f t="shared" si="68"/>
        <v>0</v>
      </c>
      <c r="I87" s="683">
        <v>0</v>
      </c>
      <c r="J87" s="683">
        <v>0</v>
      </c>
      <c r="K87" s="683">
        <v>0</v>
      </c>
      <c r="L87" s="683">
        <v>0</v>
      </c>
      <c r="M87" s="683">
        <v>0</v>
      </c>
      <c r="N87" s="683">
        <v>0</v>
      </c>
      <c r="O87" s="683">
        <v>0</v>
      </c>
      <c r="P87" s="683">
        <v>0</v>
      </c>
      <c r="Q87" s="62">
        <f t="shared" si="24"/>
        <v>0</v>
      </c>
      <c r="R87" s="62">
        <f t="shared" si="25"/>
        <v>0</v>
      </c>
      <c r="S87" s="677">
        <f t="shared" si="26"/>
        <v>0</v>
      </c>
      <c r="T87" s="718" t="s">
        <v>10</v>
      </c>
      <c r="U87" s="679"/>
    </row>
    <row r="88" spans="1:21" ht="29.25" customHeight="1">
      <c r="A88" s="681" t="s">
        <v>100</v>
      </c>
      <c r="B88" s="682" t="s">
        <v>101</v>
      </c>
      <c r="C88" s="713" t="s">
        <v>10</v>
      </c>
      <c r="D88" s="714">
        <f>SUM(D89:D97)</f>
        <v>0</v>
      </c>
      <c r="E88" s="683">
        <f>SUM(E89:E97)</f>
        <v>0</v>
      </c>
      <c r="F88" s="683">
        <f t="shared" ref="F88:F97" si="71">IF(D88="НД",0,(D88-E88))</f>
        <v>0</v>
      </c>
      <c r="G88" s="683">
        <f t="shared" si="67"/>
        <v>0</v>
      </c>
      <c r="H88" s="683">
        <f t="shared" si="68"/>
        <v>2.87043889</v>
      </c>
      <c r="I88" s="683">
        <f t="shared" ref="I88:P88" si="72">SUM(I89:I97)</f>
        <v>0</v>
      </c>
      <c r="J88" s="683">
        <f t="shared" si="72"/>
        <v>2.26380567</v>
      </c>
      <c r="K88" s="683">
        <f t="shared" si="72"/>
        <v>0</v>
      </c>
      <c r="L88" s="683">
        <f t="shared" si="72"/>
        <v>0.40115000000000001</v>
      </c>
      <c r="M88" s="683">
        <f t="shared" si="72"/>
        <v>0</v>
      </c>
      <c r="N88" s="683">
        <f t="shared" si="72"/>
        <v>0.10741222</v>
      </c>
      <c r="O88" s="683">
        <f t="shared" si="72"/>
        <v>0</v>
      </c>
      <c r="P88" s="683">
        <f t="shared" si="72"/>
        <v>9.8071000000000005E-2</v>
      </c>
      <c r="Q88" s="62">
        <f t="shared" si="24"/>
        <v>-2.87043889</v>
      </c>
      <c r="R88" s="62">
        <f t="shared" si="25"/>
        <v>2.87043889</v>
      </c>
      <c r="S88" s="677">
        <f t="shared" si="26"/>
        <v>0</v>
      </c>
      <c r="T88" s="718" t="s">
        <v>10</v>
      </c>
      <c r="U88" s="679"/>
    </row>
    <row r="89" spans="1:21" s="680" customFormat="1" ht="33" customHeight="1">
      <c r="A89" s="4" t="s">
        <v>100</v>
      </c>
      <c r="B89" s="17" t="s">
        <v>156</v>
      </c>
      <c r="C89" s="12" t="s">
        <v>157</v>
      </c>
      <c r="D89" s="701">
        <v>0</v>
      </c>
      <c r="E89" s="702">
        <v>0</v>
      </c>
      <c r="F89" s="703">
        <f t="shared" si="71"/>
        <v>0</v>
      </c>
      <c r="G89" s="703">
        <f t="shared" si="67"/>
        <v>0</v>
      </c>
      <c r="H89" s="703">
        <f t="shared" si="68"/>
        <v>0</v>
      </c>
      <c r="I89" s="703">
        <v>0</v>
      </c>
      <c r="J89" s="703">
        <v>0</v>
      </c>
      <c r="K89" s="703">
        <v>0</v>
      </c>
      <c r="L89" s="703">
        <v>0</v>
      </c>
      <c r="M89" s="703">
        <v>0</v>
      </c>
      <c r="N89" s="703">
        <v>0</v>
      </c>
      <c r="O89" s="703">
        <v>0</v>
      </c>
      <c r="P89" s="703">
        <v>0</v>
      </c>
      <c r="Q89" s="62">
        <f t="shared" si="24"/>
        <v>0</v>
      </c>
      <c r="R89" s="62">
        <f t="shared" si="25"/>
        <v>0</v>
      </c>
      <c r="S89" s="677">
        <f t="shared" si="26"/>
        <v>0</v>
      </c>
      <c r="T89" s="702" t="s">
        <v>122</v>
      </c>
      <c r="U89" s="679">
        <v>1</v>
      </c>
    </row>
    <row r="90" spans="1:21" s="680" customFormat="1" ht="27" customHeight="1">
      <c r="A90" s="4" t="s">
        <v>100</v>
      </c>
      <c r="B90" s="17" t="s">
        <v>158</v>
      </c>
      <c r="C90" s="12" t="s">
        <v>159</v>
      </c>
      <c r="D90" s="701">
        <v>0</v>
      </c>
      <c r="E90" s="702">
        <v>0</v>
      </c>
      <c r="F90" s="703">
        <f t="shared" si="71"/>
        <v>0</v>
      </c>
      <c r="G90" s="703">
        <f t="shared" si="67"/>
        <v>0</v>
      </c>
      <c r="H90" s="703">
        <f t="shared" si="68"/>
        <v>0</v>
      </c>
      <c r="I90" s="703">
        <v>0</v>
      </c>
      <c r="J90" s="703">
        <v>0</v>
      </c>
      <c r="K90" s="703">
        <v>0</v>
      </c>
      <c r="L90" s="703">
        <v>0</v>
      </c>
      <c r="M90" s="703">
        <v>0</v>
      </c>
      <c r="N90" s="703">
        <v>0</v>
      </c>
      <c r="O90" s="703">
        <v>0</v>
      </c>
      <c r="P90" s="703">
        <v>0</v>
      </c>
      <c r="Q90" s="62">
        <f t="shared" si="24"/>
        <v>0</v>
      </c>
      <c r="R90" s="62">
        <f t="shared" si="25"/>
        <v>0</v>
      </c>
      <c r="S90" s="677">
        <f t="shared" si="26"/>
        <v>0</v>
      </c>
      <c r="T90" s="702" t="s">
        <v>122</v>
      </c>
      <c r="U90" s="679">
        <v>1</v>
      </c>
    </row>
    <row r="91" spans="1:21" s="680" customFormat="1" ht="23.25" customHeight="1">
      <c r="A91" s="4" t="s">
        <v>100</v>
      </c>
      <c r="B91" s="17" t="s">
        <v>160</v>
      </c>
      <c r="C91" s="12" t="s">
        <v>1155</v>
      </c>
      <c r="D91" s="701">
        <v>0</v>
      </c>
      <c r="E91" s="702">
        <v>0</v>
      </c>
      <c r="F91" s="703">
        <f t="shared" si="71"/>
        <v>0</v>
      </c>
      <c r="G91" s="703">
        <f t="shared" si="67"/>
        <v>0</v>
      </c>
      <c r="H91" s="703">
        <f t="shared" si="68"/>
        <v>2.1457106700000002</v>
      </c>
      <c r="I91" s="703">
        <v>0</v>
      </c>
      <c r="J91" s="703">
        <v>2.1457106700000002</v>
      </c>
      <c r="K91" s="703">
        <v>0</v>
      </c>
      <c r="L91" s="703">
        <v>0</v>
      </c>
      <c r="M91" s="703">
        <v>0</v>
      </c>
      <c r="N91" s="703">
        <v>0</v>
      </c>
      <c r="O91" s="703">
        <v>0</v>
      </c>
      <c r="P91" s="703">
        <v>0</v>
      </c>
      <c r="Q91" s="62">
        <f t="shared" si="24"/>
        <v>-2.1457106700000002</v>
      </c>
      <c r="R91" s="62">
        <f t="shared" si="25"/>
        <v>2.1457106700000002</v>
      </c>
      <c r="S91" s="677">
        <f t="shared" si="26"/>
        <v>0</v>
      </c>
      <c r="T91" s="702" t="s">
        <v>122</v>
      </c>
      <c r="U91" s="679">
        <v>1</v>
      </c>
    </row>
    <row r="92" spans="1:21" s="680" customFormat="1" ht="23.25" customHeight="1">
      <c r="A92" s="4" t="s">
        <v>100</v>
      </c>
      <c r="B92" s="17" t="s">
        <v>161</v>
      </c>
      <c r="C92" s="12" t="s">
        <v>1156</v>
      </c>
      <c r="D92" s="701">
        <v>0</v>
      </c>
      <c r="E92" s="702">
        <v>0</v>
      </c>
      <c r="F92" s="703">
        <f t="shared" si="71"/>
        <v>0</v>
      </c>
      <c r="G92" s="703">
        <f t="shared" si="67"/>
        <v>0</v>
      </c>
      <c r="H92" s="703">
        <f t="shared" si="68"/>
        <v>5.1150000000000001E-2</v>
      </c>
      <c r="I92" s="703">
        <v>0</v>
      </c>
      <c r="J92" s="703">
        <v>0</v>
      </c>
      <c r="K92" s="703">
        <v>0</v>
      </c>
      <c r="L92" s="703">
        <v>5.1150000000000001E-2</v>
      </c>
      <c r="M92" s="703">
        <v>0</v>
      </c>
      <c r="N92" s="703">
        <v>0</v>
      </c>
      <c r="O92" s="703">
        <v>0</v>
      </c>
      <c r="P92" s="703">
        <v>0</v>
      </c>
      <c r="Q92" s="62">
        <f t="shared" si="24"/>
        <v>-5.1150000000000001E-2</v>
      </c>
      <c r="R92" s="62">
        <f t="shared" si="25"/>
        <v>5.1150000000000001E-2</v>
      </c>
      <c r="S92" s="677">
        <f t="shared" si="26"/>
        <v>0</v>
      </c>
      <c r="T92" s="702" t="s">
        <v>122</v>
      </c>
      <c r="U92" s="679"/>
    </row>
    <row r="93" spans="1:21" s="680" customFormat="1" ht="48" customHeight="1">
      <c r="A93" s="4" t="s">
        <v>100</v>
      </c>
      <c r="B93" s="17" t="s">
        <v>162</v>
      </c>
      <c r="C93" s="12" t="s">
        <v>1157</v>
      </c>
      <c r="D93" s="701">
        <v>0</v>
      </c>
      <c r="E93" s="702">
        <v>0</v>
      </c>
      <c r="F93" s="703">
        <f t="shared" si="71"/>
        <v>0</v>
      </c>
      <c r="G93" s="703">
        <f t="shared" si="67"/>
        <v>0</v>
      </c>
      <c r="H93" s="703">
        <f t="shared" si="68"/>
        <v>0.11809500000000001</v>
      </c>
      <c r="I93" s="703">
        <v>0</v>
      </c>
      <c r="J93" s="703">
        <v>0.11809500000000001</v>
      </c>
      <c r="K93" s="703">
        <v>0</v>
      </c>
      <c r="L93" s="703">
        <v>0</v>
      </c>
      <c r="M93" s="703">
        <v>0</v>
      </c>
      <c r="N93" s="703">
        <v>0</v>
      </c>
      <c r="O93" s="703">
        <v>0</v>
      </c>
      <c r="P93" s="703">
        <v>0</v>
      </c>
      <c r="Q93" s="62">
        <f t="shared" si="24"/>
        <v>-0.11809500000000001</v>
      </c>
      <c r="R93" s="62">
        <f t="shared" si="25"/>
        <v>0.11809500000000001</v>
      </c>
      <c r="S93" s="677">
        <f t="shared" si="26"/>
        <v>0</v>
      </c>
      <c r="T93" s="702" t="s">
        <v>122</v>
      </c>
      <c r="U93" s="679"/>
    </row>
    <row r="94" spans="1:21" s="680" customFormat="1" ht="23.25" customHeight="1">
      <c r="A94" s="4" t="s">
        <v>100</v>
      </c>
      <c r="B94" s="17" t="s">
        <v>163</v>
      </c>
      <c r="C94" s="12" t="s">
        <v>1158</v>
      </c>
      <c r="D94" s="701">
        <v>0</v>
      </c>
      <c r="E94" s="702">
        <v>0</v>
      </c>
      <c r="F94" s="703">
        <f t="shared" si="71"/>
        <v>0</v>
      </c>
      <c r="G94" s="703">
        <f t="shared" si="67"/>
        <v>0</v>
      </c>
      <c r="H94" s="703">
        <f t="shared" si="68"/>
        <v>5.2246389999999997E-2</v>
      </c>
      <c r="I94" s="703">
        <v>0</v>
      </c>
      <c r="J94" s="703">
        <v>0</v>
      </c>
      <c r="K94" s="703">
        <v>0</v>
      </c>
      <c r="L94" s="703">
        <v>0</v>
      </c>
      <c r="M94" s="703">
        <v>0</v>
      </c>
      <c r="N94" s="703">
        <v>5.2246389999999997E-2</v>
      </c>
      <c r="O94" s="703">
        <v>0</v>
      </c>
      <c r="P94" s="703">
        <v>0</v>
      </c>
      <c r="Q94" s="62">
        <f t="shared" si="24"/>
        <v>-5.2246389999999997E-2</v>
      </c>
      <c r="R94" s="62">
        <f t="shared" si="25"/>
        <v>5.2246389999999997E-2</v>
      </c>
      <c r="S94" s="677">
        <f t="shared" si="26"/>
        <v>0</v>
      </c>
      <c r="T94" s="702" t="s">
        <v>122</v>
      </c>
      <c r="U94" s="679"/>
    </row>
    <row r="95" spans="1:21" s="680" customFormat="1" ht="21" customHeight="1">
      <c r="A95" s="4" t="s">
        <v>100</v>
      </c>
      <c r="B95" s="17" t="s">
        <v>164</v>
      </c>
      <c r="C95" s="12" t="s">
        <v>1159</v>
      </c>
      <c r="D95" s="701">
        <v>0</v>
      </c>
      <c r="E95" s="702">
        <v>0</v>
      </c>
      <c r="F95" s="703">
        <f t="shared" si="71"/>
        <v>0</v>
      </c>
      <c r="G95" s="703">
        <f t="shared" si="67"/>
        <v>0</v>
      </c>
      <c r="H95" s="703">
        <f t="shared" si="68"/>
        <v>0.35</v>
      </c>
      <c r="I95" s="703">
        <v>0</v>
      </c>
      <c r="J95" s="703">
        <v>0</v>
      </c>
      <c r="K95" s="703">
        <v>0</v>
      </c>
      <c r="L95" s="703">
        <v>0.35</v>
      </c>
      <c r="M95" s="703">
        <v>0</v>
      </c>
      <c r="N95" s="703">
        <v>0</v>
      </c>
      <c r="O95" s="703">
        <v>0</v>
      </c>
      <c r="P95" s="703">
        <v>0</v>
      </c>
      <c r="Q95" s="62">
        <f t="shared" si="24"/>
        <v>-0.35</v>
      </c>
      <c r="R95" s="62">
        <f t="shared" si="25"/>
        <v>0.35</v>
      </c>
      <c r="S95" s="677">
        <f t="shared" si="26"/>
        <v>0</v>
      </c>
      <c r="T95" s="702" t="s">
        <v>122</v>
      </c>
      <c r="U95" s="679"/>
    </row>
    <row r="96" spans="1:21" s="680" customFormat="1" ht="33" customHeight="1">
      <c r="A96" s="4" t="s">
        <v>100</v>
      </c>
      <c r="B96" s="17" t="s">
        <v>165</v>
      </c>
      <c r="C96" s="12" t="s">
        <v>1160</v>
      </c>
      <c r="D96" s="701">
        <v>0</v>
      </c>
      <c r="E96" s="702">
        <v>0</v>
      </c>
      <c r="F96" s="703">
        <f t="shared" si="71"/>
        <v>0</v>
      </c>
      <c r="G96" s="703">
        <f t="shared" si="67"/>
        <v>0</v>
      </c>
      <c r="H96" s="703">
        <f t="shared" si="68"/>
        <v>9.8071000000000005E-2</v>
      </c>
      <c r="I96" s="703">
        <v>0</v>
      </c>
      <c r="J96" s="703">
        <v>0</v>
      </c>
      <c r="K96" s="703">
        <v>0</v>
      </c>
      <c r="L96" s="703">
        <v>0</v>
      </c>
      <c r="M96" s="703">
        <v>0</v>
      </c>
      <c r="N96" s="703">
        <v>0</v>
      </c>
      <c r="O96" s="703">
        <v>0</v>
      </c>
      <c r="P96" s="703">
        <v>9.8071000000000005E-2</v>
      </c>
      <c r="Q96" s="62">
        <f t="shared" si="24"/>
        <v>-9.8071000000000005E-2</v>
      </c>
      <c r="R96" s="62">
        <f t="shared" si="25"/>
        <v>9.8071000000000005E-2</v>
      </c>
      <c r="S96" s="677">
        <f t="shared" si="26"/>
        <v>0</v>
      </c>
      <c r="T96" s="702" t="s">
        <v>122</v>
      </c>
      <c r="U96" s="679"/>
    </row>
    <row r="97" spans="1:21" s="680" customFormat="1" ht="33" customHeight="1">
      <c r="A97" s="4" t="s">
        <v>100</v>
      </c>
      <c r="B97" s="17" t="s">
        <v>166</v>
      </c>
      <c r="C97" s="12" t="s">
        <v>1161</v>
      </c>
      <c r="D97" s="701">
        <v>0</v>
      </c>
      <c r="E97" s="702">
        <v>0</v>
      </c>
      <c r="F97" s="703">
        <f t="shared" si="71"/>
        <v>0</v>
      </c>
      <c r="G97" s="703">
        <f t="shared" si="67"/>
        <v>0</v>
      </c>
      <c r="H97" s="703">
        <f t="shared" si="68"/>
        <v>5.5165829999999999E-2</v>
      </c>
      <c r="I97" s="703">
        <v>0</v>
      </c>
      <c r="J97" s="703">
        <v>0</v>
      </c>
      <c r="K97" s="703">
        <v>0</v>
      </c>
      <c r="L97" s="703">
        <v>0</v>
      </c>
      <c r="M97" s="703">
        <v>0</v>
      </c>
      <c r="N97" s="703">
        <v>5.5165829999999999E-2</v>
      </c>
      <c r="O97" s="703">
        <v>0</v>
      </c>
      <c r="P97" s="703">
        <v>0</v>
      </c>
      <c r="Q97" s="62">
        <f t="shared" si="24"/>
        <v>-5.5165829999999999E-2</v>
      </c>
      <c r="R97" s="62">
        <f t="shared" si="25"/>
        <v>5.5165829999999999E-2</v>
      </c>
      <c r="S97" s="677">
        <f t="shared" si="26"/>
        <v>0</v>
      </c>
      <c r="T97" s="702" t="s">
        <v>122</v>
      </c>
      <c r="U97" s="679">
        <v>1</v>
      </c>
    </row>
  </sheetData>
  <sheetProtection formatCells="0" formatColumns="0" formatRows="0" sort="0" autoFilter="0" pivotTables="0"/>
  <autoFilter ref="A19:XFC97"/>
  <mergeCells count="845">
    <mergeCell ref="WRX10:WSQ10"/>
    <mergeCell ref="WSR10:WTK10"/>
    <mergeCell ref="WTL10:WUE10"/>
    <mergeCell ref="WUF10:WUY10"/>
    <mergeCell ref="WUZ10:WVS10"/>
    <mergeCell ref="WOB10:WOU10"/>
    <mergeCell ref="WOV10:WPO10"/>
    <mergeCell ref="WPP10:WQI10"/>
    <mergeCell ref="WQJ10:WRC10"/>
    <mergeCell ref="WRD10:WRW10"/>
    <mergeCell ref="XDL10:XEE10"/>
    <mergeCell ref="XEF10:XEY10"/>
    <mergeCell ref="XEZ10:XFC10"/>
    <mergeCell ref="WZP10:XAI10"/>
    <mergeCell ref="XAJ10:XBC10"/>
    <mergeCell ref="XBD10:XBW10"/>
    <mergeCell ref="XBX10:XCQ10"/>
    <mergeCell ref="XCR10:XDK10"/>
    <mergeCell ref="WVT10:WWM10"/>
    <mergeCell ref="WWN10:WXG10"/>
    <mergeCell ref="WXH10:WYA10"/>
    <mergeCell ref="WYB10:WYU10"/>
    <mergeCell ref="WYV10:WZO10"/>
    <mergeCell ref="WKF10:WKY10"/>
    <mergeCell ref="WKZ10:WLS10"/>
    <mergeCell ref="WLT10:WMM10"/>
    <mergeCell ref="WMN10:WNG10"/>
    <mergeCell ref="WNH10:WOA10"/>
    <mergeCell ref="WGJ10:WHC10"/>
    <mergeCell ref="WHD10:WHW10"/>
    <mergeCell ref="WHX10:WIQ10"/>
    <mergeCell ref="WIR10:WJK10"/>
    <mergeCell ref="WJL10:WKE10"/>
    <mergeCell ref="WCN10:WDG10"/>
    <mergeCell ref="WDH10:WEA10"/>
    <mergeCell ref="WEB10:WEU10"/>
    <mergeCell ref="WEV10:WFO10"/>
    <mergeCell ref="WFP10:WGI10"/>
    <mergeCell ref="VYR10:VZK10"/>
    <mergeCell ref="VZL10:WAE10"/>
    <mergeCell ref="WAF10:WAY10"/>
    <mergeCell ref="WAZ10:WBS10"/>
    <mergeCell ref="WBT10:WCM10"/>
    <mergeCell ref="VUV10:VVO10"/>
    <mergeCell ref="VVP10:VWI10"/>
    <mergeCell ref="VWJ10:VXC10"/>
    <mergeCell ref="VXD10:VXW10"/>
    <mergeCell ref="VXX10:VYQ10"/>
    <mergeCell ref="VQZ10:VRS10"/>
    <mergeCell ref="VRT10:VSM10"/>
    <mergeCell ref="VSN10:VTG10"/>
    <mergeCell ref="VTH10:VUA10"/>
    <mergeCell ref="VUB10:VUU10"/>
    <mergeCell ref="VND10:VNW10"/>
    <mergeCell ref="VNX10:VOQ10"/>
    <mergeCell ref="VOR10:VPK10"/>
    <mergeCell ref="VPL10:VQE10"/>
    <mergeCell ref="VQF10:VQY10"/>
    <mergeCell ref="VJH10:VKA10"/>
    <mergeCell ref="VKB10:VKU10"/>
    <mergeCell ref="VKV10:VLO10"/>
    <mergeCell ref="VLP10:VMI10"/>
    <mergeCell ref="VMJ10:VNC10"/>
    <mergeCell ref="VFL10:VGE10"/>
    <mergeCell ref="VGF10:VGY10"/>
    <mergeCell ref="VGZ10:VHS10"/>
    <mergeCell ref="VHT10:VIM10"/>
    <mergeCell ref="VIN10:VJG10"/>
    <mergeCell ref="VBP10:VCI10"/>
    <mergeCell ref="VCJ10:VDC10"/>
    <mergeCell ref="VDD10:VDW10"/>
    <mergeCell ref="VDX10:VEQ10"/>
    <mergeCell ref="VER10:VFK10"/>
    <mergeCell ref="UXT10:UYM10"/>
    <mergeCell ref="UYN10:UZG10"/>
    <mergeCell ref="UZH10:VAA10"/>
    <mergeCell ref="VAB10:VAU10"/>
    <mergeCell ref="VAV10:VBO10"/>
    <mergeCell ref="UTX10:UUQ10"/>
    <mergeCell ref="UUR10:UVK10"/>
    <mergeCell ref="UVL10:UWE10"/>
    <mergeCell ref="UWF10:UWY10"/>
    <mergeCell ref="UWZ10:UXS10"/>
    <mergeCell ref="UQB10:UQU10"/>
    <mergeCell ref="UQV10:URO10"/>
    <mergeCell ref="URP10:USI10"/>
    <mergeCell ref="USJ10:UTC10"/>
    <mergeCell ref="UTD10:UTW10"/>
    <mergeCell ref="UMF10:UMY10"/>
    <mergeCell ref="UMZ10:UNS10"/>
    <mergeCell ref="UNT10:UOM10"/>
    <mergeCell ref="UON10:UPG10"/>
    <mergeCell ref="UPH10:UQA10"/>
    <mergeCell ref="UIJ10:UJC10"/>
    <mergeCell ref="UJD10:UJW10"/>
    <mergeCell ref="UJX10:UKQ10"/>
    <mergeCell ref="UKR10:ULK10"/>
    <mergeCell ref="ULL10:UME10"/>
    <mergeCell ref="UEN10:UFG10"/>
    <mergeCell ref="UFH10:UGA10"/>
    <mergeCell ref="UGB10:UGU10"/>
    <mergeCell ref="UGV10:UHO10"/>
    <mergeCell ref="UHP10:UII10"/>
    <mergeCell ref="UAR10:UBK10"/>
    <mergeCell ref="UBL10:UCE10"/>
    <mergeCell ref="UCF10:UCY10"/>
    <mergeCell ref="UCZ10:UDS10"/>
    <mergeCell ref="UDT10:UEM10"/>
    <mergeCell ref="TWV10:TXO10"/>
    <mergeCell ref="TXP10:TYI10"/>
    <mergeCell ref="TYJ10:TZC10"/>
    <mergeCell ref="TZD10:TZW10"/>
    <mergeCell ref="TZX10:UAQ10"/>
    <mergeCell ref="TSZ10:TTS10"/>
    <mergeCell ref="TTT10:TUM10"/>
    <mergeCell ref="TUN10:TVG10"/>
    <mergeCell ref="TVH10:TWA10"/>
    <mergeCell ref="TWB10:TWU10"/>
    <mergeCell ref="TPD10:TPW10"/>
    <mergeCell ref="TPX10:TQQ10"/>
    <mergeCell ref="TQR10:TRK10"/>
    <mergeCell ref="TRL10:TSE10"/>
    <mergeCell ref="TSF10:TSY10"/>
    <mergeCell ref="TLH10:TMA10"/>
    <mergeCell ref="TMB10:TMU10"/>
    <mergeCell ref="TMV10:TNO10"/>
    <mergeCell ref="TNP10:TOI10"/>
    <mergeCell ref="TOJ10:TPC10"/>
    <mergeCell ref="THL10:TIE10"/>
    <mergeCell ref="TIF10:TIY10"/>
    <mergeCell ref="TIZ10:TJS10"/>
    <mergeCell ref="TJT10:TKM10"/>
    <mergeCell ref="TKN10:TLG10"/>
    <mergeCell ref="TDP10:TEI10"/>
    <mergeCell ref="TEJ10:TFC10"/>
    <mergeCell ref="TFD10:TFW10"/>
    <mergeCell ref="TFX10:TGQ10"/>
    <mergeCell ref="TGR10:THK10"/>
    <mergeCell ref="SZT10:TAM10"/>
    <mergeCell ref="TAN10:TBG10"/>
    <mergeCell ref="TBH10:TCA10"/>
    <mergeCell ref="TCB10:TCU10"/>
    <mergeCell ref="TCV10:TDO10"/>
    <mergeCell ref="SVX10:SWQ10"/>
    <mergeCell ref="SWR10:SXK10"/>
    <mergeCell ref="SXL10:SYE10"/>
    <mergeCell ref="SYF10:SYY10"/>
    <mergeCell ref="SYZ10:SZS10"/>
    <mergeCell ref="SSB10:SSU10"/>
    <mergeCell ref="SSV10:STO10"/>
    <mergeCell ref="STP10:SUI10"/>
    <mergeCell ref="SUJ10:SVC10"/>
    <mergeCell ref="SVD10:SVW10"/>
    <mergeCell ref="SOF10:SOY10"/>
    <mergeCell ref="SOZ10:SPS10"/>
    <mergeCell ref="SPT10:SQM10"/>
    <mergeCell ref="SQN10:SRG10"/>
    <mergeCell ref="SRH10:SSA10"/>
    <mergeCell ref="SKJ10:SLC10"/>
    <mergeCell ref="SLD10:SLW10"/>
    <mergeCell ref="SLX10:SMQ10"/>
    <mergeCell ref="SMR10:SNK10"/>
    <mergeCell ref="SNL10:SOE10"/>
    <mergeCell ref="SGN10:SHG10"/>
    <mergeCell ref="SHH10:SIA10"/>
    <mergeCell ref="SIB10:SIU10"/>
    <mergeCell ref="SIV10:SJO10"/>
    <mergeCell ref="SJP10:SKI10"/>
    <mergeCell ref="SCR10:SDK10"/>
    <mergeCell ref="SDL10:SEE10"/>
    <mergeCell ref="SEF10:SEY10"/>
    <mergeCell ref="SEZ10:SFS10"/>
    <mergeCell ref="SFT10:SGM10"/>
    <mergeCell ref="RYV10:RZO10"/>
    <mergeCell ref="RZP10:SAI10"/>
    <mergeCell ref="SAJ10:SBC10"/>
    <mergeCell ref="SBD10:SBW10"/>
    <mergeCell ref="SBX10:SCQ10"/>
    <mergeCell ref="RUZ10:RVS10"/>
    <mergeCell ref="RVT10:RWM10"/>
    <mergeCell ref="RWN10:RXG10"/>
    <mergeCell ref="RXH10:RYA10"/>
    <mergeCell ref="RYB10:RYU10"/>
    <mergeCell ref="RRD10:RRW10"/>
    <mergeCell ref="RRX10:RSQ10"/>
    <mergeCell ref="RSR10:RTK10"/>
    <mergeCell ref="RTL10:RUE10"/>
    <mergeCell ref="RUF10:RUY10"/>
    <mergeCell ref="RNH10:ROA10"/>
    <mergeCell ref="ROB10:ROU10"/>
    <mergeCell ref="ROV10:RPO10"/>
    <mergeCell ref="RPP10:RQI10"/>
    <mergeCell ref="RQJ10:RRC10"/>
    <mergeCell ref="RJL10:RKE10"/>
    <mergeCell ref="RKF10:RKY10"/>
    <mergeCell ref="RKZ10:RLS10"/>
    <mergeCell ref="RLT10:RMM10"/>
    <mergeCell ref="RMN10:RNG10"/>
    <mergeCell ref="RFP10:RGI10"/>
    <mergeCell ref="RGJ10:RHC10"/>
    <mergeCell ref="RHD10:RHW10"/>
    <mergeCell ref="RHX10:RIQ10"/>
    <mergeCell ref="RIR10:RJK10"/>
    <mergeCell ref="RBT10:RCM10"/>
    <mergeCell ref="RCN10:RDG10"/>
    <mergeCell ref="RDH10:REA10"/>
    <mergeCell ref="REB10:REU10"/>
    <mergeCell ref="REV10:RFO10"/>
    <mergeCell ref="QXX10:QYQ10"/>
    <mergeCell ref="QYR10:QZK10"/>
    <mergeCell ref="QZL10:RAE10"/>
    <mergeCell ref="RAF10:RAY10"/>
    <mergeCell ref="RAZ10:RBS10"/>
    <mergeCell ref="QUB10:QUU10"/>
    <mergeCell ref="QUV10:QVO10"/>
    <mergeCell ref="QVP10:QWI10"/>
    <mergeCell ref="QWJ10:QXC10"/>
    <mergeCell ref="QXD10:QXW10"/>
    <mergeCell ref="QQF10:QQY10"/>
    <mergeCell ref="QQZ10:QRS10"/>
    <mergeCell ref="QRT10:QSM10"/>
    <mergeCell ref="QSN10:QTG10"/>
    <mergeCell ref="QTH10:QUA10"/>
    <mergeCell ref="QMJ10:QNC10"/>
    <mergeCell ref="QND10:QNW10"/>
    <mergeCell ref="QNX10:QOQ10"/>
    <mergeCell ref="QOR10:QPK10"/>
    <mergeCell ref="QPL10:QQE10"/>
    <mergeCell ref="QIN10:QJG10"/>
    <mergeCell ref="QJH10:QKA10"/>
    <mergeCell ref="QKB10:QKU10"/>
    <mergeCell ref="QKV10:QLO10"/>
    <mergeCell ref="QLP10:QMI10"/>
    <mergeCell ref="QER10:QFK10"/>
    <mergeCell ref="QFL10:QGE10"/>
    <mergeCell ref="QGF10:QGY10"/>
    <mergeCell ref="QGZ10:QHS10"/>
    <mergeCell ref="QHT10:QIM10"/>
    <mergeCell ref="QAV10:QBO10"/>
    <mergeCell ref="QBP10:QCI10"/>
    <mergeCell ref="QCJ10:QDC10"/>
    <mergeCell ref="QDD10:QDW10"/>
    <mergeCell ref="QDX10:QEQ10"/>
    <mergeCell ref="PWZ10:PXS10"/>
    <mergeCell ref="PXT10:PYM10"/>
    <mergeCell ref="PYN10:PZG10"/>
    <mergeCell ref="PZH10:QAA10"/>
    <mergeCell ref="QAB10:QAU10"/>
    <mergeCell ref="PTD10:PTW10"/>
    <mergeCell ref="PTX10:PUQ10"/>
    <mergeCell ref="PUR10:PVK10"/>
    <mergeCell ref="PVL10:PWE10"/>
    <mergeCell ref="PWF10:PWY10"/>
    <mergeCell ref="PPH10:PQA10"/>
    <mergeCell ref="PQB10:PQU10"/>
    <mergeCell ref="PQV10:PRO10"/>
    <mergeCell ref="PRP10:PSI10"/>
    <mergeCell ref="PSJ10:PTC10"/>
    <mergeCell ref="PLL10:PME10"/>
    <mergeCell ref="PMF10:PMY10"/>
    <mergeCell ref="PMZ10:PNS10"/>
    <mergeCell ref="PNT10:POM10"/>
    <mergeCell ref="PON10:PPG10"/>
    <mergeCell ref="PHP10:PII10"/>
    <mergeCell ref="PIJ10:PJC10"/>
    <mergeCell ref="PJD10:PJW10"/>
    <mergeCell ref="PJX10:PKQ10"/>
    <mergeCell ref="PKR10:PLK10"/>
    <mergeCell ref="PDT10:PEM10"/>
    <mergeCell ref="PEN10:PFG10"/>
    <mergeCell ref="PFH10:PGA10"/>
    <mergeCell ref="PGB10:PGU10"/>
    <mergeCell ref="PGV10:PHO10"/>
    <mergeCell ref="OZX10:PAQ10"/>
    <mergeCell ref="PAR10:PBK10"/>
    <mergeCell ref="PBL10:PCE10"/>
    <mergeCell ref="PCF10:PCY10"/>
    <mergeCell ref="PCZ10:PDS10"/>
    <mergeCell ref="OWB10:OWU10"/>
    <mergeCell ref="OWV10:OXO10"/>
    <mergeCell ref="OXP10:OYI10"/>
    <mergeCell ref="OYJ10:OZC10"/>
    <mergeCell ref="OZD10:OZW10"/>
    <mergeCell ref="OSF10:OSY10"/>
    <mergeCell ref="OSZ10:OTS10"/>
    <mergeCell ref="OTT10:OUM10"/>
    <mergeCell ref="OUN10:OVG10"/>
    <mergeCell ref="OVH10:OWA10"/>
    <mergeCell ref="OOJ10:OPC10"/>
    <mergeCell ref="OPD10:OPW10"/>
    <mergeCell ref="OPX10:OQQ10"/>
    <mergeCell ref="OQR10:ORK10"/>
    <mergeCell ref="ORL10:OSE10"/>
    <mergeCell ref="OKN10:OLG10"/>
    <mergeCell ref="OLH10:OMA10"/>
    <mergeCell ref="OMB10:OMU10"/>
    <mergeCell ref="OMV10:ONO10"/>
    <mergeCell ref="ONP10:OOI10"/>
    <mergeCell ref="OGR10:OHK10"/>
    <mergeCell ref="OHL10:OIE10"/>
    <mergeCell ref="OIF10:OIY10"/>
    <mergeCell ref="OIZ10:OJS10"/>
    <mergeCell ref="OJT10:OKM10"/>
    <mergeCell ref="OCV10:ODO10"/>
    <mergeCell ref="ODP10:OEI10"/>
    <mergeCell ref="OEJ10:OFC10"/>
    <mergeCell ref="OFD10:OFW10"/>
    <mergeCell ref="OFX10:OGQ10"/>
    <mergeCell ref="NYZ10:NZS10"/>
    <mergeCell ref="NZT10:OAM10"/>
    <mergeCell ref="OAN10:OBG10"/>
    <mergeCell ref="OBH10:OCA10"/>
    <mergeCell ref="OCB10:OCU10"/>
    <mergeCell ref="NVD10:NVW10"/>
    <mergeCell ref="NVX10:NWQ10"/>
    <mergeCell ref="NWR10:NXK10"/>
    <mergeCell ref="NXL10:NYE10"/>
    <mergeCell ref="NYF10:NYY10"/>
    <mergeCell ref="NRH10:NSA10"/>
    <mergeCell ref="NSB10:NSU10"/>
    <mergeCell ref="NSV10:NTO10"/>
    <mergeCell ref="NTP10:NUI10"/>
    <mergeCell ref="NUJ10:NVC10"/>
    <mergeCell ref="NNL10:NOE10"/>
    <mergeCell ref="NOF10:NOY10"/>
    <mergeCell ref="NOZ10:NPS10"/>
    <mergeCell ref="NPT10:NQM10"/>
    <mergeCell ref="NQN10:NRG10"/>
    <mergeCell ref="NJP10:NKI10"/>
    <mergeCell ref="NKJ10:NLC10"/>
    <mergeCell ref="NLD10:NLW10"/>
    <mergeCell ref="NLX10:NMQ10"/>
    <mergeCell ref="NMR10:NNK10"/>
    <mergeCell ref="NFT10:NGM10"/>
    <mergeCell ref="NGN10:NHG10"/>
    <mergeCell ref="NHH10:NIA10"/>
    <mergeCell ref="NIB10:NIU10"/>
    <mergeCell ref="NIV10:NJO10"/>
    <mergeCell ref="NBX10:NCQ10"/>
    <mergeCell ref="NCR10:NDK10"/>
    <mergeCell ref="NDL10:NEE10"/>
    <mergeCell ref="NEF10:NEY10"/>
    <mergeCell ref="NEZ10:NFS10"/>
    <mergeCell ref="MYB10:MYU10"/>
    <mergeCell ref="MYV10:MZO10"/>
    <mergeCell ref="MZP10:NAI10"/>
    <mergeCell ref="NAJ10:NBC10"/>
    <mergeCell ref="NBD10:NBW10"/>
    <mergeCell ref="MUF10:MUY10"/>
    <mergeCell ref="MUZ10:MVS10"/>
    <mergeCell ref="MVT10:MWM10"/>
    <mergeCell ref="MWN10:MXG10"/>
    <mergeCell ref="MXH10:MYA10"/>
    <mergeCell ref="MQJ10:MRC10"/>
    <mergeCell ref="MRD10:MRW10"/>
    <mergeCell ref="MRX10:MSQ10"/>
    <mergeCell ref="MSR10:MTK10"/>
    <mergeCell ref="MTL10:MUE10"/>
    <mergeCell ref="MMN10:MNG10"/>
    <mergeCell ref="MNH10:MOA10"/>
    <mergeCell ref="MOB10:MOU10"/>
    <mergeCell ref="MOV10:MPO10"/>
    <mergeCell ref="MPP10:MQI10"/>
    <mergeCell ref="MIR10:MJK10"/>
    <mergeCell ref="MJL10:MKE10"/>
    <mergeCell ref="MKF10:MKY10"/>
    <mergeCell ref="MKZ10:MLS10"/>
    <mergeCell ref="MLT10:MMM10"/>
    <mergeCell ref="MEV10:MFO10"/>
    <mergeCell ref="MFP10:MGI10"/>
    <mergeCell ref="MGJ10:MHC10"/>
    <mergeCell ref="MHD10:MHW10"/>
    <mergeCell ref="MHX10:MIQ10"/>
    <mergeCell ref="MAZ10:MBS10"/>
    <mergeCell ref="MBT10:MCM10"/>
    <mergeCell ref="MCN10:MDG10"/>
    <mergeCell ref="MDH10:MEA10"/>
    <mergeCell ref="MEB10:MEU10"/>
    <mergeCell ref="LXD10:LXW10"/>
    <mergeCell ref="LXX10:LYQ10"/>
    <mergeCell ref="LYR10:LZK10"/>
    <mergeCell ref="LZL10:MAE10"/>
    <mergeCell ref="MAF10:MAY10"/>
    <mergeCell ref="LTH10:LUA10"/>
    <mergeCell ref="LUB10:LUU10"/>
    <mergeCell ref="LUV10:LVO10"/>
    <mergeCell ref="LVP10:LWI10"/>
    <mergeCell ref="LWJ10:LXC10"/>
    <mergeCell ref="LPL10:LQE10"/>
    <mergeCell ref="LQF10:LQY10"/>
    <mergeCell ref="LQZ10:LRS10"/>
    <mergeCell ref="LRT10:LSM10"/>
    <mergeCell ref="LSN10:LTG10"/>
    <mergeCell ref="LLP10:LMI10"/>
    <mergeCell ref="LMJ10:LNC10"/>
    <mergeCell ref="LND10:LNW10"/>
    <mergeCell ref="LNX10:LOQ10"/>
    <mergeCell ref="LOR10:LPK10"/>
    <mergeCell ref="LHT10:LIM10"/>
    <mergeCell ref="LIN10:LJG10"/>
    <mergeCell ref="LJH10:LKA10"/>
    <mergeCell ref="LKB10:LKU10"/>
    <mergeCell ref="LKV10:LLO10"/>
    <mergeCell ref="LDX10:LEQ10"/>
    <mergeCell ref="LER10:LFK10"/>
    <mergeCell ref="LFL10:LGE10"/>
    <mergeCell ref="LGF10:LGY10"/>
    <mergeCell ref="LGZ10:LHS10"/>
    <mergeCell ref="LAB10:LAU10"/>
    <mergeCell ref="LAV10:LBO10"/>
    <mergeCell ref="LBP10:LCI10"/>
    <mergeCell ref="LCJ10:LDC10"/>
    <mergeCell ref="LDD10:LDW10"/>
    <mergeCell ref="KWF10:KWY10"/>
    <mergeCell ref="KWZ10:KXS10"/>
    <mergeCell ref="KXT10:KYM10"/>
    <mergeCell ref="KYN10:KZG10"/>
    <mergeCell ref="KZH10:LAA10"/>
    <mergeCell ref="KSJ10:KTC10"/>
    <mergeCell ref="KTD10:KTW10"/>
    <mergeCell ref="KTX10:KUQ10"/>
    <mergeCell ref="KUR10:KVK10"/>
    <mergeCell ref="KVL10:KWE10"/>
    <mergeCell ref="KON10:KPG10"/>
    <mergeCell ref="KPH10:KQA10"/>
    <mergeCell ref="KQB10:KQU10"/>
    <mergeCell ref="KQV10:KRO10"/>
    <mergeCell ref="KRP10:KSI10"/>
    <mergeCell ref="KKR10:KLK10"/>
    <mergeCell ref="KLL10:KME10"/>
    <mergeCell ref="KMF10:KMY10"/>
    <mergeCell ref="KMZ10:KNS10"/>
    <mergeCell ref="KNT10:KOM10"/>
    <mergeCell ref="KGV10:KHO10"/>
    <mergeCell ref="KHP10:KII10"/>
    <mergeCell ref="KIJ10:KJC10"/>
    <mergeCell ref="KJD10:KJW10"/>
    <mergeCell ref="KJX10:KKQ10"/>
    <mergeCell ref="KCZ10:KDS10"/>
    <mergeCell ref="KDT10:KEM10"/>
    <mergeCell ref="KEN10:KFG10"/>
    <mergeCell ref="KFH10:KGA10"/>
    <mergeCell ref="KGB10:KGU10"/>
    <mergeCell ref="JZD10:JZW10"/>
    <mergeCell ref="JZX10:KAQ10"/>
    <mergeCell ref="KAR10:KBK10"/>
    <mergeCell ref="KBL10:KCE10"/>
    <mergeCell ref="KCF10:KCY10"/>
    <mergeCell ref="JVH10:JWA10"/>
    <mergeCell ref="JWB10:JWU10"/>
    <mergeCell ref="JWV10:JXO10"/>
    <mergeCell ref="JXP10:JYI10"/>
    <mergeCell ref="JYJ10:JZC10"/>
    <mergeCell ref="JRL10:JSE10"/>
    <mergeCell ref="JSF10:JSY10"/>
    <mergeCell ref="JSZ10:JTS10"/>
    <mergeCell ref="JTT10:JUM10"/>
    <mergeCell ref="JUN10:JVG10"/>
    <mergeCell ref="JNP10:JOI10"/>
    <mergeCell ref="JOJ10:JPC10"/>
    <mergeCell ref="JPD10:JPW10"/>
    <mergeCell ref="JPX10:JQQ10"/>
    <mergeCell ref="JQR10:JRK10"/>
    <mergeCell ref="JJT10:JKM10"/>
    <mergeCell ref="JKN10:JLG10"/>
    <mergeCell ref="JLH10:JMA10"/>
    <mergeCell ref="JMB10:JMU10"/>
    <mergeCell ref="JMV10:JNO10"/>
    <mergeCell ref="JFX10:JGQ10"/>
    <mergeCell ref="JGR10:JHK10"/>
    <mergeCell ref="JHL10:JIE10"/>
    <mergeCell ref="JIF10:JIY10"/>
    <mergeCell ref="JIZ10:JJS10"/>
    <mergeCell ref="JCB10:JCU10"/>
    <mergeCell ref="JCV10:JDO10"/>
    <mergeCell ref="JDP10:JEI10"/>
    <mergeCell ref="JEJ10:JFC10"/>
    <mergeCell ref="JFD10:JFW10"/>
    <mergeCell ref="IYF10:IYY10"/>
    <mergeCell ref="IYZ10:IZS10"/>
    <mergeCell ref="IZT10:JAM10"/>
    <mergeCell ref="JAN10:JBG10"/>
    <mergeCell ref="JBH10:JCA10"/>
    <mergeCell ref="IUJ10:IVC10"/>
    <mergeCell ref="IVD10:IVW10"/>
    <mergeCell ref="IVX10:IWQ10"/>
    <mergeCell ref="IWR10:IXK10"/>
    <mergeCell ref="IXL10:IYE10"/>
    <mergeCell ref="IQN10:IRG10"/>
    <mergeCell ref="IRH10:ISA10"/>
    <mergeCell ref="ISB10:ISU10"/>
    <mergeCell ref="ISV10:ITO10"/>
    <mergeCell ref="ITP10:IUI10"/>
    <mergeCell ref="IMR10:INK10"/>
    <mergeCell ref="INL10:IOE10"/>
    <mergeCell ref="IOF10:IOY10"/>
    <mergeCell ref="IOZ10:IPS10"/>
    <mergeCell ref="IPT10:IQM10"/>
    <mergeCell ref="IIV10:IJO10"/>
    <mergeCell ref="IJP10:IKI10"/>
    <mergeCell ref="IKJ10:ILC10"/>
    <mergeCell ref="ILD10:ILW10"/>
    <mergeCell ref="ILX10:IMQ10"/>
    <mergeCell ref="IEZ10:IFS10"/>
    <mergeCell ref="IFT10:IGM10"/>
    <mergeCell ref="IGN10:IHG10"/>
    <mergeCell ref="IHH10:IIA10"/>
    <mergeCell ref="IIB10:IIU10"/>
    <mergeCell ref="IBD10:IBW10"/>
    <mergeCell ref="IBX10:ICQ10"/>
    <mergeCell ref="ICR10:IDK10"/>
    <mergeCell ref="IDL10:IEE10"/>
    <mergeCell ref="IEF10:IEY10"/>
    <mergeCell ref="HXH10:HYA10"/>
    <mergeCell ref="HYB10:HYU10"/>
    <mergeCell ref="HYV10:HZO10"/>
    <mergeCell ref="HZP10:IAI10"/>
    <mergeCell ref="IAJ10:IBC10"/>
    <mergeCell ref="HTL10:HUE10"/>
    <mergeCell ref="HUF10:HUY10"/>
    <mergeCell ref="HUZ10:HVS10"/>
    <mergeCell ref="HVT10:HWM10"/>
    <mergeCell ref="HWN10:HXG10"/>
    <mergeCell ref="HPP10:HQI10"/>
    <mergeCell ref="HQJ10:HRC10"/>
    <mergeCell ref="HRD10:HRW10"/>
    <mergeCell ref="HRX10:HSQ10"/>
    <mergeCell ref="HSR10:HTK10"/>
    <mergeCell ref="HLT10:HMM10"/>
    <mergeCell ref="HMN10:HNG10"/>
    <mergeCell ref="HNH10:HOA10"/>
    <mergeCell ref="HOB10:HOU10"/>
    <mergeCell ref="HOV10:HPO10"/>
    <mergeCell ref="HHX10:HIQ10"/>
    <mergeCell ref="HIR10:HJK10"/>
    <mergeCell ref="HJL10:HKE10"/>
    <mergeCell ref="HKF10:HKY10"/>
    <mergeCell ref="HKZ10:HLS10"/>
    <mergeCell ref="HEB10:HEU10"/>
    <mergeCell ref="HEV10:HFO10"/>
    <mergeCell ref="HFP10:HGI10"/>
    <mergeCell ref="HGJ10:HHC10"/>
    <mergeCell ref="HHD10:HHW10"/>
    <mergeCell ref="HAF10:HAY10"/>
    <mergeCell ref="HAZ10:HBS10"/>
    <mergeCell ref="HBT10:HCM10"/>
    <mergeCell ref="HCN10:HDG10"/>
    <mergeCell ref="HDH10:HEA10"/>
    <mergeCell ref="GWJ10:GXC10"/>
    <mergeCell ref="GXD10:GXW10"/>
    <mergeCell ref="GXX10:GYQ10"/>
    <mergeCell ref="GYR10:GZK10"/>
    <mergeCell ref="GZL10:HAE10"/>
    <mergeCell ref="GSN10:GTG10"/>
    <mergeCell ref="GTH10:GUA10"/>
    <mergeCell ref="GUB10:GUU10"/>
    <mergeCell ref="GUV10:GVO10"/>
    <mergeCell ref="GVP10:GWI10"/>
    <mergeCell ref="GOR10:GPK10"/>
    <mergeCell ref="GPL10:GQE10"/>
    <mergeCell ref="GQF10:GQY10"/>
    <mergeCell ref="GQZ10:GRS10"/>
    <mergeCell ref="GRT10:GSM10"/>
    <mergeCell ref="GKV10:GLO10"/>
    <mergeCell ref="GLP10:GMI10"/>
    <mergeCell ref="GMJ10:GNC10"/>
    <mergeCell ref="GND10:GNW10"/>
    <mergeCell ref="GNX10:GOQ10"/>
    <mergeCell ref="GGZ10:GHS10"/>
    <mergeCell ref="GHT10:GIM10"/>
    <mergeCell ref="GIN10:GJG10"/>
    <mergeCell ref="GJH10:GKA10"/>
    <mergeCell ref="GKB10:GKU10"/>
    <mergeCell ref="GDD10:GDW10"/>
    <mergeCell ref="GDX10:GEQ10"/>
    <mergeCell ref="GER10:GFK10"/>
    <mergeCell ref="GFL10:GGE10"/>
    <mergeCell ref="GGF10:GGY10"/>
    <mergeCell ref="FZH10:GAA10"/>
    <mergeCell ref="GAB10:GAU10"/>
    <mergeCell ref="GAV10:GBO10"/>
    <mergeCell ref="GBP10:GCI10"/>
    <mergeCell ref="GCJ10:GDC10"/>
    <mergeCell ref="FVL10:FWE10"/>
    <mergeCell ref="FWF10:FWY10"/>
    <mergeCell ref="FWZ10:FXS10"/>
    <mergeCell ref="FXT10:FYM10"/>
    <mergeCell ref="FYN10:FZG10"/>
    <mergeCell ref="FRP10:FSI10"/>
    <mergeCell ref="FSJ10:FTC10"/>
    <mergeCell ref="FTD10:FTW10"/>
    <mergeCell ref="FTX10:FUQ10"/>
    <mergeCell ref="FUR10:FVK10"/>
    <mergeCell ref="FNT10:FOM10"/>
    <mergeCell ref="FON10:FPG10"/>
    <mergeCell ref="FPH10:FQA10"/>
    <mergeCell ref="FQB10:FQU10"/>
    <mergeCell ref="FQV10:FRO10"/>
    <mergeCell ref="FJX10:FKQ10"/>
    <mergeCell ref="FKR10:FLK10"/>
    <mergeCell ref="FLL10:FME10"/>
    <mergeCell ref="FMF10:FMY10"/>
    <mergeCell ref="FMZ10:FNS10"/>
    <mergeCell ref="FGB10:FGU10"/>
    <mergeCell ref="FGV10:FHO10"/>
    <mergeCell ref="FHP10:FII10"/>
    <mergeCell ref="FIJ10:FJC10"/>
    <mergeCell ref="FJD10:FJW10"/>
    <mergeCell ref="FCF10:FCY10"/>
    <mergeCell ref="FCZ10:FDS10"/>
    <mergeCell ref="FDT10:FEM10"/>
    <mergeCell ref="FEN10:FFG10"/>
    <mergeCell ref="FFH10:FGA10"/>
    <mergeCell ref="EYJ10:EZC10"/>
    <mergeCell ref="EZD10:EZW10"/>
    <mergeCell ref="EZX10:FAQ10"/>
    <mergeCell ref="FAR10:FBK10"/>
    <mergeCell ref="FBL10:FCE10"/>
    <mergeCell ref="EUN10:EVG10"/>
    <mergeCell ref="EVH10:EWA10"/>
    <mergeCell ref="EWB10:EWU10"/>
    <mergeCell ref="EWV10:EXO10"/>
    <mergeCell ref="EXP10:EYI10"/>
    <mergeCell ref="EQR10:ERK10"/>
    <mergeCell ref="ERL10:ESE10"/>
    <mergeCell ref="ESF10:ESY10"/>
    <mergeCell ref="ESZ10:ETS10"/>
    <mergeCell ref="ETT10:EUM10"/>
    <mergeCell ref="EMV10:ENO10"/>
    <mergeCell ref="ENP10:EOI10"/>
    <mergeCell ref="EOJ10:EPC10"/>
    <mergeCell ref="EPD10:EPW10"/>
    <mergeCell ref="EPX10:EQQ10"/>
    <mergeCell ref="EIZ10:EJS10"/>
    <mergeCell ref="EJT10:EKM10"/>
    <mergeCell ref="EKN10:ELG10"/>
    <mergeCell ref="ELH10:EMA10"/>
    <mergeCell ref="EMB10:EMU10"/>
    <mergeCell ref="EFD10:EFW10"/>
    <mergeCell ref="EFX10:EGQ10"/>
    <mergeCell ref="EGR10:EHK10"/>
    <mergeCell ref="EHL10:EIE10"/>
    <mergeCell ref="EIF10:EIY10"/>
    <mergeCell ref="EBH10:ECA10"/>
    <mergeCell ref="ECB10:ECU10"/>
    <mergeCell ref="ECV10:EDO10"/>
    <mergeCell ref="EDP10:EEI10"/>
    <mergeCell ref="EEJ10:EFC10"/>
    <mergeCell ref="DXL10:DYE10"/>
    <mergeCell ref="DYF10:DYY10"/>
    <mergeCell ref="DYZ10:DZS10"/>
    <mergeCell ref="DZT10:EAM10"/>
    <mergeCell ref="EAN10:EBG10"/>
    <mergeCell ref="DTP10:DUI10"/>
    <mergeCell ref="DUJ10:DVC10"/>
    <mergeCell ref="DVD10:DVW10"/>
    <mergeCell ref="DVX10:DWQ10"/>
    <mergeCell ref="DWR10:DXK10"/>
    <mergeCell ref="DPT10:DQM10"/>
    <mergeCell ref="DQN10:DRG10"/>
    <mergeCell ref="DRH10:DSA10"/>
    <mergeCell ref="DSB10:DSU10"/>
    <mergeCell ref="DSV10:DTO10"/>
    <mergeCell ref="DLX10:DMQ10"/>
    <mergeCell ref="DMR10:DNK10"/>
    <mergeCell ref="DNL10:DOE10"/>
    <mergeCell ref="DOF10:DOY10"/>
    <mergeCell ref="DOZ10:DPS10"/>
    <mergeCell ref="DIB10:DIU10"/>
    <mergeCell ref="DIV10:DJO10"/>
    <mergeCell ref="DJP10:DKI10"/>
    <mergeCell ref="DKJ10:DLC10"/>
    <mergeCell ref="DLD10:DLW10"/>
    <mergeCell ref="DEF10:DEY10"/>
    <mergeCell ref="DEZ10:DFS10"/>
    <mergeCell ref="DFT10:DGM10"/>
    <mergeCell ref="DGN10:DHG10"/>
    <mergeCell ref="DHH10:DIA10"/>
    <mergeCell ref="DAJ10:DBC10"/>
    <mergeCell ref="DBD10:DBW10"/>
    <mergeCell ref="DBX10:DCQ10"/>
    <mergeCell ref="DCR10:DDK10"/>
    <mergeCell ref="DDL10:DEE10"/>
    <mergeCell ref="CWN10:CXG10"/>
    <mergeCell ref="CXH10:CYA10"/>
    <mergeCell ref="CYB10:CYU10"/>
    <mergeCell ref="CYV10:CZO10"/>
    <mergeCell ref="CZP10:DAI10"/>
    <mergeCell ref="CSR10:CTK10"/>
    <mergeCell ref="CTL10:CUE10"/>
    <mergeCell ref="CUF10:CUY10"/>
    <mergeCell ref="CUZ10:CVS10"/>
    <mergeCell ref="CVT10:CWM10"/>
    <mergeCell ref="COV10:CPO10"/>
    <mergeCell ref="CPP10:CQI10"/>
    <mergeCell ref="CQJ10:CRC10"/>
    <mergeCell ref="CRD10:CRW10"/>
    <mergeCell ref="CRX10:CSQ10"/>
    <mergeCell ref="CKZ10:CLS10"/>
    <mergeCell ref="CLT10:CMM10"/>
    <mergeCell ref="CMN10:CNG10"/>
    <mergeCell ref="CNH10:COA10"/>
    <mergeCell ref="COB10:COU10"/>
    <mergeCell ref="CHD10:CHW10"/>
    <mergeCell ref="CHX10:CIQ10"/>
    <mergeCell ref="CIR10:CJK10"/>
    <mergeCell ref="CJL10:CKE10"/>
    <mergeCell ref="CKF10:CKY10"/>
    <mergeCell ref="CDH10:CEA10"/>
    <mergeCell ref="CEB10:CEU10"/>
    <mergeCell ref="CEV10:CFO10"/>
    <mergeCell ref="CFP10:CGI10"/>
    <mergeCell ref="CGJ10:CHC10"/>
    <mergeCell ref="BZL10:CAE10"/>
    <mergeCell ref="CAF10:CAY10"/>
    <mergeCell ref="CAZ10:CBS10"/>
    <mergeCell ref="CBT10:CCM10"/>
    <mergeCell ref="CCN10:CDG10"/>
    <mergeCell ref="BVP10:BWI10"/>
    <mergeCell ref="BWJ10:BXC10"/>
    <mergeCell ref="BXD10:BXW10"/>
    <mergeCell ref="BXX10:BYQ10"/>
    <mergeCell ref="BYR10:BZK10"/>
    <mergeCell ref="BRT10:BSM10"/>
    <mergeCell ref="BSN10:BTG10"/>
    <mergeCell ref="BTH10:BUA10"/>
    <mergeCell ref="BUB10:BUU10"/>
    <mergeCell ref="BUV10:BVO10"/>
    <mergeCell ref="BNX10:BOQ10"/>
    <mergeCell ref="BOR10:BPK10"/>
    <mergeCell ref="BPL10:BQE10"/>
    <mergeCell ref="BQF10:BQY10"/>
    <mergeCell ref="BQZ10:BRS10"/>
    <mergeCell ref="BKB10:BKU10"/>
    <mergeCell ref="BKV10:BLO10"/>
    <mergeCell ref="BLP10:BMI10"/>
    <mergeCell ref="BMJ10:BNC10"/>
    <mergeCell ref="BND10:BNW10"/>
    <mergeCell ref="BGF10:BGY10"/>
    <mergeCell ref="BGZ10:BHS10"/>
    <mergeCell ref="BHT10:BIM10"/>
    <mergeCell ref="BIN10:BJG10"/>
    <mergeCell ref="BJH10:BKA10"/>
    <mergeCell ref="BCJ10:BDC10"/>
    <mergeCell ref="BDD10:BDW10"/>
    <mergeCell ref="BDX10:BEQ10"/>
    <mergeCell ref="BER10:BFK10"/>
    <mergeCell ref="BFL10:BGE10"/>
    <mergeCell ref="AYN10:AZG10"/>
    <mergeCell ref="AZH10:BAA10"/>
    <mergeCell ref="BAB10:BAU10"/>
    <mergeCell ref="BAV10:BBO10"/>
    <mergeCell ref="BBP10:BCI10"/>
    <mergeCell ref="AUR10:AVK10"/>
    <mergeCell ref="AVL10:AWE10"/>
    <mergeCell ref="AWF10:AWY10"/>
    <mergeCell ref="AWZ10:AXS10"/>
    <mergeCell ref="AXT10:AYM10"/>
    <mergeCell ref="AQV10:ARO10"/>
    <mergeCell ref="ARP10:ASI10"/>
    <mergeCell ref="ASJ10:ATC10"/>
    <mergeCell ref="ATD10:ATW10"/>
    <mergeCell ref="ATX10:AUQ10"/>
    <mergeCell ref="AMZ10:ANS10"/>
    <mergeCell ref="ANT10:AOM10"/>
    <mergeCell ref="AON10:APG10"/>
    <mergeCell ref="APH10:AQA10"/>
    <mergeCell ref="AQB10:AQU10"/>
    <mergeCell ref="AJD10:AJW10"/>
    <mergeCell ref="AJX10:AKQ10"/>
    <mergeCell ref="AKR10:ALK10"/>
    <mergeCell ref="ALL10:AME10"/>
    <mergeCell ref="AMF10:AMY10"/>
    <mergeCell ref="AFH10:AGA10"/>
    <mergeCell ref="AGB10:AGU10"/>
    <mergeCell ref="AGV10:AHO10"/>
    <mergeCell ref="AHP10:AII10"/>
    <mergeCell ref="AIJ10:AJC10"/>
    <mergeCell ref="ABL10:ACE10"/>
    <mergeCell ref="ACF10:ACY10"/>
    <mergeCell ref="ACZ10:ADS10"/>
    <mergeCell ref="ADT10:AEM10"/>
    <mergeCell ref="AEN10:AFG10"/>
    <mergeCell ref="XP10:YI10"/>
    <mergeCell ref="YJ10:ZC10"/>
    <mergeCell ref="ZD10:ZW10"/>
    <mergeCell ref="ZX10:AAQ10"/>
    <mergeCell ref="AAR10:ABK10"/>
    <mergeCell ref="TT10:UM10"/>
    <mergeCell ref="UN10:VG10"/>
    <mergeCell ref="VH10:WA10"/>
    <mergeCell ref="WB10:WU10"/>
    <mergeCell ref="WV10:XO10"/>
    <mergeCell ref="PX10:QQ10"/>
    <mergeCell ref="QR10:RK10"/>
    <mergeCell ref="RL10:SE10"/>
    <mergeCell ref="SF10:SY10"/>
    <mergeCell ref="SZ10:TS10"/>
    <mergeCell ref="MB10:MU10"/>
    <mergeCell ref="MV10:NO10"/>
    <mergeCell ref="NP10:OI10"/>
    <mergeCell ref="OJ10:PC10"/>
    <mergeCell ref="PD10:PW10"/>
    <mergeCell ref="IF10:IY10"/>
    <mergeCell ref="IZ10:JS10"/>
    <mergeCell ref="JT10:KM10"/>
    <mergeCell ref="KN10:LG10"/>
    <mergeCell ref="LH10:MA10"/>
    <mergeCell ref="EJ10:FC10"/>
    <mergeCell ref="FD10:FW10"/>
    <mergeCell ref="FX10:GQ10"/>
    <mergeCell ref="GR10:HK10"/>
    <mergeCell ref="HL10:IE10"/>
    <mergeCell ref="AN10:BG10"/>
    <mergeCell ref="BH10:CA10"/>
    <mergeCell ref="CB10:CU10"/>
    <mergeCell ref="CV10:DO10"/>
    <mergeCell ref="DP10:EI10"/>
    <mergeCell ref="A5:T5"/>
    <mergeCell ref="A6:T6"/>
    <mergeCell ref="A9:T9"/>
    <mergeCell ref="S1:T1"/>
    <mergeCell ref="S2:T2"/>
    <mergeCell ref="S3:T3"/>
    <mergeCell ref="C8:R8"/>
    <mergeCell ref="A11:T11"/>
    <mergeCell ref="A13:T13"/>
    <mergeCell ref="U10:AM10"/>
    <mergeCell ref="A15:A17"/>
    <mergeCell ref="B15:B17"/>
    <mergeCell ref="C15:C17"/>
    <mergeCell ref="D15:D17"/>
    <mergeCell ref="T15:T17"/>
    <mergeCell ref="G16:H16"/>
    <mergeCell ref="I16:J16"/>
    <mergeCell ref="K16:L16"/>
    <mergeCell ref="M16:N16"/>
    <mergeCell ref="O16:P16"/>
    <mergeCell ref="R16:R17"/>
    <mergeCell ref="S16:S17"/>
    <mergeCell ref="E15:E17"/>
    <mergeCell ref="F15:F17"/>
    <mergeCell ref="G15:P15"/>
    <mergeCell ref="Q15:Q17"/>
    <mergeCell ref="R15:S15"/>
  </mergeCells>
  <printOptions horizontalCentered="1"/>
  <pageMargins left="0" right="0" top="0" bottom="0" header="0.51181102362204722" footer="0.51181102362204722"/>
  <pageSetup paperSize="9" scale="22" fitToHeight="2" pageOrder="overThenDown" orientation="portrait" horizontalDpi="4294967294" verticalDpi="4294967294" r:id="rId1"/>
  <headerFooter differentFirst="1" alignWithMargins="0">
    <oddHeader>&amp;C&amp;P</oddHeader>
  </headerFooter>
  <rowBreaks count="1" manualBreakCount="1">
    <brk id="40"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Q99"/>
  <sheetViews>
    <sheetView zoomScale="84" zoomScaleNormal="84" zoomScaleSheetLayoutView="70" workbookViewId="0">
      <selection activeCell="J14" sqref="J14"/>
    </sheetView>
  </sheetViews>
  <sheetFormatPr defaultRowHeight="15.75"/>
  <cols>
    <col min="1" max="1" width="12.140625" style="420" customWidth="1"/>
    <col min="2" max="2" width="71.140625" style="488" customWidth="1"/>
    <col min="3" max="3" width="22.42578125" style="420" customWidth="1"/>
    <col min="4" max="4" width="22.28515625" style="420" customWidth="1"/>
    <col min="5" max="5" width="25.140625" style="420" customWidth="1"/>
    <col min="6" max="6" width="17.28515625" style="420" customWidth="1"/>
    <col min="7" max="8" width="19.5703125" style="420" customWidth="1"/>
    <col min="9" max="10" width="18.7109375" style="420" customWidth="1"/>
    <col min="11" max="11" width="19.140625" style="420" customWidth="1"/>
    <col min="12" max="12" width="18.85546875" style="420" customWidth="1"/>
    <col min="13" max="13" width="19.140625" style="420" customWidth="1"/>
    <col min="14" max="16384" width="9.140625" style="420"/>
  </cols>
  <sheetData>
    <row r="1" spans="1:51">
      <c r="L1" s="421" t="s">
        <v>498</v>
      </c>
    </row>
    <row r="2" spans="1:51">
      <c r="L2" s="421" t="s">
        <v>1</v>
      </c>
    </row>
    <row r="3" spans="1:51">
      <c r="L3" s="421" t="s">
        <v>168</v>
      </c>
    </row>
    <row r="5" spans="1:51" ht="18.75">
      <c r="A5" s="1061" t="s">
        <v>499</v>
      </c>
      <c r="B5" s="1061"/>
      <c r="C5" s="1061"/>
      <c r="D5" s="1061"/>
      <c r="E5" s="1061"/>
      <c r="F5" s="1061"/>
      <c r="G5" s="1061"/>
      <c r="H5" s="1061"/>
      <c r="I5" s="1061"/>
      <c r="J5" s="1061"/>
      <c r="K5" s="1061"/>
      <c r="L5" s="1061"/>
      <c r="M5" s="1061"/>
      <c r="N5" s="489"/>
      <c r="O5" s="489"/>
      <c r="P5" s="489"/>
      <c r="Q5" s="489"/>
      <c r="R5" s="489"/>
      <c r="S5" s="489"/>
      <c r="T5" s="489"/>
      <c r="U5" s="489"/>
      <c r="V5" s="489"/>
      <c r="W5" s="489"/>
      <c r="X5" s="489"/>
      <c r="Y5" s="489"/>
      <c r="Z5" s="489"/>
      <c r="AA5" s="489"/>
      <c r="AB5" s="489"/>
      <c r="AC5" s="489"/>
      <c r="AD5" s="489"/>
      <c r="AE5" s="489"/>
      <c r="AF5" s="489"/>
      <c r="AG5" s="489"/>
      <c r="AH5" s="489"/>
      <c r="AI5" s="489"/>
      <c r="AJ5" s="489"/>
      <c r="AK5" s="489"/>
      <c r="AL5" s="489"/>
      <c r="AM5" s="489"/>
      <c r="AN5" s="489"/>
      <c r="AO5" s="489"/>
      <c r="AP5" s="489"/>
      <c r="AQ5" s="489"/>
      <c r="AR5" s="489"/>
      <c r="AS5" s="489"/>
      <c r="AT5" s="489"/>
      <c r="AU5" s="489"/>
      <c r="AV5" s="489"/>
      <c r="AW5" s="489"/>
      <c r="AX5" s="489"/>
      <c r="AY5" s="489"/>
    </row>
    <row r="6" spans="1:51" ht="18.75">
      <c r="A6" s="1061" t="s">
        <v>500</v>
      </c>
      <c r="B6" s="1061"/>
      <c r="C6" s="1061"/>
      <c r="D6" s="1061"/>
      <c r="E6" s="1061"/>
      <c r="F6" s="1061"/>
      <c r="G6" s="1061"/>
      <c r="H6" s="1061"/>
      <c r="I6" s="1061"/>
      <c r="J6" s="1061"/>
      <c r="K6" s="1061"/>
      <c r="L6" s="1061"/>
      <c r="M6" s="1061"/>
      <c r="N6" s="489"/>
      <c r="O6" s="489"/>
      <c r="P6" s="489"/>
      <c r="Q6" s="489"/>
      <c r="R6" s="489"/>
      <c r="S6" s="489"/>
      <c r="T6" s="489"/>
      <c r="U6" s="489"/>
      <c r="V6" s="489"/>
      <c r="W6" s="489"/>
      <c r="X6" s="489"/>
      <c r="Y6" s="489"/>
      <c r="Z6" s="489"/>
      <c r="AA6" s="489"/>
      <c r="AB6" s="489"/>
      <c r="AC6" s="489"/>
      <c r="AD6" s="489"/>
      <c r="AE6" s="489"/>
      <c r="AF6" s="489"/>
      <c r="AG6" s="489"/>
      <c r="AH6" s="489"/>
      <c r="AI6" s="489"/>
      <c r="AJ6" s="489"/>
      <c r="AK6" s="489"/>
      <c r="AL6" s="489"/>
      <c r="AM6" s="489"/>
      <c r="AN6" s="489"/>
      <c r="AO6" s="489"/>
      <c r="AP6" s="489"/>
      <c r="AQ6" s="489"/>
      <c r="AR6" s="489"/>
      <c r="AS6" s="489"/>
      <c r="AT6" s="489"/>
      <c r="AU6" s="489"/>
      <c r="AV6" s="489"/>
      <c r="AW6" s="489"/>
      <c r="AX6" s="489"/>
      <c r="AY6" s="489"/>
    </row>
    <row r="7" spans="1:51" ht="18.75">
      <c r="A7" s="1061" t="s">
        <v>1148</v>
      </c>
      <c r="B7" s="1061"/>
      <c r="C7" s="1061"/>
      <c r="D7" s="1061"/>
      <c r="E7" s="1061"/>
      <c r="F7" s="1061"/>
      <c r="G7" s="1061"/>
      <c r="H7" s="1061"/>
      <c r="I7" s="1061"/>
      <c r="J7" s="1061"/>
      <c r="K7" s="1061"/>
      <c r="L7" s="1061"/>
      <c r="M7" s="1061"/>
      <c r="N7" s="489"/>
      <c r="O7" s="489"/>
      <c r="P7" s="489"/>
      <c r="Q7" s="489"/>
      <c r="R7" s="489"/>
      <c r="S7" s="489"/>
      <c r="T7" s="489"/>
      <c r="U7" s="489"/>
      <c r="V7" s="489"/>
      <c r="W7" s="489"/>
      <c r="X7" s="489"/>
      <c r="Y7" s="489"/>
      <c r="Z7" s="489"/>
      <c r="AA7" s="489"/>
      <c r="AB7" s="489"/>
      <c r="AC7" s="489"/>
      <c r="AD7" s="489"/>
      <c r="AE7" s="489"/>
      <c r="AF7" s="489"/>
      <c r="AG7" s="489"/>
      <c r="AH7" s="489"/>
      <c r="AI7" s="489"/>
      <c r="AJ7" s="489"/>
      <c r="AK7" s="489"/>
      <c r="AL7" s="489"/>
      <c r="AM7" s="489"/>
      <c r="AN7" s="489"/>
      <c r="AO7" s="489"/>
      <c r="AP7" s="489"/>
      <c r="AQ7" s="489"/>
      <c r="AR7" s="489"/>
      <c r="AS7" s="489"/>
      <c r="AT7" s="489"/>
      <c r="AU7" s="489"/>
      <c r="AV7" s="489"/>
      <c r="AW7" s="489"/>
      <c r="AX7" s="489"/>
      <c r="AY7" s="489"/>
    </row>
    <row r="9" spans="1:51" ht="18.75">
      <c r="A9" s="1062" t="s">
        <v>1150</v>
      </c>
      <c r="B9" s="1062"/>
      <c r="C9" s="1062"/>
      <c r="D9" s="1062"/>
      <c r="E9" s="1062"/>
      <c r="F9" s="1062"/>
      <c r="G9" s="1062"/>
      <c r="H9" s="1062"/>
      <c r="I9" s="1062"/>
      <c r="J9" s="1062"/>
      <c r="K9" s="1062"/>
      <c r="L9" s="1062"/>
      <c r="M9" s="1062"/>
      <c r="N9" s="490"/>
      <c r="O9" s="490"/>
      <c r="P9" s="490"/>
      <c r="Q9" s="490"/>
      <c r="R9" s="490"/>
      <c r="S9" s="490"/>
      <c r="T9" s="490"/>
      <c r="U9" s="490"/>
      <c r="V9" s="490"/>
      <c r="W9" s="490"/>
      <c r="X9" s="490"/>
      <c r="Y9" s="490"/>
      <c r="Z9" s="490"/>
      <c r="AA9" s="490"/>
      <c r="AB9" s="490"/>
      <c r="AC9" s="490"/>
      <c r="AD9" s="490"/>
      <c r="AE9" s="490"/>
      <c r="AF9" s="490"/>
      <c r="AG9" s="490"/>
      <c r="AH9" s="490"/>
      <c r="AI9" s="490"/>
      <c r="AJ9" s="490"/>
      <c r="AK9" s="490"/>
      <c r="AL9" s="490"/>
      <c r="AM9" s="490"/>
      <c r="AN9" s="490"/>
      <c r="AO9" s="490"/>
      <c r="AP9" s="490"/>
      <c r="AQ9" s="490"/>
      <c r="AR9" s="490"/>
      <c r="AS9" s="490"/>
      <c r="AT9" s="490"/>
      <c r="AU9" s="490"/>
      <c r="AV9" s="490"/>
      <c r="AW9" s="490"/>
      <c r="AX9" s="490"/>
      <c r="AY9" s="490"/>
    </row>
    <row r="10" spans="1:51">
      <c r="A10" s="426"/>
      <c r="E10" s="426" t="s">
        <v>113</v>
      </c>
    </row>
    <row r="11" spans="1:51">
      <c r="I11" s="426"/>
      <c r="J11" s="426"/>
      <c r="K11" s="426"/>
      <c r="L11" s="426"/>
      <c r="M11" s="426"/>
      <c r="N11" s="426"/>
    </row>
    <row r="13" spans="1:51">
      <c r="A13" s="1064" t="s">
        <v>119</v>
      </c>
      <c r="B13" s="1064"/>
      <c r="C13" s="1064"/>
      <c r="D13" s="1064"/>
      <c r="E13" s="1064"/>
      <c r="F13" s="1064"/>
      <c r="G13" s="1064"/>
      <c r="H13" s="1064"/>
      <c r="I13" s="1064"/>
      <c r="J13" s="1064"/>
      <c r="K13" s="1064"/>
      <c r="L13" s="1064"/>
      <c r="M13" s="1064"/>
      <c r="N13" s="425"/>
      <c r="O13" s="425"/>
      <c r="P13" s="425"/>
      <c r="Q13" s="425"/>
      <c r="R13" s="425"/>
      <c r="S13" s="425"/>
      <c r="T13" s="425"/>
    </row>
    <row r="16" spans="1:51">
      <c r="A16" s="1064" t="s">
        <v>1164</v>
      </c>
      <c r="B16" s="1064"/>
      <c r="C16" s="1064"/>
      <c r="D16" s="1064"/>
      <c r="E16" s="1064"/>
      <c r="F16" s="1064"/>
      <c r="G16" s="1064"/>
      <c r="H16" s="1064"/>
      <c r="I16" s="1064"/>
      <c r="J16" s="1064"/>
      <c r="K16" s="1064"/>
      <c r="L16" s="1064"/>
      <c r="M16" s="1064"/>
      <c r="N16" s="425"/>
      <c r="O16" s="425"/>
      <c r="P16" s="425"/>
      <c r="Q16" s="425"/>
      <c r="R16" s="425"/>
      <c r="S16" s="425"/>
      <c r="T16" s="425"/>
    </row>
    <row r="17" spans="1:459">
      <c r="D17" s="426" t="s">
        <v>170</v>
      </c>
    </row>
    <row r="18" spans="1:459" ht="16.5" thickBot="1"/>
    <row r="19" spans="1:459" ht="75" customHeight="1">
      <c r="A19" s="1094" t="s">
        <v>103</v>
      </c>
      <c r="B19" s="1077" t="s">
        <v>114</v>
      </c>
      <c r="C19" s="1097" t="s">
        <v>104</v>
      </c>
      <c r="D19" s="1094" t="s">
        <v>501</v>
      </c>
      <c r="E19" s="1099" t="s">
        <v>502</v>
      </c>
      <c r="F19" s="1091" t="s">
        <v>503</v>
      </c>
      <c r="G19" s="1092"/>
      <c r="H19" s="1091" t="s">
        <v>504</v>
      </c>
      <c r="I19" s="1092"/>
      <c r="J19" s="1091" t="s">
        <v>505</v>
      </c>
      <c r="K19" s="1092"/>
      <c r="L19" s="1091" t="s">
        <v>506</v>
      </c>
      <c r="M19" s="1093"/>
      <c r="FF19" s="491"/>
      <c r="FG19" s="491"/>
      <c r="FH19" s="491"/>
      <c r="FI19" s="491"/>
      <c r="FJ19" s="491"/>
      <c r="FK19" s="491"/>
      <c r="FL19" s="491"/>
      <c r="FM19" s="491"/>
      <c r="FN19" s="491"/>
      <c r="FO19" s="491"/>
      <c r="FP19" s="491"/>
      <c r="FQ19" s="491"/>
      <c r="FR19" s="491"/>
      <c r="FS19" s="491"/>
      <c r="FT19" s="491"/>
      <c r="FU19" s="491"/>
      <c r="FV19" s="491"/>
      <c r="FW19" s="491"/>
      <c r="FX19" s="491"/>
      <c r="FY19" s="491"/>
      <c r="FZ19" s="491"/>
      <c r="GA19" s="491"/>
      <c r="GB19" s="491"/>
      <c r="GC19" s="491"/>
      <c r="GD19" s="491"/>
      <c r="GE19" s="491"/>
      <c r="GF19" s="491"/>
      <c r="GG19" s="491"/>
      <c r="GH19" s="491"/>
      <c r="GI19" s="491"/>
      <c r="GJ19" s="491"/>
      <c r="GK19" s="491"/>
      <c r="GL19" s="491"/>
      <c r="GM19" s="491"/>
      <c r="GN19" s="491"/>
      <c r="GO19" s="491"/>
      <c r="GP19" s="491"/>
      <c r="GQ19" s="491"/>
      <c r="GR19" s="491"/>
      <c r="GS19" s="491"/>
      <c r="GT19" s="491"/>
      <c r="GU19" s="491"/>
      <c r="GV19" s="491"/>
      <c r="GW19" s="491"/>
      <c r="GX19" s="491"/>
      <c r="GY19" s="491"/>
      <c r="GZ19" s="491"/>
      <c r="HA19" s="491"/>
      <c r="HB19" s="491"/>
      <c r="HC19" s="491"/>
      <c r="HD19" s="491"/>
      <c r="HE19" s="491"/>
      <c r="HF19" s="491"/>
      <c r="HG19" s="491"/>
      <c r="HH19" s="491"/>
      <c r="HI19" s="491"/>
      <c r="HJ19" s="491"/>
      <c r="HK19" s="491"/>
      <c r="HL19" s="491"/>
      <c r="HM19" s="491"/>
      <c r="HN19" s="491"/>
      <c r="HO19" s="491"/>
      <c r="HP19" s="491"/>
      <c r="HQ19" s="491"/>
      <c r="HR19" s="491"/>
      <c r="HS19" s="491"/>
      <c r="HT19" s="491"/>
      <c r="HU19" s="491"/>
      <c r="HV19" s="491"/>
      <c r="HW19" s="491"/>
      <c r="HX19" s="491"/>
      <c r="HY19" s="491"/>
      <c r="HZ19" s="491"/>
      <c r="IA19" s="491"/>
      <c r="IB19" s="491"/>
      <c r="IC19" s="491"/>
      <c r="ID19" s="491"/>
      <c r="IE19" s="491"/>
      <c r="IF19" s="491"/>
      <c r="IG19" s="491"/>
      <c r="IH19" s="491"/>
      <c r="II19" s="491"/>
      <c r="IJ19" s="491"/>
      <c r="IK19" s="491"/>
      <c r="IL19" s="491"/>
      <c r="IM19" s="491"/>
      <c r="IN19" s="491"/>
      <c r="IO19" s="491"/>
      <c r="IP19" s="491"/>
      <c r="IQ19" s="491"/>
      <c r="IR19" s="491"/>
      <c r="IS19" s="491"/>
      <c r="IT19" s="491"/>
      <c r="IU19" s="491"/>
      <c r="IV19" s="491"/>
      <c r="IW19" s="491"/>
      <c r="IX19" s="491"/>
      <c r="IY19" s="491"/>
      <c r="IZ19" s="491"/>
      <c r="JA19" s="491"/>
      <c r="JB19" s="491"/>
      <c r="JC19" s="491"/>
      <c r="JD19" s="491"/>
      <c r="JE19" s="491"/>
      <c r="JF19" s="491"/>
      <c r="JG19" s="491"/>
      <c r="JH19" s="491"/>
      <c r="JI19" s="491"/>
      <c r="JJ19" s="491"/>
      <c r="JK19" s="491"/>
      <c r="JL19" s="491"/>
      <c r="JM19" s="491"/>
      <c r="JN19" s="491"/>
      <c r="JO19" s="491"/>
      <c r="JP19" s="491"/>
      <c r="JQ19" s="491"/>
      <c r="JR19" s="491"/>
      <c r="JS19" s="491"/>
      <c r="JT19" s="491"/>
      <c r="JU19" s="491"/>
      <c r="JV19" s="491"/>
      <c r="JW19" s="491"/>
      <c r="JX19" s="491"/>
      <c r="JY19" s="491"/>
      <c r="JZ19" s="491"/>
      <c r="KA19" s="491"/>
      <c r="KB19" s="491"/>
      <c r="KC19" s="491"/>
      <c r="KD19" s="491"/>
      <c r="KE19" s="491"/>
      <c r="KF19" s="491"/>
      <c r="KG19" s="491"/>
      <c r="KH19" s="491"/>
      <c r="KI19" s="491"/>
      <c r="KJ19" s="491"/>
      <c r="KK19" s="491"/>
      <c r="KL19" s="491"/>
      <c r="KM19" s="491"/>
      <c r="KN19" s="491"/>
      <c r="KO19" s="491"/>
      <c r="KP19" s="491"/>
      <c r="KQ19" s="491"/>
      <c r="KR19" s="491"/>
      <c r="KS19" s="491"/>
      <c r="KT19" s="491"/>
      <c r="KU19" s="491"/>
      <c r="KV19" s="491"/>
      <c r="KW19" s="491"/>
      <c r="KX19" s="491"/>
      <c r="KY19" s="491"/>
      <c r="KZ19" s="491"/>
      <c r="LA19" s="491"/>
      <c r="LB19" s="491"/>
      <c r="LC19" s="491"/>
      <c r="LD19" s="491"/>
      <c r="LE19" s="491"/>
      <c r="LF19" s="491"/>
      <c r="LG19" s="491"/>
      <c r="LH19" s="491"/>
      <c r="LI19" s="491"/>
      <c r="LJ19" s="491"/>
      <c r="LK19" s="491"/>
      <c r="LL19" s="491"/>
      <c r="LM19" s="491"/>
      <c r="LN19" s="491"/>
      <c r="LO19" s="491"/>
      <c r="LP19" s="491"/>
      <c r="LQ19" s="491"/>
      <c r="LR19" s="491"/>
      <c r="LS19" s="491"/>
      <c r="LT19" s="491"/>
      <c r="LU19" s="491"/>
      <c r="LV19" s="491"/>
      <c r="LW19" s="491"/>
      <c r="LX19" s="491"/>
      <c r="LY19" s="491"/>
      <c r="LZ19" s="491"/>
      <c r="MA19" s="491"/>
      <c r="MB19" s="491"/>
      <c r="MC19" s="491"/>
      <c r="MD19" s="491"/>
      <c r="ME19" s="491"/>
      <c r="MF19" s="491"/>
      <c r="MG19" s="491"/>
      <c r="MH19" s="491"/>
      <c r="MI19" s="491"/>
      <c r="MJ19" s="491"/>
      <c r="MK19" s="491"/>
      <c r="ML19" s="491"/>
      <c r="MM19" s="491"/>
      <c r="MN19" s="491"/>
      <c r="MO19" s="491"/>
      <c r="MP19" s="491"/>
      <c r="MQ19" s="491"/>
      <c r="MR19" s="491"/>
      <c r="MS19" s="491"/>
      <c r="MT19" s="491"/>
      <c r="MU19" s="491"/>
      <c r="MV19" s="491"/>
      <c r="MW19" s="491"/>
      <c r="MX19" s="491"/>
      <c r="MY19" s="491"/>
      <c r="MZ19" s="491"/>
      <c r="NA19" s="491"/>
      <c r="NB19" s="491"/>
      <c r="NC19" s="491"/>
      <c r="ND19" s="491"/>
      <c r="NE19" s="491"/>
      <c r="NF19" s="491"/>
      <c r="NG19" s="491"/>
      <c r="NH19" s="491"/>
      <c r="NI19" s="491"/>
      <c r="NJ19" s="491"/>
      <c r="NK19" s="491"/>
      <c r="NL19" s="491"/>
      <c r="NM19" s="491"/>
      <c r="NN19" s="491"/>
      <c r="NO19" s="491"/>
      <c r="NP19" s="491"/>
      <c r="NQ19" s="491"/>
      <c r="NR19" s="491"/>
      <c r="NS19" s="491"/>
      <c r="NT19" s="491"/>
      <c r="NU19" s="491"/>
      <c r="NV19" s="491"/>
      <c r="NW19" s="491"/>
      <c r="NX19" s="491"/>
      <c r="NY19" s="491"/>
      <c r="NZ19" s="491"/>
      <c r="OA19" s="491"/>
      <c r="OB19" s="491"/>
      <c r="OC19" s="491"/>
      <c r="OD19" s="491"/>
      <c r="OE19" s="491"/>
      <c r="OF19" s="491"/>
      <c r="OG19" s="491"/>
      <c r="OH19" s="491"/>
      <c r="OI19" s="491"/>
      <c r="OJ19" s="491"/>
      <c r="OK19" s="491"/>
      <c r="OL19" s="491"/>
      <c r="OM19" s="491"/>
      <c r="ON19" s="491"/>
      <c r="OO19" s="491"/>
      <c r="OP19" s="491"/>
      <c r="OQ19" s="491"/>
      <c r="OR19" s="491"/>
      <c r="OS19" s="491"/>
      <c r="OT19" s="491"/>
      <c r="OU19" s="491"/>
      <c r="OV19" s="491"/>
      <c r="OW19" s="491"/>
      <c r="OX19" s="491"/>
      <c r="OY19" s="491"/>
      <c r="OZ19" s="491"/>
      <c r="PA19" s="491"/>
      <c r="PB19" s="491"/>
      <c r="PC19" s="491"/>
      <c r="PD19" s="491"/>
      <c r="PE19" s="491"/>
      <c r="PF19" s="491"/>
      <c r="PG19" s="491"/>
      <c r="PH19" s="491"/>
      <c r="PI19" s="491"/>
      <c r="PJ19" s="491"/>
      <c r="PK19" s="491"/>
      <c r="PL19" s="491"/>
      <c r="PM19" s="491"/>
      <c r="PN19" s="491"/>
      <c r="PO19" s="491"/>
      <c r="PP19" s="491"/>
      <c r="PQ19" s="491"/>
      <c r="PR19" s="491"/>
      <c r="PS19" s="491"/>
      <c r="PT19" s="491"/>
      <c r="PU19" s="491"/>
      <c r="PV19" s="491"/>
      <c r="PW19" s="491"/>
      <c r="PX19" s="491"/>
      <c r="PY19" s="491"/>
      <c r="PZ19" s="491"/>
      <c r="QA19" s="491"/>
      <c r="QB19" s="491"/>
      <c r="QC19" s="491"/>
      <c r="QD19" s="491"/>
      <c r="QE19" s="491"/>
      <c r="QF19" s="491"/>
      <c r="QG19" s="491"/>
      <c r="QH19" s="491"/>
      <c r="QI19" s="491"/>
      <c r="QJ19" s="491"/>
      <c r="QK19" s="491"/>
      <c r="QL19" s="491"/>
      <c r="QM19" s="491"/>
      <c r="QN19" s="491"/>
      <c r="QO19" s="491"/>
      <c r="QP19" s="491"/>
      <c r="QQ19" s="491"/>
    </row>
    <row r="20" spans="1:459" ht="92.25" customHeight="1">
      <c r="A20" s="1095"/>
      <c r="B20" s="1096"/>
      <c r="C20" s="1098"/>
      <c r="D20" s="1095"/>
      <c r="E20" s="1100"/>
      <c r="F20" s="492" t="s">
        <v>507</v>
      </c>
      <c r="G20" s="492" t="s">
        <v>508</v>
      </c>
      <c r="H20" s="492" t="s">
        <v>507</v>
      </c>
      <c r="I20" s="493" t="s">
        <v>508</v>
      </c>
      <c r="J20" s="492" t="s">
        <v>507</v>
      </c>
      <c r="K20" s="492" t="s">
        <v>508</v>
      </c>
      <c r="L20" s="492" t="s">
        <v>507</v>
      </c>
      <c r="M20" s="494" t="s">
        <v>508</v>
      </c>
      <c r="FF20" s="491"/>
      <c r="FG20" s="491"/>
      <c r="FH20" s="491"/>
      <c r="FI20" s="491"/>
      <c r="FJ20" s="491"/>
      <c r="FK20" s="491"/>
      <c r="FL20" s="491"/>
      <c r="FM20" s="491"/>
      <c r="FN20" s="491"/>
      <c r="FO20" s="491"/>
      <c r="FP20" s="491"/>
      <c r="FQ20" s="491"/>
      <c r="FR20" s="491"/>
      <c r="FS20" s="491"/>
      <c r="FT20" s="491"/>
      <c r="FU20" s="491"/>
      <c r="FV20" s="491"/>
      <c r="FW20" s="491"/>
      <c r="FX20" s="491"/>
      <c r="FY20" s="491"/>
      <c r="FZ20" s="491"/>
      <c r="GA20" s="491"/>
      <c r="GB20" s="491"/>
      <c r="GC20" s="491"/>
      <c r="GD20" s="491"/>
      <c r="GE20" s="491"/>
      <c r="GF20" s="491"/>
      <c r="GG20" s="491"/>
      <c r="GH20" s="491"/>
      <c r="GI20" s="491"/>
      <c r="GJ20" s="491"/>
      <c r="GK20" s="491"/>
      <c r="GL20" s="491"/>
      <c r="GM20" s="491"/>
      <c r="GN20" s="491"/>
      <c r="GO20" s="491"/>
      <c r="GP20" s="491"/>
      <c r="GQ20" s="491"/>
      <c r="GR20" s="491"/>
      <c r="GS20" s="491"/>
      <c r="GT20" s="491"/>
      <c r="GU20" s="491"/>
      <c r="GV20" s="491"/>
      <c r="GW20" s="491"/>
      <c r="GX20" s="491"/>
      <c r="GY20" s="491"/>
      <c r="GZ20" s="491"/>
      <c r="HA20" s="491"/>
      <c r="HB20" s="491"/>
      <c r="HC20" s="491"/>
      <c r="HD20" s="491"/>
      <c r="HE20" s="491"/>
      <c r="HF20" s="491"/>
      <c r="HG20" s="491"/>
      <c r="HH20" s="491"/>
      <c r="HI20" s="491"/>
      <c r="HJ20" s="491"/>
      <c r="HK20" s="491"/>
      <c r="HL20" s="491"/>
      <c r="HM20" s="491"/>
      <c r="HN20" s="491"/>
      <c r="HO20" s="491"/>
      <c r="HP20" s="491"/>
      <c r="HQ20" s="491"/>
      <c r="HR20" s="491"/>
      <c r="HS20" s="491"/>
      <c r="HT20" s="491"/>
      <c r="HU20" s="491"/>
      <c r="HV20" s="491"/>
      <c r="HW20" s="491"/>
      <c r="HX20" s="491"/>
      <c r="HY20" s="491"/>
      <c r="HZ20" s="491"/>
      <c r="IA20" s="491"/>
      <c r="IB20" s="491"/>
      <c r="IC20" s="491"/>
      <c r="ID20" s="491"/>
      <c r="IE20" s="491"/>
      <c r="IF20" s="491"/>
      <c r="IG20" s="491"/>
      <c r="IH20" s="491"/>
      <c r="II20" s="491"/>
      <c r="IJ20" s="491"/>
      <c r="IK20" s="491"/>
      <c r="IL20" s="491"/>
      <c r="IM20" s="491"/>
      <c r="IN20" s="491"/>
      <c r="IO20" s="491"/>
      <c r="IP20" s="491"/>
      <c r="IQ20" s="491"/>
      <c r="IR20" s="491"/>
      <c r="IS20" s="491"/>
      <c r="IT20" s="491"/>
      <c r="IU20" s="491"/>
      <c r="IV20" s="491"/>
      <c r="IW20" s="491"/>
      <c r="IX20" s="491"/>
      <c r="IY20" s="491"/>
      <c r="IZ20" s="491"/>
      <c r="JA20" s="491"/>
      <c r="JB20" s="491"/>
      <c r="JC20" s="491"/>
      <c r="JD20" s="491"/>
      <c r="JE20" s="491"/>
      <c r="JF20" s="491"/>
      <c r="JG20" s="491"/>
      <c r="JH20" s="491"/>
      <c r="JI20" s="491"/>
      <c r="JJ20" s="491"/>
      <c r="JK20" s="491"/>
      <c r="JL20" s="491"/>
      <c r="JM20" s="491"/>
      <c r="JN20" s="491"/>
      <c r="JO20" s="491"/>
      <c r="JP20" s="491"/>
      <c r="JQ20" s="491"/>
      <c r="JR20" s="491"/>
      <c r="JS20" s="491"/>
      <c r="JT20" s="491"/>
      <c r="JU20" s="491"/>
      <c r="JV20" s="491"/>
      <c r="JW20" s="491"/>
      <c r="JX20" s="491"/>
      <c r="JY20" s="491"/>
      <c r="JZ20" s="491"/>
      <c r="KA20" s="491"/>
      <c r="KB20" s="491"/>
      <c r="KC20" s="491"/>
      <c r="KD20" s="491"/>
      <c r="KE20" s="491"/>
      <c r="KF20" s="491"/>
      <c r="KG20" s="491"/>
      <c r="KH20" s="491"/>
      <c r="KI20" s="491"/>
      <c r="KJ20" s="491"/>
      <c r="KK20" s="491"/>
      <c r="KL20" s="491"/>
      <c r="KM20" s="491"/>
      <c r="KN20" s="491"/>
      <c r="KO20" s="491"/>
      <c r="KP20" s="491"/>
      <c r="KQ20" s="491"/>
      <c r="KR20" s="491"/>
      <c r="KS20" s="491"/>
      <c r="KT20" s="491"/>
      <c r="KU20" s="491"/>
      <c r="KV20" s="491"/>
      <c r="KW20" s="491"/>
      <c r="KX20" s="491"/>
      <c r="KY20" s="491"/>
      <c r="KZ20" s="491"/>
      <c r="LA20" s="491"/>
      <c r="LB20" s="491"/>
      <c r="LC20" s="491"/>
      <c r="LD20" s="491"/>
      <c r="LE20" s="491"/>
      <c r="LF20" s="491"/>
      <c r="LG20" s="491"/>
      <c r="LH20" s="491"/>
      <c r="LI20" s="491"/>
      <c r="LJ20" s="491"/>
      <c r="LK20" s="491"/>
      <c r="LL20" s="491"/>
      <c r="LM20" s="491"/>
      <c r="LN20" s="491"/>
      <c r="LO20" s="491"/>
      <c r="LP20" s="491"/>
      <c r="LQ20" s="491"/>
      <c r="LR20" s="491"/>
      <c r="LS20" s="491"/>
      <c r="LT20" s="491"/>
      <c r="LU20" s="491"/>
      <c r="LV20" s="491"/>
      <c r="LW20" s="491"/>
      <c r="LX20" s="491"/>
      <c r="LY20" s="491"/>
      <c r="LZ20" s="491"/>
      <c r="MA20" s="491"/>
      <c r="MB20" s="491"/>
      <c r="MC20" s="491"/>
      <c r="MD20" s="491"/>
      <c r="ME20" s="491"/>
      <c r="MF20" s="491"/>
      <c r="MG20" s="491"/>
      <c r="MH20" s="491"/>
      <c r="MI20" s="491"/>
      <c r="MJ20" s="491"/>
      <c r="MK20" s="491"/>
      <c r="ML20" s="491"/>
      <c r="MM20" s="491"/>
      <c r="MN20" s="491"/>
      <c r="MO20" s="491"/>
      <c r="MP20" s="491"/>
      <c r="MQ20" s="491"/>
      <c r="MR20" s="491"/>
      <c r="MS20" s="491"/>
      <c r="MT20" s="491"/>
      <c r="MU20" s="491"/>
      <c r="MV20" s="491"/>
      <c r="MW20" s="491"/>
      <c r="MX20" s="491"/>
      <c r="MY20" s="491"/>
      <c r="MZ20" s="491"/>
      <c r="NA20" s="491"/>
      <c r="NB20" s="491"/>
      <c r="NC20" s="491"/>
      <c r="ND20" s="491"/>
      <c r="NE20" s="491"/>
      <c r="NF20" s="491"/>
      <c r="NG20" s="491"/>
      <c r="NH20" s="491"/>
      <c r="NI20" s="491"/>
      <c r="NJ20" s="491"/>
      <c r="NK20" s="491"/>
      <c r="NL20" s="491"/>
      <c r="NM20" s="491"/>
      <c r="NN20" s="491"/>
      <c r="NO20" s="491"/>
      <c r="NP20" s="491"/>
      <c r="NQ20" s="491"/>
      <c r="NR20" s="491"/>
      <c r="NS20" s="491"/>
      <c r="NT20" s="491"/>
      <c r="NU20" s="491"/>
      <c r="NV20" s="491"/>
      <c r="NW20" s="491"/>
      <c r="NX20" s="491"/>
      <c r="NY20" s="491"/>
      <c r="NZ20" s="491"/>
      <c r="OA20" s="491"/>
      <c r="OB20" s="491"/>
      <c r="OC20" s="491"/>
      <c r="OD20" s="491"/>
      <c r="OE20" s="491"/>
      <c r="OF20" s="491"/>
      <c r="OG20" s="491"/>
      <c r="OH20" s="491"/>
      <c r="OI20" s="491"/>
      <c r="OJ20" s="491"/>
      <c r="OK20" s="491"/>
      <c r="OL20" s="491"/>
      <c r="OM20" s="491"/>
      <c r="ON20" s="491"/>
      <c r="OO20" s="491"/>
      <c r="OP20" s="491"/>
      <c r="OQ20" s="491"/>
      <c r="OR20" s="491"/>
      <c r="OS20" s="491"/>
      <c r="OT20" s="491"/>
      <c r="OU20" s="491"/>
      <c r="OV20" s="491"/>
      <c r="OW20" s="491"/>
      <c r="OX20" s="491"/>
      <c r="OY20" s="491"/>
      <c r="OZ20" s="491"/>
      <c r="PA20" s="491"/>
      <c r="PB20" s="491"/>
      <c r="PC20" s="491"/>
      <c r="PD20" s="491"/>
      <c r="PE20" s="491"/>
      <c r="PF20" s="491"/>
      <c r="PG20" s="491"/>
      <c r="PH20" s="491"/>
      <c r="PI20" s="491"/>
      <c r="PJ20" s="491"/>
      <c r="PK20" s="491"/>
      <c r="PL20" s="491"/>
      <c r="PM20" s="491"/>
      <c r="PN20" s="491"/>
      <c r="PO20" s="491"/>
      <c r="PP20" s="491"/>
      <c r="PQ20" s="491"/>
      <c r="PR20" s="491"/>
      <c r="PS20" s="491"/>
      <c r="PT20" s="491"/>
      <c r="PU20" s="491"/>
      <c r="PV20" s="491"/>
      <c r="PW20" s="491"/>
      <c r="PX20" s="491"/>
      <c r="PY20" s="491"/>
      <c r="PZ20" s="491"/>
      <c r="QA20" s="491"/>
      <c r="QB20" s="491"/>
      <c r="QC20" s="491"/>
      <c r="QD20" s="491"/>
      <c r="QE20" s="491"/>
      <c r="QF20" s="491"/>
      <c r="QG20" s="491"/>
      <c r="QH20" s="491"/>
      <c r="QI20" s="491"/>
      <c r="QJ20" s="491"/>
      <c r="QK20" s="491"/>
      <c r="QL20" s="491"/>
      <c r="QM20" s="491"/>
      <c r="QN20" s="491"/>
      <c r="QO20" s="491"/>
      <c r="QP20" s="491"/>
      <c r="QQ20" s="491"/>
    </row>
    <row r="21" spans="1:459" ht="16.5" thickBot="1">
      <c r="A21" s="495">
        <v>1</v>
      </c>
      <c r="B21" s="496">
        <v>2</v>
      </c>
      <c r="C21" s="497">
        <v>3</v>
      </c>
      <c r="D21" s="498">
        <v>4</v>
      </c>
      <c r="E21" s="499">
        <v>5</v>
      </c>
      <c r="F21" s="499">
        <v>6</v>
      </c>
      <c r="G21" s="499">
        <v>7</v>
      </c>
      <c r="H21" s="499">
        <v>8</v>
      </c>
      <c r="I21" s="499">
        <v>9</v>
      </c>
      <c r="J21" s="499">
        <v>10</v>
      </c>
      <c r="K21" s="499">
        <v>11</v>
      </c>
      <c r="L21" s="499">
        <v>12</v>
      </c>
      <c r="M21" s="500">
        <v>13</v>
      </c>
      <c r="FF21" s="491"/>
      <c r="FG21" s="491"/>
      <c r="FH21" s="491"/>
      <c r="FI21" s="491"/>
      <c r="FJ21" s="491"/>
      <c r="FK21" s="491"/>
      <c r="FL21" s="491"/>
      <c r="FM21" s="491"/>
      <c r="FN21" s="491"/>
      <c r="FO21" s="491"/>
      <c r="FP21" s="491"/>
      <c r="FQ21" s="491"/>
      <c r="FR21" s="491"/>
      <c r="FS21" s="491"/>
      <c r="FT21" s="491"/>
      <c r="FU21" s="491"/>
      <c r="FV21" s="491"/>
      <c r="FW21" s="491"/>
      <c r="FX21" s="491"/>
      <c r="FY21" s="491"/>
      <c r="FZ21" s="491"/>
      <c r="GA21" s="491"/>
      <c r="GB21" s="491"/>
      <c r="GC21" s="491"/>
      <c r="GD21" s="491"/>
      <c r="GE21" s="491"/>
      <c r="GF21" s="491"/>
      <c r="GG21" s="491"/>
      <c r="GH21" s="491"/>
      <c r="GI21" s="491"/>
      <c r="GJ21" s="491"/>
      <c r="GK21" s="491"/>
      <c r="GL21" s="491"/>
      <c r="GM21" s="491"/>
      <c r="GN21" s="491"/>
      <c r="GO21" s="491"/>
      <c r="GP21" s="491"/>
      <c r="GQ21" s="491"/>
      <c r="GR21" s="491"/>
      <c r="GS21" s="491"/>
      <c r="GT21" s="491"/>
      <c r="GU21" s="491"/>
      <c r="GV21" s="491"/>
      <c r="GW21" s="491"/>
      <c r="GX21" s="491"/>
      <c r="GY21" s="491"/>
      <c r="GZ21" s="491"/>
      <c r="HA21" s="491"/>
      <c r="HB21" s="491"/>
      <c r="HC21" s="491"/>
      <c r="HD21" s="491"/>
      <c r="HE21" s="491"/>
      <c r="HF21" s="491"/>
      <c r="HG21" s="491"/>
      <c r="HH21" s="491"/>
      <c r="HI21" s="491"/>
      <c r="HJ21" s="491"/>
      <c r="HK21" s="491"/>
      <c r="HL21" s="491"/>
      <c r="HM21" s="491"/>
      <c r="HN21" s="491"/>
      <c r="HO21" s="491"/>
      <c r="HP21" s="491"/>
      <c r="HQ21" s="491"/>
      <c r="HR21" s="491"/>
      <c r="HS21" s="491"/>
      <c r="HT21" s="491"/>
      <c r="HU21" s="491"/>
      <c r="HV21" s="491"/>
      <c r="HW21" s="491"/>
      <c r="HX21" s="491"/>
      <c r="HY21" s="491"/>
      <c r="HZ21" s="491"/>
      <c r="IA21" s="491"/>
      <c r="IB21" s="491"/>
      <c r="IC21" s="491"/>
      <c r="ID21" s="491"/>
      <c r="IE21" s="491"/>
      <c r="IF21" s="491"/>
      <c r="IG21" s="491"/>
      <c r="IH21" s="491"/>
      <c r="II21" s="491"/>
      <c r="IJ21" s="491"/>
      <c r="IK21" s="491"/>
      <c r="IL21" s="491"/>
      <c r="IM21" s="491"/>
      <c r="IN21" s="491"/>
      <c r="IO21" s="491"/>
      <c r="IP21" s="491"/>
      <c r="IQ21" s="491"/>
      <c r="IR21" s="491"/>
      <c r="IS21" s="491"/>
      <c r="IT21" s="491"/>
      <c r="IU21" s="491"/>
      <c r="IV21" s="491"/>
      <c r="IW21" s="491"/>
      <c r="IX21" s="491"/>
      <c r="IY21" s="491"/>
      <c r="IZ21" s="491"/>
      <c r="JA21" s="491"/>
      <c r="JB21" s="491"/>
      <c r="JC21" s="491"/>
      <c r="JD21" s="491"/>
      <c r="JE21" s="491"/>
      <c r="JF21" s="491"/>
      <c r="JG21" s="491"/>
      <c r="JH21" s="491"/>
      <c r="JI21" s="491"/>
      <c r="JJ21" s="491"/>
      <c r="JK21" s="491"/>
      <c r="JL21" s="491"/>
      <c r="JM21" s="491"/>
      <c r="JN21" s="491"/>
      <c r="JO21" s="491"/>
      <c r="JP21" s="491"/>
      <c r="JQ21" s="491"/>
      <c r="JR21" s="491"/>
      <c r="JS21" s="491"/>
      <c r="JT21" s="491"/>
      <c r="JU21" s="491"/>
      <c r="JV21" s="491"/>
      <c r="JW21" s="491"/>
      <c r="JX21" s="491"/>
      <c r="JY21" s="491"/>
      <c r="JZ21" s="491"/>
      <c r="KA21" s="491"/>
      <c r="KB21" s="491"/>
      <c r="KC21" s="491"/>
      <c r="KD21" s="491"/>
      <c r="KE21" s="491"/>
      <c r="KF21" s="491"/>
      <c r="KG21" s="491"/>
      <c r="KH21" s="491"/>
      <c r="KI21" s="491"/>
      <c r="KJ21" s="491"/>
      <c r="KK21" s="491"/>
      <c r="KL21" s="491"/>
      <c r="KM21" s="491"/>
      <c r="KN21" s="491"/>
      <c r="KO21" s="491"/>
      <c r="KP21" s="491"/>
      <c r="KQ21" s="491"/>
      <c r="KR21" s="491"/>
      <c r="KS21" s="491"/>
      <c r="KT21" s="491"/>
      <c r="KU21" s="491"/>
      <c r="KV21" s="491"/>
      <c r="KW21" s="491"/>
      <c r="KX21" s="491"/>
      <c r="KY21" s="491"/>
      <c r="KZ21" s="491"/>
      <c r="LA21" s="491"/>
      <c r="LB21" s="491"/>
      <c r="LC21" s="491"/>
      <c r="LD21" s="491"/>
      <c r="LE21" s="491"/>
      <c r="LF21" s="491"/>
      <c r="LG21" s="491"/>
      <c r="LH21" s="491"/>
      <c r="LI21" s="491"/>
      <c r="LJ21" s="491"/>
      <c r="LK21" s="491"/>
      <c r="LL21" s="491"/>
      <c r="LM21" s="491"/>
      <c r="LN21" s="491"/>
      <c r="LO21" s="491"/>
      <c r="LP21" s="491"/>
      <c r="LQ21" s="491"/>
      <c r="LR21" s="491"/>
      <c r="LS21" s="491"/>
      <c r="LT21" s="491"/>
      <c r="LU21" s="491"/>
      <c r="LV21" s="491"/>
      <c r="LW21" s="491"/>
      <c r="LX21" s="491"/>
      <c r="LY21" s="491"/>
      <c r="LZ21" s="491"/>
      <c r="MA21" s="491"/>
      <c r="MB21" s="491"/>
      <c r="MC21" s="491"/>
      <c r="MD21" s="491"/>
      <c r="ME21" s="491"/>
      <c r="MF21" s="491"/>
      <c r="MG21" s="491"/>
      <c r="MH21" s="491"/>
      <c r="MI21" s="491"/>
      <c r="MJ21" s="491"/>
      <c r="MK21" s="491"/>
      <c r="ML21" s="491"/>
      <c r="MM21" s="491"/>
      <c r="MN21" s="491"/>
      <c r="MO21" s="491"/>
      <c r="MP21" s="491"/>
      <c r="MQ21" s="491"/>
      <c r="MR21" s="491"/>
      <c r="MS21" s="491"/>
      <c r="MT21" s="491"/>
      <c r="MU21" s="491"/>
      <c r="MV21" s="491"/>
      <c r="MW21" s="491"/>
      <c r="MX21" s="491"/>
      <c r="MY21" s="491"/>
      <c r="MZ21" s="491"/>
      <c r="NA21" s="491"/>
      <c r="NB21" s="491"/>
      <c r="NC21" s="491"/>
      <c r="ND21" s="491"/>
      <c r="NE21" s="491"/>
      <c r="NF21" s="491"/>
      <c r="NG21" s="491"/>
      <c r="NH21" s="491"/>
      <c r="NI21" s="491"/>
      <c r="NJ21" s="491"/>
      <c r="NK21" s="491"/>
      <c r="NL21" s="491"/>
      <c r="NM21" s="491"/>
      <c r="NN21" s="491"/>
      <c r="NO21" s="491"/>
      <c r="NP21" s="491"/>
      <c r="NQ21" s="491"/>
      <c r="NR21" s="491"/>
      <c r="NS21" s="491"/>
      <c r="NT21" s="491"/>
      <c r="NU21" s="491"/>
      <c r="NV21" s="491"/>
      <c r="NW21" s="491"/>
      <c r="NX21" s="491"/>
      <c r="NY21" s="491"/>
      <c r="NZ21" s="491"/>
      <c r="OA21" s="491"/>
      <c r="OB21" s="491"/>
      <c r="OC21" s="491"/>
      <c r="OD21" s="491"/>
      <c r="OE21" s="491"/>
      <c r="OF21" s="491"/>
      <c r="OG21" s="491"/>
      <c r="OH21" s="491"/>
      <c r="OI21" s="491"/>
      <c r="OJ21" s="491"/>
      <c r="OK21" s="491"/>
      <c r="OL21" s="491"/>
      <c r="OM21" s="491"/>
      <c r="ON21" s="491"/>
      <c r="OO21" s="491"/>
      <c r="OP21" s="491"/>
      <c r="OQ21" s="491"/>
      <c r="OR21" s="491"/>
      <c r="OS21" s="491"/>
      <c r="OT21" s="491"/>
      <c r="OU21" s="491"/>
      <c r="OV21" s="491"/>
      <c r="OW21" s="491"/>
      <c r="OX21" s="491"/>
      <c r="OY21" s="491"/>
      <c r="OZ21" s="491"/>
      <c r="PA21" s="491"/>
      <c r="PB21" s="491"/>
      <c r="PC21" s="491"/>
      <c r="PD21" s="491"/>
      <c r="PE21" s="491"/>
      <c r="PF21" s="491"/>
      <c r="PG21" s="491"/>
      <c r="PH21" s="491"/>
      <c r="PI21" s="491"/>
      <c r="PJ21" s="491"/>
      <c r="PK21" s="491"/>
      <c r="PL21" s="491"/>
      <c r="PM21" s="491"/>
      <c r="PN21" s="491"/>
      <c r="PO21" s="491"/>
      <c r="PP21" s="491"/>
      <c r="PQ21" s="491"/>
      <c r="PR21" s="491"/>
      <c r="PS21" s="491"/>
      <c r="PT21" s="491"/>
      <c r="PU21" s="491"/>
      <c r="PV21" s="491"/>
      <c r="PW21" s="491"/>
      <c r="PX21" s="491"/>
      <c r="PY21" s="491"/>
      <c r="PZ21" s="491"/>
      <c r="QA21" s="491"/>
      <c r="QB21" s="491"/>
      <c r="QC21" s="491"/>
      <c r="QD21" s="491"/>
      <c r="QE21" s="491"/>
      <c r="QF21" s="491"/>
      <c r="QG21" s="491"/>
      <c r="QH21" s="491"/>
      <c r="QI21" s="491"/>
      <c r="QJ21" s="491"/>
      <c r="QK21" s="491"/>
      <c r="QL21" s="491"/>
      <c r="QM21" s="491"/>
      <c r="QN21" s="491"/>
      <c r="QO21" s="491"/>
      <c r="QP21" s="491"/>
      <c r="QQ21" s="491"/>
    </row>
    <row r="22" spans="1:459">
      <c r="A22" s="640" t="s">
        <v>9</v>
      </c>
      <c r="B22" s="387" t="s">
        <v>124</v>
      </c>
      <c r="C22" s="641" t="s">
        <v>10</v>
      </c>
      <c r="D22" s="628">
        <f>SUM(D23:D28)</f>
        <v>0</v>
      </c>
      <c r="E22" s="629">
        <f t="shared" ref="E22:M22" si="0">SUM(E23:E28)</f>
        <v>0</v>
      </c>
      <c r="F22" s="629">
        <f t="shared" si="0"/>
        <v>0</v>
      </c>
      <c r="G22" s="629">
        <f t="shared" si="0"/>
        <v>0</v>
      </c>
      <c r="H22" s="629">
        <f t="shared" si="0"/>
        <v>0</v>
      </c>
      <c r="I22" s="629">
        <f t="shared" si="0"/>
        <v>0</v>
      </c>
      <c r="J22" s="629">
        <f t="shared" si="0"/>
        <v>0</v>
      </c>
      <c r="K22" s="629">
        <f t="shared" si="0"/>
        <v>0</v>
      </c>
      <c r="L22" s="629">
        <f t="shared" si="0"/>
        <v>0</v>
      </c>
      <c r="M22" s="630">
        <f t="shared" si="0"/>
        <v>0</v>
      </c>
      <c r="FF22" s="491"/>
      <c r="FG22" s="491"/>
      <c r="FH22" s="491"/>
      <c r="FI22" s="491"/>
      <c r="FJ22" s="491"/>
      <c r="FK22" s="491"/>
      <c r="FL22" s="491"/>
      <c r="FM22" s="491"/>
      <c r="FN22" s="491"/>
      <c r="FO22" s="491"/>
      <c r="FP22" s="491"/>
      <c r="FQ22" s="491"/>
      <c r="FR22" s="491"/>
      <c r="FS22" s="491"/>
      <c r="FT22" s="491"/>
      <c r="FU22" s="491"/>
      <c r="FV22" s="491"/>
      <c r="FW22" s="491"/>
      <c r="FX22" s="491"/>
      <c r="FY22" s="491"/>
      <c r="FZ22" s="491"/>
      <c r="GA22" s="491"/>
      <c r="GB22" s="491"/>
      <c r="GC22" s="491"/>
      <c r="GD22" s="491"/>
      <c r="GE22" s="491"/>
      <c r="GF22" s="491"/>
      <c r="GG22" s="491"/>
      <c r="GH22" s="491"/>
      <c r="GI22" s="491"/>
      <c r="GJ22" s="491"/>
      <c r="GK22" s="491"/>
      <c r="GL22" s="491"/>
      <c r="GM22" s="491"/>
      <c r="GN22" s="491"/>
      <c r="GO22" s="491"/>
      <c r="GP22" s="491"/>
      <c r="GQ22" s="491"/>
      <c r="GR22" s="491"/>
      <c r="GS22" s="491"/>
      <c r="GT22" s="491"/>
      <c r="GU22" s="491"/>
      <c r="GV22" s="491"/>
      <c r="GW22" s="491"/>
      <c r="GX22" s="491"/>
      <c r="GY22" s="491"/>
      <c r="GZ22" s="491"/>
      <c r="HA22" s="491"/>
      <c r="HB22" s="491"/>
      <c r="HC22" s="491"/>
      <c r="HD22" s="491"/>
      <c r="HE22" s="491"/>
      <c r="HF22" s="491"/>
      <c r="HG22" s="491"/>
      <c r="HH22" s="491"/>
      <c r="HI22" s="491"/>
      <c r="HJ22" s="491"/>
      <c r="HK22" s="491"/>
      <c r="HL22" s="491"/>
      <c r="HM22" s="491"/>
      <c r="HN22" s="491"/>
      <c r="HO22" s="491"/>
      <c r="HP22" s="491"/>
      <c r="HQ22" s="491"/>
      <c r="HR22" s="491"/>
      <c r="HS22" s="491"/>
      <c r="HT22" s="491"/>
      <c r="HU22" s="491"/>
      <c r="HV22" s="491"/>
      <c r="HW22" s="491"/>
      <c r="HX22" s="491"/>
      <c r="HY22" s="491"/>
      <c r="HZ22" s="491"/>
      <c r="IA22" s="491"/>
      <c r="IB22" s="491"/>
      <c r="IC22" s="491"/>
      <c r="ID22" s="491"/>
      <c r="IE22" s="491"/>
      <c r="IF22" s="491"/>
      <c r="IG22" s="491"/>
      <c r="IH22" s="491"/>
      <c r="II22" s="491"/>
      <c r="IJ22" s="491"/>
      <c r="IK22" s="491"/>
      <c r="IL22" s="491"/>
      <c r="IM22" s="491"/>
      <c r="IN22" s="491"/>
      <c r="IO22" s="491"/>
      <c r="IP22" s="491"/>
      <c r="IQ22" s="491"/>
      <c r="IR22" s="491"/>
      <c r="IS22" s="491"/>
      <c r="IT22" s="491"/>
      <c r="IU22" s="491"/>
      <c r="IV22" s="491"/>
      <c r="IW22" s="491"/>
      <c r="IX22" s="491"/>
      <c r="IY22" s="491"/>
      <c r="IZ22" s="491"/>
      <c r="JA22" s="491"/>
      <c r="JB22" s="491"/>
      <c r="JC22" s="491"/>
      <c r="JD22" s="491"/>
      <c r="JE22" s="491"/>
      <c r="JF22" s="491"/>
      <c r="JG22" s="491"/>
      <c r="JH22" s="491"/>
      <c r="JI22" s="491"/>
      <c r="JJ22" s="491"/>
      <c r="JK22" s="491"/>
      <c r="JL22" s="491"/>
      <c r="JM22" s="491"/>
      <c r="JN22" s="491"/>
      <c r="JO22" s="491"/>
      <c r="JP22" s="491"/>
      <c r="JQ22" s="491"/>
      <c r="JR22" s="491"/>
      <c r="JS22" s="491"/>
      <c r="JT22" s="491"/>
      <c r="JU22" s="491"/>
      <c r="JV22" s="491"/>
      <c r="JW22" s="491"/>
      <c r="JX22" s="491"/>
      <c r="JY22" s="491"/>
      <c r="JZ22" s="491"/>
      <c r="KA22" s="491"/>
      <c r="KB22" s="491"/>
      <c r="KC22" s="491"/>
      <c r="KD22" s="491"/>
      <c r="KE22" s="491"/>
      <c r="KF22" s="491"/>
      <c r="KG22" s="491"/>
      <c r="KH22" s="491"/>
      <c r="KI22" s="491"/>
      <c r="KJ22" s="491"/>
      <c r="KK22" s="491"/>
      <c r="KL22" s="491"/>
      <c r="KM22" s="491"/>
      <c r="KN22" s="491"/>
      <c r="KO22" s="491"/>
      <c r="KP22" s="491"/>
      <c r="KQ22" s="491"/>
      <c r="KR22" s="491"/>
      <c r="KS22" s="491"/>
      <c r="KT22" s="491"/>
      <c r="KU22" s="491"/>
      <c r="KV22" s="491"/>
      <c r="KW22" s="491"/>
      <c r="KX22" s="491"/>
      <c r="KY22" s="491"/>
      <c r="KZ22" s="491"/>
      <c r="LA22" s="491"/>
      <c r="LB22" s="491"/>
      <c r="LC22" s="491"/>
      <c r="LD22" s="491"/>
      <c r="LE22" s="491"/>
      <c r="LF22" s="491"/>
      <c r="LG22" s="491"/>
      <c r="LH22" s="491"/>
      <c r="LI22" s="491"/>
      <c r="LJ22" s="491"/>
      <c r="LK22" s="491"/>
      <c r="LL22" s="491"/>
      <c r="LM22" s="491"/>
      <c r="LN22" s="491"/>
      <c r="LO22" s="491"/>
      <c r="LP22" s="491"/>
      <c r="LQ22" s="491"/>
      <c r="LR22" s="491"/>
      <c r="LS22" s="491"/>
      <c r="LT22" s="491"/>
      <c r="LU22" s="491"/>
      <c r="LV22" s="491"/>
      <c r="LW22" s="491"/>
      <c r="LX22" s="491"/>
      <c r="LY22" s="491"/>
      <c r="LZ22" s="491"/>
      <c r="MA22" s="491"/>
      <c r="MB22" s="491"/>
      <c r="MC22" s="491"/>
      <c r="MD22" s="491"/>
      <c r="ME22" s="491"/>
      <c r="MF22" s="491"/>
      <c r="MG22" s="491"/>
      <c r="MH22" s="491"/>
      <c r="MI22" s="491"/>
      <c r="MJ22" s="491"/>
      <c r="MK22" s="491"/>
      <c r="ML22" s="491"/>
      <c r="MM22" s="491"/>
      <c r="MN22" s="491"/>
      <c r="MO22" s="491"/>
      <c r="MP22" s="491"/>
      <c r="MQ22" s="491"/>
      <c r="MR22" s="491"/>
      <c r="MS22" s="491"/>
      <c r="MT22" s="491"/>
      <c r="MU22" s="491"/>
      <c r="MV22" s="491"/>
      <c r="MW22" s="491"/>
      <c r="MX22" s="491"/>
      <c r="MY22" s="491"/>
      <c r="MZ22" s="491"/>
      <c r="NA22" s="491"/>
      <c r="NB22" s="491"/>
      <c r="NC22" s="491"/>
      <c r="ND22" s="491"/>
      <c r="NE22" s="491"/>
      <c r="NF22" s="491"/>
      <c r="NG22" s="491"/>
      <c r="NH22" s="491"/>
      <c r="NI22" s="491"/>
      <c r="NJ22" s="491"/>
      <c r="NK22" s="491"/>
      <c r="NL22" s="491"/>
      <c r="NM22" s="491"/>
      <c r="NN22" s="491"/>
      <c r="NO22" s="491"/>
      <c r="NP22" s="491"/>
      <c r="NQ22" s="491"/>
      <c r="NR22" s="491"/>
      <c r="NS22" s="491"/>
      <c r="NT22" s="491"/>
      <c r="NU22" s="491"/>
      <c r="NV22" s="491"/>
      <c r="NW22" s="491"/>
      <c r="NX22" s="491"/>
      <c r="NY22" s="491"/>
      <c r="NZ22" s="491"/>
      <c r="OA22" s="491"/>
      <c r="OB22" s="491"/>
      <c r="OC22" s="491"/>
      <c r="OD22" s="491"/>
      <c r="OE22" s="491"/>
      <c r="OF22" s="491"/>
      <c r="OG22" s="491"/>
      <c r="OH22" s="491"/>
      <c r="OI22" s="491"/>
      <c r="OJ22" s="491"/>
      <c r="OK22" s="491"/>
      <c r="OL22" s="491"/>
      <c r="OM22" s="491"/>
      <c r="ON22" s="491"/>
      <c r="OO22" s="491"/>
      <c r="OP22" s="491"/>
      <c r="OQ22" s="491"/>
      <c r="OR22" s="491"/>
      <c r="OS22" s="491"/>
      <c r="OT22" s="491"/>
      <c r="OU22" s="491"/>
      <c r="OV22" s="491"/>
      <c r="OW22" s="491"/>
      <c r="OX22" s="491"/>
      <c r="OY22" s="491"/>
      <c r="OZ22" s="491"/>
      <c r="PA22" s="491"/>
      <c r="PB22" s="491"/>
      <c r="PC22" s="491"/>
      <c r="PD22" s="491"/>
      <c r="PE22" s="491"/>
      <c r="PF22" s="491"/>
      <c r="PG22" s="491"/>
      <c r="PH22" s="491"/>
      <c r="PI22" s="491"/>
      <c r="PJ22" s="491"/>
      <c r="PK22" s="491"/>
      <c r="PL22" s="491"/>
      <c r="PM22" s="491"/>
      <c r="PN22" s="491"/>
      <c r="PO22" s="491"/>
      <c r="PP22" s="491"/>
      <c r="PQ22" s="491"/>
      <c r="PR22" s="491"/>
      <c r="PS22" s="491"/>
      <c r="PT22" s="491"/>
      <c r="PU22" s="491"/>
      <c r="PV22" s="491"/>
      <c r="PW22" s="491"/>
      <c r="PX22" s="491"/>
      <c r="PY22" s="491"/>
      <c r="PZ22" s="491"/>
      <c r="QA22" s="491"/>
      <c r="QB22" s="491"/>
      <c r="QC22" s="491"/>
      <c r="QD22" s="491"/>
      <c r="QE22" s="491"/>
      <c r="QF22" s="491"/>
      <c r="QG22" s="491"/>
      <c r="QH22" s="491"/>
      <c r="QI22" s="491"/>
      <c r="QJ22" s="491"/>
      <c r="QK22" s="491"/>
      <c r="QL22" s="491"/>
      <c r="QM22" s="491"/>
      <c r="QN22" s="491"/>
      <c r="QO22" s="491"/>
      <c r="QP22" s="491"/>
      <c r="QQ22" s="491"/>
    </row>
    <row r="23" spans="1:459">
      <c r="A23" s="332" t="s">
        <v>11</v>
      </c>
      <c r="B23" s="41" t="s">
        <v>12</v>
      </c>
      <c r="C23" s="642" t="s">
        <v>10</v>
      </c>
      <c r="D23" s="118">
        <f>D30</f>
        <v>0</v>
      </c>
      <c r="E23" s="116">
        <f t="shared" ref="E23:M23" si="1">E30</f>
        <v>0</v>
      </c>
      <c r="F23" s="116">
        <f t="shared" si="1"/>
        <v>0</v>
      </c>
      <c r="G23" s="116">
        <f t="shared" si="1"/>
        <v>0</v>
      </c>
      <c r="H23" s="116">
        <f t="shared" si="1"/>
        <v>0</v>
      </c>
      <c r="I23" s="116">
        <f t="shared" si="1"/>
        <v>0</v>
      </c>
      <c r="J23" s="116">
        <f t="shared" si="1"/>
        <v>0</v>
      </c>
      <c r="K23" s="116">
        <f t="shared" si="1"/>
        <v>0</v>
      </c>
      <c r="L23" s="116">
        <f t="shared" si="1"/>
        <v>0</v>
      </c>
      <c r="M23" s="119">
        <f t="shared" si="1"/>
        <v>0</v>
      </c>
      <c r="FF23" s="491"/>
      <c r="FG23" s="491"/>
      <c r="FH23" s="491"/>
      <c r="FI23" s="491"/>
      <c r="FJ23" s="491"/>
      <c r="FK23" s="491"/>
      <c r="FL23" s="491"/>
      <c r="FM23" s="491"/>
      <c r="FN23" s="491"/>
      <c r="FO23" s="491"/>
      <c r="FP23" s="491"/>
      <c r="FQ23" s="491"/>
      <c r="FR23" s="491"/>
      <c r="FS23" s="491"/>
      <c r="FT23" s="491"/>
      <c r="FU23" s="491"/>
      <c r="FV23" s="491"/>
      <c r="FW23" s="491"/>
      <c r="FX23" s="491"/>
      <c r="FY23" s="491"/>
      <c r="FZ23" s="491"/>
      <c r="GA23" s="491"/>
      <c r="GB23" s="491"/>
      <c r="GC23" s="491"/>
      <c r="GD23" s="491"/>
      <c r="GE23" s="491"/>
      <c r="GF23" s="491"/>
      <c r="GG23" s="491"/>
      <c r="GH23" s="491"/>
      <c r="GI23" s="491"/>
      <c r="GJ23" s="491"/>
      <c r="GK23" s="491"/>
      <c r="GL23" s="491"/>
      <c r="GM23" s="491"/>
      <c r="GN23" s="491"/>
      <c r="GO23" s="491"/>
      <c r="GP23" s="491"/>
      <c r="GQ23" s="491"/>
      <c r="GR23" s="491"/>
      <c r="GS23" s="491"/>
      <c r="GT23" s="491"/>
      <c r="GU23" s="491"/>
      <c r="GV23" s="491"/>
      <c r="GW23" s="491"/>
      <c r="GX23" s="491"/>
      <c r="GY23" s="491"/>
      <c r="GZ23" s="491"/>
      <c r="HA23" s="491"/>
      <c r="HB23" s="491"/>
      <c r="HC23" s="491"/>
      <c r="HD23" s="491"/>
      <c r="HE23" s="491"/>
      <c r="HF23" s="491"/>
      <c r="HG23" s="491"/>
      <c r="HH23" s="491"/>
      <c r="HI23" s="491"/>
      <c r="HJ23" s="491"/>
      <c r="HK23" s="491"/>
      <c r="HL23" s="491"/>
      <c r="HM23" s="491"/>
      <c r="HN23" s="491"/>
      <c r="HO23" s="491"/>
      <c r="HP23" s="491"/>
      <c r="HQ23" s="491"/>
      <c r="HR23" s="491"/>
      <c r="HS23" s="491"/>
      <c r="HT23" s="491"/>
      <c r="HU23" s="491"/>
      <c r="HV23" s="491"/>
      <c r="HW23" s="491"/>
      <c r="HX23" s="491"/>
      <c r="HY23" s="491"/>
      <c r="HZ23" s="491"/>
      <c r="IA23" s="491"/>
      <c r="IB23" s="491"/>
      <c r="IC23" s="491"/>
      <c r="ID23" s="491"/>
      <c r="IE23" s="491"/>
      <c r="IF23" s="491"/>
      <c r="IG23" s="491"/>
      <c r="IH23" s="491"/>
      <c r="II23" s="491"/>
      <c r="IJ23" s="491"/>
      <c r="IK23" s="491"/>
      <c r="IL23" s="491"/>
      <c r="IM23" s="491"/>
      <c r="IN23" s="491"/>
      <c r="IO23" s="491"/>
      <c r="IP23" s="491"/>
      <c r="IQ23" s="491"/>
      <c r="IR23" s="491"/>
      <c r="IS23" s="491"/>
      <c r="IT23" s="491"/>
      <c r="IU23" s="491"/>
      <c r="IV23" s="491"/>
      <c r="IW23" s="491"/>
      <c r="IX23" s="491"/>
      <c r="IY23" s="491"/>
      <c r="IZ23" s="491"/>
      <c r="JA23" s="491"/>
      <c r="JB23" s="491"/>
      <c r="JC23" s="491"/>
      <c r="JD23" s="491"/>
      <c r="JE23" s="491"/>
      <c r="JF23" s="491"/>
      <c r="JG23" s="491"/>
      <c r="JH23" s="491"/>
      <c r="JI23" s="491"/>
      <c r="JJ23" s="491"/>
      <c r="JK23" s="491"/>
      <c r="JL23" s="491"/>
      <c r="JM23" s="491"/>
      <c r="JN23" s="491"/>
      <c r="JO23" s="491"/>
      <c r="JP23" s="491"/>
      <c r="JQ23" s="491"/>
      <c r="JR23" s="491"/>
      <c r="JS23" s="491"/>
      <c r="JT23" s="491"/>
      <c r="JU23" s="491"/>
      <c r="JV23" s="491"/>
      <c r="JW23" s="491"/>
      <c r="JX23" s="491"/>
      <c r="JY23" s="491"/>
      <c r="JZ23" s="491"/>
      <c r="KA23" s="491"/>
      <c r="KB23" s="491"/>
      <c r="KC23" s="491"/>
      <c r="KD23" s="491"/>
      <c r="KE23" s="491"/>
      <c r="KF23" s="491"/>
      <c r="KG23" s="491"/>
      <c r="KH23" s="491"/>
      <c r="KI23" s="491"/>
      <c r="KJ23" s="491"/>
      <c r="KK23" s="491"/>
      <c r="KL23" s="491"/>
      <c r="KM23" s="491"/>
      <c r="KN23" s="491"/>
      <c r="KO23" s="491"/>
      <c r="KP23" s="491"/>
      <c r="KQ23" s="491"/>
      <c r="KR23" s="491"/>
      <c r="KS23" s="491"/>
      <c r="KT23" s="491"/>
      <c r="KU23" s="491"/>
      <c r="KV23" s="491"/>
      <c r="KW23" s="491"/>
      <c r="KX23" s="491"/>
      <c r="KY23" s="491"/>
      <c r="KZ23" s="491"/>
      <c r="LA23" s="491"/>
      <c r="LB23" s="491"/>
      <c r="LC23" s="491"/>
      <c r="LD23" s="491"/>
      <c r="LE23" s="491"/>
      <c r="LF23" s="491"/>
      <c r="LG23" s="491"/>
      <c r="LH23" s="491"/>
      <c r="LI23" s="491"/>
      <c r="LJ23" s="491"/>
      <c r="LK23" s="491"/>
      <c r="LL23" s="491"/>
      <c r="LM23" s="491"/>
      <c r="LN23" s="491"/>
      <c r="LO23" s="491"/>
      <c r="LP23" s="491"/>
      <c r="LQ23" s="491"/>
      <c r="LR23" s="491"/>
      <c r="LS23" s="491"/>
      <c r="LT23" s="491"/>
      <c r="LU23" s="491"/>
      <c r="LV23" s="491"/>
      <c r="LW23" s="491"/>
      <c r="LX23" s="491"/>
      <c r="LY23" s="491"/>
      <c r="LZ23" s="491"/>
      <c r="MA23" s="491"/>
      <c r="MB23" s="491"/>
      <c r="MC23" s="491"/>
      <c r="MD23" s="491"/>
      <c r="ME23" s="491"/>
      <c r="MF23" s="491"/>
      <c r="MG23" s="491"/>
      <c r="MH23" s="491"/>
      <c r="MI23" s="491"/>
      <c r="MJ23" s="491"/>
      <c r="MK23" s="491"/>
      <c r="ML23" s="491"/>
      <c r="MM23" s="491"/>
      <c r="MN23" s="491"/>
      <c r="MO23" s="491"/>
      <c r="MP23" s="491"/>
      <c r="MQ23" s="491"/>
      <c r="MR23" s="491"/>
      <c r="MS23" s="491"/>
      <c r="MT23" s="491"/>
      <c r="MU23" s="491"/>
      <c r="MV23" s="491"/>
      <c r="MW23" s="491"/>
      <c r="MX23" s="491"/>
      <c r="MY23" s="491"/>
      <c r="MZ23" s="491"/>
      <c r="NA23" s="491"/>
      <c r="NB23" s="491"/>
      <c r="NC23" s="491"/>
      <c r="ND23" s="491"/>
      <c r="NE23" s="491"/>
      <c r="NF23" s="491"/>
      <c r="NG23" s="491"/>
      <c r="NH23" s="491"/>
      <c r="NI23" s="491"/>
      <c r="NJ23" s="491"/>
      <c r="NK23" s="491"/>
      <c r="NL23" s="491"/>
      <c r="NM23" s="491"/>
      <c r="NN23" s="491"/>
      <c r="NO23" s="491"/>
      <c r="NP23" s="491"/>
      <c r="NQ23" s="491"/>
      <c r="NR23" s="491"/>
      <c r="NS23" s="491"/>
      <c r="NT23" s="491"/>
      <c r="NU23" s="491"/>
      <c r="NV23" s="491"/>
      <c r="NW23" s="491"/>
      <c r="NX23" s="491"/>
      <c r="NY23" s="491"/>
      <c r="NZ23" s="491"/>
      <c r="OA23" s="491"/>
      <c r="OB23" s="491"/>
      <c r="OC23" s="491"/>
      <c r="OD23" s="491"/>
      <c r="OE23" s="491"/>
      <c r="OF23" s="491"/>
      <c r="OG23" s="491"/>
      <c r="OH23" s="491"/>
      <c r="OI23" s="491"/>
      <c r="OJ23" s="491"/>
      <c r="OK23" s="491"/>
      <c r="OL23" s="491"/>
      <c r="OM23" s="491"/>
      <c r="ON23" s="491"/>
      <c r="OO23" s="491"/>
      <c r="OP23" s="491"/>
      <c r="OQ23" s="491"/>
      <c r="OR23" s="491"/>
      <c r="OS23" s="491"/>
      <c r="OT23" s="491"/>
      <c r="OU23" s="491"/>
      <c r="OV23" s="491"/>
      <c r="OW23" s="491"/>
      <c r="OX23" s="491"/>
      <c r="OY23" s="491"/>
      <c r="OZ23" s="491"/>
      <c r="PA23" s="491"/>
      <c r="PB23" s="491"/>
      <c r="PC23" s="491"/>
      <c r="PD23" s="491"/>
      <c r="PE23" s="491"/>
      <c r="PF23" s="491"/>
      <c r="PG23" s="491"/>
      <c r="PH23" s="491"/>
      <c r="PI23" s="491"/>
      <c r="PJ23" s="491"/>
      <c r="PK23" s="491"/>
      <c r="PL23" s="491"/>
      <c r="PM23" s="491"/>
      <c r="PN23" s="491"/>
      <c r="PO23" s="491"/>
      <c r="PP23" s="491"/>
      <c r="PQ23" s="491"/>
      <c r="PR23" s="491"/>
      <c r="PS23" s="491"/>
      <c r="PT23" s="491"/>
      <c r="PU23" s="491"/>
      <c r="PV23" s="491"/>
      <c r="PW23" s="491"/>
      <c r="PX23" s="491"/>
      <c r="PY23" s="491"/>
      <c r="PZ23" s="491"/>
      <c r="QA23" s="491"/>
      <c r="QB23" s="491"/>
      <c r="QC23" s="491"/>
      <c r="QD23" s="491"/>
      <c r="QE23" s="491"/>
      <c r="QF23" s="491"/>
      <c r="QG23" s="491"/>
      <c r="QH23" s="491"/>
      <c r="QI23" s="491"/>
      <c r="QJ23" s="491"/>
      <c r="QK23" s="491"/>
      <c r="QL23" s="491"/>
      <c r="QM23" s="491"/>
      <c r="QN23" s="491"/>
      <c r="QO23" s="491"/>
      <c r="QP23" s="491"/>
      <c r="QQ23" s="491"/>
    </row>
    <row r="24" spans="1:459" ht="31.5">
      <c r="A24" s="332" t="s">
        <v>13</v>
      </c>
      <c r="B24" s="41" t="s">
        <v>14</v>
      </c>
      <c r="C24" s="642" t="s">
        <v>10</v>
      </c>
      <c r="D24" s="118">
        <f>D55</f>
        <v>0</v>
      </c>
      <c r="E24" s="116">
        <f t="shared" ref="E24:M24" si="2">E55</f>
        <v>0</v>
      </c>
      <c r="F24" s="116">
        <f t="shared" si="2"/>
        <v>0</v>
      </c>
      <c r="G24" s="116">
        <f t="shared" si="2"/>
        <v>0</v>
      </c>
      <c r="H24" s="116">
        <f t="shared" si="2"/>
        <v>0</v>
      </c>
      <c r="I24" s="116">
        <f t="shared" si="2"/>
        <v>0</v>
      </c>
      <c r="J24" s="116">
        <f t="shared" si="2"/>
        <v>0</v>
      </c>
      <c r="K24" s="116">
        <f t="shared" si="2"/>
        <v>0</v>
      </c>
      <c r="L24" s="116">
        <f t="shared" si="2"/>
        <v>0</v>
      </c>
      <c r="M24" s="119">
        <f t="shared" si="2"/>
        <v>0</v>
      </c>
      <c r="FF24" s="491"/>
      <c r="FG24" s="491"/>
      <c r="FH24" s="491"/>
      <c r="FI24" s="491"/>
      <c r="FJ24" s="491"/>
      <c r="FK24" s="491"/>
      <c r="FL24" s="491"/>
      <c r="FM24" s="491"/>
      <c r="FN24" s="491"/>
      <c r="FO24" s="491"/>
      <c r="FP24" s="491"/>
      <c r="FQ24" s="491"/>
      <c r="FR24" s="491"/>
      <c r="FS24" s="491"/>
      <c r="FT24" s="491"/>
      <c r="FU24" s="491"/>
      <c r="FV24" s="491"/>
      <c r="FW24" s="491"/>
      <c r="FX24" s="491"/>
      <c r="FY24" s="491"/>
      <c r="FZ24" s="491"/>
      <c r="GA24" s="491"/>
      <c r="GB24" s="491"/>
      <c r="GC24" s="491"/>
      <c r="GD24" s="491"/>
      <c r="GE24" s="491"/>
      <c r="GF24" s="491"/>
      <c r="GG24" s="491"/>
      <c r="GH24" s="491"/>
      <c r="GI24" s="491"/>
      <c r="GJ24" s="491"/>
      <c r="GK24" s="491"/>
      <c r="GL24" s="491"/>
      <c r="GM24" s="491"/>
      <c r="GN24" s="491"/>
      <c r="GO24" s="491"/>
      <c r="GP24" s="491"/>
      <c r="GQ24" s="491"/>
      <c r="GR24" s="491"/>
      <c r="GS24" s="491"/>
      <c r="GT24" s="491"/>
      <c r="GU24" s="491"/>
      <c r="GV24" s="491"/>
      <c r="GW24" s="491"/>
      <c r="GX24" s="491"/>
      <c r="GY24" s="491"/>
      <c r="GZ24" s="491"/>
      <c r="HA24" s="491"/>
      <c r="HB24" s="491"/>
      <c r="HC24" s="491"/>
      <c r="HD24" s="491"/>
      <c r="HE24" s="491"/>
      <c r="HF24" s="491"/>
      <c r="HG24" s="491"/>
      <c r="HH24" s="491"/>
      <c r="HI24" s="491"/>
      <c r="HJ24" s="491"/>
      <c r="HK24" s="491"/>
      <c r="HL24" s="491"/>
      <c r="HM24" s="491"/>
      <c r="HN24" s="491"/>
      <c r="HO24" s="491"/>
      <c r="HP24" s="491"/>
      <c r="HQ24" s="491"/>
      <c r="HR24" s="491"/>
      <c r="HS24" s="491"/>
      <c r="HT24" s="491"/>
      <c r="HU24" s="491"/>
      <c r="HV24" s="491"/>
      <c r="HW24" s="491"/>
      <c r="HX24" s="491"/>
      <c r="HY24" s="491"/>
      <c r="HZ24" s="491"/>
      <c r="IA24" s="491"/>
      <c r="IB24" s="491"/>
      <c r="IC24" s="491"/>
      <c r="ID24" s="491"/>
      <c r="IE24" s="491"/>
      <c r="IF24" s="491"/>
      <c r="IG24" s="491"/>
      <c r="IH24" s="491"/>
      <c r="II24" s="491"/>
      <c r="IJ24" s="491"/>
      <c r="IK24" s="491"/>
      <c r="IL24" s="491"/>
      <c r="IM24" s="491"/>
      <c r="IN24" s="491"/>
      <c r="IO24" s="491"/>
      <c r="IP24" s="491"/>
      <c r="IQ24" s="491"/>
      <c r="IR24" s="491"/>
      <c r="IS24" s="491"/>
      <c r="IT24" s="491"/>
      <c r="IU24" s="491"/>
      <c r="IV24" s="491"/>
      <c r="IW24" s="491"/>
      <c r="IX24" s="491"/>
      <c r="IY24" s="491"/>
      <c r="IZ24" s="491"/>
      <c r="JA24" s="491"/>
      <c r="JB24" s="491"/>
      <c r="JC24" s="491"/>
      <c r="JD24" s="491"/>
      <c r="JE24" s="491"/>
      <c r="JF24" s="491"/>
      <c r="JG24" s="491"/>
      <c r="JH24" s="491"/>
      <c r="JI24" s="491"/>
      <c r="JJ24" s="491"/>
      <c r="JK24" s="491"/>
      <c r="JL24" s="491"/>
      <c r="JM24" s="491"/>
      <c r="JN24" s="491"/>
      <c r="JO24" s="491"/>
      <c r="JP24" s="491"/>
      <c r="JQ24" s="491"/>
      <c r="JR24" s="491"/>
      <c r="JS24" s="491"/>
      <c r="JT24" s="491"/>
      <c r="JU24" s="491"/>
      <c r="JV24" s="491"/>
      <c r="JW24" s="491"/>
      <c r="JX24" s="491"/>
      <c r="JY24" s="491"/>
      <c r="JZ24" s="491"/>
      <c r="KA24" s="491"/>
      <c r="KB24" s="491"/>
      <c r="KC24" s="491"/>
      <c r="KD24" s="491"/>
      <c r="KE24" s="491"/>
      <c r="KF24" s="491"/>
      <c r="KG24" s="491"/>
      <c r="KH24" s="491"/>
      <c r="KI24" s="491"/>
      <c r="KJ24" s="491"/>
      <c r="KK24" s="491"/>
      <c r="KL24" s="491"/>
      <c r="KM24" s="491"/>
      <c r="KN24" s="491"/>
      <c r="KO24" s="491"/>
      <c r="KP24" s="491"/>
      <c r="KQ24" s="491"/>
      <c r="KR24" s="491"/>
      <c r="KS24" s="491"/>
      <c r="KT24" s="491"/>
      <c r="KU24" s="491"/>
      <c r="KV24" s="491"/>
      <c r="KW24" s="491"/>
      <c r="KX24" s="491"/>
      <c r="KY24" s="491"/>
      <c r="KZ24" s="491"/>
      <c r="LA24" s="491"/>
      <c r="LB24" s="491"/>
      <c r="LC24" s="491"/>
      <c r="LD24" s="491"/>
      <c r="LE24" s="491"/>
      <c r="LF24" s="491"/>
      <c r="LG24" s="491"/>
      <c r="LH24" s="491"/>
      <c r="LI24" s="491"/>
      <c r="LJ24" s="491"/>
      <c r="LK24" s="491"/>
      <c r="LL24" s="491"/>
      <c r="LM24" s="491"/>
      <c r="LN24" s="491"/>
      <c r="LO24" s="491"/>
      <c r="LP24" s="491"/>
      <c r="LQ24" s="491"/>
      <c r="LR24" s="491"/>
      <c r="LS24" s="491"/>
      <c r="LT24" s="491"/>
      <c r="LU24" s="491"/>
      <c r="LV24" s="491"/>
      <c r="LW24" s="491"/>
      <c r="LX24" s="491"/>
      <c r="LY24" s="491"/>
      <c r="LZ24" s="491"/>
      <c r="MA24" s="491"/>
      <c r="MB24" s="491"/>
      <c r="MC24" s="491"/>
      <c r="MD24" s="491"/>
      <c r="ME24" s="491"/>
      <c r="MF24" s="491"/>
      <c r="MG24" s="491"/>
      <c r="MH24" s="491"/>
      <c r="MI24" s="491"/>
      <c r="MJ24" s="491"/>
      <c r="MK24" s="491"/>
      <c r="ML24" s="491"/>
      <c r="MM24" s="491"/>
      <c r="MN24" s="491"/>
      <c r="MO24" s="491"/>
      <c r="MP24" s="491"/>
      <c r="MQ24" s="491"/>
      <c r="MR24" s="491"/>
      <c r="MS24" s="491"/>
      <c r="MT24" s="491"/>
      <c r="MU24" s="491"/>
      <c r="MV24" s="491"/>
      <c r="MW24" s="491"/>
      <c r="MX24" s="491"/>
      <c r="MY24" s="491"/>
      <c r="MZ24" s="491"/>
      <c r="NA24" s="491"/>
      <c r="NB24" s="491"/>
      <c r="NC24" s="491"/>
      <c r="ND24" s="491"/>
      <c r="NE24" s="491"/>
      <c r="NF24" s="491"/>
      <c r="NG24" s="491"/>
      <c r="NH24" s="491"/>
      <c r="NI24" s="491"/>
      <c r="NJ24" s="491"/>
      <c r="NK24" s="491"/>
      <c r="NL24" s="491"/>
      <c r="NM24" s="491"/>
      <c r="NN24" s="491"/>
      <c r="NO24" s="491"/>
      <c r="NP24" s="491"/>
      <c r="NQ24" s="491"/>
      <c r="NR24" s="491"/>
      <c r="NS24" s="491"/>
      <c r="NT24" s="491"/>
      <c r="NU24" s="491"/>
      <c r="NV24" s="491"/>
      <c r="NW24" s="491"/>
      <c r="NX24" s="491"/>
      <c r="NY24" s="491"/>
      <c r="NZ24" s="491"/>
      <c r="OA24" s="491"/>
      <c r="OB24" s="491"/>
      <c r="OC24" s="491"/>
      <c r="OD24" s="491"/>
      <c r="OE24" s="491"/>
      <c r="OF24" s="491"/>
      <c r="OG24" s="491"/>
      <c r="OH24" s="491"/>
      <c r="OI24" s="491"/>
      <c r="OJ24" s="491"/>
      <c r="OK24" s="491"/>
      <c r="OL24" s="491"/>
      <c r="OM24" s="491"/>
      <c r="ON24" s="491"/>
      <c r="OO24" s="491"/>
      <c r="OP24" s="491"/>
      <c r="OQ24" s="491"/>
      <c r="OR24" s="491"/>
      <c r="OS24" s="491"/>
      <c r="OT24" s="491"/>
      <c r="OU24" s="491"/>
      <c r="OV24" s="491"/>
      <c r="OW24" s="491"/>
      <c r="OX24" s="491"/>
      <c r="OY24" s="491"/>
      <c r="OZ24" s="491"/>
      <c r="PA24" s="491"/>
      <c r="PB24" s="491"/>
      <c r="PC24" s="491"/>
      <c r="PD24" s="491"/>
      <c r="PE24" s="491"/>
      <c r="PF24" s="491"/>
      <c r="PG24" s="491"/>
      <c r="PH24" s="491"/>
      <c r="PI24" s="491"/>
      <c r="PJ24" s="491"/>
      <c r="PK24" s="491"/>
      <c r="PL24" s="491"/>
      <c r="PM24" s="491"/>
      <c r="PN24" s="491"/>
      <c r="PO24" s="491"/>
      <c r="PP24" s="491"/>
      <c r="PQ24" s="491"/>
      <c r="PR24" s="491"/>
      <c r="PS24" s="491"/>
      <c r="PT24" s="491"/>
      <c r="PU24" s="491"/>
      <c r="PV24" s="491"/>
      <c r="PW24" s="491"/>
      <c r="PX24" s="491"/>
      <c r="PY24" s="491"/>
      <c r="PZ24" s="491"/>
      <c r="QA24" s="491"/>
      <c r="QB24" s="491"/>
      <c r="QC24" s="491"/>
      <c r="QD24" s="491"/>
      <c r="QE24" s="491"/>
      <c r="QF24" s="491"/>
      <c r="QG24" s="491"/>
      <c r="QH24" s="491"/>
      <c r="QI24" s="491"/>
      <c r="QJ24" s="491"/>
      <c r="QK24" s="491"/>
      <c r="QL24" s="491"/>
      <c r="QM24" s="491"/>
      <c r="QN24" s="491"/>
      <c r="QO24" s="491"/>
      <c r="QP24" s="491"/>
      <c r="QQ24" s="491"/>
    </row>
    <row r="25" spans="1:459" ht="47.25">
      <c r="A25" s="332" t="s">
        <v>15</v>
      </c>
      <c r="B25" s="41" t="s">
        <v>16</v>
      </c>
      <c r="C25" s="642" t="s">
        <v>10</v>
      </c>
      <c r="D25" s="118">
        <f>D85</f>
        <v>0</v>
      </c>
      <c r="E25" s="116">
        <f t="shared" ref="E25:M25" si="3">E85</f>
        <v>0</v>
      </c>
      <c r="F25" s="116">
        <f t="shared" si="3"/>
        <v>0</v>
      </c>
      <c r="G25" s="116">
        <f t="shared" si="3"/>
        <v>0</v>
      </c>
      <c r="H25" s="116">
        <f t="shared" si="3"/>
        <v>0</v>
      </c>
      <c r="I25" s="116">
        <f t="shared" si="3"/>
        <v>0</v>
      </c>
      <c r="J25" s="116">
        <f t="shared" si="3"/>
        <v>0</v>
      </c>
      <c r="K25" s="116">
        <f t="shared" si="3"/>
        <v>0</v>
      </c>
      <c r="L25" s="116">
        <f t="shared" si="3"/>
        <v>0</v>
      </c>
      <c r="M25" s="119">
        <f t="shared" si="3"/>
        <v>0</v>
      </c>
      <c r="FF25" s="491"/>
      <c r="FG25" s="491"/>
      <c r="FH25" s="491"/>
      <c r="FI25" s="491"/>
      <c r="FJ25" s="491"/>
      <c r="FK25" s="491"/>
      <c r="FL25" s="491"/>
      <c r="FM25" s="491"/>
      <c r="FN25" s="491"/>
      <c r="FO25" s="491"/>
      <c r="FP25" s="491"/>
      <c r="FQ25" s="491"/>
      <c r="FR25" s="491"/>
      <c r="FS25" s="491"/>
      <c r="FT25" s="491"/>
      <c r="FU25" s="491"/>
      <c r="FV25" s="491"/>
      <c r="FW25" s="491"/>
      <c r="FX25" s="491"/>
      <c r="FY25" s="491"/>
      <c r="FZ25" s="491"/>
      <c r="GA25" s="491"/>
      <c r="GB25" s="491"/>
      <c r="GC25" s="491"/>
      <c r="GD25" s="491"/>
      <c r="GE25" s="491"/>
      <c r="GF25" s="491"/>
      <c r="GG25" s="491"/>
      <c r="GH25" s="491"/>
      <c r="GI25" s="491"/>
      <c r="GJ25" s="491"/>
      <c r="GK25" s="491"/>
      <c r="GL25" s="491"/>
      <c r="GM25" s="491"/>
      <c r="GN25" s="491"/>
      <c r="GO25" s="491"/>
      <c r="GP25" s="491"/>
      <c r="GQ25" s="491"/>
      <c r="GR25" s="491"/>
      <c r="GS25" s="491"/>
      <c r="GT25" s="491"/>
      <c r="GU25" s="491"/>
      <c r="GV25" s="491"/>
      <c r="GW25" s="491"/>
      <c r="GX25" s="491"/>
      <c r="GY25" s="491"/>
      <c r="GZ25" s="491"/>
      <c r="HA25" s="491"/>
      <c r="HB25" s="491"/>
      <c r="HC25" s="491"/>
      <c r="HD25" s="491"/>
      <c r="HE25" s="491"/>
      <c r="HF25" s="491"/>
      <c r="HG25" s="491"/>
      <c r="HH25" s="491"/>
      <c r="HI25" s="491"/>
      <c r="HJ25" s="491"/>
      <c r="HK25" s="491"/>
      <c r="HL25" s="491"/>
      <c r="HM25" s="491"/>
      <c r="HN25" s="491"/>
      <c r="HO25" s="491"/>
      <c r="HP25" s="491"/>
      <c r="HQ25" s="491"/>
      <c r="HR25" s="491"/>
      <c r="HS25" s="491"/>
      <c r="HT25" s="491"/>
      <c r="HU25" s="491"/>
      <c r="HV25" s="491"/>
      <c r="HW25" s="491"/>
      <c r="HX25" s="491"/>
      <c r="HY25" s="491"/>
      <c r="HZ25" s="491"/>
      <c r="IA25" s="491"/>
      <c r="IB25" s="491"/>
      <c r="IC25" s="491"/>
      <c r="ID25" s="491"/>
      <c r="IE25" s="491"/>
      <c r="IF25" s="491"/>
      <c r="IG25" s="491"/>
      <c r="IH25" s="491"/>
      <c r="II25" s="491"/>
      <c r="IJ25" s="491"/>
      <c r="IK25" s="491"/>
      <c r="IL25" s="491"/>
      <c r="IM25" s="491"/>
      <c r="IN25" s="491"/>
      <c r="IO25" s="491"/>
      <c r="IP25" s="491"/>
      <c r="IQ25" s="491"/>
      <c r="IR25" s="491"/>
      <c r="IS25" s="491"/>
      <c r="IT25" s="491"/>
      <c r="IU25" s="491"/>
      <c r="IV25" s="491"/>
      <c r="IW25" s="491"/>
      <c r="IX25" s="491"/>
      <c r="IY25" s="491"/>
      <c r="IZ25" s="491"/>
      <c r="JA25" s="491"/>
      <c r="JB25" s="491"/>
      <c r="JC25" s="491"/>
      <c r="JD25" s="491"/>
      <c r="JE25" s="491"/>
      <c r="JF25" s="491"/>
      <c r="JG25" s="491"/>
      <c r="JH25" s="491"/>
      <c r="JI25" s="491"/>
      <c r="JJ25" s="491"/>
      <c r="JK25" s="491"/>
      <c r="JL25" s="491"/>
      <c r="JM25" s="491"/>
      <c r="JN25" s="491"/>
      <c r="JO25" s="491"/>
      <c r="JP25" s="491"/>
      <c r="JQ25" s="491"/>
      <c r="JR25" s="491"/>
      <c r="JS25" s="491"/>
      <c r="JT25" s="491"/>
      <c r="JU25" s="491"/>
      <c r="JV25" s="491"/>
      <c r="JW25" s="491"/>
      <c r="JX25" s="491"/>
      <c r="JY25" s="491"/>
      <c r="JZ25" s="491"/>
      <c r="KA25" s="491"/>
      <c r="KB25" s="491"/>
      <c r="KC25" s="491"/>
      <c r="KD25" s="491"/>
      <c r="KE25" s="491"/>
      <c r="KF25" s="491"/>
      <c r="KG25" s="491"/>
      <c r="KH25" s="491"/>
      <c r="KI25" s="491"/>
      <c r="KJ25" s="491"/>
      <c r="KK25" s="491"/>
      <c r="KL25" s="491"/>
      <c r="KM25" s="491"/>
      <c r="KN25" s="491"/>
      <c r="KO25" s="491"/>
      <c r="KP25" s="491"/>
      <c r="KQ25" s="491"/>
      <c r="KR25" s="491"/>
      <c r="KS25" s="491"/>
      <c r="KT25" s="491"/>
      <c r="KU25" s="491"/>
      <c r="KV25" s="491"/>
      <c r="KW25" s="491"/>
      <c r="KX25" s="491"/>
      <c r="KY25" s="491"/>
      <c r="KZ25" s="491"/>
      <c r="LA25" s="491"/>
      <c r="LB25" s="491"/>
      <c r="LC25" s="491"/>
      <c r="LD25" s="491"/>
      <c r="LE25" s="491"/>
      <c r="LF25" s="491"/>
      <c r="LG25" s="491"/>
      <c r="LH25" s="491"/>
      <c r="LI25" s="491"/>
      <c r="LJ25" s="491"/>
      <c r="LK25" s="491"/>
      <c r="LL25" s="491"/>
      <c r="LM25" s="491"/>
      <c r="LN25" s="491"/>
      <c r="LO25" s="491"/>
      <c r="LP25" s="491"/>
      <c r="LQ25" s="491"/>
      <c r="LR25" s="491"/>
      <c r="LS25" s="491"/>
      <c r="LT25" s="491"/>
      <c r="LU25" s="491"/>
      <c r="LV25" s="491"/>
      <c r="LW25" s="491"/>
      <c r="LX25" s="491"/>
      <c r="LY25" s="491"/>
      <c r="LZ25" s="491"/>
      <c r="MA25" s="491"/>
      <c r="MB25" s="491"/>
      <c r="MC25" s="491"/>
      <c r="MD25" s="491"/>
      <c r="ME25" s="491"/>
      <c r="MF25" s="491"/>
      <c r="MG25" s="491"/>
      <c r="MH25" s="491"/>
      <c r="MI25" s="491"/>
      <c r="MJ25" s="491"/>
      <c r="MK25" s="491"/>
      <c r="ML25" s="491"/>
      <c r="MM25" s="491"/>
      <c r="MN25" s="491"/>
      <c r="MO25" s="491"/>
      <c r="MP25" s="491"/>
      <c r="MQ25" s="491"/>
      <c r="MR25" s="491"/>
      <c r="MS25" s="491"/>
      <c r="MT25" s="491"/>
      <c r="MU25" s="491"/>
      <c r="MV25" s="491"/>
      <c r="MW25" s="491"/>
      <c r="MX25" s="491"/>
      <c r="MY25" s="491"/>
      <c r="MZ25" s="491"/>
      <c r="NA25" s="491"/>
      <c r="NB25" s="491"/>
      <c r="NC25" s="491"/>
      <c r="ND25" s="491"/>
      <c r="NE25" s="491"/>
      <c r="NF25" s="491"/>
      <c r="NG25" s="491"/>
      <c r="NH25" s="491"/>
      <c r="NI25" s="491"/>
      <c r="NJ25" s="491"/>
      <c r="NK25" s="491"/>
      <c r="NL25" s="491"/>
      <c r="NM25" s="491"/>
      <c r="NN25" s="491"/>
      <c r="NO25" s="491"/>
      <c r="NP25" s="491"/>
      <c r="NQ25" s="491"/>
      <c r="NR25" s="491"/>
      <c r="NS25" s="491"/>
      <c r="NT25" s="491"/>
      <c r="NU25" s="491"/>
      <c r="NV25" s="491"/>
      <c r="NW25" s="491"/>
      <c r="NX25" s="491"/>
      <c r="NY25" s="491"/>
      <c r="NZ25" s="491"/>
      <c r="OA25" s="491"/>
      <c r="OB25" s="491"/>
      <c r="OC25" s="491"/>
      <c r="OD25" s="491"/>
      <c r="OE25" s="491"/>
      <c r="OF25" s="491"/>
      <c r="OG25" s="491"/>
      <c r="OH25" s="491"/>
      <c r="OI25" s="491"/>
      <c r="OJ25" s="491"/>
      <c r="OK25" s="491"/>
      <c r="OL25" s="491"/>
      <c r="OM25" s="491"/>
      <c r="ON25" s="491"/>
      <c r="OO25" s="491"/>
      <c r="OP25" s="491"/>
      <c r="OQ25" s="491"/>
      <c r="OR25" s="491"/>
      <c r="OS25" s="491"/>
      <c r="OT25" s="491"/>
      <c r="OU25" s="491"/>
      <c r="OV25" s="491"/>
      <c r="OW25" s="491"/>
      <c r="OX25" s="491"/>
      <c r="OY25" s="491"/>
      <c r="OZ25" s="491"/>
      <c r="PA25" s="491"/>
      <c r="PB25" s="491"/>
      <c r="PC25" s="491"/>
      <c r="PD25" s="491"/>
      <c r="PE25" s="491"/>
      <c r="PF25" s="491"/>
      <c r="PG25" s="491"/>
      <c r="PH25" s="491"/>
      <c r="PI25" s="491"/>
      <c r="PJ25" s="491"/>
      <c r="PK25" s="491"/>
      <c r="PL25" s="491"/>
      <c r="PM25" s="491"/>
      <c r="PN25" s="491"/>
      <c r="PO25" s="491"/>
      <c r="PP25" s="491"/>
      <c r="PQ25" s="491"/>
      <c r="PR25" s="491"/>
      <c r="PS25" s="491"/>
      <c r="PT25" s="491"/>
      <c r="PU25" s="491"/>
      <c r="PV25" s="491"/>
      <c r="PW25" s="491"/>
      <c r="PX25" s="491"/>
      <c r="PY25" s="491"/>
      <c r="PZ25" s="491"/>
      <c r="QA25" s="491"/>
      <c r="QB25" s="491"/>
      <c r="QC25" s="491"/>
      <c r="QD25" s="491"/>
      <c r="QE25" s="491"/>
      <c r="QF25" s="491"/>
      <c r="QG25" s="491"/>
      <c r="QH25" s="491"/>
      <c r="QI25" s="491"/>
      <c r="QJ25" s="491"/>
      <c r="QK25" s="491"/>
      <c r="QL25" s="491"/>
      <c r="QM25" s="491"/>
      <c r="QN25" s="491"/>
      <c r="QO25" s="491"/>
      <c r="QP25" s="491"/>
      <c r="QQ25" s="491"/>
    </row>
    <row r="26" spans="1:459" ht="31.5">
      <c r="A26" s="332" t="s">
        <v>17</v>
      </c>
      <c r="B26" s="41" t="s">
        <v>18</v>
      </c>
      <c r="C26" s="642" t="s">
        <v>10</v>
      </c>
      <c r="D26" s="118">
        <f t="shared" ref="D26:M28" si="4">D88</f>
        <v>0</v>
      </c>
      <c r="E26" s="116">
        <f t="shared" si="4"/>
        <v>0</v>
      </c>
      <c r="F26" s="116">
        <f t="shared" si="4"/>
        <v>0</v>
      </c>
      <c r="G26" s="116">
        <f t="shared" si="4"/>
        <v>0</v>
      </c>
      <c r="H26" s="116">
        <f t="shared" si="4"/>
        <v>0</v>
      </c>
      <c r="I26" s="116">
        <f t="shared" si="4"/>
        <v>0</v>
      </c>
      <c r="J26" s="116">
        <f t="shared" si="4"/>
        <v>0</v>
      </c>
      <c r="K26" s="116">
        <f t="shared" si="4"/>
        <v>0</v>
      </c>
      <c r="L26" s="116">
        <f t="shared" si="4"/>
        <v>0</v>
      </c>
      <c r="M26" s="119">
        <f t="shared" si="4"/>
        <v>0</v>
      </c>
      <c r="FF26" s="491"/>
      <c r="FG26" s="491"/>
      <c r="FH26" s="491"/>
      <c r="FI26" s="491"/>
      <c r="FJ26" s="491"/>
      <c r="FK26" s="491"/>
      <c r="FL26" s="491"/>
      <c r="FM26" s="491"/>
      <c r="FN26" s="491"/>
      <c r="FO26" s="491"/>
      <c r="FP26" s="491"/>
      <c r="FQ26" s="491"/>
      <c r="FR26" s="491"/>
      <c r="FS26" s="491"/>
      <c r="FT26" s="491"/>
      <c r="FU26" s="491"/>
      <c r="FV26" s="491"/>
      <c r="FW26" s="491"/>
      <c r="FX26" s="491"/>
      <c r="FY26" s="491"/>
      <c r="FZ26" s="491"/>
      <c r="GA26" s="491"/>
      <c r="GB26" s="491"/>
      <c r="GC26" s="491"/>
      <c r="GD26" s="491"/>
      <c r="GE26" s="491"/>
      <c r="GF26" s="491"/>
      <c r="GG26" s="491"/>
      <c r="GH26" s="491"/>
      <c r="GI26" s="491"/>
      <c r="GJ26" s="491"/>
      <c r="GK26" s="491"/>
      <c r="GL26" s="491"/>
      <c r="GM26" s="491"/>
      <c r="GN26" s="491"/>
      <c r="GO26" s="491"/>
      <c r="GP26" s="491"/>
      <c r="GQ26" s="491"/>
      <c r="GR26" s="491"/>
      <c r="GS26" s="491"/>
      <c r="GT26" s="491"/>
      <c r="GU26" s="491"/>
      <c r="GV26" s="491"/>
      <c r="GW26" s="491"/>
      <c r="GX26" s="491"/>
      <c r="GY26" s="491"/>
      <c r="GZ26" s="491"/>
      <c r="HA26" s="491"/>
      <c r="HB26" s="491"/>
      <c r="HC26" s="491"/>
      <c r="HD26" s="491"/>
      <c r="HE26" s="491"/>
      <c r="HF26" s="491"/>
      <c r="HG26" s="491"/>
      <c r="HH26" s="491"/>
      <c r="HI26" s="491"/>
      <c r="HJ26" s="491"/>
      <c r="HK26" s="491"/>
      <c r="HL26" s="491"/>
      <c r="HM26" s="491"/>
      <c r="HN26" s="491"/>
      <c r="HO26" s="491"/>
      <c r="HP26" s="491"/>
      <c r="HQ26" s="491"/>
      <c r="HR26" s="491"/>
      <c r="HS26" s="491"/>
      <c r="HT26" s="491"/>
      <c r="HU26" s="491"/>
      <c r="HV26" s="491"/>
      <c r="HW26" s="491"/>
      <c r="HX26" s="491"/>
      <c r="HY26" s="491"/>
      <c r="HZ26" s="491"/>
      <c r="IA26" s="491"/>
      <c r="IB26" s="491"/>
      <c r="IC26" s="491"/>
      <c r="ID26" s="491"/>
      <c r="IE26" s="491"/>
      <c r="IF26" s="491"/>
      <c r="IG26" s="491"/>
      <c r="IH26" s="491"/>
      <c r="II26" s="491"/>
      <c r="IJ26" s="491"/>
      <c r="IK26" s="491"/>
      <c r="IL26" s="491"/>
      <c r="IM26" s="491"/>
      <c r="IN26" s="491"/>
      <c r="IO26" s="491"/>
      <c r="IP26" s="491"/>
      <c r="IQ26" s="491"/>
      <c r="IR26" s="491"/>
      <c r="IS26" s="491"/>
      <c r="IT26" s="491"/>
      <c r="IU26" s="491"/>
      <c r="IV26" s="491"/>
      <c r="IW26" s="491"/>
      <c r="IX26" s="491"/>
      <c r="IY26" s="491"/>
      <c r="IZ26" s="491"/>
      <c r="JA26" s="491"/>
      <c r="JB26" s="491"/>
      <c r="JC26" s="491"/>
      <c r="JD26" s="491"/>
      <c r="JE26" s="491"/>
      <c r="JF26" s="491"/>
      <c r="JG26" s="491"/>
      <c r="JH26" s="491"/>
      <c r="JI26" s="491"/>
      <c r="JJ26" s="491"/>
      <c r="JK26" s="491"/>
      <c r="JL26" s="491"/>
      <c r="JM26" s="491"/>
      <c r="JN26" s="491"/>
      <c r="JO26" s="491"/>
      <c r="JP26" s="491"/>
      <c r="JQ26" s="491"/>
      <c r="JR26" s="491"/>
      <c r="JS26" s="491"/>
      <c r="JT26" s="491"/>
      <c r="JU26" s="491"/>
      <c r="JV26" s="491"/>
      <c r="JW26" s="491"/>
      <c r="JX26" s="491"/>
      <c r="JY26" s="491"/>
      <c r="JZ26" s="491"/>
      <c r="KA26" s="491"/>
      <c r="KB26" s="491"/>
      <c r="KC26" s="491"/>
      <c r="KD26" s="491"/>
      <c r="KE26" s="491"/>
      <c r="KF26" s="491"/>
      <c r="KG26" s="491"/>
      <c r="KH26" s="491"/>
      <c r="KI26" s="491"/>
      <c r="KJ26" s="491"/>
      <c r="KK26" s="491"/>
      <c r="KL26" s="491"/>
      <c r="KM26" s="491"/>
      <c r="KN26" s="491"/>
      <c r="KO26" s="491"/>
      <c r="KP26" s="491"/>
      <c r="KQ26" s="491"/>
      <c r="KR26" s="491"/>
      <c r="KS26" s="491"/>
      <c r="KT26" s="491"/>
      <c r="KU26" s="491"/>
      <c r="KV26" s="491"/>
      <c r="KW26" s="491"/>
      <c r="KX26" s="491"/>
      <c r="KY26" s="491"/>
      <c r="KZ26" s="491"/>
      <c r="LA26" s="491"/>
      <c r="LB26" s="491"/>
      <c r="LC26" s="491"/>
      <c r="LD26" s="491"/>
      <c r="LE26" s="491"/>
      <c r="LF26" s="491"/>
      <c r="LG26" s="491"/>
      <c r="LH26" s="491"/>
      <c r="LI26" s="491"/>
      <c r="LJ26" s="491"/>
      <c r="LK26" s="491"/>
      <c r="LL26" s="491"/>
      <c r="LM26" s="491"/>
      <c r="LN26" s="491"/>
      <c r="LO26" s="491"/>
      <c r="LP26" s="491"/>
      <c r="LQ26" s="491"/>
      <c r="LR26" s="491"/>
      <c r="LS26" s="491"/>
      <c r="LT26" s="491"/>
      <c r="LU26" s="491"/>
      <c r="LV26" s="491"/>
      <c r="LW26" s="491"/>
      <c r="LX26" s="491"/>
      <c r="LY26" s="491"/>
      <c r="LZ26" s="491"/>
      <c r="MA26" s="491"/>
      <c r="MB26" s="491"/>
      <c r="MC26" s="491"/>
      <c r="MD26" s="491"/>
      <c r="ME26" s="491"/>
      <c r="MF26" s="491"/>
      <c r="MG26" s="491"/>
      <c r="MH26" s="491"/>
      <c r="MI26" s="491"/>
      <c r="MJ26" s="491"/>
      <c r="MK26" s="491"/>
      <c r="ML26" s="491"/>
      <c r="MM26" s="491"/>
      <c r="MN26" s="491"/>
      <c r="MO26" s="491"/>
      <c r="MP26" s="491"/>
      <c r="MQ26" s="491"/>
      <c r="MR26" s="491"/>
      <c r="MS26" s="491"/>
      <c r="MT26" s="491"/>
      <c r="MU26" s="491"/>
      <c r="MV26" s="491"/>
      <c r="MW26" s="491"/>
      <c r="MX26" s="491"/>
      <c r="MY26" s="491"/>
      <c r="MZ26" s="491"/>
      <c r="NA26" s="491"/>
      <c r="NB26" s="491"/>
      <c r="NC26" s="491"/>
      <c r="ND26" s="491"/>
      <c r="NE26" s="491"/>
      <c r="NF26" s="491"/>
      <c r="NG26" s="491"/>
      <c r="NH26" s="491"/>
      <c r="NI26" s="491"/>
      <c r="NJ26" s="491"/>
      <c r="NK26" s="491"/>
      <c r="NL26" s="491"/>
      <c r="NM26" s="491"/>
      <c r="NN26" s="491"/>
      <c r="NO26" s="491"/>
      <c r="NP26" s="491"/>
      <c r="NQ26" s="491"/>
      <c r="NR26" s="491"/>
      <c r="NS26" s="491"/>
      <c r="NT26" s="491"/>
      <c r="NU26" s="491"/>
      <c r="NV26" s="491"/>
      <c r="NW26" s="491"/>
      <c r="NX26" s="491"/>
      <c r="NY26" s="491"/>
      <c r="NZ26" s="491"/>
      <c r="OA26" s="491"/>
      <c r="OB26" s="491"/>
      <c r="OC26" s="491"/>
      <c r="OD26" s="491"/>
      <c r="OE26" s="491"/>
      <c r="OF26" s="491"/>
      <c r="OG26" s="491"/>
      <c r="OH26" s="491"/>
      <c r="OI26" s="491"/>
      <c r="OJ26" s="491"/>
      <c r="OK26" s="491"/>
      <c r="OL26" s="491"/>
      <c r="OM26" s="491"/>
      <c r="ON26" s="491"/>
      <c r="OO26" s="491"/>
      <c r="OP26" s="491"/>
      <c r="OQ26" s="491"/>
      <c r="OR26" s="491"/>
      <c r="OS26" s="491"/>
      <c r="OT26" s="491"/>
      <c r="OU26" s="491"/>
      <c r="OV26" s="491"/>
      <c r="OW26" s="491"/>
      <c r="OX26" s="491"/>
      <c r="OY26" s="491"/>
      <c r="OZ26" s="491"/>
      <c r="PA26" s="491"/>
      <c r="PB26" s="491"/>
      <c r="PC26" s="491"/>
      <c r="PD26" s="491"/>
      <c r="PE26" s="491"/>
      <c r="PF26" s="491"/>
      <c r="PG26" s="491"/>
      <c r="PH26" s="491"/>
      <c r="PI26" s="491"/>
      <c r="PJ26" s="491"/>
      <c r="PK26" s="491"/>
      <c r="PL26" s="491"/>
      <c r="PM26" s="491"/>
      <c r="PN26" s="491"/>
      <c r="PO26" s="491"/>
      <c r="PP26" s="491"/>
      <c r="PQ26" s="491"/>
      <c r="PR26" s="491"/>
      <c r="PS26" s="491"/>
      <c r="PT26" s="491"/>
      <c r="PU26" s="491"/>
      <c r="PV26" s="491"/>
      <c r="PW26" s="491"/>
      <c r="PX26" s="491"/>
      <c r="PY26" s="491"/>
      <c r="PZ26" s="491"/>
      <c r="QA26" s="491"/>
      <c r="QB26" s="491"/>
      <c r="QC26" s="491"/>
      <c r="QD26" s="491"/>
      <c r="QE26" s="491"/>
      <c r="QF26" s="491"/>
      <c r="QG26" s="491"/>
      <c r="QH26" s="491"/>
      <c r="QI26" s="491"/>
      <c r="QJ26" s="491"/>
      <c r="QK26" s="491"/>
      <c r="QL26" s="491"/>
      <c r="QM26" s="491"/>
      <c r="QN26" s="491"/>
      <c r="QO26" s="491"/>
      <c r="QP26" s="491"/>
      <c r="QQ26" s="491"/>
    </row>
    <row r="27" spans="1:459" ht="31.5">
      <c r="A27" s="332" t="s">
        <v>19</v>
      </c>
      <c r="B27" s="41" t="s">
        <v>20</v>
      </c>
      <c r="C27" s="642" t="s">
        <v>10</v>
      </c>
      <c r="D27" s="118">
        <f t="shared" si="4"/>
        <v>0</v>
      </c>
      <c r="E27" s="116">
        <f t="shared" si="4"/>
        <v>0</v>
      </c>
      <c r="F27" s="116">
        <f t="shared" si="4"/>
        <v>0</v>
      </c>
      <c r="G27" s="116">
        <f t="shared" si="4"/>
        <v>0</v>
      </c>
      <c r="H27" s="116">
        <f t="shared" si="4"/>
        <v>0</v>
      </c>
      <c r="I27" s="116">
        <f t="shared" si="4"/>
        <v>0</v>
      </c>
      <c r="J27" s="116">
        <f t="shared" si="4"/>
        <v>0</v>
      </c>
      <c r="K27" s="116">
        <f t="shared" si="4"/>
        <v>0</v>
      </c>
      <c r="L27" s="116">
        <f t="shared" si="4"/>
        <v>0</v>
      </c>
      <c r="M27" s="119">
        <f t="shared" si="4"/>
        <v>0</v>
      </c>
      <c r="FF27" s="491"/>
      <c r="FG27" s="491"/>
      <c r="FH27" s="491"/>
      <c r="FI27" s="491"/>
      <c r="FJ27" s="491"/>
      <c r="FK27" s="491"/>
      <c r="FL27" s="491"/>
      <c r="FM27" s="491"/>
      <c r="FN27" s="491"/>
      <c r="FO27" s="491"/>
      <c r="FP27" s="491"/>
      <c r="FQ27" s="491"/>
      <c r="FR27" s="491"/>
      <c r="FS27" s="491"/>
      <c r="FT27" s="491"/>
      <c r="FU27" s="491"/>
      <c r="FV27" s="491"/>
      <c r="FW27" s="491"/>
      <c r="FX27" s="491"/>
      <c r="FY27" s="491"/>
      <c r="FZ27" s="491"/>
      <c r="GA27" s="491"/>
      <c r="GB27" s="491"/>
      <c r="GC27" s="491"/>
      <c r="GD27" s="491"/>
      <c r="GE27" s="491"/>
      <c r="GF27" s="491"/>
      <c r="GG27" s="491"/>
      <c r="GH27" s="491"/>
      <c r="GI27" s="491"/>
      <c r="GJ27" s="491"/>
      <c r="GK27" s="491"/>
      <c r="GL27" s="491"/>
      <c r="GM27" s="491"/>
      <c r="GN27" s="491"/>
      <c r="GO27" s="491"/>
      <c r="GP27" s="491"/>
      <c r="GQ27" s="491"/>
      <c r="GR27" s="491"/>
      <c r="GS27" s="491"/>
      <c r="GT27" s="491"/>
      <c r="GU27" s="491"/>
      <c r="GV27" s="491"/>
      <c r="GW27" s="491"/>
      <c r="GX27" s="491"/>
      <c r="GY27" s="491"/>
      <c r="GZ27" s="491"/>
      <c r="HA27" s="491"/>
      <c r="HB27" s="491"/>
      <c r="HC27" s="491"/>
      <c r="HD27" s="491"/>
      <c r="HE27" s="491"/>
      <c r="HF27" s="491"/>
      <c r="HG27" s="491"/>
      <c r="HH27" s="491"/>
      <c r="HI27" s="491"/>
      <c r="HJ27" s="491"/>
      <c r="HK27" s="491"/>
      <c r="HL27" s="491"/>
      <c r="HM27" s="491"/>
      <c r="HN27" s="491"/>
      <c r="HO27" s="491"/>
      <c r="HP27" s="491"/>
      <c r="HQ27" s="491"/>
      <c r="HR27" s="491"/>
      <c r="HS27" s="491"/>
      <c r="HT27" s="491"/>
      <c r="HU27" s="491"/>
      <c r="HV27" s="491"/>
      <c r="HW27" s="491"/>
      <c r="HX27" s="491"/>
      <c r="HY27" s="491"/>
      <c r="HZ27" s="491"/>
      <c r="IA27" s="491"/>
      <c r="IB27" s="491"/>
      <c r="IC27" s="491"/>
      <c r="ID27" s="491"/>
      <c r="IE27" s="491"/>
      <c r="IF27" s="491"/>
      <c r="IG27" s="491"/>
      <c r="IH27" s="491"/>
      <c r="II27" s="491"/>
      <c r="IJ27" s="491"/>
      <c r="IK27" s="491"/>
      <c r="IL27" s="491"/>
      <c r="IM27" s="491"/>
      <c r="IN27" s="491"/>
      <c r="IO27" s="491"/>
      <c r="IP27" s="491"/>
      <c r="IQ27" s="491"/>
      <c r="IR27" s="491"/>
      <c r="IS27" s="491"/>
      <c r="IT27" s="491"/>
      <c r="IU27" s="491"/>
      <c r="IV27" s="491"/>
      <c r="IW27" s="491"/>
      <c r="IX27" s="491"/>
      <c r="IY27" s="491"/>
      <c r="IZ27" s="491"/>
      <c r="JA27" s="491"/>
      <c r="JB27" s="491"/>
      <c r="JC27" s="491"/>
      <c r="JD27" s="491"/>
      <c r="JE27" s="491"/>
      <c r="JF27" s="491"/>
      <c r="JG27" s="491"/>
      <c r="JH27" s="491"/>
      <c r="JI27" s="491"/>
      <c r="JJ27" s="491"/>
      <c r="JK27" s="491"/>
      <c r="JL27" s="491"/>
      <c r="JM27" s="491"/>
      <c r="JN27" s="491"/>
      <c r="JO27" s="491"/>
      <c r="JP27" s="491"/>
      <c r="JQ27" s="491"/>
      <c r="JR27" s="491"/>
      <c r="JS27" s="491"/>
      <c r="JT27" s="491"/>
      <c r="JU27" s="491"/>
      <c r="JV27" s="491"/>
      <c r="JW27" s="491"/>
      <c r="JX27" s="491"/>
      <c r="JY27" s="491"/>
      <c r="JZ27" s="491"/>
      <c r="KA27" s="491"/>
      <c r="KB27" s="491"/>
      <c r="KC27" s="491"/>
      <c r="KD27" s="491"/>
      <c r="KE27" s="491"/>
      <c r="KF27" s="491"/>
      <c r="KG27" s="491"/>
      <c r="KH27" s="491"/>
      <c r="KI27" s="491"/>
      <c r="KJ27" s="491"/>
      <c r="KK27" s="491"/>
      <c r="KL27" s="491"/>
      <c r="KM27" s="491"/>
      <c r="KN27" s="491"/>
      <c r="KO27" s="491"/>
      <c r="KP27" s="491"/>
      <c r="KQ27" s="491"/>
      <c r="KR27" s="491"/>
      <c r="KS27" s="491"/>
      <c r="KT27" s="491"/>
      <c r="KU27" s="491"/>
      <c r="KV27" s="491"/>
      <c r="KW27" s="491"/>
      <c r="KX27" s="491"/>
      <c r="KY27" s="491"/>
      <c r="KZ27" s="491"/>
      <c r="LA27" s="491"/>
      <c r="LB27" s="491"/>
      <c r="LC27" s="491"/>
      <c r="LD27" s="491"/>
      <c r="LE27" s="491"/>
      <c r="LF27" s="491"/>
      <c r="LG27" s="491"/>
      <c r="LH27" s="491"/>
      <c r="LI27" s="491"/>
      <c r="LJ27" s="491"/>
      <c r="LK27" s="491"/>
      <c r="LL27" s="491"/>
      <c r="LM27" s="491"/>
      <c r="LN27" s="491"/>
      <c r="LO27" s="491"/>
      <c r="LP27" s="491"/>
      <c r="LQ27" s="491"/>
      <c r="LR27" s="491"/>
      <c r="LS27" s="491"/>
      <c r="LT27" s="491"/>
      <c r="LU27" s="491"/>
      <c r="LV27" s="491"/>
      <c r="LW27" s="491"/>
      <c r="LX27" s="491"/>
      <c r="LY27" s="491"/>
      <c r="LZ27" s="491"/>
      <c r="MA27" s="491"/>
      <c r="MB27" s="491"/>
      <c r="MC27" s="491"/>
      <c r="MD27" s="491"/>
      <c r="ME27" s="491"/>
      <c r="MF27" s="491"/>
      <c r="MG27" s="491"/>
      <c r="MH27" s="491"/>
      <c r="MI27" s="491"/>
      <c r="MJ27" s="491"/>
      <c r="MK27" s="491"/>
      <c r="ML27" s="491"/>
      <c r="MM27" s="491"/>
      <c r="MN27" s="491"/>
      <c r="MO27" s="491"/>
      <c r="MP27" s="491"/>
      <c r="MQ27" s="491"/>
      <c r="MR27" s="491"/>
      <c r="MS27" s="491"/>
      <c r="MT27" s="491"/>
      <c r="MU27" s="491"/>
      <c r="MV27" s="491"/>
      <c r="MW27" s="491"/>
      <c r="MX27" s="491"/>
      <c r="MY27" s="491"/>
      <c r="MZ27" s="491"/>
      <c r="NA27" s="491"/>
      <c r="NB27" s="491"/>
      <c r="NC27" s="491"/>
      <c r="ND27" s="491"/>
      <c r="NE27" s="491"/>
      <c r="NF27" s="491"/>
      <c r="NG27" s="491"/>
      <c r="NH27" s="491"/>
      <c r="NI27" s="491"/>
      <c r="NJ27" s="491"/>
      <c r="NK27" s="491"/>
      <c r="NL27" s="491"/>
      <c r="NM27" s="491"/>
      <c r="NN27" s="491"/>
      <c r="NO27" s="491"/>
      <c r="NP27" s="491"/>
      <c r="NQ27" s="491"/>
      <c r="NR27" s="491"/>
      <c r="NS27" s="491"/>
      <c r="NT27" s="491"/>
      <c r="NU27" s="491"/>
      <c r="NV27" s="491"/>
      <c r="NW27" s="491"/>
      <c r="NX27" s="491"/>
      <c r="NY27" s="491"/>
      <c r="NZ27" s="491"/>
      <c r="OA27" s="491"/>
      <c r="OB27" s="491"/>
      <c r="OC27" s="491"/>
      <c r="OD27" s="491"/>
      <c r="OE27" s="491"/>
      <c r="OF27" s="491"/>
      <c r="OG27" s="491"/>
      <c r="OH27" s="491"/>
      <c r="OI27" s="491"/>
      <c r="OJ27" s="491"/>
      <c r="OK27" s="491"/>
      <c r="OL27" s="491"/>
      <c r="OM27" s="491"/>
      <c r="ON27" s="491"/>
      <c r="OO27" s="491"/>
      <c r="OP27" s="491"/>
      <c r="OQ27" s="491"/>
      <c r="OR27" s="491"/>
      <c r="OS27" s="491"/>
      <c r="OT27" s="491"/>
      <c r="OU27" s="491"/>
      <c r="OV27" s="491"/>
      <c r="OW27" s="491"/>
      <c r="OX27" s="491"/>
      <c r="OY27" s="491"/>
      <c r="OZ27" s="491"/>
      <c r="PA27" s="491"/>
      <c r="PB27" s="491"/>
      <c r="PC27" s="491"/>
      <c r="PD27" s="491"/>
      <c r="PE27" s="491"/>
      <c r="PF27" s="491"/>
      <c r="PG27" s="491"/>
      <c r="PH27" s="491"/>
      <c r="PI27" s="491"/>
      <c r="PJ27" s="491"/>
      <c r="PK27" s="491"/>
      <c r="PL27" s="491"/>
      <c r="PM27" s="491"/>
      <c r="PN27" s="491"/>
      <c r="PO27" s="491"/>
      <c r="PP27" s="491"/>
      <c r="PQ27" s="491"/>
      <c r="PR27" s="491"/>
      <c r="PS27" s="491"/>
      <c r="PT27" s="491"/>
      <c r="PU27" s="491"/>
      <c r="PV27" s="491"/>
      <c r="PW27" s="491"/>
      <c r="PX27" s="491"/>
      <c r="PY27" s="491"/>
      <c r="PZ27" s="491"/>
      <c r="QA27" s="491"/>
      <c r="QB27" s="491"/>
      <c r="QC27" s="491"/>
      <c r="QD27" s="491"/>
      <c r="QE27" s="491"/>
      <c r="QF27" s="491"/>
      <c r="QG27" s="491"/>
      <c r="QH27" s="491"/>
      <c r="QI27" s="491"/>
      <c r="QJ27" s="491"/>
      <c r="QK27" s="491"/>
      <c r="QL27" s="491"/>
      <c r="QM27" s="491"/>
      <c r="QN27" s="491"/>
      <c r="QO27" s="491"/>
      <c r="QP27" s="491"/>
      <c r="QQ27" s="491"/>
    </row>
    <row r="28" spans="1:459">
      <c r="A28" s="332" t="s">
        <v>21</v>
      </c>
      <c r="B28" s="41" t="s">
        <v>22</v>
      </c>
      <c r="C28" s="642" t="s">
        <v>10</v>
      </c>
      <c r="D28" s="118">
        <f t="shared" si="4"/>
        <v>0</v>
      </c>
      <c r="E28" s="116">
        <f t="shared" si="4"/>
        <v>0</v>
      </c>
      <c r="F28" s="116">
        <f t="shared" si="4"/>
        <v>0</v>
      </c>
      <c r="G28" s="116">
        <f t="shared" si="4"/>
        <v>0</v>
      </c>
      <c r="H28" s="116">
        <f t="shared" si="4"/>
        <v>0</v>
      </c>
      <c r="I28" s="116">
        <f t="shared" si="4"/>
        <v>0</v>
      </c>
      <c r="J28" s="116">
        <f t="shared" si="4"/>
        <v>0</v>
      </c>
      <c r="K28" s="116">
        <f t="shared" si="4"/>
        <v>0</v>
      </c>
      <c r="L28" s="116">
        <f t="shared" si="4"/>
        <v>0</v>
      </c>
      <c r="M28" s="119">
        <f t="shared" si="4"/>
        <v>0</v>
      </c>
      <c r="FF28" s="491"/>
      <c r="FG28" s="491"/>
      <c r="FH28" s="491"/>
      <c r="FI28" s="491"/>
      <c r="FJ28" s="491"/>
      <c r="FK28" s="491"/>
      <c r="FL28" s="491"/>
      <c r="FM28" s="491"/>
      <c r="FN28" s="491"/>
      <c r="FO28" s="491"/>
      <c r="FP28" s="491"/>
      <c r="FQ28" s="491"/>
      <c r="FR28" s="491"/>
      <c r="FS28" s="491"/>
      <c r="FT28" s="491"/>
      <c r="FU28" s="491"/>
      <c r="FV28" s="491"/>
      <c r="FW28" s="491"/>
      <c r="FX28" s="491"/>
      <c r="FY28" s="491"/>
      <c r="FZ28" s="491"/>
      <c r="GA28" s="491"/>
      <c r="GB28" s="491"/>
      <c r="GC28" s="491"/>
      <c r="GD28" s="491"/>
      <c r="GE28" s="491"/>
      <c r="GF28" s="491"/>
      <c r="GG28" s="491"/>
      <c r="GH28" s="491"/>
      <c r="GI28" s="491"/>
      <c r="GJ28" s="491"/>
      <c r="GK28" s="491"/>
      <c r="GL28" s="491"/>
      <c r="GM28" s="491"/>
      <c r="GN28" s="491"/>
      <c r="GO28" s="491"/>
      <c r="GP28" s="491"/>
      <c r="GQ28" s="491"/>
      <c r="GR28" s="491"/>
      <c r="GS28" s="491"/>
      <c r="GT28" s="491"/>
      <c r="GU28" s="491"/>
      <c r="GV28" s="491"/>
      <c r="GW28" s="491"/>
      <c r="GX28" s="491"/>
      <c r="GY28" s="491"/>
      <c r="GZ28" s="491"/>
      <c r="HA28" s="491"/>
      <c r="HB28" s="491"/>
      <c r="HC28" s="491"/>
      <c r="HD28" s="491"/>
      <c r="HE28" s="491"/>
      <c r="HF28" s="491"/>
      <c r="HG28" s="491"/>
      <c r="HH28" s="491"/>
      <c r="HI28" s="491"/>
      <c r="HJ28" s="491"/>
      <c r="HK28" s="491"/>
      <c r="HL28" s="491"/>
      <c r="HM28" s="491"/>
      <c r="HN28" s="491"/>
      <c r="HO28" s="491"/>
      <c r="HP28" s="491"/>
      <c r="HQ28" s="491"/>
      <c r="HR28" s="491"/>
      <c r="HS28" s="491"/>
      <c r="HT28" s="491"/>
      <c r="HU28" s="491"/>
      <c r="HV28" s="491"/>
      <c r="HW28" s="491"/>
      <c r="HX28" s="491"/>
      <c r="HY28" s="491"/>
      <c r="HZ28" s="491"/>
      <c r="IA28" s="491"/>
      <c r="IB28" s="491"/>
      <c r="IC28" s="491"/>
      <c r="ID28" s="491"/>
      <c r="IE28" s="491"/>
      <c r="IF28" s="491"/>
      <c r="IG28" s="491"/>
      <c r="IH28" s="491"/>
      <c r="II28" s="491"/>
      <c r="IJ28" s="491"/>
      <c r="IK28" s="491"/>
      <c r="IL28" s="491"/>
      <c r="IM28" s="491"/>
      <c r="IN28" s="491"/>
      <c r="IO28" s="491"/>
      <c r="IP28" s="491"/>
      <c r="IQ28" s="491"/>
      <c r="IR28" s="491"/>
      <c r="IS28" s="491"/>
      <c r="IT28" s="491"/>
      <c r="IU28" s="491"/>
      <c r="IV28" s="491"/>
      <c r="IW28" s="491"/>
      <c r="IX28" s="491"/>
      <c r="IY28" s="491"/>
      <c r="IZ28" s="491"/>
      <c r="JA28" s="491"/>
      <c r="JB28" s="491"/>
      <c r="JC28" s="491"/>
      <c r="JD28" s="491"/>
      <c r="JE28" s="491"/>
      <c r="JF28" s="491"/>
      <c r="JG28" s="491"/>
      <c r="JH28" s="491"/>
      <c r="JI28" s="491"/>
      <c r="JJ28" s="491"/>
      <c r="JK28" s="491"/>
      <c r="JL28" s="491"/>
      <c r="JM28" s="491"/>
      <c r="JN28" s="491"/>
      <c r="JO28" s="491"/>
      <c r="JP28" s="491"/>
      <c r="JQ28" s="491"/>
      <c r="JR28" s="491"/>
      <c r="JS28" s="491"/>
      <c r="JT28" s="491"/>
      <c r="JU28" s="491"/>
      <c r="JV28" s="491"/>
      <c r="JW28" s="491"/>
      <c r="JX28" s="491"/>
      <c r="JY28" s="491"/>
      <c r="JZ28" s="491"/>
      <c r="KA28" s="491"/>
      <c r="KB28" s="491"/>
      <c r="KC28" s="491"/>
      <c r="KD28" s="491"/>
      <c r="KE28" s="491"/>
      <c r="KF28" s="491"/>
      <c r="KG28" s="491"/>
      <c r="KH28" s="491"/>
      <c r="KI28" s="491"/>
      <c r="KJ28" s="491"/>
      <c r="KK28" s="491"/>
      <c r="KL28" s="491"/>
      <c r="KM28" s="491"/>
      <c r="KN28" s="491"/>
      <c r="KO28" s="491"/>
      <c r="KP28" s="491"/>
      <c r="KQ28" s="491"/>
      <c r="KR28" s="491"/>
      <c r="KS28" s="491"/>
      <c r="KT28" s="491"/>
      <c r="KU28" s="491"/>
      <c r="KV28" s="491"/>
      <c r="KW28" s="491"/>
      <c r="KX28" s="491"/>
      <c r="KY28" s="491"/>
      <c r="KZ28" s="491"/>
      <c r="LA28" s="491"/>
      <c r="LB28" s="491"/>
      <c r="LC28" s="491"/>
      <c r="LD28" s="491"/>
      <c r="LE28" s="491"/>
      <c r="LF28" s="491"/>
      <c r="LG28" s="491"/>
      <c r="LH28" s="491"/>
      <c r="LI28" s="491"/>
      <c r="LJ28" s="491"/>
      <c r="LK28" s="491"/>
      <c r="LL28" s="491"/>
      <c r="LM28" s="491"/>
      <c r="LN28" s="491"/>
      <c r="LO28" s="491"/>
      <c r="LP28" s="491"/>
      <c r="LQ28" s="491"/>
      <c r="LR28" s="491"/>
      <c r="LS28" s="491"/>
      <c r="LT28" s="491"/>
      <c r="LU28" s="491"/>
      <c r="LV28" s="491"/>
      <c r="LW28" s="491"/>
      <c r="LX28" s="491"/>
      <c r="LY28" s="491"/>
      <c r="LZ28" s="491"/>
      <c r="MA28" s="491"/>
      <c r="MB28" s="491"/>
      <c r="MC28" s="491"/>
      <c r="MD28" s="491"/>
      <c r="ME28" s="491"/>
      <c r="MF28" s="491"/>
      <c r="MG28" s="491"/>
      <c r="MH28" s="491"/>
      <c r="MI28" s="491"/>
      <c r="MJ28" s="491"/>
      <c r="MK28" s="491"/>
      <c r="ML28" s="491"/>
      <c r="MM28" s="491"/>
      <c r="MN28" s="491"/>
      <c r="MO28" s="491"/>
      <c r="MP28" s="491"/>
      <c r="MQ28" s="491"/>
      <c r="MR28" s="491"/>
      <c r="MS28" s="491"/>
      <c r="MT28" s="491"/>
      <c r="MU28" s="491"/>
      <c r="MV28" s="491"/>
      <c r="MW28" s="491"/>
      <c r="MX28" s="491"/>
      <c r="MY28" s="491"/>
      <c r="MZ28" s="491"/>
      <c r="NA28" s="491"/>
      <c r="NB28" s="491"/>
      <c r="NC28" s="491"/>
      <c r="ND28" s="491"/>
      <c r="NE28" s="491"/>
      <c r="NF28" s="491"/>
      <c r="NG28" s="491"/>
      <c r="NH28" s="491"/>
      <c r="NI28" s="491"/>
      <c r="NJ28" s="491"/>
      <c r="NK28" s="491"/>
      <c r="NL28" s="491"/>
      <c r="NM28" s="491"/>
      <c r="NN28" s="491"/>
      <c r="NO28" s="491"/>
      <c r="NP28" s="491"/>
      <c r="NQ28" s="491"/>
      <c r="NR28" s="491"/>
      <c r="NS28" s="491"/>
      <c r="NT28" s="491"/>
      <c r="NU28" s="491"/>
      <c r="NV28" s="491"/>
      <c r="NW28" s="491"/>
      <c r="NX28" s="491"/>
      <c r="NY28" s="491"/>
      <c r="NZ28" s="491"/>
      <c r="OA28" s="491"/>
      <c r="OB28" s="491"/>
      <c r="OC28" s="491"/>
      <c r="OD28" s="491"/>
      <c r="OE28" s="491"/>
      <c r="OF28" s="491"/>
      <c r="OG28" s="491"/>
      <c r="OH28" s="491"/>
      <c r="OI28" s="491"/>
      <c r="OJ28" s="491"/>
      <c r="OK28" s="491"/>
      <c r="OL28" s="491"/>
      <c r="OM28" s="491"/>
      <c r="ON28" s="491"/>
      <c r="OO28" s="491"/>
      <c r="OP28" s="491"/>
      <c r="OQ28" s="491"/>
      <c r="OR28" s="491"/>
      <c r="OS28" s="491"/>
      <c r="OT28" s="491"/>
      <c r="OU28" s="491"/>
      <c r="OV28" s="491"/>
      <c r="OW28" s="491"/>
      <c r="OX28" s="491"/>
      <c r="OY28" s="491"/>
      <c r="OZ28" s="491"/>
      <c r="PA28" s="491"/>
      <c r="PB28" s="491"/>
      <c r="PC28" s="491"/>
      <c r="PD28" s="491"/>
      <c r="PE28" s="491"/>
      <c r="PF28" s="491"/>
      <c r="PG28" s="491"/>
      <c r="PH28" s="491"/>
      <c r="PI28" s="491"/>
      <c r="PJ28" s="491"/>
      <c r="PK28" s="491"/>
      <c r="PL28" s="491"/>
      <c r="PM28" s="491"/>
      <c r="PN28" s="491"/>
      <c r="PO28" s="491"/>
      <c r="PP28" s="491"/>
      <c r="PQ28" s="491"/>
      <c r="PR28" s="491"/>
      <c r="PS28" s="491"/>
      <c r="PT28" s="491"/>
      <c r="PU28" s="491"/>
      <c r="PV28" s="491"/>
      <c r="PW28" s="491"/>
      <c r="PX28" s="491"/>
      <c r="PY28" s="491"/>
      <c r="PZ28" s="491"/>
      <c r="QA28" s="491"/>
      <c r="QB28" s="491"/>
      <c r="QC28" s="491"/>
      <c r="QD28" s="491"/>
      <c r="QE28" s="491"/>
      <c r="QF28" s="491"/>
      <c r="QG28" s="491"/>
      <c r="QH28" s="491"/>
      <c r="QI28" s="491"/>
      <c r="QJ28" s="491"/>
      <c r="QK28" s="491"/>
      <c r="QL28" s="491"/>
      <c r="QM28" s="491"/>
      <c r="QN28" s="491"/>
      <c r="QO28" s="491"/>
      <c r="QP28" s="491"/>
      <c r="QQ28" s="491"/>
    </row>
    <row r="29" spans="1:459">
      <c r="A29" s="332" t="s">
        <v>23</v>
      </c>
      <c r="B29" s="41" t="s">
        <v>125</v>
      </c>
      <c r="C29" s="643" t="s">
        <v>10</v>
      </c>
      <c r="D29" s="631">
        <f>D30+D55+D85+D88+D89+D90</f>
        <v>0</v>
      </c>
      <c r="E29" s="153">
        <f t="shared" ref="E29:M29" si="5">E30+E55+E85+E88+E89+E90</f>
        <v>0</v>
      </c>
      <c r="F29" s="153">
        <f t="shared" si="5"/>
        <v>0</v>
      </c>
      <c r="G29" s="153">
        <f t="shared" si="5"/>
        <v>0</v>
      </c>
      <c r="H29" s="153">
        <f t="shared" si="5"/>
        <v>0</v>
      </c>
      <c r="I29" s="153">
        <f t="shared" si="5"/>
        <v>0</v>
      </c>
      <c r="J29" s="153">
        <f t="shared" si="5"/>
        <v>0</v>
      </c>
      <c r="K29" s="153">
        <f t="shared" si="5"/>
        <v>0</v>
      </c>
      <c r="L29" s="153">
        <f t="shared" si="5"/>
        <v>0</v>
      </c>
      <c r="M29" s="632">
        <f t="shared" si="5"/>
        <v>0</v>
      </c>
      <c r="FF29" s="491"/>
      <c r="FG29" s="491"/>
      <c r="FH29" s="491"/>
      <c r="FI29" s="491"/>
      <c r="FJ29" s="491"/>
      <c r="FK29" s="491"/>
      <c r="FL29" s="491"/>
      <c r="FM29" s="491"/>
      <c r="FN29" s="491"/>
      <c r="FO29" s="491"/>
      <c r="FP29" s="491"/>
      <c r="FQ29" s="491"/>
      <c r="FR29" s="491"/>
      <c r="FS29" s="491"/>
      <c r="FT29" s="491"/>
      <c r="FU29" s="491"/>
      <c r="FV29" s="491"/>
      <c r="FW29" s="491"/>
      <c r="FX29" s="491"/>
      <c r="FY29" s="491"/>
      <c r="FZ29" s="491"/>
      <c r="GA29" s="491"/>
      <c r="GB29" s="491"/>
      <c r="GC29" s="491"/>
      <c r="GD29" s="491"/>
      <c r="GE29" s="491"/>
      <c r="GF29" s="491"/>
      <c r="GG29" s="491"/>
      <c r="GH29" s="491"/>
      <c r="GI29" s="491"/>
      <c r="GJ29" s="491"/>
      <c r="GK29" s="491"/>
      <c r="GL29" s="491"/>
      <c r="GM29" s="491"/>
      <c r="GN29" s="491"/>
      <c r="GO29" s="491"/>
      <c r="GP29" s="491"/>
      <c r="GQ29" s="491"/>
      <c r="GR29" s="491"/>
      <c r="GS29" s="491"/>
      <c r="GT29" s="491"/>
      <c r="GU29" s="491"/>
      <c r="GV29" s="491"/>
      <c r="GW29" s="491"/>
      <c r="GX29" s="491"/>
      <c r="GY29" s="491"/>
      <c r="GZ29" s="491"/>
      <c r="HA29" s="491"/>
      <c r="HB29" s="491"/>
      <c r="HC29" s="491"/>
      <c r="HD29" s="491"/>
      <c r="HE29" s="491"/>
      <c r="HF29" s="491"/>
      <c r="HG29" s="491"/>
      <c r="HH29" s="491"/>
      <c r="HI29" s="491"/>
      <c r="HJ29" s="491"/>
      <c r="HK29" s="491"/>
      <c r="HL29" s="491"/>
      <c r="HM29" s="491"/>
      <c r="HN29" s="491"/>
      <c r="HO29" s="491"/>
      <c r="HP29" s="491"/>
      <c r="HQ29" s="491"/>
      <c r="HR29" s="491"/>
      <c r="HS29" s="491"/>
      <c r="HT29" s="491"/>
      <c r="HU29" s="491"/>
      <c r="HV29" s="491"/>
      <c r="HW29" s="491"/>
      <c r="HX29" s="491"/>
      <c r="HY29" s="491"/>
      <c r="HZ29" s="491"/>
      <c r="IA29" s="491"/>
      <c r="IB29" s="491"/>
      <c r="IC29" s="491"/>
      <c r="ID29" s="491"/>
      <c r="IE29" s="491"/>
      <c r="IF29" s="491"/>
      <c r="IG29" s="491"/>
      <c r="IH29" s="491"/>
      <c r="II29" s="491"/>
      <c r="IJ29" s="491"/>
      <c r="IK29" s="491"/>
      <c r="IL29" s="491"/>
      <c r="IM29" s="491"/>
      <c r="IN29" s="491"/>
      <c r="IO29" s="491"/>
      <c r="IP29" s="491"/>
      <c r="IQ29" s="491"/>
      <c r="IR29" s="491"/>
      <c r="IS29" s="491"/>
      <c r="IT29" s="491"/>
      <c r="IU29" s="491"/>
      <c r="IV29" s="491"/>
      <c r="IW29" s="491"/>
      <c r="IX29" s="491"/>
      <c r="IY29" s="491"/>
      <c r="IZ29" s="491"/>
      <c r="JA29" s="491"/>
      <c r="JB29" s="491"/>
      <c r="JC29" s="491"/>
      <c r="JD29" s="491"/>
      <c r="JE29" s="491"/>
      <c r="JF29" s="491"/>
      <c r="JG29" s="491"/>
      <c r="JH29" s="491"/>
      <c r="JI29" s="491"/>
      <c r="JJ29" s="491"/>
      <c r="JK29" s="491"/>
      <c r="JL29" s="491"/>
      <c r="JM29" s="491"/>
      <c r="JN29" s="491"/>
      <c r="JO29" s="491"/>
      <c r="JP29" s="491"/>
      <c r="JQ29" s="491"/>
      <c r="JR29" s="491"/>
      <c r="JS29" s="491"/>
      <c r="JT29" s="491"/>
      <c r="JU29" s="491"/>
      <c r="JV29" s="491"/>
      <c r="JW29" s="491"/>
      <c r="JX29" s="491"/>
      <c r="JY29" s="491"/>
      <c r="JZ29" s="491"/>
      <c r="KA29" s="491"/>
      <c r="KB29" s="491"/>
      <c r="KC29" s="491"/>
      <c r="KD29" s="491"/>
      <c r="KE29" s="491"/>
      <c r="KF29" s="491"/>
      <c r="KG29" s="491"/>
      <c r="KH29" s="491"/>
      <c r="KI29" s="491"/>
      <c r="KJ29" s="491"/>
      <c r="KK29" s="491"/>
      <c r="KL29" s="491"/>
      <c r="KM29" s="491"/>
      <c r="KN29" s="491"/>
      <c r="KO29" s="491"/>
      <c r="KP29" s="491"/>
      <c r="KQ29" s="491"/>
      <c r="KR29" s="491"/>
      <c r="KS29" s="491"/>
      <c r="KT29" s="491"/>
      <c r="KU29" s="491"/>
      <c r="KV29" s="491"/>
      <c r="KW29" s="491"/>
      <c r="KX29" s="491"/>
      <c r="KY29" s="491"/>
      <c r="KZ29" s="491"/>
      <c r="LA29" s="491"/>
      <c r="LB29" s="491"/>
      <c r="LC29" s="491"/>
      <c r="LD29" s="491"/>
      <c r="LE29" s="491"/>
      <c r="LF29" s="491"/>
      <c r="LG29" s="491"/>
      <c r="LH29" s="491"/>
      <c r="LI29" s="491"/>
      <c r="LJ29" s="491"/>
      <c r="LK29" s="491"/>
      <c r="LL29" s="491"/>
      <c r="LM29" s="491"/>
      <c r="LN29" s="491"/>
      <c r="LO29" s="491"/>
      <c r="LP29" s="491"/>
      <c r="LQ29" s="491"/>
      <c r="LR29" s="491"/>
      <c r="LS29" s="491"/>
      <c r="LT29" s="491"/>
      <c r="LU29" s="491"/>
      <c r="LV29" s="491"/>
      <c r="LW29" s="491"/>
      <c r="LX29" s="491"/>
      <c r="LY29" s="491"/>
      <c r="LZ29" s="491"/>
      <c r="MA29" s="491"/>
      <c r="MB29" s="491"/>
      <c r="MC29" s="491"/>
      <c r="MD29" s="491"/>
      <c r="ME29" s="491"/>
      <c r="MF29" s="491"/>
      <c r="MG29" s="491"/>
      <c r="MH29" s="491"/>
      <c r="MI29" s="491"/>
      <c r="MJ29" s="491"/>
      <c r="MK29" s="491"/>
      <c r="ML29" s="491"/>
      <c r="MM29" s="491"/>
      <c r="MN29" s="491"/>
      <c r="MO29" s="491"/>
      <c r="MP29" s="491"/>
      <c r="MQ29" s="491"/>
      <c r="MR29" s="491"/>
      <c r="MS29" s="491"/>
      <c r="MT29" s="491"/>
      <c r="MU29" s="491"/>
      <c r="MV29" s="491"/>
      <c r="MW29" s="491"/>
      <c r="MX29" s="491"/>
      <c r="MY29" s="491"/>
      <c r="MZ29" s="491"/>
      <c r="NA29" s="491"/>
      <c r="NB29" s="491"/>
      <c r="NC29" s="491"/>
      <c r="ND29" s="491"/>
      <c r="NE29" s="491"/>
      <c r="NF29" s="491"/>
      <c r="NG29" s="491"/>
      <c r="NH29" s="491"/>
      <c r="NI29" s="491"/>
      <c r="NJ29" s="491"/>
      <c r="NK29" s="491"/>
      <c r="NL29" s="491"/>
      <c r="NM29" s="491"/>
      <c r="NN29" s="491"/>
      <c r="NO29" s="491"/>
      <c r="NP29" s="491"/>
      <c r="NQ29" s="491"/>
      <c r="NR29" s="491"/>
      <c r="NS29" s="491"/>
      <c r="NT29" s="491"/>
      <c r="NU29" s="491"/>
      <c r="NV29" s="491"/>
      <c r="NW29" s="491"/>
      <c r="NX29" s="491"/>
      <c r="NY29" s="491"/>
      <c r="NZ29" s="491"/>
      <c r="OA29" s="491"/>
      <c r="OB29" s="491"/>
      <c r="OC29" s="491"/>
      <c r="OD29" s="491"/>
      <c r="OE29" s="491"/>
      <c r="OF29" s="491"/>
      <c r="OG29" s="491"/>
      <c r="OH29" s="491"/>
      <c r="OI29" s="491"/>
      <c r="OJ29" s="491"/>
      <c r="OK29" s="491"/>
      <c r="OL29" s="491"/>
      <c r="OM29" s="491"/>
      <c r="ON29" s="491"/>
      <c r="OO29" s="491"/>
      <c r="OP29" s="491"/>
      <c r="OQ29" s="491"/>
      <c r="OR29" s="491"/>
      <c r="OS29" s="491"/>
      <c r="OT29" s="491"/>
      <c r="OU29" s="491"/>
      <c r="OV29" s="491"/>
      <c r="OW29" s="491"/>
      <c r="OX29" s="491"/>
      <c r="OY29" s="491"/>
      <c r="OZ29" s="491"/>
      <c r="PA29" s="491"/>
      <c r="PB29" s="491"/>
      <c r="PC29" s="491"/>
      <c r="PD29" s="491"/>
      <c r="PE29" s="491"/>
      <c r="PF29" s="491"/>
      <c r="PG29" s="491"/>
      <c r="PH29" s="491"/>
      <c r="PI29" s="491"/>
      <c r="PJ29" s="491"/>
      <c r="PK29" s="491"/>
      <c r="PL29" s="491"/>
      <c r="PM29" s="491"/>
      <c r="PN29" s="491"/>
      <c r="PO29" s="491"/>
      <c r="PP29" s="491"/>
      <c r="PQ29" s="491"/>
      <c r="PR29" s="491"/>
      <c r="PS29" s="491"/>
      <c r="PT29" s="491"/>
      <c r="PU29" s="491"/>
      <c r="PV29" s="491"/>
      <c r="PW29" s="491"/>
      <c r="PX29" s="491"/>
      <c r="PY29" s="491"/>
      <c r="PZ29" s="491"/>
      <c r="QA29" s="491"/>
      <c r="QB29" s="491"/>
      <c r="QC29" s="491"/>
      <c r="QD29" s="491"/>
      <c r="QE29" s="491"/>
      <c r="QF29" s="491"/>
      <c r="QG29" s="491"/>
      <c r="QH29" s="491"/>
      <c r="QI29" s="491"/>
      <c r="QJ29" s="491"/>
      <c r="QK29" s="491"/>
      <c r="QL29" s="491"/>
      <c r="QM29" s="491"/>
      <c r="QN29" s="491"/>
      <c r="QO29" s="491"/>
      <c r="QP29" s="491"/>
      <c r="QQ29" s="491"/>
    </row>
    <row r="30" spans="1:459">
      <c r="A30" s="333" t="s">
        <v>24</v>
      </c>
      <c r="B30" s="49" t="s">
        <v>25</v>
      </c>
      <c r="C30" s="644" t="s">
        <v>10</v>
      </c>
      <c r="D30" s="633">
        <f>SUM(D31,D37,D40,D49)</f>
        <v>0</v>
      </c>
      <c r="E30" s="156">
        <f t="shared" ref="E30:M30" si="6">SUM(E31,E37,E40,E49)</f>
        <v>0</v>
      </c>
      <c r="F30" s="156">
        <f t="shared" si="6"/>
        <v>0</v>
      </c>
      <c r="G30" s="156">
        <f t="shared" si="6"/>
        <v>0</v>
      </c>
      <c r="H30" s="156">
        <f t="shared" si="6"/>
        <v>0</v>
      </c>
      <c r="I30" s="156">
        <f t="shared" si="6"/>
        <v>0</v>
      </c>
      <c r="J30" s="156">
        <f t="shared" si="6"/>
        <v>0</v>
      </c>
      <c r="K30" s="156">
        <f t="shared" si="6"/>
        <v>0</v>
      </c>
      <c r="L30" s="156">
        <f t="shared" si="6"/>
        <v>0</v>
      </c>
      <c r="M30" s="634">
        <f t="shared" si="6"/>
        <v>0</v>
      </c>
      <c r="FF30" s="491"/>
      <c r="FG30" s="491"/>
      <c r="FH30" s="491"/>
      <c r="FI30" s="491"/>
      <c r="FJ30" s="491"/>
      <c r="FK30" s="491"/>
      <c r="FL30" s="491"/>
      <c r="FM30" s="491"/>
      <c r="FN30" s="491"/>
      <c r="FO30" s="491"/>
      <c r="FP30" s="491"/>
      <c r="FQ30" s="491"/>
      <c r="FR30" s="491"/>
      <c r="FS30" s="491"/>
      <c r="FT30" s="491"/>
      <c r="FU30" s="491"/>
      <c r="FV30" s="491"/>
      <c r="FW30" s="491"/>
      <c r="FX30" s="491"/>
      <c r="FY30" s="491"/>
      <c r="FZ30" s="491"/>
      <c r="GA30" s="491"/>
      <c r="GB30" s="491"/>
      <c r="GC30" s="491"/>
      <c r="GD30" s="491"/>
      <c r="GE30" s="491"/>
      <c r="GF30" s="491"/>
      <c r="GG30" s="491"/>
      <c r="GH30" s="491"/>
      <c r="GI30" s="491"/>
      <c r="GJ30" s="491"/>
      <c r="GK30" s="491"/>
      <c r="GL30" s="491"/>
      <c r="GM30" s="491"/>
      <c r="GN30" s="491"/>
      <c r="GO30" s="491"/>
      <c r="GP30" s="491"/>
      <c r="GQ30" s="491"/>
      <c r="GR30" s="491"/>
      <c r="GS30" s="491"/>
      <c r="GT30" s="491"/>
      <c r="GU30" s="491"/>
      <c r="GV30" s="491"/>
      <c r="GW30" s="491"/>
      <c r="GX30" s="491"/>
      <c r="GY30" s="491"/>
      <c r="GZ30" s="491"/>
      <c r="HA30" s="491"/>
      <c r="HB30" s="491"/>
      <c r="HC30" s="491"/>
      <c r="HD30" s="491"/>
      <c r="HE30" s="491"/>
      <c r="HF30" s="491"/>
      <c r="HG30" s="491"/>
      <c r="HH30" s="491"/>
      <c r="HI30" s="491"/>
      <c r="HJ30" s="491"/>
      <c r="HK30" s="491"/>
      <c r="HL30" s="491"/>
      <c r="HM30" s="491"/>
      <c r="HN30" s="491"/>
      <c r="HO30" s="491"/>
      <c r="HP30" s="491"/>
      <c r="HQ30" s="491"/>
      <c r="HR30" s="491"/>
      <c r="HS30" s="491"/>
      <c r="HT30" s="491"/>
      <c r="HU30" s="491"/>
      <c r="HV30" s="491"/>
      <c r="HW30" s="491"/>
      <c r="HX30" s="491"/>
      <c r="HY30" s="491"/>
      <c r="HZ30" s="491"/>
      <c r="IA30" s="491"/>
      <c r="IB30" s="491"/>
      <c r="IC30" s="491"/>
      <c r="ID30" s="491"/>
      <c r="IE30" s="491"/>
      <c r="IF30" s="491"/>
      <c r="IG30" s="491"/>
      <c r="IH30" s="491"/>
      <c r="II30" s="491"/>
      <c r="IJ30" s="491"/>
      <c r="IK30" s="491"/>
      <c r="IL30" s="491"/>
      <c r="IM30" s="491"/>
      <c r="IN30" s="491"/>
      <c r="IO30" s="491"/>
      <c r="IP30" s="491"/>
      <c r="IQ30" s="491"/>
      <c r="IR30" s="491"/>
      <c r="IS30" s="491"/>
      <c r="IT30" s="491"/>
      <c r="IU30" s="491"/>
      <c r="IV30" s="491"/>
      <c r="IW30" s="491"/>
      <c r="IX30" s="491"/>
      <c r="IY30" s="491"/>
      <c r="IZ30" s="491"/>
      <c r="JA30" s="491"/>
      <c r="JB30" s="491"/>
      <c r="JC30" s="491"/>
      <c r="JD30" s="491"/>
      <c r="JE30" s="491"/>
      <c r="JF30" s="491"/>
      <c r="JG30" s="491"/>
      <c r="JH30" s="491"/>
      <c r="JI30" s="491"/>
      <c r="JJ30" s="491"/>
      <c r="JK30" s="491"/>
      <c r="JL30" s="491"/>
      <c r="JM30" s="491"/>
      <c r="JN30" s="491"/>
      <c r="JO30" s="491"/>
      <c r="JP30" s="491"/>
      <c r="JQ30" s="491"/>
      <c r="JR30" s="491"/>
      <c r="JS30" s="491"/>
      <c r="JT30" s="491"/>
      <c r="JU30" s="491"/>
      <c r="JV30" s="491"/>
      <c r="JW30" s="491"/>
      <c r="JX30" s="491"/>
      <c r="JY30" s="491"/>
      <c r="JZ30" s="491"/>
      <c r="KA30" s="491"/>
      <c r="KB30" s="491"/>
      <c r="KC30" s="491"/>
      <c r="KD30" s="491"/>
      <c r="KE30" s="491"/>
      <c r="KF30" s="491"/>
      <c r="KG30" s="491"/>
      <c r="KH30" s="491"/>
      <c r="KI30" s="491"/>
      <c r="KJ30" s="491"/>
      <c r="KK30" s="491"/>
      <c r="KL30" s="491"/>
      <c r="KM30" s="491"/>
      <c r="KN30" s="491"/>
      <c r="KO30" s="491"/>
      <c r="KP30" s="491"/>
      <c r="KQ30" s="491"/>
      <c r="KR30" s="491"/>
      <c r="KS30" s="491"/>
      <c r="KT30" s="491"/>
      <c r="KU30" s="491"/>
      <c r="KV30" s="491"/>
      <c r="KW30" s="491"/>
      <c r="KX30" s="491"/>
      <c r="KY30" s="491"/>
      <c r="KZ30" s="491"/>
      <c r="LA30" s="491"/>
      <c r="LB30" s="491"/>
      <c r="LC30" s="491"/>
      <c r="LD30" s="491"/>
      <c r="LE30" s="491"/>
      <c r="LF30" s="491"/>
      <c r="LG30" s="491"/>
      <c r="LH30" s="491"/>
      <c r="LI30" s="491"/>
      <c r="LJ30" s="491"/>
      <c r="LK30" s="491"/>
      <c r="LL30" s="491"/>
      <c r="LM30" s="491"/>
      <c r="LN30" s="491"/>
      <c r="LO30" s="491"/>
      <c r="LP30" s="491"/>
      <c r="LQ30" s="491"/>
      <c r="LR30" s="491"/>
      <c r="LS30" s="491"/>
      <c r="LT30" s="491"/>
      <c r="LU30" s="491"/>
      <c r="LV30" s="491"/>
      <c r="LW30" s="491"/>
      <c r="LX30" s="491"/>
      <c r="LY30" s="491"/>
      <c r="LZ30" s="491"/>
      <c r="MA30" s="491"/>
      <c r="MB30" s="491"/>
      <c r="MC30" s="491"/>
      <c r="MD30" s="491"/>
      <c r="ME30" s="491"/>
      <c r="MF30" s="491"/>
      <c r="MG30" s="491"/>
      <c r="MH30" s="491"/>
      <c r="MI30" s="491"/>
      <c r="MJ30" s="491"/>
      <c r="MK30" s="491"/>
      <c r="ML30" s="491"/>
      <c r="MM30" s="491"/>
      <c r="MN30" s="491"/>
      <c r="MO30" s="491"/>
      <c r="MP30" s="491"/>
      <c r="MQ30" s="491"/>
      <c r="MR30" s="491"/>
      <c r="MS30" s="491"/>
      <c r="MT30" s="491"/>
      <c r="MU30" s="491"/>
      <c r="MV30" s="491"/>
      <c r="MW30" s="491"/>
      <c r="MX30" s="491"/>
      <c r="MY30" s="491"/>
      <c r="MZ30" s="491"/>
      <c r="NA30" s="491"/>
      <c r="NB30" s="491"/>
      <c r="NC30" s="491"/>
      <c r="ND30" s="491"/>
      <c r="NE30" s="491"/>
      <c r="NF30" s="491"/>
      <c r="NG30" s="491"/>
      <c r="NH30" s="491"/>
      <c r="NI30" s="491"/>
      <c r="NJ30" s="491"/>
      <c r="NK30" s="491"/>
      <c r="NL30" s="491"/>
      <c r="NM30" s="491"/>
      <c r="NN30" s="491"/>
      <c r="NO30" s="491"/>
      <c r="NP30" s="491"/>
      <c r="NQ30" s="491"/>
      <c r="NR30" s="491"/>
      <c r="NS30" s="491"/>
      <c r="NT30" s="491"/>
      <c r="NU30" s="491"/>
      <c r="NV30" s="491"/>
      <c r="NW30" s="491"/>
      <c r="NX30" s="491"/>
      <c r="NY30" s="491"/>
      <c r="NZ30" s="491"/>
      <c r="OA30" s="491"/>
      <c r="OB30" s="491"/>
      <c r="OC30" s="491"/>
      <c r="OD30" s="491"/>
      <c r="OE30" s="491"/>
      <c r="OF30" s="491"/>
      <c r="OG30" s="491"/>
      <c r="OH30" s="491"/>
      <c r="OI30" s="491"/>
      <c r="OJ30" s="491"/>
      <c r="OK30" s="491"/>
      <c r="OL30" s="491"/>
      <c r="OM30" s="491"/>
      <c r="ON30" s="491"/>
      <c r="OO30" s="491"/>
      <c r="OP30" s="491"/>
      <c r="OQ30" s="491"/>
      <c r="OR30" s="491"/>
      <c r="OS30" s="491"/>
      <c r="OT30" s="491"/>
      <c r="OU30" s="491"/>
      <c r="OV30" s="491"/>
      <c r="OW30" s="491"/>
      <c r="OX30" s="491"/>
      <c r="OY30" s="491"/>
      <c r="OZ30" s="491"/>
      <c r="PA30" s="491"/>
      <c r="PB30" s="491"/>
      <c r="PC30" s="491"/>
      <c r="PD30" s="491"/>
      <c r="PE30" s="491"/>
      <c r="PF30" s="491"/>
      <c r="PG30" s="491"/>
      <c r="PH30" s="491"/>
      <c r="PI30" s="491"/>
      <c r="PJ30" s="491"/>
      <c r="PK30" s="491"/>
      <c r="PL30" s="491"/>
      <c r="PM30" s="491"/>
      <c r="PN30" s="491"/>
      <c r="PO30" s="491"/>
      <c r="PP30" s="491"/>
      <c r="PQ30" s="491"/>
      <c r="PR30" s="491"/>
      <c r="PS30" s="491"/>
      <c r="PT30" s="491"/>
      <c r="PU30" s="491"/>
      <c r="PV30" s="491"/>
      <c r="PW30" s="491"/>
      <c r="PX30" s="491"/>
      <c r="PY30" s="491"/>
      <c r="PZ30" s="491"/>
      <c r="QA30" s="491"/>
      <c r="QB30" s="491"/>
      <c r="QC30" s="491"/>
      <c r="QD30" s="491"/>
      <c r="QE30" s="491"/>
      <c r="QF30" s="491"/>
      <c r="QG30" s="491"/>
      <c r="QH30" s="491"/>
      <c r="QI30" s="491"/>
      <c r="QJ30" s="491"/>
      <c r="QK30" s="491"/>
      <c r="QL30" s="491"/>
      <c r="QM30" s="491"/>
      <c r="QN30" s="491"/>
      <c r="QO30" s="491"/>
      <c r="QP30" s="491"/>
      <c r="QQ30" s="491"/>
    </row>
    <row r="31" spans="1:459" ht="31.5">
      <c r="A31" s="339" t="s">
        <v>26</v>
      </c>
      <c r="B31" s="55" t="s">
        <v>27</v>
      </c>
      <c r="C31" s="645" t="s">
        <v>10</v>
      </c>
      <c r="D31" s="635">
        <f>SUM(D32,D33,D34)</f>
        <v>0</v>
      </c>
      <c r="E31" s="154">
        <f t="shared" ref="E31:M31" si="7">SUM(E32,E33,E34)</f>
        <v>0</v>
      </c>
      <c r="F31" s="154">
        <f t="shared" si="7"/>
        <v>0</v>
      </c>
      <c r="G31" s="154">
        <f t="shared" si="7"/>
        <v>0</v>
      </c>
      <c r="H31" s="154">
        <f t="shared" si="7"/>
        <v>0</v>
      </c>
      <c r="I31" s="154">
        <f t="shared" si="7"/>
        <v>0</v>
      </c>
      <c r="J31" s="154">
        <f t="shared" si="7"/>
        <v>0</v>
      </c>
      <c r="K31" s="154">
        <f t="shared" si="7"/>
        <v>0</v>
      </c>
      <c r="L31" s="154">
        <f t="shared" si="7"/>
        <v>0</v>
      </c>
      <c r="M31" s="636">
        <f t="shared" si="7"/>
        <v>0</v>
      </c>
      <c r="FF31" s="491"/>
      <c r="FG31" s="491"/>
      <c r="FH31" s="491"/>
      <c r="FI31" s="491"/>
      <c r="FJ31" s="491"/>
      <c r="FK31" s="491"/>
      <c r="FL31" s="491"/>
      <c r="FM31" s="491"/>
      <c r="FN31" s="491"/>
      <c r="FO31" s="491"/>
      <c r="FP31" s="491"/>
      <c r="FQ31" s="491"/>
      <c r="FR31" s="491"/>
      <c r="FS31" s="491"/>
      <c r="FT31" s="491"/>
      <c r="FU31" s="491"/>
      <c r="FV31" s="491"/>
      <c r="FW31" s="491"/>
      <c r="FX31" s="491"/>
      <c r="FY31" s="491"/>
      <c r="FZ31" s="491"/>
      <c r="GA31" s="491"/>
      <c r="GB31" s="491"/>
      <c r="GC31" s="491"/>
      <c r="GD31" s="491"/>
      <c r="GE31" s="491"/>
      <c r="GF31" s="491"/>
      <c r="GG31" s="491"/>
      <c r="GH31" s="491"/>
      <c r="GI31" s="491"/>
      <c r="GJ31" s="491"/>
      <c r="GK31" s="491"/>
      <c r="GL31" s="491"/>
      <c r="GM31" s="491"/>
      <c r="GN31" s="491"/>
      <c r="GO31" s="491"/>
      <c r="GP31" s="491"/>
      <c r="GQ31" s="491"/>
      <c r="GR31" s="491"/>
      <c r="GS31" s="491"/>
      <c r="GT31" s="491"/>
      <c r="GU31" s="491"/>
      <c r="GV31" s="491"/>
      <c r="GW31" s="491"/>
      <c r="GX31" s="491"/>
      <c r="GY31" s="491"/>
      <c r="GZ31" s="491"/>
      <c r="HA31" s="491"/>
      <c r="HB31" s="491"/>
      <c r="HC31" s="491"/>
      <c r="HD31" s="491"/>
      <c r="HE31" s="491"/>
      <c r="HF31" s="491"/>
      <c r="HG31" s="491"/>
      <c r="HH31" s="491"/>
      <c r="HI31" s="491"/>
      <c r="HJ31" s="491"/>
      <c r="HK31" s="491"/>
      <c r="HL31" s="491"/>
      <c r="HM31" s="491"/>
      <c r="HN31" s="491"/>
      <c r="HO31" s="491"/>
      <c r="HP31" s="491"/>
      <c r="HQ31" s="491"/>
      <c r="HR31" s="491"/>
      <c r="HS31" s="491"/>
      <c r="HT31" s="491"/>
      <c r="HU31" s="491"/>
      <c r="HV31" s="491"/>
      <c r="HW31" s="491"/>
      <c r="HX31" s="491"/>
      <c r="HY31" s="491"/>
      <c r="HZ31" s="491"/>
      <c r="IA31" s="491"/>
      <c r="IB31" s="491"/>
      <c r="IC31" s="491"/>
      <c r="ID31" s="491"/>
      <c r="IE31" s="491"/>
      <c r="IF31" s="491"/>
      <c r="IG31" s="491"/>
      <c r="IH31" s="491"/>
      <c r="II31" s="491"/>
      <c r="IJ31" s="491"/>
      <c r="IK31" s="491"/>
      <c r="IL31" s="491"/>
      <c r="IM31" s="491"/>
      <c r="IN31" s="491"/>
      <c r="IO31" s="491"/>
      <c r="IP31" s="491"/>
      <c r="IQ31" s="491"/>
      <c r="IR31" s="491"/>
      <c r="IS31" s="491"/>
      <c r="IT31" s="491"/>
      <c r="IU31" s="491"/>
      <c r="IV31" s="491"/>
      <c r="IW31" s="491"/>
      <c r="IX31" s="491"/>
      <c r="IY31" s="491"/>
      <c r="IZ31" s="491"/>
      <c r="JA31" s="491"/>
      <c r="JB31" s="491"/>
      <c r="JC31" s="491"/>
      <c r="JD31" s="491"/>
      <c r="JE31" s="491"/>
      <c r="JF31" s="491"/>
      <c r="JG31" s="491"/>
      <c r="JH31" s="491"/>
      <c r="JI31" s="491"/>
      <c r="JJ31" s="491"/>
      <c r="JK31" s="491"/>
      <c r="JL31" s="491"/>
      <c r="JM31" s="491"/>
      <c r="JN31" s="491"/>
      <c r="JO31" s="491"/>
      <c r="JP31" s="491"/>
      <c r="JQ31" s="491"/>
      <c r="JR31" s="491"/>
      <c r="JS31" s="491"/>
      <c r="JT31" s="491"/>
      <c r="JU31" s="491"/>
      <c r="JV31" s="491"/>
      <c r="JW31" s="491"/>
      <c r="JX31" s="491"/>
      <c r="JY31" s="491"/>
      <c r="JZ31" s="491"/>
      <c r="KA31" s="491"/>
      <c r="KB31" s="491"/>
      <c r="KC31" s="491"/>
      <c r="KD31" s="491"/>
      <c r="KE31" s="491"/>
      <c r="KF31" s="491"/>
      <c r="KG31" s="491"/>
      <c r="KH31" s="491"/>
      <c r="KI31" s="491"/>
      <c r="KJ31" s="491"/>
      <c r="KK31" s="491"/>
      <c r="KL31" s="491"/>
      <c r="KM31" s="491"/>
      <c r="KN31" s="491"/>
      <c r="KO31" s="491"/>
      <c r="KP31" s="491"/>
      <c r="KQ31" s="491"/>
      <c r="KR31" s="491"/>
      <c r="KS31" s="491"/>
      <c r="KT31" s="491"/>
      <c r="KU31" s="491"/>
      <c r="KV31" s="491"/>
      <c r="KW31" s="491"/>
      <c r="KX31" s="491"/>
      <c r="KY31" s="491"/>
      <c r="KZ31" s="491"/>
      <c r="LA31" s="491"/>
      <c r="LB31" s="491"/>
      <c r="LC31" s="491"/>
      <c r="LD31" s="491"/>
      <c r="LE31" s="491"/>
      <c r="LF31" s="491"/>
      <c r="LG31" s="491"/>
      <c r="LH31" s="491"/>
      <c r="LI31" s="491"/>
      <c r="LJ31" s="491"/>
      <c r="LK31" s="491"/>
      <c r="LL31" s="491"/>
      <c r="LM31" s="491"/>
      <c r="LN31" s="491"/>
      <c r="LO31" s="491"/>
      <c r="LP31" s="491"/>
      <c r="LQ31" s="491"/>
      <c r="LR31" s="491"/>
      <c r="LS31" s="491"/>
      <c r="LT31" s="491"/>
      <c r="LU31" s="491"/>
      <c r="LV31" s="491"/>
      <c r="LW31" s="491"/>
      <c r="LX31" s="491"/>
      <c r="LY31" s="491"/>
      <c r="LZ31" s="491"/>
      <c r="MA31" s="491"/>
      <c r="MB31" s="491"/>
      <c r="MC31" s="491"/>
      <c r="MD31" s="491"/>
      <c r="ME31" s="491"/>
      <c r="MF31" s="491"/>
      <c r="MG31" s="491"/>
      <c r="MH31" s="491"/>
      <c r="MI31" s="491"/>
      <c r="MJ31" s="491"/>
      <c r="MK31" s="491"/>
      <c r="ML31" s="491"/>
      <c r="MM31" s="491"/>
      <c r="MN31" s="491"/>
      <c r="MO31" s="491"/>
      <c r="MP31" s="491"/>
      <c r="MQ31" s="491"/>
      <c r="MR31" s="491"/>
      <c r="MS31" s="491"/>
      <c r="MT31" s="491"/>
      <c r="MU31" s="491"/>
      <c r="MV31" s="491"/>
      <c r="MW31" s="491"/>
      <c r="MX31" s="491"/>
      <c r="MY31" s="491"/>
      <c r="MZ31" s="491"/>
      <c r="NA31" s="491"/>
      <c r="NB31" s="491"/>
      <c r="NC31" s="491"/>
      <c r="ND31" s="491"/>
      <c r="NE31" s="491"/>
      <c r="NF31" s="491"/>
      <c r="NG31" s="491"/>
      <c r="NH31" s="491"/>
      <c r="NI31" s="491"/>
      <c r="NJ31" s="491"/>
      <c r="NK31" s="491"/>
      <c r="NL31" s="491"/>
      <c r="NM31" s="491"/>
      <c r="NN31" s="491"/>
      <c r="NO31" s="491"/>
      <c r="NP31" s="491"/>
      <c r="NQ31" s="491"/>
      <c r="NR31" s="491"/>
      <c r="NS31" s="491"/>
      <c r="NT31" s="491"/>
      <c r="NU31" s="491"/>
      <c r="NV31" s="491"/>
      <c r="NW31" s="491"/>
      <c r="NX31" s="491"/>
      <c r="NY31" s="491"/>
      <c r="NZ31" s="491"/>
      <c r="OA31" s="491"/>
      <c r="OB31" s="491"/>
      <c r="OC31" s="491"/>
      <c r="OD31" s="491"/>
      <c r="OE31" s="491"/>
      <c r="OF31" s="491"/>
      <c r="OG31" s="491"/>
      <c r="OH31" s="491"/>
      <c r="OI31" s="491"/>
      <c r="OJ31" s="491"/>
      <c r="OK31" s="491"/>
      <c r="OL31" s="491"/>
      <c r="OM31" s="491"/>
      <c r="ON31" s="491"/>
      <c r="OO31" s="491"/>
      <c r="OP31" s="491"/>
      <c r="OQ31" s="491"/>
      <c r="OR31" s="491"/>
      <c r="OS31" s="491"/>
      <c r="OT31" s="491"/>
      <c r="OU31" s="491"/>
      <c r="OV31" s="491"/>
      <c r="OW31" s="491"/>
      <c r="OX31" s="491"/>
      <c r="OY31" s="491"/>
      <c r="OZ31" s="491"/>
      <c r="PA31" s="491"/>
      <c r="PB31" s="491"/>
      <c r="PC31" s="491"/>
      <c r="PD31" s="491"/>
      <c r="PE31" s="491"/>
      <c r="PF31" s="491"/>
      <c r="PG31" s="491"/>
      <c r="PH31" s="491"/>
      <c r="PI31" s="491"/>
      <c r="PJ31" s="491"/>
      <c r="PK31" s="491"/>
      <c r="PL31" s="491"/>
      <c r="PM31" s="491"/>
      <c r="PN31" s="491"/>
      <c r="PO31" s="491"/>
      <c r="PP31" s="491"/>
      <c r="PQ31" s="491"/>
      <c r="PR31" s="491"/>
      <c r="PS31" s="491"/>
      <c r="PT31" s="491"/>
      <c r="PU31" s="491"/>
      <c r="PV31" s="491"/>
      <c r="PW31" s="491"/>
      <c r="PX31" s="491"/>
      <c r="PY31" s="491"/>
      <c r="PZ31" s="491"/>
      <c r="QA31" s="491"/>
      <c r="QB31" s="491"/>
      <c r="QC31" s="491"/>
      <c r="QD31" s="491"/>
      <c r="QE31" s="491"/>
      <c r="QF31" s="491"/>
      <c r="QG31" s="491"/>
      <c r="QH31" s="491"/>
      <c r="QI31" s="491"/>
      <c r="QJ31" s="491"/>
      <c r="QK31" s="491"/>
      <c r="QL31" s="491"/>
      <c r="QM31" s="491"/>
      <c r="QN31" s="491"/>
      <c r="QO31" s="491"/>
      <c r="QP31" s="491"/>
      <c r="QQ31" s="491"/>
    </row>
    <row r="32" spans="1:459" s="509" customFormat="1" ht="47.25">
      <c r="A32" s="504" t="s">
        <v>28</v>
      </c>
      <c r="B32" s="505" t="s">
        <v>116</v>
      </c>
      <c r="C32" s="646" t="s">
        <v>10</v>
      </c>
      <c r="D32" s="506" t="s">
        <v>294</v>
      </c>
      <c r="E32" s="507" t="s">
        <v>294</v>
      </c>
      <c r="F32" s="507" t="s">
        <v>294</v>
      </c>
      <c r="G32" s="507" t="s">
        <v>294</v>
      </c>
      <c r="H32" s="507" t="s">
        <v>294</v>
      </c>
      <c r="I32" s="507" t="s">
        <v>294</v>
      </c>
      <c r="J32" s="507" t="s">
        <v>294</v>
      </c>
      <c r="K32" s="507" t="s">
        <v>294</v>
      </c>
      <c r="L32" s="507" t="s">
        <v>294</v>
      </c>
      <c r="M32" s="508" t="s">
        <v>294</v>
      </c>
      <c r="FF32" s="510"/>
      <c r="FG32" s="510"/>
      <c r="FH32" s="510"/>
      <c r="FI32" s="510"/>
      <c r="FJ32" s="510"/>
      <c r="FK32" s="510"/>
      <c r="FL32" s="510"/>
      <c r="FM32" s="510"/>
      <c r="FN32" s="510"/>
      <c r="FO32" s="510"/>
      <c r="FP32" s="510"/>
      <c r="FQ32" s="510"/>
      <c r="FR32" s="510"/>
      <c r="FS32" s="510"/>
      <c r="FT32" s="510"/>
      <c r="FU32" s="510"/>
      <c r="FV32" s="510"/>
      <c r="FW32" s="510"/>
      <c r="FX32" s="510"/>
      <c r="FY32" s="510"/>
      <c r="FZ32" s="510"/>
      <c r="GA32" s="510"/>
      <c r="GB32" s="510"/>
      <c r="GC32" s="510"/>
      <c r="GD32" s="510"/>
      <c r="GE32" s="510"/>
      <c r="GF32" s="510"/>
      <c r="GG32" s="510"/>
      <c r="GH32" s="510"/>
      <c r="GI32" s="510"/>
      <c r="GJ32" s="510"/>
      <c r="GK32" s="510"/>
      <c r="GL32" s="510"/>
      <c r="GM32" s="510"/>
      <c r="GN32" s="510"/>
      <c r="GO32" s="510"/>
      <c r="GP32" s="510"/>
      <c r="GQ32" s="510"/>
      <c r="GR32" s="510"/>
      <c r="GS32" s="510"/>
      <c r="GT32" s="510"/>
      <c r="GU32" s="510"/>
      <c r="GV32" s="510"/>
      <c r="GW32" s="510"/>
      <c r="GX32" s="510"/>
      <c r="GY32" s="510"/>
      <c r="GZ32" s="510"/>
      <c r="HA32" s="510"/>
      <c r="HB32" s="510"/>
      <c r="HC32" s="510"/>
      <c r="HD32" s="510"/>
      <c r="HE32" s="510"/>
      <c r="HF32" s="510"/>
      <c r="HG32" s="510"/>
      <c r="HH32" s="510"/>
      <c r="HI32" s="510"/>
      <c r="HJ32" s="510"/>
      <c r="HK32" s="510"/>
      <c r="HL32" s="510"/>
      <c r="HM32" s="510"/>
      <c r="HN32" s="510"/>
      <c r="HO32" s="510"/>
      <c r="HP32" s="510"/>
      <c r="HQ32" s="510"/>
      <c r="HR32" s="510"/>
      <c r="HS32" s="510"/>
      <c r="HT32" s="510"/>
      <c r="HU32" s="510"/>
      <c r="HV32" s="510"/>
      <c r="HW32" s="510"/>
      <c r="HX32" s="510"/>
      <c r="HY32" s="510"/>
      <c r="HZ32" s="510"/>
      <c r="IA32" s="510"/>
      <c r="IB32" s="510"/>
      <c r="IC32" s="510"/>
      <c r="ID32" s="510"/>
      <c r="IE32" s="510"/>
      <c r="IF32" s="510"/>
      <c r="IG32" s="510"/>
      <c r="IH32" s="510"/>
      <c r="II32" s="510"/>
      <c r="IJ32" s="510"/>
      <c r="IK32" s="510"/>
      <c r="IL32" s="510"/>
      <c r="IM32" s="510"/>
      <c r="IN32" s="510"/>
      <c r="IO32" s="510"/>
      <c r="IP32" s="510"/>
      <c r="IQ32" s="510"/>
      <c r="IR32" s="510"/>
      <c r="IS32" s="510"/>
      <c r="IT32" s="510"/>
      <c r="IU32" s="510"/>
      <c r="IV32" s="510"/>
      <c r="IW32" s="510"/>
      <c r="IX32" s="510"/>
      <c r="IY32" s="510"/>
      <c r="IZ32" s="510"/>
      <c r="JA32" s="510"/>
      <c r="JB32" s="510"/>
      <c r="JC32" s="510"/>
      <c r="JD32" s="510"/>
      <c r="JE32" s="510"/>
      <c r="JF32" s="510"/>
      <c r="JG32" s="510"/>
      <c r="JH32" s="510"/>
      <c r="JI32" s="510"/>
      <c r="JJ32" s="510"/>
      <c r="JK32" s="510"/>
      <c r="JL32" s="510"/>
      <c r="JM32" s="510"/>
      <c r="JN32" s="510"/>
      <c r="JO32" s="510"/>
      <c r="JP32" s="510"/>
      <c r="JQ32" s="510"/>
      <c r="JR32" s="510"/>
      <c r="JS32" s="510"/>
      <c r="JT32" s="510"/>
      <c r="JU32" s="510"/>
      <c r="JV32" s="510"/>
      <c r="JW32" s="510"/>
      <c r="JX32" s="510"/>
      <c r="JY32" s="510"/>
      <c r="JZ32" s="510"/>
      <c r="KA32" s="510"/>
      <c r="KB32" s="510"/>
      <c r="KC32" s="510"/>
      <c r="KD32" s="510"/>
      <c r="KE32" s="510"/>
      <c r="KF32" s="510"/>
      <c r="KG32" s="510"/>
      <c r="KH32" s="510"/>
      <c r="KI32" s="510"/>
      <c r="KJ32" s="510"/>
      <c r="KK32" s="510"/>
      <c r="KL32" s="510"/>
      <c r="KM32" s="510"/>
      <c r="KN32" s="510"/>
      <c r="KO32" s="510"/>
      <c r="KP32" s="510"/>
      <c r="KQ32" s="510"/>
      <c r="KR32" s="510"/>
      <c r="KS32" s="510"/>
      <c r="KT32" s="510"/>
      <c r="KU32" s="510"/>
      <c r="KV32" s="510"/>
      <c r="KW32" s="510"/>
      <c r="KX32" s="510"/>
      <c r="KY32" s="510"/>
      <c r="KZ32" s="510"/>
      <c r="LA32" s="510"/>
      <c r="LB32" s="510"/>
      <c r="LC32" s="510"/>
      <c r="LD32" s="510"/>
      <c r="LE32" s="510"/>
      <c r="LF32" s="510"/>
      <c r="LG32" s="510"/>
      <c r="LH32" s="510"/>
      <c r="LI32" s="510"/>
      <c r="LJ32" s="510"/>
      <c r="LK32" s="510"/>
      <c r="LL32" s="510"/>
      <c r="LM32" s="510"/>
      <c r="LN32" s="510"/>
      <c r="LO32" s="510"/>
      <c r="LP32" s="510"/>
      <c r="LQ32" s="510"/>
      <c r="LR32" s="510"/>
      <c r="LS32" s="510"/>
      <c r="LT32" s="510"/>
      <c r="LU32" s="510"/>
      <c r="LV32" s="510"/>
      <c r="LW32" s="510"/>
      <c r="LX32" s="510"/>
      <c r="LY32" s="510"/>
      <c r="LZ32" s="510"/>
      <c r="MA32" s="510"/>
      <c r="MB32" s="510"/>
      <c r="MC32" s="510"/>
      <c r="MD32" s="510"/>
      <c r="ME32" s="510"/>
      <c r="MF32" s="510"/>
      <c r="MG32" s="510"/>
      <c r="MH32" s="510"/>
      <c r="MI32" s="510"/>
      <c r="MJ32" s="510"/>
      <c r="MK32" s="510"/>
      <c r="ML32" s="510"/>
      <c r="MM32" s="510"/>
      <c r="MN32" s="510"/>
      <c r="MO32" s="510"/>
      <c r="MP32" s="510"/>
      <c r="MQ32" s="510"/>
      <c r="MR32" s="510"/>
      <c r="MS32" s="510"/>
      <c r="MT32" s="510"/>
      <c r="MU32" s="510"/>
      <c r="MV32" s="510"/>
      <c r="MW32" s="510"/>
      <c r="MX32" s="510"/>
      <c r="MY32" s="510"/>
      <c r="MZ32" s="510"/>
      <c r="NA32" s="510"/>
      <c r="NB32" s="510"/>
      <c r="NC32" s="510"/>
      <c r="ND32" s="510"/>
      <c r="NE32" s="510"/>
      <c r="NF32" s="510"/>
      <c r="NG32" s="510"/>
      <c r="NH32" s="510"/>
      <c r="NI32" s="510"/>
      <c r="NJ32" s="510"/>
      <c r="NK32" s="510"/>
      <c r="NL32" s="510"/>
      <c r="NM32" s="510"/>
      <c r="NN32" s="510"/>
      <c r="NO32" s="510"/>
      <c r="NP32" s="510"/>
      <c r="NQ32" s="510"/>
      <c r="NR32" s="510"/>
      <c r="NS32" s="510"/>
      <c r="NT32" s="510"/>
      <c r="NU32" s="510"/>
      <c r="NV32" s="510"/>
      <c r="NW32" s="510"/>
      <c r="NX32" s="510"/>
      <c r="NY32" s="510"/>
      <c r="NZ32" s="510"/>
      <c r="OA32" s="510"/>
      <c r="OB32" s="510"/>
      <c r="OC32" s="510"/>
      <c r="OD32" s="510"/>
      <c r="OE32" s="510"/>
      <c r="OF32" s="510"/>
      <c r="OG32" s="510"/>
      <c r="OH32" s="510"/>
      <c r="OI32" s="510"/>
      <c r="OJ32" s="510"/>
      <c r="OK32" s="510"/>
      <c r="OL32" s="510"/>
      <c r="OM32" s="510"/>
      <c r="ON32" s="510"/>
      <c r="OO32" s="510"/>
      <c r="OP32" s="510"/>
      <c r="OQ32" s="510"/>
      <c r="OR32" s="510"/>
      <c r="OS32" s="510"/>
      <c r="OT32" s="510"/>
      <c r="OU32" s="510"/>
      <c r="OV32" s="510"/>
      <c r="OW32" s="510"/>
      <c r="OX32" s="510"/>
      <c r="OY32" s="510"/>
      <c r="OZ32" s="510"/>
      <c r="PA32" s="510"/>
      <c r="PB32" s="510"/>
      <c r="PC32" s="510"/>
      <c r="PD32" s="510"/>
      <c r="PE32" s="510"/>
      <c r="PF32" s="510"/>
      <c r="PG32" s="510"/>
      <c r="PH32" s="510"/>
      <c r="PI32" s="510"/>
      <c r="PJ32" s="510"/>
      <c r="PK32" s="510"/>
      <c r="PL32" s="510"/>
      <c r="PM32" s="510"/>
      <c r="PN32" s="510"/>
      <c r="PO32" s="510"/>
      <c r="PP32" s="510"/>
      <c r="PQ32" s="510"/>
      <c r="PR32" s="510"/>
      <c r="PS32" s="510"/>
      <c r="PT32" s="510"/>
      <c r="PU32" s="510"/>
      <c r="PV32" s="510"/>
      <c r="PW32" s="510"/>
      <c r="PX32" s="510"/>
      <c r="PY32" s="510"/>
      <c r="PZ32" s="510"/>
      <c r="QA32" s="510"/>
      <c r="QB32" s="510"/>
      <c r="QC32" s="510"/>
      <c r="QD32" s="510"/>
      <c r="QE32" s="510"/>
      <c r="QF32" s="510"/>
      <c r="QG32" s="510"/>
      <c r="QH32" s="510"/>
      <c r="QI32" s="510"/>
      <c r="QJ32" s="510"/>
      <c r="QK32" s="510"/>
      <c r="QL32" s="510"/>
      <c r="QM32" s="510"/>
      <c r="QN32" s="510"/>
      <c r="QO32" s="510"/>
      <c r="QP32" s="510"/>
      <c r="QQ32" s="510"/>
    </row>
    <row r="33" spans="1:459" s="509" customFormat="1" ht="47.25">
      <c r="A33" s="504" t="s">
        <v>30</v>
      </c>
      <c r="B33" s="505" t="s">
        <v>117</v>
      </c>
      <c r="C33" s="646" t="s">
        <v>10</v>
      </c>
      <c r="D33" s="506" t="s">
        <v>294</v>
      </c>
      <c r="E33" s="507" t="s">
        <v>294</v>
      </c>
      <c r="F33" s="507" t="s">
        <v>294</v>
      </c>
      <c r="G33" s="507" t="s">
        <v>294</v>
      </c>
      <c r="H33" s="507" t="s">
        <v>294</v>
      </c>
      <c r="I33" s="507" t="s">
        <v>294</v>
      </c>
      <c r="J33" s="507" t="s">
        <v>294</v>
      </c>
      <c r="K33" s="507" t="s">
        <v>294</v>
      </c>
      <c r="L33" s="507" t="s">
        <v>294</v>
      </c>
      <c r="M33" s="508" t="s">
        <v>294</v>
      </c>
      <c r="FF33" s="510"/>
      <c r="FG33" s="510"/>
      <c r="FH33" s="510"/>
      <c r="FI33" s="510"/>
      <c r="FJ33" s="510"/>
      <c r="FK33" s="510"/>
      <c r="FL33" s="510"/>
      <c r="FM33" s="510"/>
      <c r="FN33" s="510"/>
      <c r="FO33" s="510"/>
      <c r="FP33" s="510"/>
      <c r="FQ33" s="510"/>
      <c r="FR33" s="510"/>
      <c r="FS33" s="510"/>
      <c r="FT33" s="510"/>
      <c r="FU33" s="510"/>
      <c r="FV33" s="510"/>
      <c r="FW33" s="510"/>
      <c r="FX33" s="510"/>
      <c r="FY33" s="510"/>
      <c r="FZ33" s="510"/>
      <c r="GA33" s="510"/>
      <c r="GB33" s="510"/>
      <c r="GC33" s="510"/>
      <c r="GD33" s="510"/>
      <c r="GE33" s="510"/>
      <c r="GF33" s="510"/>
      <c r="GG33" s="510"/>
      <c r="GH33" s="510"/>
      <c r="GI33" s="510"/>
      <c r="GJ33" s="510"/>
      <c r="GK33" s="510"/>
      <c r="GL33" s="510"/>
      <c r="GM33" s="510"/>
      <c r="GN33" s="510"/>
      <c r="GO33" s="510"/>
      <c r="GP33" s="510"/>
      <c r="GQ33" s="510"/>
      <c r="GR33" s="510"/>
      <c r="GS33" s="510"/>
      <c r="GT33" s="510"/>
      <c r="GU33" s="510"/>
      <c r="GV33" s="510"/>
      <c r="GW33" s="510"/>
      <c r="GX33" s="510"/>
      <c r="GY33" s="510"/>
      <c r="GZ33" s="510"/>
      <c r="HA33" s="510"/>
      <c r="HB33" s="510"/>
      <c r="HC33" s="510"/>
      <c r="HD33" s="510"/>
      <c r="HE33" s="510"/>
      <c r="HF33" s="510"/>
      <c r="HG33" s="510"/>
      <c r="HH33" s="510"/>
      <c r="HI33" s="510"/>
      <c r="HJ33" s="510"/>
      <c r="HK33" s="510"/>
      <c r="HL33" s="510"/>
      <c r="HM33" s="510"/>
      <c r="HN33" s="510"/>
      <c r="HO33" s="510"/>
      <c r="HP33" s="510"/>
      <c r="HQ33" s="510"/>
      <c r="HR33" s="510"/>
      <c r="HS33" s="510"/>
      <c r="HT33" s="510"/>
      <c r="HU33" s="510"/>
      <c r="HV33" s="510"/>
      <c r="HW33" s="510"/>
      <c r="HX33" s="510"/>
      <c r="HY33" s="510"/>
      <c r="HZ33" s="510"/>
      <c r="IA33" s="510"/>
      <c r="IB33" s="510"/>
      <c r="IC33" s="510"/>
      <c r="ID33" s="510"/>
      <c r="IE33" s="510"/>
      <c r="IF33" s="510"/>
      <c r="IG33" s="510"/>
      <c r="IH33" s="510"/>
      <c r="II33" s="510"/>
      <c r="IJ33" s="510"/>
      <c r="IK33" s="510"/>
      <c r="IL33" s="510"/>
      <c r="IM33" s="510"/>
      <c r="IN33" s="510"/>
      <c r="IO33" s="510"/>
      <c r="IP33" s="510"/>
      <c r="IQ33" s="510"/>
      <c r="IR33" s="510"/>
      <c r="IS33" s="510"/>
      <c r="IT33" s="510"/>
      <c r="IU33" s="510"/>
      <c r="IV33" s="510"/>
      <c r="IW33" s="510"/>
      <c r="IX33" s="510"/>
      <c r="IY33" s="510"/>
      <c r="IZ33" s="510"/>
      <c r="JA33" s="510"/>
      <c r="JB33" s="510"/>
      <c r="JC33" s="510"/>
      <c r="JD33" s="510"/>
      <c r="JE33" s="510"/>
      <c r="JF33" s="510"/>
      <c r="JG33" s="510"/>
      <c r="JH33" s="510"/>
      <c r="JI33" s="510"/>
      <c r="JJ33" s="510"/>
      <c r="JK33" s="510"/>
      <c r="JL33" s="510"/>
      <c r="JM33" s="510"/>
      <c r="JN33" s="510"/>
      <c r="JO33" s="510"/>
      <c r="JP33" s="510"/>
      <c r="JQ33" s="510"/>
      <c r="JR33" s="510"/>
      <c r="JS33" s="510"/>
      <c r="JT33" s="510"/>
      <c r="JU33" s="510"/>
      <c r="JV33" s="510"/>
      <c r="JW33" s="510"/>
      <c r="JX33" s="510"/>
      <c r="JY33" s="510"/>
      <c r="JZ33" s="510"/>
      <c r="KA33" s="510"/>
      <c r="KB33" s="510"/>
      <c r="KC33" s="510"/>
      <c r="KD33" s="510"/>
      <c r="KE33" s="510"/>
      <c r="KF33" s="510"/>
      <c r="KG33" s="510"/>
      <c r="KH33" s="510"/>
      <c r="KI33" s="510"/>
      <c r="KJ33" s="510"/>
      <c r="KK33" s="510"/>
      <c r="KL33" s="510"/>
      <c r="KM33" s="510"/>
      <c r="KN33" s="510"/>
      <c r="KO33" s="510"/>
      <c r="KP33" s="510"/>
      <c r="KQ33" s="510"/>
      <c r="KR33" s="510"/>
      <c r="KS33" s="510"/>
      <c r="KT33" s="510"/>
      <c r="KU33" s="510"/>
      <c r="KV33" s="510"/>
      <c r="KW33" s="510"/>
      <c r="KX33" s="510"/>
      <c r="KY33" s="510"/>
      <c r="KZ33" s="510"/>
      <c r="LA33" s="510"/>
      <c r="LB33" s="510"/>
      <c r="LC33" s="510"/>
      <c r="LD33" s="510"/>
      <c r="LE33" s="510"/>
      <c r="LF33" s="510"/>
      <c r="LG33" s="510"/>
      <c r="LH33" s="510"/>
      <c r="LI33" s="510"/>
      <c r="LJ33" s="510"/>
      <c r="LK33" s="510"/>
      <c r="LL33" s="510"/>
      <c r="LM33" s="510"/>
      <c r="LN33" s="510"/>
      <c r="LO33" s="510"/>
      <c r="LP33" s="510"/>
      <c r="LQ33" s="510"/>
      <c r="LR33" s="510"/>
      <c r="LS33" s="510"/>
      <c r="LT33" s="510"/>
      <c r="LU33" s="510"/>
      <c r="LV33" s="510"/>
      <c r="LW33" s="510"/>
      <c r="LX33" s="510"/>
      <c r="LY33" s="510"/>
      <c r="LZ33" s="510"/>
      <c r="MA33" s="510"/>
      <c r="MB33" s="510"/>
      <c r="MC33" s="510"/>
      <c r="MD33" s="510"/>
      <c r="ME33" s="510"/>
      <c r="MF33" s="510"/>
      <c r="MG33" s="510"/>
      <c r="MH33" s="510"/>
      <c r="MI33" s="510"/>
      <c r="MJ33" s="510"/>
      <c r="MK33" s="510"/>
      <c r="ML33" s="510"/>
      <c r="MM33" s="510"/>
      <c r="MN33" s="510"/>
      <c r="MO33" s="510"/>
      <c r="MP33" s="510"/>
      <c r="MQ33" s="510"/>
      <c r="MR33" s="510"/>
      <c r="MS33" s="510"/>
      <c r="MT33" s="510"/>
      <c r="MU33" s="510"/>
      <c r="MV33" s="510"/>
      <c r="MW33" s="510"/>
      <c r="MX33" s="510"/>
      <c r="MY33" s="510"/>
      <c r="MZ33" s="510"/>
      <c r="NA33" s="510"/>
      <c r="NB33" s="510"/>
      <c r="NC33" s="510"/>
      <c r="ND33" s="510"/>
      <c r="NE33" s="510"/>
      <c r="NF33" s="510"/>
      <c r="NG33" s="510"/>
      <c r="NH33" s="510"/>
      <c r="NI33" s="510"/>
      <c r="NJ33" s="510"/>
      <c r="NK33" s="510"/>
      <c r="NL33" s="510"/>
      <c r="NM33" s="510"/>
      <c r="NN33" s="510"/>
      <c r="NO33" s="510"/>
      <c r="NP33" s="510"/>
      <c r="NQ33" s="510"/>
      <c r="NR33" s="510"/>
      <c r="NS33" s="510"/>
      <c r="NT33" s="510"/>
      <c r="NU33" s="510"/>
      <c r="NV33" s="510"/>
      <c r="NW33" s="510"/>
      <c r="NX33" s="510"/>
      <c r="NY33" s="510"/>
      <c r="NZ33" s="510"/>
      <c r="OA33" s="510"/>
      <c r="OB33" s="510"/>
      <c r="OC33" s="510"/>
      <c r="OD33" s="510"/>
      <c r="OE33" s="510"/>
      <c r="OF33" s="510"/>
      <c r="OG33" s="510"/>
      <c r="OH33" s="510"/>
      <c r="OI33" s="510"/>
      <c r="OJ33" s="510"/>
      <c r="OK33" s="510"/>
      <c r="OL33" s="510"/>
      <c r="OM33" s="510"/>
      <c r="ON33" s="510"/>
      <c r="OO33" s="510"/>
      <c r="OP33" s="510"/>
      <c r="OQ33" s="510"/>
      <c r="OR33" s="510"/>
      <c r="OS33" s="510"/>
      <c r="OT33" s="510"/>
      <c r="OU33" s="510"/>
      <c r="OV33" s="510"/>
      <c r="OW33" s="510"/>
      <c r="OX33" s="510"/>
      <c r="OY33" s="510"/>
      <c r="OZ33" s="510"/>
      <c r="PA33" s="510"/>
      <c r="PB33" s="510"/>
      <c r="PC33" s="510"/>
      <c r="PD33" s="510"/>
      <c r="PE33" s="510"/>
      <c r="PF33" s="510"/>
      <c r="PG33" s="510"/>
      <c r="PH33" s="510"/>
      <c r="PI33" s="510"/>
      <c r="PJ33" s="510"/>
      <c r="PK33" s="510"/>
      <c r="PL33" s="510"/>
      <c r="PM33" s="510"/>
      <c r="PN33" s="510"/>
      <c r="PO33" s="510"/>
      <c r="PP33" s="510"/>
      <c r="PQ33" s="510"/>
      <c r="PR33" s="510"/>
      <c r="PS33" s="510"/>
      <c r="PT33" s="510"/>
      <c r="PU33" s="510"/>
      <c r="PV33" s="510"/>
      <c r="PW33" s="510"/>
      <c r="PX33" s="510"/>
      <c r="PY33" s="510"/>
      <c r="PZ33" s="510"/>
      <c r="QA33" s="510"/>
      <c r="QB33" s="510"/>
      <c r="QC33" s="510"/>
      <c r="QD33" s="510"/>
      <c r="QE33" s="510"/>
      <c r="QF33" s="510"/>
      <c r="QG33" s="510"/>
      <c r="QH33" s="510"/>
      <c r="QI33" s="510"/>
      <c r="QJ33" s="510"/>
      <c r="QK33" s="510"/>
      <c r="QL33" s="510"/>
      <c r="QM33" s="510"/>
      <c r="QN33" s="510"/>
      <c r="QO33" s="510"/>
      <c r="QP33" s="510"/>
      <c r="QQ33" s="510"/>
    </row>
    <row r="34" spans="1:459" s="509" customFormat="1" ht="31.5">
      <c r="A34" s="513" t="s">
        <v>31</v>
      </c>
      <c r="B34" s="514" t="s">
        <v>32</v>
      </c>
      <c r="C34" s="647" t="s">
        <v>10</v>
      </c>
      <c r="D34" s="506">
        <f t="shared" ref="D34:M34" si="8">SUM(D35:D36)</f>
        <v>0</v>
      </c>
      <c r="E34" s="507">
        <f t="shared" si="8"/>
        <v>0</v>
      </c>
      <c r="F34" s="507">
        <f t="shared" si="8"/>
        <v>0</v>
      </c>
      <c r="G34" s="507">
        <f t="shared" si="8"/>
        <v>0</v>
      </c>
      <c r="H34" s="507">
        <f t="shared" si="8"/>
        <v>0</v>
      </c>
      <c r="I34" s="507">
        <f t="shared" si="8"/>
        <v>0</v>
      </c>
      <c r="J34" s="507">
        <f t="shared" si="8"/>
        <v>0</v>
      </c>
      <c r="K34" s="507">
        <f t="shared" si="8"/>
        <v>0</v>
      </c>
      <c r="L34" s="507">
        <f t="shared" si="8"/>
        <v>0</v>
      </c>
      <c r="M34" s="508">
        <f t="shared" si="8"/>
        <v>0</v>
      </c>
      <c r="FF34" s="510"/>
      <c r="FG34" s="510"/>
      <c r="FH34" s="510"/>
      <c r="FI34" s="510"/>
      <c r="FJ34" s="510"/>
      <c r="FK34" s="510"/>
      <c r="FL34" s="510"/>
      <c r="FM34" s="510"/>
      <c r="FN34" s="510"/>
      <c r="FO34" s="510"/>
      <c r="FP34" s="510"/>
      <c r="FQ34" s="510"/>
      <c r="FR34" s="510"/>
      <c r="FS34" s="510"/>
      <c r="FT34" s="510"/>
      <c r="FU34" s="510"/>
      <c r="FV34" s="510"/>
      <c r="FW34" s="510"/>
      <c r="FX34" s="510"/>
      <c r="FY34" s="510"/>
      <c r="FZ34" s="510"/>
      <c r="GA34" s="510"/>
      <c r="GB34" s="510"/>
      <c r="GC34" s="510"/>
      <c r="GD34" s="510"/>
      <c r="GE34" s="510"/>
      <c r="GF34" s="510"/>
      <c r="GG34" s="510"/>
      <c r="GH34" s="510"/>
      <c r="GI34" s="510"/>
      <c r="GJ34" s="510"/>
      <c r="GK34" s="510"/>
      <c r="GL34" s="510"/>
      <c r="GM34" s="510"/>
      <c r="GN34" s="510"/>
      <c r="GO34" s="510"/>
      <c r="GP34" s="510"/>
      <c r="GQ34" s="510"/>
      <c r="GR34" s="510"/>
      <c r="GS34" s="510"/>
      <c r="GT34" s="510"/>
      <c r="GU34" s="510"/>
      <c r="GV34" s="510"/>
      <c r="GW34" s="510"/>
      <c r="GX34" s="510"/>
      <c r="GY34" s="510"/>
      <c r="GZ34" s="510"/>
      <c r="HA34" s="510"/>
      <c r="HB34" s="510"/>
      <c r="HC34" s="510"/>
      <c r="HD34" s="510"/>
      <c r="HE34" s="510"/>
      <c r="HF34" s="510"/>
      <c r="HG34" s="510"/>
      <c r="HH34" s="510"/>
      <c r="HI34" s="510"/>
      <c r="HJ34" s="510"/>
      <c r="HK34" s="510"/>
      <c r="HL34" s="510"/>
      <c r="HM34" s="510"/>
      <c r="HN34" s="510"/>
      <c r="HO34" s="510"/>
      <c r="HP34" s="510"/>
      <c r="HQ34" s="510"/>
      <c r="HR34" s="510"/>
      <c r="HS34" s="510"/>
      <c r="HT34" s="510"/>
      <c r="HU34" s="510"/>
      <c r="HV34" s="510"/>
      <c r="HW34" s="510"/>
      <c r="HX34" s="510"/>
      <c r="HY34" s="510"/>
      <c r="HZ34" s="510"/>
      <c r="IA34" s="510"/>
      <c r="IB34" s="510"/>
      <c r="IC34" s="510"/>
      <c r="ID34" s="510"/>
      <c r="IE34" s="510"/>
      <c r="IF34" s="510"/>
      <c r="IG34" s="510"/>
      <c r="IH34" s="510"/>
      <c r="II34" s="510"/>
      <c r="IJ34" s="510"/>
      <c r="IK34" s="510"/>
      <c r="IL34" s="510"/>
      <c r="IM34" s="510"/>
      <c r="IN34" s="510"/>
      <c r="IO34" s="510"/>
      <c r="IP34" s="510"/>
      <c r="IQ34" s="510"/>
      <c r="IR34" s="510"/>
      <c r="IS34" s="510"/>
      <c r="IT34" s="510"/>
      <c r="IU34" s="510"/>
      <c r="IV34" s="510"/>
      <c r="IW34" s="510"/>
      <c r="IX34" s="510"/>
      <c r="IY34" s="510"/>
      <c r="IZ34" s="510"/>
      <c r="JA34" s="510"/>
      <c r="JB34" s="510"/>
      <c r="JC34" s="510"/>
      <c r="JD34" s="510"/>
      <c r="JE34" s="510"/>
      <c r="JF34" s="510"/>
      <c r="JG34" s="510"/>
      <c r="JH34" s="510"/>
      <c r="JI34" s="510"/>
      <c r="JJ34" s="510"/>
      <c r="JK34" s="510"/>
      <c r="JL34" s="510"/>
      <c r="JM34" s="510"/>
      <c r="JN34" s="510"/>
      <c r="JO34" s="510"/>
      <c r="JP34" s="510"/>
      <c r="JQ34" s="510"/>
      <c r="JR34" s="510"/>
      <c r="JS34" s="510"/>
      <c r="JT34" s="510"/>
      <c r="JU34" s="510"/>
      <c r="JV34" s="510"/>
      <c r="JW34" s="510"/>
      <c r="JX34" s="510"/>
      <c r="JY34" s="510"/>
      <c r="JZ34" s="510"/>
      <c r="KA34" s="510"/>
      <c r="KB34" s="510"/>
      <c r="KC34" s="510"/>
      <c r="KD34" s="510"/>
      <c r="KE34" s="510"/>
      <c r="KF34" s="510"/>
      <c r="KG34" s="510"/>
      <c r="KH34" s="510"/>
      <c r="KI34" s="510"/>
      <c r="KJ34" s="510"/>
      <c r="KK34" s="510"/>
      <c r="KL34" s="510"/>
      <c r="KM34" s="510"/>
      <c r="KN34" s="510"/>
      <c r="KO34" s="510"/>
      <c r="KP34" s="510"/>
      <c r="KQ34" s="510"/>
      <c r="KR34" s="510"/>
      <c r="KS34" s="510"/>
      <c r="KT34" s="510"/>
      <c r="KU34" s="510"/>
      <c r="KV34" s="510"/>
      <c r="KW34" s="510"/>
      <c r="KX34" s="510"/>
      <c r="KY34" s="510"/>
      <c r="KZ34" s="510"/>
      <c r="LA34" s="510"/>
      <c r="LB34" s="510"/>
      <c r="LC34" s="510"/>
      <c r="LD34" s="510"/>
      <c r="LE34" s="510"/>
      <c r="LF34" s="510"/>
      <c r="LG34" s="510"/>
      <c r="LH34" s="510"/>
      <c r="LI34" s="510"/>
      <c r="LJ34" s="510"/>
      <c r="LK34" s="510"/>
      <c r="LL34" s="510"/>
      <c r="LM34" s="510"/>
      <c r="LN34" s="510"/>
      <c r="LO34" s="510"/>
      <c r="LP34" s="510"/>
      <c r="LQ34" s="510"/>
      <c r="LR34" s="510"/>
      <c r="LS34" s="510"/>
      <c r="LT34" s="510"/>
      <c r="LU34" s="510"/>
      <c r="LV34" s="510"/>
      <c r="LW34" s="510"/>
      <c r="LX34" s="510"/>
      <c r="LY34" s="510"/>
      <c r="LZ34" s="510"/>
      <c r="MA34" s="510"/>
      <c r="MB34" s="510"/>
      <c r="MC34" s="510"/>
      <c r="MD34" s="510"/>
      <c r="ME34" s="510"/>
      <c r="MF34" s="510"/>
      <c r="MG34" s="510"/>
      <c r="MH34" s="510"/>
      <c r="MI34" s="510"/>
      <c r="MJ34" s="510"/>
      <c r="MK34" s="510"/>
      <c r="ML34" s="510"/>
      <c r="MM34" s="510"/>
      <c r="MN34" s="510"/>
      <c r="MO34" s="510"/>
      <c r="MP34" s="510"/>
      <c r="MQ34" s="510"/>
      <c r="MR34" s="510"/>
      <c r="MS34" s="510"/>
      <c r="MT34" s="510"/>
      <c r="MU34" s="510"/>
      <c r="MV34" s="510"/>
      <c r="MW34" s="510"/>
      <c r="MX34" s="510"/>
      <c r="MY34" s="510"/>
      <c r="MZ34" s="510"/>
      <c r="NA34" s="510"/>
      <c r="NB34" s="510"/>
      <c r="NC34" s="510"/>
      <c r="ND34" s="510"/>
      <c r="NE34" s="510"/>
      <c r="NF34" s="510"/>
      <c r="NG34" s="510"/>
      <c r="NH34" s="510"/>
      <c r="NI34" s="510"/>
      <c r="NJ34" s="510"/>
      <c r="NK34" s="510"/>
      <c r="NL34" s="510"/>
      <c r="NM34" s="510"/>
      <c r="NN34" s="510"/>
      <c r="NO34" s="510"/>
      <c r="NP34" s="510"/>
      <c r="NQ34" s="510"/>
      <c r="NR34" s="510"/>
      <c r="NS34" s="510"/>
      <c r="NT34" s="510"/>
      <c r="NU34" s="510"/>
      <c r="NV34" s="510"/>
      <c r="NW34" s="510"/>
      <c r="NX34" s="510"/>
      <c r="NY34" s="510"/>
      <c r="NZ34" s="510"/>
      <c r="OA34" s="510"/>
      <c r="OB34" s="510"/>
      <c r="OC34" s="510"/>
      <c r="OD34" s="510"/>
      <c r="OE34" s="510"/>
      <c r="OF34" s="510"/>
      <c r="OG34" s="510"/>
      <c r="OH34" s="510"/>
      <c r="OI34" s="510"/>
      <c r="OJ34" s="510"/>
      <c r="OK34" s="510"/>
      <c r="OL34" s="510"/>
      <c r="OM34" s="510"/>
      <c r="ON34" s="510"/>
      <c r="OO34" s="510"/>
      <c r="OP34" s="510"/>
      <c r="OQ34" s="510"/>
      <c r="OR34" s="510"/>
      <c r="OS34" s="510"/>
      <c r="OT34" s="510"/>
      <c r="OU34" s="510"/>
      <c r="OV34" s="510"/>
      <c r="OW34" s="510"/>
      <c r="OX34" s="510"/>
      <c r="OY34" s="510"/>
      <c r="OZ34" s="510"/>
      <c r="PA34" s="510"/>
      <c r="PB34" s="510"/>
      <c r="PC34" s="510"/>
      <c r="PD34" s="510"/>
      <c r="PE34" s="510"/>
      <c r="PF34" s="510"/>
      <c r="PG34" s="510"/>
      <c r="PH34" s="510"/>
      <c r="PI34" s="510"/>
      <c r="PJ34" s="510"/>
      <c r="PK34" s="510"/>
      <c r="PL34" s="510"/>
      <c r="PM34" s="510"/>
      <c r="PN34" s="510"/>
      <c r="PO34" s="510"/>
      <c r="PP34" s="510"/>
      <c r="PQ34" s="510"/>
      <c r="PR34" s="510"/>
      <c r="PS34" s="510"/>
      <c r="PT34" s="510"/>
      <c r="PU34" s="510"/>
      <c r="PV34" s="510"/>
      <c r="PW34" s="510"/>
      <c r="PX34" s="510"/>
      <c r="PY34" s="510"/>
      <c r="PZ34" s="510"/>
      <c r="QA34" s="510"/>
      <c r="QB34" s="510"/>
      <c r="QC34" s="510"/>
      <c r="QD34" s="510"/>
      <c r="QE34" s="510"/>
      <c r="QF34" s="510"/>
      <c r="QG34" s="510"/>
      <c r="QH34" s="510"/>
      <c r="QI34" s="510"/>
      <c r="QJ34" s="510"/>
      <c r="QK34" s="510"/>
      <c r="QL34" s="510"/>
      <c r="QM34" s="510"/>
      <c r="QN34" s="510"/>
      <c r="QO34" s="510"/>
      <c r="QP34" s="510"/>
      <c r="QQ34" s="510"/>
    </row>
    <row r="35" spans="1:459" ht="31.5">
      <c r="A35" s="351" t="s">
        <v>31</v>
      </c>
      <c r="B35" s="648" t="s">
        <v>126</v>
      </c>
      <c r="C35" s="649" t="s">
        <v>127</v>
      </c>
      <c r="D35" s="637" t="s">
        <v>294</v>
      </c>
      <c r="E35" s="511" t="s">
        <v>294</v>
      </c>
      <c r="F35" s="511" t="s">
        <v>294</v>
      </c>
      <c r="G35" s="511" t="s">
        <v>294</v>
      </c>
      <c r="H35" s="511" t="s">
        <v>294</v>
      </c>
      <c r="I35" s="511" t="s">
        <v>294</v>
      </c>
      <c r="J35" s="511" t="s">
        <v>294</v>
      </c>
      <c r="K35" s="511" t="s">
        <v>294</v>
      </c>
      <c r="L35" s="511" t="s">
        <v>294</v>
      </c>
      <c r="M35" s="512" t="s">
        <v>294</v>
      </c>
      <c r="FF35" s="491"/>
      <c r="FG35" s="491"/>
      <c r="FH35" s="491"/>
      <c r="FI35" s="491"/>
      <c r="FJ35" s="491"/>
      <c r="FK35" s="491"/>
      <c r="FL35" s="491"/>
      <c r="FM35" s="491"/>
      <c r="FN35" s="491"/>
      <c r="FO35" s="491"/>
      <c r="FP35" s="491"/>
      <c r="FQ35" s="491"/>
      <c r="FR35" s="491"/>
      <c r="FS35" s="491"/>
      <c r="FT35" s="491"/>
      <c r="FU35" s="491"/>
      <c r="FV35" s="491"/>
      <c r="FW35" s="491"/>
      <c r="FX35" s="491"/>
      <c r="FY35" s="491"/>
      <c r="FZ35" s="491"/>
      <c r="GA35" s="491"/>
      <c r="GB35" s="491"/>
      <c r="GC35" s="491"/>
      <c r="GD35" s="491"/>
      <c r="GE35" s="491"/>
      <c r="GF35" s="491"/>
      <c r="GG35" s="491"/>
      <c r="GH35" s="491"/>
      <c r="GI35" s="491"/>
      <c r="GJ35" s="491"/>
      <c r="GK35" s="491"/>
      <c r="GL35" s="491"/>
      <c r="GM35" s="491"/>
      <c r="GN35" s="491"/>
      <c r="GO35" s="491"/>
      <c r="GP35" s="491"/>
      <c r="GQ35" s="491"/>
      <c r="GR35" s="491"/>
      <c r="GS35" s="491"/>
      <c r="GT35" s="491"/>
      <c r="GU35" s="491"/>
      <c r="GV35" s="491"/>
      <c r="GW35" s="491"/>
      <c r="GX35" s="491"/>
      <c r="GY35" s="491"/>
      <c r="GZ35" s="491"/>
      <c r="HA35" s="491"/>
      <c r="HB35" s="491"/>
      <c r="HC35" s="491"/>
      <c r="HD35" s="491"/>
      <c r="HE35" s="491"/>
      <c r="HF35" s="491"/>
      <c r="HG35" s="491"/>
      <c r="HH35" s="491"/>
      <c r="HI35" s="491"/>
      <c r="HJ35" s="491"/>
      <c r="HK35" s="491"/>
      <c r="HL35" s="491"/>
      <c r="HM35" s="491"/>
      <c r="HN35" s="491"/>
      <c r="HO35" s="491"/>
      <c r="HP35" s="491"/>
      <c r="HQ35" s="491"/>
      <c r="HR35" s="491"/>
      <c r="HS35" s="491"/>
      <c r="HT35" s="491"/>
      <c r="HU35" s="491"/>
      <c r="HV35" s="491"/>
      <c r="HW35" s="491"/>
      <c r="HX35" s="491"/>
      <c r="HY35" s="491"/>
      <c r="HZ35" s="491"/>
      <c r="IA35" s="491"/>
      <c r="IB35" s="491"/>
      <c r="IC35" s="491"/>
      <c r="ID35" s="491"/>
      <c r="IE35" s="491"/>
      <c r="IF35" s="491"/>
      <c r="IG35" s="491"/>
      <c r="IH35" s="491"/>
      <c r="II35" s="491"/>
      <c r="IJ35" s="491"/>
      <c r="IK35" s="491"/>
      <c r="IL35" s="491"/>
      <c r="IM35" s="491"/>
      <c r="IN35" s="491"/>
      <c r="IO35" s="491"/>
      <c r="IP35" s="491"/>
      <c r="IQ35" s="491"/>
      <c r="IR35" s="491"/>
      <c r="IS35" s="491"/>
      <c r="IT35" s="491"/>
      <c r="IU35" s="491"/>
      <c r="IV35" s="491"/>
      <c r="IW35" s="491"/>
      <c r="IX35" s="491"/>
      <c r="IY35" s="491"/>
      <c r="IZ35" s="491"/>
      <c r="JA35" s="491"/>
      <c r="JB35" s="491"/>
      <c r="JC35" s="491"/>
      <c r="JD35" s="491"/>
      <c r="JE35" s="491"/>
      <c r="JF35" s="491"/>
      <c r="JG35" s="491"/>
      <c r="JH35" s="491"/>
      <c r="JI35" s="491"/>
      <c r="JJ35" s="491"/>
      <c r="JK35" s="491"/>
      <c r="JL35" s="491"/>
      <c r="JM35" s="491"/>
      <c r="JN35" s="491"/>
      <c r="JO35" s="491"/>
      <c r="JP35" s="491"/>
      <c r="JQ35" s="491"/>
      <c r="JR35" s="491"/>
      <c r="JS35" s="491"/>
      <c r="JT35" s="491"/>
      <c r="JU35" s="491"/>
      <c r="JV35" s="491"/>
      <c r="JW35" s="491"/>
      <c r="JX35" s="491"/>
      <c r="JY35" s="491"/>
      <c r="JZ35" s="491"/>
      <c r="KA35" s="491"/>
      <c r="KB35" s="491"/>
      <c r="KC35" s="491"/>
      <c r="KD35" s="491"/>
      <c r="KE35" s="491"/>
      <c r="KF35" s="491"/>
      <c r="KG35" s="491"/>
      <c r="KH35" s="491"/>
      <c r="KI35" s="491"/>
      <c r="KJ35" s="491"/>
      <c r="KK35" s="491"/>
      <c r="KL35" s="491"/>
      <c r="KM35" s="491"/>
      <c r="KN35" s="491"/>
      <c r="KO35" s="491"/>
      <c r="KP35" s="491"/>
      <c r="KQ35" s="491"/>
      <c r="KR35" s="491"/>
      <c r="KS35" s="491"/>
      <c r="KT35" s="491"/>
      <c r="KU35" s="491"/>
      <c r="KV35" s="491"/>
      <c r="KW35" s="491"/>
      <c r="KX35" s="491"/>
      <c r="KY35" s="491"/>
      <c r="KZ35" s="491"/>
      <c r="LA35" s="491"/>
      <c r="LB35" s="491"/>
      <c r="LC35" s="491"/>
      <c r="LD35" s="491"/>
      <c r="LE35" s="491"/>
      <c r="LF35" s="491"/>
      <c r="LG35" s="491"/>
      <c r="LH35" s="491"/>
      <c r="LI35" s="491"/>
      <c r="LJ35" s="491"/>
      <c r="LK35" s="491"/>
      <c r="LL35" s="491"/>
      <c r="LM35" s="491"/>
      <c r="LN35" s="491"/>
      <c r="LO35" s="491"/>
      <c r="LP35" s="491"/>
      <c r="LQ35" s="491"/>
      <c r="LR35" s="491"/>
      <c r="LS35" s="491"/>
      <c r="LT35" s="491"/>
      <c r="LU35" s="491"/>
      <c r="LV35" s="491"/>
      <c r="LW35" s="491"/>
      <c r="LX35" s="491"/>
      <c r="LY35" s="491"/>
      <c r="LZ35" s="491"/>
      <c r="MA35" s="491"/>
      <c r="MB35" s="491"/>
      <c r="MC35" s="491"/>
      <c r="MD35" s="491"/>
      <c r="ME35" s="491"/>
      <c r="MF35" s="491"/>
      <c r="MG35" s="491"/>
      <c r="MH35" s="491"/>
      <c r="MI35" s="491"/>
      <c r="MJ35" s="491"/>
      <c r="MK35" s="491"/>
      <c r="ML35" s="491"/>
      <c r="MM35" s="491"/>
      <c r="MN35" s="491"/>
      <c r="MO35" s="491"/>
      <c r="MP35" s="491"/>
      <c r="MQ35" s="491"/>
      <c r="MR35" s="491"/>
      <c r="MS35" s="491"/>
      <c r="MT35" s="491"/>
      <c r="MU35" s="491"/>
      <c r="MV35" s="491"/>
      <c r="MW35" s="491"/>
      <c r="MX35" s="491"/>
      <c r="MY35" s="491"/>
      <c r="MZ35" s="491"/>
      <c r="NA35" s="491"/>
      <c r="NB35" s="491"/>
      <c r="NC35" s="491"/>
      <c r="ND35" s="491"/>
      <c r="NE35" s="491"/>
      <c r="NF35" s="491"/>
      <c r="NG35" s="491"/>
      <c r="NH35" s="491"/>
      <c r="NI35" s="491"/>
      <c r="NJ35" s="491"/>
      <c r="NK35" s="491"/>
      <c r="NL35" s="491"/>
      <c r="NM35" s="491"/>
      <c r="NN35" s="491"/>
      <c r="NO35" s="491"/>
      <c r="NP35" s="491"/>
      <c r="NQ35" s="491"/>
      <c r="NR35" s="491"/>
      <c r="NS35" s="491"/>
      <c r="NT35" s="491"/>
      <c r="NU35" s="491"/>
      <c r="NV35" s="491"/>
      <c r="NW35" s="491"/>
      <c r="NX35" s="491"/>
      <c r="NY35" s="491"/>
      <c r="NZ35" s="491"/>
      <c r="OA35" s="491"/>
      <c r="OB35" s="491"/>
      <c r="OC35" s="491"/>
      <c r="OD35" s="491"/>
      <c r="OE35" s="491"/>
      <c r="OF35" s="491"/>
      <c r="OG35" s="491"/>
      <c r="OH35" s="491"/>
      <c r="OI35" s="491"/>
      <c r="OJ35" s="491"/>
      <c r="OK35" s="491"/>
      <c r="OL35" s="491"/>
      <c r="OM35" s="491"/>
      <c r="ON35" s="491"/>
      <c r="OO35" s="491"/>
      <c r="OP35" s="491"/>
      <c r="OQ35" s="491"/>
      <c r="OR35" s="491"/>
      <c r="OS35" s="491"/>
      <c r="OT35" s="491"/>
      <c r="OU35" s="491"/>
      <c r="OV35" s="491"/>
      <c r="OW35" s="491"/>
      <c r="OX35" s="491"/>
      <c r="OY35" s="491"/>
      <c r="OZ35" s="491"/>
      <c r="PA35" s="491"/>
      <c r="PB35" s="491"/>
      <c r="PC35" s="491"/>
      <c r="PD35" s="491"/>
      <c r="PE35" s="491"/>
      <c r="PF35" s="491"/>
      <c r="PG35" s="491"/>
      <c r="PH35" s="491"/>
      <c r="PI35" s="491"/>
      <c r="PJ35" s="491"/>
      <c r="PK35" s="491"/>
      <c r="PL35" s="491"/>
      <c r="PM35" s="491"/>
      <c r="PN35" s="491"/>
      <c r="PO35" s="491"/>
      <c r="PP35" s="491"/>
      <c r="PQ35" s="491"/>
      <c r="PR35" s="491"/>
      <c r="PS35" s="491"/>
      <c r="PT35" s="491"/>
      <c r="PU35" s="491"/>
      <c r="PV35" s="491"/>
      <c r="PW35" s="491"/>
      <c r="PX35" s="491"/>
      <c r="PY35" s="491"/>
      <c r="PZ35" s="491"/>
      <c r="QA35" s="491"/>
      <c r="QB35" s="491"/>
      <c r="QC35" s="491"/>
      <c r="QD35" s="491"/>
      <c r="QE35" s="491"/>
      <c r="QF35" s="491"/>
      <c r="QG35" s="491"/>
      <c r="QH35" s="491"/>
      <c r="QI35" s="491"/>
      <c r="QJ35" s="491"/>
      <c r="QK35" s="491"/>
      <c r="QL35" s="491"/>
      <c r="QM35" s="491"/>
      <c r="QN35" s="491"/>
      <c r="QO35" s="491"/>
      <c r="QP35" s="491"/>
      <c r="QQ35" s="491"/>
    </row>
    <row r="36" spans="1:459" ht="31.5">
      <c r="A36" s="351" t="s">
        <v>31</v>
      </c>
      <c r="B36" s="648" t="s">
        <v>128</v>
      </c>
      <c r="C36" s="649" t="s">
        <v>127</v>
      </c>
      <c r="D36" s="637" t="s">
        <v>294</v>
      </c>
      <c r="E36" s="511" t="s">
        <v>294</v>
      </c>
      <c r="F36" s="511" t="s">
        <v>294</v>
      </c>
      <c r="G36" s="511" t="s">
        <v>294</v>
      </c>
      <c r="H36" s="511" t="s">
        <v>294</v>
      </c>
      <c r="I36" s="511" t="s">
        <v>294</v>
      </c>
      <c r="J36" s="511" t="s">
        <v>294</v>
      </c>
      <c r="K36" s="511" t="s">
        <v>294</v>
      </c>
      <c r="L36" s="511" t="s">
        <v>294</v>
      </c>
      <c r="M36" s="512" t="s">
        <v>294</v>
      </c>
      <c r="FF36" s="491"/>
      <c r="FG36" s="491"/>
      <c r="FH36" s="491"/>
      <c r="FI36" s="491"/>
      <c r="FJ36" s="491"/>
      <c r="FK36" s="491"/>
      <c r="FL36" s="491"/>
      <c r="FM36" s="491"/>
      <c r="FN36" s="491"/>
      <c r="FO36" s="491"/>
      <c r="FP36" s="491"/>
      <c r="FQ36" s="491"/>
      <c r="FR36" s="491"/>
      <c r="FS36" s="491"/>
      <c r="FT36" s="491"/>
      <c r="FU36" s="491"/>
      <c r="FV36" s="491"/>
      <c r="FW36" s="491"/>
      <c r="FX36" s="491"/>
      <c r="FY36" s="491"/>
      <c r="FZ36" s="491"/>
      <c r="GA36" s="491"/>
      <c r="GB36" s="491"/>
      <c r="GC36" s="491"/>
      <c r="GD36" s="491"/>
      <c r="GE36" s="491"/>
      <c r="GF36" s="491"/>
      <c r="GG36" s="491"/>
      <c r="GH36" s="491"/>
      <c r="GI36" s="491"/>
      <c r="GJ36" s="491"/>
      <c r="GK36" s="491"/>
      <c r="GL36" s="491"/>
      <c r="GM36" s="491"/>
      <c r="GN36" s="491"/>
      <c r="GO36" s="491"/>
      <c r="GP36" s="491"/>
      <c r="GQ36" s="491"/>
      <c r="GR36" s="491"/>
      <c r="GS36" s="491"/>
      <c r="GT36" s="491"/>
      <c r="GU36" s="491"/>
      <c r="GV36" s="491"/>
      <c r="GW36" s="491"/>
      <c r="GX36" s="491"/>
      <c r="GY36" s="491"/>
      <c r="GZ36" s="491"/>
      <c r="HA36" s="491"/>
      <c r="HB36" s="491"/>
      <c r="HC36" s="491"/>
      <c r="HD36" s="491"/>
      <c r="HE36" s="491"/>
      <c r="HF36" s="491"/>
      <c r="HG36" s="491"/>
      <c r="HH36" s="491"/>
      <c r="HI36" s="491"/>
      <c r="HJ36" s="491"/>
      <c r="HK36" s="491"/>
      <c r="HL36" s="491"/>
      <c r="HM36" s="491"/>
      <c r="HN36" s="491"/>
      <c r="HO36" s="491"/>
      <c r="HP36" s="491"/>
      <c r="HQ36" s="491"/>
      <c r="HR36" s="491"/>
      <c r="HS36" s="491"/>
      <c r="HT36" s="491"/>
      <c r="HU36" s="491"/>
      <c r="HV36" s="491"/>
      <c r="HW36" s="491"/>
      <c r="HX36" s="491"/>
      <c r="HY36" s="491"/>
      <c r="HZ36" s="491"/>
      <c r="IA36" s="491"/>
      <c r="IB36" s="491"/>
      <c r="IC36" s="491"/>
      <c r="ID36" s="491"/>
      <c r="IE36" s="491"/>
      <c r="IF36" s="491"/>
      <c r="IG36" s="491"/>
      <c r="IH36" s="491"/>
      <c r="II36" s="491"/>
      <c r="IJ36" s="491"/>
      <c r="IK36" s="491"/>
      <c r="IL36" s="491"/>
      <c r="IM36" s="491"/>
      <c r="IN36" s="491"/>
      <c r="IO36" s="491"/>
      <c r="IP36" s="491"/>
      <c r="IQ36" s="491"/>
      <c r="IR36" s="491"/>
      <c r="IS36" s="491"/>
      <c r="IT36" s="491"/>
      <c r="IU36" s="491"/>
      <c r="IV36" s="491"/>
      <c r="IW36" s="491"/>
      <c r="IX36" s="491"/>
      <c r="IY36" s="491"/>
      <c r="IZ36" s="491"/>
      <c r="JA36" s="491"/>
      <c r="JB36" s="491"/>
      <c r="JC36" s="491"/>
      <c r="JD36" s="491"/>
      <c r="JE36" s="491"/>
      <c r="JF36" s="491"/>
      <c r="JG36" s="491"/>
      <c r="JH36" s="491"/>
      <c r="JI36" s="491"/>
      <c r="JJ36" s="491"/>
      <c r="JK36" s="491"/>
      <c r="JL36" s="491"/>
      <c r="JM36" s="491"/>
      <c r="JN36" s="491"/>
      <c r="JO36" s="491"/>
      <c r="JP36" s="491"/>
      <c r="JQ36" s="491"/>
      <c r="JR36" s="491"/>
      <c r="JS36" s="491"/>
      <c r="JT36" s="491"/>
      <c r="JU36" s="491"/>
      <c r="JV36" s="491"/>
      <c r="JW36" s="491"/>
      <c r="JX36" s="491"/>
      <c r="JY36" s="491"/>
      <c r="JZ36" s="491"/>
      <c r="KA36" s="491"/>
      <c r="KB36" s="491"/>
      <c r="KC36" s="491"/>
      <c r="KD36" s="491"/>
      <c r="KE36" s="491"/>
      <c r="KF36" s="491"/>
      <c r="KG36" s="491"/>
      <c r="KH36" s="491"/>
      <c r="KI36" s="491"/>
      <c r="KJ36" s="491"/>
      <c r="KK36" s="491"/>
      <c r="KL36" s="491"/>
      <c r="KM36" s="491"/>
      <c r="KN36" s="491"/>
      <c r="KO36" s="491"/>
      <c r="KP36" s="491"/>
      <c r="KQ36" s="491"/>
      <c r="KR36" s="491"/>
      <c r="KS36" s="491"/>
      <c r="KT36" s="491"/>
      <c r="KU36" s="491"/>
      <c r="KV36" s="491"/>
      <c r="KW36" s="491"/>
      <c r="KX36" s="491"/>
      <c r="KY36" s="491"/>
      <c r="KZ36" s="491"/>
      <c r="LA36" s="491"/>
      <c r="LB36" s="491"/>
      <c r="LC36" s="491"/>
      <c r="LD36" s="491"/>
      <c r="LE36" s="491"/>
      <c r="LF36" s="491"/>
      <c r="LG36" s="491"/>
      <c r="LH36" s="491"/>
      <c r="LI36" s="491"/>
      <c r="LJ36" s="491"/>
      <c r="LK36" s="491"/>
      <c r="LL36" s="491"/>
      <c r="LM36" s="491"/>
      <c r="LN36" s="491"/>
      <c r="LO36" s="491"/>
      <c r="LP36" s="491"/>
      <c r="LQ36" s="491"/>
      <c r="LR36" s="491"/>
      <c r="LS36" s="491"/>
      <c r="LT36" s="491"/>
      <c r="LU36" s="491"/>
      <c r="LV36" s="491"/>
      <c r="LW36" s="491"/>
      <c r="LX36" s="491"/>
      <c r="LY36" s="491"/>
      <c r="LZ36" s="491"/>
      <c r="MA36" s="491"/>
      <c r="MB36" s="491"/>
      <c r="MC36" s="491"/>
      <c r="MD36" s="491"/>
      <c r="ME36" s="491"/>
      <c r="MF36" s="491"/>
      <c r="MG36" s="491"/>
      <c r="MH36" s="491"/>
      <c r="MI36" s="491"/>
      <c r="MJ36" s="491"/>
      <c r="MK36" s="491"/>
      <c r="ML36" s="491"/>
      <c r="MM36" s="491"/>
      <c r="MN36" s="491"/>
      <c r="MO36" s="491"/>
      <c r="MP36" s="491"/>
      <c r="MQ36" s="491"/>
      <c r="MR36" s="491"/>
      <c r="MS36" s="491"/>
      <c r="MT36" s="491"/>
      <c r="MU36" s="491"/>
      <c r="MV36" s="491"/>
      <c r="MW36" s="491"/>
      <c r="MX36" s="491"/>
      <c r="MY36" s="491"/>
      <c r="MZ36" s="491"/>
      <c r="NA36" s="491"/>
      <c r="NB36" s="491"/>
      <c r="NC36" s="491"/>
      <c r="ND36" s="491"/>
      <c r="NE36" s="491"/>
      <c r="NF36" s="491"/>
      <c r="NG36" s="491"/>
      <c r="NH36" s="491"/>
      <c r="NI36" s="491"/>
      <c r="NJ36" s="491"/>
      <c r="NK36" s="491"/>
      <c r="NL36" s="491"/>
      <c r="NM36" s="491"/>
      <c r="NN36" s="491"/>
      <c r="NO36" s="491"/>
      <c r="NP36" s="491"/>
      <c r="NQ36" s="491"/>
      <c r="NR36" s="491"/>
      <c r="NS36" s="491"/>
      <c r="NT36" s="491"/>
      <c r="NU36" s="491"/>
      <c r="NV36" s="491"/>
      <c r="NW36" s="491"/>
      <c r="NX36" s="491"/>
      <c r="NY36" s="491"/>
      <c r="NZ36" s="491"/>
      <c r="OA36" s="491"/>
      <c r="OB36" s="491"/>
      <c r="OC36" s="491"/>
      <c r="OD36" s="491"/>
      <c r="OE36" s="491"/>
      <c r="OF36" s="491"/>
      <c r="OG36" s="491"/>
      <c r="OH36" s="491"/>
      <c r="OI36" s="491"/>
      <c r="OJ36" s="491"/>
      <c r="OK36" s="491"/>
      <c r="OL36" s="491"/>
      <c r="OM36" s="491"/>
      <c r="ON36" s="491"/>
      <c r="OO36" s="491"/>
      <c r="OP36" s="491"/>
      <c r="OQ36" s="491"/>
      <c r="OR36" s="491"/>
      <c r="OS36" s="491"/>
      <c r="OT36" s="491"/>
      <c r="OU36" s="491"/>
      <c r="OV36" s="491"/>
      <c r="OW36" s="491"/>
      <c r="OX36" s="491"/>
      <c r="OY36" s="491"/>
      <c r="OZ36" s="491"/>
      <c r="PA36" s="491"/>
      <c r="PB36" s="491"/>
      <c r="PC36" s="491"/>
      <c r="PD36" s="491"/>
      <c r="PE36" s="491"/>
      <c r="PF36" s="491"/>
      <c r="PG36" s="491"/>
      <c r="PH36" s="491"/>
      <c r="PI36" s="491"/>
      <c r="PJ36" s="491"/>
      <c r="PK36" s="491"/>
      <c r="PL36" s="491"/>
      <c r="PM36" s="491"/>
      <c r="PN36" s="491"/>
      <c r="PO36" s="491"/>
      <c r="PP36" s="491"/>
      <c r="PQ36" s="491"/>
      <c r="PR36" s="491"/>
      <c r="PS36" s="491"/>
      <c r="PT36" s="491"/>
      <c r="PU36" s="491"/>
      <c r="PV36" s="491"/>
      <c r="PW36" s="491"/>
      <c r="PX36" s="491"/>
      <c r="PY36" s="491"/>
      <c r="PZ36" s="491"/>
      <c r="QA36" s="491"/>
      <c r="QB36" s="491"/>
      <c r="QC36" s="491"/>
      <c r="QD36" s="491"/>
      <c r="QE36" s="491"/>
      <c r="QF36" s="491"/>
      <c r="QG36" s="491"/>
      <c r="QH36" s="491"/>
      <c r="QI36" s="491"/>
      <c r="QJ36" s="491"/>
      <c r="QK36" s="491"/>
      <c r="QL36" s="491"/>
      <c r="QM36" s="491"/>
      <c r="QN36" s="491"/>
      <c r="QO36" s="491"/>
      <c r="QP36" s="491"/>
      <c r="QQ36" s="491"/>
    </row>
    <row r="37" spans="1:459" ht="31.5">
      <c r="A37" s="339" t="s">
        <v>33</v>
      </c>
      <c r="B37" s="55" t="s">
        <v>34</v>
      </c>
      <c r="C37" s="645" t="s">
        <v>10</v>
      </c>
      <c r="D37" s="501">
        <f t="shared" ref="D37:M37" si="9">SUM(D38:D39)</f>
        <v>0</v>
      </c>
      <c r="E37" s="502">
        <f t="shared" si="9"/>
        <v>0</v>
      </c>
      <c r="F37" s="502">
        <f t="shared" si="9"/>
        <v>0</v>
      </c>
      <c r="G37" s="502">
        <f t="shared" si="9"/>
        <v>0</v>
      </c>
      <c r="H37" s="502">
        <f t="shared" si="9"/>
        <v>0</v>
      </c>
      <c r="I37" s="502">
        <f t="shared" si="9"/>
        <v>0</v>
      </c>
      <c r="J37" s="502">
        <f t="shared" si="9"/>
        <v>0</v>
      </c>
      <c r="K37" s="502">
        <f t="shared" si="9"/>
        <v>0</v>
      </c>
      <c r="L37" s="502">
        <f t="shared" si="9"/>
        <v>0</v>
      </c>
      <c r="M37" s="503">
        <f t="shared" si="9"/>
        <v>0</v>
      </c>
      <c r="FF37" s="491"/>
      <c r="FG37" s="491"/>
      <c r="FH37" s="491"/>
      <c r="FI37" s="491"/>
      <c r="FJ37" s="491"/>
      <c r="FK37" s="491"/>
      <c r="FL37" s="491"/>
      <c r="FM37" s="491"/>
      <c r="FN37" s="491"/>
      <c r="FO37" s="491"/>
      <c r="FP37" s="491"/>
      <c r="FQ37" s="491"/>
      <c r="FR37" s="491"/>
      <c r="FS37" s="491"/>
      <c r="FT37" s="491"/>
      <c r="FU37" s="491"/>
      <c r="FV37" s="491"/>
      <c r="FW37" s="491"/>
      <c r="FX37" s="491"/>
      <c r="FY37" s="491"/>
      <c r="FZ37" s="491"/>
      <c r="GA37" s="491"/>
      <c r="GB37" s="491"/>
      <c r="GC37" s="491"/>
      <c r="GD37" s="491"/>
      <c r="GE37" s="491"/>
      <c r="GF37" s="491"/>
      <c r="GG37" s="491"/>
      <c r="GH37" s="491"/>
      <c r="GI37" s="491"/>
      <c r="GJ37" s="491"/>
      <c r="GK37" s="491"/>
      <c r="GL37" s="491"/>
      <c r="GM37" s="491"/>
      <c r="GN37" s="491"/>
      <c r="GO37" s="491"/>
      <c r="GP37" s="491"/>
      <c r="GQ37" s="491"/>
      <c r="GR37" s="491"/>
      <c r="GS37" s="491"/>
      <c r="GT37" s="491"/>
      <c r="GU37" s="491"/>
      <c r="GV37" s="491"/>
      <c r="GW37" s="491"/>
      <c r="GX37" s="491"/>
      <c r="GY37" s="491"/>
      <c r="GZ37" s="491"/>
      <c r="HA37" s="491"/>
      <c r="HB37" s="491"/>
      <c r="HC37" s="491"/>
      <c r="HD37" s="491"/>
      <c r="HE37" s="491"/>
      <c r="HF37" s="491"/>
      <c r="HG37" s="491"/>
      <c r="HH37" s="491"/>
      <c r="HI37" s="491"/>
      <c r="HJ37" s="491"/>
      <c r="HK37" s="491"/>
      <c r="HL37" s="491"/>
      <c r="HM37" s="491"/>
      <c r="HN37" s="491"/>
      <c r="HO37" s="491"/>
      <c r="HP37" s="491"/>
      <c r="HQ37" s="491"/>
      <c r="HR37" s="491"/>
      <c r="HS37" s="491"/>
      <c r="HT37" s="491"/>
      <c r="HU37" s="491"/>
      <c r="HV37" s="491"/>
      <c r="HW37" s="491"/>
      <c r="HX37" s="491"/>
      <c r="HY37" s="491"/>
      <c r="HZ37" s="491"/>
      <c r="IA37" s="491"/>
      <c r="IB37" s="491"/>
      <c r="IC37" s="491"/>
      <c r="ID37" s="491"/>
      <c r="IE37" s="491"/>
      <c r="IF37" s="491"/>
      <c r="IG37" s="491"/>
      <c r="IH37" s="491"/>
      <c r="II37" s="491"/>
      <c r="IJ37" s="491"/>
      <c r="IK37" s="491"/>
      <c r="IL37" s="491"/>
      <c r="IM37" s="491"/>
      <c r="IN37" s="491"/>
      <c r="IO37" s="491"/>
      <c r="IP37" s="491"/>
      <c r="IQ37" s="491"/>
      <c r="IR37" s="491"/>
      <c r="IS37" s="491"/>
      <c r="IT37" s="491"/>
      <c r="IU37" s="491"/>
      <c r="IV37" s="491"/>
      <c r="IW37" s="491"/>
      <c r="IX37" s="491"/>
      <c r="IY37" s="491"/>
      <c r="IZ37" s="491"/>
      <c r="JA37" s="491"/>
      <c r="JB37" s="491"/>
      <c r="JC37" s="491"/>
      <c r="JD37" s="491"/>
      <c r="JE37" s="491"/>
      <c r="JF37" s="491"/>
      <c r="JG37" s="491"/>
      <c r="JH37" s="491"/>
      <c r="JI37" s="491"/>
      <c r="JJ37" s="491"/>
      <c r="JK37" s="491"/>
      <c r="JL37" s="491"/>
      <c r="JM37" s="491"/>
      <c r="JN37" s="491"/>
      <c r="JO37" s="491"/>
      <c r="JP37" s="491"/>
      <c r="JQ37" s="491"/>
      <c r="JR37" s="491"/>
      <c r="JS37" s="491"/>
      <c r="JT37" s="491"/>
      <c r="JU37" s="491"/>
      <c r="JV37" s="491"/>
      <c r="JW37" s="491"/>
      <c r="JX37" s="491"/>
      <c r="JY37" s="491"/>
      <c r="JZ37" s="491"/>
      <c r="KA37" s="491"/>
      <c r="KB37" s="491"/>
      <c r="KC37" s="491"/>
      <c r="KD37" s="491"/>
      <c r="KE37" s="491"/>
      <c r="KF37" s="491"/>
      <c r="KG37" s="491"/>
      <c r="KH37" s="491"/>
      <c r="KI37" s="491"/>
      <c r="KJ37" s="491"/>
      <c r="KK37" s="491"/>
      <c r="KL37" s="491"/>
      <c r="KM37" s="491"/>
      <c r="KN37" s="491"/>
      <c r="KO37" s="491"/>
      <c r="KP37" s="491"/>
      <c r="KQ37" s="491"/>
      <c r="KR37" s="491"/>
      <c r="KS37" s="491"/>
      <c r="KT37" s="491"/>
      <c r="KU37" s="491"/>
      <c r="KV37" s="491"/>
      <c r="KW37" s="491"/>
      <c r="KX37" s="491"/>
      <c r="KY37" s="491"/>
      <c r="KZ37" s="491"/>
      <c r="LA37" s="491"/>
      <c r="LB37" s="491"/>
      <c r="LC37" s="491"/>
      <c r="LD37" s="491"/>
      <c r="LE37" s="491"/>
      <c r="LF37" s="491"/>
      <c r="LG37" s="491"/>
      <c r="LH37" s="491"/>
      <c r="LI37" s="491"/>
      <c r="LJ37" s="491"/>
      <c r="LK37" s="491"/>
      <c r="LL37" s="491"/>
      <c r="LM37" s="491"/>
      <c r="LN37" s="491"/>
      <c r="LO37" s="491"/>
      <c r="LP37" s="491"/>
      <c r="LQ37" s="491"/>
      <c r="LR37" s="491"/>
      <c r="LS37" s="491"/>
      <c r="LT37" s="491"/>
      <c r="LU37" s="491"/>
      <c r="LV37" s="491"/>
      <c r="LW37" s="491"/>
      <c r="LX37" s="491"/>
      <c r="LY37" s="491"/>
      <c r="LZ37" s="491"/>
      <c r="MA37" s="491"/>
      <c r="MB37" s="491"/>
      <c r="MC37" s="491"/>
      <c r="MD37" s="491"/>
      <c r="ME37" s="491"/>
      <c r="MF37" s="491"/>
      <c r="MG37" s="491"/>
      <c r="MH37" s="491"/>
      <c r="MI37" s="491"/>
      <c r="MJ37" s="491"/>
      <c r="MK37" s="491"/>
      <c r="ML37" s="491"/>
      <c r="MM37" s="491"/>
      <c r="MN37" s="491"/>
      <c r="MO37" s="491"/>
      <c r="MP37" s="491"/>
      <c r="MQ37" s="491"/>
      <c r="MR37" s="491"/>
      <c r="MS37" s="491"/>
      <c r="MT37" s="491"/>
      <c r="MU37" s="491"/>
      <c r="MV37" s="491"/>
      <c r="MW37" s="491"/>
      <c r="MX37" s="491"/>
      <c r="MY37" s="491"/>
      <c r="MZ37" s="491"/>
      <c r="NA37" s="491"/>
      <c r="NB37" s="491"/>
      <c r="NC37" s="491"/>
      <c r="ND37" s="491"/>
      <c r="NE37" s="491"/>
      <c r="NF37" s="491"/>
      <c r="NG37" s="491"/>
      <c r="NH37" s="491"/>
      <c r="NI37" s="491"/>
      <c r="NJ37" s="491"/>
      <c r="NK37" s="491"/>
      <c r="NL37" s="491"/>
      <c r="NM37" s="491"/>
      <c r="NN37" s="491"/>
      <c r="NO37" s="491"/>
      <c r="NP37" s="491"/>
      <c r="NQ37" s="491"/>
      <c r="NR37" s="491"/>
      <c r="NS37" s="491"/>
      <c r="NT37" s="491"/>
      <c r="NU37" s="491"/>
      <c r="NV37" s="491"/>
      <c r="NW37" s="491"/>
      <c r="NX37" s="491"/>
      <c r="NY37" s="491"/>
      <c r="NZ37" s="491"/>
      <c r="OA37" s="491"/>
      <c r="OB37" s="491"/>
      <c r="OC37" s="491"/>
      <c r="OD37" s="491"/>
      <c r="OE37" s="491"/>
      <c r="OF37" s="491"/>
      <c r="OG37" s="491"/>
      <c r="OH37" s="491"/>
      <c r="OI37" s="491"/>
      <c r="OJ37" s="491"/>
      <c r="OK37" s="491"/>
      <c r="OL37" s="491"/>
      <c r="OM37" s="491"/>
      <c r="ON37" s="491"/>
      <c r="OO37" s="491"/>
      <c r="OP37" s="491"/>
      <c r="OQ37" s="491"/>
      <c r="OR37" s="491"/>
      <c r="OS37" s="491"/>
      <c r="OT37" s="491"/>
      <c r="OU37" s="491"/>
      <c r="OV37" s="491"/>
      <c r="OW37" s="491"/>
      <c r="OX37" s="491"/>
      <c r="OY37" s="491"/>
      <c r="OZ37" s="491"/>
      <c r="PA37" s="491"/>
      <c r="PB37" s="491"/>
      <c r="PC37" s="491"/>
      <c r="PD37" s="491"/>
      <c r="PE37" s="491"/>
      <c r="PF37" s="491"/>
      <c r="PG37" s="491"/>
      <c r="PH37" s="491"/>
      <c r="PI37" s="491"/>
      <c r="PJ37" s="491"/>
      <c r="PK37" s="491"/>
      <c r="PL37" s="491"/>
      <c r="PM37" s="491"/>
      <c r="PN37" s="491"/>
      <c r="PO37" s="491"/>
      <c r="PP37" s="491"/>
      <c r="PQ37" s="491"/>
      <c r="PR37" s="491"/>
      <c r="PS37" s="491"/>
      <c r="PT37" s="491"/>
      <c r="PU37" s="491"/>
      <c r="PV37" s="491"/>
      <c r="PW37" s="491"/>
      <c r="PX37" s="491"/>
      <c r="PY37" s="491"/>
      <c r="PZ37" s="491"/>
      <c r="QA37" s="491"/>
      <c r="QB37" s="491"/>
      <c r="QC37" s="491"/>
      <c r="QD37" s="491"/>
      <c r="QE37" s="491"/>
      <c r="QF37" s="491"/>
      <c r="QG37" s="491"/>
      <c r="QH37" s="491"/>
      <c r="QI37" s="491"/>
      <c r="QJ37" s="491"/>
      <c r="QK37" s="491"/>
      <c r="QL37" s="491"/>
      <c r="QM37" s="491"/>
      <c r="QN37" s="491"/>
      <c r="QO37" s="491"/>
      <c r="QP37" s="491"/>
      <c r="QQ37" s="491"/>
    </row>
    <row r="38" spans="1:459" s="509" customFormat="1" ht="47.25">
      <c r="A38" s="513" t="s">
        <v>35</v>
      </c>
      <c r="B38" s="514" t="s">
        <v>36</v>
      </c>
      <c r="C38" s="650" t="s">
        <v>10</v>
      </c>
      <c r="D38" s="506">
        <v>0</v>
      </c>
      <c r="E38" s="507">
        <v>0</v>
      </c>
      <c r="F38" s="507">
        <v>0</v>
      </c>
      <c r="G38" s="507">
        <v>0</v>
      </c>
      <c r="H38" s="507">
        <v>0</v>
      </c>
      <c r="I38" s="507">
        <v>0</v>
      </c>
      <c r="J38" s="507">
        <v>0</v>
      </c>
      <c r="K38" s="507">
        <v>0</v>
      </c>
      <c r="L38" s="507">
        <v>0</v>
      </c>
      <c r="M38" s="508">
        <v>0</v>
      </c>
      <c r="FF38" s="510"/>
      <c r="FG38" s="510"/>
      <c r="FH38" s="510"/>
      <c r="FI38" s="510"/>
      <c r="FJ38" s="510"/>
      <c r="FK38" s="510"/>
      <c r="FL38" s="510"/>
      <c r="FM38" s="510"/>
      <c r="FN38" s="510"/>
      <c r="FO38" s="510"/>
      <c r="FP38" s="510"/>
      <c r="FQ38" s="510"/>
      <c r="FR38" s="510"/>
      <c r="FS38" s="510"/>
      <c r="FT38" s="510"/>
      <c r="FU38" s="510"/>
      <c r="FV38" s="510"/>
      <c r="FW38" s="510"/>
      <c r="FX38" s="510"/>
      <c r="FY38" s="510"/>
      <c r="FZ38" s="510"/>
      <c r="GA38" s="510"/>
      <c r="GB38" s="510"/>
      <c r="GC38" s="510"/>
      <c r="GD38" s="510"/>
      <c r="GE38" s="510"/>
      <c r="GF38" s="510"/>
      <c r="GG38" s="510"/>
      <c r="GH38" s="510"/>
      <c r="GI38" s="510"/>
      <c r="GJ38" s="510"/>
      <c r="GK38" s="510"/>
      <c r="GL38" s="510"/>
      <c r="GM38" s="510"/>
      <c r="GN38" s="510"/>
      <c r="GO38" s="510"/>
      <c r="GP38" s="510"/>
      <c r="GQ38" s="510"/>
      <c r="GR38" s="510"/>
      <c r="GS38" s="510"/>
      <c r="GT38" s="510"/>
      <c r="GU38" s="510"/>
      <c r="GV38" s="510"/>
      <c r="GW38" s="510"/>
      <c r="GX38" s="510"/>
      <c r="GY38" s="510"/>
      <c r="GZ38" s="510"/>
      <c r="HA38" s="510"/>
      <c r="HB38" s="510"/>
      <c r="HC38" s="510"/>
      <c r="HD38" s="510"/>
      <c r="HE38" s="510"/>
      <c r="HF38" s="510"/>
      <c r="HG38" s="510"/>
      <c r="HH38" s="510"/>
      <c r="HI38" s="510"/>
      <c r="HJ38" s="510"/>
      <c r="HK38" s="510"/>
      <c r="HL38" s="510"/>
      <c r="HM38" s="510"/>
      <c r="HN38" s="510"/>
      <c r="HO38" s="510"/>
      <c r="HP38" s="510"/>
      <c r="HQ38" s="510"/>
      <c r="HR38" s="510"/>
      <c r="HS38" s="510"/>
      <c r="HT38" s="510"/>
      <c r="HU38" s="510"/>
      <c r="HV38" s="510"/>
      <c r="HW38" s="510"/>
      <c r="HX38" s="510"/>
      <c r="HY38" s="510"/>
      <c r="HZ38" s="510"/>
      <c r="IA38" s="510"/>
      <c r="IB38" s="510"/>
      <c r="IC38" s="510"/>
      <c r="ID38" s="510"/>
      <c r="IE38" s="510"/>
      <c r="IF38" s="510"/>
      <c r="IG38" s="510"/>
      <c r="IH38" s="510"/>
      <c r="II38" s="510"/>
      <c r="IJ38" s="510"/>
      <c r="IK38" s="510"/>
      <c r="IL38" s="510"/>
      <c r="IM38" s="510"/>
      <c r="IN38" s="510"/>
      <c r="IO38" s="510"/>
      <c r="IP38" s="510"/>
      <c r="IQ38" s="510"/>
      <c r="IR38" s="510"/>
      <c r="IS38" s="510"/>
      <c r="IT38" s="510"/>
      <c r="IU38" s="510"/>
      <c r="IV38" s="510"/>
      <c r="IW38" s="510"/>
      <c r="IX38" s="510"/>
      <c r="IY38" s="510"/>
      <c r="IZ38" s="510"/>
      <c r="JA38" s="510"/>
      <c r="JB38" s="510"/>
      <c r="JC38" s="510"/>
      <c r="JD38" s="510"/>
      <c r="JE38" s="510"/>
      <c r="JF38" s="510"/>
      <c r="JG38" s="510"/>
      <c r="JH38" s="510"/>
      <c r="JI38" s="510"/>
      <c r="JJ38" s="510"/>
      <c r="JK38" s="510"/>
      <c r="JL38" s="510"/>
      <c r="JM38" s="510"/>
      <c r="JN38" s="510"/>
      <c r="JO38" s="510"/>
      <c r="JP38" s="510"/>
      <c r="JQ38" s="510"/>
      <c r="JR38" s="510"/>
      <c r="JS38" s="510"/>
      <c r="JT38" s="510"/>
      <c r="JU38" s="510"/>
      <c r="JV38" s="510"/>
      <c r="JW38" s="510"/>
      <c r="JX38" s="510"/>
      <c r="JY38" s="510"/>
      <c r="JZ38" s="510"/>
      <c r="KA38" s="510"/>
      <c r="KB38" s="510"/>
      <c r="KC38" s="510"/>
      <c r="KD38" s="510"/>
      <c r="KE38" s="510"/>
      <c r="KF38" s="510"/>
      <c r="KG38" s="510"/>
      <c r="KH38" s="510"/>
      <c r="KI38" s="510"/>
      <c r="KJ38" s="510"/>
      <c r="KK38" s="510"/>
      <c r="KL38" s="510"/>
      <c r="KM38" s="510"/>
      <c r="KN38" s="510"/>
      <c r="KO38" s="510"/>
      <c r="KP38" s="510"/>
      <c r="KQ38" s="510"/>
      <c r="KR38" s="510"/>
      <c r="KS38" s="510"/>
      <c r="KT38" s="510"/>
      <c r="KU38" s="510"/>
      <c r="KV38" s="510"/>
      <c r="KW38" s="510"/>
      <c r="KX38" s="510"/>
      <c r="KY38" s="510"/>
      <c r="KZ38" s="510"/>
      <c r="LA38" s="510"/>
      <c r="LB38" s="510"/>
      <c r="LC38" s="510"/>
      <c r="LD38" s="510"/>
      <c r="LE38" s="510"/>
      <c r="LF38" s="510"/>
      <c r="LG38" s="510"/>
      <c r="LH38" s="510"/>
      <c r="LI38" s="510"/>
      <c r="LJ38" s="510"/>
      <c r="LK38" s="510"/>
      <c r="LL38" s="510"/>
      <c r="LM38" s="510"/>
      <c r="LN38" s="510"/>
      <c r="LO38" s="510"/>
      <c r="LP38" s="510"/>
      <c r="LQ38" s="510"/>
      <c r="LR38" s="510"/>
      <c r="LS38" s="510"/>
      <c r="LT38" s="510"/>
      <c r="LU38" s="510"/>
      <c r="LV38" s="510"/>
      <c r="LW38" s="510"/>
      <c r="LX38" s="510"/>
      <c r="LY38" s="510"/>
      <c r="LZ38" s="510"/>
      <c r="MA38" s="510"/>
      <c r="MB38" s="510"/>
      <c r="MC38" s="510"/>
      <c r="MD38" s="510"/>
      <c r="ME38" s="510"/>
      <c r="MF38" s="510"/>
      <c r="MG38" s="510"/>
      <c r="MH38" s="510"/>
      <c r="MI38" s="510"/>
      <c r="MJ38" s="510"/>
      <c r="MK38" s="510"/>
      <c r="ML38" s="510"/>
      <c r="MM38" s="510"/>
      <c r="MN38" s="510"/>
      <c r="MO38" s="510"/>
      <c r="MP38" s="510"/>
      <c r="MQ38" s="510"/>
      <c r="MR38" s="510"/>
      <c r="MS38" s="510"/>
      <c r="MT38" s="510"/>
      <c r="MU38" s="510"/>
      <c r="MV38" s="510"/>
      <c r="MW38" s="510"/>
      <c r="MX38" s="510"/>
      <c r="MY38" s="510"/>
      <c r="MZ38" s="510"/>
      <c r="NA38" s="510"/>
      <c r="NB38" s="510"/>
      <c r="NC38" s="510"/>
      <c r="ND38" s="510"/>
      <c r="NE38" s="510"/>
      <c r="NF38" s="510"/>
      <c r="NG38" s="510"/>
      <c r="NH38" s="510"/>
      <c r="NI38" s="510"/>
      <c r="NJ38" s="510"/>
      <c r="NK38" s="510"/>
      <c r="NL38" s="510"/>
      <c r="NM38" s="510"/>
      <c r="NN38" s="510"/>
      <c r="NO38" s="510"/>
      <c r="NP38" s="510"/>
      <c r="NQ38" s="510"/>
      <c r="NR38" s="510"/>
      <c r="NS38" s="510"/>
      <c r="NT38" s="510"/>
      <c r="NU38" s="510"/>
      <c r="NV38" s="510"/>
      <c r="NW38" s="510"/>
      <c r="NX38" s="510"/>
      <c r="NY38" s="510"/>
      <c r="NZ38" s="510"/>
      <c r="OA38" s="510"/>
      <c r="OB38" s="510"/>
      <c r="OC38" s="510"/>
      <c r="OD38" s="510"/>
      <c r="OE38" s="510"/>
      <c r="OF38" s="510"/>
      <c r="OG38" s="510"/>
      <c r="OH38" s="510"/>
      <c r="OI38" s="510"/>
      <c r="OJ38" s="510"/>
      <c r="OK38" s="510"/>
      <c r="OL38" s="510"/>
      <c r="OM38" s="510"/>
      <c r="ON38" s="510"/>
      <c r="OO38" s="510"/>
      <c r="OP38" s="510"/>
      <c r="OQ38" s="510"/>
      <c r="OR38" s="510"/>
      <c r="OS38" s="510"/>
      <c r="OT38" s="510"/>
      <c r="OU38" s="510"/>
      <c r="OV38" s="510"/>
      <c r="OW38" s="510"/>
      <c r="OX38" s="510"/>
      <c r="OY38" s="510"/>
      <c r="OZ38" s="510"/>
      <c r="PA38" s="510"/>
      <c r="PB38" s="510"/>
      <c r="PC38" s="510"/>
      <c r="PD38" s="510"/>
      <c r="PE38" s="510"/>
      <c r="PF38" s="510"/>
      <c r="PG38" s="510"/>
      <c r="PH38" s="510"/>
      <c r="PI38" s="510"/>
      <c r="PJ38" s="510"/>
      <c r="PK38" s="510"/>
      <c r="PL38" s="510"/>
      <c r="PM38" s="510"/>
      <c r="PN38" s="510"/>
      <c r="PO38" s="510"/>
      <c r="PP38" s="510"/>
      <c r="PQ38" s="510"/>
      <c r="PR38" s="510"/>
      <c r="PS38" s="510"/>
      <c r="PT38" s="510"/>
      <c r="PU38" s="510"/>
      <c r="PV38" s="510"/>
      <c r="PW38" s="510"/>
      <c r="PX38" s="510"/>
      <c r="PY38" s="510"/>
      <c r="PZ38" s="510"/>
      <c r="QA38" s="510"/>
      <c r="QB38" s="510"/>
      <c r="QC38" s="510"/>
      <c r="QD38" s="510"/>
      <c r="QE38" s="510"/>
      <c r="QF38" s="510"/>
      <c r="QG38" s="510"/>
      <c r="QH38" s="510"/>
      <c r="QI38" s="510"/>
      <c r="QJ38" s="510"/>
      <c r="QK38" s="510"/>
      <c r="QL38" s="510"/>
      <c r="QM38" s="510"/>
      <c r="QN38" s="510"/>
      <c r="QO38" s="510"/>
      <c r="QP38" s="510"/>
      <c r="QQ38" s="510"/>
    </row>
    <row r="39" spans="1:459" s="509" customFormat="1" ht="31.5">
      <c r="A39" s="513" t="s">
        <v>37</v>
      </c>
      <c r="B39" s="514" t="s">
        <v>38</v>
      </c>
      <c r="C39" s="650" t="s">
        <v>10</v>
      </c>
      <c r="D39" s="506">
        <v>0</v>
      </c>
      <c r="E39" s="507">
        <v>0</v>
      </c>
      <c r="F39" s="507">
        <v>0</v>
      </c>
      <c r="G39" s="507">
        <v>0</v>
      </c>
      <c r="H39" s="507">
        <v>0</v>
      </c>
      <c r="I39" s="507">
        <v>0</v>
      </c>
      <c r="J39" s="507">
        <v>0</v>
      </c>
      <c r="K39" s="507">
        <v>0</v>
      </c>
      <c r="L39" s="507">
        <v>0</v>
      </c>
      <c r="M39" s="508">
        <v>0</v>
      </c>
      <c r="FF39" s="510"/>
      <c r="FG39" s="510"/>
      <c r="FH39" s="510"/>
      <c r="FI39" s="510"/>
      <c r="FJ39" s="510"/>
      <c r="FK39" s="510"/>
      <c r="FL39" s="510"/>
      <c r="FM39" s="510"/>
      <c r="FN39" s="510"/>
      <c r="FO39" s="510"/>
      <c r="FP39" s="510"/>
      <c r="FQ39" s="510"/>
      <c r="FR39" s="510"/>
      <c r="FS39" s="510"/>
      <c r="FT39" s="510"/>
      <c r="FU39" s="510"/>
      <c r="FV39" s="510"/>
      <c r="FW39" s="510"/>
      <c r="FX39" s="510"/>
      <c r="FY39" s="510"/>
      <c r="FZ39" s="510"/>
      <c r="GA39" s="510"/>
      <c r="GB39" s="510"/>
      <c r="GC39" s="510"/>
      <c r="GD39" s="510"/>
      <c r="GE39" s="510"/>
      <c r="GF39" s="510"/>
      <c r="GG39" s="510"/>
      <c r="GH39" s="510"/>
      <c r="GI39" s="510"/>
      <c r="GJ39" s="510"/>
      <c r="GK39" s="510"/>
      <c r="GL39" s="510"/>
      <c r="GM39" s="510"/>
      <c r="GN39" s="510"/>
      <c r="GO39" s="510"/>
      <c r="GP39" s="510"/>
      <c r="GQ39" s="510"/>
      <c r="GR39" s="510"/>
      <c r="GS39" s="510"/>
      <c r="GT39" s="510"/>
      <c r="GU39" s="510"/>
      <c r="GV39" s="510"/>
      <c r="GW39" s="510"/>
      <c r="GX39" s="510"/>
      <c r="GY39" s="510"/>
      <c r="GZ39" s="510"/>
      <c r="HA39" s="510"/>
      <c r="HB39" s="510"/>
      <c r="HC39" s="510"/>
      <c r="HD39" s="510"/>
      <c r="HE39" s="510"/>
      <c r="HF39" s="510"/>
      <c r="HG39" s="510"/>
      <c r="HH39" s="510"/>
      <c r="HI39" s="510"/>
      <c r="HJ39" s="510"/>
      <c r="HK39" s="510"/>
      <c r="HL39" s="510"/>
      <c r="HM39" s="510"/>
      <c r="HN39" s="510"/>
      <c r="HO39" s="510"/>
      <c r="HP39" s="510"/>
      <c r="HQ39" s="510"/>
      <c r="HR39" s="510"/>
      <c r="HS39" s="510"/>
      <c r="HT39" s="510"/>
      <c r="HU39" s="510"/>
      <c r="HV39" s="510"/>
      <c r="HW39" s="510"/>
      <c r="HX39" s="510"/>
      <c r="HY39" s="510"/>
      <c r="HZ39" s="510"/>
      <c r="IA39" s="510"/>
      <c r="IB39" s="510"/>
      <c r="IC39" s="510"/>
      <c r="ID39" s="510"/>
      <c r="IE39" s="510"/>
      <c r="IF39" s="510"/>
      <c r="IG39" s="510"/>
      <c r="IH39" s="510"/>
      <c r="II39" s="510"/>
      <c r="IJ39" s="510"/>
      <c r="IK39" s="510"/>
      <c r="IL39" s="510"/>
      <c r="IM39" s="510"/>
      <c r="IN39" s="510"/>
      <c r="IO39" s="510"/>
      <c r="IP39" s="510"/>
      <c r="IQ39" s="510"/>
      <c r="IR39" s="510"/>
      <c r="IS39" s="510"/>
      <c r="IT39" s="510"/>
      <c r="IU39" s="510"/>
      <c r="IV39" s="510"/>
      <c r="IW39" s="510"/>
      <c r="IX39" s="510"/>
      <c r="IY39" s="510"/>
      <c r="IZ39" s="510"/>
      <c r="JA39" s="510"/>
      <c r="JB39" s="510"/>
      <c r="JC39" s="510"/>
      <c r="JD39" s="510"/>
      <c r="JE39" s="510"/>
      <c r="JF39" s="510"/>
      <c r="JG39" s="510"/>
      <c r="JH39" s="510"/>
      <c r="JI39" s="510"/>
      <c r="JJ39" s="510"/>
      <c r="JK39" s="510"/>
      <c r="JL39" s="510"/>
      <c r="JM39" s="510"/>
      <c r="JN39" s="510"/>
      <c r="JO39" s="510"/>
      <c r="JP39" s="510"/>
      <c r="JQ39" s="510"/>
      <c r="JR39" s="510"/>
      <c r="JS39" s="510"/>
      <c r="JT39" s="510"/>
      <c r="JU39" s="510"/>
      <c r="JV39" s="510"/>
      <c r="JW39" s="510"/>
      <c r="JX39" s="510"/>
      <c r="JY39" s="510"/>
      <c r="JZ39" s="510"/>
      <c r="KA39" s="510"/>
      <c r="KB39" s="510"/>
      <c r="KC39" s="510"/>
      <c r="KD39" s="510"/>
      <c r="KE39" s="510"/>
      <c r="KF39" s="510"/>
      <c r="KG39" s="510"/>
      <c r="KH39" s="510"/>
      <c r="KI39" s="510"/>
      <c r="KJ39" s="510"/>
      <c r="KK39" s="510"/>
      <c r="KL39" s="510"/>
      <c r="KM39" s="510"/>
      <c r="KN39" s="510"/>
      <c r="KO39" s="510"/>
      <c r="KP39" s="510"/>
      <c r="KQ39" s="510"/>
      <c r="KR39" s="510"/>
      <c r="KS39" s="510"/>
      <c r="KT39" s="510"/>
      <c r="KU39" s="510"/>
      <c r="KV39" s="510"/>
      <c r="KW39" s="510"/>
      <c r="KX39" s="510"/>
      <c r="KY39" s="510"/>
      <c r="KZ39" s="510"/>
      <c r="LA39" s="510"/>
      <c r="LB39" s="510"/>
      <c r="LC39" s="510"/>
      <c r="LD39" s="510"/>
      <c r="LE39" s="510"/>
      <c r="LF39" s="510"/>
      <c r="LG39" s="510"/>
      <c r="LH39" s="510"/>
      <c r="LI39" s="510"/>
      <c r="LJ39" s="510"/>
      <c r="LK39" s="510"/>
      <c r="LL39" s="510"/>
      <c r="LM39" s="510"/>
      <c r="LN39" s="510"/>
      <c r="LO39" s="510"/>
      <c r="LP39" s="510"/>
      <c r="LQ39" s="510"/>
      <c r="LR39" s="510"/>
      <c r="LS39" s="510"/>
      <c r="LT39" s="510"/>
      <c r="LU39" s="510"/>
      <c r="LV39" s="510"/>
      <c r="LW39" s="510"/>
      <c r="LX39" s="510"/>
      <c r="LY39" s="510"/>
      <c r="LZ39" s="510"/>
      <c r="MA39" s="510"/>
      <c r="MB39" s="510"/>
      <c r="MC39" s="510"/>
      <c r="MD39" s="510"/>
      <c r="ME39" s="510"/>
      <c r="MF39" s="510"/>
      <c r="MG39" s="510"/>
      <c r="MH39" s="510"/>
      <c r="MI39" s="510"/>
      <c r="MJ39" s="510"/>
      <c r="MK39" s="510"/>
      <c r="ML39" s="510"/>
      <c r="MM39" s="510"/>
      <c r="MN39" s="510"/>
      <c r="MO39" s="510"/>
      <c r="MP39" s="510"/>
      <c r="MQ39" s="510"/>
      <c r="MR39" s="510"/>
      <c r="MS39" s="510"/>
      <c r="MT39" s="510"/>
      <c r="MU39" s="510"/>
      <c r="MV39" s="510"/>
      <c r="MW39" s="510"/>
      <c r="MX39" s="510"/>
      <c r="MY39" s="510"/>
      <c r="MZ39" s="510"/>
      <c r="NA39" s="510"/>
      <c r="NB39" s="510"/>
      <c r="NC39" s="510"/>
      <c r="ND39" s="510"/>
      <c r="NE39" s="510"/>
      <c r="NF39" s="510"/>
      <c r="NG39" s="510"/>
      <c r="NH39" s="510"/>
      <c r="NI39" s="510"/>
      <c r="NJ39" s="510"/>
      <c r="NK39" s="510"/>
      <c r="NL39" s="510"/>
      <c r="NM39" s="510"/>
      <c r="NN39" s="510"/>
      <c r="NO39" s="510"/>
      <c r="NP39" s="510"/>
      <c r="NQ39" s="510"/>
      <c r="NR39" s="510"/>
      <c r="NS39" s="510"/>
      <c r="NT39" s="510"/>
      <c r="NU39" s="510"/>
      <c r="NV39" s="510"/>
      <c r="NW39" s="510"/>
      <c r="NX39" s="510"/>
      <c r="NY39" s="510"/>
      <c r="NZ39" s="510"/>
      <c r="OA39" s="510"/>
      <c r="OB39" s="510"/>
      <c r="OC39" s="510"/>
      <c r="OD39" s="510"/>
      <c r="OE39" s="510"/>
      <c r="OF39" s="510"/>
      <c r="OG39" s="510"/>
      <c r="OH39" s="510"/>
      <c r="OI39" s="510"/>
      <c r="OJ39" s="510"/>
      <c r="OK39" s="510"/>
      <c r="OL39" s="510"/>
      <c r="OM39" s="510"/>
      <c r="ON39" s="510"/>
      <c r="OO39" s="510"/>
      <c r="OP39" s="510"/>
      <c r="OQ39" s="510"/>
      <c r="OR39" s="510"/>
      <c r="OS39" s="510"/>
      <c r="OT39" s="510"/>
      <c r="OU39" s="510"/>
      <c r="OV39" s="510"/>
      <c r="OW39" s="510"/>
      <c r="OX39" s="510"/>
      <c r="OY39" s="510"/>
      <c r="OZ39" s="510"/>
      <c r="PA39" s="510"/>
      <c r="PB39" s="510"/>
      <c r="PC39" s="510"/>
      <c r="PD39" s="510"/>
      <c r="PE39" s="510"/>
      <c r="PF39" s="510"/>
      <c r="PG39" s="510"/>
      <c r="PH39" s="510"/>
      <c r="PI39" s="510"/>
      <c r="PJ39" s="510"/>
      <c r="PK39" s="510"/>
      <c r="PL39" s="510"/>
      <c r="PM39" s="510"/>
      <c r="PN39" s="510"/>
      <c r="PO39" s="510"/>
      <c r="PP39" s="510"/>
      <c r="PQ39" s="510"/>
      <c r="PR39" s="510"/>
      <c r="PS39" s="510"/>
      <c r="PT39" s="510"/>
      <c r="PU39" s="510"/>
      <c r="PV39" s="510"/>
      <c r="PW39" s="510"/>
      <c r="PX39" s="510"/>
      <c r="PY39" s="510"/>
      <c r="PZ39" s="510"/>
      <c r="QA39" s="510"/>
      <c r="QB39" s="510"/>
      <c r="QC39" s="510"/>
      <c r="QD39" s="510"/>
      <c r="QE39" s="510"/>
      <c r="QF39" s="510"/>
      <c r="QG39" s="510"/>
      <c r="QH39" s="510"/>
      <c r="QI39" s="510"/>
      <c r="QJ39" s="510"/>
      <c r="QK39" s="510"/>
      <c r="QL39" s="510"/>
      <c r="QM39" s="510"/>
      <c r="QN39" s="510"/>
      <c r="QO39" s="510"/>
      <c r="QP39" s="510"/>
      <c r="QQ39" s="510"/>
    </row>
    <row r="40" spans="1:459" ht="31.5">
      <c r="A40" s="339" t="s">
        <v>39</v>
      </c>
      <c r="B40" s="55" t="s">
        <v>40</v>
      </c>
      <c r="C40" s="651" t="s">
        <v>10</v>
      </c>
      <c r="D40" s="501">
        <f t="shared" ref="D40:M43" si="10">D41</f>
        <v>0</v>
      </c>
      <c r="E40" s="502">
        <f t="shared" si="10"/>
        <v>0</v>
      </c>
      <c r="F40" s="502">
        <f t="shared" si="10"/>
        <v>0</v>
      </c>
      <c r="G40" s="502">
        <f t="shared" si="10"/>
        <v>0</v>
      </c>
      <c r="H40" s="502">
        <f t="shared" si="10"/>
        <v>0</v>
      </c>
      <c r="I40" s="502">
        <f t="shared" si="10"/>
        <v>0</v>
      </c>
      <c r="J40" s="502">
        <f t="shared" si="10"/>
        <v>0</v>
      </c>
      <c r="K40" s="502">
        <f t="shared" si="10"/>
        <v>0</v>
      </c>
      <c r="L40" s="502">
        <f t="shared" si="10"/>
        <v>0</v>
      </c>
      <c r="M40" s="503">
        <f t="shared" si="10"/>
        <v>0</v>
      </c>
      <c r="FF40" s="491"/>
      <c r="FG40" s="491"/>
      <c r="FH40" s="491"/>
      <c r="FI40" s="491"/>
      <c r="FJ40" s="491"/>
      <c r="FK40" s="491"/>
      <c r="FL40" s="491"/>
      <c r="FM40" s="491"/>
      <c r="FN40" s="491"/>
      <c r="FO40" s="491"/>
      <c r="FP40" s="491"/>
      <c r="FQ40" s="491"/>
      <c r="FR40" s="491"/>
      <c r="FS40" s="491"/>
      <c r="FT40" s="491"/>
      <c r="FU40" s="491"/>
      <c r="FV40" s="491"/>
      <c r="FW40" s="491"/>
      <c r="FX40" s="491"/>
      <c r="FY40" s="491"/>
      <c r="FZ40" s="491"/>
      <c r="GA40" s="491"/>
      <c r="GB40" s="491"/>
      <c r="GC40" s="491"/>
      <c r="GD40" s="491"/>
      <c r="GE40" s="491"/>
      <c r="GF40" s="491"/>
      <c r="GG40" s="491"/>
      <c r="GH40" s="491"/>
      <c r="GI40" s="491"/>
      <c r="GJ40" s="491"/>
      <c r="GK40" s="491"/>
      <c r="GL40" s="491"/>
      <c r="GM40" s="491"/>
      <c r="GN40" s="491"/>
      <c r="GO40" s="491"/>
      <c r="GP40" s="491"/>
      <c r="GQ40" s="491"/>
      <c r="GR40" s="491"/>
      <c r="GS40" s="491"/>
      <c r="GT40" s="491"/>
      <c r="GU40" s="491"/>
      <c r="GV40" s="491"/>
      <c r="GW40" s="491"/>
      <c r="GX40" s="491"/>
      <c r="GY40" s="491"/>
      <c r="GZ40" s="491"/>
      <c r="HA40" s="491"/>
      <c r="HB40" s="491"/>
      <c r="HC40" s="491"/>
      <c r="HD40" s="491"/>
      <c r="HE40" s="491"/>
      <c r="HF40" s="491"/>
      <c r="HG40" s="491"/>
      <c r="HH40" s="491"/>
      <c r="HI40" s="491"/>
      <c r="HJ40" s="491"/>
      <c r="HK40" s="491"/>
      <c r="HL40" s="491"/>
      <c r="HM40" s="491"/>
      <c r="HN40" s="491"/>
      <c r="HO40" s="491"/>
      <c r="HP40" s="491"/>
      <c r="HQ40" s="491"/>
      <c r="HR40" s="491"/>
      <c r="HS40" s="491"/>
      <c r="HT40" s="491"/>
      <c r="HU40" s="491"/>
      <c r="HV40" s="491"/>
      <c r="HW40" s="491"/>
      <c r="HX40" s="491"/>
      <c r="HY40" s="491"/>
      <c r="HZ40" s="491"/>
      <c r="IA40" s="491"/>
      <c r="IB40" s="491"/>
      <c r="IC40" s="491"/>
      <c r="ID40" s="491"/>
      <c r="IE40" s="491"/>
      <c r="IF40" s="491"/>
      <c r="IG40" s="491"/>
      <c r="IH40" s="491"/>
      <c r="II40" s="491"/>
      <c r="IJ40" s="491"/>
      <c r="IK40" s="491"/>
      <c r="IL40" s="491"/>
      <c r="IM40" s="491"/>
      <c r="IN40" s="491"/>
      <c r="IO40" s="491"/>
      <c r="IP40" s="491"/>
      <c r="IQ40" s="491"/>
      <c r="IR40" s="491"/>
      <c r="IS40" s="491"/>
      <c r="IT40" s="491"/>
      <c r="IU40" s="491"/>
      <c r="IV40" s="491"/>
      <c r="IW40" s="491"/>
      <c r="IX40" s="491"/>
      <c r="IY40" s="491"/>
      <c r="IZ40" s="491"/>
      <c r="JA40" s="491"/>
      <c r="JB40" s="491"/>
      <c r="JC40" s="491"/>
      <c r="JD40" s="491"/>
      <c r="JE40" s="491"/>
      <c r="JF40" s="491"/>
      <c r="JG40" s="491"/>
      <c r="JH40" s="491"/>
      <c r="JI40" s="491"/>
      <c r="JJ40" s="491"/>
      <c r="JK40" s="491"/>
      <c r="JL40" s="491"/>
      <c r="JM40" s="491"/>
      <c r="JN40" s="491"/>
      <c r="JO40" s="491"/>
      <c r="JP40" s="491"/>
      <c r="JQ40" s="491"/>
      <c r="JR40" s="491"/>
      <c r="JS40" s="491"/>
      <c r="JT40" s="491"/>
      <c r="JU40" s="491"/>
      <c r="JV40" s="491"/>
      <c r="JW40" s="491"/>
      <c r="JX40" s="491"/>
      <c r="JY40" s="491"/>
      <c r="JZ40" s="491"/>
      <c r="KA40" s="491"/>
      <c r="KB40" s="491"/>
      <c r="KC40" s="491"/>
      <c r="KD40" s="491"/>
      <c r="KE40" s="491"/>
      <c r="KF40" s="491"/>
      <c r="KG40" s="491"/>
      <c r="KH40" s="491"/>
      <c r="KI40" s="491"/>
      <c r="KJ40" s="491"/>
      <c r="KK40" s="491"/>
      <c r="KL40" s="491"/>
      <c r="KM40" s="491"/>
      <c r="KN40" s="491"/>
      <c r="KO40" s="491"/>
      <c r="KP40" s="491"/>
      <c r="KQ40" s="491"/>
      <c r="KR40" s="491"/>
      <c r="KS40" s="491"/>
      <c r="KT40" s="491"/>
      <c r="KU40" s="491"/>
      <c r="KV40" s="491"/>
      <c r="KW40" s="491"/>
      <c r="KX40" s="491"/>
      <c r="KY40" s="491"/>
      <c r="KZ40" s="491"/>
      <c r="LA40" s="491"/>
      <c r="LB40" s="491"/>
      <c r="LC40" s="491"/>
      <c r="LD40" s="491"/>
      <c r="LE40" s="491"/>
      <c r="LF40" s="491"/>
      <c r="LG40" s="491"/>
      <c r="LH40" s="491"/>
      <c r="LI40" s="491"/>
      <c r="LJ40" s="491"/>
      <c r="LK40" s="491"/>
      <c r="LL40" s="491"/>
      <c r="LM40" s="491"/>
      <c r="LN40" s="491"/>
      <c r="LO40" s="491"/>
      <c r="LP40" s="491"/>
      <c r="LQ40" s="491"/>
      <c r="LR40" s="491"/>
      <c r="LS40" s="491"/>
      <c r="LT40" s="491"/>
      <c r="LU40" s="491"/>
      <c r="LV40" s="491"/>
      <c r="LW40" s="491"/>
      <c r="LX40" s="491"/>
      <c r="LY40" s="491"/>
      <c r="LZ40" s="491"/>
      <c r="MA40" s="491"/>
      <c r="MB40" s="491"/>
      <c r="MC40" s="491"/>
      <c r="MD40" s="491"/>
      <c r="ME40" s="491"/>
      <c r="MF40" s="491"/>
      <c r="MG40" s="491"/>
      <c r="MH40" s="491"/>
      <c r="MI40" s="491"/>
      <c r="MJ40" s="491"/>
      <c r="MK40" s="491"/>
      <c r="ML40" s="491"/>
      <c r="MM40" s="491"/>
      <c r="MN40" s="491"/>
      <c r="MO40" s="491"/>
      <c r="MP40" s="491"/>
      <c r="MQ40" s="491"/>
      <c r="MR40" s="491"/>
      <c r="MS40" s="491"/>
      <c r="MT40" s="491"/>
      <c r="MU40" s="491"/>
      <c r="MV40" s="491"/>
      <c r="MW40" s="491"/>
      <c r="MX40" s="491"/>
      <c r="MY40" s="491"/>
      <c r="MZ40" s="491"/>
      <c r="NA40" s="491"/>
      <c r="NB40" s="491"/>
      <c r="NC40" s="491"/>
      <c r="ND40" s="491"/>
      <c r="NE40" s="491"/>
      <c r="NF40" s="491"/>
      <c r="NG40" s="491"/>
      <c r="NH40" s="491"/>
      <c r="NI40" s="491"/>
      <c r="NJ40" s="491"/>
      <c r="NK40" s="491"/>
      <c r="NL40" s="491"/>
      <c r="NM40" s="491"/>
      <c r="NN40" s="491"/>
      <c r="NO40" s="491"/>
      <c r="NP40" s="491"/>
      <c r="NQ40" s="491"/>
      <c r="NR40" s="491"/>
      <c r="NS40" s="491"/>
      <c r="NT40" s="491"/>
      <c r="NU40" s="491"/>
      <c r="NV40" s="491"/>
      <c r="NW40" s="491"/>
      <c r="NX40" s="491"/>
      <c r="NY40" s="491"/>
      <c r="NZ40" s="491"/>
      <c r="OA40" s="491"/>
      <c r="OB40" s="491"/>
      <c r="OC40" s="491"/>
      <c r="OD40" s="491"/>
      <c r="OE40" s="491"/>
      <c r="OF40" s="491"/>
      <c r="OG40" s="491"/>
      <c r="OH40" s="491"/>
      <c r="OI40" s="491"/>
      <c r="OJ40" s="491"/>
      <c r="OK40" s="491"/>
      <c r="OL40" s="491"/>
      <c r="OM40" s="491"/>
      <c r="ON40" s="491"/>
      <c r="OO40" s="491"/>
      <c r="OP40" s="491"/>
      <c r="OQ40" s="491"/>
      <c r="OR40" s="491"/>
      <c r="OS40" s="491"/>
      <c r="OT40" s="491"/>
      <c r="OU40" s="491"/>
      <c r="OV40" s="491"/>
      <c r="OW40" s="491"/>
      <c r="OX40" s="491"/>
      <c r="OY40" s="491"/>
      <c r="OZ40" s="491"/>
      <c r="PA40" s="491"/>
      <c r="PB40" s="491"/>
      <c r="PC40" s="491"/>
      <c r="PD40" s="491"/>
      <c r="PE40" s="491"/>
      <c r="PF40" s="491"/>
      <c r="PG40" s="491"/>
      <c r="PH40" s="491"/>
      <c r="PI40" s="491"/>
      <c r="PJ40" s="491"/>
      <c r="PK40" s="491"/>
      <c r="PL40" s="491"/>
      <c r="PM40" s="491"/>
      <c r="PN40" s="491"/>
      <c r="PO40" s="491"/>
      <c r="PP40" s="491"/>
      <c r="PQ40" s="491"/>
      <c r="PR40" s="491"/>
      <c r="PS40" s="491"/>
      <c r="PT40" s="491"/>
      <c r="PU40" s="491"/>
      <c r="PV40" s="491"/>
      <c r="PW40" s="491"/>
      <c r="PX40" s="491"/>
      <c r="PY40" s="491"/>
      <c r="PZ40" s="491"/>
      <c r="QA40" s="491"/>
      <c r="QB40" s="491"/>
      <c r="QC40" s="491"/>
      <c r="QD40" s="491"/>
      <c r="QE40" s="491"/>
      <c r="QF40" s="491"/>
      <c r="QG40" s="491"/>
      <c r="QH40" s="491"/>
      <c r="QI40" s="491"/>
      <c r="QJ40" s="491"/>
      <c r="QK40" s="491"/>
      <c r="QL40" s="491"/>
      <c r="QM40" s="491"/>
      <c r="QN40" s="491"/>
      <c r="QO40" s="491"/>
      <c r="QP40" s="491"/>
      <c r="QQ40" s="491"/>
    </row>
    <row r="41" spans="1:459" s="509" customFormat="1" ht="31.5">
      <c r="A41" s="513" t="s">
        <v>41</v>
      </c>
      <c r="B41" s="514" t="s">
        <v>42</v>
      </c>
      <c r="C41" s="650" t="s">
        <v>10</v>
      </c>
      <c r="D41" s="506">
        <f t="shared" si="10"/>
        <v>0</v>
      </c>
      <c r="E41" s="507">
        <f t="shared" si="10"/>
        <v>0</v>
      </c>
      <c r="F41" s="507">
        <f t="shared" si="10"/>
        <v>0</v>
      </c>
      <c r="G41" s="507">
        <f t="shared" si="10"/>
        <v>0</v>
      </c>
      <c r="H41" s="507">
        <f t="shared" si="10"/>
        <v>0</v>
      </c>
      <c r="I41" s="507">
        <f t="shared" si="10"/>
        <v>0</v>
      </c>
      <c r="J41" s="507">
        <f t="shared" si="10"/>
        <v>0</v>
      </c>
      <c r="K41" s="507">
        <f t="shared" si="10"/>
        <v>0</v>
      </c>
      <c r="L41" s="507">
        <f t="shared" si="10"/>
        <v>0</v>
      </c>
      <c r="M41" s="508">
        <f t="shared" si="10"/>
        <v>0</v>
      </c>
      <c r="FF41" s="510"/>
      <c r="FG41" s="510"/>
      <c r="FH41" s="510"/>
      <c r="FI41" s="510"/>
      <c r="FJ41" s="510"/>
      <c r="FK41" s="510"/>
      <c r="FL41" s="510"/>
      <c r="FM41" s="510"/>
      <c r="FN41" s="510"/>
      <c r="FO41" s="510"/>
      <c r="FP41" s="510"/>
      <c r="FQ41" s="510"/>
      <c r="FR41" s="510"/>
      <c r="FS41" s="510"/>
      <c r="FT41" s="510"/>
      <c r="FU41" s="510"/>
      <c r="FV41" s="510"/>
      <c r="FW41" s="510"/>
      <c r="FX41" s="510"/>
      <c r="FY41" s="510"/>
      <c r="FZ41" s="510"/>
      <c r="GA41" s="510"/>
      <c r="GB41" s="510"/>
      <c r="GC41" s="510"/>
      <c r="GD41" s="510"/>
      <c r="GE41" s="510"/>
      <c r="GF41" s="510"/>
      <c r="GG41" s="510"/>
      <c r="GH41" s="510"/>
      <c r="GI41" s="510"/>
      <c r="GJ41" s="510"/>
      <c r="GK41" s="510"/>
      <c r="GL41" s="510"/>
      <c r="GM41" s="510"/>
      <c r="GN41" s="510"/>
      <c r="GO41" s="510"/>
      <c r="GP41" s="510"/>
      <c r="GQ41" s="510"/>
      <c r="GR41" s="510"/>
      <c r="GS41" s="510"/>
      <c r="GT41" s="510"/>
      <c r="GU41" s="510"/>
      <c r="GV41" s="510"/>
      <c r="GW41" s="510"/>
      <c r="GX41" s="510"/>
      <c r="GY41" s="510"/>
      <c r="GZ41" s="510"/>
      <c r="HA41" s="510"/>
      <c r="HB41" s="510"/>
      <c r="HC41" s="510"/>
      <c r="HD41" s="510"/>
      <c r="HE41" s="510"/>
      <c r="HF41" s="510"/>
      <c r="HG41" s="510"/>
      <c r="HH41" s="510"/>
      <c r="HI41" s="510"/>
      <c r="HJ41" s="510"/>
      <c r="HK41" s="510"/>
      <c r="HL41" s="510"/>
      <c r="HM41" s="510"/>
      <c r="HN41" s="510"/>
      <c r="HO41" s="510"/>
      <c r="HP41" s="510"/>
      <c r="HQ41" s="510"/>
      <c r="HR41" s="510"/>
      <c r="HS41" s="510"/>
      <c r="HT41" s="510"/>
      <c r="HU41" s="510"/>
      <c r="HV41" s="510"/>
      <c r="HW41" s="510"/>
      <c r="HX41" s="510"/>
      <c r="HY41" s="510"/>
      <c r="HZ41" s="510"/>
      <c r="IA41" s="510"/>
      <c r="IB41" s="510"/>
      <c r="IC41" s="510"/>
      <c r="ID41" s="510"/>
      <c r="IE41" s="510"/>
      <c r="IF41" s="510"/>
      <c r="IG41" s="510"/>
      <c r="IH41" s="510"/>
      <c r="II41" s="510"/>
      <c r="IJ41" s="510"/>
      <c r="IK41" s="510"/>
      <c r="IL41" s="510"/>
      <c r="IM41" s="510"/>
      <c r="IN41" s="510"/>
      <c r="IO41" s="510"/>
      <c r="IP41" s="510"/>
      <c r="IQ41" s="510"/>
      <c r="IR41" s="510"/>
      <c r="IS41" s="510"/>
      <c r="IT41" s="510"/>
      <c r="IU41" s="510"/>
      <c r="IV41" s="510"/>
      <c r="IW41" s="510"/>
      <c r="IX41" s="510"/>
      <c r="IY41" s="510"/>
      <c r="IZ41" s="510"/>
      <c r="JA41" s="510"/>
      <c r="JB41" s="510"/>
      <c r="JC41" s="510"/>
      <c r="JD41" s="510"/>
      <c r="JE41" s="510"/>
      <c r="JF41" s="510"/>
      <c r="JG41" s="510"/>
      <c r="JH41" s="510"/>
      <c r="JI41" s="510"/>
      <c r="JJ41" s="510"/>
      <c r="JK41" s="510"/>
      <c r="JL41" s="510"/>
      <c r="JM41" s="510"/>
      <c r="JN41" s="510"/>
      <c r="JO41" s="510"/>
      <c r="JP41" s="510"/>
      <c r="JQ41" s="510"/>
      <c r="JR41" s="510"/>
      <c r="JS41" s="510"/>
      <c r="JT41" s="510"/>
      <c r="JU41" s="510"/>
      <c r="JV41" s="510"/>
      <c r="JW41" s="510"/>
      <c r="JX41" s="510"/>
      <c r="JY41" s="510"/>
      <c r="JZ41" s="510"/>
      <c r="KA41" s="510"/>
      <c r="KB41" s="510"/>
      <c r="KC41" s="510"/>
      <c r="KD41" s="510"/>
      <c r="KE41" s="510"/>
      <c r="KF41" s="510"/>
      <c r="KG41" s="510"/>
      <c r="KH41" s="510"/>
      <c r="KI41" s="510"/>
      <c r="KJ41" s="510"/>
      <c r="KK41" s="510"/>
      <c r="KL41" s="510"/>
      <c r="KM41" s="510"/>
      <c r="KN41" s="510"/>
      <c r="KO41" s="510"/>
      <c r="KP41" s="510"/>
      <c r="KQ41" s="510"/>
      <c r="KR41" s="510"/>
      <c r="KS41" s="510"/>
      <c r="KT41" s="510"/>
      <c r="KU41" s="510"/>
      <c r="KV41" s="510"/>
      <c r="KW41" s="510"/>
      <c r="KX41" s="510"/>
      <c r="KY41" s="510"/>
      <c r="KZ41" s="510"/>
      <c r="LA41" s="510"/>
      <c r="LB41" s="510"/>
      <c r="LC41" s="510"/>
      <c r="LD41" s="510"/>
      <c r="LE41" s="510"/>
      <c r="LF41" s="510"/>
      <c r="LG41" s="510"/>
      <c r="LH41" s="510"/>
      <c r="LI41" s="510"/>
      <c r="LJ41" s="510"/>
      <c r="LK41" s="510"/>
      <c r="LL41" s="510"/>
      <c r="LM41" s="510"/>
      <c r="LN41" s="510"/>
      <c r="LO41" s="510"/>
      <c r="LP41" s="510"/>
      <c r="LQ41" s="510"/>
      <c r="LR41" s="510"/>
      <c r="LS41" s="510"/>
      <c r="LT41" s="510"/>
      <c r="LU41" s="510"/>
      <c r="LV41" s="510"/>
      <c r="LW41" s="510"/>
      <c r="LX41" s="510"/>
      <c r="LY41" s="510"/>
      <c r="LZ41" s="510"/>
      <c r="MA41" s="510"/>
      <c r="MB41" s="510"/>
      <c r="MC41" s="510"/>
      <c r="MD41" s="510"/>
      <c r="ME41" s="510"/>
      <c r="MF41" s="510"/>
      <c r="MG41" s="510"/>
      <c r="MH41" s="510"/>
      <c r="MI41" s="510"/>
      <c r="MJ41" s="510"/>
      <c r="MK41" s="510"/>
      <c r="ML41" s="510"/>
      <c r="MM41" s="510"/>
      <c r="MN41" s="510"/>
      <c r="MO41" s="510"/>
      <c r="MP41" s="510"/>
      <c r="MQ41" s="510"/>
      <c r="MR41" s="510"/>
      <c r="MS41" s="510"/>
      <c r="MT41" s="510"/>
      <c r="MU41" s="510"/>
      <c r="MV41" s="510"/>
      <c r="MW41" s="510"/>
      <c r="MX41" s="510"/>
      <c r="MY41" s="510"/>
      <c r="MZ41" s="510"/>
      <c r="NA41" s="510"/>
      <c r="NB41" s="510"/>
      <c r="NC41" s="510"/>
      <c r="ND41" s="510"/>
      <c r="NE41" s="510"/>
      <c r="NF41" s="510"/>
      <c r="NG41" s="510"/>
      <c r="NH41" s="510"/>
      <c r="NI41" s="510"/>
      <c r="NJ41" s="510"/>
      <c r="NK41" s="510"/>
      <c r="NL41" s="510"/>
      <c r="NM41" s="510"/>
      <c r="NN41" s="510"/>
      <c r="NO41" s="510"/>
      <c r="NP41" s="510"/>
      <c r="NQ41" s="510"/>
      <c r="NR41" s="510"/>
      <c r="NS41" s="510"/>
      <c r="NT41" s="510"/>
      <c r="NU41" s="510"/>
      <c r="NV41" s="510"/>
      <c r="NW41" s="510"/>
      <c r="NX41" s="510"/>
      <c r="NY41" s="510"/>
      <c r="NZ41" s="510"/>
      <c r="OA41" s="510"/>
      <c r="OB41" s="510"/>
      <c r="OC41" s="510"/>
      <c r="OD41" s="510"/>
      <c r="OE41" s="510"/>
      <c r="OF41" s="510"/>
      <c r="OG41" s="510"/>
      <c r="OH41" s="510"/>
      <c r="OI41" s="510"/>
      <c r="OJ41" s="510"/>
      <c r="OK41" s="510"/>
      <c r="OL41" s="510"/>
      <c r="OM41" s="510"/>
      <c r="ON41" s="510"/>
      <c r="OO41" s="510"/>
      <c r="OP41" s="510"/>
      <c r="OQ41" s="510"/>
      <c r="OR41" s="510"/>
      <c r="OS41" s="510"/>
      <c r="OT41" s="510"/>
      <c r="OU41" s="510"/>
      <c r="OV41" s="510"/>
      <c r="OW41" s="510"/>
      <c r="OX41" s="510"/>
      <c r="OY41" s="510"/>
      <c r="OZ41" s="510"/>
      <c r="PA41" s="510"/>
      <c r="PB41" s="510"/>
      <c r="PC41" s="510"/>
      <c r="PD41" s="510"/>
      <c r="PE41" s="510"/>
      <c r="PF41" s="510"/>
      <c r="PG41" s="510"/>
      <c r="PH41" s="510"/>
      <c r="PI41" s="510"/>
      <c r="PJ41" s="510"/>
      <c r="PK41" s="510"/>
      <c r="PL41" s="510"/>
      <c r="PM41" s="510"/>
      <c r="PN41" s="510"/>
      <c r="PO41" s="510"/>
      <c r="PP41" s="510"/>
      <c r="PQ41" s="510"/>
      <c r="PR41" s="510"/>
      <c r="PS41" s="510"/>
      <c r="PT41" s="510"/>
      <c r="PU41" s="510"/>
      <c r="PV41" s="510"/>
      <c r="PW41" s="510"/>
      <c r="PX41" s="510"/>
      <c r="PY41" s="510"/>
      <c r="PZ41" s="510"/>
      <c r="QA41" s="510"/>
      <c r="QB41" s="510"/>
      <c r="QC41" s="510"/>
      <c r="QD41" s="510"/>
      <c r="QE41" s="510"/>
      <c r="QF41" s="510"/>
      <c r="QG41" s="510"/>
      <c r="QH41" s="510"/>
      <c r="QI41" s="510"/>
      <c r="QJ41" s="510"/>
      <c r="QK41" s="510"/>
      <c r="QL41" s="510"/>
      <c r="QM41" s="510"/>
      <c r="QN41" s="510"/>
      <c r="QO41" s="510"/>
      <c r="QP41" s="510"/>
      <c r="QQ41" s="510"/>
    </row>
    <row r="42" spans="1:459" s="509" customFormat="1" ht="63">
      <c r="A42" s="513" t="s">
        <v>41</v>
      </c>
      <c r="B42" s="514" t="s">
        <v>43</v>
      </c>
      <c r="C42" s="650" t="s">
        <v>10</v>
      </c>
      <c r="D42" s="506">
        <f t="shared" si="10"/>
        <v>0</v>
      </c>
      <c r="E42" s="507">
        <f t="shared" si="10"/>
        <v>0</v>
      </c>
      <c r="F42" s="507">
        <f t="shared" si="10"/>
        <v>0</v>
      </c>
      <c r="G42" s="507">
        <f t="shared" si="10"/>
        <v>0</v>
      </c>
      <c r="H42" s="507">
        <f t="shared" si="10"/>
        <v>0</v>
      </c>
      <c r="I42" s="507">
        <f t="shared" si="10"/>
        <v>0</v>
      </c>
      <c r="J42" s="507">
        <f t="shared" si="10"/>
        <v>0</v>
      </c>
      <c r="K42" s="507">
        <f t="shared" si="10"/>
        <v>0</v>
      </c>
      <c r="L42" s="507">
        <f t="shared" si="10"/>
        <v>0</v>
      </c>
      <c r="M42" s="508">
        <f t="shared" si="10"/>
        <v>0</v>
      </c>
      <c r="FF42" s="510"/>
      <c r="FG42" s="510"/>
      <c r="FH42" s="510"/>
      <c r="FI42" s="510"/>
      <c r="FJ42" s="510"/>
      <c r="FK42" s="510"/>
      <c r="FL42" s="510"/>
      <c r="FM42" s="510"/>
      <c r="FN42" s="510"/>
      <c r="FO42" s="510"/>
      <c r="FP42" s="510"/>
      <c r="FQ42" s="510"/>
      <c r="FR42" s="510"/>
      <c r="FS42" s="510"/>
      <c r="FT42" s="510"/>
      <c r="FU42" s="510"/>
      <c r="FV42" s="510"/>
      <c r="FW42" s="510"/>
      <c r="FX42" s="510"/>
      <c r="FY42" s="510"/>
      <c r="FZ42" s="510"/>
      <c r="GA42" s="510"/>
      <c r="GB42" s="510"/>
      <c r="GC42" s="510"/>
      <c r="GD42" s="510"/>
      <c r="GE42" s="510"/>
      <c r="GF42" s="510"/>
      <c r="GG42" s="510"/>
      <c r="GH42" s="510"/>
      <c r="GI42" s="510"/>
      <c r="GJ42" s="510"/>
      <c r="GK42" s="510"/>
      <c r="GL42" s="510"/>
      <c r="GM42" s="510"/>
      <c r="GN42" s="510"/>
      <c r="GO42" s="510"/>
      <c r="GP42" s="510"/>
      <c r="GQ42" s="510"/>
      <c r="GR42" s="510"/>
      <c r="GS42" s="510"/>
      <c r="GT42" s="510"/>
      <c r="GU42" s="510"/>
      <c r="GV42" s="510"/>
      <c r="GW42" s="510"/>
      <c r="GX42" s="510"/>
      <c r="GY42" s="510"/>
      <c r="GZ42" s="510"/>
      <c r="HA42" s="510"/>
      <c r="HB42" s="510"/>
      <c r="HC42" s="510"/>
      <c r="HD42" s="510"/>
      <c r="HE42" s="510"/>
      <c r="HF42" s="510"/>
      <c r="HG42" s="510"/>
      <c r="HH42" s="510"/>
      <c r="HI42" s="510"/>
      <c r="HJ42" s="510"/>
      <c r="HK42" s="510"/>
      <c r="HL42" s="510"/>
      <c r="HM42" s="510"/>
      <c r="HN42" s="510"/>
      <c r="HO42" s="510"/>
      <c r="HP42" s="510"/>
      <c r="HQ42" s="510"/>
      <c r="HR42" s="510"/>
      <c r="HS42" s="510"/>
      <c r="HT42" s="510"/>
      <c r="HU42" s="510"/>
      <c r="HV42" s="510"/>
      <c r="HW42" s="510"/>
      <c r="HX42" s="510"/>
      <c r="HY42" s="510"/>
      <c r="HZ42" s="510"/>
      <c r="IA42" s="510"/>
      <c r="IB42" s="510"/>
      <c r="IC42" s="510"/>
      <c r="ID42" s="510"/>
      <c r="IE42" s="510"/>
      <c r="IF42" s="510"/>
      <c r="IG42" s="510"/>
      <c r="IH42" s="510"/>
      <c r="II42" s="510"/>
      <c r="IJ42" s="510"/>
      <c r="IK42" s="510"/>
      <c r="IL42" s="510"/>
      <c r="IM42" s="510"/>
      <c r="IN42" s="510"/>
      <c r="IO42" s="510"/>
      <c r="IP42" s="510"/>
      <c r="IQ42" s="510"/>
      <c r="IR42" s="510"/>
      <c r="IS42" s="510"/>
      <c r="IT42" s="510"/>
      <c r="IU42" s="510"/>
      <c r="IV42" s="510"/>
      <c r="IW42" s="510"/>
      <c r="IX42" s="510"/>
      <c r="IY42" s="510"/>
      <c r="IZ42" s="510"/>
      <c r="JA42" s="510"/>
      <c r="JB42" s="510"/>
      <c r="JC42" s="510"/>
      <c r="JD42" s="510"/>
      <c r="JE42" s="510"/>
      <c r="JF42" s="510"/>
      <c r="JG42" s="510"/>
      <c r="JH42" s="510"/>
      <c r="JI42" s="510"/>
      <c r="JJ42" s="510"/>
      <c r="JK42" s="510"/>
      <c r="JL42" s="510"/>
      <c r="JM42" s="510"/>
      <c r="JN42" s="510"/>
      <c r="JO42" s="510"/>
      <c r="JP42" s="510"/>
      <c r="JQ42" s="510"/>
      <c r="JR42" s="510"/>
      <c r="JS42" s="510"/>
      <c r="JT42" s="510"/>
      <c r="JU42" s="510"/>
      <c r="JV42" s="510"/>
      <c r="JW42" s="510"/>
      <c r="JX42" s="510"/>
      <c r="JY42" s="510"/>
      <c r="JZ42" s="510"/>
      <c r="KA42" s="510"/>
      <c r="KB42" s="510"/>
      <c r="KC42" s="510"/>
      <c r="KD42" s="510"/>
      <c r="KE42" s="510"/>
      <c r="KF42" s="510"/>
      <c r="KG42" s="510"/>
      <c r="KH42" s="510"/>
      <c r="KI42" s="510"/>
      <c r="KJ42" s="510"/>
      <c r="KK42" s="510"/>
      <c r="KL42" s="510"/>
      <c r="KM42" s="510"/>
      <c r="KN42" s="510"/>
      <c r="KO42" s="510"/>
      <c r="KP42" s="510"/>
      <c r="KQ42" s="510"/>
      <c r="KR42" s="510"/>
      <c r="KS42" s="510"/>
      <c r="KT42" s="510"/>
      <c r="KU42" s="510"/>
      <c r="KV42" s="510"/>
      <c r="KW42" s="510"/>
      <c r="KX42" s="510"/>
      <c r="KY42" s="510"/>
      <c r="KZ42" s="510"/>
      <c r="LA42" s="510"/>
      <c r="LB42" s="510"/>
      <c r="LC42" s="510"/>
      <c r="LD42" s="510"/>
      <c r="LE42" s="510"/>
      <c r="LF42" s="510"/>
      <c r="LG42" s="510"/>
      <c r="LH42" s="510"/>
      <c r="LI42" s="510"/>
      <c r="LJ42" s="510"/>
      <c r="LK42" s="510"/>
      <c r="LL42" s="510"/>
      <c r="LM42" s="510"/>
      <c r="LN42" s="510"/>
      <c r="LO42" s="510"/>
      <c r="LP42" s="510"/>
      <c r="LQ42" s="510"/>
      <c r="LR42" s="510"/>
      <c r="LS42" s="510"/>
      <c r="LT42" s="510"/>
      <c r="LU42" s="510"/>
      <c r="LV42" s="510"/>
      <c r="LW42" s="510"/>
      <c r="LX42" s="510"/>
      <c r="LY42" s="510"/>
      <c r="LZ42" s="510"/>
      <c r="MA42" s="510"/>
      <c r="MB42" s="510"/>
      <c r="MC42" s="510"/>
      <c r="MD42" s="510"/>
      <c r="ME42" s="510"/>
      <c r="MF42" s="510"/>
      <c r="MG42" s="510"/>
      <c r="MH42" s="510"/>
      <c r="MI42" s="510"/>
      <c r="MJ42" s="510"/>
      <c r="MK42" s="510"/>
      <c r="ML42" s="510"/>
      <c r="MM42" s="510"/>
      <c r="MN42" s="510"/>
      <c r="MO42" s="510"/>
      <c r="MP42" s="510"/>
      <c r="MQ42" s="510"/>
      <c r="MR42" s="510"/>
      <c r="MS42" s="510"/>
      <c r="MT42" s="510"/>
      <c r="MU42" s="510"/>
      <c r="MV42" s="510"/>
      <c r="MW42" s="510"/>
      <c r="MX42" s="510"/>
      <c r="MY42" s="510"/>
      <c r="MZ42" s="510"/>
      <c r="NA42" s="510"/>
      <c r="NB42" s="510"/>
      <c r="NC42" s="510"/>
      <c r="ND42" s="510"/>
      <c r="NE42" s="510"/>
      <c r="NF42" s="510"/>
      <c r="NG42" s="510"/>
      <c r="NH42" s="510"/>
      <c r="NI42" s="510"/>
      <c r="NJ42" s="510"/>
      <c r="NK42" s="510"/>
      <c r="NL42" s="510"/>
      <c r="NM42" s="510"/>
      <c r="NN42" s="510"/>
      <c r="NO42" s="510"/>
      <c r="NP42" s="510"/>
      <c r="NQ42" s="510"/>
      <c r="NR42" s="510"/>
      <c r="NS42" s="510"/>
      <c r="NT42" s="510"/>
      <c r="NU42" s="510"/>
      <c r="NV42" s="510"/>
      <c r="NW42" s="510"/>
      <c r="NX42" s="510"/>
      <c r="NY42" s="510"/>
      <c r="NZ42" s="510"/>
      <c r="OA42" s="510"/>
      <c r="OB42" s="510"/>
      <c r="OC42" s="510"/>
      <c r="OD42" s="510"/>
      <c r="OE42" s="510"/>
      <c r="OF42" s="510"/>
      <c r="OG42" s="510"/>
      <c r="OH42" s="510"/>
      <c r="OI42" s="510"/>
      <c r="OJ42" s="510"/>
      <c r="OK42" s="510"/>
      <c r="OL42" s="510"/>
      <c r="OM42" s="510"/>
      <c r="ON42" s="510"/>
      <c r="OO42" s="510"/>
      <c r="OP42" s="510"/>
      <c r="OQ42" s="510"/>
      <c r="OR42" s="510"/>
      <c r="OS42" s="510"/>
      <c r="OT42" s="510"/>
      <c r="OU42" s="510"/>
      <c r="OV42" s="510"/>
      <c r="OW42" s="510"/>
      <c r="OX42" s="510"/>
      <c r="OY42" s="510"/>
      <c r="OZ42" s="510"/>
      <c r="PA42" s="510"/>
      <c r="PB42" s="510"/>
      <c r="PC42" s="510"/>
      <c r="PD42" s="510"/>
      <c r="PE42" s="510"/>
      <c r="PF42" s="510"/>
      <c r="PG42" s="510"/>
      <c r="PH42" s="510"/>
      <c r="PI42" s="510"/>
      <c r="PJ42" s="510"/>
      <c r="PK42" s="510"/>
      <c r="PL42" s="510"/>
      <c r="PM42" s="510"/>
      <c r="PN42" s="510"/>
      <c r="PO42" s="510"/>
      <c r="PP42" s="510"/>
      <c r="PQ42" s="510"/>
      <c r="PR42" s="510"/>
      <c r="PS42" s="510"/>
      <c r="PT42" s="510"/>
      <c r="PU42" s="510"/>
      <c r="PV42" s="510"/>
      <c r="PW42" s="510"/>
      <c r="PX42" s="510"/>
      <c r="PY42" s="510"/>
      <c r="PZ42" s="510"/>
      <c r="QA42" s="510"/>
      <c r="QB42" s="510"/>
      <c r="QC42" s="510"/>
      <c r="QD42" s="510"/>
      <c r="QE42" s="510"/>
      <c r="QF42" s="510"/>
      <c r="QG42" s="510"/>
      <c r="QH42" s="510"/>
      <c r="QI42" s="510"/>
      <c r="QJ42" s="510"/>
      <c r="QK42" s="510"/>
      <c r="QL42" s="510"/>
      <c r="QM42" s="510"/>
      <c r="QN42" s="510"/>
      <c r="QO42" s="510"/>
      <c r="QP42" s="510"/>
      <c r="QQ42" s="510"/>
    </row>
    <row r="43" spans="1:459" s="509" customFormat="1" ht="63">
      <c r="A43" s="513" t="s">
        <v>41</v>
      </c>
      <c r="B43" s="514" t="s">
        <v>44</v>
      </c>
      <c r="C43" s="650" t="s">
        <v>10</v>
      </c>
      <c r="D43" s="506">
        <f t="shared" si="10"/>
        <v>0</v>
      </c>
      <c r="E43" s="507">
        <f t="shared" si="10"/>
        <v>0</v>
      </c>
      <c r="F43" s="507">
        <f t="shared" si="10"/>
        <v>0</v>
      </c>
      <c r="G43" s="507">
        <f t="shared" si="10"/>
        <v>0</v>
      </c>
      <c r="H43" s="507">
        <f t="shared" si="10"/>
        <v>0</v>
      </c>
      <c r="I43" s="507">
        <f t="shared" si="10"/>
        <v>0</v>
      </c>
      <c r="J43" s="507">
        <f t="shared" si="10"/>
        <v>0</v>
      </c>
      <c r="K43" s="507">
        <f t="shared" si="10"/>
        <v>0</v>
      </c>
      <c r="L43" s="507">
        <f t="shared" si="10"/>
        <v>0</v>
      </c>
      <c r="M43" s="508">
        <f t="shared" si="10"/>
        <v>0</v>
      </c>
      <c r="FF43" s="510"/>
      <c r="FG43" s="510"/>
      <c r="FH43" s="510"/>
      <c r="FI43" s="510"/>
      <c r="FJ43" s="510"/>
      <c r="FK43" s="510"/>
      <c r="FL43" s="510"/>
      <c r="FM43" s="510"/>
      <c r="FN43" s="510"/>
      <c r="FO43" s="510"/>
      <c r="FP43" s="510"/>
      <c r="FQ43" s="510"/>
      <c r="FR43" s="510"/>
      <c r="FS43" s="510"/>
      <c r="FT43" s="510"/>
      <c r="FU43" s="510"/>
      <c r="FV43" s="510"/>
      <c r="FW43" s="510"/>
      <c r="FX43" s="510"/>
      <c r="FY43" s="510"/>
      <c r="FZ43" s="510"/>
      <c r="GA43" s="510"/>
      <c r="GB43" s="510"/>
      <c r="GC43" s="510"/>
      <c r="GD43" s="510"/>
      <c r="GE43" s="510"/>
      <c r="GF43" s="510"/>
      <c r="GG43" s="510"/>
      <c r="GH43" s="510"/>
      <c r="GI43" s="510"/>
      <c r="GJ43" s="510"/>
      <c r="GK43" s="510"/>
      <c r="GL43" s="510"/>
      <c r="GM43" s="510"/>
      <c r="GN43" s="510"/>
      <c r="GO43" s="510"/>
      <c r="GP43" s="510"/>
      <c r="GQ43" s="510"/>
      <c r="GR43" s="510"/>
      <c r="GS43" s="510"/>
      <c r="GT43" s="510"/>
      <c r="GU43" s="510"/>
      <c r="GV43" s="510"/>
      <c r="GW43" s="510"/>
      <c r="GX43" s="510"/>
      <c r="GY43" s="510"/>
      <c r="GZ43" s="510"/>
      <c r="HA43" s="510"/>
      <c r="HB43" s="510"/>
      <c r="HC43" s="510"/>
      <c r="HD43" s="510"/>
      <c r="HE43" s="510"/>
      <c r="HF43" s="510"/>
      <c r="HG43" s="510"/>
      <c r="HH43" s="510"/>
      <c r="HI43" s="510"/>
      <c r="HJ43" s="510"/>
      <c r="HK43" s="510"/>
      <c r="HL43" s="510"/>
      <c r="HM43" s="510"/>
      <c r="HN43" s="510"/>
      <c r="HO43" s="510"/>
      <c r="HP43" s="510"/>
      <c r="HQ43" s="510"/>
      <c r="HR43" s="510"/>
      <c r="HS43" s="510"/>
      <c r="HT43" s="510"/>
      <c r="HU43" s="510"/>
      <c r="HV43" s="510"/>
      <c r="HW43" s="510"/>
      <c r="HX43" s="510"/>
      <c r="HY43" s="510"/>
      <c r="HZ43" s="510"/>
      <c r="IA43" s="510"/>
      <c r="IB43" s="510"/>
      <c r="IC43" s="510"/>
      <c r="ID43" s="510"/>
      <c r="IE43" s="510"/>
      <c r="IF43" s="510"/>
      <c r="IG43" s="510"/>
      <c r="IH43" s="510"/>
      <c r="II43" s="510"/>
      <c r="IJ43" s="510"/>
      <c r="IK43" s="510"/>
      <c r="IL43" s="510"/>
      <c r="IM43" s="510"/>
      <c r="IN43" s="510"/>
      <c r="IO43" s="510"/>
      <c r="IP43" s="510"/>
      <c r="IQ43" s="510"/>
      <c r="IR43" s="510"/>
      <c r="IS43" s="510"/>
      <c r="IT43" s="510"/>
      <c r="IU43" s="510"/>
      <c r="IV43" s="510"/>
      <c r="IW43" s="510"/>
      <c r="IX43" s="510"/>
      <c r="IY43" s="510"/>
      <c r="IZ43" s="510"/>
      <c r="JA43" s="510"/>
      <c r="JB43" s="510"/>
      <c r="JC43" s="510"/>
      <c r="JD43" s="510"/>
      <c r="JE43" s="510"/>
      <c r="JF43" s="510"/>
      <c r="JG43" s="510"/>
      <c r="JH43" s="510"/>
      <c r="JI43" s="510"/>
      <c r="JJ43" s="510"/>
      <c r="JK43" s="510"/>
      <c r="JL43" s="510"/>
      <c r="JM43" s="510"/>
      <c r="JN43" s="510"/>
      <c r="JO43" s="510"/>
      <c r="JP43" s="510"/>
      <c r="JQ43" s="510"/>
      <c r="JR43" s="510"/>
      <c r="JS43" s="510"/>
      <c r="JT43" s="510"/>
      <c r="JU43" s="510"/>
      <c r="JV43" s="510"/>
      <c r="JW43" s="510"/>
      <c r="JX43" s="510"/>
      <c r="JY43" s="510"/>
      <c r="JZ43" s="510"/>
      <c r="KA43" s="510"/>
      <c r="KB43" s="510"/>
      <c r="KC43" s="510"/>
      <c r="KD43" s="510"/>
      <c r="KE43" s="510"/>
      <c r="KF43" s="510"/>
      <c r="KG43" s="510"/>
      <c r="KH43" s="510"/>
      <c r="KI43" s="510"/>
      <c r="KJ43" s="510"/>
      <c r="KK43" s="510"/>
      <c r="KL43" s="510"/>
      <c r="KM43" s="510"/>
      <c r="KN43" s="510"/>
      <c r="KO43" s="510"/>
      <c r="KP43" s="510"/>
      <c r="KQ43" s="510"/>
      <c r="KR43" s="510"/>
      <c r="KS43" s="510"/>
      <c r="KT43" s="510"/>
      <c r="KU43" s="510"/>
      <c r="KV43" s="510"/>
      <c r="KW43" s="510"/>
      <c r="KX43" s="510"/>
      <c r="KY43" s="510"/>
      <c r="KZ43" s="510"/>
      <c r="LA43" s="510"/>
      <c r="LB43" s="510"/>
      <c r="LC43" s="510"/>
      <c r="LD43" s="510"/>
      <c r="LE43" s="510"/>
      <c r="LF43" s="510"/>
      <c r="LG43" s="510"/>
      <c r="LH43" s="510"/>
      <c r="LI43" s="510"/>
      <c r="LJ43" s="510"/>
      <c r="LK43" s="510"/>
      <c r="LL43" s="510"/>
      <c r="LM43" s="510"/>
      <c r="LN43" s="510"/>
      <c r="LO43" s="510"/>
      <c r="LP43" s="510"/>
      <c r="LQ43" s="510"/>
      <c r="LR43" s="510"/>
      <c r="LS43" s="510"/>
      <c r="LT43" s="510"/>
      <c r="LU43" s="510"/>
      <c r="LV43" s="510"/>
      <c r="LW43" s="510"/>
      <c r="LX43" s="510"/>
      <c r="LY43" s="510"/>
      <c r="LZ43" s="510"/>
      <c r="MA43" s="510"/>
      <c r="MB43" s="510"/>
      <c r="MC43" s="510"/>
      <c r="MD43" s="510"/>
      <c r="ME43" s="510"/>
      <c r="MF43" s="510"/>
      <c r="MG43" s="510"/>
      <c r="MH43" s="510"/>
      <c r="MI43" s="510"/>
      <c r="MJ43" s="510"/>
      <c r="MK43" s="510"/>
      <c r="ML43" s="510"/>
      <c r="MM43" s="510"/>
      <c r="MN43" s="510"/>
      <c r="MO43" s="510"/>
      <c r="MP43" s="510"/>
      <c r="MQ43" s="510"/>
      <c r="MR43" s="510"/>
      <c r="MS43" s="510"/>
      <c r="MT43" s="510"/>
      <c r="MU43" s="510"/>
      <c r="MV43" s="510"/>
      <c r="MW43" s="510"/>
      <c r="MX43" s="510"/>
      <c r="MY43" s="510"/>
      <c r="MZ43" s="510"/>
      <c r="NA43" s="510"/>
      <c r="NB43" s="510"/>
      <c r="NC43" s="510"/>
      <c r="ND43" s="510"/>
      <c r="NE43" s="510"/>
      <c r="NF43" s="510"/>
      <c r="NG43" s="510"/>
      <c r="NH43" s="510"/>
      <c r="NI43" s="510"/>
      <c r="NJ43" s="510"/>
      <c r="NK43" s="510"/>
      <c r="NL43" s="510"/>
      <c r="NM43" s="510"/>
      <c r="NN43" s="510"/>
      <c r="NO43" s="510"/>
      <c r="NP43" s="510"/>
      <c r="NQ43" s="510"/>
      <c r="NR43" s="510"/>
      <c r="NS43" s="510"/>
      <c r="NT43" s="510"/>
      <c r="NU43" s="510"/>
      <c r="NV43" s="510"/>
      <c r="NW43" s="510"/>
      <c r="NX43" s="510"/>
      <c r="NY43" s="510"/>
      <c r="NZ43" s="510"/>
      <c r="OA43" s="510"/>
      <c r="OB43" s="510"/>
      <c r="OC43" s="510"/>
      <c r="OD43" s="510"/>
      <c r="OE43" s="510"/>
      <c r="OF43" s="510"/>
      <c r="OG43" s="510"/>
      <c r="OH43" s="510"/>
      <c r="OI43" s="510"/>
      <c r="OJ43" s="510"/>
      <c r="OK43" s="510"/>
      <c r="OL43" s="510"/>
      <c r="OM43" s="510"/>
      <c r="ON43" s="510"/>
      <c r="OO43" s="510"/>
      <c r="OP43" s="510"/>
      <c r="OQ43" s="510"/>
      <c r="OR43" s="510"/>
      <c r="OS43" s="510"/>
      <c r="OT43" s="510"/>
      <c r="OU43" s="510"/>
      <c r="OV43" s="510"/>
      <c r="OW43" s="510"/>
      <c r="OX43" s="510"/>
      <c r="OY43" s="510"/>
      <c r="OZ43" s="510"/>
      <c r="PA43" s="510"/>
      <c r="PB43" s="510"/>
      <c r="PC43" s="510"/>
      <c r="PD43" s="510"/>
      <c r="PE43" s="510"/>
      <c r="PF43" s="510"/>
      <c r="PG43" s="510"/>
      <c r="PH43" s="510"/>
      <c r="PI43" s="510"/>
      <c r="PJ43" s="510"/>
      <c r="PK43" s="510"/>
      <c r="PL43" s="510"/>
      <c r="PM43" s="510"/>
      <c r="PN43" s="510"/>
      <c r="PO43" s="510"/>
      <c r="PP43" s="510"/>
      <c r="PQ43" s="510"/>
      <c r="PR43" s="510"/>
      <c r="PS43" s="510"/>
      <c r="PT43" s="510"/>
      <c r="PU43" s="510"/>
      <c r="PV43" s="510"/>
      <c r="PW43" s="510"/>
      <c r="PX43" s="510"/>
      <c r="PY43" s="510"/>
      <c r="PZ43" s="510"/>
      <c r="QA43" s="510"/>
      <c r="QB43" s="510"/>
      <c r="QC43" s="510"/>
      <c r="QD43" s="510"/>
      <c r="QE43" s="510"/>
      <c r="QF43" s="510"/>
      <c r="QG43" s="510"/>
      <c r="QH43" s="510"/>
      <c r="QI43" s="510"/>
      <c r="QJ43" s="510"/>
      <c r="QK43" s="510"/>
      <c r="QL43" s="510"/>
      <c r="QM43" s="510"/>
      <c r="QN43" s="510"/>
      <c r="QO43" s="510"/>
      <c r="QP43" s="510"/>
      <c r="QQ43" s="510"/>
    </row>
    <row r="44" spans="1:459" s="509" customFormat="1" ht="63">
      <c r="A44" s="513" t="s">
        <v>41</v>
      </c>
      <c r="B44" s="514" t="s">
        <v>45</v>
      </c>
      <c r="C44" s="650" t="s">
        <v>10</v>
      </c>
      <c r="D44" s="506">
        <v>0</v>
      </c>
      <c r="E44" s="507">
        <v>0</v>
      </c>
      <c r="F44" s="507">
        <v>0</v>
      </c>
      <c r="G44" s="507">
        <v>0</v>
      </c>
      <c r="H44" s="507">
        <v>0</v>
      </c>
      <c r="I44" s="507">
        <v>0</v>
      </c>
      <c r="J44" s="507">
        <v>0</v>
      </c>
      <c r="K44" s="507">
        <v>0</v>
      </c>
      <c r="L44" s="507">
        <v>0</v>
      </c>
      <c r="M44" s="508">
        <v>0</v>
      </c>
      <c r="FF44" s="510"/>
      <c r="FG44" s="510"/>
      <c r="FH44" s="510"/>
      <c r="FI44" s="510"/>
      <c r="FJ44" s="510"/>
      <c r="FK44" s="510"/>
      <c r="FL44" s="510"/>
      <c r="FM44" s="510"/>
      <c r="FN44" s="510"/>
      <c r="FO44" s="510"/>
      <c r="FP44" s="510"/>
      <c r="FQ44" s="510"/>
      <c r="FR44" s="510"/>
      <c r="FS44" s="510"/>
      <c r="FT44" s="510"/>
      <c r="FU44" s="510"/>
      <c r="FV44" s="510"/>
      <c r="FW44" s="510"/>
      <c r="FX44" s="510"/>
      <c r="FY44" s="510"/>
      <c r="FZ44" s="510"/>
      <c r="GA44" s="510"/>
      <c r="GB44" s="510"/>
      <c r="GC44" s="510"/>
      <c r="GD44" s="510"/>
      <c r="GE44" s="510"/>
      <c r="GF44" s="510"/>
      <c r="GG44" s="510"/>
      <c r="GH44" s="510"/>
      <c r="GI44" s="510"/>
      <c r="GJ44" s="510"/>
      <c r="GK44" s="510"/>
      <c r="GL44" s="510"/>
      <c r="GM44" s="510"/>
      <c r="GN44" s="510"/>
      <c r="GO44" s="510"/>
      <c r="GP44" s="510"/>
      <c r="GQ44" s="510"/>
      <c r="GR44" s="510"/>
      <c r="GS44" s="510"/>
      <c r="GT44" s="510"/>
      <c r="GU44" s="510"/>
      <c r="GV44" s="510"/>
      <c r="GW44" s="510"/>
      <c r="GX44" s="510"/>
      <c r="GY44" s="510"/>
      <c r="GZ44" s="510"/>
      <c r="HA44" s="510"/>
      <c r="HB44" s="510"/>
      <c r="HC44" s="510"/>
      <c r="HD44" s="510"/>
      <c r="HE44" s="510"/>
      <c r="HF44" s="510"/>
      <c r="HG44" s="510"/>
      <c r="HH44" s="510"/>
      <c r="HI44" s="510"/>
      <c r="HJ44" s="510"/>
      <c r="HK44" s="510"/>
      <c r="HL44" s="510"/>
      <c r="HM44" s="510"/>
      <c r="HN44" s="510"/>
      <c r="HO44" s="510"/>
      <c r="HP44" s="510"/>
      <c r="HQ44" s="510"/>
      <c r="HR44" s="510"/>
      <c r="HS44" s="510"/>
      <c r="HT44" s="510"/>
      <c r="HU44" s="510"/>
      <c r="HV44" s="510"/>
      <c r="HW44" s="510"/>
      <c r="HX44" s="510"/>
      <c r="HY44" s="510"/>
      <c r="HZ44" s="510"/>
      <c r="IA44" s="510"/>
      <c r="IB44" s="510"/>
      <c r="IC44" s="510"/>
      <c r="ID44" s="510"/>
      <c r="IE44" s="510"/>
      <c r="IF44" s="510"/>
      <c r="IG44" s="510"/>
      <c r="IH44" s="510"/>
      <c r="II44" s="510"/>
      <c r="IJ44" s="510"/>
      <c r="IK44" s="510"/>
      <c r="IL44" s="510"/>
      <c r="IM44" s="510"/>
      <c r="IN44" s="510"/>
      <c r="IO44" s="510"/>
      <c r="IP44" s="510"/>
      <c r="IQ44" s="510"/>
      <c r="IR44" s="510"/>
      <c r="IS44" s="510"/>
      <c r="IT44" s="510"/>
      <c r="IU44" s="510"/>
      <c r="IV44" s="510"/>
      <c r="IW44" s="510"/>
      <c r="IX44" s="510"/>
      <c r="IY44" s="510"/>
      <c r="IZ44" s="510"/>
      <c r="JA44" s="510"/>
      <c r="JB44" s="510"/>
      <c r="JC44" s="510"/>
      <c r="JD44" s="510"/>
      <c r="JE44" s="510"/>
      <c r="JF44" s="510"/>
      <c r="JG44" s="510"/>
      <c r="JH44" s="510"/>
      <c r="JI44" s="510"/>
      <c r="JJ44" s="510"/>
      <c r="JK44" s="510"/>
      <c r="JL44" s="510"/>
      <c r="JM44" s="510"/>
      <c r="JN44" s="510"/>
      <c r="JO44" s="510"/>
      <c r="JP44" s="510"/>
      <c r="JQ44" s="510"/>
      <c r="JR44" s="510"/>
      <c r="JS44" s="510"/>
      <c r="JT44" s="510"/>
      <c r="JU44" s="510"/>
      <c r="JV44" s="510"/>
      <c r="JW44" s="510"/>
      <c r="JX44" s="510"/>
      <c r="JY44" s="510"/>
      <c r="JZ44" s="510"/>
      <c r="KA44" s="510"/>
      <c r="KB44" s="510"/>
      <c r="KC44" s="510"/>
      <c r="KD44" s="510"/>
      <c r="KE44" s="510"/>
      <c r="KF44" s="510"/>
      <c r="KG44" s="510"/>
      <c r="KH44" s="510"/>
      <c r="KI44" s="510"/>
      <c r="KJ44" s="510"/>
      <c r="KK44" s="510"/>
      <c r="KL44" s="510"/>
      <c r="KM44" s="510"/>
      <c r="KN44" s="510"/>
      <c r="KO44" s="510"/>
      <c r="KP44" s="510"/>
      <c r="KQ44" s="510"/>
      <c r="KR44" s="510"/>
      <c r="KS44" s="510"/>
      <c r="KT44" s="510"/>
      <c r="KU44" s="510"/>
      <c r="KV44" s="510"/>
      <c r="KW44" s="510"/>
      <c r="KX44" s="510"/>
      <c r="KY44" s="510"/>
      <c r="KZ44" s="510"/>
      <c r="LA44" s="510"/>
      <c r="LB44" s="510"/>
      <c r="LC44" s="510"/>
      <c r="LD44" s="510"/>
      <c r="LE44" s="510"/>
      <c r="LF44" s="510"/>
      <c r="LG44" s="510"/>
      <c r="LH44" s="510"/>
      <c r="LI44" s="510"/>
      <c r="LJ44" s="510"/>
      <c r="LK44" s="510"/>
      <c r="LL44" s="510"/>
      <c r="LM44" s="510"/>
      <c r="LN44" s="510"/>
      <c r="LO44" s="510"/>
      <c r="LP44" s="510"/>
      <c r="LQ44" s="510"/>
      <c r="LR44" s="510"/>
      <c r="LS44" s="510"/>
      <c r="LT44" s="510"/>
      <c r="LU44" s="510"/>
      <c r="LV44" s="510"/>
      <c r="LW44" s="510"/>
      <c r="LX44" s="510"/>
      <c r="LY44" s="510"/>
      <c r="LZ44" s="510"/>
      <c r="MA44" s="510"/>
      <c r="MB44" s="510"/>
      <c r="MC44" s="510"/>
      <c r="MD44" s="510"/>
      <c r="ME44" s="510"/>
      <c r="MF44" s="510"/>
      <c r="MG44" s="510"/>
      <c r="MH44" s="510"/>
      <c r="MI44" s="510"/>
      <c r="MJ44" s="510"/>
      <c r="MK44" s="510"/>
      <c r="ML44" s="510"/>
      <c r="MM44" s="510"/>
      <c r="MN44" s="510"/>
      <c r="MO44" s="510"/>
      <c r="MP44" s="510"/>
      <c r="MQ44" s="510"/>
      <c r="MR44" s="510"/>
      <c r="MS44" s="510"/>
      <c r="MT44" s="510"/>
      <c r="MU44" s="510"/>
      <c r="MV44" s="510"/>
      <c r="MW44" s="510"/>
      <c r="MX44" s="510"/>
      <c r="MY44" s="510"/>
      <c r="MZ44" s="510"/>
      <c r="NA44" s="510"/>
      <c r="NB44" s="510"/>
      <c r="NC44" s="510"/>
      <c r="ND44" s="510"/>
      <c r="NE44" s="510"/>
      <c r="NF44" s="510"/>
      <c r="NG44" s="510"/>
      <c r="NH44" s="510"/>
      <c r="NI44" s="510"/>
      <c r="NJ44" s="510"/>
      <c r="NK44" s="510"/>
      <c r="NL44" s="510"/>
      <c r="NM44" s="510"/>
      <c r="NN44" s="510"/>
      <c r="NO44" s="510"/>
      <c r="NP44" s="510"/>
      <c r="NQ44" s="510"/>
      <c r="NR44" s="510"/>
      <c r="NS44" s="510"/>
      <c r="NT44" s="510"/>
      <c r="NU44" s="510"/>
      <c r="NV44" s="510"/>
      <c r="NW44" s="510"/>
      <c r="NX44" s="510"/>
      <c r="NY44" s="510"/>
      <c r="NZ44" s="510"/>
      <c r="OA44" s="510"/>
      <c r="OB44" s="510"/>
      <c r="OC44" s="510"/>
      <c r="OD44" s="510"/>
      <c r="OE44" s="510"/>
      <c r="OF44" s="510"/>
      <c r="OG44" s="510"/>
      <c r="OH44" s="510"/>
      <c r="OI44" s="510"/>
      <c r="OJ44" s="510"/>
      <c r="OK44" s="510"/>
      <c r="OL44" s="510"/>
      <c r="OM44" s="510"/>
      <c r="ON44" s="510"/>
      <c r="OO44" s="510"/>
      <c r="OP44" s="510"/>
      <c r="OQ44" s="510"/>
      <c r="OR44" s="510"/>
      <c r="OS44" s="510"/>
      <c r="OT44" s="510"/>
      <c r="OU44" s="510"/>
      <c r="OV44" s="510"/>
      <c r="OW44" s="510"/>
      <c r="OX44" s="510"/>
      <c r="OY44" s="510"/>
      <c r="OZ44" s="510"/>
      <c r="PA44" s="510"/>
      <c r="PB44" s="510"/>
      <c r="PC44" s="510"/>
      <c r="PD44" s="510"/>
      <c r="PE44" s="510"/>
      <c r="PF44" s="510"/>
      <c r="PG44" s="510"/>
      <c r="PH44" s="510"/>
      <c r="PI44" s="510"/>
      <c r="PJ44" s="510"/>
      <c r="PK44" s="510"/>
      <c r="PL44" s="510"/>
      <c r="PM44" s="510"/>
      <c r="PN44" s="510"/>
      <c r="PO44" s="510"/>
      <c r="PP44" s="510"/>
      <c r="PQ44" s="510"/>
      <c r="PR44" s="510"/>
      <c r="PS44" s="510"/>
      <c r="PT44" s="510"/>
      <c r="PU44" s="510"/>
      <c r="PV44" s="510"/>
      <c r="PW44" s="510"/>
      <c r="PX44" s="510"/>
      <c r="PY44" s="510"/>
      <c r="PZ44" s="510"/>
      <c r="QA44" s="510"/>
      <c r="QB44" s="510"/>
      <c r="QC44" s="510"/>
      <c r="QD44" s="510"/>
      <c r="QE44" s="510"/>
      <c r="QF44" s="510"/>
      <c r="QG44" s="510"/>
      <c r="QH44" s="510"/>
      <c r="QI44" s="510"/>
      <c r="QJ44" s="510"/>
      <c r="QK44" s="510"/>
      <c r="QL44" s="510"/>
      <c r="QM44" s="510"/>
      <c r="QN44" s="510"/>
      <c r="QO44" s="510"/>
      <c r="QP44" s="510"/>
      <c r="QQ44" s="510"/>
    </row>
    <row r="45" spans="1:459" s="509" customFormat="1" ht="31.5">
      <c r="A45" s="513" t="s">
        <v>46</v>
      </c>
      <c r="B45" s="514" t="s">
        <v>42</v>
      </c>
      <c r="C45" s="650" t="s">
        <v>10</v>
      </c>
      <c r="D45" s="506">
        <v>0</v>
      </c>
      <c r="E45" s="507">
        <v>0</v>
      </c>
      <c r="F45" s="507">
        <v>0</v>
      </c>
      <c r="G45" s="507">
        <v>0</v>
      </c>
      <c r="H45" s="507">
        <v>0</v>
      </c>
      <c r="I45" s="507">
        <v>0</v>
      </c>
      <c r="J45" s="507">
        <v>0</v>
      </c>
      <c r="K45" s="507">
        <v>0</v>
      </c>
      <c r="L45" s="507">
        <v>0</v>
      </c>
      <c r="M45" s="508">
        <v>0</v>
      </c>
      <c r="FF45" s="510"/>
      <c r="FG45" s="510"/>
      <c r="FH45" s="510"/>
      <c r="FI45" s="510"/>
      <c r="FJ45" s="510"/>
      <c r="FK45" s="510"/>
      <c r="FL45" s="510"/>
      <c r="FM45" s="510"/>
      <c r="FN45" s="510"/>
      <c r="FO45" s="510"/>
      <c r="FP45" s="510"/>
      <c r="FQ45" s="510"/>
      <c r="FR45" s="510"/>
      <c r="FS45" s="510"/>
      <c r="FT45" s="510"/>
      <c r="FU45" s="510"/>
      <c r="FV45" s="510"/>
      <c r="FW45" s="510"/>
      <c r="FX45" s="510"/>
      <c r="FY45" s="510"/>
      <c r="FZ45" s="510"/>
      <c r="GA45" s="510"/>
      <c r="GB45" s="510"/>
      <c r="GC45" s="510"/>
      <c r="GD45" s="510"/>
      <c r="GE45" s="510"/>
      <c r="GF45" s="510"/>
      <c r="GG45" s="510"/>
      <c r="GH45" s="510"/>
      <c r="GI45" s="510"/>
      <c r="GJ45" s="510"/>
      <c r="GK45" s="510"/>
      <c r="GL45" s="510"/>
      <c r="GM45" s="510"/>
      <c r="GN45" s="510"/>
      <c r="GO45" s="510"/>
      <c r="GP45" s="510"/>
      <c r="GQ45" s="510"/>
      <c r="GR45" s="510"/>
      <c r="GS45" s="510"/>
      <c r="GT45" s="510"/>
      <c r="GU45" s="510"/>
      <c r="GV45" s="510"/>
      <c r="GW45" s="510"/>
      <c r="GX45" s="510"/>
      <c r="GY45" s="510"/>
      <c r="GZ45" s="510"/>
      <c r="HA45" s="510"/>
      <c r="HB45" s="510"/>
      <c r="HC45" s="510"/>
      <c r="HD45" s="510"/>
      <c r="HE45" s="510"/>
      <c r="HF45" s="510"/>
      <c r="HG45" s="510"/>
      <c r="HH45" s="510"/>
      <c r="HI45" s="510"/>
      <c r="HJ45" s="510"/>
      <c r="HK45" s="510"/>
      <c r="HL45" s="510"/>
      <c r="HM45" s="510"/>
      <c r="HN45" s="510"/>
      <c r="HO45" s="510"/>
      <c r="HP45" s="510"/>
      <c r="HQ45" s="510"/>
      <c r="HR45" s="510"/>
      <c r="HS45" s="510"/>
      <c r="HT45" s="510"/>
      <c r="HU45" s="510"/>
      <c r="HV45" s="510"/>
      <c r="HW45" s="510"/>
      <c r="HX45" s="510"/>
      <c r="HY45" s="510"/>
      <c r="HZ45" s="510"/>
      <c r="IA45" s="510"/>
      <c r="IB45" s="510"/>
      <c r="IC45" s="510"/>
      <c r="ID45" s="510"/>
      <c r="IE45" s="510"/>
      <c r="IF45" s="510"/>
      <c r="IG45" s="510"/>
      <c r="IH45" s="510"/>
      <c r="II45" s="510"/>
      <c r="IJ45" s="510"/>
      <c r="IK45" s="510"/>
      <c r="IL45" s="510"/>
      <c r="IM45" s="510"/>
      <c r="IN45" s="510"/>
      <c r="IO45" s="510"/>
      <c r="IP45" s="510"/>
      <c r="IQ45" s="510"/>
      <c r="IR45" s="510"/>
      <c r="IS45" s="510"/>
      <c r="IT45" s="510"/>
      <c r="IU45" s="510"/>
      <c r="IV45" s="510"/>
      <c r="IW45" s="510"/>
      <c r="IX45" s="510"/>
      <c r="IY45" s="510"/>
      <c r="IZ45" s="510"/>
      <c r="JA45" s="510"/>
      <c r="JB45" s="510"/>
      <c r="JC45" s="510"/>
      <c r="JD45" s="510"/>
      <c r="JE45" s="510"/>
      <c r="JF45" s="510"/>
      <c r="JG45" s="510"/>
      <c r="JH45" s="510"/>
      <c r="JI45" s="510"/>
      <c r="JJ45" s="510"/>
      <c r="JK45" s="510"/>
      <c r="JL45" s="510"/>
      <c r="JM45" s="510"/>
      <c r="JN45" s="510"/>
      <c r="JO45" s="510"/>
      <c r="JP45" s="510"/>
      <c r="JQ45" s="510"/>
      <c r="JR45" s="510"/>
      <c r="JS45" s="510"/>
      <c r="JT45" s="510"/>
      <c r="JU45" s="510"/>
      <c r="JV45" s="510"/>
      <c r="JW45" s="510"/>
      <c r="JX45" s="510"/>
      <c r="JY45" s="510"/>
      <c r="JZ45" s="510"/>
      <c r="KA45" s="510"/>
      <c r="KB45" s="510"/>
      <c r="KC45" s="510"/>
      <c r="KD45" s="510"/>
      <c r="KE45" s="510"/>
      <c r="KF45" s="510"/>
      <c r="KG45" s="510"/>
      <c r="KH45" s="510"/>
      <c r="KI45" s="510"/>
      <c r="KJ45" s="510"/>
      <c r="KK45" s="510"/>
      <c r="KL45" s="510"/>
      <c r="KM45" s="510"/>
      <c r="KN45" s="510"/>
      <c r="KO45" s="510"/>
      <c r="KP45" s="510"/>
      <c r="KQ45" s="510"/>
      <c r="KR45" s="510"/>
      <c r="KS45" s="510"/>
      <c r="KT45" s="510"/>
      <c r="KU45" s="510"/>
      <c r="KV45" s="510"/>
      <c r="KW45" s="510"/>
      <c r="KX45" s="510"/>
      <c r="KY45" s="510"/>
      <c r="KZ45" s="510"/>
      <c r="LA45" s="510"/>
      <c r="LB45" s="510"/>
      <c r="LC45" s="510"/>
      <c r="LD45" s="510"/>
      <c r="LE45" s="510"/>
      <c r="LF45" s="510"/>
      <c r="LG45" s="510"/>
      <c r="LH45" s="510"/>
      <c r="LI45" s="510"/>
      <c r="LJ45" s="510"/>
      <c r="LK45" s="510"/>
      <c r="LL45" s="510"/>
      <c r="LM45" s="510"/>
      <c r="LN45" s="510"/>
      <c r="LO45" s="510"/>
      <c r="LP45" s="510"/>
      <c r="LQ45" s="510"/>
      <c r="LR45" s="510"/>
      <c r="LS45" s="510"/>
      <c r="LT45" s="510"/>
      <c r="LU45" s="510"/>
      <c r="LV45" s="510"/>
      <c r="LW45" s="510"/>
      <c r="LX45" s="510"/>
      <c r="LY45" s="510"/>
      <c r="LZ45" s="510"/>
      <c r="MA45" s="510"/>
      <c r="MB45" s="510"/>
      <c r="MC45" s="510"/>
      <c r="MD45" s="510"/>
      <c r="ME45" s="510"/>
      <c r="MF45" s="510"/>
      <c r="MG45" s="510"/>
      <c r="MH45" s="510"/>
      <c r="MI45" s="510"/>
      <c r="MJ45" s="510"/>
      <c r="MK45" s="510"/>
      <c r="ML45" s="510"/>
      <c r="MM45" s="510"/>
      <c r="MN45" s="510"/>
      <c r="MO45" s="510"/>
      <c r="MP45" s="510"/>
      <c r="MQ45" s="510"/>
      <c r="MR45" s="510"/>
      <c r="MS45" s="510"/>
      <c r="MT45" s="510"/>
      <c r="MU45" s="510"/>
      <c r="MV45" s="510"/>
      <c r="MW45" s="510"/>
      <c r="MX45" s="510"/>
      <c r="MY45" s="510"/>
      <c r="MZ45" s="510"/>
      <c r="NA45" s="510"/>
      <c r="NB45" s="510"/>
      <c r="NC45" s="510"/>
      <c r="ND45" s="510"/>
      <c r="NE45" s="510"/>
      <c r="NF45" s="510"/>
      <c r="NG45" s="510"/>
      <c r="NH45" s="510"/>
      <c r="NI45" s="510"/>
      <c r="NJ45" s="510"/>
      <c r="NK45" s="510"/>
      <c r="NL45" s="510"/>
      <c r="NM45" s="510"/>
      <c r="NN45" s="510"/>
      <c r="NO45" s="510"/>
      <c r="NP45" s="510"/>
      <c r="NQ45" s="510"/>
      <c r="NR45" s="510"/>
      <c r="NS45" s="510"/>
      <c r="NT45" s="510"/>
      <c r="NU45" s="510"/>
      <c r="NV45" s="510"/>
      <c r="NW45" s="510"/>
      <c r="NX45" s="510"/>
      <c r="NY45" s="510"/>
      <c r="NZ45" s="510"/>
      <c r="OA45" s="510"/>
      <c r="OB45" s="510"/>
      <c r="OC45" s="510"/>
      <c r="OD45" s="510"/>
      <c r="OE45" s="510"/>
      <c r="OF45" s="510"/>
      <c r="OG45" s="510"/>
      <c r="OH45" s="510"/>
      <c r="OI45" s="510"/>
      <c r="OJ45" s="510"/>
      <c r="OK45" s="510"/>
      <c r="OL45" s="510"/>
      <c r="OM45" s="510"/>
      <c r="ON45" s="510"/>
      <c r="OO45" s="510"/>
      <c r="OP45" s="510"/>
      <c r="OQ45" s="510"/>
      <c r="OR45" s="510"/>
      <c r="OS45" s="510"/>
      <c r="OT45" s="510"/>
      <c r="OU45" s="510"/>
      <c r="OV45" s="510"/>
      <c r="OW45" s="510"/>
      <c r="OX45" s="510"/>
      <c r="OY45" s="510"/>
      <c r="OZ45" s="510"/>
      <c r="PA45" s="510"/>
      <c r="PB45" s="510"/>
      <c r="PC45" s="510"/>
      <c r="PD45" s="510"/>
      <c r="PE45" s="510"/>
      <c r="PF45" s="510"/>
      <c r="PG45" s="510"/>
      <c r="PH45" s="510"/>
      <c r="PI45" s="510"/>
      <c r="PJ45" s="510"/>
      <c r="PK45" s="510"/>
      <c r="PL45" s="510"/>
      <c r="PM45" s="510"/>
      <c r="PN45" s="510"/>
      <c r="PO45" s="510"/>
      <c r="PP45" s="510"/>
      <c r="PQ45" s="510"/>
      <c r="PR45" s="510"/>
      <c r="PS45" s="510"/>
      <c r="PT45" s="510"/>
      <c r="PU45" s="510"/>
      <c r="PV45" s="510"/>
      <c r="PW45" s="510"/>
      <c r="PX45" s="510"/>
      <c r="PY45" s="510"/>
      <c r="PZ45" s="510"/>
      <c r="QA45" s="510"/>
      <c r="QB45" s="510"/>
      <c r="QC45" s="510"/>
      <c r="QD45" s="510"/>
      <c r="QE45" s="510"/>
      <c r="QF45" s="510"/>
      <c r="QG45" s="510"/>
      <c r="QH45" s="510"/>
      <c r="QI45" s="510"/>
      <c r="QJ45" s="510"/>
      <c r="QK45" s="510"/>
      <c r="QL45" s="510"/>
      <c r="QM45" s="510"/>
      <c r="QN45" s="510"/>
      <c r="QO45" s="510"/>
      <c r="QP45" s="510"/>
      <c r="QQ45" s="510"/>
    </row>
    <row r="46" spans="1:459" s="509" customFormat="1" ht="63">
      <c r="A46" s="513" t="s">
        <v>46</v>
      </c>
      <c r="B46" s="514" t="s">
        <v>43</v>
      </c>
      <c r="C46" s="650" t="s">
        <v>10</v>
      </c>
      <c r="D46" s="506">
        <v>0</v>
      </c>
      <c r="E46" s="507">
        <v>0</v>
      </c>
      <c r="F46" s="507">
        <v>0</v>
      </c>
      <c r="G46" s="507">
        <v>0</v>
      </c>
      <c r="H46" s="507">
        <v>0</v>
      </c>
      <c r="I46" s="507">
        <v>0</v>
      </c>
      <c r="J46" s="507">
        <v>0</v>
      </c>
      <c r="K46" s="507">
        <v>0</v>
      </c>
      <c r="L46" s="507">
        <v>0</v>
      </c>
      <c r="M46" s="508">
        <v>0</v>
      </c>
      <c r="FF46" s="510"/>
      <c r="FG46" s="510"/>
      <c r="FH46" s="510"/>
      <c r="FI46" s="510"/>
      <c r="FJ46" s="510"/>
      <c r="FK46" s="510"/>
      <c r="FL46" s="510"/>
      <c r="FM46" s="510"/>
      <c r="FN46" s="510"/>
      <c r="FO46" s="510"/>
      <c r="FP46" s="510"/>
      <c r="FQ46" s="510"/>
      <c r="FR46" s="510"/>
      <c r="FS46" s="510"/>
      <c r="FT46" s="510"/>
      <c r="FU46" s="510"/>
      <c r="FV46" s="510"/>
      <c r="FW46" s="510"/>
      <c r="FX46" s="510"/>
      <c r="FY46" s="510"/>
      <c r="FZ46" s="510"/>
      <c r="GA46" s="510"/>
      <c r="GB46" s="510"/>
      <c r="GC46" s="510"/>
      <c r="GD46" s="510"/>
      <c r="GE46" s="510"/>
      <c r="GF46" s="510"/>
      <c r="GG46" s="510"/>
      <c r="GH46" s="510"/>
      <c r="GI46" s="510"/>
      <c r="GJ46" s="510"/>
      <c r="GK46" s="510"/>
      <c r="GL46" s="510"/>
      <c r="GM46" s="510"/>
      <c r="GN46" s="510"/>
      <c r="GO46" s="510"/>
      <c r="GP46" s="510"/>
      <c r="GQ46" s="510"/>
      <c r="GR46" s="510"/>
      <c r="GS46" s="510"/>
      <c r="GT46" s="510"/>
      <c r="GU46" s="510"/>
      <c r="GV46" s="510"/>
      <c r="GW46" s="510"/>
      <c r="GX46" s="510"/>
      <c r="GY46" s="510"/>
      <c r="GZ46" s="510"/>
      <c r="HA46" s="510"/>
      <c r="HB46" s="510"/>
      <c r="HC46" s="510"/>
      <c r="HD46" s="510"/>
      <c r="HE46" s="510"/>
      <c r="HF46" s="510"/>
      <c r="HG46" s="510"/>
      <c r="HH46" s="510"/>
      <c r="HI46" s="510"/>
      <c r="HJ46" s="510"/>
      <c r="HK46" s="510"/>
      <c r="HL46" s="510"/>
      <c r="HM46" s="510"/>
      <c r="HN46" s="510"/>
      <c r="HO46" s="510"/>
      <c r="HP46" s="510"/>
      <c r="HQ46" s="510"/>
      <c r="HR46" s="510"/>
      <c r="HS46" s="510"/>
      <c r="HT46" s="510"/>
      <c r="HU46" s="510"/>
      <c r="HV46" s="510"/>
      <c r="HW46" s="510"/>
      <c r="HX46" s="510"/>
      <c r="HY46" s="510"/>
      <c r="HZ46" s="510"/>
      <c r="IA46" s="510"/>
      <c r="IB46" s="510"/>
      <c r="IC46" s="510"/>
      <c r="ID46" s="510"/>
      <c r="IE46" s="510"/>
      <c r="IF46" s="510"/>
      <c r="IG46" s="510"/>
      <c r="IH46" s="510"/>
      <c r="II46" s="510"/>
      <c r="IJ46" s="510"/>
      <c r="IK46" s="510"/>
      <c r="IL46" s="510"/>
      <c r="IM46" s="510"/>
      <c r="IN46" s="510"/>
      <c r="IO46" s="510"/>
      <c r="IP46" s="510"/>
      <c r="IQ46" s="510"/>
      <c r="IR46" s="510"/>
      <c r="IS46" s="510"/>
      <c r="IT46" s="510"/>
      <c r="IU46" s="510"/>
      <c r="IV46" s="510"/>
      <c r="IW46" s="510"/>
      <c r="IX46" s="510"/>
      <c r="IY46" s="510"/>
      <c r="IZ46" s="510"/>
      <c r="JA46" s="510"/>
      <c r="JB46" s="510"/>
      <c r="JC46" s="510"/>
      <c r="JD46" s="510"/>
      <c r="JE46" s="510"/>
      <c r="JF46" s="510"/>
      <c r="JG46" s="510"/>
      <c r="JH46" s="510"/>
      <c r="JI46" s="510"/>
      <c r="JJ46" s="510"/>
      <c r="JK46" s="510"/>
      <c r="JL46" s="510"/>
      <c r="JM46" s="510"/>
      <c r="JN46" s="510"/>
      <c r="JO46" s="510"/>
      <c r="JP46" s="510"/>
      <c r="JQ46" s="510"/>
      <c r="JR46" s="510"/>
      <c r="JS46" s="510"/>
      <c r="JT46" s="510"/>
      <c r="JU46" s="510"/>
      <c r="JV46" s="510"/>
      <c r="JW46" s="510"/>
      <c r="JX46" s="510"/>
      <c r="JY46" s="510"/>
      <c r="JZ46" s="510"/>
      <c r="KA46" s="510"/>
      <c r="KB46" s="510"/>
      <c r="KC46" s="510"/>
      <c r="KD46" s="510"/>
      <c r="KE46" s="510"/>
      <c r="KF46" s="510"/>
      <c r="KG46" s="510"/>
      <c r="KH46" s="510"/>
      <c r="KI46" s="510"/>
      <c r="KJ46" s="510"/>
      <c r="KK46" s="510"/>
      <c r="KL46" s="510"/>
      <c r="KM46" s="510"/>
      <c r="KN46" s="510"/>
      <c r="KO46" s="510"/>
      <c r="KP46" s="510"/>
      <c r="KQ46" s="510"/>
      <c r="KR46" s="510"/>
      <c r="KS46" s="510"/>
      <c r="KT46" s="510"/>
      <c r="KU46" s="510"/>
      <c r="KV46" s="510"/>
      <c r="KW46" s="510"/>
      <c r="KX46" s="510"/>
      <c r="KY46" s="510"/>
      <c r="KZ46" s="510"/>
      <c r="LA46" s="510"/>
      <c r="LB46" s="510"/>
      <c r="LC46" s="510"/>
      <c r="LD46" s="510"/>
      <c r="LE46" s="510"/>
      <c r="LF46" s="510"/>
      <c r="LG46" s="510"/>
      <c r="LH46" s="510"/>
      <c r="LI46" s="510"/>
      <c r="LJ46" s="510"/>
      <c r="LK46" s="510"/>
      <c r="LL46" s="510"/>
      <c r="LM46" s="510"/>
      <c r="LN46" s="510"/>
      <c r="LO46" s="510"/>
      <c r="LP46" s="510"/>
      <c r="LQ46" s="510"/>
      <c r="LR46" s="510"/>
      <c r="LS46" s="510"/>
      <c r="LT46" s="510"/>
      <c r="LU46" s="510"/>
      <c r="LV46" s="510"/>
      <c r="LW46" s="510"/>
      <c r="LX46" s="510"/>
      <c r="LY46" s="510"/>
      <c r="LZ46" s="510"/>
      <c r="MA46" s="510"/>
      <c r="MB46" s="510"/>
      <c r="MC46" s="510"/>
      <c r="MD46" s="510"/>
      <c r="ME46" s="510"/>
      <c r="MF46" s="510"/>
      <c r="MG46" s="510"/>
      <c r="MH46" s="510"/>
      <c r="MI46" s="510"/>
      <c r="MJ46" s="510"/>
      <c r="MK46" s="510"/>
      <c r="ML46" s="510"/>
      <c r="MM46" s="510"/>
      <c r="MN46" s="510"/>
      <c r="MO46" s="510"/>
      <c r="MP46" s="510"/>
      <c r="MQ46" s="510"/>
      <c r="MR46" s="510"/>
      <c r="MS46" s="510"/>
      <c r="MT46" s="510"/>
      <c r="MU46" s="510"/>
      <c r="MV46" s="510"/>
      <c r="MW46" s="510"/>
      <c r="MX46" s="510"/>
      <c r="MY46" s="510"/>
      <c r="MZ46" s="510"/>
      <c r="NA46" s="510"/>
      <c r="NB46" s="510"/>
      <c r="NC46" s="510"/>
      <c r="ND46" s="510"/>
      <c r="NE46" s="510"/>
      <c r="NF46" s="510"/>
      <c r="NG46" s="510"/>
      <c r="NH46" s="510"/>
      <c r="NI46" s="510"/>
      <c r="NJ46" s="510"/>
      <c r="NK46" s="510"/>
      <c r="NL46" s="510"/>
      <c r="NM46" s="510"/>
      <c r="NN46" s="510"/>
      <c r="NO46" s="510"/>
      <c r="NP46" s="510"/>
      <c r="NQ46" s="510"/>
      <c r="NR46" s="510"/>
      <c r="NS46" s="510"/>
      <c r="NT46" s="510"/>
      <c r="NU46" s="510"/>
      <c r="NV46" s="510"/>
      <c r="NW46" s="510"/>
      <c r="NX46" s="510"/>
      <c r="NY46" s="510"/>
      <c r="NZ46" s="510"/>
      <c r="OA46" s="510"/>
      <c r="OB46" s="510"/>
      <c r="OC46" s="510"/>
      <c r="OD46" s="510"/>
      <c r="OE46" s="510"/>
      <c r="OF46" s="510"/>
      <c r="OG46" s="510"/>
      <c r="OH46" s="510"/>
      <c r="OI46" s="510"/>
      <c r="OJ46" s="510"/>
      <c r="OK46" s="510"/>
      <c r="OL46" s="510"/>
      <c r="OM46" s="510"/>
      <c r="ON46" s="510"/>
      <c r="OO46" s="510"/>
      <c r="OP46" s="510"/>
      <c r="OQ46" s="510"/>
      <c r="OR46" s="510"/>
      <c r="OS46" s="510"/>
      <c r="OT46" s="510"/>
      <c r="OU46" s="510"/>
      <c r="OV46" s="510"/>
      <c r="OW46" s="510"/>
      <c r="OX46" s="510"/>
      <c r="OY46" s="510"/>
      <c r="OZ46" s="510"/>
      <c r="PA46" s="510"/>
      <c r="PB46" s="510"/>
      <c r="PC46" s="510"/>
      <c r="PD46" s="510"/>
      <c r="PE46" s="510"/>
      <c r="PF46" s="510"/>
      <c r="PG46" s="510"/>
      <c r="PH46" s="510"/>
      <c r="PI46" s="510"/>
      <c r="PJ46" s="510"/>
      <c r="PK46" s="510"/>
      <c r="PL46" s="510"/>
      <c r="PM46" s="510"/>
      <c r="PN46" s="510"/>
      <c r="PO46" s="510"/>
      <c r="PP46" s="510"/>
      <c r="PQ46" s="510"/>
      <c r="PR46" s="510"/>
      <c r="PS46" s="510"/>
      <c r="PT46" s="510"/>
      <c r="PU46" s="510"/>
      <c r="PV46" s="510"/>
      <c r="PW46" s="510"/>
      <c r="PX46" s="510"/>
      <c r="PY46" s="510"/>
      <c r="PZ46" s="510"/>
      <c r="QA46" s="510"/>
      <c r="QB46" s="510"/>
      <c r="QC46" s="510"/>
      <c r="QD46" s="510"/>
      <c r="QE46" s="510"/>
      <c r="QF46" s="510"/>
      <c r="QG46" s="510"/>
      <c r="QH46" s="510"/>
      <c r="QI46" s="510"/>
      <c r="QJ46" s="510"/>
      <c r="QK46" s="510"/>
      <c r="QL46" s="510"/>
      <c r="QM46" s="510"/>
      <c r="QN46" s="510"/>
      <c r="QO46" s="510"/>
      <c r="QP46" s="510"/>
      <c r="QQ46" s="510"/>
    </row>
    <row r="47" spans="1:459" s="509" customFormat="1" ht="63">
      <c r="A47" s="513" t="s">
        <v>46</v>
      </c>
      <c r="B47" s="514" t="s">
        <v>44</v>
      </c>
      <c r="C47" s="650" t="s">
        <v>10</v>
      </c>
      <c r="D47" s="506">
        <v>0</v>
      </c>
      <c r="E47" s="507">
        <v>0</v>
      </c>
      <c r="F47" s="507">
        <v>0</v>
      </c>
      <c r="G47" s="507">
        <v>0</v>
      </c>
      <c r="H47" s="507">
        <v>0</v>
      </c>
      <c r="I47" s="507">
        <v>0</v>
      </c>
      <c r="J47" s="507">
        <v>0</v>
      </c>
      <c r="K47" s="507">
        <v>0</v>
      </c>
      <c r="L47" s="507">
        <v>0</v>
      </c>
      <c r="M47" s="508">
        <v>0</v>
      </c>
      <c r="FF47" s="510"/>
      <c r="FG47" s="510"/>
      <c r="FH47" s="510"/>
      <c r="FI47" s="510"/>
      <c r="FJ47" s="510"/>
      <c r="FK47" s="510"/>
      <c r="FL47" s="510"/>
      <c r="FM47" s="510"/>
      <c r="FN47" s="510"/>
      <c r="FO47" s="510"/>
      <c r="FP47" s="510"/>
      <c r="FQ47" s="510"/>
      <c r="FR47" s="510"/>
      <c r="FS47" s="510"/>
      <c r="FT47" s="510"/>
      <c r="FU47" s="510"/>
      <c r="FV47" s="510"/>
      <c r="FW47" s="510"/>
      <c r="FX47" s="510"/>
      <c r="FY47" s="510"/>
      <c r="FZ47" s="510"/>
      <c r="GA47" s="510"/>
      <c r="GB47" s="510"/>
      <c r="GC47" s="510"/>
      <c r="GD47" s="510"/>
      <c r="GE47" s="510"/>
      <c r="GF47" s="510"/>
      <c r="GG47" s="510"/>
      <c r="GH47" s="510"/>
      <c r="GI47" s="510"/>
      <c r="GJ47" s="510"/>
      <c r="GK47" s="510"/>
      <c r="GL47" s="510"/>
      <c r="GM47" s="510"/>
      <c r="GN47" s="510"/>
      <c r="GO47" s="510"/>
      <c r="GP47" s="510"/>
      <c r="GQ47" s="510"/>
      <c r="GR47" s="510"/>
      <c r="GS47" s="510"/>
      <c r="GT47" s="510"/>
      <c r="GU47" s="510"/>
      <c r="GV47" s="510"/>
      <c r="GW47" s="510"/>
      <c r="GX47" s="510"/>
      <c r="GY47" s="510"/>
      <c r="GZ47" s="510"/>
      <c r="HA47" s="510"/>
      <c r="HB47" s="510"/>
      <c r="HC47" s="510"/>
      <c r="HD47" s="510"/>
      <c r="HE47" s="510"/>
      <c r="HF47" s="510"/>
      <c r="HG47" s="510"/>
      <c r="HH47" s="510"/>
      <c r="HI47" s="510"/>
      <c r="HJ47" s="510"/>
      <c r="HK47" s="510"/>
      <c r="HL47" s="510"/>
      <c r="HM47" s="510"/>
      <c r="HN47" s="510"/>
      <c r="HO47" s="510"/>
      <c r="HP47" s="510"/>
      <c r="HQ47" s="510"/>
      <c r="HR47" s="510"/>
      <c r="HS47" s="510"/>
      <c r="HT47" s="510"/>
      <c r="HU47" s="510"/>
      <c r="HV47" s="510"/>
      <c r="HW47" s="510"/>
      <c r="HX47" s="510"/>
      <c r="HY47" s="510"/>
      <c r="HZ47" s="510"/>
      <c r="IA47" s="510"/>
      <c r="IB47" s="510"/>
      <c r="IC47" s="510"/>
      <c r="ID47" s="510"/>
      <c r="IE47" s="510"/>
      <c r="IF47" s="510"/>
      <c r="IG47" s="510"/>
      <c r="IH47" s="510"/>
      <c r="II47" s="510"/>
      <c r="IJ47" s="510"/>
      <c r="IK47" s="510"/>
      <c r="IL47" s="510"/>
      <c r="IM47" s="510"/>
      <c r="IN47" s="510"/>
      <c r="IO47" s="510"/>
      <c r="IP47" s="510"/>
      <c r="IQ47" s="510"/>
      <c r="IR47" s="510"/>
      <c r="IS47" s="510"/>
      <c r="IT47" s="510"/>
      <c r="IU47" s="510"/>
      <c r="IV47" s="510"/>
      <c r="IW47" s="510"/>
      <c r="IX47" s="510"/>
      <c r="IY47" s="510"/>
      <c r="IZ47" s="510"/>
      <c r="JA47" s="510"/>
      <c r="JB47" s="510"/>
      <c r="JC47" s="510"/>
      <c r="JD47" s="510"/>
      <c r="JE47" s="510"/>
      <c r="JF47" s="510"/>
      <c r="JG47" s="510"/>
      <c r="JH47" s="510"/>
      <c r="JI47" s="510"/>
      <c r="JJ47" s="510"/>
      <c r="JK47" s="510"/>
      <c r="JL47" s="510"/>
      <c r="JM47" s="510"/>
      <c r="JN47" s="510"/>
      <c r="JO47" s="510"/>
      <c r="JP47" s="510"/>
      <c r="JQ47" s="510"/>
      <c r="JR47" s="510"/>
      <c r="JS47" s="510"/>
      <c r="JT47" s="510"/>
      <c r="JU47" s="510"/>
      <c r="JV47" s="510"/>
      <c r="JW47" s="510"/>
      <c r="JX47" s="510"/>
      <c r="JY47" s="510"/>
      <c r="JZ47" s="510"/>
      <c r="KA47" s="510"/>
      <c r="KB47" s="510"/>
      <c r="KC47" s="510"/>
      <c r="KD47" s="510"/>
      <c r="KE47" s="510"/>
      <c r="KF47" s="510"/>
      <c r="KG47" s="510"/>
      <c r="KH47" s="510"/>
      <c r="KI47" s="510"/>
      <c r="KJ47" s="510"/>
      <c r="KK47" s="510"/>
      <c r="KL47" s="510"/>
      <c r="KM47" s="510"/>
      <c r="KN47" s="510"/>
      <c r="KO47" s="510"/>
      <c r="KP47" s="510"/>
      <c r="KQ47" s="510"/>
      <c r="KR47" s="510"/>
      <c r="KS47" s="510"/>
      <c r="KT47" s="510"/>
      <c r="KU47" s="510"/>
      <c r="KV47" s="510"/>
      <c r="KW47" s="510"/>
      <c r="KX47" s="510"/>
      <c r="KY47" s="510"/>
      <c r="KZ47" s="510"/>
      <c r="LA47" s="510"/>
      <c r="LB47" s="510"/>
      <c r="LC47" s="510"/>
      <c r="LD47" s="510"/>
      <c r="LE47" s="510"/>
      <c r="LF47" s="510"/>
      <c r="LG47" s="510"/>
      <c r="LH47" s="510"/>
      <c r="LI47" s="510"/>
      <c r="LJ47" s="510"/>
      <c r="LK47" s="510"/>
      <c r="LL47" s="510"/>
      <c r="LM47" s="510"/>
      <c r="LN47" s="510"/>
      <c r="LO47" s="510"/>
      <c r="LP47" s="510"/>
      <c r="LQ47" s="510"/>
      <c r="LR47" s="510"/>
      <c r="LS47" s="510"/>
      <c r="LT47" s="510"/>
      <c r="LU47" s="510"/>
      <c r="LV47" s="510"/>
      <c r="LW47" s="510"/>
      <c r="LX47" s="510"/>
      <c r="LY47" s="510"/>
      <c r="LZ47" s="510"/>
      <c r="MA47" s="510"/>
      <c r="MB47" s="510"/>
      <c r="MC47" s="510"/>
      <c r="MD47" s="510"/>
      <c r="ME47" s="510"/>
      <c r="MF47" s="510"/>
      <c r="MG47" s="510"/>
      <c r="MH47" s="510"/>
      <c r="MI47" s="510"/>
      <c r="MJ47" s="510"/>
      <c r="MK47" s="510"/>
      <c r="ML47" s="510"/>
      <c r="MM47" s="510"/>
      <c r="MN47" s="510"/>
      <c r="MO47" s="510"/>
      <c r="MP47" s="510"/>
      <c r="MQ47" s="510"/>
      <c r="MR47" s="510"/>
      <c r="MS47" s="510"/>
      <c r="MT47" s="510"/>
      <c r="MU47" s="510"/>
      <c r="MV47" s="510"/>
      <c r="MW47" s="510"/>
      <c r="MX47" s="510"/>
      <c r="MY47" s="510"/>
      <c r="MZ47" s="510"/>
      <c r="NA47" s="510"/>
      <c r="NB47" s="510"/>
      <c r="NC47" s="510"/>
      <c r="ND47" s="510"/>
      <c r="NE47" s="510"/>
      <c r="NF47" s="510"/>
      <c r="NG47" s="510"/>
      <c r="NH47" s="510"/>
      <c r="NI47" s="510"/>
      <c r="NJ47" s="510"/>
      <c r="NK47" s="510"/>
      <c r="NL47" s="510"/>
      <c r="NM47" s="510"/>
      <c r="NN47" s="510"/>
      <c r="NO47" s="510"/>
      <c r="NP47" s="510"/>
      <c r="NQ47" s="510"/>
      <c r="NR47" s="510"/>
      <c r="NS47" s="510"/>
      <c r="NT47" s="510"/>
      <c r="NU47" s="510"/>
      <c r="NV47" s="510"/>
      <c r="NW47" s="510"/>
      <c r="NX47" s="510"/>
      <c r="NY47" s="510"/>
      <c r="NZ47" s="510"/>
      <c r="OA47" s="510"/>
      <c r="OB47" s="510"/>
      <c r="OC47" s="510"/>
      <c r="OD47" s="510"/>
      <c r="OE47" s="510"/>
      <c r="OF47" s="510"/>
      <c r="OG47" s="510"/>
      <c r="OH47" s="510"/>
      <c r="OI47" s="510"/>
      <c r="OJ47" s="510"/>
      <c r="OK47" s="510"/>
      <c r="OL47" s="510"/>
      <c r="OM47" s="510"/>
      <c r="ON47" s="510"/>
      <c r="OO47" s="510"/>
      <c r="OP47" s="510"/>
      <c r="OQ47" s="510"/>
      <c r="OR47" s="510"/>
      <c r="OS47" s="510"/>
      <c r="OT47" s="510"/>
      <c r="OU47" s="510"/>
      <c r="OV47" s="510"/>
      <c r="OW47" s="510"/>
      <c r="OX47" s="510"/>
      <c r="OY47" s="510"/>
      <c r="OZ47" s="510"/>
      <c r="PA47" s="510"/>
      <c r="PB47" s="510"/>
      <c r="PC47" s="510"/>
      <c r="PD47" s="510"/>
      <c r="PE47" s="510"/>
      <c r="PF47" s="510"/>
      <c r="PG47" s="510"/>
      <c r="PH47" s="510"/>
      <c r="PI47" s="510"/>
      <c r="PJ47" s="510"/>
      <c r="PK47" s="510"/>
      <c r="PL47" s="510"/>
      <c r="PM47" s="510"/>
      <c r="PN47" s="510"/>
      <c r="PO47" s="510"/>
      <c r="PP47" s="510"/>
      <c r="PQ47" s="510"/>
      <c r="PR47" s="510"/>
      <c r="PS47" s="510"/>
      <c r="PT47" s="510"/>
      <c r="PU47" s="510"/>
      <c r="PV47" s="510"/>
      <c r="PW47" s="510"/>
      <c r="PX47" s="510"/>
      <c r="PY47" s="510"/>
      <c r="PZ47" s="510"/>
      <c r="QA47" s="510"/>
      <c r="QB47" s="510"/>
      <c r="QC47" s="510"/>
      <c r="QD47" s="510"/>
      <c r="QE47" s="510"/>
      <c r="QF47" s="510"/>
      <c r="QG47" s="510"/>
      <c r="QH47" s="510"/>
      <c r="QI47" s="510"/>
      <c r="QJ47" s="510"/>
      <c r="QK47" s="510"/>
      <c r="QL47" s="510"/>
      <c r="QM47" s="510"/>
      <c r="QN47" s="510"/>
      <c r="QO47" s="510"/>
      <c r="QP47" s="510"/>
      <c r="QQ47" s="510"/>
    </row>
    <row r="48" spans="1:459" s="509" customFormat="1" ht="63">
      <c r="A48" s="513" t="s">
        <v>46</v>
      </c>
      <c r="B48" s="514" t="s">
        <v>47</v>
      </c>
      <c r="C48" s="650" t="s">
        <v>10</v>
      </c>
      <c r="D48" s="506">
        <v>0</v>
      </c>
      <c r="E48" s="507">
        <v>0</v>
      </c>
      <c r="F48" s="507">
        <v>0</v>
      </c>
      <c r="G48" s="507">
        <v>0</v>
      </c>
      <c r="H48" s="507">
        <v>0</v>
      </c>
      <c r="I48" s="507">
        <v>0</v>
      </c>
      <c r="J48" s="507">
        <v>0</v>
      </c>
      <c r="K48" s="507">
        <v>0</v>
      </c>
      <c r="L48" s="507">
        <v>0</v>
      </c>
      <c r="M48" s="508">
        <v>0</v>
      </c>
      <c r="FF48" s="510"/>
      <c r="FG48" s="510"/>
      <c r="FH48" s="510"/>
      <c r="FI48" s="510"/>
      <c r="FJ48" s="510"/>
      <c r="FK48" s="510"/>
      <c r="FL48" s="510"/>
      <c r="FM48" s="510"/>
      <c r="FN48" s="510"/>
      <c r="FO48" s="510"/>
      <c r="FP48" s="510"/>
      <c r="FQ48" s="510"/>
      <c r="FR48" s="510"/>
      <c r="FS48" s="510"/>
      <c r="FT48" s="510"/>
      <c r="FU48" s="510"/>
      <c r="FV48" s="510"/>
      <c r="FW48" s="510"/>
      <c r="FX48" s="510"/>
      <c r="FY48" s="510"/>
      <c r="FZ48" s="510"/>
      <c r="GA48" s="510"/>
      <c r="GB48" s="510"/>
      <c r="GC48" s="510"/>
      <c r="GD48" s="510"/>
      <c r="GE48" s="510"/>
      <c r="GF48" s="510"/>
      <c r="GG48" s="510"/>
      <c r="GH48" s="510"/>
      <c r="GI48" s="510"/>
      <c r="GJ48" s="510"/>
      <c r="GK48" s="510"/>
      <c r="GL48" s="510"/>
      <c r="GM48" s="510"/>
      <c r="GN48" s="510"/>
      <c r="GO48" s="510"/>
      <c r="GP48" s="510"/>
      <c r="GQ48" s="510"/>
      <c r="GR48" s="510"/>
      <c r="GS48" s="510"/>
      <c r="GT48" s="510"/>
      <c r="GU48" s="510"/>
      <c r="GV48" s="510"/>
      <c r="GW48" s="510"/>
      <c r="GX48" s="510"/>
      <c r="GY48" s="510"/>
      <c r="GZ48" s="510"/>
      <c r="HA48" s="510"/>
      <c r="HB48" s="510"/>
      <c r="HC48" s="510"/>
      <c r="HD48" s="510"/>
      <c r="HE48" s="510"/>
      <c r="HF48" s="510"/>
      <c r="HG48" s="510"/>
      <c r="HH48" s="510"/>
      <c r="HI48" s="510"/>
      <c r="HJ48" s="510"/>
      <c r="HK48" s="510"/>
      <c r="HL48" s="510"/>
      <c r="HM48" s="510"/>
      <c r="HN48" s="510"/>
      <c r="HO48" s="510"/>
      <c r="HP48" s="510"/>
      <c r="HQ48" s="510"/>
      <c r="HR48" s="510"/>
      <c r="HS48" s="510"/>
      <c r="HT48" s="510"/>
      <c r="HU48" s="510"/>
      <c r="HV48" s="510"/>
      <c r="HW48" s="510"/>
      <c r="HX48" s="510"/>
      <c r="HY48" s="510"/>
      <c r="HZ48" s="510"/>
      <c r="IA48" s="510"/>
      <c r="IB48" s="510"/>
      <c r="IC48" s="510"/>
      <c r="ID48" s="510"/>
      <c r="IE48" s="510"/>
      <c r="IF48" s="510"/>
      <c r="IG48" s="510"/>
      <c r="IH48" s="510"/>
      <c r="II48" s="510"/>
      <c r="IJ48" s="510"/>
      <c r="IK48" s="510"/>
      <c r="IL48" s="510"/>
      <c r="IM48" s="510"/>
      <c r="IN48" s="510"/>
      <c r="IO48" s="510"/>
      <c r="IP48" s="510"/>
      <c r="IQ48" s="510"/>
      <c r="IR48" s="510"/>
      <c r="IS48" s="510"/>
      <c r="IT48" s="510"/>
      <c r="IU48" s="510"/>
      <c r="IV48" s="510"/>
      <c r="IW48" s="510"/>
      <c r="IX48" s="510"/>
      <c r="IY48" s="510"/>
      <c r="IZ48" s="510"/>
      <c r="JA48" s="510"/>
      <c r="JB48" s="510"/>
      <c r="JC48" s="510"/>
      <c r="JD48" s="510"/>
      <c r="JE48" s="510"/>
      <c r="JF48" s="510"/>
      <c r="JG48" s="510"/>
      <c r="JH48" s="510"/>
      <c r="JI48" s="510"/>
      <c r="JJ48" s="510"/>
      <c r="JK48" s="510"/>
      <c r="JL48" s="510"/>
      <c r="JM48" s="510"/>
      <c r="JN48" s="510"/>
      <c r="JO48" s="510"/>
      <c r="JP48" s="510"/>
      <c r="JQ48" s="510"/>
      <c r="JR48" s="510"/>
      <c r="JS48" s="510"/>
      <c r="JT48" s="510"/>
      <c r="JU48" s="510"/>
      <c r="JV48" s="510"/>
      <c r="JW48" s="510"/>
      <c r="JX48" s="510"/>
      <c r="JY48" s="510"/>
      <c r="JZ48" s="510"/>
      <c r="KA48" s="510"/>
      <c r="KB48" s="510"/>
      <c r="KC48" s="510"/>
      <c r="KD48" s="510"/>
      <c r="KE48" s="510"/>
      <c r="KF48" s="510"/>
      <c r="KG48" s="510"/>
      <c r="KH48" s="510"/>
      <c r="KI48" s="510"/>
      <c r="KJ48" s="510"/>
      <c r="KK48" s="510"/>
      <c r="KL48" s="510"/>
      <c r="KM48" s="510"/>
      <c r="KN48" s="510"/>
      <c r="KO48" s="510"/>
      <c r="KP48" s="510"/>
      <c r="KQ48" s="510"/>
      <c r="KR48" s="510"/>
      <c r="KS48" s="510"/>
      <c r="KT48" s="510"/>
      <c r="KU48" s="510"/>
      <c r="KV48" s="510"/>
      <c r="KW48" s="510"/>
      <c r="KX48" s="510"/>
      <c r="KY48" s="510"/>
      <c r="KZ48" s="510"/>
      <c r="LA48" s="510"/>
      <c r="LB48" s="510"/>
      <c r="LC48" s="510"/>
      <c r="LD48" s="510"/>
      <c r="LE48" s="510"/>
      <c r="LF48" s="510"/>
      <c r="LG48" s="510"/>
      <c r="LH48" s="510"/>
      <c r="LI48" s="510"/>
      <c r="LJ48" s="510"/>
      <c r="LK48" s="510"/>
      <c r="LL48" s="510"/>
      <c r="LM48" s="510"/>
      <c r="LN48" s="510"/>
      <c r="LO48" s="510"/>
      <c r="LP48" s="510"/>
      <c r="LQ48" s="510"/>
      <c r="LR48" s="510"/>
      <c r="LS48" s="510"/>
      <c r="LT48" s="510"/>
      <c r="LU48" s="510"/>
      <c r="LV48" s="510"/>
      <c r="LW48" s="510"/>
      <c r="LX48" s="510"/>
      <c r="LY48" s="510"/>
      <c r="LZ48" s="510"/>
      <c r="MA48" s="510"/>
      <c r="MB48" s="510"/>
      <c r="MC48" s="510"/>
      <c r="MD48" s="510"/>
      <c r="ME48" s="510"/>
      <c r="MF48" s="510"/>
      <c r="MG48" s="510"/>
      <c r="MH48" s="510"/>
      <c r="MI48" s="510"/>
      <c r="MJ48" s="510"/>
      <c r="MK48" s="510"/>
      <c r="ML48" s="510"/>
      <c r="MM48" s="510"/>
      <c r="MN48" s="510"/>
      <c r="MO48" s="510"/>
      <c r="MP48" s="510"/>
      <c r="MQ48" s="510"/>
      <c r="MR48" s="510"/>
      <c r="MS48" s="510"/>
      <c r="MT48" s="510"/>
      <c r="MU48" s="510"/>
      <c r="MV48" s="510"/>
      <c r="MW48" s="510"/>
      <c r="MX48" s="510"/>
      <c r="MY48" s="510"/>
      <c r="MZ48" s="510"/>
      <c r="NA48" s="510"/>
      <c r="NB48" s="510"/>
      <c r="NC48" s="510"/>
      <c r="ND48" s="510"/>
      <c r="NE48" s="510"/>
      <c r="NF48" s="510"/>
      <c r="NG48" s="510"/>
      <c r="NH48" s="510"/>
      <c r="NI48" s="510"/>
      <c r="NJ48" s="510"/>
      <c r="NK48" s="510"/>
      <c r="NL48" s="510"/>
      <c r="NM48" s="510"/>
      <c r="NN48" s="510"/>
      <c r="NO48" s="510"/>
      <c r="NP48" s="510"/>
      <c r="NQ48" s="510"/>
      <c r="NR48" s="510"/>
      <c r="NS48" s="510"/>
      <c r="NT48" s="510"/>
      <c r="NU48" s="510"/>
      <c r="NV48" s="510"/>
      <c r="NW48" s="510"/>
      <c r="NX48" s="510"/>
      <c r="NY48" s="510"/>
      <c r="NZ48" s="510"/>
      <c r="OA48" s="510"/>
      <c r="OB48" s="510"/>
      <c r="OC48" s="510"/>
      <c r="OD48" s="510"/>
      <c r="OE48" s="510"/>
      <c r="OF48" s="510"/>
      <c r="OG48" s="510"/>
      <c r="OH48" s="510"/>
      <c r="OI48" s="510"/>
      <c r="OJ48" s="510"/>
      <c r="OK48" s="510"/>
      <c r="OL48" s="510"/>
      <c r="OM48" s="510"/>
      <c r="ON48" s="510"/>
      <c r="OO48" s="510"/>
      <c r="OP48" s="510"/>
      <c r="OQ48" s="510"/>
      <c r="OR48" s="510"/>
      <c r="OS48" s="510"/>
      <c r="OT48" s="510"/>
      <c r="OU48" s="510"/>
      <c r="OV48" s="510"/>
      <c r="OW48" s="510"/>
      <c r="OX48" s="510"/>
      <c r="OY48" s="510"/>
      <c r="OZ48" s="510"/>
      <c r="PA48" s="510"/>
      <c r="PB48" s="510"/>
      <c r="PC48" s="510"/>
      <c r="PD48" s="510"/>
      <c r="PE48" s="510"/>
      <c r="PF48" s="510"/>
      <c r="PG48" s="510"/>
      <c r="PH48" s="510"/>
      <c r="PI48" s="510"/>
      <c r="PJ48" s="510"/>
      <c r="PK48" s="510"/>
      <c r="PL48" s="510"/>
      <c r="PM48" s="510"/>
      <c r="PN48" s="510"/>
      <c r="PO48" s="510"/>
      <c r="PP48" s="510"/>
      <c r="PQ48" s="510"/>
      <c r="PR48" s="510"/>
      <c r="PS48" s="510"/>
      <c r="PT48" s="510"/>
      <c r="PU48" s="510"/>
      <c r="PV48" s="510"/>
      <c r="PW48" s="510"/>
      <c r="PX48" s="510"/>
      <c r="PY48" s="510"/>
      <c r="PZ48" s="510"/>
      <c r="QA48" s="510"/>
      <c r="QB48" s="510"/>
      <c r="QC48" s="510"/>
      <c r="QD48" s="510"/>
      <c r="QE48" s="510"/>
      <c r="QF48" s="510"/>
      <c r="QG48" s="510"/>
      <c r="QH48" s="510"/>
      <c r="QI48" s="510"/>
      <c r="QJ48" s="510"/>
      <c r="QK48" s="510"/>
      <c r="QL48" s="510"/>
      <c r="QM48" s="510"/>
      <c r="QN48" s="510"/>
      <c r="QO48" s="510"/>
      <c r="QP48" s="510"/>
      <c r="QQ48" s="510"/>
    </row>
    <row r="49" spans="1:459" ht="63">
      <c r="A49" s="339" t="s">
        <v>48</v>
      </c>
      <c r="B49" s="55" t="s">
        <v>49</v>
      </c>
      <c r="C49" s="651" t="s">
        <v>10</v>
      </c>
      <c r="D49" s="501">
        <f t="shared" ref="D49:M49" si="11">D50+D54</f>
        <v>0</v>
      </c>
      <c r="E49" s="502">
        <f t="shared" si="11"/>
        <v>0</v>
      </c>
      <c r="F49" s="502">
        <f t="shared" si="11"/>
        <v>0</v>
      </c>
      <c r="G49" s="502">
        <f t="shared" si="11"/>
        <v>0</v>
      </c>
      <c r="H49" s="502">
        <f t="shared" si="11"/>
        <v>0</v>
      </c>
      <c r="I49" s="502">
        <f t="shared" si="11"/>
        <v>0</v>
      </c>
      <c r="J49" s="502">
        <f t="shared" si="11"/>
        <v>0</v>
      </c>
      <c r="K49" s="502">
        <f t="shared" si="11"/>
        <v>0</v>
      </c>
      <c r="L49" s="502">
        <f t="shared" si="11"/>
        <v>0</v>
      </c>
      <c r="M49" s="503">
        <f t="shared" si="11"/>
        <v>0</v>
      </c>
      <c r="FF49" s="491"/>
      <c r="FG49" s="491"/>
      <c r="FH49" s="491"/>
      <c r="FI49" s="491"/>
      <c r="FJ49" s="491"/>
      <c r="FK49" s="491"/>
      <c r="FL49" s="491"/>
      <c r="FM49" s="491"/>
      <c r="FN49" s="491"/>
      <c r="FO49" s="491"/>
      <c r="FP49" s="491"/>
      <c r="FQ49" s="491"/>
      <c r="FR49" s="491"/>
      <c r="FS49" s="491"/>
      <c r="FT49" s="491"/>
      <c r="FU49" s="491"/>
      <c r="FV49" s="491"/>
      <c r="FW49" s="491"/>
      <c r="FX49" s="491"/>
      <c r="FY49" s="491"/>
      <c r="FZ49" s="491"/>
      <c r="GA49" s="491"/>
      <c r="GB49" s="491"/>
      <c r="GC49" s="491"/>
      <c r="GD49" s="491"/>
      <c r="GE49" s="491"/>
      <c r="GF49" s="491"/>
      <c r="GG49" s="491"/>
      <c r="GH49" s="491"/>
      <c r="GI49" s="491"/>
      <c r="GJ49" s="491"/>
      <c r="GK49" s="491"/>
      <c r="GL49" s="491"/>
      <c r="GM49" s="491"/>
      <c r="GN49" s="491"/>
      <c r="GO49" s="491"/>
      <c r="GP49" s="491"/>
      <c r="GQ49" s="491"/>
      <c r="GR49" s="491"/>
      <c r="GS49" s="491"/>
      <c r="GT49" s="491"/>
      <c r="GU49" s="491"/>
      <c r="GV49" s="491"/>
      <c r="GW49" s="491"/>
      <c r="GX49" s="491"/>
      <c r="GY49" s="491"/>
      <c r="GZ49" s="491"/>
      <c r="HA49" s="491"/>
      <c r="HB49" s="491"/>
      <c r="HC49" s="491"/>
      <c r="HD49" s="491"/>
      <c r="HE49" s="491"/>
      <c r="HF49" s="491"/>
      <c r="HG49" s="491"/>
      <c r="HH49" s="491"/>
      <c r="HI49" s="491"/>
      <c r="HJ49" s="491"/>
      <c r="HK49" s="491"/>
      <c r="HL49" s="491"/>
      <c r="HM49" s="491"/>
      <c r="HN49" s="491"/>
      <c r="HO49" s="491"/>
      <c r="HP49" s="491"/>
      <c r="HQ49" s="491"/>
      <c r="HR49" s="491"/>
      <c r="HS49" s="491"/>
      <c r="HT49" s="491"/>
      <c r="HU49" s="491"/>
      <c r="HV49" s="491"/>
      <c r="HW49" s="491"/>
      <c r="HX49" s="491"/>
      <c r="HY49" s="491"/>
      <c r="HZ49" s="491"/>
      <c r="IA49" s="491"/>
      <c r="IB49" s="491"/>
      <c r="IC49" s="491"/>
      <c r="ID49" s="491"/>
      <c r="IE49" s="491"/>
      <c r="IF49" s="491"/>
      <c r="IG49" s="491"/>
      <c r="IH49" s="491"/>
      <c r="II49" s="491"/>
      <c r="IJ49" s="491"/>
      <c r="IK49" s="491"/>
      <c r="IL49" s="491"/>
      <c r="IM49" s="491"/>
      <c r="IN49" s="491"/>
      <c r="IO49" s="491"/>
      <c r="IP49" s="491"/>
      <c r="IQ49" s="491"/>
      <c r="IR49" s="491"/>
      <c r="IS49" s="491"/>
      <c r="IT49" s="491"/>
      <c r="IU49" s="491"/>
      <c r="IV49" s="491"/>
      <c r="IW49" s="491"/>
      <c r="IX49" s="491"/>
      <c r="IY49" s="491"/>
      <c r="IZ49" s="491"/>
      <c r="JA49" s="491"/>
      <c r="JB49" s="491"/>
      <c r="JC49" s="491"/>
      <c r="JD49" s="491"/>
      <c r="JE49" s="491"/>
      <c r="JF49" s="491"/>
      <c r="JG49" s="491"/>
      <c r="JH49" s="491"/>
      <c r="JI49" s="491"/>
      <c r="JJ49" s="491"/>
      <c r="JK49" s="491"/>
      <c r="JL49" s="491"/>
      <c r="JM49" s="491"/>
      <c r="JN49" s="491"/>
      <c r="JO49" s="491"/>
      <c r="JP49" s="491"/>
      <c r="JQ49" s="491"/>
      <c r="JR49" s="491"/>
      <c r="JS49" s="491"/>
      <c r="JT49" s="491"/>
      <c r="JU49" s="491"/>
      <c r="JV49" s="491"/>
      <c r="JW49" s="491"/>
      <c r="JX49" s="491"/>
      <c r="JY49" s="491"/>
      <c r="JZ49" s="491"/>
      <c r="KA49" s="491"/>
      <c r="KB49" s="491"/>
      <c r="KC49" s="491"/>
      <c r="KD49" s="491"/>
      <c r="KE49" s="491"/>
      <c r="KF49" s="491"/>
      <c r="KG49" s="491"/>
      <c r="KH49" s="491"/>
      <c r="KI49" s="491"/>
      <c r="KJ49" s="491"/>
      <c r="KK49" s="491"/>
      <c r="KL49" s="491"/>
      <c r="KM49" s="491"/>
      <c r="KN49" s="491"/>
      <c r="KO49" s="491"/>
      <c r="KP49" s="491"/>
      <c r="KQ49" s="491"/>
      <c r="KR49" s="491"/>
      <c r="KS49" s="491"/>
      <c r="KT49" s="491"/>
      <c r="KU49" s="491"/>
      <c r="KV49" s="491"/>
      <c r="KW49" s="491"/>
      <c r="KX49" s="491"/>
      <c r="KY49" s="491"/>
      <c r="KZ49" s="491"/>
      <c r="LA49" s="491"/>
      <c r="LB49" s="491"/>
      <c r="LC49" s="491"/>
      <c r="LD49" s="491"/>
      <c r="LE49" s="491"/>
      <c r="LF49" s="491"/>
      <c r="LG49" s="491"/>
      <c r="LH49" s="491"/>
      <c r="LI49" s="491"/>
      <c r="LJ49" s="491"/>
      <c r="LK49" s="491"/>
      <c r="LL49" s="491"/>
      <c r="LM49" s="491"/>
      <c r="LN49" s="491"/>
      <c r="LO49" s="491"/>
      <c r="LP49" s="491"/>
      <c r="LQ49" s="491"/>
      <c r="LR49" s="491"/>
      <c r="LS49" s="491"/>
      <c r="LT49" s="491"/>
      <c r="LU49" s="491"/>
      <c r="LV49" s="491"/>
      <c r="LW49" s="491"/>
      <c r="LX49" s="491"/>
      <c r="LY49" s="491"/>
      <c r="LZ49" s="491"/>
      <c r="MA49" s="491"/>
      <c r="MB49" s="491"/>
      <c r="MC49" s="491"/>
      <c r="MD49" s="491"/>
      <c r="ME49" s="491"/>
      <c r="MF49" s="491"/>
      <c r="MG49" s="491"/>
      <c r="MH49" s="491"/>
      <c r="MI49" s="491"/>
      <c r="MJ49" s="491"/>
      <c r="MK49" s="491"/>
      <c r="ML49" s="491"/>
      <c r="MM49" s="491"/>
      <c r="MN49" s="491"/>
      <c r="MO49" s="491"/>
      <c r="MP49" s="491"/>
      <c r="MQ49" s="491"/>
      <c r="MR49" s="491"/>
      <c r="MS49" s="491"/>
      <c r="MT49" s="491"/>
      <c r="MU49" s="491"/>
      <c r="MV49" s="491"/>
      <c r="MW49" s="491"/>
      <c r="MX49" s="491"/>
      <c r="MY49" s="491"/>
      <c r="MZ49" s="491"/>
      <c r="NA49" s="491"/>
      <c r="NB49" s="491"/>
      <c r="NC49" s="491"/>
      <c r="ND49" s="491"/>
      <c r="NE49" s="491"/>
      <c r="NF49" s="491"/>
      <c r="NG49" s="491"/>
      <c r="NH49" s="491"/>
      <c r="NI49" s="491"/>
      <c r="NJ49" s="491"/>
      <c r="NK49" s="491"/>
      <c r="NL49" s="491"/>
      <c r="NM49" s="491"/>
      <c r="NN49" s="491"/>
      <c r="NO49" s="491"/>
      <c r="NP49" s="491"/>
      <c r="NQ49" s="491"/>
      <c r="NR49" s="491"/>
      <c r="NS49" s="491"/>
      <c r="NT49" s="491"/>
      <c r="NU49" s="491"/>
      <c r="NV49" s="491"/>
      <c r="NW49" s="491"/>
      <c r="NX49" s="491"/>
      <c r="NY49" s="491"/>
      <c r="NZ49" s="491"/>
      <c r="OA49" s="491"/>
      <c r="OB49" s="491"/>
      <c r="OC49" s="491"/>
      <c r="OD49" s="491"/>
      <c r="OE49" s="491"/>
      <c r="OF49" s="491"/>
      <c r="OG49" s="491"/>
      <c r="OH49" s="491"/>
      <c r="OI49" s="491"/>
      <c r="OJ49" s="491"/>
      <c r="OK49" s="491"/>
      <c r="OL49" s="491"/>
      <c r="OM49" s="491"/>
      <c r="ON49" s="491"/>
      <c r="OO49" s="491"/>
      <c r="OP49" s="491"/>
      <c r="OQ49" s="491"/>
      <c r="OR49" s="491"/>
      <c r="OS49" s="491"/>
      <c r="OT49" s="491"/>
      <c r="OU49" s="491"/>
      <c r="OV49" s="491"/>
      <c r="OW49" s="491"/>
      <c r="OX49" s="491"/>
      <c r="OY49" s="491"/>
      <c r="OZ49" s="491"/>
      <c r="PA49" s="491"/>
      <c r="PB49" s="491"/>
      <c r="PC49" s="491"/>
      <c r="PD49" s="491"/>
      <c r="PE49" s="491"/>
      <c r="PF49" s="491"/>
      <c r="PG49" s="491"/>
      <c r="PH49" s="491"/>
      <c r="PI49" s="491"/>
      <c r="PJ49" s="491"/>
      <c r="PK49" s="491"/>
      <c r="PL49" s="491"/>
      <c r="PM49" s="491"/>
      <c r="PN49" s="491"/>
      <c r="PO49" s="491"/>
      <c r="PP49" s="491"/>
      <c r="PQ49" s="491"/>
      <c r="PR49" s="491"/>
      <c r="PS49" s="491"/>
      <c r="PT49" s="491"/>
      <c r="PU49" s="491"/>
      <c r="PV49" s="491"/>
      <c r="PW49" s="491"/>
      <c r="PX49" s="491"/>
      <c r="PY49" s="491"/>
      <c r="PZ49" s="491"/>
      <c r="QA49" s="491"/>
      <c r="QB49" s="491"/>
      <c r="QC49" s="491"/>
      <c r="QD49" s="491"/>
      <c r="QE49" s="491"/>
      <c r="QF49" s="491"/>
      <c r="QG49" s="491"/>
      <c r="QH49" s="491"/>
      <c r="QI49" s="491"/>
      <c r="QJ49" s="491"/>
      <c r="QK49" s="491"/>
      <c r="QL49" s="491"/>
      <c r="QM49" s="491"/>
      <c r="QN49" s="491"/>
      <c r="QO49" s="491"/>
      <c r="QP49" s="491"/>
      <c r="QQ49" s="491"/>
    </row>
    <row r="50" spans="1:459" s="509" customFormat="1" ht="47.25">
      <c r="A50" s="513" t="s">
        <v>50</v>
      </c>
      <c r="B50" s="514" t="s">
        <v>51</v>
      </c>
      <c r="C50" s="650" t="s">
        <v>10</v>
      </c>
      <c r="D50" s="506">
        <f t="shared" ref="D50:M50" si="12">SUM(D51:D53)</f>
        <v>0</v>
      </c>
      <c r="E50" s="507">
        <f t="shared" si="12"/>
        <v>0</v>
      </c>
      <c r="F50" s="507">
        <f t="shared" si="12"/>
        <v>0</v>
      </c>
      <c r="G50" s="507">
        <f t="shared" si="12"/>
        <v>0</v>
      </c>
      <c r="H50" s="507">
        <f t="shared" si="12"/>
        <v>0</v>
      </c>
      <c r="I50" s="507">
        <f t="shared" si="12"/>
        <v>0</v>
      </c>
      <c r="J50" s="507">
        <f t="shared" si="12"/>
        <v>0</v>
      </c>
      <c r="K50" s="507">
        <f t="shared" si="12"/>
        <v>0</v>
      </c>
      <c r="L50" s="507">
        <f t="shared" si="12"/>
        <v>0</v>
      </c>
      <c r="M50" s="508">
        <f t="shared" si="12"/>
        <v>0</v>
      </c>
      <c r="FF50" s="510"/>
      <c r="FG50" s="510"/>
      <c r="FH50" s="510"/>
      <c r="FI50" s="510"/>
      <c r="FJ50" s="510"/>
      <c r="FK50" s="510"/>
      <c r="FL50" s="510"/>
      <c r="FM50" s="510"/>
      <c r="FN50" s="510"/>
      <c r="FO50" s="510"/>
      <c r="FP50" s="510"/>
      <c r="FQ50" s="510"/>
      <c r="FR50" s="510"/>
      <c r="FS50" s="510"/>
      <c r="FT50" s="510"/>
      <c r="FU50" s="510"/>
      <c r="FV50" s="510"/>
      <c r="FW50" s="510"/>
      <c r="FX50" s="510"/>
      <c r="FY50" s="510"/>
      <c r="FZ50" s="510"/>
      <c r="GA50" s="510"/>
      <c r="GB50" s="510"/>
      <c r="GC50" s="510"/>
      <c r="GD50" s="510"/>
      <c r="GE50" s="510"/>
      <c r="GF50" s="510"/>
      <c r="GG50" s="510"/>
      <c r="GH50" s="510"/>
      <c r="GI50" s="510"/>
      <c r="GJ50" s="510"/>
      <c r="GK50" s="510"/>
      <c r="GL50" s="510"/>
      <c r="GM50" s="510"/>
      <c r="GN50" s="510"/>
      <c r="GO50" s="510"/>
      <c r="GP50" s="510"/>
      <c r="GQ50" s="510"/>
      <c r="GR50" s="510"/>
      <c r="GS50" s="510"/>
      <c r="GT50" s="510"/>
      <c r="GU50" s="510"/>
      <c r="GV50" s="510"/>
      <c r="GW50" s="510"/>
      <c r="GX50" s="510"/>
      <c r="GY50" s="510"/>
      <c r="GZ50" s="510"/>
      <c r="HA50" s="510"/>
      <c r="HB50" s="510"/>
      <c r="HC50" s="510"/>
      <c r="HD50" s="510"/>
      <c r="HE50" s="510"/>
      <c r="HF50" s="510"/>
      <c r="HG50" s="510"/>
      <c r="HH50" s="510"/>
      <c r="HI50" s="510"/>
      <c r="HJ50" s="510"/>
      <c r="HK50" s="510"/>
      <c r="HL50" s="510"/>
      <c r="HM50" s="510"/>
      <c r="HN50" s="510"/>
      <c r="HO50" s="510"/>
      <c r="HP50" s="510"/>
      <c r="HQ50" s="510"/>
      <c r="HR50" s="510"/>
      <c r="HS50" s="510"/>
      <c r="HT50" s="510"/>
      <c r="HU50" s="510"/>
      <c r="HV50" s="510"/>
      <c r="HW50" s="510"/>
      <c r="HX50" s="510"/>
      <c r="HY50" s="510"/>
      <c r="HZ50" s="510"/>
      <c r="IA50" s="510"/>
      <c r="IB50" s="510"/>
      <c r="IC50" s="510"/>
      <c r="ID50" s="510"/>
      <c r="IE50" s="510"/>
      <c r="IF50" s="510"/>
      <c r="IG50" s="510"/>
      <c r="IH50" s="510"/>
      <c r="II50" s="510"/>
      <c r="IJ50" s="510"/>
      <c r="IK50" s="510"/>
      <c r="IL50" s="510"/>
      <c r="IM50" s="510"/>
      <c r="IN50" s="510"/>
      <c r="IO50" s="510"/>
      <c r="IP50" s="510"/>
      <c r="IQ50" s="510"/>
      <c r="IR50" s="510"/>
      <c r="IS50" s="510"/>
      <c r="IT50" s="510"/>
      <c r="IU50" s="510"/>
      <c r="IV50" s="510"/>
      <c r="IW50" s="510"/>
      <c r="IX50" s="510"/>
      <c r="IY50" s="510"/>
      <c r="IZ50" s="510"/>
      <c r="JA50" s="510"/>
      <c r="JB50" s="510"/>
      <c r="JC50" s="510"/>
      <c r="JD50" s="510"/>
      <c r="JE50" s="510"/>
      <c r="JF50" s="510"/>
      <c r="JG50" s="510"/>
      <c r="JH50" s="510"/>
      <c r="JI50" s="510"/>
      <c r="JJ50" s="510"/>
      <c r="JK50" s="510"/>
      <c r="JL50" s="510"/>
      <c r="JM50" s="510"/>
      <c r="JN50" s="510"/>
      <c r="JO50" s="510"/>
      <c r="JP50" s="510"/>
      <c r="JQ50" s="510"/>
      <c r="JR50" s="510"/>
      <c r="JS50" s="510"/>
      <c r="JT50" s="510"/>
      <c r="JU50" s="510"/>
      <c r="JV50" s="510"/>
      <c r="JW50" s="510"/>
      <c r="JX50" s="510"/>
      <c r="JY50" s="510"/>
      <c r="JZ50" s="510"/>
      <c r="KA50" s="510"/>
      <c r="KB50" s="510"/>
      <c r="KC50" s="510"/>
      <c r="KD50" s="510"/>
      <c r="KE50" s="510"/>
      <c r="KF50" s="510"/>
      <c r="KG50" s="510"/>
      <c r="KH50" s="510"/>
      <c r="KI50" s="510"/>
      <c r="KJ50" s="510"/>
      <c r="KK50" s="510"/>
      <c r="KL50" s="510"/>
      <c r="KM50" s="510"/>
      <c r="KN50" s="510"/>
      <c r="KO50" s="510"/>
      <c r="KP50" s="510"/>
      <c r="KQ50" s="510"/>
      <c r="KR50" s="510"/>
      <c r="KS50" s="510"/>
      <c r="KT50" s="510"/>
      <c r="KU50" s="510"/>
      <c r="KV50" s="510"/>
      <c r="KW50" s="510"/>
      <c r="KX50" s="510"/>
      <c r="KY50" s="510"/>
      <c r="KZ50" s="510"/>
      <c r="LA50" s="510"/>
      <c r="LB50" s="510"/>
      <c r="LC50" s="510"/>
      <c r="LD50" s="510"/>
      <c r="LE50" s="510"/>
      <c r="LF50" s="510"/>
      <c r="LG50" s="510"/>
      <c r="LH50" s="510"/>
      <c r="LI50" s="510"/>
      <c r="LJ50" s="510"/>
      <c r="LK50" s="510"/>
      <c r="LL50" s="510"/>
      <c r="LM50" s="510"/>
      <c r="LN50" s="510"/>
      <c r="LO50" s="510"/>
      <c r="LP50" s="510"/>
      <c r="LQ50" s="510"/>
      <c r="LR50" s="510"/>
      <c r="LS50" s="510"/>
      <c r="LT50" s="510"/>
      <c r="LU50" s="510"/>
      <c r="LV50" s="510"/>
      <c r="LW50" s="510"/>
      <c r="LX50" s="510"/>
      <c r="LY50" s="510"/>
      <c r="LZ50" s="510"/>
      <c r="MA50" s="510"/>
      <c r="MB50" s="510"/>
      <c r="MC50" s="510"/>
      <c r="MD50" s="510"/>
      <c r="ME50" s="510"/>
      <c r="MF50" s="510"/>
      <c r="MG50" s="510"/>
      <c r="MH50" s="510"/>
      <c r="MI50" s="510"/>
      <c r="MJ50" s="510"/>
      <c r="MK50" s="510"/>
      <c r="ML50" s="510"/>
      <c r="MM50" s="510"/>
      <c r="MN50" s="510"/>
      <c r="MO50" s="510"/>
      <c r="MP50" s="510"/>
      <c r="MQ50" s="510"/>
      <c r="MR50" s="510"/>
      <c r="MS50" s="510"/>
      <c r="MT50" s="510"/>
      <c r="MU50" s="510"/>
      <c r="MV50" s="510"/>
      <c r="MW50" s="510"/>
      <c r="MX50" s="510"/>
      <c r="MY50" s="510"/>
      <c r="MZ50" s="510"/>
      <c r="NA50" s="510"/>
      <c r="NB50" s="510"/>
      <c r="NC50" s="510"/>
      <c r="ND50" s="510"/>
      <c r="NE50" s="510"/>
      <c r="NF50" s="510"/>
      <c r="NG50" s="510"/>
      <c r="NH50" s="510"/>
      <c r="NI50" s="510"/>
      <c r="NJ50" s="510"/>
      <c r="NK50" s="510"/>
      <c r="NL50" s="510"/>
      <c r="NM50" s="510"/>
      <c r="NN50" s="510"/>
      <c r="NO50" s="510"/>
      <c r="NP50" s="510"/>
      <c r="NQ50" s="510"/>
      <c r="NR50" s="510"/>
      <c r="NS50" s="510"/>
      <c r="NT50" s="510"/>
      <c r="NU50" s="510"/>
      <c r="NV50" s="510"/>
      <c r="NW50" s="510"/>
      <c r="NX50" s="510"/>
      <c r="NY50" s="510"/>
      <c r="NZ50" s="510"/>
      <c r="OA50" s="510"/>
      <c r="OB50" s="510"/>
      <c r="OC50" s="510"/>
      <c r="OD50" s="510"/>
      <c r="OE50" s="510"/>
      <c r="OF50" s="510"/>
      <c r="OG50" s="510"/>
      <c r="OH50" s="510"/>
      <c r="OI50" s="510"/>
      <c r="OJ50" s="510"/>
      <c r="OK50" s="510"/>
      <c r="OL50" s="510"/>
      <c r="OM50" s="510"/>
      <c r="ON50" s="510"/>
      <c r="OO50" s="510"/>
      <c r="OP50" s="510"/>
      <c r="OQ50" s="510"/>
      <c r="OR50" s="510"/>
      <c r="OS50" s="510"/>
      <c r="OT50" s="510"/>
      <c r="OU50" s="510"/>
      <c r="OV50" s="510"/>
      <c r="OW50" s="510"/>
      <c r="OX50" s="510"/>
      <c r="OY50" s="510"/>
      <c r="OZ50" s="510"/>
      <c r="PA50" s="510"/>
      <c r="PB50" s="510"/>
      <c r="PC50" s="510"/>
      <c r="PD50" s="510"/>
      <c r="PE50" s="510"/>
      <c r="PF50" s="510"/>
      <c r="PG50" s="510"/>
      <c r="PH50" s="510"/>
      <c r="PI50" s="510"/>
      <c r="PJ50" s="510"/>
      <c r="PK50" s="510"/>
      <c r="PL50" s="510"/>
      <c r="PM50" s="510"/>
      <c r="PN50" s="510"/>
      <c r="PO50" s="510"/>
      <c r="PP50" s="510"/>
      <c r="PQ50" s="510"/>
      <c r="PR50" s="510"/>
      <c r="PS50" s="510"/>
      <c r="PT50" s="510"/>
      <c r="PU50" s="510"/>
      <c r="PV50" s="510"/>
      <c r="PW50" s="510"/>
      <c r="PX50" s="510"/>
      <c r="PY50" s="510"/>
      <c r="PZ50" s="510"/>
      <c r="QA50" s="510"/>
      <c r="QB50" s="510"/>
      <c r="QC50" s="510"/>
      <c r="QD50" s="510"/>
      <c r="QE50" s="510"/>
      <c r="QF50" s="510"/>
      <c r="QG50" s="510"/>
      <c r="QH50" s="510"/>
      <c r="QI50" s="510"/>
      <c r="QJ50" s="510"/>
      <c r="QK50" s="510"/>
      <c r="QL50" s="510"/>
      <c r="QM50" s="510"/>
      <c r="QN50" s="510"/>
      <c r="QO50" s="510"/>
      <c r="QP50" s="510"/>
      <c r="QQ50" s="510"/>
    </row>
    <row r="51" spans="1:459" ht="31.5">
      <c r="A51" s="351" t="s">
        <v>50</v>
      </c>
      <c r="B51" s="204" t="s">
        <v>130</v>
      </c>
      <c r="C51" s="652" t="s">
        <v>127</v>
      </c>
      <c r="D51" s="637" t="s">
        <v>294</v>
      </c>
      <c r="E51" s="511" t="s">
        <v>294</v>
      </c>
      <c r="F51" s="511" t="s">
        <v>294</v>
      </c>
      <c r="G51" s="511" t="s">
        <v>294</v>
      </c>
      <c r="H51" s="511" t="s">
        <v>294</v>
      </c>
      <c r="I51" s="511" t="s">
        <v>294</v>
      </c>
      <c r="J51" s="511" t="s">
        <v>294</v>
      </c>
      <c r="K51" s="511" t="s">
        <v>294</v>
      </c>
      <c r="L51" s="511" t="s">
        <v>294</v>
      </c>
      <c r="M51" s="512" t="s">
        <v>294</v>
      </c>
      <c r="FF51" s="491"/>
      <c r="FG51" s="491"/>
      <c r="FH51" s="491"/>
      <c r="FI51" s="491"/>
      <c r="FJ51" s="491"/>
      <c r="FK51" s="491"/>
      <c r="FL51" s="491"/>
      <c r="FM51" s="491"/>
      <c r="FN51" s="491"/>
      <c r="FO51" s="491"/>
      <c r="FP51" s="491"/>
      <c r="FQ51" s="491"/>
      <c r="FR51" s="491"/>
      <c r="FS51" s="491"/>
      <c r="FT51" s="491"/>
      <c r="FU51" s="491"/>
      <c r="FV51" s="491"/>
      <c r="FW51" s="491"/>
      <c r="FX51" s="491"/>
      <c r="FY51" s="491"/>
      <c r="FZ51" s="491"/>
      <c r="GA51" s="491"/>
      <c r="GB51" s="491"/>
      <c r="GC51" s="491"/>
      <c r="GD51" s="491"/>
      <c r="GE51" s="491"/>
      <c r="GF51" s="491"/>
      <c r="GG51" s="491"/>
      <c r="GH51" s="491"/>
      <c r="GI51" s="491"/>
      <c r="GJ51" s="491"/>
      <c r="GK51" s="491"/>
      <c r="GL51" s="491"/>
      <c r="GM51" s="491"/>
      <c r="GN51" s="491"/>
      <c r="GO51" s="491"/>
      <c r="GP51" s="491"/>
      <c r="GQ51" s="491"/>
      <c r="GR51" s="491"/>
      <c r="GS51" s="491"/>
      <c r="GT51" s="491"/>
      <c r="GU51" s="491"/>
      <c r="GV51" s="491"/>
      <c r="GW51" s="491"/>
      <c r="GX51" s="491"/>
      <c r="GY51" s="491"/>
      <c r="GZ51" s="491"/>
      <c r="HA51" s="491"/>
      <c r="HB51" s="491"/>
      <c r="HC51" s="491"/>
      <c r="HD51" s="491"/>
      <c r="HE51" s="491"/>
      <c r="HF51" s="491"/>
      <c r="HG51" s="491"/>
      <c r="HH51" s="491"/>
      <c r="HI51" s="491"/>
      <c r="HJ51" s="491"/>
      <c r="HK51" s="491"/>
      <c r="HL51" s="491"/>
      <c r="HM51" s="491"/>
      <c r="HN51" s="491"/>
      <c r="HO51" s="491"/>
      <c r="HP51" s="491"/>
      <c r="HQ51" s="491"/>
      <c r="HR51" s="491"/>
      <c r="HS51" s="491"/>
      <c r="HT51" s="491"/>
      <c r="HU51" s="491"/>
      <c r="HV51" s="491"/>
      <c r="HW51" s="491"/>
      <c r="HX51" s="491"/>
      <c r="HY51" s="491"/>
      <c r="HZ51" s="491"/>
      <c r="IA51" s="491"/>
      <c r="IB51" s="491"/>
      <c r="IC51" s="491"/>
      <c r="ID51" s="491"/>
      <c r="IE51" s="491"/>
      <c r="IF51" s="491"/>
      <c r="IG51" s="491"/>
      <c r="IH51" s="491"/>
      <c r="II51" s="491"/>
      <c r="IJ51" s="491"/>
      <c r="IK51" s="491"/>
      <c r="IL51" s="491"/>
      <c r="IM51" s="491"/>
      <c r="IN51" s="491"/>
      <c r="IO51" s="491"/>
      <c r="IP51" s="491"/>
      <c r="IQ51" s="491"/>
      <c r="IR51" s="491"/>
      <c r="IS51" s="491"/>
      <c r="IT51" s="491"/>
      <c r="IU51" s="491"/>
      <c r="IV51" s="491"/>
      <c r="IW51" s="491"/>
      <c r="IX51" s="491"/>
      <c r="IY51" s="491"/>
      <c r="IZ51" s="491"/>
      <c r="JA51" s="491"/>
      <c r="JB51" s="491"/>
      <c r="JC51" s="491"/>
      <c r="JD51" s="491"/>
      <c r="JE51" s="491"/>
      <c r="JF51" s="491"/>
      <c r="JG51" s="491"/>
      <c r="JH51" s="491"/>
      <c r="JI51" s="491"/>
      <c r="JJ51" s="491"/>
      <c r="JK51" s="491"/>
      <c r="JL51" s="491"/>
      <c r="JM51" s="491"/>
      <c r="JN51" s="491"/>
      <c r="JO51" s="491"/>
      <c r="JP51" s="491"/>
      <c r="JQ51" s="491"/>
      <c r="JR51" s="491"/>
      <c r="JS51" s="491"/>
      <c r="JT51" s="491"/>
      <c r="JU51" s="491"/>
      <c r="JV51" s="491"/>
      <c r="JW51" s="491"/>
      <c r="JX51" s="491"/>
      <c r="JY51" s="491"/>
      <c r="JZ51" s="491"/>
      <c r="KA51" s="491"/>
      <c r="KB51" s="491"/>
      <c r="KC51" s="491"/>
      <c r="KD51" s="491"/>
      <c r="KE51" s="491"/>
      <c r="KF51" s="491"/>
      <c r="KG51" s="491"/>
      <c r="KH51" s="491"/>
      <c r="KI51" s="491"/>
      <c r="KJ51" s="491"/>
      <c r="KK51" s="491"/>
      <c r="KL51" s="491"/>
      <c r="KM51" s="491"/>
      <c r="KN51" s="491"/>
      <c r="KO51" s="491"/>
      <c r="KP51" s="491"/>
      <c r="KQ51" s="491"/>
      <c r="KR51" s="491"/>
      <c r="KS51" s="491"/>
      <c r="KT51" s="491"/>
      <c r="KU51" s="491"/>
      <c r="KV51" s="491"/>
      <c r="KW51" s="491"/>
      <c r="KX51" s="491"/>
      <c r="KY51" s="491"/>
      <c r="KZ51" s="491"/>
      <c r="LA51" s="491"/>
      <c r="LB51" s="491"/>
      <c r="LC51" s="491"/>
      <c r="LD51" s="491"/>
      <c r="LE51" s="491"/>
      <c r="LF51" s="491"/>
      <c r="LG51" s="491"/>
      <c r="LH51" s="491"/>
      <c r="LI51" s="491"/>
      <c r="LJ51" s="491"/>
      <c r="LK51" s="491"/>
      <c r="LL51" s="491"/>
      <c r="LM51" s="491"/>
      <c r="LN51" s="491"/>
      <c r="LO51" s="491"/>
      <c r="LP51" s="491"/>
      <c r="LQ51" s="491"/>
      <c r="LR51" s="491"/>
      <c r="LS51" s="491"/>
      <c r="LT51" s="491"/>
      <c r="LU51" s="491"/>
      <c r="LV51" s="491"/>
      <c r="LW51" s="491"/>
      <c r="LX51" s="491"/>
      <c r="LY51" s="491"/>
      <c r="LZ51" s="491"/>
      <c r="MA51" s="491"/>
      <c r="MB51" s="491"/>
      <c r="MC51" s="491"/>
      <c r="MD51" s="491"/>
      <c r="ME51" s="491"/>
      <c r="MF51" s="491"/>
      <c r="MG51" s="491"/>
      <c r="MH51" s="491"/>
      <c r="MI51" s="491"/>
      <c r="MJ51" s="491"/>
      <c r="MK51" s="491"/>
      <c r="ML51" s="491"/>
      <c r="MM51" s="491"/>
      <c r="MN51" s="491"/>
      <c r="MO51" s="491"/>
      <c r="MP51" s="491"/>
      <c r="MQ51" s="491"/>
      <c r="MR51" s="491"/>
      <c r="MS51" s="491"/>
      <c r="MT51" s="491"/>
      <c r="MU51" s="491"/>
      <c r="MV51" s="491"/>
      <c r="MW51" s="491"/>
      <c r="MX51" s="491"/>
      <c r="MY51" s="491"/>
      <c r="MZ51" s="491"/>
      <c r="NA51" s="491"/>
      <c r="NB51" s="491"/>
      <c r="NC51" s="491"/>
      <c r="ND51" s="491"/>
      <c r="NE51" s="491"/>
      <c r="NF51" s="491"/>
      <c r="NG51" s="491"/>
      <c r="NH51" s="491"/>
      <c r="NI51" s="491"/>
      <c r="NJ51" s="491"/>
      <c r="NK51" s="491"/>
      <c r="NL51" s="491"/>
      <c r="NM51" s="491"/>
      <c r="NN51" s="491"/>
      <c r="NO51" s="491"/>
      <c r="NP51" s="491"/>
      <c r="NQ51" s="491"/>
      <c r="NR51" s="491"/>
      <c r="NS51" s="491"/>
      <c r="NT51" s="491"/>
      <c r="NU51" s="491"/>
      <c r="NV51" s="491"/>
      <c r="NW51" s="491"/>
      <c r="NX51" s="491"/>
      <c r="NY51" s="491"/>
      <c r="NZ51" s="491"/>
      <c r="OA51" s="491"/>
      <c r="OB51" s="491"/>
      <c r="OC51" s="491"/>
      <c r="OD51" s="491"/>
      <c r="OE51" s="491"/>
      <c r="OF51" s="491"/>
      <c r="OG51" s="491"/>
      <c r="OH51" s="491"/>
      <c r="OI51" s="491"/>
      <c r="OJ51" s="491"/>
      <c r="OK51" s="491"/>
      <c r="OL51" s="491"/>
      <c r="OM51" s="491"/>
      <c r="ON51" s="491"/>
      <c r="OO51" s="491"/>
      <c r="OP51" s="491"/>
      <c r="OQ51" s="491"/>
      <c r="OR51" s="491"/>
      <c r="OS51" s="491"/>
      <c r="OT51" s="491"/>
      <c r="OU51" s="491"/>
      <c r="OV51" s="491"/>
      <c r="OW51" s="491"/>
      <c r="OX51" s="491"/>
      <c r="OY51" s="491"/>
      <c r="OZ51" s="491"/>
      <c r="PA51" s="491"/>
      <c r="PB51" s="491"/>
      <c r="PC51" s="491"/>
      <c r="PD51" s="491"/>
      <c r="PE51" s="491"/>
      <c r="PF51" s="491"/>
      <c r="PG51" s="491"/>
      <c r="PH51" s="491"/>
      <c r="PI51" s="491"/>
      <c r="PJ51" s="491"/>
      <c r="PK51" s="491"/>
      <c r="PL51" s="491"/>
      <c r="PM51" s="491"/>
      <c r="PN51" s="491"/>
      <c r="PO51" s="491"/>
      <c r="PP51" s="491"/>
      <c r="PQ51" s="491"/>
      <c r="PR51" s="491"/>
      <c r="PS51" s="491"/>
      <c r="PT51" s="491"/>
      <c r="PU51" s="491"/>
      <c r="PV51" s="491"/>
      <c r="PW51" s="491"/>
      <c r="PX51" s="491"/>
      <c r="PY51" s="491"/>
      <c r="PZ51" s="491"/>
      <c r="QA51" s="491"/>
      <c r="QB51" s="491"/>
      <c r="QC51" s="491"/>
      <c r="QD51" s="491"/>
      <c r="QE51" s="491"/>
      <c r="QF51" s="491"/>
      <c r="QG51" s="491"/>
      <c r="QH51" s="491"/>
      <c r="QI51" s="491"/>
      <c r="QJ51" s="491"/>
      <c r="QK51" s="491"/>
      <c r="QL51" s="491"/>
      <c r="QM51" s="491"/>
      <c r="QN51" s="491"/>
      <c r="QO51" s="491"/>
      <c r="QP51" s="491"/>
      <c r="QQ51" s="491"/>
    </row>
    <row r="52" spans="1:459" ht="31.5">
      <c r="A52" s="351" t="s">
        <v>50</v>
      </c>
      <c r="B52" s="204" t="s">
        <v>131</v>
      </c>
      <c r="C52" s="652" t="s">
        <v>132</v>
      </c>
      <c r="D52" s="637" t="s">
        <v>294</v>
      </c>
      <c r="E52" s="511" t="s">
        <v>294</v>
      </c>
      <c r="F52" s="511" t="s">
        <v>294</v>
      </c>
      <c r="G52" s="511" t="s">
        <v>294</v>
      </c>
      <c r="H52" s="511" t="s">
        <v>294</v>
      </c>
      <c r="I52" s="511" t="s">
        <v>294</v>
      </c>
      <c r="J52" s="511" t="s">
        <v>294</v>
      </c>
      <c r="K52" s="511" t="s">
        <v>294</v>
      </c>
      <c r="L52" s="511" t="s">
        <v>294</v>
      </c>
      <c r="M52" s="512" t="s">
        <v>294</v>
      </c>
      <c r="FF52" s="491"/>
      <c r="FG52" s="491"/>
      <c r="FH52" s="491"/>
      <c r="FI52" s="491"/>
      <c r="FJ52" s="491"/>
      <c r="FK52" s="491"/>
      <c r="FL52" s="491"/>
      <c r="FM52" s="491"/>
      <c r="FN52" s="491"/>
      <c r="FO52" s="491"/>
      <c r="FP52" s="491"/>
      <c r="FQ52" s="491"/>
      <c r="FR52" s="491"/>
      <c r="FS52" s="491"/>
      <c r="FT52" s="491"/>
      <c r="FU52" s="491"/>
      <c r="FV52" s="491"/>
      <c r="FW52" s="491"/>
      <c r="FX52" s="491"/>
      <c r="FY52" s="491"/>
      <c r="FZ52" s="491"/>
      <c r="GA52" s="491"/>
      <c r="GB52" s="491"/>
      <c r="GC52" s="491"/>
      <c r="GD52" s="491"/>
      <c r="GE52" s="491"/>
      <c r="GF52" s="491"/>
      <c r="GG52" s="491"/>
      <c r="GH52" s="491"/>
      <c r="GI52" s="491"/>
      <c r="GJ52" s="491"/>
      <c r="GK52" s="491"/>
      <c r="GL52" s="491"/>
      <c r="GM52" s="491"/>
      <c r="GN52" s="491"/>
      <c r="GO52" s="491"/>
      <c r="GP52" s="491"/>
      <c r="GQ52" s="491"/>
      <c r="GR52" s="491"/>
      <c r="GS52" s="491"/>
      <c r="GT52" s="491"/>
      <c r="GU52" s="491"/>
      <c r="GV52" s="491"/>
      <c r="GW52" s="491"/>
      <c r="GX52" s="491"/>
      <c r="GY52" s="491"/>
      <c r="GZ52" s="491"/>
      <c r="HA52" s="491"/>
      <c r="HB52" s="491"/>
      <c r="HC52" s="491"/>
      <c r="HD52" s="491"/>
      <c r="HE52" s="491"/>
      <c r="HF52" s="491"/>
      <c r="HG52" s="491"/>
      <c r="HH52" s="491"/>
      <c r="HI52" s="491"/>
      <c r="HJ52" s="491"/>
      <c r="HK52" s="491"/>
      <c r="HL52" s="491"/>
      <c r="HM52" s="491"/>
      <c r="HN52" s="491"/>
      <c r="HO52" s="491"/>
      <c r="HP52" s="491"/>
      <c r="HQ52" s="491"/>
      <c r="HR52" s="491"/>
      <c r="HS52" s="491"/>
      <c r="HT52" s="491"/>
      <c r="HU52" s="491"/>
      <c r="HV52" s="491"/>
      <c r="HW52" s="491"/>
      <c r="HX52" s="491"/>
      <c r="HY52" s="491"/>
      <c r="HZ52" s="491"/>
      <c r="IA52" s="491"/>
      <c r="IB52" s="491"/>
      <c r="IC52" s="491"/>
      <c r="ID52" s="491"/>
      <c r="IE52" s="491"/>
      <c r="IF52" s="491"/>
      <c r="IG52" s="491"/>
      <c r="IH52" s="491"/>
      <c r="II52" s="491"/>
      <c r="IJ52" s="491"/>
      <c r="IK52" s="491"/>
      <c r="IL52" s="491"/>
      <c r="IM52" s="491"/>
      <c r="IN52" s="491"/>
      <c r="IO52" s="491"/>
      <c r="IP52" s="491"/>
      <c r="IQ52" s="491"/>
      <c r="IR52" s="491"/>
      <c r="IS52" s="491"/>
      <c r="IT52" s="491"/>
      <c r="IU52" s="491"/>
      <c r="IV52" s="491"/>
      <c r="IW52" s="491"/>
      <c r="IX52" s="491"/>
      <c r="IY52" s="491"/>
      <c r="IZ52" s="491"/>
      <c r="JA52" s="491"/>
      <c r="JB52" s="491"/>
      <c r="JC52" s="491"/>
      <c r="JD52" s="491"/>
      <c r="JE52" s="491"/>
      <c r="JF52" s="491"/>
      <c r="JG52" s="491"/>
      <c r="JH52" s="491"/>
      <c r="JI52" s="491"/>
      <c r="JJ52" s="491"/>
      <c r="JK52" s="491"/>
      <c r="JL52" s="491"/>
      <c r="JM52" s="491"/>
      <c r="JN52" s="491"/>
      <c r="JO52" s="491"/>
      <c r="JP52" s="491"/>
      <c r="JQ52" s="491"/>
      <c r="JR52" s="491"/>
      <c r="JS52" s="491"/>
      <c r="JT52" s="491"/>
      <c r="JU52" s="491"/>
      <c r="JV52" s="491"/>
      <c r="JW52" s="491"/>
      <c r="JX52" s="491"/>
      <c r="JY52" s="491"/>
      <c r="JZ52" s="491"/>
      <c r="KA52" s="491"/>
      <c r="KB52" s="491"/>
      <c r="KC52" s="491"/>
      <c r="KD52" s="491"/>
      <c r="KE52" s="491"/>
      <c r="KF52" s="491"/>
      <c r="KG52" s="491"/>
      <c r="KH52" s="491"/>
      <c r="KI52" s="491"/>
      <c r="KJ52" s="491"/>
      <c r="KK52" s="491"/>
      <c r="KL52" s="491"/>
      <c r="KM52" s="491"/>
      <c r="KN52" s="491"/>
      <c r="KO52" s="491"/>
      <c r="KP52" s="491"/>
      <c r="KQ52" s="491"/>
      <c r="KR52" s="491"/>
      <c r="KS52" s="491"/>
      <c r="KT52" s="491"/>
      <c r="KU52" s="491"/>
      <c r="KV52" s="491"/>
      <c r="KW52" s="491"/>
      <c r="KX52" s="491"/>
      <c r="KY52" s="491"/>
      <c r="KZ52" s="491"/>
      <c r="LA52" s="491"/>
      <c r="LB52" s="491"/>
      <c r="LC52" s="491"/>
      <c r="LD52" s="491"/>
      <c r="LE52" s="491"/>
      <c r="LF52" s="491"/>
      <c r="LG52" s="491"/>
      <c r="LH52" s="491"/>
      <c r="LI52" s="491"/>
      <c r="LJ52" s="491"/>
      <c r="LK52" s="491"/>
      <c r="LL52" s="491"/>
      <c r="LM52" s="491"/>
      <c r="LN52" s="491"/>
      <c r="LO52" s="491"/>
      <c r="LP52" s="491"/>
      <c r="LQ52" s="491"/>
      <c r="LR52" s="491"/>
      <c r="LS52" s="491"/>
      <c r="LT52" s="491"/>
      <c r="LU52" s="491"/>
      <c r="LV52" s="491"/>
      <c r="LW52" s="491"/>
      <c r="LX52" s="491"/>
      <c r="LY52" s="491"/>
      <c r="LZ52" s="491"/>
      <c r="MA52" s="491"/>
      <c r="MB52" s="491"/>
      <c r="MC52" s="491"/>
      <c r="MD52" s="491"/>
      <c r="ME52" s="491"/>
      <c r="MF52" s="491"/>
      <c r="MG52" s="491"/>
      <c r="MH52" s="491"/>
      <c r="MI52" s="491"/>
      <c r="MJ52" s="491"/>
      <c r="MK52" s="491"/>
      <c r="ML52" s="491"/>
      <c r="MM52" s="491"/>
      <c r="MN52" s="491"/>
      <c r="MO52" s="491"/>
      <c r="MP52" s="491"/>
      <c r="MQ52" s="491"/>
      <c r="MR52" s="491"/>
      <c r="MS52" s="491"/>
      <c r="MT52" s="491"/>
      <c r="MU52" s="491"/>
      <c r="MV52" s="491"/>
      <c r="MW52" s="491"/>
      <c r="MX52" s="491"/>
      <c r="MY52" s="491"/>
      <c r="MZ52" s="491"/>
      <c r="NA52" s="491"/>
      <c r="NB52" s="491"/>
      <c r="NC52" s="491"/>
      <c r="ND52" s="491"/>
      <c r="NE52" s="491"/>
      <c r="NF52" s="491"/>
      <c r="NG52" s="491"/>
      <c r="NH52" s="491"/>
      <c r="NI52" s="491"/>
      <c r="NJ52" s="491"/>
      <c r="NK52" s="491"/>
      <c r="NL52" s="491"/>
      <c r="NM52" s="491"/>
      <c r="NN52" s="491"/>
      <c r="NO52" s="491"/>
      <c r="NP52" s="491"/>
      <c r="NQ52" s="491"/>
      <c r="NR52" s="491"/>
      <c r="NS52" s="491"/>
      <c r="NT52" s="491"/>
      <c r="NU52" s="491"/>
      <c r="NV52" s="491"/>
      <c r="NW52" s="491"/>
      <c r="NX52" s="491"/>
      <c r="NY52" s="491"/>
      <c r="NZ52" s="491"/>
      <c r="OA52" s="491"/>
      <c r="OB52" s="491"/>
      <c r="OC52" s="491"/>
      <c r="OD52" s="491"/>
      <c r="OE52" s="491"/>
      <c r="OF52" s="491"/>
      <c r="OG52" s="491"/>
      <c r="OH52" s="491"/>
      <c r="OI52" s="491"/>
      <c r="OJ52" s="491"/>
      <c r="OK52" s="491"/>
      <c r="OL52" s="491"/>
      <c r="OM52" s="491"/>
      <c r="ON52" s="491"/>
      <c r="OO52" s="491"/>
      <c r="OP52" s="491"/>
      <c r="OQ52" s="491"/>
      <c r="OR52" s="491"/>
      <c r="OS52" s="491"/>
      <c r="OT52" s="491"/>
      <c r="OU52" s="491"/>
      <c r="OV52" s="491"/>
      <c r="OW52" s="491"/>
      <c r="OX52" s="491"/>
      <c r="OY52" s="491"/>
      <c r="OZ52" s="491"/>
      <c r="PA52" s="491"/>
      <c r="PB52" s="491"/>
      <c r="PC52" s="491"/>
      <c r="PD52" s="491"/>
      <c r="PE52" s="491"/>
      <c r="PF52" s="491"/>
      <c r="PG52" s="491"/>
      <c r="PH52" s="491"/>
      <c r="PI52" s="491"/>
      <c r="PJ52" s="491"/>
      <c r="PK52" s="491"/>
      <c r="PL52" s="491"/>
      <c r="PM52" s="491"/>
      <c r="PN52" s="491"/>
      <c r="PO52" s="491"/>
      <c r="PP52" s="491"/>
      <c r="PQ52" s="491"/>
      <c r="PR52" s="491"/>
      <c r="PS52" s="491"/>
      <c r="PT52" s="491"/>
      <c r="PU52" s="491"/>
      <c r="PV52" s="491"/>
      <c r="PW52" s="491"/>
      <c r="PX52" s="491"/>
      <c r="PY52" s="491"/>
      <c r="PZ52" s="491"/>
      <c r="QA52" s="491"/>
      <c r="QB52" s="491"/>
      <c r="QC52" s="491"/>
      <c r="QD52" s="491"/>
      <c r="QE52" s="491"/>
      <c r="QF52" s="491"/>
      <c r="QG52" s="491"/>
      <c r="QH52" s="491"/>
      <c r="QI52" s="491"/>
      <c r="QJ52" s="491"/>
      <c r="QK52" s="491"/>
      <c r="QL52" s="491"/>
      <c r="QM52" s="491"/>
      <c r="QN52" s="491"/>
      <c r="QO52" s="491"/>
      <c r="QP52" s="491"/>
      <c r="QQ52" s="491"/>
    </row>
    <row r="53" spans="1:459" ht="47.25">
      <c r="A53" s="351" t="s">
        <v>50</v>
      </c>
      <c r="B53" s="204" t="s">
        <v>133</v>
      </c>
      <c r="C53" s="652" t="s">
        <v>134</v>
      </c>
      <c r="D53" s="637" t="s">
        <v>294</v>
      </c>
      <c r="E53" s="511" t="s">
        <v>294</v>
      </c>
      <c r="F53" s="511" t="s">
        <v>294</v>
      </c>
      <c r="G53" s="511" t="s">
        <v>294</v>
      </c>
      <c r="H53" s="511" t="s">
        <v>294</v>
      </c>
      <c r="I53" s="511" t="s">
        <v>294</v>
      </c>
      <c r="J53" s="511" t="s">
        <v>294</v>
      </c>
      <c r="K53" s="511" t="s">
        <v>294</v>
      </c>
      <c r="L53" s="511" t="s">
        <v>294</v>
      </c>
      <c r="M53" s="512" t="s">
        <v>294</v>
      </c>
      <c r="FF53" s="491"/>
      <c r="FG53" s="491"/>
      <c r="FH53" s="491"/>
      <c r="FI53" s="491"/>
      <c r="FJ53" s="491"/>
      <c r="FK53" s="491"/>
      <c r="FL53" s="491"/>
      <c r="FM53" s="491"/>
      <c r="FN53" s="491"/>
      <c r="FO53" s="491"/>
      <c r="FP53" s="491"/>
      <c r="FQ53" s="491"/>
      <c r="FR53" s="491"/>
      <c r="FS53" s="491"/>
      <c r="FT53" s="491"/>
      <c r="FU53" s="491"/>
      <c r="FV53" s="491"/>
      <c r="FW53" s="491"/>
      <c r="FX53" s="491"/>
      <c r="FY53" s="491"/>
      <c r="FZ53" s="491"/>
      <c r="GA53" s="491"/>
      <c r="GB53" s="491"/>
      <c r="GC53" s="491"/>
      <c r="GD53" s="491"/>
      <c r="GE53" s="491"/>
      <c r="GF53" s="491"/>
      <c r="GG53" s="491"/>
      <c r="GH53" s="491"/>
      <c r="GI53" s="491"/>
      <c r="GJ53" s="491"/>
      <c r="GK53" s="491"/>
      <c r="GL53" s="491"/>
      <c r="GM53" s="491"/>
      <c r="GN53" s="491"/>
      <c r="GO53" s="491"/>
      <c r="GP53" s="491"/>
      <c r="GQ53" s="491"/>
      <c r="GR53" s="491"/>
      <c r="GS53" s="491"/>
      <c r="GT53" s="491"/>
      <c r="GU53" s="491"/>
      <c r="GV53" s="491"/>
      <c r="GW53" s="491"/>
      <c r="GX53" s="491"/>
      <c r="GY53" s="491"/>
      <c r="GZ53" s="491"/>
      <c r="HA53" s="491"/>
      <c r="HB53" s="491"/>
      <c r="HC53" s="491"/>
      <c r="HD53" s="491"/>
      <c r="HE53" s="491"/>
      <c r="HF53" s="491"/>
      <c r="HG53" s="491"/>
      <c r="HH53" s="491"/>
      <c r="HI53" s="491"/>
      <c r="HJ53" s="491"/>
      <c r="HK53" s="491"/>
      <c r="HL53" s="491"/>
      <c r="HM53" s="491"/>
      <c r="HN53" s="491"/>
      <c r="HO53" s="491"/>
      <c r="HP53" s="491"/>
      <c r="HQ53" s="491"/>
      <c r="HR53" s="491"/>
      <c r="HS53" s="491"/>
      <c r="HT53" s="491"/>
      <c r="HU53" s="491"/>
      <c r="HV53" s="491"/>
      <c r="HW53" s="491"/>
      <c r="HX53" s="491"/>
      <c r="HY53" s="491"/>
      <c r="HZ53" s="491"/>
      <c r="IA53" s="491"/>
      <c r="IB53" s="491"/>
      <c r="IC53" s="491"/>
      <c r="ID53" s="491"/>
      <c r="IE53" s="491"/>
      <c r="IF53" s="491"/>
      <c r="IG53" s="491"/>
      <c r="IH53" s="491"/>
      <c r="II53" s="491"/>
      <c r="IJ53" s="491"/>
      <c r="IK53" s="491"/>
      <c r="IL53" s="491"/>
      <c r="IM53" s="491"/>
      <c r="IN53" s="491"/>
      <c r="IO53" s="491"/>
      <c r="IP53" s="491"/>
      <c r="IQ53" s="491"/>
      <c r="IR53" s="491"/>
      <c r="IS53" s="491"/>
      <c r="IT53" s="491"/>
      <c r="IU53" s="491"/>
      <c r="IV53" s="491"/>
      <c r="IW53" s="491"/>
      <c r="IX53" s="491"/>
      <c r="IY53" s="491"/>
      <c r="IZ53" s="491"/>
      <c r="JA53" s="491"/>
      <c r="JB53" s="491"/>
      <c r="JC53" s="491"/>
      <c r="JD53" s="491"/>
      <c r="JE53" s="491"/>
      <c r="JF53" s="491"/>
      <c r="JG53" s="491"/>
      <c r="JH53" s="491"/>
      <c r="JI53" s="491"/>
      <c r="JJ53" s="491"/>
      <c r="JK53" s="491"/>
      <c r="JL53" s="491"/>
      <c r="JM53" s="491"/>
      <c r="JN53" s="491"/>
      <c r="JO53" s="491"/>
      <c r="JP53" s="491"/>
      <c r="JQ53" s="491"/>
      <c r="JR53" s="491"/>
      <c r="JS53" s="491"/>
      <c r="JT53" s="491"/>
      <c r="JU53" s="491"/>
      <c r="JV53" s="491"/>
      <c r="JW53" s="491"/>
      <c r="JX53" s="491"/>
      <c r="JY53" s="491"/>
      <c r="JZ53" s="491"/>
      <c r="KA53" s="491"/>
      <c r="KB53" s="491"/>
      <c r="KC53" s="491"/>
      <c r="KD53" s="491"/>
      <c r="KE53" s="491"/>
      <c r="KF53" s="491"/>
      <c r="KG53" s="491"/>
      <c r="KH53" s="491"/>
      <c r="KI53" s="491"/>
      <c r="KJ53" s="491"/>
      <c r="KK53" s="491"/>
      <c r="KL53" s="491"/>
      <c r="KM53" s="491"/>
      <c r="KN53" s="491"/>
      <c r="KO53" s="491"/>
      <c r="KP53" s="491"/>
      <c r="KQ53" s="491"/>
      <c r="KR53" s="491"/>
      <c r="KS53" s="491"/>
      <c r="KT53" s="491"/>
      <c r="KU53" s="491"/>
      <c r="KV53" s="491"/>
      <c r="KW53" s="491"/>
      <c r="KX53" s="491"/>
      <c r="KY53" s="491"/>
      <c r="KZ53" s="491"/>
      <c r="LA53" s="491"/>
      <c r="LB53" s="491"/>
      <c r="LC53" s="491"/>
      <c r="LD53" s="491"/>
      <c r="LE53" s="491"/>
      <c r="LF53" s="491"/>
      <c r="LG53" s="491"/>
      <c r="LH53" s="491"/>
      <c r="LI53" s="491"/>
      <c r="LJ53" s="491"/>
      <c r="LK53" s="491"/>
      <c r="LL53" s="491"/>
      <c r="LM53" s="491"/>
      <c r="LN53" s="491"/>
      <c r="LO53" s="491"/>
      <c r="LP53" s="491"/>
      <c r="LQ53" s="491"/>
      <c r="LR53" s="491"/>
      <c r="LS53" s="491"/>
      <c r="LT53" s="491"/>
      <c r="LU53" s="491"/>
      <c r="LV53" s="491"/>
      <c r="LW53" s="491"/>
      <c r="LX53" s="491"/>
      <c r="LY53" s="491"/>
      <c r="LZ53" s="491"/>
      <c r="MA53" s="491"/>
      <c r="MB53" s="491"/>
      <c r="MC53" s="491"/>
      <c r="MD53" s="491"/>
      <c r="ME53" s="491"/>
      <c r="MF53" s="491"/>
      <c r="MG53" s="491"/>
      <c r="MH53" s="491"/>
      <c r="MI53" s="491"/>
      <c r="MJ53" s="491"/>
      <c r="MK53" s="491"/>
      <c r="ML53" s="491"/>
      <c r="MM53" s="491"/>
      <c r="MN53" s="491"/>
      <c r="MO53" s="491"/>
      <c r="MP53" s="491"/>
      <c r="MQ53" s="491"/>
      <c r="MR53" s="491"/>
      <c r="MS53" s="491"/>
      <c r="MT53" s="491"/>
      <c r="MU53" s="491"/>
      <c r="MV53" s="491"/>
      <c r="MW53" s="491"/>
      <c r="MX53" s="491"/>
      <c r="MY53" s="491"/>
      <c r="MZ53" s="491"/>
      <c r="NA53" s="491"/>
      <c r="NB53" s="491"/>
      <c r="NC53" s="491"/>
      <c r="ND53" s="491"/>
      <c r="NE53" s="491"/>
      <c r="NF53" s="491"/>
      <c r="NG53" s="491"/>
      <c r="NH53" s="491"/>
      <c r="NI53" s="491"/>
      <c r="NJ53" s="491"/>
      <c r="NK53" s="491"/>
      <c r="NL53" s="491"/>
      <c r="NM53" s="491"/>
      <c r="NN53" s="491"/>
      <c r="NO53" s="491"/>
      <c r="NP53" s="491"/>
      <c r="NQ53" s="491"/>
      <c r="NR53" s="491"/>
      <c r="NS53" s="491"/>
      <c r="NT53" s="491"/>
      <c r="NU53" s="491"/>
      <c r="NV53" s="491"/>
      <c r="NW53" s="491"/>
      <c r="NX53" s="491"/>
      <c r="NY53" s="491"/>
      <c r="NZ53" s="491"/>
      <c r="OA53" s="491"/>
      <c r="OB53" s="491"/>
      <c r="OC53" s="491"/>
      <c r="OD53" s="491"/>
      <c r="OE53" s="491"/>
      <c r="OF53" s="491"/>
      <c r="OG53" s="491"/>
      <c r="OH53" s="491"/>
      <c r="OI53" s="491"/>
      <c r="OJ53" s="491"/>
      <c r="OK53" s="491"/>
      <c r="OL53" s="491"/>
      <c r="OM53" s="491"/>
      <c r="ON53" s="491"/>
      <c r="OO53" s="491"/>
      <c r="OP53" s="491"/>
      <c r="OQ53" s="491"/>
      <c r="OR53" s="491"/>
      <c r="OS53" s="491"/>
      <c r="OT53" s="491"/>
      <c r="OU53" s="491"/>
      <c r="OV53" s="491"/>
      <c r="OW53" s="491"/>
      <c r="OX53" s="491"/>
      <c r="OY53" s="491"/>
      <c r="OZ53" s="491"/>
      <c r="PA53" s="491"/>
      <c r="PB53" s="491"/>
      <c r="PC53" s="491"/>
      <c r="PD53" s="491"/>
      <c r="PE53" s="491"/>
      <c r="PF53" s="491"/>
      <c r="PG53" s="491"/>
      <c r="PH53" s="491"/>
      <c r="PI53" s="491"/>
      <c r="PJ53" s="491"/>
      <c r="PK53" s="491"/>
      <c r="PL53" s="491"/>
      <c r="PM53" s="491"/>
      <c r="PN53" s="491"/>
      <c r="PO53" s="491"/>
      <c r="PP53" s="491"/>
      <c r="PQ53" s="491"/>
      <c r="PR53" s="491"/>
      <c r="PS53" s="491"/>
      <c r="PT53" s="491"/>
      <c r="PU53" s="491"/>
      <c r="PV53" s="491"/>
      <c r="PW53" s="491"/>
      <c r="PX53" s="491"/>
      <c r="PY53" s="491"/>
      <c r="PZ53" s="491"/>
      <c r="QA53" s="491"/>
      <c r="QB53" s="491"/>
      <c r="QC53" s="491"/>
      <c r="QD53" s="491"/>
      <c r="QE53" s="491"/>
      <c r="QF53" s="491"/>
      <c r="QG53" s="491"/>
      <c r="QH53" s="491"/>
      <c r="QI53" s="491"/>
      <c r="QJ53" s="491"/>
      <c r="QK53" s="491"/>
      <c r="QL53" s="491"/>
      <c r="QM53" s="491"/>
      <c r="QN53" s="491"/>
      <c r="QO53" s="491"/>
      <c r="QP53" s="491"/>
      <c r="QQ53" s="491"/>
    </row>
    <row r="54" spans="1:459" s="509" customFormat="1" ht="46.5" customHeight="1">
      <c r="A54" s="513" t="s">
        <v>52</v>
      </c>
      <c r="B54" s="514" t="s">
        <v>53</v>
      </c>
      <c r="C54" s="650" t="s">
        <v>10</v>
      </c>
      <c r="D54" s="506">
        <v>0</v>
      </c>
      <c r="E54" s="507">
        <v>0</v>
      </c>
      <c r="F54" s="507">
        <v>0</v>
      </c>
      <c r="G54" s="507">
        <v>0</v>
      </c>
      <c r="H54" s="507">
        <v>0</v>
      </c>
      <c r="I54" s="507">
        <v>0</v>
      </c>
      <c r="J54" s="507">
        <v>0</v>
      </c>
      <c r="K54" s="507">
        <v>0</v>
      </c>
      <c r="L54" s="507">
        <v>0</v>
      </c>
      <c r="M54" s="508">
        <v>0</v>
      </c>
      <c r="FF54" s="510"/>
      <c r="FG54" s="510"/>
      <c r="FH54" s="510"/>
      <c r="FI54" s="510"/>
      <c r="FJ54" s="510"/>
      <c r="FK54" s="510"/>
      <c r="FL54" s="510"/>
      <c r="FM54" s="510"/>
      <c r="FN54" s="510"/>
      <c r="FO54" s="510"/>
      <c r="FP54" s="510"/>
      <c r="FQ54" s="510"/>
      <c r="FR54" s="510"/>
      <c r="FS54" s="510"/>
      <c r="FT54" s="510"/>
      <c r="FU54" s="510"/>
      <c r="FV54" s="510"/>
      <c r="FW54" s="510"/>
      <c r="FX54" s="510"/>
      <c r="FY54" s="510"/>
      <c r="FZ54" s="510"/>
      <c r="GA54" s="510"/>
      <c r="GB54" s="510"/>
      <c r="GC54" s="510"/>
      <c r="GD54" s="510"/>
      <c r="GE54" s="510"/>
      <c r="GF54" s="510"/>
      <c r="GG54" s="510"/>
      <c r="GH54" s="510"/>
      <c r="GI54" s="510"/>
      <c r="GJ54" s="510"/>
      <c r="GK54" s="510"/>
      <c r="GL54" s="510"/>
      <c r="GM54" s="510"/>
      <c r="GN54" s="510"/>
      <c r="GO54" s="510"/>
      <c r="GP54" s="510"/>
      <c r="GQ54" s="510"/>
      <c r="GR54" s="510"/>
      <c r="GS54" s="510"/>
      <c r="GT54" s="510"/>
      <c r="GU54" s="510"/>
      <c r="GV54" s="510"/>
      <c r="GW54" s="510"/>
      <c r="GX54" s="510"/>
      <c r="GY54" s="510"/>
      <c r="GZ54" s="510"/>
      <c r="HA54" s="510"/>
      <c r="HB54" s="510"/>
      <c r="HC54" s="510"/>
      <c r="HD54" s="510"/>
      <c r="HE54" s="510"/>
      <c r="HF54" s="510"/>
      <c r="HG54" s="510"/>
      <c r="HH54" s="510"/>
      <c r="HI54" s="510"/>
      <c r="HJ54" s="510"/>
      <c r="HK54" s="510"/>
      <c r="HL54" s="510"/>
      <c r="HM54" s="510"/>
      <c r="HN54" s="510"/>
      <c r="HO54" s="510"/>
      <c r="HP54" s="510"/>
      <c r="HQ54" s="510"/>
      <c r="HR54" s="510"/>
      <c r="HS54" s="510"/>
      <c r="HT54" s="510"/>
      <c r="HU54" s="510"/>
      <c r="HV54" s="510"/>
      <c r="HW54" s="510"/>
      <c r="HX54" s="510"/>
      <c r="HY54" s="510"/>
      <c r="HZ54" s="510"/>
      <c r="IA54" s="510"/>
      <c r="IB54" s="510"/>
      <c r="IC54" s="510"/>
      <c r="ID54" s="510"/>
      <c r="IE54" s="510"/>
      <c r="IF54" s="510"/>
      <c r="IG54" s="510"/>
      <c r="IH54" s="510"/>
      <c r="II54" s="510"/>
      <c r="IJ54" s="510"/>
      <c r="IK54" s="510"/>
      <c r="IL54" s="510"/>
      <c r="IM54" s="510"/>
      <c r="IN54" s="510"/>
      <c r="IO54" s="510"/>
      <c r="IP54" s="510"/>
      <c r="IQ54" s="510"/>
      <c r="IR54" s="510"/>
      <c r="IS54" s="510"/>
      <c r="IT54" s="510"/>
      <c r="IU54" s="510"/>
      <c r="IV54" s="510"/>
      <c r="IW54" s="510"/>
      <c r="IX54" s="510"/>
      <c r="IY54" s="510"/>
      <c r="IZ54" s="510"/>
      <c r="JA54" s="510"/>
      <c r="JB54" s="510"/>
      <c r="JC54" s="510"/>
      <c r="JD54" s="510"/>
      <c r="JE54" s="510"/>
      <c r="JF54" s="510"/>
      <c r="JG54" s="510"/>
      <c r="JH54" s="510"/>
      <c r="JI54" s="510"/>
      <c r="JJ54" s="510"/>
      <c r="JK54" s="510"/>
      <c r="JL54" s="510"/>
      <c r="JM54" s="510"/>
      <c r="JN54" s="510"/>
      <c r="JO54" s="510"/>
      <c r="JP54" s="510"/>
      <c r="JQ54" s="510"/>
      <c r="JR54" s="510"/>
      <c r="JS54" s="510"/>
      <c r="JT54" s="510"/>
      <c r="JU54" s="510"/>
      <c r="JV54" s="510"/>
      <c r="JW54" s="510"/>
      <c r="JX54" s="510"/>
      <c r="JY54" s="510"/>
      <c r="JZ54" s="510"/>
      <c r="KA54" s="510"/>
      <c r="KB54" s="510"/>
      <c r="KC54" s="510"/>
      <c r="KD54" s="510"/>
      <c r="KE54" s="510"/>
      <c r="KF54" s="510"/>
      <c r="KG54" s="510"/>
      <c r="KH54" s="510"/>
      <c r="KI54" s="510"/>
      <c r="KJ54" s="510"/>
      <c r="KK54" s="510"/>
      <c r="KL54" s="510"/>
      <c r="KM54" s="510"/>
      <c r="KN54" s="510"/>
      <c r="KO54" s="510"/>
      <c r="KP54" s="510"/>
      <c r="KQ54" s="510"/>
      <c r="KR54" s="510"/>
      <c r="KS54" s="510"/>
      <c r="KT54" s="510"/>
      <c r="KU54" s="510"/>
      <c r="KV54" s="510"/>
      <c r="KW54" s="510"/>
      <c r="KX54" s="510"/>
      <c r="KY54" s="510"/>
      <c r="KZ54" s="510"/>
      <c r="LA54" s="510"/>
      <c r="LB54" s="510"/>
      <c r="LC54" s="510"/>
      <c r="LD54" s="510"/>
      <c r="LE54" s="510"/>
      <c r="LF54" s="510"/>
      <c r="LG54" s="510"/>
      <c r="LH54" s="510"/>
      <c r="LI54" s="510"/>
      <c r="LJ54" s="510"/>
      <c r="LK54" s="510"/>
      <c r="LL54" s="510"/>
      <c r="LM54" s="510"/>
      <c r="LN54" s="510"/>
      <c r="LO54" s="510"/>
      <c r="LP54" s="510"/>
      <c r="LQ54" s="510"/>
      <c r="LR54" s="510"/>
      <c r="LS54" s="510"/>
      <c r="LT54" s="510"/>
      <c r="LU54" s="510"/>
      <c r="LV54" s="510"/>
      <c r="LW54" s="510"/>
      <c r="LX54" s="510"/>
      <c r="LY54" s="510"/>
      <c r="LZ54" s="510"/>
      <c r="MA54" s="510"/>
      <c r="MB54" s="510"/>
      <c r="MC54" s="510"/>
      <c r="MD54" s="510"/>
      <c r="ME54" s="510"/>
      <c r="MF54" s="510"/>
      <c r="MG54" s="510"/>
      <c r="MH54" s="510"/>
      <c r="MI54" s="510"/>
      <c r="MJ54" s="510"/>
      <c r="MK54" s="510"/>
      <c r="ML54" s="510"/>
      <c r="MM54" s="510"/>
      <c r="MN54" s="510"/>
      <c r="MO54" s="510"/>
      <c r="MP54" s="510"/>
      <c r="MQ54" s="510"/>
      <c r="MR54" s="510"/>
      <c r="MS54" s="510"/>
      <c r="MT54" s="510"/>
      <c r="MU54" s="510"/>
      <c r="MV54" s="510"/>
      <c r="MW54" s="510"/>
      <c r="MX54" s="510"/>
      <c r="MY54" s="510"/>
      <c r="MZ54" s="510"/>
      <c r="NA54" s="510"/>
      <c r="NB54" s="510"/>
      <c r="NC54" s="510"/>
      <c r="ND54" s="510"/>
      <c r="NE54" s="510"/>
      <c r="NF54" s="510"/>
      <c r="NG54" s="510"/>
      <c r="NH54" s="510"/>
      <c r="NI54" s="510"/>
      <c r="NJ54" s="510"/>
      <c r="NK54" s="510"/>
      <c r="NL54" s="510"/>
      <c r="NM54" s="510"/>
      <c r="NN54" s="510"/>
      <c r="NO54" s="510"/>
      <c r="NP54" s="510"/>
      <c r="NQ54" s="510"/>
      <c r="NR54" s="510"/>
      <c r="NS54" s="510"/>
      <c r="NT54" s="510"/>
      <c r="NU54" s="510"/>
      <c r="NV54" s="510"/>
      <c r="NW54" s="510"/>
      <c r="NX54" s="510"/>
      <c r="NY54" s="510"/>
      <c r="NZ54" s="510"/>
      <c r="OA54" s="510"/>
      <c r="OB54" s="510"/>
      <c r="OC54" s="510"/>
      <c r="OD54" s="510"/>
      <c r="OE54" s="510"/>
      <c r="OF54" s="510"/>
      <c r="OG54" s="510"/>
      <c r="OH54" s="510"/>
      <c r="OI54" s="510"/>
      <c r="OJ54" s="510"/>
      <c r="OK54" s="510"/>
      <c r="OL54" s="510"/>
      <c r="OM54" s="510"/>
      <c r="ON54" s="510"/>
      <c r="OO54" s="510"/>
      <c r="OP54" s="510"/>
      <c r="OQ54" s="510"/>
      <c r="OR54" s="510"/>
      <c r="OS54" s="510"/>
      <c r="OT54" s="510"/>
      <c r="OU54" s="510"/>
      <c r="OV54" s="510"/>
      <c r="OW54" s="510"/>
      <c r="OX54" s="510"/>
      <c r="OY54" s="510"/>
      <c r="OZ54" s="510"/>
      <c r="PA54" s="510"/>
      <c r="PB54" s="510"/>
      <c r="PC54" s="510"/>
      <c r="PD54" s="510"/>
      <c r="PE54" s="510"/>
      <c r="PF54" s="510"/>
      <c r="PG54" s="510"/>
      <c r="PH54" s="510"/>
      <c r="PI54" s="510"/>
      <c r="PJ54" s="510"/>
      <c r="PK54" s="510"/>
      <c r="PL54" s="510"/>
      <c r="PM54" s="510"/>
      <c r="PN54" s="510"/>
      <c r="PO54" s="510"/>
      <c r="PP54" s="510"/>
      <c r="PQ54" s="510"/>
      <c r="PR54" s="510"/>
      <c r="PS54" s="510"/>
      <c r="PT54" s="510"/>
      <c r="PU54" s="510"/>
      <c r="PV54" s="510"/>
      <c r="PW54" s="510"/>
      <c r="PX54" s="510"/>
      <c r="PY54" s="510"/>
      <c r="PZ54" s="510"/>
      <c r="QA54" s="510"/>
      <c r="QB54" s="510"/>
      <c r="QC54" s="510"/>
      <c r="QD54" s="510"/>
      <c r="QE54" s="510"/>
      <c r="QF54" s="510"/>
      <c r="QG54" s="510"/>
      <c r="QH54" s="510"/>
      <c r="QI54" s="510"/>
      <c r="QJ54" s="510"/>
      <c r="QK54" s="510"/>
      <c r="QL54" s="510"/>
      <c r="QM54" s="510"/>
      <c r="QN54" s="510"/>
      <c r="QO54" s="510"/>
      <c r="QP54" s="510"/>
      <c r="QQ54" s="510"/>
    </row>
    <row r="55" spans="1:459" ht="31.5">
      <c r="A55" s="333" t="s">
        <v>54</v>
      </c>
      <c r="B55" s="82" t="s">
        <v>55</v>
      </c>
      <c r="C55" s="653" t="s">
        <v>10</v>
      </c>
      <c r="D55" s="515">
        <f t="shared" ref="D55:M55" si="13">D56+D62+D69+D81</f>
        <v>0</v>
      </c>
      <c r="E55" s="516">
        <f t="shared" si="13"/>
        <v>0</v>
      </c>
      <c r="F55" s="516">
        <f t="shared" si="13"/>
        <v>0</v>
      </c>
      <c r="G55" s="516">
        <f t="shared" si="13"/>
        <v>0</v>
      </c>
      <c r="H55" s="516">
        <f t="shared" si="13"/>
        <v>0</v>
      </c>
      <c r="I55" s="516">
        <f t="shared" si="13"/>
        <v>0</v>
      </c>
      <c r="J55" s="516">
        <f t="shared" si="13"/>
        <v>0</v>
      </c>
      <c r="K55" s="516">
        <f t="shared" si="13"/>
        <v>0</v>
      </c>
      <c r="L55" s="516">
        <f t="shared" si="13"/>
        <v>0</v>
      </c>
      <c r="M55" s="517">
        <f t="shared" si="13"/>
        <v>0</v>
      </c>
      <c r="FF55" s="491"/>
      <c r="FG55" s="491"/>
      <c r="FH55" s="491"/>
      <c r="FI55" s="491"/>
      <c r="FJ55" s="491"/>
      <c r="FK55" s="491"/>
      <c r="FL55" s="491"/>
      <c r="FM55" s="491"/>
      <c r="FN55" s="491"/>
      <c r="FO55" s="491"/>
      <c r="FP55" s="491"/>
      <c r="FQ55" s="491"/>
      <c r="FR55" s="491"/>
      <c r="FS55" s="491"/>
      <c r="FT55" s="491"/>
      <c r="FU55" s="491"/>
      <c r="FV55" s="491"/>
      <c r="FW55" s="491"/>
      <c r="FX55" s="491"/>
      <c r="FY55" s="491"/>
      <c r="FZ55" s="491"/>
      <c r="GA55" s="491"/>
      <c r="GB55" s="491"/>
      <c r="GC55" s="491"/>
      <c r="GD55" s="491"/>
      <c r="GE55" s="491"/>
      <c r="GF55" s="491"/>
      <c r="GG55" s="491"/>
      <c r="GH55" s="491"/>
      <c r="GI55" s="491"/>
      <c r="GJ55" s="491"/>
      <c r="GK55" s="491"/>
      <c r="GL55" s="491"/>
      <c r="GM55" s="491"/>
      <c r="GN55" s="491"/>
      <c r="GO55" s="491"/>
      <c r="GP55" s="491"/>
      <c r="GQ55" s="491"/>
      <c r="GR55" s="491"/>
      <c r="GS55" s="491"/>
      <c r="GT55" s="491"/>
      <c r="GU55" s="491"/>
      <c r="GV55" s="491"/>
      <c r="GW55" s="491"/>
      <c r="GX55" s="491"/>
      <c r="GY55" s="491"/>
      <c r="GZ55" s="491"/>
      <c r="HA55" s="491"/>
      <c r="HB55" s="491"/>
      <c r="HC55" s="491"/>
      <c r="HD55" s="491"/>
      <c r="HE55" s="491"/>
      <c r="HF55" s="491"/>
      <c r="HG55" s="491"/>
      <c r="HH55" s="491"/>
      <c r="HI55" s="491"/>
      <c r="HJ55" s="491"/>
      <c r="HK55" s="491"/>
      <c r="HL55" s="491"/>
      <c r="HM55" s="491"/>
      <c r="HN55" s="491"/>
      <c r="HO55" s="491"/>
      <c r="HP55" s="491"/>
      <c r="HQ55" s="491"/>
      <c r="HR55" s="491"/>
      <c r="HS55" s="491"/>
      <c r="HT55" s="491"/>
      <c r="HU55" s="491"/>
      <c r="HV55" s="491"/>
      <c r="HW55" s="491"/>
      <c r="HX55" s="491"/>
      <c r="HY55" s="491"/>
      <c r="HZ55" s="491"/>
      <c r="IA55" s="491"/>
      <c r="IB55" s="491"/>
      <c r="IC55" s="491"/>
      <c r="ID55" s="491"/>
      <c r="IE55" s="491"/>
      <c r="IF55" s="491"/>
      <c r="IG55" s="491"/>
      <c r="IH55" s="491"/>
      <c r="II55" s="491"/>
      <c r="IJ55" s="491"/>
      <c r="IK55" s="491"/>
      <c r="IL55" s="491"/>
      <c r="IM55" s="491"/>
      <c r="IN55" s="491"/>
      <c r="IO55" s="491"/>
      <c r="IP55" s="491"/>
      <c r="IQ55" s="491"/>
      <c r="IR55" s="491"/>
      <c r="IS55" s="491"/>
      <c r="IT55" s="491"/>
      <c r="IU55" s="491"/>
      <c r="IV55" s="491"/>
      <c r="IW55" s="491"/>
      <c r="IX55" s="491"/>
      <c r="IY55" s="491"/>
      <c r="IZ55" s="491"/>
      <c r="JA55" s="491"/>
      <c r="JB55" s="491"/>
      <c r="JC55" s="491"/>
      <c r="JD55" s="491"/>
      <c r="JE55" s="491"/>
      <c r="JF55" s="491"/>
      <c r="JG55" s="491"/>
      <c r="JH55" s="491"/>
      <c r="JI55" s="491"/>
      <c r="JJ55" s="491"/>
      <c r="JK55" s="491"/>
      <c r="JL55" s="491"/>
      <c r="JM55" s="491"/>
      <c r="JN55" s="491"/>
      <c r="JO55" s="491"/>
      <c r="JP55" s="491"/>
      <c r="JQ55" s="491"/>
      <c r="JR55" s="491"/>
      <c r="JS55" s="491"/>
      <c r="JT55" s="491"/>
      <c r="JU55" s="491"/>
      <c r="JV55" s="491"/>
      <c r="JW55" s="491"/>
      <c r="JX55" s="491"/>
      <c r="JY55" s="491"/>
      <c r="JZ55" s="491"/>
      <c r="KA55" s="491"/>
      <c r="KB55" s="491"/>
      <c r="KC55" s="491"/>
      <c r="KD55" s="491"/>
      <c r="KE55" s="491"/>
      <c r="KF55" s="491"/>
      <c r="KG55" s="491"/>
      <c r="KH55" s="491"/>
      <c r="KI55" s="491"/>
      <c r="KJ55" s="491"/>
      <c r="KK55" s="491"/>
      <c r="KL55" s="491"/>
      <c r="KM55" s="491"/>
      <c r="KN55" s="491"/>
      <c r="KO55" s="491"/>
      <c r="KP55" s="491"/>
      <c r="KQ55" s="491"/>
      <c r="KR55" s="491"/>
      <c r="KS55" s="491"/>
      <c r="KT55" s="491"/>
      <c r="KU55" s="491"/>
      <c r="KV55" s="491"/>
      <c r="KW55" s="491"/>
      <c r="KX55" s="491"/>
      <c r="KY55" s="491"/>
      <c r="KZ55" s="491"/>
      <c r="LA55" s="491"/>
      <c r="LB55" s="491"/>
      <c r="LC55" s="491"/>
      <c r="LD55" s="491"/>
      <c r="LE55" s="491"/>
      <c r="LF55" s="491"/>
      <c r="LG55" s="491"/>
      <c r="LH55" s="491"/>
      <c r="LI55" s="491"/>
      <c r="LJ55" s="491"/>
      <c r="LK55" s="491"/>
      <c r="LL55" s="491"/>
      <c r="LM55" s="491"/>
      <c r="LN55" s="491"/>
      <c r="LO55" s="491"/>
      <c r="LP55" s="491"/>
      <c r="LQ55" s="491"/>
      <c r="LR55" s="491"/>
      <c r="LS55" s="491"/>
      <c r="LT55" s="491"/>
      <c r="LU55" s="491"/>
      <c r="LV55" s="491"/>
      <c r="LW55" s="491"/>
      <c r="LX55" s="491"/>
      <c r="LY55" s="491"/>
      <c r="LZ55" s="491"/>
      <c r="MA55" s="491"/>
      <c r="MB55" s="491"/>
      <c r="MC55" s="491"/>
      <c r="MD55" s="491"/>
      <c r="ME55" s="491"/>
      <c r="MF55" s="491"/>
      <c r="MG55" s="491"/>
      <c r="MH55" s="491"/>
      <c r="MI55" s="491"/>
      <c r="MJ55" s="491"/>
      <c r="MK55" s="491"/>
      <c r="ML55" s="491"/>
      <c r="MM55" s="491"/>
      <c r="MN55" s="491"/>
      <c r="MO55" s="491"/>
      <c r="MP55" s="491"/>
      <c r="MQ55" s="491"/>
      <c r="MR55" s="491"/>
      <c r="MS55" s="491"/>
      <c r="MT55" s="491"/>
      <c r="MU55" s="491"/>
      <c r="MV55" s="491"/>
      <c r="MW55" s="491"/>
      <c r="MX55" s="491"/>
      <c r="MY55" s="491"/>
      <c r="MZ55" s="491"/>
      <c r="NA55" s="491"/>
      <c r="NB55" s="491"/>
      <c r="NC55" s="491"/>
      <c r="ND55" s="491"/>
      <c r="NE55" s="491"/>
      <c r="NF55" s="491"/>
      <c r="NG55" s="491"/>
      <c r="NH55" s="491"/>
      <c r="NI55" s="491"/>
      <c r="NJ55" s="491"/>
      <c r="NK55" s="491"/>
      <c r="NL55" s="491"/>
      <c r="NM55" s="491"/>
      <c r="NN55" s="491"/>
      <c r="NO55" s="491"/>
      <c r="NP55" s="491"/>
      <c r="NQ55" s="491"/>
      <c r="NR55" s="491"/>
      <c r="NS55" s="491"/>
      <c r="NT55" s="491"/>
      <c r="NU55" s="491"/>
      <c r="NV55" s="491"/>
      <c r="NW55" s="491"/>
      <c r="NX55" s="491"/>
      <c r="NY55" s="491"/>
      <c r="NZ55" s="491"/>
      <c r="OA55" s="491"/>
      <c r="OB55" s="491"/>
      <c r="OC55" s="491"/>
      <c r="OD55" s="491"/>
      <c r="OE55" s="491"/>
      <c r="OF55" s="491"/>
      <c r="OG55" s="491"/>
      <c r="OH55" s="491"/>
      <c r="OI55" s="491"/>
      <c r="OJ55" s="491"/>
      <c r="OK55" s="491"/>
      <c r="OL55" s="491"/>
      <c r="OM55" s="491"/>
      <c r="ON55" s="491"/>
      <c r="OO55" s="491"/>
      <c r="OP55" s="491"/>
      <c r="OQ55" s="491"/>
      <c r="OR55" s="491"/>
      <c r="OS55" s="491"/>
      <c r="OT55" s="491"/>
      <c r="OU55" s="491"/>
      <c r="OV55" s="491"/>
      <c r="OW55" s="491"/>
      <c r="OX55" s="491"/>
      <c r="OY55" s="491"/>
      <c r="OZ55" s="491"/>
      <c r="PA55" s="491"/>
      <c r="PB55" s="491"/>
      <c r="PC55" s="491"/>
      <c r="PD55" s="491"/>
      <c r="PE55" s="491"/>
      <c r="PF55" s="491"/>
      <c r="PG55" s="491"/>
      <c r="PH55" s="491"/>
      <c r="PI55" s="491"/>
      <c r="PJ55" s="491"/>
      <c r="PK55" s="491"/>
      <c r="PL55" s="491"/>
      <c r="PM55" s="491"/>
      <c r="PN55" s="491"/>
      <c r="PO55" s="491"/>
      <c r="PP55" s="491"/>
      <c r="PQ55" s="491"/>
      <c r="PR55" s="491"/>
      <c r="PS55" s="491"/>
      <c r="PT55" s="491"/>
      <c r="PU55" s="491"/>
      <c r="PV55" s="491"/>
      <c r="PW55" s="491"/>
      <c r="PX55" s="491"/>
      <c r="PY55" s="491"/>
      <c r="PZ55" s="491"/>
      <c r="QA55" s="491"/>
      <c r="QB55" s="491"/>
      <c r="QC55" s="491"/>
      <c r="QD55" s="491"/>
      <c r="QE55" s="491"/>
      <c r="QF55" s="491"/>
      <c r="QG55" s="491"/>
      <c r="QH55" s="491"/>
      <c r="QI55" s="491"/>
      <c r="QJ55" s="491"/>
      <c r="QK55" s="491"/>
      <c r="QL55" s="491"/>
      <c r="QM55" s="491"/>
      <c r="QN55" s="491"/>
      <c r="QO55" s="491"/>
      <c r="QP55" s="491"/>
      <c r="QQ55" s="491"/>
    </row>
    <row r="56" spans="1:459" ht="47.25">
      <c r="A56" s="339" t="s">
        <v>56</v>
      </c>
      <c r="B56" s="55" t="s">
        <v>57</v>
      </c>
      <c r="C56" s="651" t="s">
        <v>10</v>
      </c>
      <c r="D56" s="501">
        <f t="shared" ref="D56:M56" si="14">D57+D58</f>
        <v>0</v>
      </c>
      <c r="E56" s="502">
        <f t="shared" si="14"/>
        <v>0</v>
      </c>
      <c r="F56" s="502">
        <f t="shared" si="14"/>
        <v>0</v>
      </c>
      <c r="G56" s="502">
        <f t="shared" si="14"/>
        <v>0</v>
      </c>
      <c r="H56" s="502">
        <f t="shared" si="14"/>
        <v>0</v>
      </c>
      <c r="I56" s="502">
        <f t="shared" si="14"/>
        <v>0</v>
      </c>
      <c r="J56" s="502">
        <f t="shared" si="14"/>
        <v>0</v>
      </c>
      <c r="K56" s="502">
        <f t="shared" si="14"/>
        <v>0</v>
      </c>
      <c r="L56" s="502">
        <f t="shared" si="14"/>
        <v>0</v>
      </c>
      <c r="M56" s="503">
        <f t="shared" si="14"/>
        <v>0</v>
      </c>
      <c r="FF56" s="491"/>
      <c r="FG56" s="491"/>
      <c r="FH56" s="491"/>
      <c r="FI56" s="491"/>
      <c r="FJ56" s="491"/>
      <c r="FK56" s="491"/>
      <c r="FL56" s="491"/>
      <c r="FM56" s="491"/>
      <c r="FN56" s="491"/>
      <c r="FO56" s="491"/>
      <c r="FP56" s="491"/>
      <c r="FQ56" s="491"/>
      <c r="FR56" s="491"/>
      <c r="FS56" s="491"/>
      <c r="FT56" s="491"/>
      <c r="FU56" s="491"/>
      <c r="FV56" s="491"/>
      <c r="FW56" s="491"/>
      <c r="FX56" s="491"/>
      <c r="FY56" s="491"/>
      <c r="FZ56" s="491"/>
      <c r="GA56" s="491"/>
      <c r="GB56" s="491"/>
      <c r="GC56" s="491"/>
      <c r="GD56" s="491"/>
      <c r="GE56" s="491"/>
      <c r="GF56" s="491"/>
      <c r="GG56" s="491"/>
      <c r="GH56" s="491"/>
      <c r="GI56" s="491"/>
      <c r="GJ56" s="491"/>
      <c r="GK56" s="491"/>
      <c r="GL56" s="491"/>
      <c r="GM56" s="491"/>
      <c r="GN56" s="491"/>
      <c r="GO56" s="491"/>
      <c r="GP56" s="491"/>
      <c r="GQ56" s="491"/>
      <c r="GR56" s="491"/>
      <c r="GS56" s="491"/>
      <c r="GT56" s="491"/>
      <c r="GU56" s="491"/>
      <c r="GV56" s="491"/>
      <c r="GW56" s="491"/>
      <c r="GX56" s="491"/>
      <c r="GY56" s="491"/>
      <c r="GZ56" s="491"/>
      <c r="HA56" s="491"/>
      <c r="HB56" s="491"/>
      <c r="HC56" s="491"/>
      <c r="HD56" s="491"/>
      <c r="HE56" s="491"/>
      <c r="HF56" s="491"/>
      <c r="HG56" s="491"/>
      <c r="HH56" s="491"/>
      <c r="HI56" s="491"/>
      <c r="HJ56" s="491"/>
      <c r="HK56" s="491"/>
      <c r="HL56" s="491"/>
      <c r="HM56" s="491"/>
      <c r="HN56" s="491"/>
      <c r="HO56" s="491"/>
      <c r="HP56" s="491"/>
      <c r="HQ56" s="491"/>
      <c r="HR56" s="491"/>
      <c r="HS56" s="491"/>
      <c r="HT56" s="491"/>
      <c r="HU56" s="491"/>
      <c r="HV56" s="491"/>
      <c r="HW56" s="491"/>
      <c r="HX56" s="491"/>
      <c r="HY56" s="491"/>
      <c r="HZ56" s="491"/>
      <c r="IA56" s="491"/>
      <c r="IB56" s="491"/>
      <c r="IC56" s="491"/>
      <c r="ID56" s="491"/>
      <c r="IE56" s="491"/>
      <c r="IF56" s="491"/>
      <c r="IG56" s="491"/>
      <c r="IH56" s="491"/>
      <c r="II56" s="491"/>
      <c r="IJ56" s="491"/>
      <c r="IK56" s="491"/>
      <c r="IL56" s="491"/>
      <c r="IM56" s="491"/>
      <c r="IN56" s="491"/>
      <c r="IO56" s="491"/>
      <c r="IP56" s="491"/>
      <c r="IQ56" s="491"/>
      <c r="IR56" s="491"/>
      <c r="IS56" s="491"/>
      <c r="IT56" s="491"/>
      <c r="IU56" s="491"/>
      <c r="IV56" s="491"/>
      <c r="IW56" s="491"/>
      <c r="IX56" s="491"/>
      <c r="IY56" s="491"/>
      <c r="IZ56" s="491"/>
      <c r="JA56" s="491"/>
      <c r="JB56" s="491"/>
      <c r="JC56" s="491"/>
      <c r="JD56" s="491"/>
      <c r="JE56" s="491"/>
      <c r="JF56" s="491"/>
      <c r="JG56" s="491"/>
      <c r="JH56" s="491"/>
      <c r="JI56" s="491"/>
      <c r="JJ56" s="491"/>
      <c r="JK56" s="491"/>
      <c r="JL56" s="491"/>
      <c r="JM56" s="491"/>
      <c r="JN56" s="491"/>
      <c r="JO56" s="491"/>
      <c r="JP56" s="491"/>
      <c r="JQ56" s="491"/>
      <c r="JR56" s="491"/>
      <c r="JS56" s="491"/>
      <c r="JT56" s="491"/>
      <c r="JU56" s="491"/>
      <c r="JV56" s="491"/>
      <c r="JW56" s="491"/>
      <c r="JX56" s="491"/>
      <c r="JY56" s="491"/>
      <c r="JZ56" s="491"/>
      <c r="KA56" s="491"/>
      <c r="KB56" s="491"/>
      <c r="KC56" s="491"/>
      <c r="KD56" s="491"/>
      <c r="KE56" s="491"/>
      <c r="KF56" s="491"/>
      <c r="KG56" s="491"/>
      <c r="KH56" s="491"/>
      <c r="KI56" s="491"/>
      <c r="KJ56" s="491"/>
      <c r="KK56" s="491"/>
      <c r="KL56" s="491"/>
      <c r="KM56" s="491"/>
      <c r="KN56" s="491"/>
      <c r="KO56" s="491"/>
      <c r="KP56" s="491"/>
      <c r="KQ56" s="491"/>
      <c r="KR56" s="491"/>
      <c r="KS56" s="491"/>
      <c r="KT56" s="491"/>
      <c r="KU56" s="491"/>
      <c r="KV56" s="491"/>
      <c r="KW56" s="491"/>
      <c r="KX56" s="491"/>
      <c r="KY56" s="491"/>
      <c r="KZ56" s="491"/>
      <c r="LA56" s="491"/>
      <c r="LB56" s="491"/>
      <c r="LC56" s="491"/>
      <c r="LD56" s="491"/>
      <c r="LE56" s="491"/>
      <c r="LF56" s="491"/>
      <c r="LG56" s="491"/>
      <c r="LH56" s="491"/>
      <c r="LI56" s="491"/>
      <c r="LJ56" s="491"/>
      <c r="LK56" s="491"/>
      <c r="LL56" s="491"/>
      <c r="LM56" s="491"/>
      <c r="LN56" s="491"/>
      <c r="LO56" s="491"/>
      <c r="LP56" s="491"/>
      <c r="LQ56" s="491"/>
      <c r="LR56" s="491"/>
      <c r="LS56" s="491"/>
      <c r="LT56" s="491"/>
      <c r="LU56" s="491"/>
      <c r="LV56" s="491"/>
      <c r="LW56" s="491"/>
      <c r="LX56" s="491"/>
      <c r="LY56" s="491"/>
      <c r="LZ56" s="491"/>
      <c r="MA56" s="491"/>
      <c r="MB56" s="491"/>
      <c r="MC56" s="491"/>
      <c r="MD56" s="491"/>
      <c r="ME56" s="491"/>
      <c r="MF56" s="491"/>
      <c r="MG56" s="491"/>
      <c r="MH56" s="491"/>
      <c r="MI56" s="491"/>
      <c r="MJ56" s="491"/>
      <c r="MK56" s="491"/>
      <c r="ML56" s="491"/>
      <c r="MM56" s="491"/>
      <c r="MN56" s="491"/>
      <c r="MO56" s="491"/>
      <c r="MP56" s="491"/>
      <c r="MQ56" s="491"/>
      <c r="MR56" s="491"/>
      <c r="MS56" s="491"/>
      <c r="MT56" s="491"/>
      <c r="MU56" s="491"/>
      <c r="MV56" s="491"/>
      <c r="MW56" s="491"/>
      <c r="MX56" s="491"/>
      <c r="MY56" s="491"/>
      <c r="MZ56" s="491"/>
      <c r="NA56" s="491"/>
      <c r="NB56" s="491"/>
      <c r="NC56" s="491"/>
      <c r="ND56" s="491"/>
      <c r="NE56" s="491"/>
      <c r="NF56" s="491"/>
      <c r="NG56" s="491"/>
      <c r="NH56" s="491"/>
      <c r="NI56" s="491"/>
      <c r="NJ56" s="491"/>
      <c r="NK56" s="491"/>
      <c r="NL56" s="491"/>
      <c r="NM56" s="491"/>
      <c r="NN56" s="491"/>
      <c r="NO56" s="491"/>
      <c r="NP56" s="491"/>
      <c r="NQ56" s="491"/>
      <c r="NR56" s="491"/>
      <c r="NS56" s="491"/>
      <c r="NT56" s="491"/>
      <c r="NU56" s="491"/>
      <c r="NV56" s="491"/>
      <c r="NW56" s="491"/>
      <c r="NX56" s="491"/>
      <c r="NY56" s="491"/>
      <c r="NZ56" s="491"/>
      <c r="OA56" s="491"/>
      <c r="OB56" s="491"/>
      <c r="OC56" s="491"/>
      <c r="OD56" s="491"/>
      <c r="OE56" s="491"/>
      <c r="OF56" s="491"/>
      <c r="OG56" s="491"/>
      <c r="OH56" s="491"/>
      <c r="OI56" s="491"/>
      <c r="OJ56" s="491"/>
      <c r="OK56" s="491"/>
      <c r="OL56" s="491"/>
      <c r="OM56" s="491"/>
      <c r="ON56" s="491"/>
      <c r="OO56" s="491"/>
      <c r="OP56" s="491"/>
      <c r="OQ56" s="491"/>
      <c r="OR56" s="491"/>
      <c r="OS56" s="491"/>
      <c r="OT56" s="491"/>
      <c r="OU56" s="491"/>
      <c r="OV56" s="491"/>
      <c r="OW56" s="491"/>
      <c r="OX56" s="491"/>
      <c r="OY56" s="491"/>
      <c r="OZ56" s="491"/>
      <c r="PA56" s="491"/>
      <c r="PB56" s="491"/>
      <c r="PC56" s="491"/>
      <c r="PD56" s="491"/>
      <c r="PE56" s="491"/>
      <c r="PF56" s="491"/>
      <c r="PG56" s="491"/>
      <c r="PH56" s="491"/>
      <c r="PI56" s="491"/>
      <c r="PJ56" s="491"/>
      <c r="PK56" s="491"/>
      <c r="PL56" s="491"/>
      <c r="PM56" s="491"/>
      <c r="PN56" s="491"/>
      <c r="PO56" s="491"/>
      <c r="PP56" s="491"/>
      <c r="PQ56" s="491"/>
      <c r="PR56" s="491"/>
      <c r="PS56" s="491"/>
      <c r="PT56" s="491"/>
      <c r="PU56" s="491"/>
      <c r="PV56" s="491"/>
      <c r="PW56" s="491"/>
      <c r="PX56" s="491"/>
      <c r="PY56" s="491"/>
      <c r="PZ56" s="491"/>
      <c r="QA56" s="491"/>
      <c r="QB56" s="491"/>
      <c r="QC56" s="491"/>
      <c r="QD56" s="491"/>
      <c r="QE56" s="491"/>
      <c r="QF56" s="491"/>
      <c r="QG56" s="491"/>
      <c r="QH56" s="491"/>
      <c r="QI56" s="491"/>
      <c r="QJ56" s="491"/>
      <c r="QK56" s="491"/>
      <c r="QL56" s="491"/>
      <c r="QM56" s="491"/>
      <c r="QN56" s="491"/>
      <c r="QO56" s="491"/>
      <c r="QP56" s="491"/>
      <c r="QQ56" s="491"/>
    </row>
    <row r="57" spans="1:459" s="509" customFormat="1" ht="31.5">
      <c r="A57" s="513" t="s">
        <v>58</v>
      </c>
      <c r="B57" s="514" t="s">
        <v>59</v>
      </c>
      <c r="C57" s="650" t="s">
        <v>10</v>
      </c>
      <c r="D57" s="506">
        <v>0</v>
      </c>
      <c r="E57" s="507">
        <v>0</v>
      </c>
      <c r="F57" s="507">
        <v>0</v>
      </c>
      <c r="G57" s="507">
        <v>0</v>
      </c>
      <c r="H57" s="507">
        <v>0</v>
      </c>
      <c r="I57" s="507">
        <v>0</v>
      </c>
      <c r="J57" s="507">
        <v>0</v>
      </c>
      <c r="K57" s="507">
        <v>0</v>
      </c>
      <c r="L57" s="507">
        <v>0</v>
      </c>
      <c r="M57" s="508">
        <v>0</v>
      </c>
      <c r="FF57" s="510"/>
      <c r="FG57" s="510"/>
      <c r="FH57" s="510"/>
      <c r="FI57" s="510"/>
      <c r="FJ57" s="510"/>
      <c r="FK57" s="510"/>
      <c r="FL57" s="510"/>
      <c r="FM57" s="510"/>
      <c r="FN57" s="510"/>
      <c r="FO57" s="510"/>
      <c r="FP57" s="510"/>
      <c r="FQ57" s="510"/>
      <c r="FR57" s="510"/>
      <c r="FS57" s="510"/>
      <c r="FT57" s="510"/>
      <c r="FU57" s="510"/>
      <c r="FV57" s="510"/>
      <c r="FW57" s="510"/>
      <c r="FX57" s="510"/>
      <c r="FY57" s="510"/>
      <c r="FZ57" s="510"/>
      <c r="GA57" s="510"/>
      <c r="GB57" s="510"/>
      <c r="GC57" s="510"/>
      <c r="GD57" s="510"/>
      <c r="GE57" s="510"/>
      <c r="GF57" s="510"/>
      <c r="GG57" s="510"/>
      <c r="GH57" s="510"/>
      <c r="GI57" s="510"/>
      <c r="GJ57" s="510"/>
      <c r="GK57" s="510"/>
      <c r="GL57" s="510"/>
      <c r="GM57" s="510"/>
      <c r="GN57" s="510"/>
      <c r="GO57" s="510"/>
      <c r="GP57" s="510"/>
      <c r="GQ57" s="510"/>
      <c r="GR57" s="510"/>
      <c r="GS57" s="510"/>
      <c r="GT57" s="510"/>
      <c r="GU57" s="510"/>
      <c r="GV57" s="510"/>
      <c r="GW57" s="510"/>
      <c r="GX57" s="510"/>
      <c r="GY57" s="510"/>
      <c r="GZ57" s="510"/>
      <c r="HA57" s="510"/>
      <c r="HB57" s="510"/>
      <c r="HC57" s="510"/>
      <c r="HD57" s="510"/>
      <c r="HE57" s="510"/>
      <c r="HF57" s="510"/>
      <c r="HG57" s="510"/>
      <c r="HH57" s="510"/>
      <c r="HI57" s="510"/>
      <c r="HJ57" s="510"/>
      <c r="HK57" s="510"/>
      <c r="HL57" s="510"/>
      <c r="HM57" s="510"/>
      <c r="HN57" s="510"/>
      <c r="HO57" s="510"/>
      <c r="HP57" s="510"/>
      <c r="HQ57" s="510"/>
      <c r="HR57" s="510"/>
      <c r="HS57" s="510"/>
      <c r="HT57" s="510"/>
      <c r="HU57" s="510"/>
      <c r="HV57" s="510"/>
      <c r="HW57" s="510"/>
      <c r="HX57" s="510"/>
      <c r="HY57" s="510"/>
      <c r="HZ57" s="510"/>
      <c r="IA57" s="510"/>
      <c r="IB57" s="510"/>
      <c r="IC57" s="510"/>
      <c r="ID57" s="510"/>
      <c r="IE57" s="510"/>
      <c r="IF57" s="510"/>
      <c r="IG57" s="510"/>
      <c r="IH57" s="510"/>
      <c r="II57" s="510"/>
      <c r="IJ57" s="510"/>
      <c r="IK57" s="510"/>
      <c r="IL57" s="510"/>
      <c r="IM57" s="510"/>
      <c r="IN57" s="510"/>
      <c r="IO57" s="510"/>
      <c r="IP57" s="510"/>
      <c r="IQ57" s="510"/>
      <c r="IR57" s="510"/>
      <c r="IS57" s="510"/>
      <c r="IT57" s="510"/>
      <c r="IU57" s="510"/>
      <c r="IV57" s="510"/>
      <c r="IW57" s="510"/>
      <c r="IX57" s="510"/>
      <c r="IY57" s="510"/>
      <c r="IZ57" s="510"/>
      <c r="JA57" s="510"/>
      <c r="JB57" s="510"/>
      <c r="JC57" s="510"/>
      <c r="JD57" s="510"/>
      <c r="JE57" s="510"/>
      <c r="JF57" s="510"/>
      <c r="JG57" s="510"/>
      <c r="JH57" s="510"/>
      <c r="JI57" s="510"/>
      <c r="JJ57" s="510"/>
      <c r="JK57" s="510"/>
      <c r="JL57" s="510"/>
      <c r="JM57" s="510"/>
      <c r="JN57" s="510"/>
      <c r="JO57" s="510"/>
      <c r="JP57" s="510"/>
      <c r="JQ57" s="510"/>
      <c r="JR57" s="510"/>
      <c r="JS57" s="510"/>
      <c r="JT57" s="510"/>
      <c r="JU57" s="510"/>
      <c r="JV57" s="510"/>
      <c r="JW57" s="510"/>
      <c r="JX57" s="510"/>
      <c r="JY57" s="510"/>
      <c r="JZ57" s="510"/>
      <c r="KA57" s="510"/>
      <c r="KB57" s="510"/>
      <c r="KC57" s="510"/>
      <c r="KD57" s="510"/>
      <c r="KE57" s="510"/>
      <c r="KF57" s="510"/>
      <c r="KG57" s="510"/>
      <c r="KH57" s="510"/>
      <c r="KI57" s="510"/>
      <c r="KJ57" s="510"/>
      <c r="KK57" s="510"/>
      <c r="KL57" s="510"/>
      <c r="KM57" s="510"/>
      <c r="KN57" s="510"/>
      <c r="KO57" s="510"/>
      <c r="KP57" s="510"/>
      <c r="KQ57" s="510"/>
      <c r="KR57" s="510"/>
      <c r="KS57" s="510"/>
      <c r="KT57" s="510"/>
      <c r="KU57" s="510"/>
      <c r="KV57" s="510"/>
      <c r="KW57" s="510"/>
      <c r="KX57" s="510"/>
      <c r="KY57" s="510"/>
      <c r="KZ57" s="510"/>
      <c r="LA57" s="510"/>
      <c r="LB57" s="510"/>
      <c r="LC57" s="510"/>
      <c r="LD57" s="510"/>
      <c r="LE57" s="510"/>
      <c r="LF57" s="510"/>
      <c r="LG57" s="510"/>
      <c r="LH57" s="510"/>
      <c r="LI57" s="510"/>
      <c r="LJ57" s="510"/>
      <c r="LK57" s="510"/>
      <c r="LL57" s="510"/>
      <c r="LM57" s="510"/>
      <c r="LN57" s="510"/>
      <c r="LO57" s="510"/>
      <c r="LP57" s="510"/>
      <c r="LQ57" s="510"/>
      <c r="LR57" s="510"/>
      <c r="LS57" s="510"/>
      <c r="LT57" s="510"/>
      <c r="LU57" s="510"/>
      <c r="LV57" s="510"/>
      <c r="LW57" s="510"/>
      <c r="LX57" s="510"/>
      <c r="LY57" s="510"/>
      <c r="LZ57" s="510"/>
      <c r="MA57" s="510"/>
      <c r="MB57" s="510"/>
      <c r="MC57" s="510"/>
      <c r="MD57" s="510"/>
      <c r="ME57" s="510"/>
      <c r="MF57" s="510"/>
      <c r="MG57" s="510"/>
      <c r="MH57" s="510"/>
      <c r="MI57" s="510"/>
      <c r="MJ57" s="510"/>
      <c r="MK57" s="510"/>
      <c r="ML57" s="510"/>
      <c r="MM57" s="510"/>
      <c r="MN57" s="510"/>
      <c r="MO57" s="510"/>
      <c r="MP57" s="510"/>
      <c r="MQ57" s="510"/>
      <c r="MR57" s="510"/>
      <c r="MS57" s="510"/>
      <c r="MT57" s="510"/>
      <c r="MU57" s="510"/>
      <c r="MV57" s="510"/>
      <c r="MW57" s="510"/>
      <c r="MX57" s="510"/>
      <c r="MY57" s="510"/>
      <c r="MZ57" s="510"/>
      <c r="NA57" s="510"/>
      <c r="NB57" s="510"/>
      <c r="NC57" s="510"/>
      <c r="ND57" s="510"/>
      <c r="NE57" s="510"/>
      <c r="NF57" s="510"/>
      <c r="NG57" s="510"/>
      <c r="NH57" s="510"/>
      <c r="NI57" s="510"/>
      <c r="NJ57" s="510"/>
      <c r="NK57" s="510"/>
      <c r="NL57" s="510"/>
      <c r="NM57" s="510"/>
      <c r="NN57" s="510"/>
      <c r="NO57" s="510"/>
      <c r="NP57" s="510"/>
      <c r="NQ57" s="510"/>
      <c r="NR57" s="510"/>
      <c r="NS57" s="510"/>
      <c r="NT57" s="510"/>
      <c r="NU57" s="510"/>
      <c r="NV57" s="510"/>
      <c r="NW57" s="510"/>
      <c r="NX57" s="510"/>
      <c r="NY57" s="510"/>
      <c r="NZ57" s="510"/>
      <c r="OA57" s="510"/>
      <c r="OB57" s="510"/>
      <c r="OC57" s="510"/>
      <c r="OD57" s="510"/>
      <c r="OE57" s="510"/>
      <c r="OF57" s="510"/>
      <c r="OG57" s="510"/>
      <c r="OH57" s="510"/>
      <c r="OI57" s="510"/>
      <c r="OJ57" s="510"/>
      <c r="OK57" s="510"/>
      <c r="OL57" s="510"/>
      <c r="OM57" s="510"/>
      <c r="ON57" s="510"/>
      <c r="OO57" s="510"/>
      <c r="OP57" s="510"/>
      <c r="OQ57" s="510"/>
      <c r="OR57" s="510"/>
      <c r="OS57" s="510"/>
      <c r="OT57" s="510"/>
      <c r="OU57" s="510"/>
      <c r="OV57" s="510"/>
      <c r="OW57" s="510"/>
      <c r="OX57" s="510"/>
      <c r="OY57" s="510"/>
      <c r="OZ57" s="510"/>
      <c r="PA57" s="510"/>
      <c r="PB57" s="510"/>
      <c r="PC57" s="510"/>
      <c r="PD57" s="510"/>
      <c r="PE57" s="510"/>
      <c r="PF57" s="510"/>
      <c r="PG57" s="510"/>
      <c r="PH57" s="510"/>
      <c r="PI57" s="510"/>
      <c r="PJ57" s="510"/>
      <c r="PK57" s="510"/>
      <c r="PL57" s="510"/>
      <c r="PM57" s="510"/>
      <c r="PN57" s="510"/>
      <c r="PO57" s="510"/>
      <c r="PP57" s="510"/>
      <c r="PQ57" s="510"/>
      <c r="PR57" s="510"/>
      <c r="PS57" s="510"/>
      <c r="PT57" s="510"/>
      <c r="PU57" s="510"/>
      <c r="PV57" s="510"/>
      <c r="PW57" s="510"/>
      <c r="PX57" s="510"/>
      <c r="PY57" s="510"/>
      <c r="PZ57" s="510"/>
      <c r="QA57" s="510"/>
      <c r="QB57" s="510"/>
      <c r="QC57" s="510"/>
      <c r="QD57" s="510"/>
      <c r="QE57" s="510"/>
      <c r="QF57" s="510"/>
      <c r="QG57" s="510"/>
      <c r="QH57" s="510"/>
      <c r="QI57" s="510"/>
      <c r="QJ57" s="510"/>
      <c r="QK57" s="510"/>
      <c r="QL57" s="510"/>
      <c r="QM57" s="510"/>
      <c r="QN57" s="510"/>
      <c r="QO57" s="510"/>
      <c r="QP57" s="510"/>
      <c r="QQ57" s="510"/>
    </row>
    <row r="58" spans="1:459" s="509" customFormat="1" ht="47.25">
      <c r="A58" s="513" t="s">
        <v>60</v>
      </c>
      <c r="B58" s="514" t="s">
        <v>61</v>
      </c>
      <c r="C58" s="650" t="s">
        <v>10</v>
      </c>
      <c r="D58" s="506">
        <f t="shared" ref="D58:M58" si="15">SUM(D59:D61)</f>
        <v>0</v>
      </c>
      <c r="E58" s="507">
        <f t="shared" si="15"/>
        <v>0</v>
      </c>
      <c r="F58" s="507">
        <f t="shared" si="15"/>
        <v>0</v>
      </c>
      <c r="G58" s="507">
        <f t="shared" si="15"/>
        <v>0</v>
      </c>
      <c r="H58" s="507">
        <f t="shared" si="15"/>
        <v>0</v>
      </c>
      <c r="I58" s="507">
        <f t="shared" si="15"/>
        <v>0</v>
      </c>
      <c r="J58" s="507">
        <f t="shared" si="15"/>
        <v>0</v>
      </c>
      <c r="K58" s="507">
        <f t="shared" si="15"/>
        <v>0</v>
      </c>
      <c r="L58" s="507">
        <f t="shared" si="15"/>
        <v>0</v>
      </c>
      <c r="M58" s="508">
        <f t="shared" si="15"/>
        <v>0</v>
      </c>
      <c r="FF58" s="510"/>
      <c r="FG58" s="510"/>
      <c r="FH58" s="510"/>
      <c r="FI58" s="510"/>
      <c r="FJ58" s="510"/>
      <c r="FK58" s="510"/>
      <c r="FL58" s="510"/>
      <c r="FM58" s="510"/>
      <c r="FN58" s="510"/>
      <c r="FO58" s="510"/>
      <c r="FP58" s="510"/>
      <c r="FQ58" s="510"/>
      <c r="FR58" s="510"/>
      <c r="FS58" s="510"/>
      <c r="FT58" s="510"/>
      <c r="FU58" s="510"/>
      <c r="FV58" s="510"/>
      <c r="FW58" s="510"/>
      <c r="FX58" s="510"/>
      <c r="FY58" s="510"/>
      <c r="FZ58" s="510"/>
      <c r="GA58" s="510"/>
      <c r="GB58" s="510"/>
      <c r="GC58" s="510"/>
      <c r="GD58" s="510"/>
      <c r="GE58" s="510"/>
      <c r="GF58" s="510"/>
      <c r="GG58" s="510"/>
      <c r="GH58" s="510"/>
      <c r="GI58" s="510"/>
      <c r="GJ58" s="510"/>
      <c r="GK58" s="510"/>
      <c r="GL58" s="510"/>
      <c r="GM58" s="510"/>
      <c r="GN58" s="510"/>
      <c r="GO58" s="510"/>
      <c r="GP58" s="510"/>
      <c r="GQ58" s="510"/>
      <c r="GR58" s="510"/>
      <c r="GS58" s="510"/>
      <c r="GT58" s="510"/>
      <c r="GU58" s="510"/>
      <c r="GV58" s="510"/>
      <c r="GW58" s="510"/>
      <c r="GX58" s="510"/>
      <c r="GY58" s="510"/>
      <c r="GZ58" s="510"/>
      <c r="HA58" s="510"/>
      <c r="HB58" s="510"/>
      <c r="HC58" s="510"/>
      <c r="HD58" s="510"/>
      <c r="HE58" s="510"/>
      <c r="HF58" s="510"/>
      <c r="HG58" s="510"/>
      <c r="HH58" s="510"/>
      <c r="HI58" s="510"/>
      <c r="HJ58" s="510"/>
      <c r="HK58" s="510"/>
      <c r="HL58" s="510"/>
      <c r="HM58" s="510"/>
      <c r="HN58" s="510"/>
      <c r="HO58" s="510"/>
      <c r="HP58" s="510"/>
      <c r="HQ58" s="510"/>
      <c r="HR58" s="510"/>
      <c r="HS58" s="510"/>
      <c r="HT58" s="510"/>
      <c r="HU58" s="510"/>
      <c r="HV58" s="510"/>
      <c r="HW58" s="510"/>
      <c r="HX58" s="510"/>
      <c r="HY58" s="510"/>
      <c r="HZ58" s="510"/>
      <c r="IA58" s="510"/>
      <c r="IB58" s="510"/>
      <c r="IC58" s="510"/>
      <c r="ID58" s="510"/>
      <c r="IE58" s="510"/>
      <c r="IF58" s="510"/>
      <c r="IG58" s="510"/>
      <c r="IH58" s="510"/>
      <c r="II58" s="510"/>
      <c r="IJ58" s="510"/>
      <c r="IK58" s="510"/>
      <c r="IL58" s="510"/>
      <c r="IM58" s="510"/>
      <c r="IN58" s="510"/>
      <c r="IO58" s="510"/>
      <c r="IP58" s="510"/>
      <c r="IQ58" s="510"/>
      <c r="IR58" s="510"/>
      <c r="IS58" s="510"/>
      <c r="IT58" s="510"/>
      <c r="IU58" s="510"/>
      <c r="IV58" s="510"/>
      <c r="IW58" s="510"/>
      <c r="IX58" s="510"/>
      <c r="IY58" s="510"/>
      <c r="IZ58" s="510"/>
      <c r="JA58" s="510"/>
      <c r="JB58" s="510"/>
      <c r="JC58" s="510"/>
      <c r="JD58" s="510"/>
      <c r="JE58" s="510"/>
      <c r="JF58" s="510"/>
      <c r="JG58" s="510"/>
      <c r="JH58" s="510"/>
      <c r="JI58" s="510"/>
      <c r="JJ58" s="510"/>
      <c r="JK58" s="510"/>
      <c r="JL58" s="510"/>
      <c r="JM58" s="510"/>
      <c r="JN58" s="510"/>
      <c r="JO58" s="510"/>
      <c r="JP58" s="510"/>
      <c r="JQ58" s="510"/>
      <c r="JR58" s="510"/>
      <c r="JS58" s="510"/>
      <c r="JT58" s="510"/>
      <c r="JU58" s="510"/>
      <c r="JV58" s="510"/>
      <c r="JW58" s="510"/>
      <c r="JX58" s="510"/>
      <c r="JY58" s="510"/>
      <c r="JZ58" s="510"/>
      <c r="KA58" s="510"/>
      <c r="KB58" s="510"/>
      <c r="KC58" s="510"/>
      <c r="KD58" s="510"/>
      <c r="KE58" s="510"/>
      <c r="KF58" s="510"/>
      <c r="KG58" s="510"/>
      <c r="KH58" s="510"/>
      <c r="KI58" s="510"/>
      <c r="KJ58" s="510"/>
      <c r="KK58" s="510"/>
      <c r="KL58" s="510"/>
      <c r="KM58" s="510"/>
      <c r="KN58" s="510"/>
      <c r="KO58" s="510"/>
      <c r="KP58" s="510"/>
      <c r="KQ58" s="510"/>
      <c r="KR58" s="510"/>
      <c r="KS58" s="510"/>
      <c r="KT58" s="510"/>
      <c r="KU58" s="510"/>
      <c r="KV58" s="510"/>
      <c r="KW58" s="510"/>
      <c r="KX58" s="510"/>
      <c r="KY58" s="510"/>
      <c r="KZ58" s="510"/>
      <c r="LA58" s="510"/>
      <c r="LB58" s="510"/>
      <c r="LC58" s="510"/>
      <c r="LD58" s="510"/>
      <c r="LE58" s="510"/>
      <c r="LF58" s="510"/>
      <c r="LG58" s="510"/>
      <c r="LH58" s="510"/>
      <c r="LI58" s="510"/>
      <c r="LJ58" s="510"/>
      <c r="LK58" s="510"/>
      <c r="LL58" s="510"/>
      <c r="LM58" s="510"/>
      <c r="LN58" s="510"/>
      <c r="LO58" s="510"/>
      <c r="LP58" s="510"/>
      <c r="LQ58" s="510"/>
      <c r="LR58" s="510"/>
      <c r="LS58" s="510"/>
      <c r="LT58" s="510"/>
      <c r="LU58" s="510"/>
      <c r="LV58" s="510"/>
      <c r="LW58" s="510"/>
      <c r="LX58" s="510"/>
      <c r="LY58" s="510"/>
      <c r="LZ58" s="510"/>
      <c r="MA58" s="510"/>
      <c r="MB58" s="510"/>
      <c r="MC58" s="510"/>
      <c r="MD58" s="510"/>
      <c r="ME58" s="510"/>
      <c r="MF58" s="510"/>
      <c r="MG58" s="510"/>
      <c r="MH58" s="510"/>
      <c r="MI58" s="510"/>
      <c r="MJ58" s="510"/>
      <c r="MK58" s="510"/>
      <c r="ML58" s="510"/>
      <c r="MM58" s="510"/>
      <c r="MN58" s="510"/>
      <c r="MO58" s="510"/>
      <c r="MP58" s="510"/>
      <c r="MQ58" s="510"/>
      <c r="MR58" s="510"/>
      <c r="MS58" s="510"/>
      <c r="MT58" s="510"/>
      <c r="MU58" s="510"/>
      <c r="MV58" s="510"/>
      <c r="MW58" s="510"/>
      <c r="MX58" s="510"/>
      <c r="MY58" s="510"/>
      <c r="MZ58" s="510"/>
      <c r="NA58" s="510"/>
      <c r="NB58" s="510"/>
      <c r="NC58" s="510"/>
      <c r="ND58" s="510"/>
      <c r="NE58" s="510"/>
      <c r="NF58" s="510"/>
      <c r="NG58" s="510"/>
      <c r="NH58" s="510"/>
      <c r="NI58" s="510"/>
      <c r="NJ58" s="510"/>
      <c r="NK58" s="510"/>
      <c r="NL58" s="510"/>
      <c r="NM58" s="510"/>
      <c r="NN58" s="510"/>
      <c r="NO58" s="510"/>
      <c r="NP58" s="510"/>
      <c r="NQ58" s="510"/>
      <c r="NR58" s="510"/>
      <c r="NS58" s="510"/>
      <c r="NT58" s="510"/>
      <c r="NU58" s="510"/>
      <c r="NV58" s="510"/>
      <c r="NW58" s="510"/>
      <c r="NX58" s="510"/>
      <c r="NY58" s="510"/>
      <c r="NZ58" s="510"/>
      <c r="OA58" s="510"/>
      <c r="OB58" s="510"/>
      <c r="OC58" s="510"/>
      <c r="OD58" s="510"/>
      <c r="OE58" s="510"/>
      <c r="OF58" s="510"/>
      <c r="OG58" s="510"/>
      <c r="OH58" s="510"/>
      <c r="OI58" s="510"/>
      <c r="OJ58" s="510"/>
      <c r="OK58" s="510"/>
      <c r="OL58" s="510"/>
      <c r="OM58" s="510"/>
      <c r="ON58" s="510"/>
      <c r="OO58" s="510"/>
      <c r="OP58" s="510"/>
      <c r="OQ58" s="510"/>
      <c r="OR58" s="510"/>
      <c r="OS58" s="510"/>
      <c r="OT58" s="510"/>
      <c r="OU58" s="510"/>
      <c r="OV58" s="510"/>
      <c r="OW58" s="510"/>
      <c r="OX58" s="510"/>
      <c r="OY58" s="510"/>
      <c r="OZ58" s="510"/>
      <c r="PA58" s="510"/>
      <c r="PB58" s="510"/>
      <c r="PC58" s="510"/>
      <c r="PD58" s="510"/>
      <c r="PE58" s="510"/>
      <c r="PF58" s="510"/>
      <c r="PG58" s="510"/>
      <c r="PH58" s="510"/>
      <c r="PI58" s="510"/>
      <c r="PJ58" s="510"/>
      <c r="PK58" s="510"/>
      <c r="PL58" s="510"/>
      <c r="PM58" s="510"/>
      <c r="PN58" s="510"/>
      <c r="PO58" s="510"/>
      <c r="PP58" s="510"/>
      <c r="PQ58" s="510"/>
      <c r="PR58" s="510"/>
      <c r="PS58" s="510"/>
      <c r="PT58" s="510"/>
      <c r="PU58" s="510"/>
      <c r="PV58" s="510"/>
      <c r="PW58" s="510"/>
      <c r="PX58" s="510"/>
      <c r="PY58" s="510"/>
      <c r="PZ58" s="510"/>
      <c r="QA58" s="510"/>
      <c r="QB58" s="510"/>
      <c r="QC58" s="510"/>
      <c r="QD58" s="510"/>
      <c r="QE58" s="510"/>
      <c r="QF58" s="510"/>
      <c r="QG58" s="510"/>
      <c r="QH58" s="510"/>
      <c r="QI58" s="510"/>
      <c r="QJ58" s="510"/>
      <c r="QK58" s="510"/>
      <c r="QL58" s="510"/>
      <c r="QM58" s="510"/>
      <c r="QN58" s="510"/>
      <c r="QO58" s="510"/>
      <c r="QP58" s="510"/>
      <c r="QQ58" s="510"/>
    </row>
    <row r="59" spans="1:459" ht="31.5">
      <c r="A59" s="351" t="s">
        <v>60</v>
      </c>
      <c r="B59" s="654" t="s">
        <v>135</v>
      </c>
      <c r="C59" s="652" t="s">
        <v>136</v>
      </c>
      <c r="D59" s="637" t="s">
        <v>294</v>
      </c>
      <c r="E59" s="511" t="s">
        <v>294</v>
      </c>
      <c r="F59" s="511" t="s">
        <v>294</v>
      </c>
      <c r="G59" s="511" t="s">
        <v>294</v>
      </c>
      <c r="H59" s="511" t="s">
        <v>294</v>
      </c>
      <c r="I59" s="511" t="s">
        <v>294</v>
      </c>
      <c r="J59" s="511" t="s">
        <v>294</v>
      </c>
      <c r="K59" s="511" t="s">
        <v>294</v>
      </c>
      <c r="L59" s="511" t="s">
        <v>294</v>
      </c>
      <c r="M59" s="512" t="s">
        <v>294</v>
      </c>
      <c r="FF59" s="491"/>
      <c r="FG59" s="491"/>
      <c r="FH59" s="491"/>
      <c r="FI59" s="491"/>
      <c r="FJ59" s="491"/>
      <c r="FK59" s="491"/>
      <c r="FL59" s="491"/>
      <c r="FM59" s="491"/>
      <c r="FN59" s="491"/>
      <c r="FO59" s="491"/>
      <c r="FP59" s="491"/>
      <c r="FQ59" s="491"/>
      <c r="FR59" s="491"/>
      <c r="FS59" s="491"/>
      <c r="FT59" s="491"/>
      <c r="FU59" s="491"/>
      <c r="FV59" s="491"/>
      <c r="FW59" s="491"/>
      <c r="FX59" s="491"/>
      <c r="FY59" s="491"/>
      <c r="FZ59" s="491"/>
      <c r="GA59" s="491"/>
      <c r="GB59" s="491"/>
      <c r="GC59" s="491"/>
      <c r="GD59" s="491"/>
      <c r="GE59" s="491"/>
      <c r="GF59" s="491"/>
      <c r="GG59" s="491"/>
      <c r="GH59" s="491"/>
      <c r="GI59" s="491"/>
      <c r="GJ59" s="491"/>
      <c r="GK59" s="491"/>
      <c r="GL59" s="491"/>
      <c r="GM59" s="491"/>
      <c r="GN59" s="491"/>
      <c r="GO59" s="491"/>
      <c r="GP59" s="491"/>
      <c r="GQ59" s="491"/>
      <c r="GR59" s="491"/>
      <c r="GS59" s="491"/>
      <c r="GT59" s="491"/>
      <c r="GU59" s="491"/>
      <c r="GV59" s="491"/>
      <c r="GW59" s="491"/>
      <c r="GX59" s="491"/>
      <c r="GY59" s="491"/>
      <c r="GZ59" s="491"/>
      <c r="HA59" s="491"/>
      <c r="HB59" s="491"/>
      <c r="HC59" s="491"/>
      <c r="HD59" s="491"/>
      <c r="HE59" s="491"/>
      <c r="HF59" s="491"/>
      <c r="HG59" s="491"/>
      <c r="HH59" s="491"/>
      <c r="HI59" s="491"/>
      <c r="HJ59" s="491"/>
      <c r="HK59" s="491"/>
      <c r="HL59" s="491"/>
      <c r="HM59" s="491"/>
      <c r="HN59" s="491"/>
      <c r="HO59" s="491"/>
      <c r="HP59" s="491"/>
      <c r="HQ59" s="491"/>
      <c r="HR59" s="491"/>
      <c r="HS59" s="491"/>
      <c r="HT59" s="491"/>
      <c r="HU59" s="491"/>
      <c r="HV59" s="491"/>
      <c r="HW59" s="491"/>
      <c r="HX59" s="491"/>
      <c r="HY59" s="491"/>
      <c r="HZ59" s="491"/>
      <c r="IA59" s="491"/>
      <c r="IB59" s="491"/>
      <c r="IC59" s="491"/>
      <c r="ID59" s="491"/>
      <c r="IE59" s="491"/>
      <c r="IF59" s="491"/>
      <c r="IG59" s="491"/>
      <c r="IH59" s="491"/>
      <c r="II59" s="491"/>
      <c r="IJ59" s="491"/>
      <c r="IK59" s="491"/>
      <c r="IL59" s="491"/>
      <c r="IM59" s="491"/>
      <c r="IN59" s="491"/>
      <c r="IO59" s="491"/>
      <c r="IP59" s="491"/>
      <c r="IQ59" s="491"/>
      <c r="IR59" s="491"/>
      <c r="IS59" s="491"/>
      <c r="IT59" s="491"/>
      <c r="IU59" s="491"/>
      <c r="IV59" s="491"/>
      <c r="IW59" s="491"/>
      <c r="IX59" s="491"/>
      <c r="IY59" s="491"/>
      <c r="IZ59" s="491"/>
      <c r="JA59" s="491"/>
      <c r="JB59" s="491"/>
      <c r="JC59" s="491"/>
      <c r="JD59" s="491"/>
      <c r="JE59" s="491"/>
      <c r="JF59" s="491"/>
      <c r="JG59" s="491"/>
      <c r="JH59" s="491"/>
      <c r="JI59" s="491"/>
      <c r="JJ59" s="491"/>
      <c r="JK59" s="491"/>
      <c r="JL59" s="491"/>
      <c r="JM59" s="491"/>
      <c r="JN59" s="491"/>
      <c r="JO59" s="491"/>
      <c r="JP59" s="491"/>
      <c r="JQ59" s="491"/>
      <c r="JR59" s="491"/>
      <c r="JS59" s="491"/>
      <c r="JT59" s="491"/>
      <c r="JU59" s="491"/>
      <c r="JV59" s="491"/>
      <c r="JW59" s="491"/>
      <c r="JX59" s="491"/>
      <c r="JY59" s="491"/>
      <c r="JZ59" s="491"/>
      <c r="KA59" s="491"/>
      <c r="KB59" s="491"/>
      <c r="KC59" s="491"/>
      <c r="KD59" s="491"/>
      <c r="KE59" s="491"/>
      <c r="KF59" s="491"/>
      <c r="KG59" s="491"/>
      <c r="KH59" s="491"/>
      <c r="KI59" s="491"/>
      <c r="KJ59" s="491"/>
      <c r="KK59" s="491"/>
      <c r="KL59" s="491"/>
      <c r="KM59" s="491"/>
      <c r="KN59" s="491"/>
      <c r="KO59" s="491"/>
      <c r="KP59" s="491"/>
      <c r="KQ59" s="491"/>
      <c r="KR59" s="491"/>
      <c r="KS59" s="491"/>
      <c r="KT59" s="491"/>
      <c r="KU59" s="491"/>
      <c r="KV59" s="491"/>
      <c r="KW59" s="491"/>
      <c r="KX59" s="491"/>
      <c r="KY59" s="491"/>
      <c r="KZ59" s="491"/>
      <c r="LA59" s="491"/>
      <c r="LB59" s="491"/>
      <c r="LC59" s="491"/>
      <c r="LD59" s="491"/>
      <c r="LE59" s="491"/>
      <c r="LF59" s="491"/>
      <c r="LG59" s="491"/>
      <c r="LH59" s="491"/>
      <c r="LI59" s="491"/>
      <c r="LJ59" s="491"/>
      <c r="LK59" s="491"/>
      <c r="LL59" s="491"/>
      <c r="LM59" s="491"/>
      <c r="LN59" s="491"/>
      <c r="LO59" s="491"/>
      <c r="LP59" s="491"/>
      <c r="LQ59" s="491"/>
      <c r="LR59" s="491"/>
      <c r="LS59" s="491"/>
      <c r="LT59" s="491"/>
      <c r="LU59" s="491"/>
      <c r="LV59" s="491"/>
      <c r="LW59" s="491"/>
      <c r="LX59" s="491"/>
      <c r="LY59" s="491"/>
      <c r="LZ59" s="491"/>
      <c r="MA59" s="491"/>
      <c r="MB59" s="491"/>
      <c r="MC59" s="491"/>
      <c r="MD59" s="491"/>
      <c r="ME59" s="491"/>
      <c r="MF59" s="491"/>
      <c r="MG59" s="491"/>
      <c r="MH59" s="491"/>
      <c r="MI59" s="491"/>
      <c r="MJ59" s="491"/>
      <c r="MK59" s="491"/>
      <c r="ML59" s="491"/>
      <c r="MM59" s="491"/>
      <c r="MN59" s="491"/>
      <c r="MO59" s="491"/>
      <c r="MP59" s="491"/>
      <c r="MQ59" s="491"/>
      <c r="MR59" s="491"/>
      <c r="MS59" s="491"/>
      <c r="MT59" s="491"/>
      <c r="MU59" s="491"/>
      <c r="MV59" s="491"/>
      <c r="MW59" s="491"/>
      <c r="MX59" s="491"/>
      <c r="MY59" s="491"/>
      <c r="MZ59" s="491"/>
      <c r="NA59" s="491"/>
      <c r="NB59" s="491"/>
      <c r="NC59" s="491"/>
      <c r="ND59" s="491"/>
      <c r="NE59" s="491"/>
      <c r="NF59" s="491"/>
      <c r="NG59" s="491"/>
      <c r="NH59" s="491"/>
      <c r="NI59" s="491"/>
      <c r="NJ59" s="491"/>
      <c r="NK59" s="491"/>
      <c r="NL59" s="491"/>
      <c r="NM59" s="491"/>
      <c r="NN59" s="491"/>
      <c r="NO59" s="491"/>
      <c r="NP59" s="491"/>
      <c r="NQ59" s="491"/>
      <c r="NR59" s="491"/>
      <c r="NS59" s="491"/>
      <c r="NT59" s="491"/>
      <c r="NU59" s="491"/>
      <c r="NV59" s="491"/>
      <c r="NW59" s="491"/>
      <c r="NX59" s="491"/>
      <c r="NY59" s="491"/>
      <c r="NZ59" s="491"/>
      <c r="OA59" s="491"/>
      <c r="OB59" s="491"/>
      <c r="OC59" s="491"/>
      <c r="OD59" s="491"/>
      <c r="OE59" s="491"/>
      <c r="OF59" s="491"/>
      <c r="OG59" s="491"/>
      <c r="OH59" s="491"/>
      <c r="OI59" s="491"/>
      <c r="OJ59" s="491"/>
      <c r="OK59" s="491"/>
      <c r="OL59" s="491"/>
      <c r="OM59" s="491"/>
      <c r="ON59" s="491"/>
      <c r="OO59" s="491"/>
      <c r="OP59" s="491"/>
      <c r="OQ59" s="491"/>
      <c r="OR59" s="491"/>
      <c r="OS59" s="491"/>
      <c r="OT59" s="491"/>
      <c r="OU59" s="491"/>
      <c r="OV59" s="491"/>
      <c r="OW59" s="491"/>
      <c r="OX59" s="491"/>
      <c r="OY59" s="491"/>
      <c r="OZ59" s="491"/>
      <c r="PA59" s="491"/>
      <c r="PB59" s="491"/>
      <c r="PC59" s="491"/>
      <c r="PD59" s="491"/>
      <c r="PE59" s="491"/>
      <c r="PF59" s="491"/>
      <c r="PG59" s="491"/>
      <c r="PH59" s="491"/>
      <c r="PI59" s="491"/>
      <c r="PJ59" s="491"/>
      <c r="PK59" s="491"/>
      <c r="PL59" s="491"/>
      <c r="PM59" s="491"/>
      <c r="PN59" s="491"/>
      <c r="PO59" s="491"/>
      <c r="PP59" s="491"/>
      <c r="PQ59" s="491"/>
      <c r="PR59" s="491"/>
      <c r="PS59" s="491"/>
      <c r="PT59" s="491"/>
      <c r="PU59" s="491"/>
      <c r="PV59" s="491"/>
      <c r="PW59" s="491"/>
      <c r="PX59" s="491"/>
      <c r="PY59" s="491"/>
      <c r="PZ59" s="491"/>
      <c r="QA59" s="491"/>
      <c r="QB59" s="491"/>
      <c r="QC59" s="491"/>
      <c r="QD59" s="491"/>
      <c r="QE59" s="491"/>
      <c r="QF59" s="491"/>
      <c r="QG59" s="491"/>
      <c r="QH59" s="491"/>
      <c r="QI59" s="491"/>
      <c r="QJ59" s="491"/>
      <c r="QK59" s="491"/>
      <c r="QL59" s="491"/>
      <c r="QM59" s="491"/>
      <c r="QN59" s="491"/>
      <c r="QO59" s="491"/>
      <c r="QP59" s="491"/>
      <c r="QQ59" s="491"/>
    </row>
    <row r="60" spans="1:459" ht="47.25">
      <c r="A60" s="351" t="s">
        <v>60</v>
      </c>
      <c r="B60" s="654" t="s">
        <v>137</v>
      </c>
      <c r="C60" s="652" t="s">
        <v>138</v>
      </c>
      <c r="D60" s="637" t="s">
        <v>294</v>
      </c>
      <c r="E60" s="511" t="s">
        <v>294</v>
      </c>
      <c r="F60" s="511" t="s">
        <v>294</v>
      </c>
      <c r="G60" s="511" t="s">
        <v>294</v>
      </c>
      <c r="H60" s="511" t="s">
        <v>294</v>
      </c>
      <c r="I60" s="511" t="s">
        <v>294</v>
      </c>
      <c r="J60" s="511" t="s">
        <v>294</v>
      </c>
      <c r="K60" s="511" t="s">
        <v>294</v>
      </c>
      <c r="L60" s="511" t="s">
        <v>294</v>
      </c>
      <c r="M60" s="512" t="s">
        <v>294</v>
      </c>
      <c r="FF60" s="491"/>
      <c r="FG60" s="491"/>
      <c r="FH60" s="491"/>
      <c r="FI60" s="491"/>
      <c r="FJ60" s="491"/>
      <c r="FK60" s="491"/>
      <c r="FL60" s="491"/>
      <c r="FM60" s="491"/>
      <c r="FN60" s="491"/>
      <c r="FO60" s="491"/>
      <c r="FP60" s="491"/>
      <c r="FQ60" s="491"/>
      <c r="FR60" s="491"/>
      <c r="FS60" s="491"/>
      <c r="FT60" s="491"/>
      <c r="FU60" s="491"/>
      <c r="FV60" s="491"/>
      <c r="FW60" s="491"/>
      <c r="FX60" s="491"/>
      <c r="FY60" s="491"/>
      <c r="FZ60" s="491"/>
      <c r="GA60" s="491"/>
      <c r="GB60" s="491"/>
      <c r="GC60" s="491"/>
      <c r="GD60" s="491"/>
      <c r="GE60" s="491"/>
      <c r="GF60" s="491"/>
      <c r="GG60" s="491"/>
      <c r="GH60" s="491"/>
      <c r="GI60" s="491"/>
      <c r="GJ60" s="491"/>
      <c r="GK60" s="491"/>
      <c r="GL60" s="491"/>
      <c r="GM60" s="491"/>
      <c r="GN60" s="491"/>
      <c r="GO60" s="491"/>
      <c r="GP60" s="491"/>
      <c r="GQ60" s="491"/>
      <c r="GR60" s="491"/>
      <c r="GS60" s="491"/>
      <c r="GT60" s="491"/>
      <c r="GU60" s="491"/>
      <c r="GV60" s="491"/>
      <c r="GW60" s="491"/>
      <c r="GX60" s="491"/>
      <c r="GY60" s="491"/>
      <c r="GZ60" s="491"/>
      <c r="HA60" s="491"/>
      <c r="HB60" s="491"/>
      <c r="HC60" s="491"/>
      <c r="HD60" s="491"/>
      <c r="HE60" s="491"/>
      <c r="HF60" s="491"/>
      <c r="HG60" s="491"/>
      <c r="HH60" s="491"/>
      <c r="HI60" s="491"/>
      <c r="HJ60" s="491"/>
      <c r="HK60" s="491"/>
      <c r="HL60" s="491"/>
      <c r="HM60" s="491"/>
      <c r="HN60" s="491"/>
      <c r="HO60" s="491"/>
      <c r="HP60" s="491"/>
      <c r="HQ60" s="491"/>
      <c r="HR60" s="491"/>
      <c r="HS60" s="491"/>
      <c r="HT60" s="491"/>
      <c r="HU60" s="491"/>
      <c r="HV60" s="491"/>
      <c r="HW60" s="491"/>
      <c r="HX60" s="491"/>
      <c r="HY60" s="491"/>
      <c r="HZ60" s="491"/>
      <c r="IA60" s="491"/>
      <c r="IB60" s="491"/>
      <c r="IC60" s="491"/>
      <c r="ID60" s="491"/>
      <c r="IE60" s="491"/>
      <c r="IF60" s="491"/>
      <c r="IG60" s="491"/>
      <c r="IH60" s="491"/>
      <c r="II60" s="491"/>
      <c r="IJ60" s="491"/>
      <c r="IK60" s="491"/>
      <c r="IL60" s="491"/>
      <c r="IM60" s="491"/>
      <c r="IN60" s="491"/>
      <c r="IO60" s="491"/>
      <c r="IP60" s="491"/>
      <c r="IQ60" s="491"/>
      <c r="IR60" s="491"/>
      <c r="IS60" s="491"/>
      <c r="IT60" s="491"/>
      <c r="IU60" s="491"/>
      <c r="IV60" s="491"/>
      <c r="IW60" s="491"/>
      <c r="IX60" s="491"/>
      <c r="IY60" s="491"/>
      <c r="IZ60" s="491"/>
      <c r="JA60" s="491"/>
      <c r="JB60" s="491"/>
      <c r="JC60" s="491"/>
      <c r="JD60" s="491"/>
      <c r="JE60" s="491"/>
      <c r="JF60" s="491"/>
      <c r="JG60" s="491"/>
      <c r="JH60" s="491"/>
      <c r="JI60" s="491"/>
      <c r="JJ60" s="491"/>
      <c r="JK60" s="491"/>
      <c r="JL60" s="491"/>
      <c r="JM60" s="491"/>
      <c r="JN60" s="491"/>
      <c r="JO60" s="491"/>
      <c r="JP60" s="491"/>
      <c r="JQ60" s="491"/>
      <c r="JR60" s="491"/>
      <c r="JS60" s="491"/>
      <c r="JT60" s="491"/>
      <c r="JU60" s="491"/>
      <c r="JV60" s="491"/>
      <c r="JW60" s="491"/>
      <c r="JX60" s="491"/>
      <c r="JY60" s="491"/>
      <c r="JZ60" s="491"/>
      <c r="KA60" s="491"/>
      <c r="KB60" s="491"/>
      <c r="KC60" s="491"/>
      <c r="KD60" s="491"/>
      <c r="KE60" s="491"/>
      <c r="KF60" s="491"/>
      <c r="KG60" s="491"/>
      <c r="KH60" s="491"/>
      <c r="KI60" s="491"/>
      <c r="KJ60" s="491"/>
      <c r="KK60" s="491"/>
      <c r="KL60" s="491"/>
      <c r="KM60" s="491"/>
      <c r="KN60" s="491"/>
      <c r="KO60" s="491"/>
      <c r="KP60" s="491"/>
      <c r="KQ60" s="491"/>
      <c r="KR60" s="491"/>
      <c r="KS60" s="491"/>
      <c r="KT60" s="491"/>
      <c r="KU60" s="491"/>
      <c r="KV60" s="491"/>
      <c r="KW60" s="491"/>
      <c r="KX60" s="491"/>
      <c r="KY60" s="491"/>
      <c r="KZ60" s="491"/>
      <c r="LA60" s="491"/>
      <c r="LB60" s="491"/>
      <c r="LC60" s="491"/>
      <c r="LD60" s="491"/>
      <c r="LE60" s="491"/>
      <c r="LF60" s="491"/>
      <c r="LG60" s="491"/>
      <c r="LH60" s="491"/>
      <c r="LI60" s="491"/>
      <c r="LJ60" s="491"/>
      <c r="LK60" s="491"/>
      <c r="LL60" s="491"/>
      <c r="LM60" s="491"/>
      <c r="LN60" s="491"/>
      <c r="LO60" s="491"/>
      <c r="LP60" s="491"/>
      <c r="LQ60" s="491"/>
      <c r="LR60" s="491"/>
      <c r="LS60" s="491"/>
      <c r="LT60" s="491"/>
      <c r="LU60" s="491"/>
      <c r="LV60" s="491"/>
      <c r="LW60" s="491"/>
      <c r="LX60" s="491"/>
      <c r="LY60" s="491"/>
      <c r="LZ60" s="491"/>
      <c r="MA60" s="491"/>
      <c r="MB60" s="491"/>
      <c r="MC60" s="491"/>
      <c r="MD60" s="491"/>
      <c r="ME60" s="491"/>
      <c r="MF60" s="491"/>
      <c r="MG60" s="491"/>
      <c r="MH60" s="491"/>
      <c r="MI60" s="491"/>
      <c r="MJ60" s="491"/>
      <c r="MK60" s="491"/>
      <c r="ML60" s="491"/>
      <c r="MM60" s="491"/>
      <c r="MN60" s="491"/>
      <c r="MO60" s="491"/>
      <c r="MP60" s="491"/>
      <c r="MQ60" s="491"/>
      <c r="MR60" s="491"/>
      <c r="MS60" s="491"/>
      <c r="MT60" s="491"/>
      <c r="MU60" s="491"/>
      <c r="MV60" s="491"/>
      <c r="MW60" s="491"/>
      <c r="MX60" s="491"/>
      <c r="MY60" s="491"/>
      <c r="MZ60" s="491"/>
      <c r="NA60" s="491"/>
      <c r="NB60" s="491"/>
      <c r="NC60" s="491"/>
      <c r="ND60" s="491"/>
      <c r="NE60" s="491"/>
      <c r="NF60" s="491"/>
      <c r="NG60" s="491"/>
      <c r="NH60" s="491"/>
      <c r="NI60" s="491"/>
      <c r="NJ60" s="491"/>
      <c r="NK60" s="491"/>
      <c r="NL60" s="491"/>
      <c r="NM60" s="491"/>
      <c r="NN60" s="491"/>
      <c r="NO60" s="491"/>
      <c r="NP60" s="491"/>
      <c r="NQ60" s="491"/>
      <c r="NR60" s="491"/>
      <c r="NS60" s="491"/>
      <c r="NT60" s="491"/>
      <c r="NU60" s="491"/>
      <c r="NV60" s="491"/>
      <c r="NW60" s="491"/>
      <c r="NX60" s="491"/>
      <c r="NY60" s="491"/>
      <c r="NZ60" s="491"/>
      <c r="OA60" s="491"/>
      <c r="OB60" s="491"/>
      <c r="OC60" s="491"/>
      <c r="OD60" s="491"/>
      <c r="OE60" s="491"/>
      <c r="OF60" s="491"/>
      <c r="OG60" s="491"/>
      <c r="OH60" s="491"/>
      <c r="OI60" s="491"/>
      <c r="OJ60" s="491"/>
      <c r="OK60" s="491"/>
      <c r="OL60" s="491"/>
      <c r="OM60" s="491"/>
      <c r="ON60" s="491"/>
      <c r="OO60" s="491"/>
      <c r="OP60" s="491"/>
      <c r="OQ60" s="491"/>
      <c r="OR60" s="491"/>
      <c r="OS60" s="491"/>
      <c r="OT60" s="491"/>
      <c r="OU60" s="491"/>
      <c r="OV60" s="491"/>
      <c r="OW60" s="491"/>
      <c r="OX60" s="491"/>
      <c r="OY60" s="491"/>
      <c r="OZ60" s="491"/>
      <c r="PA60" s="491"/>
      <c r="PB60" s="491"/>
      <c r="PC60" s="491"/>
      <c r="PD60" s="491"/>
      <c r="PE60" s="491"/>
      <c r="PF60" s="491"/>
      <c r="PG60" s="491"/>
      <c r="PH60" s="491"/>
      <c r="PI60" s="491"/>
      <c r="PJ60" s="491"/>
      <c r="PK60" s="491"/>
      <c r="PL60" s="491"/>
      <c r="PM60" s="491"/>
      <c r="PN60" s="491"/>
      <c r="PO60" s="491"/>
      <c r="PP60" s="491"/>
      <c r="PQ60" s="491"/>
      <c r="PR60" s="491"/>
      <c r="PS60" s="491"/>
      <c r="PT60" s="491"/>
      <c r="PU60" s="491"/>
      <c r="PV60" s="491"/>
      <c r="PW60" s="491"/>
      <c r="PX60" s="491"/>
      <c r="PY60" s="491"/>
      <c r="PZ60" s="491"/>
      <c r="QA60" s="491"/>
      <c r="QB60" s="491"/>
      <c r="QC60" s="491"/>
      <c r="QD60" s="491"/>
      <c r="QE60" s="491"/>
      <c r="QF60" s="491"/>
      <c r="QG60" s="491"/>
      <c r="QH60" s="491"/>
      <c r="QI60" s="491"/>
      <c r="QJ60" s="491"/>
      <c r="QK60" s="491"/>
      <c r="QL60" s="491"/>
      <c r="QM60" s="491"/>
      <c r="QN60" s="491"/>
      <c r="QO60" s="491"/>
      <c r="QP60" s="491"/>
      <c r="QQ60" s="491"/>
    </row>
    <row r="61" spans="1:459">
      <c r="A61" s="351" t="s">
        <v>60</v>
      </c>
      <c r="B61" s="654" t="s">
        <v>139</v>
      </c>
      <c r="C61" s="652" t="s">
        <v>140</v>
      </c>
      <c r="D61" s="637" t="s">
        <v>294</v>
      </c>
      <c r="E61" s="511" t="s">
        <v>294</v>
      </c>
      <c r="F61" s="511" t="s">
        <v>294</v>
      </c>
      <c r="G61" s="511" t="s">
        <v>294</v>
      </c>
      <c r="H61" s="511" t="s">
        <v>294</v>
      </c>
      <c r="I61" s="511" t="s">
        <v>294</v>
      </c>
      <c r="J61" s="511" t="s">
        <v>294</v>
      </c>
      <c r="K61" s="511" t="s">
        <v>294</v>
      </c>
      <c r="L61" s="511" t="s">
        <v>294</v>
      </c>
      <c r="M61" s="512" t="s">
        <v>294</v>
      </c>
      <c r="FF61" s="491"/>
      <c r="FG61" s="491"/>
      <c r="FH61" s="491"/>
      <c r="FI61" s="491"/>
      <c r="FJ61" s="491"/>
      <c r="FK61" s="491"/>
      <c r="FL61" s="491"/>
      <c r="FM61" s="491"/>
      <c r="FN61" s="491"/>
      <c r="FO61" s="491"/>
      <c r="FP61" s="491"/>
      <c r="FQ61" s="491"/>
      <c r="FR61" s="491"/>
      <c r="FS61" s="491"/>
      <c r="FT61" s="491"/>
      <c r="FU61" s="491"/>
      <c r="FV61" s="491"/>
      <c r="FW61" s="491"/>
      <c r="FX61" s="491"/>
      <c r="FY61" s="491"/>
      <c r="FZ61" s="491"/>
      <c r="GA61" s="491"/>
      <c r="GB61" s="491"/>
      <c r="GC61" s="491"/>
      <c r="GD61" s="491"/>
      <c r="GE61" s="491"/>
      <c r="GF61" s="491"/>
      <c r="GG61" s="491"/>
      <c r="GH61" s="491"/>
      <c r="GI61" s="491"/>
      <c r="GJ61" s="491"/>
      <c r="GK61" s="491"/>
      <c r="GL61" s="491"/>
      <c r="GM61" s="491"/>
      <c r="GN61" s="491"/>
      <c r="GO61" s="491"/>
      <c r="GP61" s="491"/>
      <c r="GQ61" s="491"/>
      <c r="GR61" s="491"/>
      <c r="GS61" s="491"/>
      <c r="GT61" s="491"/>
      <c r="GU61" s="491"/>
      <c r="GV61" s="491"/>
      <c r="GW61" s="491"/>
      <c r="GX61" s="491"/>
      <c r="GY61" s="491"/>
      <c r="GZ61" s="491"/>
      <c r="HA61" s="491"/>
      <c r="HB61" s="491"/>
      <c r="HC61" s="491"/>
      <c r="HD61" s="491"/>
      <c r="HE61" s="491"/>
      <c r="HF61" s="491"/>
      <c r="HG61" s="491"/>
      <c r="HH61" s="491"/>
      <c r="HI61" s="491"/>
      <c r="HJ61" s="491"/>
      <c r="HK61" s="491"/>
      <c r="HL61" s="491"/>
      <c r="HM61" s="491"/>
      <c r="HN61" s="491"/>
      <c r="HO61" s="491"/>
      <c r="HP61" s="491"/>
      <c r="HQ61" s="491"/>
      <c r="HR61" s="491"/>
      <c r="HS61" s="491"/>
      <c r="HT61" s="491"/>
      <c r="HU61" s="491"/>
      <c r="HV61" s="491"/>
      <c r="HW61" s="491"/>
      <c r="HX61" s="491"/>
      <c r="HY61" s="491"/>
      <c r="HZ61" s="491"/>
      <c r="IA61" s="491"/>
      <c r="IB61" s="491"/>
      <c r="IC61" s="491"/>
      <c r="ID61" s="491"/>
      <c r="IE61" s="491"/>
      <c r="IF61" s="491"/>
      <c r="IG61" s="491"/>
      <c r="IH61" s="491"/>
      <c r="II61" s="491"/>
      <c r="IJ61" s="491"/>
      <c r="IK61" s="491"/>
      <c r="IL61" s="491"/>
      <c r="IM61" s="491"/>
      <c r="IN61" s="491"/>
      <c r="IO61" s="491"/>
      <c r="IP61" s="491"/>
      <c r="IQ61" s="491"/>
      <c r="IR61" s="491"/>
      <c r="IS61" s="491"/>
      <c r="IT61" s="491"/>
      <c r="IU61" s="491"/>
      <c r="IV61" s="491"/>
      <c r="IW61" s="491"/>
      <c r="IX61" s="491"/>
      <c r="IY61" s="491"/>
      <c r="IZ61" s="491"/>
      <c r="JA61" s="491"/>
      <c r="JB61" s="491"/>
      <c r="JC61" s="491"/>
      <c r="JD61" s="491"/>
      <c r="JE61" s="491"/>
      <c r="JF61" s="491"/>
      <c r="JG61" s="491"/>
      <c r="JH61" s="491"/>
      <c r="JI61" s="491"/>
      <c r="JJ61" s="491"/>
      <c r="JK61" s="491"/>
      <c r="JL61" s="491"/>
      <c r="JM61" s="491"/>
      <c r="JN61" s="491"/>
      <c r="JO61" s="491"/>
      <c r="JP61" s="491"/>
      <c r="JQ61" s="491"/>
      <c r="JR61" s="491"/>
      <c r="JS61" s="491"/>
      <c r="JT61" s="491"/>
      <c r="JU61" s="491"/>
      <c r="JV61" s="491"/>
      <c r="JW61" s="491"/>
      <c r="JX61" s="491"/>
      <c r="JY61" s="491"/>
      <c r="JZ61" s="491"/>
      <c r="KA61" s="491"/>
      <c r="KB61" s="491"/>
      <c r="KC61" s="491"/>
      <c r="KD61" s="491"/>
      <c r="KE61" s="491"/>
      <c r="KF61" s="491"/>
      <c r="KG61" s="491"/>
      <c r="KH61" s="491"/>
      <c r="KI61" s="491"/>
      <c r="KJ61" s="491"/>
      <c r="KK61" s="491"/>
      <c r="KL61" s="491"/>
      <c r="KM61" s="491"/>
      <c r="KN61" s="491"/>
      <c r="KO61" s="491"/>
      <c r="KP61" s="491"/>
      <c r="KQ61" s="491"/>
      <c r="KR61" s="491"/>
      <c r="KS61" s="491"/>
      <c r="KT61" s="491"/>
      <c r="KU61" s="491"/>
      <c r="KV61" s="491"/>
      <c r="KW61" s="491"/>
      <c r="KX61" s="491"/>
      <c r="KY61" s="491"/>
      <c r="KZ61" s="491"/>
      <c r="LA61" s="491"/>
      <c r="LB61" s="491"/>
      <c r="LC61" s="491"/>
      <c r="LD61" s="491"/>
      <c r="LE61" s="491"/>
      <c r="LF61" s="491"/>
      <c r="LG61" s="491"/>
      <c r="LH61" s="491"/>
      <c r="LI61" s="491"/>
      <c r="LJ61" s="491"/>
      <c r="LK61" s="491"/>
      <c r="LL61" s="491"/>
      <c r="LM61" s="491"/>
      <c r="LN61" s="491"/>
      <c r="LO61" s="491"/>
      <c r="LP61" s="491"/>
      <c r="LQ61" s="491"/>
      <c r="LR61" s="491"/>
      <c r="LS61" s="491"/>
      <c r="LT61" s="491"/>
      <c r="LU61" s="491"/>
      <c r="LV61" s="491"/>
      <c r="LW61" s="491"/>
      <c r="LX61" s="491"/>
      <c r="LY61" s="491"/>
      <c r="LZ61" s="491"/>
      <c r="MA61" s="491"/>
      <c r="MB61" s="491"/>
      <c r="MC61" s="491"/>
      <c r="MD61" s="491"/>
      <c r="ME61" s="491"/>
      <c r="MF61" s="491"/>
      <c r="MG61" s="491"/>
      <c r="MH61" s="491"/>
      <c r="MI61" s="491"/>
      <c r="MJ61" s="491"/>
      <c r="MK61" s="491"/>
      <c r="ML61" s="491"/>
      <c r="MM61" s="491"/>
      <c r="MN61" s="491"/>
      <c r="MO61" s="491"/>
      <c r="MP61" s="491"/>
      <c r="MQ61" s="491"/>
      <c r="MR61" s="491"/>
      <c r="MS61" s="491"/>
      <c r="MT61" s="491"/>
      <c r="MU61" s="491"/>
      <c r="MV61" s="491"/>
      <c r="MW61" s="491"/>
      <c r="MX61" s="491"/>
      <c r="MY61" s="491"/>
      <c r="MZ61" s="491"/>
      <c r="NA61" s="491"/>
      <c r="NB61" s="491"/>
      <c r="NC61" s="491"/>
      <c r="ND61" s="491"/>
      <c r="NE61" s="491"/>
      <c r="NF61" s="491"/>
      <c r="NG61" s="491"/>
      <c r="NH61" s="491"/>
      <c r="NI61" s="491"/>
      <c r="NJ61" s="491"/>
      <c r="NK61" s="491"/>
      <c r="NL61" s="491"/>
      <c r="NM61" s="491"/>
      <c r="NN61" s="491"/>
      <c r="NO61" s="491"/>
      <c r="NP61" s="491"/>
      <c r="NQ61" s="491"/>
      <c r="NR61" s="491"/>
      <c r="NS61" s="491"/>
      <c r="NT61" s="491"/>
      <c r="NU61" s="491"/>
      <c r="NV61" s="491"/>
      <c r="NW61" s="491"/>
      <c r="NX61" s="491"/>
      <c r="NY61" s="491"/>
      <c r="NZ61" s="491"/>
      <c r="OA61" s="491"/>
      <c r="OB61" s="491"/>
      <c r="OC61" s="491"/>
      <c r="OD61" s="491"/>
      <c r="OE61" s="491"/>
      <c r="OF61" s="491"/>
      <c r="OG61" s="491"/>
      <c r="OH61" s="491"/>
      <c r="OI61" s="491"/>
      <c r="OJ61" s="491"/>
      <c r="OK61" s="491"/>
      <c r="OL61" s="491"/>
      <c r="OM61" s="491"/>
      <c r="ON61" s="491"/>
      <c r="OO61" s="491"/>
      <c r="OP61" s="491"/>
      <c r="OQ61" s="491"/>
      <c r="OR61" s="491"/>
      <c r="OS61" s="491"/>
      <c r="OT61" s="491"/>
      <c r="OU61" s="491"/>
      <c r="OV61" s="491"/>
      <c r="OW61" s="491"/>
      <c r="OX61" s="491"/>
      <c r="OY61" s="491"/>
      <c r="OZ61" s="491"/>
      <c r="PA61" s="491"/>
      <c r="PB61" s="491"/>
      <c r="PC61" s="491"/>
      <c r="PD61" s="491"/>
      <c r="PE61" s="491"/>
      <c r="PF61" s="491"/>
      <c r="PG61" s="491"/>
      <c r="PH61" s="491"/>
      <c r="PI61" s="491"/>
      <c r="PJ61" s="491"/>
      <c r="PK61" s="491"/>
      <c r="PL61" s="491"/>
      <c r="PM61" s="491"/>
      <c r="PN61" s="491"/>
      <c r="PO61" s="491"/>
      <c r="PP61" s="491"/>
      <c r="PQ61" s="491"/>
      <c r="PR61" s="491"/>
      <c r="PS61" s="491"/>
      <c r="PT61" s="491"/>
      <c r="PU61" s="491"/>
      <c r="PV61" s="491"/>
      <c r="PW61" s="491"/>
      <c r="PX61" s="491"/>
      <c r="PY61" s="491"/>
      <c r="PZ61" s="491"/>
      <c r="QA61" s="491"/>
      <c r="QB61" s="491"/>
      <c r="QC61" s="491"/>
      <c r="QD61" s="491"/>
      <c r="QE61" s="491"/>
      <c r="QF61" s="491"/>
      <c r="QG61" s="491"/>
      <c r="QH61" s="491"/>
      <c r="QI61" s="491"/>
      <c r="QJ61" s="491"/>
      <c r="QK61" s="491"/>
      <c r="QL61" s="491"/>
      <c r="QM61" s="491"/>
      <c r="QN61" s="491"/>
      <c r="QO61" s="491"/>
      <c r="QP61" s="491"/>
      <c r="QQ61" s="491"/>
    </row>
    <row r="62" spans="1:459" ht="31.5">
      <c r="A62" s="339" t="s">
        <v>62</v>
      </c>
      <c r="B62" s="55" t="s">
        <v>63</v>
      </c>
      <c r="C62" s="651" t="s">
        <v>10</v>
      </c>
      <c r="D62" s="501">
        <f t="shared" ref="D62:M62" si="16">D63+D66</f>
        <v>0</v>
      </c>
      <c r="E62" s="502">
        <f t="shared" si="16"/>
        <v>0</v>
      </c>
      <c r="F62" s="502">
        <f t="shared" si="16"/>
        <v>0</v>
      </c>
      <c r="G62" s="502">
        <f t="shared" si="16"/>
        <v>0</v>
      </c>
      <c r="H62" s="502">
        <f t="shared" si="16"/>
        <v>0</v>
      </c>
      <c r="I62" s="502">
        <f t="shared" si="16"/>
        <v>0</v>
      </c>
      <c r="J62" s="502">
        <f t="shared" si="16"/>
        <v>0</v>
      </c>
      <c r="K62" s="502">
        <f t="shared" si="16"/>
        <v>0</v>
      </c>
      <c r="L62" s="502">
        <f t="shared" si="16"/>
        <v>0</v>
      </c>
      <c r="M62" s="503">
        <f t="shared" si="16"/>
        <v>0</v>
      </c>
      <c r="FF62" s="491"/>
      <c r="FG62" s="491"/>
      <c r="FH62" s="491"/>
      <c r="FI62" s="491"/>
      <c r="FJ62" s="491"/>
      <c r="FK62" s="491"/>
      <c r="FL62" s="491"/>
      <c r="FM62" s="491"/>
      <c r="FN62" s="491"/>
      <c r="FO62" s="491"/>
      <c r="FP62" s="491"/>
      <c r="FQ62" s="491"/>
      <c r="FR62" s="491"/>
      <c r="FS62" s="491"/>
      <c r="FT62" s="491"/>
      <c r="FU62" s="491"/>
      <c r="FV62" s="491"/>
      <c r="FW62" s="491"/>
      <c r="FX62" s="491"/>
      <c r="FY62" s="491"/>
      <c r="FZ62" s="491"/>
      <c r="GA62" s="491"/>
      <c r="GB62" s="491"/>
      <c r="GC62" s="491"/>
      <c r="GD62" s="491"/>
      <c r="GE62" s="491"/>
      <c r="GF62" s="491"/>
      <c r="GG62" s="491"/>
      <c r="GH62" s="491"/>
      <c r="GI62" s="491"/>
      <c r="GJ62" s="491"/>
      <c r="GK62" s="491"/>
      <c r="GL62" s="491"/>
      <c r="GM62" s="491"/>
      <c r="GN62" s="491"/>
      <c r="GO62" s="491"/>
      <c r="GP62" s="491"/>
      <c r="GQ62" s="491"/>
      <c r="GR62" s="491"/>
      <c r="GS62" s="491"/>
      <c r="GT62" s="491"/>
      <c r="GU62" s="491"/>
      <c r="GV62" s="491"/>
      <c r="GW62" s="491"/>
      <c r="GX62" s="491"/>
      <c r="GY62" s="491"/>
      <c r="GZ62" s="491"/>
      <c r="HA62" s="491"/>
      <c r="HB62" s="491"/>
      <c r="HC62" s="491"/>
      <c r="HD62" s="491"/>
      <c r="HE62" s="491"/>
      <c r="HF62" s="491"/>
      <c r="HG62" s="491"/>
      <c r="HH62" s="491"/>
      <c r="HI62" s="491"/>
      <c r="HJ62" s="491"/>
      <c r="HK62" s="491"/>
      <c r="HL62" s="491"/>
      <c r="HM62" s="491"/>
      <c r="HN62" s="491"/>
      <c r="HO62" s="491"/>
      <c r="HP62" s="491"/>
      <c r="HQ62" s="491"/>
      <c r="HR62" s="491"/>
      <c r="HS62" s="491"/>
      <c r="HT62" s="491"/>
      <c r="HU62" s="491"/>
      <c r="HV62" s="491"/>
      <c r="HW62" s="491"/>
      <c r="HX62" s="491"/>
      <c r="HY62" s="491"/>
      <c r="HZ62" s="491"/>
      <c r="IA62" s="491"/>
      <c r="IB62" s="491"/>
      <c r="IC62" s="491"/>
      <c r="ID62" s="491"/>
      <c r="IE62" s="491"/>
      <c r="IF62" s="491"/>
      <c r="IG62" s="491"/>
      <c r="IH62" s="491"/>
      <c r="II62" s="491"/>
      <c r="IJ62" s="491"/>
      <c r="IK62" s="491"/>
      <c r="IL62" s="491"/>
      <c r="IM62" s="491"/>
      <c r="IN62" s="491"/>
      <c r="IO62" s="491"/>
      <c r="IP62" s="491"/>
      <c r="IQ62" s="491"/>
      <c r="IR62" s="491"/>
      <c r="IS62" s="491"/>
      <c r="IT62" s="491"/>
      <c r="IU62" s="491"/>
      <c r="IV62" s="491"/>
      <c r="IW62" s="491"/>
      <c r="IX62" s="491"/>
      <c r="IY62" s="491"/>
      <c r="IZ62" s="491"/>
      <c r="JA62" s="491"/>
      <c r="JB62" s="491"/>
      <c r="JC62" s="491"/>
      <c r="JD62" s="491"/>
      <c r="JE62" s="491"/>
      <c r="JF62" s="491"/>
      <c r="JG62" s="491"/>
      <c r="JH62" s="491"/>
      <c r="JI62" s="491"/>
      <c r="JJ62" s="491"/>
      <c r="JK62" s="491"/>
      <c r="JL62" s="491"/>
      <c r="JM62" s="491"/>
      <c r="JN62" s="491"/>
      <c r="JO62" s="491"/>
      <c r="JP62" s="491"/>
      <c r="JQ62" s="491"/>
      <c r="JR62" s="491"/>
      <c r="JS62" s="491"/>
      <c r="JT62" s="491"/>
      <c r="JU62" s="491"/>
      <c r="JV62" s="491"/>
      <c r="JW62" s="491"/>
      <c r="JX62" s="491"/>
      <c r="JY62" s="491"/>
      <c r="JZ62" s="491"/>
      <c r="KA62" s="491"/>
      <c r="KB62" s="491"/>
      <c r="KC62" s="491"/>
      <c r="KD62" s="491"/>
      <c r="KE62" s="491"/>
      <c r="KF62" s="491"/>
      <c r="KG62" s="491"/>
      <c r="KH62" s="491"/>
      <c r="KI62" s="491"/>
      <c r="KJ62" s="491"/>
      <c r="KK62" s="491"/>
      <c r="KL62" s="491"/>
      <c r="KM62" s="491"/>
      <c r="KN62" s="491"/>
      <c r="KO62" s="491"/>
      <c r="KP62" s="491"/>
      <c r="KQ62" s="491"/>
      <c r="KR62" s="491"/>
      <c r="KS62" s="491"/>
      <c r="KT62" s="491"/>
      <c r="KU62" s="491"/>
      <c r="KV62" s="491"/>
      <c r="KW62" s="491"/>
      <c r="KX62" s="491"/>
      <c r="KY62" s="491"/>
      <c r="KZ62" s="491"/>
      <c r="LA62" s="491"/>
      <c r="LB62" s="491"/>
      <c r="LC62" s="491"/>
      <c r="LD62" s="491"/>
      <c r="LE62" s="491"/>
      <c r="LF62" s="491"/>
      <c r="LG62" s="491"/>
      <c r="LH62" s="491"/>
      <c r="LI62" s="491"/>
      <c r="LJ62" s="491"/>
      <c r="LK62" s="491"/>
      <c r="LL62" s="491"/>
      <c r="LM62" s="491"/>
      <c r="LN62" s="491"/>
      <c r="LO62" s="491"/>
      <c r="LP62" s="491"/>
      <c r="LQ62" s="491"/>
      <c r="LR62" s="491"/>
      <c r="LS62" s="491"/>
      <c r="LT62" s="491"/>
      <c r="LU62" s="491"/>
      <c r="LV62" s="491"/>
      <c r="LW62" s="491"/>
      <c r="LX62" s="491"/>
      <c r="LY62" s="491"/>
      <c r="LZ62" s="491"/>
      <c r="MA62" s="491"/>
      <c r="MB62" s="491"/>
      <c r="MC62" s="491"/>
      <c r="MD62" s="491"/>
      <c r="ME62" s="491"/>
      <c r="MF62" s="491"/>
      <c r="MG62" s="491"/>
      <c r="MH62" s="491"/>
      <c r="MI62" s="491"/>
      <c r="MJ62" s="491"/>
      <c r="MK62" s="491"/>
      <c r="ML62" s="491"/>
      <c r="MM62" s="491"/>
      <c r="MN62" s="491"/>
      <c r="MO62" s="491"/>
      <c r="MP62" s="491"/>
      <c r="MQ62" s="491"/>
      <c r="MR62" s="491"/>
      <c r="MS62" s="491"/>
      <c r="MT62" s="491"/>
      <c r="MU62" s="491"/>
      <c r="MV62" s="491"/>
      <c r="MW62" s="491"/>
      <c r="MX62" s="491"/>
      <c r="MY62" s="491"/>
      <c r="MZ62" s="491"/>
      <c r="NA62" s="491"/>
      <c r="NB62" s="491"/>
      <c r="NC62" s="491"/>
      <c r="ND62" s="491"/>
      <c r="NE62" s="491"/>
      <c r="NF62" s="491"/>
      <c r="NG62" s="491"/>
      <c r="NH62" s="491"/>
      <c r="NI62" s="491"/>
      <c r="NJ62" s="491"/>
      <c r="NK62" s="491"/>
      <c r="NL62" s="491"/>
      <c r="NM62" s="491"/>
      <c r="NN62" s="491"/>
      <c r="NO62" s="491"/>
      <c r="NP62" s="491"/>
      <c r="NQ62" s="491"/>
      <c r="NR62" s="491"/>
      <c r="NS62" s="491"/>
      <c r="NT62" s="491"/>
      <c r="NU62" s="491"/>
      <c r="NV62" s="491"/>
      <c r="NW62" s="491"/>
      <c r="NX62" s="491"/>
      <c r="NY62" s="491"/>
      <c r="NZ62" s="491"/>
      <c r="OA62" s="491"/>
      <c r="OB62" s="491"/>
      <c r="OC62" s="491"/>
      <c r="OD62" s="491"/>
      <c r="OE62" s="491"/>
      <c r="OF62" s="491"/>
      <c r="OG62" s="491"/>
      <c r="OH62" s="491"/>
      <c r="OI62" s="491"/>
      <c r="OJ62" s="491"/>
      <c r="OK62" s="491"/>
      <c r="OL62" s="491"/>
      <c r="OM62" s="491"/>
      <c r="ON62" s="491"/>
      <c r="OO62" s="491"/>
      <c r="OP62" s="491"/>
      <c r="OQ62" s="491"/>
      <c r="OR62" s="491"/>
      <c r="OS62" s="491"/>
      <c r="OT62" s="491"/>
      <c r="OU62" s="491"/>
      <c r="OV62" s="491"/>
      <c r="OW62" s="491"/>
      <c r="OX62" s="491"/>
      <c r="OY62" s="491"/>
      <c r="OZ62" s="491"/>
      <c r="PA62" s="491"/>
      <c r="PB62" s="491"/>
      <c r="PC62" s="491"/>
      <c r="PD62" s="491"/>
      <c r="PE62" s="491"/>
      <c r="PF62" s="491"/>
      <c r="PG62" s="491"/>
      <c r="PH62" s="491"/>
      <c r="PI62" s="491"/>
      <c r="PJ62" s="491"/>
      <c r="PK62" s="491"/>
      <c r="PL62" s="491"/>
      <c r="PM62" s="491"/>
      <c r="PN62" s="491"/>
      <c r="PO62" s="491"/>
      <c r="PP62" s="491"/>
      <c r="PQ62" s="491"/>
      <c r="PR62" s="491"/>
      <c r="PS62" s="491"/>
      <c r="PT62" s="491"/>
      <c r="PU62" s="491"/>
      <c r="PV62" s="491"/>
      <c r="PW62" s="491"/>
      <c r="PX62" s="491"/>
      <c r="PY62" s="491"/>
      <c r="PZ62" s="491"/>
      <c r="QA62" s="491"/>
      <c r="QB62" s="491"/>
      <c r="QC62" s="491"/>
      <c r="QD62" s="491"/>
      <c r="QE62" s="491"/>
      <c r="QF62" s="491"/>
      <c r="QG62" s="491"/>
      <c r="QH62" s="491"/>
      <c r="QI62" s="491"/>
      <c r="QJ62" s="491"/>
      <c r="QK62" s="491"/>
      <c r="QL62" s="491"/>
      <c r="QM62" s="491"/>
      <c r="QN62" s="491"/>
      <c r="QO62" s="491"/>
      <c r="QP62" s="491"/>
      <c r="QQ62" s="491"/>
    </row>
    <row r="63" spans="1:459" s="509" customFormat="1" ht="28.5" customHeight="1">
      <c r="A63" s="513" t="s">
        <v>64</v>
      </c>
      <c r="B63" s="518" t="s">
        <v>65</v>
      </c>
      <c r="C63" s="650" t="s">
        <v>10</v>
      </c>
      <c r="D63" s="506">
        <f t="shared" ref="D63:M63" si="17">SUM(D64:D65)</f>
        <v>0</v>
      </c>
      <c r="E63" s="507">
        <f t="shared" si="17"/>
        <v>0</v>
      </c>
      <c r="F63" s="507">
        <f t="shared" si="17"/>
        <v>0</v>
      </c>
      <c r="G63" s="507">
        <f t="shared" si="17"/>
        <v>0</v>
      </c>
      <c r="H63" s="507">
        <f t="shared" si="17"/>
        <v>0</v>
      </c>
      <c r="I63" s="507">
        <f t="shared" si="17"/>
        <v>0</v>
      </c>
      <c r="J63" s="507">
        <f t="shared" si="17"/>
        <v>0</v>
      </c>
      <c r="K63" s="507">
        <f t="shared" si="17"/>
        <v>0</v>
      </c>
      <c r="L63" s="507">
        <f t="shared" si="17"/>
        <v>0</v>
      </c>
      <c r="M63" s="508">
        <f t="shared" si="17"/>
        <v>0</v>
      </c>
      <c r="FF63" s="510"/>
      <c r="FG63" s="510"/>
      <c r="FH63" s="510"/>
      <c r="FI63" s="510"/>
      <c r="FJ63" s="510"/>
      <c r="FK63" s="510"/>
      <c r="FL63" s="510"/>
      <c r="FM63" s="510"/>
      <c r="FN63" s="510"/>
      <c r="FO63" s="510"/>
      <c r="FP63" s="510"/>
      <c r="FQ63" s="510"/>
      <c r="FR63" s="510"/>
      <c r="FS63" s="510"/>
      <c r="FT63" s="510"/>
      <c r="FU63" s="510"/>
      <c r="FV63" s="510"/>
      <c r="FW63" s="510"/>
      <c r="FX63" s="510"/>
      <c r="FY63" s="510"/>
      <c r="FZ63" s="510"/>
      <c r="GA63" s="510"/>
      <c r="GB63" s="510"/>
      <c r="GC63" s="510"/>
      <c r="GD63" s="510"/>
      <c r="GE63" s="510"/>
      <c r="GF63" s="510"/>
      <c r="GG63" s="510"/>
      <c r="GH63" s="510"/>
      <c r="GI63" s="510"/>
      <c r="GJ63" s="510"/>
      <c r="GK63" s="510"/>
      <c r="GL63" s="510"/>
      <c r="GM63" s="510"/>
      <c r="GN63" s="510"/>
      <c r="GO63" s="510"/>
      <c r="GP63" s="510"/>
      <c r="GQ63" s="510"/>
      <c r="GR63" s="510"/>
      <c r="GS63" s="510"/>
      <c r="GT63" s="510"/>
      <c r="GU63" s="510"/>
      <c r="GV63" s="510"/>
      <c r="GW63" s="510"/>
      <c r="GX63" s="510"/>
      <c r="GY63" s="510"/>
      <c r="GZ63" s="510"/>
      <c r="HA63" s="510"/>
      <c r="HB63" s="510"/>
      <c r="HC63" s="510"/>
      <c r="HD63" s="510"/>
      <c r="HE63" s="510"/>
      <c r="HF63" s="510"/>
      <c r="HG63" s="510"/>
      <c r="HH63" s="510"/>
      <c r="HI63" s="510"/>
      <c r="HJ63" s="510"/>
      <c r="HK63" s="510"/>
      <c r="HL63" s="510"/>
      <c r="HM63" s="510"/>
      <c r="HN63" s="510"/>
      <c r="HO63" s="510"/>
      <c r="HP63" s="510"/>
      <c r="HQ63" s="510"/>
      <c r="HR63" s="510"/>
      <c r="HS63" s="510"/>
      <c r="HT63" s="510"/>
      <c r="HU63" s="510"/>
      <c r="HV63" s="510"/>
      <c r="HW63" s="510"/>
      <c r="HX63" s="510"/>
      <c r="HY63" s="510"/>
      <c r="HZ63" s="510"/>
      <c r="IA63" s="510"/>
      <c r="IB63" s="510"/>
      <c r="IC63" s="510"/>
      <c r="ID63" s="510"/>
      <c r="IE63" s="510"/>
      <c r="IF63" s="510"/>
      <c r="IG63" s="510"/>
      <c r="IH63" s="510"/>
      <c r="II63" s="510"/>
      <c r="IJ63" s="510"/>
      <c r="IK63" s="510"/>
      <c r="IL63" s="510"/>
      <c r="IM63" s="510"/>
      <c r="IN63" s="510"/>
      <c r="IO63" s="510"/>
      <c r="IP63" s="510"/>
      <c r="IQ63" s="510"/>
      <c r="IR63" s="510"/>
      <c r="IS63" s="510"/>
      <c r="IT63" s="510"/>
      <c r="IU63" s="510"/>
      <c r="IV63" s="510"/>
      <c r="IW63" s="510"/>
      <c r="IX63" s="510"/>
      <c r="IY63" s="510"/>
      <c r="IZ63" s="510"/>
      <c r="JA63" s="510"/>
      <c r="JB63" s="510"/>
      <c r="JC63" s="510"/>
      <c r="JD63" s="510"/>
      <c r="JE63" s="510"/>
      <c r="JF63" s="510"/>
      <c r="JG63" s="510"/>
      <c r="JH63" s="510"/>
      <c r="JI63" s="510"/>
      <c r="JJ63" s="510"/>
      <c r="JK63" s="510"/>
      <c r="JL63" s="510"/>
      <c r="JM63" s="510"/>
      <c r="JN63" s="510"/>
      <c r="JO63" s="510"/>
      <c r="JP63" s="510"/>
      <c r="JQ63" s="510"/>
      <c r="JR63" s="510"/>
      <c r="JS63" s="510"/>
      <c r="JT63" s="510"/>
      <c r="JU63" s="510"/>
      <c r="JV63" s="510"/>
      <c r="JW63" s="510"/>
      <c r="JX63" s="510"/>
      <c r="JY63" s="510"/>
      <c r="JZ63" s="510"/>
      <c r="KA63" s="510"/>
      <c r="KB63" s="510"/>
      <c r="KC63" s="510"/>
      <c r="KD63" s="510"/>
      <c r="KE63" s="510"/>
      <c r="KF63" s="510"/>
      <c r="KG63" s="510"/>
      <c r="KH63" s="510"/>
      <c r="KI63" s="510"/>
      <c r="KJ63" s="510"/>
      <c r="KK63" s="510"/>
      <c r="KL63" s="510"/>
      <c r="KM63" s="510"/>
      <c r="KN63" s="510"/>
      <c r="KO63" s="510"/>
      <c r="KP63" s="510"/>
      <c r="KQ63" s="510"/>
      <c r="KR63" s="510"/>
      <c r="KS63" s="510"/>
      <c r="KT63" s="510"/>
      <c r="KU63" s="510"/>
      <c r="KV63" s="510"/>
      <c r="KW63" s="510"/>
      <c r="KX63" s="510"/>
      <c r="KY63" s="510"/>
      <c r="KZ63" s="510"/>
      <c r="LA63" s="510"/>
      <c r="LB63" s="510"/>
      <c r="LC63" s="510"/>
      <c r="LD63" s="510"/>
      <c r="LE63" s="510"/>
      <c r="LF63" s="510"/>
      <c r="LG63" s="510"/>
      <c r="LH63" s="510"/>
      <c r="LI63" s="510"/>
      <c r="LJ63" s="510"/>
      <c r="LK63" s="510"/>
      <c r="LL63" s="510"/>
      <c r="LM63" s="510"/>
      <c r="LN63" s="510"/>
      <c r="LO63" s="510"/>
      <c r="LP63" s="510"/>
      <c r="LQ63" s="510"/>
      <c r="LR63" s="510"/>
      <c r="LS63" s="510"/>
      <c r="LT63" s="510"/>
      <c r="LU63" s="510"/>
      <c r="LV63" s="510"/>
      <c r="LW63" s="510"/>
      <c r="LX63" s="510"/>
      <c r="LY63" s="510"/>
      <c r="LZ63" s="510"/>
      <c r="MA63" s="510"/>
      <c r="MB63" s="510"/>
      <c r="MC63" s="510"/>
      <c r="MD63" s="510"/>
      <c r="ME63" s="510"/>
      <c r="MF63" s="510"/>
      <c r="MG63" s="510"/>
      <c r="MH63" s="510"/>
      <c r="MI63" s="510"/>
      <c r="MJ63" s="510"/>
      <c r="MK63" s="510"/>
      <c r="ML63" s="510"/>
      <c r="MM63" s="510"/>
      <c r="MN63" s="510"/>
      <c r="MO63" s="510"/>
      <c r="MP63" s="510"/>
      <c r="MQ63" s="510"/>
      <c r="MR63" s="510"/>
      <c r="MS63" s="510"/>
      <c r="MT63" s="510"/>
      <c r="MU63" s="510"/>
      <c r="MV63" s="510"/>
      <c r="MW63" s="510"/>
      <c r="MX63" s="510"/>
      <c r="MY63" s="510"/>
      <c r="MZ63" s="510"/>
      <c r="NA63" s="510"/>
      <c r="NB63" s="510"/>
      <c r="NC63" s="510"/>
      <c r="ND63" s="510"/>
      <c r="NE63" s="510"/>
      <c r="NF63" s="510"/>
      <c r="NG63" s="510"/>
      <c r="NH63" s="510"/>
      <c r="NI63" s="510"/>
      <c r="NJ63" s="510"/>
      <c r="NK63" s="510"/>
      <c r="NL63" s="510"/>
      <c r="NM63" s="510"/>
      <c r="NN63" s="510"/>
      <c r="NO63" s="510"/>
      <c r="NP63" s="510"/>
      <c r="NQ63" s="510"/>
      <c r="NR63" s="510"/>
      <c r="NS63" s="510"/>
      <c r="NT63" s="510"/>
      <c r="NU63" s="510"/>
      <c r="NV63" s="510"/>
      <c r="NW63" s="510"/>
      <c r="NX63" s="510"/>
      <c r="NY63" s="510"/>
      <c r="NZ63" s="510"/>
      <c r="OA63" s="510"/>
      <c r="OB63" s="510"/>
      <c r="OC63" s="510"/>
      <c r="OD63" s="510"/>
      <c r="OE63" s="510"/>
      <c r="OF63" s="510"/>
      <c r="OG63" s="510"/>
      <c r="OH63" s="510"/>
      <c r="OI63" s="510"/>
      <c r="OJ63" s="510"/>
      <c r="OK63" s="510"/>
      <c r="OL63" s="510"/>
      <c r="OM63" s="510"/>
      <c r="ON63" s="510"/>
      <c r="OO63" s="510"/>
      <c r="OP63" s="510"/>
      <c r="OQ63" s="510"/>
      <c r="OR63" s="510"/>
      <c r="OS63" s="510"/>
      <c r="OT63" s="510"/>
      <c r="OU63" s="510"/>
      <c r="OV63" s="510"/>
      <c r="OW63" s="510"/>
      <c r="OX63" s="510"/>
      <c r="OY63" s="510"/>
      <c r="OZ63" s="510"/>
      <c r="PA63" s="510"/>
      <c r="PB63" s="510"/>
      <c r="PC63" s="510"/>
      <c r="PD63" s="510"/>
      <c r="PE63" s="510"/>
      <c r="PF63" s="510"/>
      <c r="PG63" s="510"/>
      <c r="PH63" s="510"/>
      <c r="PI63" s="510"/>
      <c r="PJ63" s="510"/>
      <c r="PK63" s="510"/>
      <c r="PL63" s="510"/>
      <c r="PM63" s="510"/>
      <c r="PN63" s="510"/>
      <c r="PO63" s="510"/>
      <c r="PP63" s="510"/>
      <c r="PQ63" s="510"/>
      <c r="PR63" s="510"/>
      <c r="PS63" s="510"/>
      <c r="PT63" s="510"/>
      <c r="PU63" s="510"/>
      <c r="PV63" s="510"/>
      <c r="PW63" s="510"/>
      <c r="PX63" s="510"/>
      <c r="PY63" s="510"/>
      <c r="PZ63" s="510"/>
      <c r="QA63" s="510"/>
      <c r="QB63" s="510"/>
      <c r="QC63" s="510"/>
      <c r="QD63" s="510"/>
      <c r="QE63" s="510"/>
      <c r="QF63" s="510"/>
      <c r="QG63" s="510"/>
      <c r="QH63" s="510"/>
      <c r="QI63" s="510"/>
      <c r="QJ63" s="510"/>
      <c r="QK63" s="510"/>
      <c r="QL63" s="510"/>
      <c r="QM63" s="510"/>
      <c r="QN63" s="510"/>
      <c r="QO63" s="510"/>
      <c r="QP63" s="510"/>
      <c r="QQ63" s="510"/>
    </row>
    <row r="64" spans="1:459" ht="31.5">
      <c r="A64" s="351" t="s">
        <v>64</v>
      </c>
      <c r="B64" s="81" t="s">
        <v>141</v>
      </c>
      <c r="C64" s="655" t="s">
        <v>142</v>
      </c>
      <c r="D64" s="637" t="s">
        <v>294</v>
      </c>
      <c r="E64" s="511" t="s">
        <v>294</v>
      </c>
      <c r="F64" s="511" t="s">
        <v>294</v>
      </c>
      <c r="G64" s="511" t="s">
        <v>294</v>
      </c>
      <c r="H64" s="511" t="s">
        <v>294</v>
      </c>
      <c r="I64" s="511" t="s">
        <v>294</v>
      </c>
      <c r="J64" s="511" t="s">
        <v>294</v>
      </c>
      <c r="K64" s="511" t="s">
        <v>294</v>
      </c>
      <c r="L64" s="511" t="s">
        <v>294</v>
      </c>
      <c r="M64" s="512" t="s">
        <v>294</v>
      </c>
      <c r="FF64" s="491"/>
      <c r="FG64" s="491"/>
      <c r="FH64" s="491"/>
      <c r="FI64" s="491"/>
      <c r="FJ64" s="491"/>
      <c r="FK64" s="491"/>
      <c r="FL64" s="491"/>
      <c r="FM64" s="491"/>
      <c r="FN64" s="491"/>
      <c r="FO64" s="491"/>
      <c r="FP64" s="491"/>
      <c r="FQ64" s="491"/>
      <c r="FR64" s="491"/>
      <c r="FS64" s="491"/>
      <c r="FT64" s="491"/>
      <c r="FU64" s="491"/>
      <c r="FV64" s="491"/>
      <c r="FW64" s="491"/>
      <c r="FX64" s="491"/>
      <c r="FY64" s="491"/>
      <c r="FZ64" s="491"/>
      <c r="GA64" s="491"/>
      <c r="GB64" s="491"/>
      <c r="GC64" s="491"/>
      <c r="GD64" s="491"/>
      <c r="GE64" s="491"/>
      <c r="GF64" s="491"/>
      <c r="GG64" s="491"/>
      <c r="GH64" s="491"/>
      <c r="GI64" s="491"/>
      <c r="GJ64" s="491"/>
      <c r="GK64" s="491"/>
      <c r="GL64" s="491"/>
      <c r="GM64" s="491"/>
      <c r="GN64" s="491"/>
      <c r="GO64" s="491"/>
      <c r="GP64" s="491"/>
      <c r="GQ64" s="491"/>
      <c r="GR64" s="491"/>
      <c r="GS64" s="491"/>
      <c r="GT64" s="491"/>
      <c r="GU64" s="491"/>
      <c r="GV64" s="491"/>
      <c r="GW64" s="491"/>
      <c r="GX64" s="491"/>
      <c r="GY64" s="491"/>
      <c r="GZ64" s="491"/>
      <c r="HA64" s="491"/>
      <c r="HB64" s="491"/>
      <c r="HC64" s="491"/>
      <c r="HD64" s="491"/>
      <c r="HE64" s="491"/>
      <c r="HF64" s="491"/>
      <c r="HG64" s="491"/>
      <c r="HH64" s="491"/>
      <c r="HI64" s="491"/>
      <c r="HJ64" s="491"/>
      <c r="HK64" s="491"/>
      <c r="HL64" s="491"/>
      <c r="HM64" s="491"/>
      <c r="HN64" s="491"/>
      <c r="HO64" s="491"/>
      <c r="HP64" s="491"/>
      <c r="HQ64" s="491"/>
      <c r="HR64" s="491"/>
      <c r="HS64" s="491"/>
      <c r="HT64" s="491"/>
      <c r="HU64" s="491"/>
      <c r="HV64" s="491"/>
      <c r="HW64" s="491"/>
      <c r="HX64" s="491"/>
      <c r="HY64" s="491"/>
      <c r="HZ64" s="491"/>
      <c r="IA64" s="491"/>
      <c r="IB64" s="491"/>
      <c r="IC64" s="491"/>
      <c r="ID64" s="491"/>
      <c r="IE64" s="491"/>
      <c r="IF64" s="491"/>
      <c r="IG64" s="491"/>
      <c r="IH64" s="491"/>
      <c r="II64" s="491"/>
      <c r="IJ64" s="491"/>
      <c r="IK64" s="491"/>
      <c r="IL64" s="491"/>
      <c r="IM64" s="491"/>
      <c r="IN64" s="491"/>
      <c r="IO64" s="491"/>
      <c r="IP64" s="491"/>
      <c r="IQ64" s="491"/>
      <c r="IR64" s="491"/>
      <c r="IS64" s="491"/>
      <c r="IT64" s="491"/>
      <c r="IU64" s="491"/>
      <c r="IV64" s="491"/>
      <c r="IW64" s="491"/>
      <c r="IX64" s="491"/>
      <c r="IY64" s="491"/>
      <c r="IZ64" s="491"/>
      <c r="JA64" s="491"/>
      <c r="JB64" s="491"/>
      <c r="JC64" s="491"/>
      <c r="JD64" s="491"/>
      <c r="JE64" s="491"/>
      <c r="JF64" s="491"/>
      <c r="JG64" s="491"/>
      <c r="JH64" s="491"/>
      <c r="JI64" s="491"/>
      <c r="JJ64" s="491"/>
      <c r="JK64" s="491"/>
      <c r="JL64" s="491"/>
      <c r="JM64" s="491"/>
      <c r="JN64" s="491"/>
      <c r="JO64" s="491"/>
      <c r="JP64" s="491"/>
      <c r="JQ64" s="491"/>
      <c r="JR64" s="491"/>
      <c r="JS64" s="491"/>
      <c r="JT64" s="491"/>
      <c r="JU64" s="491"/>
      <c r="JV64" s="491"/>
      <c r="JW64" s="491"/>
      <c r="JX64" s="491"/>
      <c r="JY64" s="491"/>
      <c r="JZ64" s="491"/>
      <c r="KA64" s="491"/>
      <c r="KB64" s="491"/>
      <c r="KC64" s="491"/>
      <c r="KD64" s="491"/>
      <c r="KE64" s="491"/>
      <c r="KF64" s="491"/>
      <c r="KG64" s="491"/>
      <c r="KH64" s="491"/>
      <c r="KI64" s="491"/>
      <c r="KJ64" s="491"/>
      <c r="KK64" s="491"/>
      <c r="KL64" s="491"/>
      <c r="KM64" s="491"/>
      <c r="KN64" s="491"/>
      <c r="KO64" s="491"/>
      <c r="KP64" s="491"/>
      <c r="KQ64" s="491"/>
      <c r="KR64" s="491"/>
      <c r="KS64" s="491"/>
      <c r="KT64" s="491"/>
      <c r="KU64" s="491"/>
      <c r="KV64" s="491"/>
      <c r="KW64" s="491"/>
      <c r="KX64" s="491"/>
      <c r="KY64" s="491"/>
      <c r="KZ64" s="491"/>
      <c r="LA64" s="491"/>
      <c r="LB64" s="491"/>
      <c r="LC64" s="491"/>
      <c r="LD64" s="491"/>
      <c r="LE64" s="491"/>
      <c r="LF64" s="491"/>
      <c r="LG64" s="491"/>
      <c r="LH64" s="491"/>
      <c r="LI64" s="491"/>
      <c r="LJ64" s="491"/>
      <c r="LK64" s="491"/>
      <c r="LL64" s="491"/>
      <c r="LM64" s="491"/>
      <c r="LN64" s="491"/>
      <c r="LO64" s="491"/>
      <c r="LP64" s="491"/>
      <c r="LQ64" s="491"/>
      <c r="LR64" s="491"/>
      <c r="LS64" s="491"/>
      <c r="LT64" s="491"/>
      <c r="LU64" s="491"/>
      <c r="LV64" s="491"/>
      <c r="LW64" s="491"/>
      <c r="LX64" s="491"/>
      <c r="LY64" s="491"/>
      <c r="LZ64" s="491"/>
      <c r="MA64" s="491"/>
      <c r="MB64" s="491"/>
      <c r="MC64" s="491"/>
      <c r="MD64" s="491"/>
      <c r="ME64" s="491"/>
      <c r="MF64" s="491"/>
      <c r="MG64" s="491"/>
      <c r="MH64" s="491"/>
      <c r="MI64" s="491"/>
      <c r="MJ64" s="491"/>
      <c r="MK64" s="491"/>
      <c r="ML64" s="491"/>
      <c r="MM64" s="491"/>
      <c r="MN64" s="491"/>
      <c r="MO64" s="491"/>
      <c r="MP64" s="491"/>
      <c r="MQ64" s="491"/>
      <c r="MR64" s="491"/>
      <c r="MS64" s="491"/>
      <c r="MT64" s="491"/>
      <c r="MU64" s="491"/>
      <c r="MV64" s="491"/>
      <c r="MW64" s="491"/>
      <c r="MX64" s="491"/>
      <c r="MY64" s="491"/>
      <c r="MZ64" s="491"/>
      <c r="NA64" s="491"/>
      <c r="NB64" s="491"/>
      <c r="NC64" s="491"/>
      <c r="ND64" s="491"/>
      <c r="NE64" s="491"/>
      <c r="NF64" s="491"/>
      <c r="NG64" s="491"/>
      <c r="NH64" s="491"/>
      <c r="NI64" s="491"/>
      <c r="NJ64" s="491"/>
      <c r="NK64" s="491"/>
      <c r="NL64" s="491"/>
      <c r="NM64" s="491"/>
      <c r="NN64" s="491"/>
      <c r="NO64" s="491"/>
      <c r="NP64" s="491"/>
      <c r="NQ64" s="491"/>
      <c r="NR64" s="491"/>
      <c r="NS64" s="491"/>
      <c r="NT64" s="491"/>
      <c r="NU64" s="491"/>
      <c r="NV64" s="491"/>
      <c r="NW64" s="491"/>
      <c r="NX64" s="491"/>
      <c r="NY64" s="491"/>
      <c r="NZ64" s="491"/>
      <c r="OA64" s="491"/>
      <c r="OB64" s="491"/>
      <c r="OC64" s="491"/>
      <c r="OD64" s="491"/>
      <c r="OE64" s="491"/>
      <c r="OF64" s="491"/>
      <c r="OG64" s="491"/>
      <c r="OH64" s="491"/>
      <c r="OI64" s="491"/>
      <c r="OJ64" s="491"/>
      <c r="OK64" s="491"/>
      <c r="OL64" s="491"/>
      <c r="OM64" s="491"/>
      <c r="ON64" s="491"/>
      <c r="OO64" s="491"/>
      <c r="OP64" s="491"/>
      <c r="OQ64" s="491"/>
      <c r="OR64" s="491"/>
      <c r="OS64" s="491"/>
      <c r="OT64" s="491"/>
      <c r="OU64" s="491"/>
      <c r="OV64" s="491"/>
      <c r="OW64" s="491"/>
      <c r="OX64" s="491"/>
      <c r="OY64" s="491"/>
      <c r="OZ64" s="491"/>
      <c r="PA64" s="491"/>
      <c r="PB64" s="491"/>
      <c r="PC64" s="491"/>
      <c r="PD64" s="491"/>
      <c r="PE64" s="491"/>
      <c r="PF64" s="491"/>
      <c r="PG64" s="491"/>
      <c r="PH64" s="491"/>
      <c r="PI64" s="491"/>
      <c r="PJ64" s="491"/>
      <c r="PK64" s="491"/>
      <c r="PL64" s="491"/>
      <c r="PM64" s="491"/>
      <c r="PN64" s="491"/>
      <c r="PO64" s="491"/>
      <c r="PP64" s="491"/>
      <c r="PQ64" s="491"/>
      <c r="PR64" s="491"/>
      <c r="PS64" s="491"/>
      <c r="PT64" s="491"/>
      <c r="PU64" s="491"/>
      <c r="PV64" s="491"/>
      <c r="PW64" s="491"/>
      <c r="PX64" s="491"/>
      <c r="PY64" s="491"/>
      <c r="PZ64" s="491"/>
      <c r="QA64" s="491"/>
      <c r="QB64" s="491"/>
      <c r="QC64" s="491"/>
      <c r="QD64" s="491"/>
      <c r="QE64" s="491"/>
      <c r="QF64" s="491"/>
      <c r="QG64" s="491"/>
      <c r="QH64" s="491"/>
      <c r="QI64" s="491"/>
      <c r="QJ64" s="491"/>
      <c r="QK64" s="491"/>
      <c r="QL64" s="491"/>
      <c r="QM64" s="491"/>
      <c r="QN64" s="491"/>
      <c r="QO64" s="491"/>
      <c r="QP64" s="491"/>
      <c r="QQ64" s="491"/>
    </row>
    <row r="65" spans="1:459" ht="78.75">
      <c r="A65" s="351" t="s">
        <v>64</v>
      </c>
      <c r="B65" s="81" t="s">
        <v>143</v>
      </c>
      <c r="C65" s="655" t="s">
        <v>144</v>
      </c>
      <c r="D65" s="637" t="s">
        <v>294</v>
      </c>
      <c r="E65" s="511" t="s">
        <v>294</v>
      </c>
      <c r="F65" s="511" t="s">
        <v>294</v>
      </c>
      <c r="G65" s="511" t="s">
        <v>294</v>
      </c>
      <c r="H65" s="511" t="s">
        <v>294</v>
      </c>
      <c r="I65" s="511" t="s">
        <v>294</v>
      </c>
      <c r="J65" s="511" t="s">
        <v>294</v>
      </c>
      <c r="K65" s="511" t="s">
        <v>294</v>
      </c>
      <c r="L65" s="511" t="s">
        <v>294</v>
      </c>
      <c r="M65" s="512" t="s">
        <v>294</v>
      </c>
      <c r="FF65" s="491"/>
      <c r="FG65" s="491"/>
      <c r="FH65" s="491"/>
      <c r="FI65" s="491"/>
      <c r="FJ65" s="491"/>
      <c r="FK65" s="491"/>
      <c r="FL65" s="491"/>
      <c r="FM65" s="491"/>
      <c r="FN65" s="491"/>
      <c r="FO65" s="491"/>
      <c r="FP65" s="491"/>
      <c r="FQ65" s="491"/>
      <c r="FR65" s="491"/>
      <c r="FS65" s="491"/>
      <c r="FT65" s="491"/>
      <c r="FU65" s="491"/>
      <c r="FV65" s="491"/>
      <c r="FW65" s="491"/>
      <c r="FX65" s="491"/>
      <c r="FY65" s="491"/>
      <c r="FZ65" s="491"/>
      <c r="GA65" s="491"/>
      <c r="GB65" s="491"/>
      <c r="GC65" s="491"/>
      <c r="GD65" s="491"/>
      <c r="GE65" s="491"/>
      <c r="GF65" s="491"/>
      <c r="GG65" s="491"/>
      <c r="GH65" s="491"/>
      <c r="GI65" s="491"/>
      <c r="GJ65" s="491"/>
      <c r="GK65" s="491"/>
      <c r="GL65" s="491"/>
      <c r="GM65" s="491"/>
      <c r="GN65" s="491"/>
      <c r="GO65" s="491"/>
      <c r="GP65" s="491"/>
      <c r="GQ65" s="491"/>
      <c r="GR65" s="491"/>
      <c r="GS65" s="491"/>
      <c r="GT65" s="491"/>
      <c r="GU65" s="491"/>
      <c r="GV65" s="491"/>
      <c r="GW65" s="491"/>
      <c r="GX65" s="491"/>
      <c r="GY65" s="491"/>
      <c r="GZ65" s="491"/>
      <c r="HA65" s="491"/>
      <c r="HB65" s="491"/>
      <c r="HC65" s="491"/>
      <c r="HD65" s="491"/>
      <c r="HE65" s="491"/>
      <c r="HF65" s="491"/>
      <c r="HG65" s="491"/>
      <c r="HH65" s="491"/>
      <c r="HI65" s="491"/>
      <c r="HJ65" s="491"/>
      <c r="HK65" s="491"/>
      <c r="HL65" s="491"/>
      <c r="HM65" s="491"/>
      <c r="HN65" s="491"/>
      <c r="HO65" s="491"/>
      <c r="HP65" s="491"/>
      <c r="HQ65" s="491"/>
      <c r="HR65" s="491"/>
      <c r="HS65" s="491"/>
      <c r="HT65" s="491"/>
      <c r="HU65" s="491"/>
      <c r="HV65" s="491"/>
      <c r="HW65" s="491"/>
      <c r="HX65" s="491"/>
      <c r="HY65" s="491"/>
      <c r="HZ65" s="491"/>
      <c r="IA65" s="491"/>
      <c r="IB65" s="491"/>
      <c r="IC65" s="491"/>
      <c r="ID65" s="491"/>
      <c r="IE65" s="491"/>
      <c r="IF65" s="491"/>
      <c r="IG65" s="491"/>
      <c r="IH65" s="491"/>
      <c r="II65" s="491"/>
      <c r="IJ65" s="491"/>
      <c r="IK65" s="491"/>
      <c r="IL65" s="491"/>
      <c r="IM65" s="491"/>
      <c r="IN65" s="491"/>
      <c r="IO65" s="491"/>
      <c r="IP65" s="491"/>
      <c r="IQ65" s="491"/>
      <c r="IR65" s="491"/>
      <c r="IS65" s="491"/>
      <c r="IT65" s="491"/>
      <c r="IU65" s="491"/>
      <c r="IV65" s="491"/>
      <c r="IW65" s="491"/>
      <c r="IX65" s="491"/>
      <c r="IY65" s="491"/>
      <c r="IZ65" s="491"/>
      <c r="JA65" s="491"/>
      <c r="JB65" s="491"/>
      <c r="JC65" s="491"/>
      <c r="JD65" s="491"/>
      <c r="JE65" s="491"/>
      <c r="JF65" s="491"/>
      <c r="JG65" s="491"/>
      <c r="JH65" s="491"/>
      <c r="JI65" s="491"/>
      <c r="JJ65" s="491"/>
      <c r="JK65" s="491"/>
      <c r="JL65" s="491"/>
      <c r="JM65" s="491"/>
      <c r="JN65" s="491"/>
      <c r="JO65" s="491"/>
      <c r="JP65" s="491"/>
      <c r="JQ65" s="491"/>
      <c r="JR65" s="491"/>
      <c r="JS65" s="491"/>
      <c r="JT65" s="491"/>
      <c r="JU65" s="491"/>
      <c r="JV65" s="491"/>
      <c r="JW65" s="491"/>
      <c r="JX65" s="491"/>
      <c r="JY65" s="491"/>
      <c r="JZ65" s="491"/>
      <c r="KA65" s="491"/>
      <c r="KB65" s="491"/>
      <c r="KC65" s="491"/>
      <c r="KD65" s="491"/>
      <c r="KE65" s="491"/>
      <c r="KF65" s="491"/>
      <c r="KG65" s="491"/>
      <c r="KH65" s="491"/>
      <c r="KI65" s="491"/>
      <c r="KJ65" s="491"/>
      <c r="KK65" s="491"/>
      <c r="KL65" s="491"/>
      <c r="KM65" s="491"/>
      <c r="KN65" s="491"/>
      <c r="KO65" s="491"/>
      <c r="KP65" s="491"/>
      <c r="KQ65" s="491"/>
      <c r="KR65" s="491"/>
      <c r="KS65" s="491"/>
      <c r="KT65" s="491"/>
      <c r="KU65" s="491"/>
      <c r="KV65" s="491"/>
      <c r="KW65" s="491"/>
      <c r="KX65" s="491"/>
      <c r="KY65" s="491"/>
      <c r="KZ65" s="491"/>
      <c r="LA65" s="491"/>
      <c r="LB65" s="491"/>
      <c r="LC65" s="491"/>
      <c r="LD65" s="491"/>
      <c r="LE65" s="491"/>
      <c r="LF65" s="491"/>
      <c r="LG65" s="491"/>
      <c r="LH65" s="491"/>
      <c r="LI65" s="491"/>
      <c r="LJ65" s="491"/>
      <c r="LK65" s="491"/>
      <c r="LL65" s="491"/>
      <c r="LM65" s="491"/>
      <c r="LN65" s="491"/>
      <c r="LO65" s="491"/>
      <c r="LP65" s="491"/>
      <c r="LQ65" s="491"/>
      <c r="LR65" s="491"/>
      <c r="LS65" s="491"/>
      <c r="LT65" s="491"/>
      <c r="LU65" s="491"/>
      <c r="LV65" s="491"/>
      <c r="LW65" s="491"/>
      <c r="LX65" s="491"/>
      <c r="LY65" s="491"/>
      <c r="LZ65" s="491"/>
      <c r="MA65" s="491"/>
      <c r="MB65" s="491"/>
      <c r="MC65" s="491"/>
      <c r="MD65" s="491"/>
      <c r="ME65" s="491"/>
      <c r="MF65" s="491"/>
      <c r="MG65" s="491"/>
      <c r="MH65" s="491"/>
      <c r="MI65" s="491"/>
      <c r="MJ65" s="491"/>
      <c r="MK65" s="491"/>
      <c r="ML65" s="491"/>
      <c r="MM65" s="491"/>
      <c r="MN65" s="491"/>
      <c r="MO65" s="491"/>
      <c r="MP65" s="491"/>
      <c r="MQ65" s="491"/>
      <c r="MR65" s="491"/>
      <c r="MS65" s="491"/>
      <c r="MT65" s="491"/>
      <c r="MU65" s="491"/>
      <c r="MV65" s="491"/>
      <c r="MW65" s="491"/>
      <c r="MX65" s="491"/>
      <c r="MY65" s="491"/>
      <c r="MZ65" s="491"/>
      <c r="NA65" s="491"/>
      <c r="NB65" s="491"/>
      <c r="NC65" s="491"/>
      <c r="ND65" s="491"/>
      <c r="NE65" s="491"/>
      <c r="NF65" s="491"/>
      <c r="NG65" s="491"/>
      <c r="NH65" s="491"/>
      <c r="NI65" s="491"/>
      <c r="NJ65" s="491"/>
      <c r="NK65" s="491"/>
      <c r="NL65" s="491"/>
      <c r="NM65" s="491"/>
      <c r="NN65" s="491"/>
      <c r="NO65" s="491"/>
      <c r="NP65" s="491"/>
      <c r="NQ65" s="491"/>
      <c r="NR65" s="491"/>
      <c r="NS65" s="491"/>
      <c r="NT65" s="491"/>
      <c r="NU65" s="491"/>
      <c r="NV65" s="491"/>
      <c r="NW65" s="491"/>
      <c r="NX65" s="491"/>
      <c r="NY65" s="491"/>
      <c r="NZ65" s="491"/>
      <c r="OA65" s="491"/>
      <c r="OB65" s="491"/>
      <c r="OC65" s="491"/>
      <c r="OD65" s="491"/>
      <c r="OE65" s="491"/>
      <c r="OF65" s="491"/>
      <c r="OG65" s="491"/>
      <c r="OH65" s="491"/>
      <c r="OI65" s="491"/>
      <c r="OJ65" s="491"/>
      <c r="OK65" s="491"/>
      <c r="OL65" s="491"/>
      <c r="OM65" s="491"/>
      <c r="ON65" s="491"/>
      <c r="OO65" s="491"/>
      <c r="OP65" s="491"/>
      <c r="OQ65" s="491"/>
      <c r="OR65" s="491"/>
      <c r="OS65" s="491"/>
      <c r="OT65" s="491"/>
      <c r="OU65" s="491"/>
      <c r="OV65" s="491"/>
      <c r="OW65" s="491"/>
      <c r="OX65" s="491"/>
      <c r="OY65" s="491"/>
      <c r="OZ65" s="491"/>
      <c r="PA65" s="491"/>
      <c r="PB65" s="491"/>
      <c r="PC65" s="491"/>
      <c r="PD65" s="491"/>
      <c r="PE65" s="491"/>
      <c r="PF65" s="491"/>
      <c r="PG65" s="491"/>
      <c r="PH65" s="491"/>
      <c r="PI65" s="491"/>
      <c r="PJ65" s="491"/>
      <c r="PK65" s="491"/>
      <c r="PL65" s="491"/>
      <c r="PM65" s="491"/>
      <c r="PN65" s="491"/>
      <c r="PO65" s="491"/>
      <c r="PP65" s="491"/>
      <c r="PQ65" s="491"/>
      <c r="PR65" s="491"/>
      <c r="PS65" s="491"/>
      <c r="PT65" s="491"/>
      <c r="PU65" s="491"/>
      <c r="PV65" s="491"/>
      <c r="PW65" s="491"/>
      <c r="PX65" s="491"/>
      <c r="PY65" s="491"/>
      <c r="PZ65" s="491"/>
      <c r="QA65" s="491"/>
      <c r="QB65" s="491"/>
      <c r="QC65" s="491"/>
      <c r="QD65" s="491"/>
      <c r="QE65" s="491"/>
      <c r="QF65" s="491"/>
      <c r="QG65" s="491"/>
      <c r="QH65" s="491"/>
      <c r="QI65" s="491"/>
      <c r="QJ65" s="491"/>
      <c r="QK65" s="491"/>
      <c r="QL65" s="491"/>
      <c r="QM65" s="491"/>
      <c r="QN65" s="491"/>
      <c r="QO65" s="491"/>
      <c r="QP65" s="491"/>
      <c r="QQ65" s="491"/>
    </row>
    <row r="66" spans="1:459" ht="31.5">
      <c r="A66" s="357" t="s">
        <v>66</v>
      </c>
      <c r="B66" s="74" t="s">
        <v>67</v>
      </c>
      <c r="C66" s="656" t="s">
        <v>10</v>
      </c>
      <c r="D66" s="519">
        <f t="shared" ref="D66:E66" si="18">SUM(D67:D68)</f>
        <v>0</v>
      </c>
      <c r="E66" s="520">
        <f t="shared" si="18"/>
        <v>0</v>
      </c>
      <c r="F66" s="520">
        <f t="shared" ref="F66:M66" si="19">SUM(F67:F68)</f>
        <v>0</v>
      </c>
      <c r="G66" s="520">
        <f t="shared" si="19"/>
        <v>0</v>
      </c>
      <c r="H66" s="520">
        <f t="shared" si="19"/>
        <v>0</v>
      </c>
      <c r="I66" s="520">
        <f t="shared" si="19"/>
        <v>0</v>
      </c>
      <c r="J66" s="520">
        <f t="shared" si="19"/>
        <v>0</v>
      </c>
      <c r="K66" s="520">
        <f t="shared" si="19"/>
        <v>0</v>
      </c>
      <c r="L66" s="520">
        <f t="shared" si="19"/>
        <v>0</v>
      </c>
      <c r="M66" s="521">
        <f t="shared" si="19"/>
        <v>0</v>
      </c>
      <c r="FF66" s="491"/>
      <c r="FG66" s="491"/>
      <c r="FH66" s="491"/>
      <c r="FI66" s="491"/>
      <c r="FJ66" s="491"/>
      <c r="FK66" s="491"/>
      <c r="FL66" s="491"/>
      <c r="FM66" s="491"/>
      <c r="FN66" s="491"/>
      <c r="FO66" s="491"/>
      <c r="FP66" s="491"/>
      <c r="FQ66" s="491"/>
      <c r="FR66" s="491"/>
      <c r="FS66" s="491"/>
      <c r="FT66" s="491"/>
      <c r="FU66" s="491"/>
      <c r="FV66" s="491"/>
      <c r="FW66" s="491"/>
      <c r="FX66" s="491"/>
      <c r="FY66" s="491"/>
      <c r="FZ66" s="491"/>
      <c r="GA66" s="491"/>
      <c r="GB66" s="491"/>
      <c r="GC66" s="491"/>
      <c r="GD66" s="491"/>
      <c r="GE66" s="491"/>
      <c r="GF66" s="491"/>
      <c r="GG66" s="491"/>
      <c r="GH66" s="491"/>
      <c r="GI66" s="491"/>
      <c r="GJ66" s="491"/>
      <c r="GK66" s="491"/>
      <c r="GL66" s="491"/>
      <c r="GM66" s="491"/>
      <c r="GN66" s="491"/>
      <c r="GO66" s="491"/>
      <c r="GP66" s="491"/>
      <c r="GQ66" s="491"/>
      <c r="GR66" s="491"/>
      <c r="GS66" s="491"/>
      <c r="GT66" s="491"/>
      <c r="GU66" s="491"/>
      <c r="GV66" s="491"/>
      <c r="GW66" s="491"/>
      <c r="GX66" s="491"/>
      <c r="GY66" s="491"/>
      <c r="GZ66" s="491"/>
      <c r="HA66" s="491"/>
      <c r="HB66" s="491"/>
      <c r="HC66" s="491"/>
      <c r="HD66" s="491"/>
      <c r="HE66" s="491"/>
      <c r="HF66" s="491"/>
      <c r="HG66" s="491"/>
      <c r="HH66" s="491"/>
      <c r="HI66" s="491"/>
      <c r="HJ66" s="491"/>
      <c r="HK66" s="491"/>
      <c r="HL66" s="491"/>
      <c r="HM66" s="491"/>
      <c r="HN66" s="491"/>
      <c r="HO66" s="491"/>
      <c r="HP66" s="491"/>
      <c r="HQ66" s="491"/>
      <c r="HR66" s="491"/>
      <c r="HS66" s="491"/>
      <c r="HT66" s="491"/>
      <c r="HU66" s="491"/>
      <c r="HV66" s="491"/>
      <c r="HW66" s="491"/>
      <c r="HX66" s="491"/>
      <c r="HY66" s="491"/>
      <c r="HZ66" s="491"/>
      <c r="IA66" s="491"/>
      <c r="IB66" s="491"/>
      <c r="IC66" s="491"/>
      <c r="ID66" s="491"/>
      <c r="IE66" s="491"/>
      <c r="IF66" s="491"/>
      <c r="IG66" s="491"/>
      <c r="IH66" s="491"/>
      <c r="II66" s="491"/>
      <c r="IJ66" s="491"/>
      <c r="IK66" s="491"/>
      <c r="IL66" s="491"/>
      <c r="IM66" s="491"/>
      <c r="IN66" s="491"/>
      <c r="IO66" s="491"/>
      <c r="IP66" s="491"/>
      <c r="IQ66" s="491"/>
      <c r="IR66" s="491"/>
      <c r="IS66" s="491"/>
      <c r="IT66" s="491"/>
      <c r="IU66" s="491"/>
      <c r="IV66" s="491"/>
      <c r="IW66" s="491"/>
      <c r="IX66" s="491"/>
      <c r="IY66" s="491"/>
      <c r="IZ66" s="491"/>
      <c r="JA66" s="491"/>
      <c r="JB66" s="491"/>
      <c r="JC66" s="491"/>
      <c r="JD66" s="491"/>
      <c r="JE66" s="491"/>
      <c r="JF66" s="491"/>
      <c r="JG66" s="491"/>
      <c r="JH66" s="491"/>
      <c r="JI66" s="491"/>
      <c r="JJ66" s="491"/>
      <c r="JK66" s="491"/>
      <c r="JL66" s="491"/>
      <c r="JM66" s="491"/>
      <c r="JN66" s="491"/>
      <c r="JO66" s="491"/>
      <c r="JP66" s="491"/>
      <c r="JQ66" s="491"/>
      <c r="JR66" s="491"/>
      <c r="JS66" s="491"/>
      <c r="JT66" s="491"/>
      <c r="JU66" s="491"/>
      <c r="JV66" s="491"/>
      <c r="JW66" s="491"/>
      <c r="JX66" s="491"/>
      <c r="JY66" s="491"/>
      <c r="JZ66" s="491"/>
      <c r="KA66" s="491"/>
      <c r="KB66" s="491"/>
      <c r="KC66" s="491"/>
      <c r="KD66" s="491"/>
      <c r="KE66" s="491"/>
      <c r="KF66" s="491"/>
      <c r="KG66" s="491"/>
      <c r="KH66" s="491"/>
      <c r="KI66" s="491"/>
      <c r="KJ66" s="491"/>
      <c r="KK66" s="491"/>
      <c r="KL66" s="491"/>
      <c r="KM66" s="491"/>
      <c r="KN66" s="491"/>
      <c r="KO66" s="491"/>
      <c r="KP66" s="491"/>
      <c r="KQ66" s="491"/>
      <c r="KR66" s="491"/>
      <c r="KS66" s="491"/>
      <c r="KT66" s="491"/>
      <c r="KU66" s="491"/>
      <c r="KV66" s="491"/>
      <c r="KW66" s="491"/>
      <c r="KX66" s="491"/>
      <c r="KY66" s="491"/>
      <c r="KZ66" s="491"/>
      <c r="LA66" s="491"/>
      <c r="LB66" s="491"/>
      <c r="LC66" s="491"/>
      <c r="LD66" s="491"/>
      <c r="LE66" s="491"/>
      <c r="LF66" s="491"/>
      <c r="LG66" s="491"/>
      <c r="LH66" s="491"/>
      <c r="LI66" s="491"/>
      <c r="LJ66" s="491"/>
      <c r="LK66" s="491"/>
      <c r="LL66" s="491"/>
      <c r="LM66" s="491"/>
      <c r="LN66" s="491"/>
      <c r="LO66" s="491"/>
      <c r="LP66" s="491"/>
      <c r="LQ66" s="491"/>
      <c r="LR66" s="491"/>
      <c r="LS66" s="491"/>
      <c r="LT66" s="491"/>
      <c r="LU66" s="491"/>
      <c r="LV66" s="491"/>
      <c r="LW66" s="491"/>
      <c r="LX66" s="491"/>
      <c r="LY66" s="491"/>
      <c r="LZ66" s="491"/>
      <c r="MA66" s="491"/>
      <c r="MB66" s="491"/>
      <c r="MC66" s="491"/>
      <c r="MD66" s="491"/>
      <c r="ME66" s="491"/>
      <c r="MF66" s="491"/>
      <c r="MG66" s="491"/>
      <c r="MH66" s="491"/>
      <c r="MI66" s="491"/>
      <c r="MJ66" s="491"/>
      <c r="MK66" s="491"/>
      <c r="ML66" s="491"/>
      <c r="MM66" s="491"/>
      <c r="MN66" s="491"/>
      <c r="MO66" s="491"/>
      <c r="MP66" s="491"/>
      <c r="MQ66" s="491"/>
      <c r="MR66" s="491"/>
      <c r="MS66" s="491"/>
      <c r="MT66" s="491"/>
      <c r="MU66" s="491"/>
      <c r="MV66" s="491"/>
      <c r="MW66" s="491"/>
      <c r="MX66" s="491"/>
      <c r="MY66" s="491"/>
      <c r="MZ66" s="491"/>
      <c r="NA66" s="491"/>
      <c r="NB66" s="491"/>
      <c r="NC66" s="491"/>
      <c r="ND66" s="491"/>
      <c r="NE66" s="491"/>
      <c r="NF66" s="491"/>
      <c r="NG66" s="491"/>
      <c r="NH66" s="491"/>
      <c r="NI66" s="491"/>
      <c r="NJ66" s="491"/>
      <c r="NK66" s="491"/>
      <c r="NL66" s="491"/>
      <c r="NM66" s="491"/>
      <c r="NN66" s="491"/>
      <c r="NO66" s="491"/>
      <c r="NP66" s="491"/>
      <c r="NQ66" s="491"/>
      <c r="NR66" s="491"/>
      <c r="NS66" s="491"/>
      <c r="NT66" s="491"/>
      <c r="NU66" s="491"/>
      <c r="NV66" s="491"/>
      <c r="NW66" s="491"/>
      <c r="NX66" s="491"/>
      <c r="NY66" s="491"/>
      <c r="NZ66" s="491"/>
      <c r="OA66" s="491"/>
      <c r="OB66" s="491"/>
      <c r="OC66" s="491"/>
      <c r="OD66" s="491"/>
      <c r="OE66" s="491"/>
      <c r="OF66" s="491"/>
      <c r="OG66" s="491"/>
      <c r="OH66" s="491"/>
      <c r="OI66" s="491"/>
      <c r="OJ66" s="491"/>
      <c r="OK66" s="491"/>
      <c r="OL66" s="491"/>
      <c r="OM66" s="491"/>
      <c r="ON66" s="491"/>
      <c r="OO66" s="491"/>
      <c r="OP66" s="491"/>
      <c r="OQ66" s="491"/>
      <c r="OR66" s="491"/>
      <c r="OS66" s="491"/>
      <c r="OT66" s="491"/>
      <c r="OU66" s="491"/>
      <c r="OV66" s="491"/>
      <c r="OW66" s="491"/>
      <c r="OX66" s="491"/>
      <c r="OY66" s="491"/>
      <c r="OZ66" s="491"/>
      <c r="PA66" s="491"/>
      <c r="PB66" s="491"/>
      <c r="PC66" s="491"/>
      <c r="PD66" s="491"/>
      <c r="PE66" s="491"/>
      <c r="PF66" s="491"/>
      <c r="PG66" s="491"/>
      <c r="PH66" s="491"/>
      <c r="PI66" s="491"/>
      <c r="PJ66" s="491"/>
      <c r="PK66" s="491"/>
      <c r="PL66" s="491"/>
      <c r="PM66" s="491"/>
      <c r="PN66" s="491"/>
      <c r="PO66" s="491"/>
      <c r="PP66" s="491"/>
      <c r="PQ66" s="491"/>
      <c r="PR66" s="491"/>
      <c r="PS66" s="491"/>
      <c r="PT66" s="491"/>
      <c r="PU66" s="491"/>
      <c r="PV66" s="491"/>
      <c r="PW66" s="491"/>
      <c r="PX66" s="491"/>
      <c r="PY66" s="491"/>
      <c r="PZ66" s="491"/>
      <c r="QA66" s="491"/>
      <c r="QB66" s="491"/>
      <c r="QC66" s="491"/>
      <c r="QD66" s="491"/>
      <c r="QE66" s="491"/>
      <c r="QF66" s="491"/>
      <c r="QG66" s="491"/>
      <c r="QH66" s="491"/>
      <c r="QI66" s="491"/>
      <c r="QJ66" s="491"/>
      <c r="QK66" s="491"/>
      <c r="QL66" s="491"/>
      <c r="QM66" s="491"/>
      <c r="QN66" s="491"/>
      <c r="QO66" s="491"/>
      <c r="QP66" s="491"/>
      <c r="QQ66" s="491"/>
    </row>
    <row r="67" spans="1:459" ht="31.5">
      <c r="A67" s="657" t="s">
        <v>66</v>
      </c>
      <c r="B67" s="204" t="s">
        <v>145</v>
      </c>
      <c r="C67" s="652" t="s">
        <v>146</v>
      </c>
      <c r="D67" s="637" t="s">
        <v>294</v>
      </c>
      <c r="E67" s="511" t="s">
        <v>294</v>
      </c>
      <c r="F67" s="511" t="s">
        <v>294</v>
      </c>
      <c r="G67" s="511" t="s">
        <v>294</v>
      </c>
      <c r="H67" s="511" t="s">
        <v>294</v>
      </c>
      <c r="I67" s="511" t="s">
        <v>294</v>
      </c>
      <c r="J67" s="511" t="s">
        <v>294</v>
      </c>
      <c r="K67" s="511" t="s">
        <v>294</v>
      </c>
      <c r="L67" s="511" t="s">
        <v>294</v>
      </c>
      <c r="M67" s="512" t="s">
        <v>294</v>
      </c>
      <c r="FF67" s="491"/>
      <c r="FG67" s="491"/>
      <c r="FH67" s="491"/>
      <c r="FI67" s="491"/>
      <c r="FJ67" s="491"/>
      <c r="FK67" s="491"/>
      <c r="FL67" s="491"/>
      <c r="FM67" s="491"/>
      <c r="FN67" s="491"/>
      <c r="FO67" s="491"/>
      <c r="FP67" s="491"/>
      <c r="FQ67" s="491"/>
      <c r="FR67" s="491"/>
      <c r="FS67" s="491"/>
      <c r="FT67" s="491"/>
      <c r="FU67" s="491"/>
      <c r="FV67" s="491"/>
      <c r="FW67" s="491"/>
      <c r="FX67" s="491"/>
      <c r="FY67" s="491"/>
      <c r="FZ67" s="491"/>
      <c r="GA67" s="491"/>
      <c r="GB67" s="491"/>
      <c r="GC67" s="491"/>
      <c r="GD67" s="491"/>
      <c r="GE67" s="491"/>
      <c r="GF67" s="491"/>
      <c r="GG67" s="491"/>
      <c r="GH67" s="491"/>
      <c r="GI67" s="491"/>
      <c r="GJ67" s="491"/>
      <c r="GK67" s="491"/>
      <c r="GL67" s="491"/>
      <c r="GM67" s="491"/>
      <c r="GN67" s="491"/>
      <c r="GO67" s="491"/>
      <c r="GP67" s="491"/>
      <c r="GQ67" s="491"/>
      <c r="GR67" s="491"/>
      <c r="GS67" s="491"/>
      <c r="GT67" s="491"/>
      <c r="GU67" s="491"/>
      <c r="GV67" s="491"/>
      <c r="GW67" s="491"/>
      <c r="GX67" s="491"/>
      <c r="GY67" s="491"/>
      <c r="GZ67" s="491"/>
      <c r="HA67" s="491"/>
      <c r="HB67" s="491"/>
      <c r="HC67" s="491"/>
      <c r="HD67" s="491"/>
      <c r="HE67" s="491"/>
      <c r="HF67" s="491"/>
      <c r="HG67" s="491"/>
      <c r="HH67" s="491"/>
      <c r="HI67" s="491"/>
      <c r="HJ67" s="491"/>
      <c r="HK67" s="491"/>
      <c r="HL67" s="491"/>
      <c r="HM67" s="491"/>
      <c r="HN67" s="491"/>
      <c r="HO67" s="491"/>
      <c r="HP67" s="491"/>
      <c r="HQ67" s="491"/>
      <c r="HR67" s="491"/>
      <c r="HS67" s="491"/>
      <c r="HT67" s="491"/>
      <c r="HU67" s="491"/>
      <c r="HV67" s="491"/>
      <c r="HW67" s="491"/>
      <c r="HX67" s="491"/>
      <c r="HY67" s="491"/>
      <c r="HZ67" s="491"/>
      <c r="IA67" s="491"/>
      <c r="IB67" s="491"/>
      <c r="IC67" s="491"/>
      <c r="ID67" s="491"/>
      <c r="IE67" s="491"/>
      <c r="IF67" s="491"/>
      <c r="IG67" s="491"/>
      <c r="IH67" s="491"/>
      <c r="II67" s="491"/>
      <c r="IJ67" s="491"/>
      <c r="IK67" s="491"/>
      <c r="IL67" s="491"/>
      <c r="IM67" s="491"/>
      <c r="IN67" s="491"/>
      <c r="IO67" s="491"/>
      <c r="IP67" s="491"/>
      <c r="IQ67" s="491"/>
      <c r="IR67" s="491"/>
      <c r="IS67" s="491"/>
      <c r="IT67" s="491"/>
      <c r="IU67" s="491"/>
      <c r="IV67" s="491"/>
      <c r="IW67" s="491"/>
      <c r="IX67" s="491"/>
      <c r="IY67" s="491"/>
      <c r="IZ67" s="491"/>
      <c r="JA67" s="491"/>
      <c r="JB67" s="491"/>
      <c r="JC67" s="491"/>
      <c r="JD67" s="491"/>
      <c r="JE67" s="491"/>
      <c r="JF67" s="491"/>
      <c r="JG67" s="491"/>
      <c r="JH67" s="491"/>
      <c r="JI67" s="491"/>
      <c r="JJ67" s="491"/>
      <c r="JK67" s="491"/>
      <c r="JL67" s="491"/>
      <c r="JM67" s="491"/>
      <c r="JN67" s="491"/>
      <c r="JO67" s="491"/>
      <c r="JP67" s="491"/>
      <c r="JQ67" s="491"/>
      <c r="JR67" s="491"/>
      <c r="JS67" s="491"/>
      <c r="JT67" s="491"/>
      <c r="JU67" s="491"/>
      <c r="JV67" s="491"/>
      <c r="JW67" s="491"/>
      <c r="JX67" s="491"/>
      <c r="JY67" s="491"/>
      <c r="JZ67" s="491"/>
      <c r="KA67" s="491"/>
      <c r="KB67" s="491"/>
      <c r="KC67" s="491"/>
      <c r="KD67" s="491"/>
      <c r="KE67" s="491"/>
      <c r="KF67" s="491"/>
      <c r="KG67" s="491"/>
      <c r="KH67" s="491"/>
      <c r="KI67" s="491"/>
      <c r="KJ67" s="491"/>
      <c r="KK67" s="491"/>
      <c r="KL67" s="491"/>
      <c r="KM67" s="491"/>
      <c r="KN67" s="491"/>
      <c r="KO67" s="491"/>
      <c r="KP67" s="491"/>
      <c r="KQ67" s="491"/>
      <c r="KR67" s="491"/>
      <c r="KS67" s="491"/>
      <c r="KT67" s="491"/>
      <c r="KU67" s="491"/>
      <c r="KV67" s="491"/>
      <c r="KW67" s="491"/>
      <c r="KX67" s="491"/>
      <c r="KY67" s="491"/>
      <c r="KZ67" s="491"/>
      <c r="LA67" s="491"/>
      <c r="LB67" s="491"/>
      <c r="LC67" s="491"/>
      <c r="LD67" s="491"/>
      <c r="LE67" s="491"/>
      <c r="LF67" s="491"/>
      <c r="LG67" s="491"/>
      <c r="LH67" s="491"/>
      <c r="LI67" s="491"/>
      <c r="LJ67" s="491"/>
      <c r="LK67" s="491"/>
      <c r="LL67" s="491"/>
      <c r="LM67" s="491"/>
      <c r="LN67" s="491"/>
      <c r="LO67" s="491"/>
      <c r="LP67" s="491"/>
      <c r="LQ67" s="491"/>
      <c r="LR67" s="491"/>
      <c r="LS67" s="491"/>
      <c r="LT67" s="491"/>
      <c r="LU67" s="491"/>
      <c r="LV67" s="491"/>
      <c r="LW67" s="491"/>
      <c r="LX67" s="491"/>
      <c r="LY67" s="491"/>
      <c r="LZ67" s="491"/>
      <c r="MA67" s="491"/>
      <c r="MB67" s="491"/>
      <c r="MC67" s="491"/>
      <c r="MD67" s="491"/>
      <c r="ME67" s="491"/>
      <c r="MF67" s="491"/>
      <c r="MG67" s="491"/>
      <c r="MH67" s="491"/>
      <c r="MI67" s="491"/>
      <c r="MJ67" s="491"/>
      <c r="MK67" s="491"/>
      <c r="ML67" s="491"/>
      <c r="MM67" s="491"/>
      <c r="MN67" s="491"/>
      <c r="MO67" s="491"/>
      <c r="MP67" s="491"/>
      <c r="MQ67" s="491"/>
      <c r="MR67" s="491"/>
      <c r="MS67" s="491"/>
      <c r="MT67" s="491"/>
      <c r="MU67" s="491"/>
      <c r="MV67" s="491"/>
      <c r="MW67" s="491"/>
      <c r="MX67" s="491"/>
      <c r="MY67" s="491"/>
      <c r="MZ67" s="491"/>
      <c r="NA67" s="491"/>
      <c r="NB67" s="491"/>
      <c r="NC67" s="491"/>
      <c r="ND67" s="491"/>
      <c r="NE67" s="491"/>
      <c r="NF67" s="491"/>
      <c r="NG67" s="491"/>
      <c r="NH67" s="491"/>
      <c r="NI67" s="491"/>
      <c r="NJ67" s="491"/>
      <c r="NK67" s="491"/>
      <c r="NL67" s="491"/>
      <c r="NM67" s="491"/>
      <c r="NN67" s="491"/>
      <c r="NO67" s="491"/>
      <c r="NP67" s="491"/>
      <c r="NQ67" s="491"/>
      <c r="NR67" s="491"/>
      <c r="NS67" s="491"/>
      <c r="NT67" s="491"/>
      <c r="NU67" s="491"/>
      <c r="NV67" s="491"/>
      <c r="NW67" s="491"/>
      <c r="NX67" s="491"/>
      <c r="NY67" s="491"/>
      <c r="NZ67" s="491"/>
      <c r="OA67" s="491"/>
      <c r="OB67" s="491"/>
      <c r="OC67" s="491"/>
      <c r="OD67" s="491"/>
      <c r="OE67" s="491"/>
      <c r="OF67" s="491"/>
      <c r="OG67" s="491"/>
      <c r="OH67" s="491"/>
      <c r="OI67" s="491"/>
      <c r="OJ67" s="491"/>
      <c r="OK67" s="491"/>
      <c r="OL67" s="491"/>
      <c r="OM67" s="491"/>
      <c r="ON67" s="491"/>
      <c r="OO67" s="491"/>
      <c r="OP67" s="491"/>
      <c r="OQ67" s="491"/>
      <c r="OR67" s="491"/>
      <c r="OS67" s="491"/>
      <c r="OT67" s="491"/>
      <c r="OU67" s="491"/>
      <c r="OV67" s="491"/>
      <c r="OW67" s="491"/>
      <c r="OX67" s="491"/>
      <c r="OY67" s="491"/>
      <c r="OZ67" s="491"/>
      <c r="PA67" s="491"/>
      <c r="PB67" s="491"/>
      <c r="PC67" s="491"/>
      <c r="PD67" s="491"/>
      <c r="PE67" s="491"/>
      <c r="PF67" s="491"/>
      <c r="PG67" s="491"/>
      <c r="PH67" s="491"/>
      <c r="PI67" s="491"/>
      <c r="PJ67" s="491"/>
      <c r="PK67" s="491"/>
      <c r="PL67" s="491"/>
      <c r="PM67" s="491"/>
      <c r="PN67" s="491"/>
      <c r="PO67" s="491"/>
      <c r="PP67" s="491"/>
      <c r="PQ67" s="491"/>
      <c r="PR67" s="491"/>
      <c r="PS67" s="491"/>
      <c r="PT67" s="491"/>
      <c r="PU67" s="491"/>
      <c r="PV67" s="491"/>
      <c r="PW67" s="491"/>
      <c r="PX67" s="491"/>
      <c r="PY67" s="491"/>
      <c r="PZ67" s="491"/>
      <c r="QA67" s="491"/>
      <c r="QB67" s="491"/>
      <c r="QC67" s="491"/>
      <c r="QD67" s="491"/>
      <c r="QE67" s="491"/>
      <c r="QF67" s="491"/>
      <c r="QG67" s="491"/>
      <c r="QH67" s="491"/>
      <c r="QI67" s="491"/>
      <c r="QJ67" s="491"/>
      <c r="QK67" s="491"/>
      <c r="QL67" s="491"/>
      <c r="QM67" s="491"/>
      <c r="QN67" s="491"/>
      <c r="QO67" s="491"/>
      <c r="QP67" s="491"/>
      <c r="QQ67" s="491"/>
    </row>
    <row r="68" spans="1:459" ht="31.5">
      <c r="A68" s="358" t="s">
        <v>66</v>
      </c>
      <c r="B68" s="204" t="s">
        <v>147</v>
      </c>
      <c r="C68" s="652" t="s">
        <v>148</v>
      </c>
      <c r="D68" s="637" t="s">
        <v>294</v>
      </c>
      <c r="E68" s="511" t="s">
        <v>294</v>
      </c>
      <c r="F68" s="511" t="s">
        <v>294</v>
      </c>
      <c r="G68" s="511" t="s">
        <v>294</v>
      </c>
      <c r="H68" s="511" t="s">
        <v>294</v>
      </c>
      <c r="I68" s="511" t="s">
        <v>294</v>
      </c>
      <c r="J68" s="511" t="s">
        <v>294</v>
      </c>
      <c r="K68" s="511" t="s">
        <v>294</v>
      </c>
      <c r="L68" s="511" t="s">
        <v>294</v>
      </c>
      <c r="M68" s="512" t="s">
        <v>294</v>
      </c>
    </row>
    <row r="69" spans="1:459" ht="31.5">
      <c r="A69" s="339" t="s">
        <v>68</v>
      </c>
      <c r="B69" s="55" t="s">
        <v>69</v>
      </c>
      <c r="C69" s="651" t="s">
        <v>10</v>
      </c>
      <c r="D69" s="501">
        <f t="shared" ref="D69:M69" si="20">D70+D74+D75+D76+D77+D78+D79+D80</f>
        <v>0</v>
      </c>
      <c r="E69" s="502">
        <f t="shared" si="20"/>
        <v>0</v>
      </c>
      <c r="F69" s="502">
        <f t="shared" si="20"/>
        <v>0</v>
      </c>
      <c r="G69" s="502">
        <f t="shared" si="20"/>
        <v>0</v>
      </c>
      <c r="H69" s="502">
        <f t="shared" si="20"/>
        <v>0</v>
      </c>
      <c r="I69" s="502">
        <f t="shared" si="20"/>
        <v>0</v>
      </c>
      <c r="J69" s="502">
        <f t="shared" si="20"/>
        <v>0</v>
      </c>
      <c r="K69" s="502">
        <f t="shared" si="20"/>
        <v>0</v>
      </c>
      <c r="L69" s="502">
        <f t="shared" si="20"/>
        <v>0</v>
      </c>
      <c r="M69" s="503">
        <f t="shared" si="20"/>
        <v>0</v>
      </c>
    </row>
    <row r="70" spans="1:459" s="509" customFormat="1" ht="31.5">
      <c r="A70" s="513" t="s">
        <v>70</v>
      </c>
      <c r="B70" s="514" t="s">
        <v>71</v>
      </c>
      <c r="C70" s="650" t="s">
        <v>10</v>
      </c>
      <c r="D70" s="506">
        <v>0</v>
      </c>
      <c r="E70" s="507">
        <v>0</v>
      </c>
      <c r="F70" s="507">
        <v>0</v>
      </c>
      <c r="G70" s="507">
        <v>0</v>
      </c>
      <c r="H70" s="507">
        <v>0</v>
      </c>
      <c r="I70" s="507">
        <v>0</v>
      </c>
      <c r="J70" s="507">
        <v>0</v>
      </c>
      <c r="K70" s="507">
        <v>0</v>
      </c>
      <c r="L70" s="507">
        <v>0</v>
      </c>
      <c r="M70" s="508">
        <v>0</v>
      </c>
    </row>
    <row r="71" spans="1:459" ht="31.5">
      <c r="A71" s="351" t="s">
        <v>70</v>
      </c>
      <c r="B71" s="204" t="s">
        <v>149</v>
      </c>
      <c r="C71" s="652" t="s">
        <v>150</v>
      </c>
      <c r="D71" s="637" t="s">
        <v>294</v>
      </c>
      <c r="E71" s="511" t="s">
        <v>294</v>
      </c>
      <c r="F71" s="511" t="s">
        <v>294</v>
      </c>
      <c r="G71" s="511" t="s">
        <v>294</v>
      </c>
      <c r="H71" s="511" t="s">
        <v>294</v>
      </c>
      <c r="I71" s="511" t="s">
        <v>294</v>
      </c>
      <c r="J71" s="511" t="s">
        <v>294</v>
      </c>
      <c r="K71" s="511" t="s">
        <v>294</v>
      </c>
      <c r="L71" s="511" t="s">
        <v>294</v>
      </c>
      <c r="M71" s="512" t="s">
        <v>294</v>
      </c>
      <c r="FF71" s="491"/>
      <c r="FG71" s="491"/>
      <c r="FH71" s="491"/>
      <c r="FI71" s="491"/>
      <c r="FJ71" s="491"/>
      <c r="FK71" s="491"/>
      <c r="FL71" s="491"/>
      <c r="FM71" s="491"/>
      <c r="FN71" s="491"/>
      <c r="FO71" s="491"/>
      <c r="FP71" s="491"/>
      <c r="FQ71" s="491"/>
      <c r="FR71" s="491"/>
      <c r="FS71" s="491"/>
      <c r="FT71" s="491"/>
      <c r="FU71" s="491"/>
      <c r="FV71" s="491"/>
      <c r="FW71" s="491"/>
      <c r="FX71" s="491"/>
      <c r="FY71" s="491"/>
      <c r="FZ71" s="491"/>
      <c r="GA71" s="491"/>
      <c r="GB71" s="491"/>
      <c r="GC71" s="491"/>
      <c r="GD71" s="491"/>
      <c r="GE71" s="491"/>
      <c r="GF71" s="491"/>
      <c r="GG71" s="491"/>
      <c r="GH71" s="491"/>
      <c r="GI71" s="491"/>
      <c r="GJ71" s="491"/>
      <c r="GK71" s="491"/>
      <c r="GL71" s="491"/>
      <c r="GM71" s="491"/>
      <c r="GN71" s="491"/>
      <c r="GO71" s="491"/>
      <c r="GP71" s="491"/>
      <c r="GQ71" s="491"/>
      <c r="GR71" s="491"/>
      <c r="GS71" s="491"/>
      <c r="GT71" s="491"/>
      <c r="GU71" s="491"/>
      <c r="GV71" s="491"/>
      <c r="GW71" s="491"/>
      <c r="GX71" s="491"/>
      <c r="GY71" s="491"/>
      <c r="GZ71" s="491"/>
      <c r="HA71" s="491"/>
      <c r="HB71" s="491"/>
      <c r="HC71" s="491"/>
      <c r="HD71" s="491"/>
      <c r="HE71" s="491"/>
      <c r="HF71" s="491"/>
      <c r="HG71" s="491"/>
      <c r="HH71" s="491"/>
      <c r="HI71" s="491"/>
      <c r="HJ71" s="491"/>
      <c r="HK71" s="491"/>
      <c r="HL71" s="491"/>
      <c r="HM71" s="491"/>
      <c r="HN71" s="491"/>
      <c r="HO71" s="491"/>
      <c r="HP71" s="491"/>
      <c r="HQ71" s="491"/>
      <c r="HR71" s="491"/>
      <c r="HS71" s="491"/>
      <c r="HT71" s="491"/>
      <c r="HU71" s="491"/>
      <c r="HV71" s="491"/>
      <c r="HW71" s="491"/>
      <c r="HX71" s="491"/>
      <c r="HY71" s="491"/>
      <c r="HZ71" s="491"/>
      <c r="IA71" s="491"/>
      <c r="IB71" s="491"/>
      <c r="IC71" s="491"/>
      <c r="ID71" s="491"/>
      <c r="IE71" s="491"/>
      <c r="IF71" s="491"/>
      <c r="IG71" s="491"/>
      <c r="IH71" s="491"/>
      <c r="II71" s="491"/>
      <c r="IJ71" s="491"/>
      <c r="IK71" s="491"/>
      <c r="IL71" s="491"/>
      <c r="IM71" s="491"/>
      <c r="IN71" s="491"/>
      <c r="IO71" s="491"/>
      <c r="IP71" s="491"/>
      <c r="IQ71" s="491"/>
      <c r="IR71" s="491"/>
      <c r="IS71" s="491"/>
      <c r="IT71" s="491"/>
      <c r="IU71" s="491"/>
      <c r="IV71" s="491"/>
      <c r="IW71" s="491"/>
      <c r="IX71" s="491"/>
      <c r="IY71" s="491"/>
      <c r="IZ71" s="491"/>
      <c r="JA71" s="491"/>
      <c r="JB71" s="491"/>
      <c r="JC71" s="491"/>
      <c r="JD71" s="491"/>
      <c r="JE71" s="491"/>
      <c r="JF71" s="491"/>
      <c r="JG71" s="491"/>
      <c r="JH71" s="491"/>
      <c r="JI71" s="491"/>
      <c r="JJ71" s="491"/>
      <c r="JK71" s="491"/>
      <c r="JL71" s="491"/>
      <c r="JM71" s="491"/>
      <c r="JN71" s="491"/>
      <c r="JO71" s="491"/>
      <c r="JP71" s="491"/>
      <c r="JQ71" s="491"/>
      <c r="JR71" s="491"/>
      <c r="JS71" s="491"/>
      <c r="JT71" s="491"/>
      <c r="JU71" s="491"/>
      <c r="JV71" s="491"/>
      <c r="JW71" s="491"/>
      <c r="JX71" s="491"/>
      <c r="JY71" s="491"/>
      <c r="JZ71" s="491"/>
      <c r="KA71" s="491"/>
      <c r="KB71" s="491"/>
      <c r="KC71" s="491"/>
      <c r="KD71" s="491"/>
      <c r="KE71" s="491"/>
      <c r="KF71" s="491"/>
      <c r="KG71" s="491"/>
      <c r="KH71" s="491"/>
      <c r="KI71" s="491"/>
      <c r="KJ71" s="491"/>
      <c r="KK71" s="491"/>
      <c r="KL71" s="491"/>
      <c r="KM71" s="491"/>
      <c r="KN71" s="491"/>
      <c r="KO71" s="491"/>
      <c r="KP71" s="491"/>
      <c r="KQ71" s="491"/>
      <c r="KR71" s="491"/>
      <c r="KS71" s="491"/>
      <c r="KT71" s="491"/>
      <c r="KU71" s="491"/>
      <c r="KV71" s="491"/>
      <c r="KW71" s="491"/>
      <c r="KX71" s="491"/>
      <c r="KY71" s="491"/>
      <c r="KZ71" s="491"/>
      <c r="LA71" s="491"/>
      <c r="LB71" s="491"/>
      <c r="LC71" s="491"/>
      <c r="LD71" s="491"/>
      <c r="LE71" s="491"/>
      <c r="LF71" s="491"/>
      <c r="LG71" s="491"/>
      <c r="LH71" s="491"/>
      <c r="LI71" s="491"/>
      <c r="LJ71" s="491"/>
      <c r="LK71" s="491"/>
      <c r="LL71" s="491"/>
      <c r="LM71" s="491"/>
      <c r="LN71" s="491"/>
      <c r="LO71" s="491"/>
      <c r="LP71" s="491"/>
      <c r="LQ71" s="491"/>
      <c r="LR71" s="491"/>
      <c r="LS71" s="491"/>
      <c r="LT71" s="491"/>
      <c r="LU71" s="491"/>
      <c r="LV71" s="491"/>
      <c r="LW71" s="491"/>
      <c r="LX71" s="491"/>
      <c r="LY71" s="491"/>
      <c r="LZ71" s="491"/>
      <c r="MA71" s="491"/>
      <c r="MB71" s="491"/>
      <c r="MC71" s="491"/>
      <c r="MD71" s="491"/>
      <c r="ME71" s="491"/>
      <c r="MF71" s="491"/>
      <c r="MG71" s="491"/>
      <c r="MH71" s="491"/>
      <c r="MI71" s="491"/>
      <c r="MJ71" s="491"/>
      <c r="MK71" s="491"/>
      <c r="ML71" s="491"/>
      <c r="MM71" s="491"/>
      <c r="MN71" s="491"/>
      <c r="MO71" s="491"/>
      <c r="MP71" s="491"/>
      <c r="MQ71" s="491"/>
      <c r="MR71" s="491"/>
      <c r="MS71" s="491"/>
      <c r="MT71" s="491"/>
      <c r="MU71" s="491"/>
      <c r="MV71" s="491"/>
      <c r="MW71" s="491"/>
      <c r="MX71" s="491"/>
      <c r="MY71" s="491"/>
      <c r="MZ71" s="491"/>
      <c r="NA71" s="491"/>
      <c r="NB71" s="491"/>
      <c r="NC71" s="491"/>
      <c r="ND71" s="491"/>
      <c r="NE71" s="491"/>
      <c r="NF71" s="491"/>
      <c r="NG71" s="491"/>
      <c r="NH71" s="491"/>
      <c r="NI71" s="491"/>
      <c r="NJ71" s="491"/>
      <c r="NK71" s="491"/>
      <c r="NL71" s="491"/>
      <c r="NM71" s="491"/>
      <c r="NN71" s="491"/>
      <c r="NO71" s="491"/>
      <c r="NP71" s="491"/>
      <c r="NQ71" s="491"/>
      <c r="NR71" s="491"/>
      <c r="NS71" s="491"/>
      <c r="NT71" s="491"/>
      <c r="NU71" s="491"/>
      <c r="NV71" s="491"/>
      <c r="NW71" s="491"/>
      <c r="NX71" s="491"/>
      <c r="NY71" s="491"/>
      <c r="NZ71" s="491"/>
      <c r="OA71" s="491"/>
      <c r="OB71" s="491"/>
      <c r="OC71" s="491"/>
      <c r="OD71" s="491"/>
      <c r="OE71" s="491"/>
      <c r="OF71" s="491"/>
      <c r="OG71" s="491"/>
      <c r="OH71" s="491"/>
      <c r="OI71" s="491"/>
      <c r="OJ71" s="491"/>
      <c r="OK71" s="491"/>
      <c r="OL71" s="491"/>
      <c r="OM71" s="491"/>
      <c r="ON71" s="491"/>
      <c r="OO71" s="491"/>
      <c r="OP71" s="491"/>
      <c r="OQ71" s="491"/>
      <c r="OR71" s="491"/>
      <c r="OS71" s="491"/>
      <c r="OT71" s="491"/>
      <c r="OU71" s="491"/>
      <c r="OV71" s="491"/>
      <c r="OW71" s="491"/>
      <c r="OX71" s="491"/>
      <c r="OY71" s="491"/>
      <c r="OZ71" s="491"/>
      <c r="PA71" s="491"/>
      <c r="PB71" s="491"/>
      <c r="PC71" s="491"/>
      <c r="PD71" s="491"/>
      <c r="PE71" s="491"/>
      <c r="PF71" s="491"/>
      <c r="PG71" s="491"/>
      <c r="PH71" s="491"/>
      <c r="PI71" s="491"/>
      <c r="PJ71" s="491"/>
      <c r="PK71" s="491"/>
      <c r="PL71" s="491"/>
      <c r="PM71" s="491"/>
      <c r="PN71" s="491"/>
      <c r="PO71" s="491"/>
      <c r="PP71" s="491"/>
      <c r="PQ71" s="491"/>
      <c r="PR71" s="491"/>
      <c r="PS71" s="491"/>
      <c r="PT71" s="491"/>
      <c r="PU71" s="491"/>
      <c r="PV71" s="491"/>
      <c r="PW71" s="491"/>
      <c r="PX71" s="491"/>
      <c r="PY71" s="491"/>
      <c r="PZ71" s="491"/>
      <c r="QA71" s="491"/>
      <c r="QB71" s="491"/>
      <c r="QC71" s="491"/>
      <c r="QD71" s="491"/>
      <c r="QE71" s="491"/>
      <c r="QF71" s="491"/>
      <c r="QG71" s="491"/>
      <c r="QH71" s="491"/>
      <c r="QI71" s="491"/>
      <c r="QJ71" s="491"/>
      <c r="QK71" s="491"/>
      <c r="QL71" s="491"/>
      <c r="QM71" s="491"/>
      <c r="QN71" s="491"/>
      <c r="QO71" s="491"/>
      <c r="QP71" s="491"/>
      <c r="QQ71" s="491"/>
    </row>
    <row r="72" spans="1:459" ht="31.5">
      <c r="A72" s="351" t="s">
        <v>70</v>
      </c>
      <c r="B72" s="204" t="s">
        <v>151</v>
      </c>
      <c r="C72" s="652" t="s">
        <v>152</v>
      </c>
      <c r="D72" s="637" t="s">
        <v>294</v>
      </c>
      <c r="E72" s="511" t="s">
        <v>294</v>
      </c>
      <c r="F72" s="511" t="s">
        <v>294</v>
      </c>
      <c r="G72" s="511" t="s">
        <v>294</v>
      </c>
      <c r="H72" s="511" t="s">
        <v>294</v>
      </c>
      <c r="I72" s="511" t="s">
        <v>294</v>
      </c>
      <c r="J72" s="511" t="s">
        <v>294</v>
      </c>
      <c r="K72" s="511" t="s">
        <v>294</v>
      </c>
      <c r="L72" s="511" t="s">
        <v>294</v>
      </c>
      <c r="M72" s="512" t="s">
        <v>294</v>
      </c>
      <c r="FF72" s="491"/>
      <c r="FG72" s="491"/>
      <c r="FH72" s="491"/>
      <c r="FI72" s="491"/>
      <c r="FJ72" s="491"/>
      <c r="FK72" s="491"/>
      <c r="FL72" s="491"/>
      <c r="FM72" s="491"/>
      <c r="FN72" s="491"/>
      <c r="FO72" s="491"/>
      <c r="FP72" s="491"/>
      <c r="FQ72" s="491"/>
      <c r="FR72" s="491"/>
      <c r="FS72" s="491"/>
      <c r="FT72" s="491"/>
      <c r="FU72" s="491"/>
      <c r="FV72" s="491"/>
      <c r="FW72" s="491"/>
      <c r="FX72" s="491"/>
      <c r="FY72" s="491"/>
      <c r="FZ72" s="491"/>
      <c r="GA72" s="491"/>
      <c r="GB72" s="491"/>
      <c r="GC72" s="491"/>
      <c r="GD72" s="491"/>
      <c r="GE72" s="491"/>
      <c r="GF72" s="491"/>
      <c r="GG72" s="491"/>
      <c r="GH72" s="491"/>
      <c r="GI72" s="491"/>
      <c r="GJ72" s="491"/>
      <c r="GK72" s="491"/>
      <c r="GL72" s="491"/>
      <c r="GM72" s="491"/>
      <c r="GN72" s="491"/>
      <c r="GO72" s="491"/>
      <c r="GP72" s="491"/>
      <c r="GQ72" s="491"/>
      <c r="GR72" s="491"/>
      <c r="GS72" s="491"/>
      <c r="GT72" s="491"/>
      <c r="GU72" s="491"/>
      <c r="GV72" s="491"/>
      <c r="GW72" s="491"/>
      <c r="GX72" s="491"/>
      <c r="GY72" s="491"/>
      <c r="GZ72" s="491"/>
      <c r="HA72" s="491"/>
      <c r="HB72" s="491"/>
      <c r="HC72" s="491"/>
      <c r="HD72" s="491"/>
      <c r="HE72" s="491"/>
      <c r="HF72" s="491"/>
      <c r="HG72" s="491"/>
      <c r="HH72" s="491"/>
      <c r="HI72" s="491"/>
      <c r="HJ72" s="491"/>
      <c r="HK72" s="491"/>
      <c r="HL72" s="491"/>
      <c r="HM72" s="491"/>
      <c r="HN72" s="491"/>
      <c r="HO72" s="491"/>
      <c r="HP72" s="491"/>
      <c r="HQ72" s="491"/>
      <c r="HR72" s="491"/>
      <c r="HS72" s="491"/>
      <c r="HT72" s="491"/>
      <c r="HU72" s="491"/>
      <c r="HV72" s="491"/>
      <c r="HW72" s="491"/>
      <c r="HX72" s="491"/>
      <c r="HY72" s="491"/>
      <c r="HZ72" s="491"/>
      <c r="IA72" s="491"/>
      <c r="IB72" s="491"/>
      <c r="IC72" s="491"/>
      <c r="ID72" s="491"/>
      <c r="IE72" s="491"/>
      <c r="IF72" s="491"/>
      <c r="IG72" s="491"/>
      <c r="IH72" s="491"/>
      <c r="II72" s="491"/>
      <c r="IJ72" s="491"/>
      <c r="IK72" s="491"/>
      <c r="IL72" s="491"/>
      <c r="IM72" s="491"/>
      <c r="IN72" s="491"/>
      <c r="IO72" s="491"/>
      <c r="IP72" s="491"/>
      <c r="IQ72" s="491"/>
      <c r="IR72" s="491"/>
      <c r="IS72" s="491"/>
      <c r="IT72" s="491"/>
      <c r="IU72" s="491"/>
      <c r="IV72" s="491"/>
      <c r="IW72" s="491"/>
      <c r="IX72" s="491"/>
      <c r="IY72" s="491"/>
      <c r="IZ72" s="491"/>
      <c r="JA72" s="491"/>
      <c r="JB72" s="491"/>
      <c r="JC72" s="491"/>
      <c r="JD72" s="491"/>
      <c r="JE72" s="491"/>
      <c r="JF72" s="491"/>
      <c r="JG72" s="491"/>
      <c r="JH72" s="491"/>
      <c r="JI72" s="491"/>
      <c r="JJ72" s="491"/>
      <c r="JK72" s="491"/>
      <c r="JL72" s="491"/>
      <c r="JM72" s="491"/>
      <c r="JN72" s="491"/>
      <c r="JO72" s="491"/>
      <c r="JP72" s="491"/>
      <c r="JQ72" s="491"/>
      <c r="JR72" s="491"/>
      <c r="JS72" s="491"/>
      <c r="JT72" s="491"/>
      <c r="JU72" s="491"/>
      <c r="JV72" s="491"/>
      <c r="JW72" s="491"/>
      <c r="JX72" s="491"/>
      <c r="JY72" s="491"/>
      <c r="JZ72" s="491"/>
      <c r="KA72" s="491"/>
      <c r="KB72" s="491"/>
      <c r="KC72" s="491"/>
      <c r="KD72" s="491"/>
      <c r="KE72" s="491"/>
      <c r="KF72" s="491"/>
      <c r="KG72" s="491"/>
      <c r="KH72" s="491"/>
      <c r="KI72" s="491"/>
      <c r="KJ72" s="491"/>
      <c r="KK72" s="491"/>
      <c r="KL72" s="491"/>
      <c r="KM72" s="491"/>
      <c r="KN72" s="491"/>
      <c r="KO72" s="491"/>
      <c r="KP72" s="491"/>
      <c r="KQ72" s="491"/>
      <c r="KR72" s="491"/>
      <c r="KS72" s="491"/>
      <c r="KT72" s="491"/>
      <c r="KU72" s="491"/>
      <c r="KV72" s="491"/>
      <c r="KW72" s="491"/>
      <c r="KX72" s="491"/>
      <c r="KY72" s="491"/>
      <c r="KZ72" s="491"/>
      <c r="LA72" s="491"/>
      <c r="LB72" s="491"/>
      <c r="LC72" s="491"/>
      <c r="LD72" s="491"/>
      <c r="LE72" s="491"/>
      <c r="LF72" s="491"/>
      <c r="LG72" s="491"/>
      <c r="LH72" s="491"/>
      <c r="LI72" s="491"/>
      <c r="LJ72" s="491"/>
      <c r="LK72" s="491"/>
      <c r="LL72" s="491"/>
      <c r="LM72" s="491"/>
      <c r="LN72" s="491"/>
      <c r="LO72" s="491"/>
      <c r="LP72" s="491"/>
      <c r="LQ72" s="491"/>
      <c r="LR72" s="491"/>
      <c r="LS72" s="491"/>
      <c r="LT72" s="491"/>
      <c r="LU72" s="491"/>
      <c r="LV72" s="491"/>
      <c r="LW72" s="491"/>
      <c r="LX72" s="491"/>
      <c r="LY72" s="491"/>
      <c r="LZ72" s="491"/>
      <c r="MA72" s="491"/>
      <c r="MB72" s="491"/>
      <c r="MC72" s="491"/>
      <c r="MD72" s="491"/>
      <c r="ME72" s="491"/>
      <c r="MF72" s="491"/>
      <c r="MG72" s="491"/>
      <c r="MH72" s="491"/>
      <c r="MI72" s="491"/>
      <c r="MJ72" s="491"/>
      <c r="MK72" s="491"/>
      <c r="ML72" s="491"/>
      <c r="MM72" s="491"/>
      <c r="MN72" s="491"/>
      <c r="MO72" s="491"/>
      <c r="MP72" s="491"/>
      <c r="MQ72" s="491"/>
      <c r="MR72" s="491"/>
      <c r="MS72" s="491"/>
      <c r="MT72" s="491"/>
      <c r="MU72" s="491"/>
      <c r="MV72" s="491"/>
      <c r="MW72" s="491"/>
      <c r="MX72" s="491"/>
      <c r="MY72" s="491"/>
      <c r="MZ72" s="491"/>
      <c r="NA72" s="491"/>
      <c r="NB72" s="491"/>
      <c r="NC72" s="491"/>
      <c r="ND72" s="491"/>
      <c r="NE72" s="491"/>
      <c r="NF72" s="491"/>
      <c r="NG72" s="491"/>
      <c r="NH72" s="491"/>
      <c r="NI72" s="491"/>
      <c r="NJ72" s="491"/>
      <c r="NK72" s="491"/>
      <c r="NL72" s="491"/>
      <c r="NM72" s="491"/>
      <c r="NN72" s="491"/>
      <c r="NO72" s="491"/>
      <c r="NP72" s="491"/>
      <c r="NQ72" s="491"/>
      <c r="NR72" s="491"/>
      <c r="NS72" s="491"/>
      <c r="NT72" s="491"/>
      <c r="NU72" s="491"/>
      <c r="NV72" s="491"/>
      <c r="NW72" s="491"/>
      <c r="NX72" s="491"/>
      <c r="NY72" s="491"/>
      <c r="NZ72" s="491"/>
      <c r="OA72" s="491"/>
      <c r="OB72" s="491"/>
      <c r="OC72" s="491"/>
      <c r="OD72" s="491"/>
      <c r="OE72" s="491"/>
      <c r="OF72" s="491"/>
      <c r="OG72" s="491"/>
      <c r="OH72" s="491"/>
      <c r="OI72" s="491"/>
      <c r="OJ72" s="491"/>
      <c r="OK72" s="491"/>
      <c r="OL72" s="491"/>
      <c r="OM72" s="491"/>
      <c r="ON72" s="491"/>
      <c r="OO72" s="491"/>
      <c r="OP72" s="491"/>
      <c r="OQ72" s="491"/>
      <c r="OR72" s="491"/>
      <c r="OS72" s="491"/>
      <c r="OT72" s="491"/>
      <c r="OU72" s="491"/>
      <c r="OV72" s="491"/>
      <c r="OW72" s="491"/>
      <c r="OX72" s="491"/>
      <c r="OY72" s="491"/>
      <c r="OZ72" s="491"/>
      <c r="PA72" s="491"/>
      <c r="PB72" s="491"/>
      <c r="PC72" s="491"/>
      <c r="PD72" s="491"/>
      <c r="PE72" s="491"/>
      <c r="PF72" s="491"/>
      <c r="PG72" s="491"/>
      <c r="PH72" s="491"/>
      <c r="PI72" s="491"/>
      <c r="PJ72" s="491"/>
      <c r="PK72" s="491"/>
      <c r="PL72" s="491"/>
      <c r="PM72" s="491"/>
      <c r="PN72" s="491"/>
      <c r="PO72" s="491"/>
      <c r="PP72" s="491"/>
      <c r="PQ72" s="491"/>
      <c r="PR72" s="491"/>
      <c r="PS72" s="491"/>
      <c r="PT72" s="491"/>
      <c r="PU72" s="491"/>
      <c r="PV72" s="491"/>
      <c r="PW72" s="491"/>
      <c r="PX72" s="491"/>
      <c r="PY72" s="491"/>
      <c r="PZ72" s="491"/>
      <c r="QA72" s="491"/>
      <c r="QB72" s="491"/>
      <c r="QC72" s="491"/>
      <c r="QD72" s="491"/>
      <c r="QE72" s="491"/>
      <c r="QF72" s="491"/>
      <c r="QG72" s="491"/>
      <c r="QH72" s="491"/>
      <c r="QI72" s="491"/>
      <c r="QJ72" s="491"/>
      <c r="QK72" s="491"/>
      <c r="QL72" s="491"/>
      <c r="QM72" s="491"/>
      <c r="QN72" s="491"/>
      <c r="QO72" s="491"/>
      <c r="QP72" s="491"/>
      <c r="QQ72" s="491"/>
    </row>
    <row r="73" spans="1:459">
      <c r="A73" s="351" t="s">
        <v>70</v>
      </c>
      <c r="B73" s="204" t="s">
        <v>153</v>
      </c>
      <c r="C73" s="652" t="s">
        <v>154</v>
      </c>
      <c r="D73" s="637" t="s">
        <v>294</v>
      </c>
      <c r="E73" s="511" t="s">
        <v>294</v>
      </c>
      <c r="F73" s="511" t="s">
        <v>294</v>
      </c>
      <c r="G73" s="511" t="s">
        <v>294</v>
      </c>
      <c r="H73" s="511" t="s">
        <v>294</v>
      </c>
      <c r="I73" s="511" t="s">
        <v>294</v>
      </c>
      <c r="J73" s="511" t="s">
        <v>294</v>
      </c>
      <c r="K73" s="511" t="s">
        <v>294</v>
      </c>
      <c r="L73" s="511" t="s">
        <v>294</v>
      </c>
      <c r="M73" s="512" t="s">
        <v>294</v>
      </c>
      <c r="FF73" s="491"/>
      <c r="FG73" s="491"/>
      <c r="FH73" s="491"/>
      <c r="FI73" s="491"/>
      <c r="FJ73" s="491"/>
      <c r="FK73" s="491"/>
      <c r="FL73" s="491"/>
      <c r="FM73" s="491"/>
      <c r="FN73" s="491"/>
      <c r="FO73" s="491"/>
      <c r="FP73" s="491"/>
      <c r="FQ73" s="491"/>
      <c r="FR73" s="491"/>
      <c r="FS73" s="491"/>
      <c r="FT73" s="491"/>
      <c r="FU73" s="491"/>
      <c r="FV73" s="491"/>
      <c r="FW73" s="491"/>
      <c r="FX73" s="491"/>
      <c r="FY73" s="491"/>
      <c r="FZ73" s="491"/>
      <c r="GA73" s="491"/>
      <c r="GB73" s="491"/>
      <c r="GC73" s="491"/>
      <c r="GD73" s="491"/>
      <c r="GE73" s="491"/>
      <c r="GF73" s="491"/>
      <c r="GG73" s="491"/>
      <c r="GH73" s="491"/>
      <c r="GI73" s="491"/>
      <c r="GJ73" s="491"/>
      <c r="GK73" s="491"/>
      <c r="GL73" s="491"/>
      <c r="GM73" s="491"/>
      <c r="GN73" s="491"/>
      <c r="GO73" s="491"/>
      <c r="GP73" s="491"/>
      <c r="GQ73" s="491"/>
      <c r="GR73" s="491"/>
      <c r="GS73" s="491"/>
      <c r="GT73" s="491"/>
      <c r="GU73" s="491"/>
      <c r="GV73" s="491"/>
      <c r="GW73" s="491"/>
      <c r="GX73" s="491"/>
      <c r="GY73" s="491"/>
      <c r="GZ73" s="491"/>
      <c r="HA73" s="491"/>
      <c r="HB73" s="491"/>
      <c r="HC73" s="491"/>
      <c r="HD73" s="491"/>
      <c r="HE73" s="491"/>
      <c r="HF73" s="491"/>
      <c r="HG73" s="491"/>
      <c r="HH73" s="491"/>
      <c r="HI73" s="491"/>
      <c r="HJ73" s="491"/>
      <c r="HK73" s="491"/>
      <c r="HL73" s="491"/>
      <c r="HM73" s="491"/>
      <c r="HN73" s="491"/>
      <c r="HO73" s="491"/>
      <c r="HP73" s="491"/>
      <c r="HQ73" s="491"/>
      <c r="HR73" s="491"/>
      <c r="HS73" s="491"/>
      <c r="HT73" s="491"/>
      <c r="HU73" s="491"/>
      <c r="HV73" s="491"/>
      <c r="HW73" s="491"/>
      <c r="HX73" s="491"/>
      <c r="HY73" s="491"/>
      <c r="HZ73" s="491"/>
      <c r="IA73" s="491"/>
      <c r="IB73" s="491"/>
      <c r="IC73" s="491"/>
      <c r="ID73" s="491"/>
      <c r="IE73" s="491"/>
      <c r="IF73" s="491"/>
      <c r="IG73" s="491"/>
      <c r="IH73" s="491"/>
      <c r="II73" s="491"/>
      <c r="IJ73" s="491"/>
      <c r="IK73" s="491"/>
      <c r="IL73" s="491"/>
      <c r="IM73" s="491"/>
      <c r="IN73" s="491"/>
      <c r="IO73" s="491"/>
      <c r="IP73" s="491"/>
      <c r="IQ73" s="491"/>
      <c r="IR73" s="491"/>
      <c r="IS73" s="491"/>
      <c r="IT73" s="491"/>
      <c r="IU73" s="491"/>
      <c r="IV73" s="491"/>
      <c r="IW73" s="491"/>
      <c r="IX73" s="491"/>
      <c r="IY73" s="491"/>
      <c r="IZ73" s="491"/>
      <c r="JA73" s="491"/>
      <c r="JB73" s="491"/>
      <c r="JC73" s="491"/>
      <c r="JD73" s="491"/>
      <c r="JE73" s="491"/>
      <c r="JF73" s="491"/>
      <c r="JG73" s="491"/>
      <c r="JH73" s="491"/>
      <c r="JI73" s="491"/>
      <c r="JJ73" s="491"/>
      <c r="JK73" s="491"/>
      <c r="JL73" s="491"/>
      <c r="JM73" s="491"/>
      <c r="JN73" s="491"/>
      <c r="JO73" s="491"/>
      <c r="JP73" s="491"/>
      <c r="JQ73" s="491"/>
      <c r="JR73" s="491"/>
      <c r="JS73" s="491"/>
      <c r="JT73" s="491"/>
      <c r="JU73" s="491"/>
      <c r="JV73" s="491"/>
      <c r="JW73" s="491"/>
      <c r="JX73" s="491"/>
      <c r="JY73" s="491"/>
      <c r="JZ73" s="491"/>
      <c r="KA73" s="491"/>
      <c r="KB73" s="491"/>
      <c r="KC73" s="491"/>
      <c r="KD73" s="491"/>
      <c r="KE73" s="491"/>
      <c r="KF73" s="491"/>
      <c r="KG73" s="491"/>
      <c r="KH73" s="491"/>
      <c r="KI73" s="491"/>
      <c r="KJ73" s="491"/>
      <c r="KK73" s="491"/>
      <c r="KL73" s="491"/>
      <c r="KM73" s="491"/>
      <c r="KN73" s="491"/>
      <c r="KO73" s="491"/>
      <c r="KP73" s="491"/>
      <c r="KQ73" s="491"/>
      <c r="KR73" s="491"/>
      <c r="KS73" s="491"/>
      <c r="KT73" s="491"/>
      <c r="KU73" s="491"/>
      <c r="KV73" s="491"/>
      <c r="KW73" s="491"/>
      <c r="KX73" s="491"/>
      <c r="KY73" s="491"/>
      <c r="KZ73" s="491"/>
      <c r="LA73" s="491"/>
      <c r="LB73" s="491"/>
      <c r="LC73" s="491"/>
      <c r="LD73" s="491"/>
      <c r="LE73" s="491"/>
      <c r="LF73" s="491"/>
      <c r="LG73" s="491"/>
      <c r="LH73" s="491"/>
      <c r="LI73" s="491"/>
      <c r="LJ73" s="491"/>
      <c r="LK73" s="491"/>
      <c r="LL73" s="491"/>
      <c r="LM73" s="491"/>
      <c r="LN73" s="491"/>
      <c r="LO73" s="491"/>
      <c r="LP73" s="491"/>
      <c r="LQ73" s="491"/>
      <c r="LR73" s="491"/>
      <c r="LS73" s="491"/>
      <c r="LT73" s="491"/>
      <c r="LU73" s="491"/>
      <c r="LV73" s="491"/>
      <c r="LW73" s="491"/>
      <c r="LX73" s="491"/>
      <c r="LY73" s="491"/>
      <c r="LZ73" s="491"/>
      <c r="MA73" s="491"/>
      <c r="MB73" s="491"/>
      <c r="MC73" s="491"/>
      <c r="MD73" s="491"/>
      <c r="ME73" s="491"/>
      <c r="MF73" s="491"/>
      <c r="MG73" s="491"/>
      <c r="MH73" s="491"/>
      <c r="MI73" s="491"/>
      <c r="MJ73" s="491"/>
      <c r="MK73" s="491"/>
      <c r="ML73" s="491"/>
      <c r="MM73" s="491"/>
      <c r="MN73" s="491"/>
      <c r="MO73" s="491"/>
      <c r="MP73" s="491"/>
      <c r="MQ73" s="491"/>
      <c r="MR73" s="491"/>
      <c r="MS73" s="491"/>
      <c r="MT73" s="491"/>
      <c r="MU73" s="491"/>
      <c r="MV73" s="491"/>
      <c r="MW73" s="491"/>
      <c r="MX73" s="491"/>
      <c r="MY73" s="491"/>
      <c r="MZ73" s="491"/>
      <c r="NA73" s="491"/>
      <c r="NB73" s="491"/>
      <c r="NC73" s="491"/>
      <c r="ND73" s="491"/>
      <c r="NE73" s="491"/>
      <c r="NF73" s="491"/>
      <c r="NG73" s="491"/>
      <c r="NH73" s="491"/>
      <c r="NI73" s="491"/>
      <c r="NJ73" s="491"/>
      <c r="NK73" s="491"/>
      <c r="NL73" s="491"/>
      <c r="NM73" s="491"/>
      <c r="NN73" s="491"/>
      <c r="NO73" s="491"/>
      <c r="NP73" s="491"/>
      <c r="NQ73" s="491"/>
      <c r="NR73" s="491"/>
      <c r="NS73" s="491"/>
      <c r="NT73" s="491"/>
      <c r="NU73" s="491"/>
      <c r="NV73" s="491"/>
      <c r="NW73" s="491"/>
      <c r="NX73" s="491"/>
      <c r="NY73" s="491"/>
      <c r="NZ73" s="491"/>
      <c r="OA73" s="491"/>
      <c r="OB73" s="491"/>
      <c r="OC73" s="491"/>
      <c r="OD73" s="491"/>
      <c r="OE73" s="491"/>
      <c r="OF73" s="491"/>
      <c r="OG73" s="491"/>
      <c r="OH73" s="491"/>
      <c r="OI73" s="491"/>
      <c r="OJ73" s="491"/>
      <c r="OK73" s="491"/>
      <c r="OL73" s="491"/>
      <c r="OM73" s="491"/>
      <c r="ON73" s="491"/>
      <c r="OO73" s="491"/>
      <c r="OP73" s="491"/>
      <c r="OQ73" s="491"/>
      <c r="OR73" s="491"/>
      <c r="OS73" s="491"/>
      <c r="OT73" s="491"/>
      <c r="OU73" s="491"/>
      <c r="OV73" s="491"/>
      <c r="OW73" s="491"/>
      <c r="OX73" s="491"/>
      <c r="OY73" s="491"/>
      <c r="OZ73" s="491"/>
      <c r="PA73" s="491"/>
      <c r="PB73" s="491"/>
      <c r="PC73" s="491"/>
      <c r="PD73" s="491"/>
      <c r="PE73" s="491"/>
      <c r="PF73" s="491"/>
      <c r="PG73" s="491"/>
      <c r="PH73" s="491"/>
      <c r="PI73" s="491"/>
      <c r="PJ73" s="491"/>
      <c r="PK73" s="491"/>
      <c r="PL73" s="491"/>
      <c r="PM73" s="491"/>
      <c r="PN73" s="491"/>
      <c r="PO73" s="491"/>
      <c r="PP73" s="491"/>
      <c r="PQ73" s="491"/>
      <c r="PR73" s="491"/>
      <c r="PS73" s="491"/>
      <c r="PT73" s="491"/>
      <c r="PU73" s="491"/>
      <c r="PV73" s="491"/>
      <c r="PW73" s="491"/>
      <c r="PX73" s="491"/>
      <c r="PY73" s="491"/>
      <c r="PZ73" s="491"/>
      <c r="QA73" s="491"/>
      <c r="QB73" s="491"/>
      <c r="QC73" s="491"/>
      <c r="QD73" s="491"/>
      <c r="QE73" s="491"/>
      <c r="QF73" s="491"/>
      <c r="QG73" s="491"/>
      <c r="QH73" s="491"/>
      <c r="QI73" s="491"/>
      <c r="QJ73" s="491"/>
      <c r="QK73" s="491"/>
      <c r="QL73" s="491"/>
      <c r="QM73" s="491"/>
      <c r="QN73" s="491"/>
      <c r="QO73" s="491"/>
      <c r="QP73" s="491"/>
      <c r="QQ73" s="491"/>
    </row>
    <row r="74" spans="1:459" s="509" customFormat="1" ht="31.5">
      <c r="A74" s="513" t="s">
        <v>72</v>
      </c>
      <c r="B74" s="514" t="s">
        <v>73</v>
      </c>
      <c r="C74" s="650" t="s">
        <v>10</v>
      </c>
      <c r="D74" s="506">
        <v>0</v>
      </c>
      <c r="E74" s="507">
        <v>0</v>
      </c>
      <c r="F74" s="507">
        <v>0</v>
      </c>
      <c r="G74" s="507">
        <v>0</v>
      </c>
      <c r="H74" s="507">
        <v>0</v>
      </c>
      <c r="I74" s="507">
        <v>0</v>
      </c>
      <c r="J74" s="507">
        <v>0</v>
      </c>
      <c r="K74" s="507">
        <v>0</v>
      </c>
      <c r="L74" s="507">
        <v>0</v>
      </c>
      <c r="M74" s="508">
        <v>0</v>
      </c>
    </row>
    <row r="75" spans="1:459" s="509" customFormat="1" ht="31.5">
      <c r="A75" s="513" t="s">
        <v>74</v>
      </c>
      <c r="B75" s="514" t="s">
        <v>75</v>
      </c>
      <c r="C75" s="650" t="s">
        <v>10</v>
      </c>
      <c r="D75" s="506">
        <v>0</v>
      </c>
      <c r="E75" s="507">
        <v>0</v>
      </c>
      <c r="F75" s="507">
        <v>0</v>
      </c>
      <c r="G75" s="507">
        <v>0</v>
      </c>
      <c r="H75" s="507">
        <v>0</v>
      </c>
      <c r="I75" s="507">
        <v>0</v>
      </c>
      <c r="J75" s="507">
        <v>0</v>
      </c>
      <c r="K75" s="507">
        <v>0</v>
      </c>
      <c r="L75" s="507">
        <v>0</v>
      </c>
      <c r="M75" s="508">
        <v>0</v>
      </c>
    </row>
    <row r="76" spans="1:459" s="509" customFormat="1" ht="31.5">
      <c r="A76" s="513" t="s">
        <v>76</v>
      </c>
      <c r="B76" s="514" t="s">
        <v>77</v>
      </c>
      <c r="C76" s="650" t="s">
        <v>10</v>
      </c>
      <c r="D76" s="506">
        <v>0</v>
      </c>
      <c r="E76" s="507">
        <v>0</v>
      </c>
      <c r="F76" s="507">
        <v>0</v>
      </c>
      <c r="G76" s="507">
        <v>0</v>
      </c>
      <c r="H76" s="507">
        <v>0</v>
      </c>
      <c r="I76" s="507">
        <v>0</v>
      </c>
      <c r="J76" s="507">
        <v>0</v>
      </c>
      <c r="K76" s="507">
        <v>0</v>
      </c>
      <c r="L76" s="507">
        <v>0</v>
      </c>
      <c r="M76" s="508">
        <v>0</v>
      </c>
    </row>
    <row r="77" spans="1:459" s="509" customFormat="1" ht="31.5">
      <c r="A77" s="513" t="s">
        <v>78</v>
      </c>
      <c r="B77" s="514" t="s">
        <v>79</v>
      </c>
      <c r="C77" s="650" t="s">
        <v>10</v>
      </c>
      <c r="D77" s="506">
        <v>0</v>
      </c>
      <c r="E77" s="507">
        <v>0</v>
      </c>
      <c r="F77" s="507">
        <v>0</v>
      </c>
      <c r="G77" s="507">
        <v>0</v>
      </c>
      <c r="H77" s="507">
        <v>0</v>
      </c>
      <c r="I77" s="507">
        <v>0</v>
      </c>
      <c r="J77" s="507">
        <v>0</v>
      </c>
      <c r="K77" s="507">
        <v>0</v>
      </c>
      <c r="L77" s="507">
        <v>0</v>
      </c>
      <c r="M77" s="508">
        <v>0</v>
      </c>
    </row>
    <row r="78" spans="1:459" s="509" customFormat="1" ht="31.5">
      <c r="A78" s="513" t="s">
        <v>80</v>
      </c>
      <c r="B78" s="514" t="s">
        <v>81</v>
      </c>
      <c r="C78" s="650" t="s">
        <v>10</v>
      </c>
      <c r="D78" s="506">
        <v>0</v>
      </c>
      <c r="E78" s="507">
        <v>0</v>
      </c>
      <c r="F78" s="507">
        <v>0</v>
      </c>
      <c r="G78" s="507">
        <v>0</v>
      </c>
      <c r="H78" s="507">
        <v>0</v>
      </c>
      <c r="I78" s="507">
        <v>0</v>
      </c>
      <c r="J78" s="507">
        <v>0</v>
      </c>
      <c r="K78" s="507">
        <v>0</v>
      </c>
      <c r="L78" s="507">
        <v>0</v>
      </c>
      <c r="M78" s="508">
        <v>0</v>
      </c>
    </row>
    <row r="79" spans="1:459" s="509" customFormat="1" ht="31.5">
      <c r="A79" s="513" t="s">
        <v>82</v>
      </c>
      <c r="B79" s="514" t="s">
        <v>83</v>
      </c>
      <c r="C79" s="650" t="s">
        <v>10</v>
      </c>
      <c r="D79" s="506">
        <v>0</v>
      </c>
      <c r="E79" s="507">
        <v>0</v>
      </c>
      <c r="F79" s="507">
        <v>0</v>
      </c>
      <c r="G79" s="507">
        <v>0</v>
      </c>
      <c r="H79" s="507">
        <v>0</v>
      </c>
      <c r="I79" s="507">
        <v>0</v>
      </c>
      <c r="J79" s="507">
        <v>0</v>
      </c>
      <c r="K79" s="507">
        <v>0</v>
      </c>
      <c r="L79" s="507">
        <v>0</v>
      </c>
      <c r="M79" s="508">
        <v>0</v>
      </c>
    </row>
    <row r="80" spans="1:459" s="509" customFormat="1" ht="31.5">
      <c r="A80" s="513" t="s">
        <v>84</v>
      </c>
      <c r="B80" s="514" t="s">
        <v>85</v>
      </c>
      <c r="C80" s="650" t="s">
        <v>10</v>
      </c>
      <c r="D80" s="506">
        <v>0</v>
      </c>
      <c r="E80" s="507">
        <v>0</v>
      </c>
      <c r="F80" s="507">
        <v>0</v>
      </c>
      <c r="G80" s="507">
        <v>0</v>
      </c>
      <c r="H80" s="507">
        <v>0</v>
      </c>
      <c r="I80" s="507">
        <v>0</v>
      </c>
      <c r="J80" s="507">
        <v>0</v>
      </c>
      <c r="K80" s="507">
        <v>0</v>
      </c>
      <c r="L80" s="507">
        <v>0</v>
      </c>
      <c r="M80" s="508">
        <v>0</v>
      </c>
    </row>
    <row r="81" spans="1:13" ht="31.5">
      <c r="A81" s="339" t="s">
        <v>86</v>
      </c>
      <c r="B81" s="55" t="s">
        <v>87</v>
      </c>
      <c r="C81" s="651" t="s">
        <v>10</v>
      </c>
      <c r="D81" s="501">
        <f t="shared" ref="D81:M81" si="21">D82+D84</f>
        <v>0</v>
      </c>
      <c r="E81" s="502">
        <f t="shared" si="21"/>
        <v>0</v>
      </c>
      <c r="F81" s="502">
        <f t="shared" si="21"/>
        <v>0</v>
      </c>
      <c r="G81" s="502">
        <f t="shared" si="21"/>
        <v>0</v>
      </c>
      <c r="H81" s="502">
        <f t="shared" si="21"/>
        <v>0</v>
      </c>
      <c r="I81" s="502">
        <f t="shared" si="21"/>
        <v>0</v>
      </c>
      <c r="J81" s="502">
        <f t="shared" si="21"/>
        <v>0</v>
      </c>
      <c r="K81" s="502">
        <f t="shared" si="21"/>
        <v>0</v>
      </c>
      <c r="L81" s="502">
        <f t="shared" si="21"/>
        <v>0</v>
      </c>
      <c r="M81" s="503">
        <f t="shared" si="21"/>
        <v>0</v>
      </c>
    </row>
    <row r="82" spans="1:13" s="509" customFormat="1" ht="31.5">
      <c r="A82" s="513" t="s">
        <v>88</v>
      </c>
      <c r="B82" s="518" t="s">
        <v>89</v>
      </c>
      <c r="C82" s="650" t="s">
        <v>10</v>
      </c>
      <c r="D82" s="506">
        <f t="shared" ref="D82:M82" si="22">SUM(D83:D83)</f>
        <v>0</v>
      </c>
      <c r="E82" s="507">
        <f t="shared" si="22"/>
        <v>0</v>
      </c>
      <c r="F82" s="507">
        <f t="shared" si="22"/>
        <v>0</v>
      </c>
      <c r="G82" s="507">
        <f t="shared" si="22"/>
        <v>0</v>
      </c>
      <c r="H82" s="507">
        <f t="shared" si="22"/>
        <v>0</v>
      </c>
      <c r="I82" s="507">
        <f t="shared" si="22"/>
        <v>0</v>
      </c>
      <c r="J82" s="507">
        <f t="shared" si="22"/>
        <v>0</v>
      </c>
      <c r="K82" s="507">
        <f t="shared" si="22"/>
        <v>0</v>
      </c>
      <c r="L82" s="507">
        <f t="shared" si="22"/>
        <v>0</v>
      </c>
      <c r="M82" s="508">
        <f t="shared" si="22"/>
        <v>0</v>
      </c>
    </row>
    <row r="83" spans="1:13" ht="31.5">
      <c r="A83" s="358" t="s">
        <v>88</v>
      </c>
      <c r="B83" s="204" t="s">
        <v>155</v>
      </c>
      <c r="C83" s="652" t="s">
        <v>127</v>
      </c>
      <c r="D83" s="637" t="s">
        <v>294</v>
      </c>
      <c r="E83" s="511" t="s">
        <v>294</v>
      </c>
      <c r="F83" s="511" t="s">
        <v>294</v>
      </c>
      <c r="G83" s="511" t="s">
        <v>294</v>
      </c>
      <c r="H83" s="511" t="s">
        <v>294</v>
      </c>
      <c r="I83" s="511" t="s">
        <v>294</v>
      </c>
      <c r="J83" s="511" t="s">
        <v>294</v>
      </c>
      <c r="K83" s="511" t="s">
        <v>294</v>
      </c>
      <c r="L83" s="511" t="s">
        <v>294</v>
      </c>
      <c r="M83" s="512" t="s">
        <v>294</v>
      </c>
    </row>
    <row r="84" spans="1:13" s="509" customFormat="1" ht="31.5">
      <c r="A84" s="513" t="s">
        <v>90</v>
      </c>
      <c r="B84" s="514" t="s">
        <v>91</v>
      </c>
      <c r="C84" s="647" t="s">
        <v>10</v>
      </c>
      <c r="D84" s="506">
        <v>0</v>
      </c>
      <c r="E84" s="507">
        <v>0</v>
      </c>
      <c r="F84" s="507">
        <v>0</v>
      </c>
      <c r="G84" s="507">
        <v>0</v>
      </c>
      <c r="H84" s="507">
        <v>0</v>
      </c>
      <c r="I84" s="507">
        <v>0</v>
      </c>
      <c r="J84" s="507">
        <v>0</v>
      </c>
      <c r="K84" s="507">
        <v>0</v>
      </c>
      <c r="L84" s="507">
        <v>0</v>
      </c>
      <c r="M84" s="508">
        <v>0</v>
      </c>
    </row>
    <row r="85" spans="1:13" ht="47.25">
      <c r="A85" s="333" t="s">
        <v>92</v>
      </c>
      <c r="B85" s="82" t="s">
        <v>93</v>
      </c>
      <c r="C85" s="653" t="s">
        <v>10</v>
      </c>
      <c r="D85" s="515">
        <f t="shared" ref="D85:E85" si="23">D86+D87</f>
        <v>0</v>
      </c>
      <c r="E85" s="516">
        <f t="shared" si="23"/>
        <v>0</v>
      </c>
      <c r="F85" s="516">
        <f t="shared" ref="F85:M85" si="24">F86+F87</f>
        <v>0</v>
      </c>
      <c r="G85" s="516">
        <f t="shared" si="24"/>
        <v>0</v>
      </c>
      <c r="H85" s="516">
        <f t="shared" si="24"/>
        <v>0</v>
      </c>
      <c r="I85" s="516">
        <f t="shared" si="24"/>
        <v>0</v>
      </c>
      <c r="J85" s="516">
        <f t="shared" si="24"/>
        <v>0</v>
      </c>
      <c r="K85" s="516">
        <f t="shared" si="24"/>
        <v>0</v>
      </c>
      <c r="L85" s="516">
        <f t="shared" si="24"/>
        <v>0</v>
      </c>
      <c r="M85" s="517">
        <f t="shared" si="24"/>
        <v>0</v>
      </c>
    </row>
    <row r="86" spans="1:13" ht="47.25">
      <c r="A86" s="339" t="s">
        <v>115</v>
      </c>
      <c r="B86" s="55" t="s">
        <v>102</v>
      </c>
      <c r="C86" s="651" t="s">
        <v>10</v>
      </c>
      <c r="D86" s="501">
        <v>0</v>
      </c>
      <c r="E86" s="502">
        <v>0</v>
      </c>
      <c r="F86" s="502">
        <v>0</v>
      </c>
      <c r="G86" s="502">
        <v>0</v>
      </c>
      <c r="H86" s="502">
        <v>0</v>
      </c>
      <c r="I86" s="502">
        <v>0</v>
      </c>
      <c r="J86" s="502">
        <v>0</v>
      </c>
      <c r="K86" s="502">
        <v>0</v>
      </c>
      <c r="L86" s="502">
        <v>0</v>
      </c>
      <c r="M86" s="503">
        <v>0</v>
      </c>
    </row>
    <row r="87" spans="1:13" ht="47.25">
      <c r="A87" s="339" t="s">
        <v>94</v>
      </c>
      <c r="B87" s="55" t="s">
        <v>95</v>
      </c>
      <c r="C87" s="651" t="s">
        <v>10</v>
      </c>
      <c r="D87" s="501">
        <v>0</v>
      </c>
      <c r="E87" s="502">
        <v>0</v>
      </c>
      <c r="F87" s="502">
        <v>0</v>
      </c>
      <c r="G87" s="502">
        <v>0</v>
      </c>
      <c r="H87" s="502">
        <v>0</v>
      </c>
      <c r="I87" s="502">
        <v>0</v>
      </c>
      <c r="J87" s="502">
        <v>0</v>
      </c>
      <c r="K87" s="502">
        <v>0</v>
      </c>
      <c r="L87" s="502">
        <v>0</v>
      </c>
      <c r="M87" s="503">
        <v>0</v>
      </c>
    </row>
    <row r="88" spans="1:13" ht="31.5">
      <c r="A88" s="333" t="s">
        <v>96</v>
      </c>
      <c r="B88" s="82" t="s">
        <v>97</v>
      </c>
      <c r="C88" s="653" t="s">
        <v>10</v>
      </c>
      <c r="D88" s="515">
        <v>0</v>
      </c>
      <c r="E88" s="516">
        <v>0</v>
      </c>
      <c r="F88" s="516">
        <v>0</v>
      </c>
      <c r="G88" s="516">
        <v>0</v>
      </c>
      <c r="H88" s="516">
        <v>0</v>
      </c>
      <c r="I88" s="516">
        <v>0</v>
      </c>
      <c r="J88" s="516">
        <v>0</v>
      </c>
      <c r="K88" s="516">
        <v>0</v>
      </c>
      <c r="L88" s="516">
        <v>0</v>
      </c>
      <c r="M88" s="517">
        <v>0</v>
      </c>
    </row>
    <row r="89" spans="1:13" ht="31.5">
      <c r="A89" s="333" t="s">
        <v>98</v>
      </c>
      <c r="B89" s="82" t="s">
        <v>99</v>
      </c>
      <c r="C89" s="653" t="s">
        <v>10</v>
      </c>
      <c r="D89" s="515">
        <v>0</v>
      </c>
      <c r="E89" s="516">
        <v>0</v>
      </c>
      <c r="F89" s="516">
        <v>0</v>
      </c>
      <c r="G89" s="516">
        <v>0</v>
      </c>
      <c r="H89" s="516">
        <v>0</v>
      </c>
      <c r="I89" s="516">
        <v>0</v>
      </c>
      <c r="J89" s="516">
        <v>0</v>
      </c>
      <c r="K89" s="516">
        <v>0</v>
      </c>
      <c r="L89" s="516">
        <v>0</v>
      </c>
      <c r="M89" s="517">
        <v>0</v>
      </c>
    </row>
    <row r="90" spans="1:13">
      <c r="A90" s="333" t="s">
        <v>100</v>
      </c>
      <c r="B90" s="49" t="s">
        <v>101</v>
      </c>
      <c r="C90" s="653" t="s">
        <v>10</v>
      </c>
      <c r="D90" s="515">
        <f t="shared" ref="D90:M90" si="25">SUM(D91:D99)</f>
        <v>0</v>
      </c>
      <c r="E90" s="516">
        <f t="shared" si="25"/>
        <v>0</v>
      </c>
      <c r="F90" s="516">
        <f t="shared" si="25"/>
        <v>0</v>
      </c>
      <c r="G90" s="516">
        <f t="shared" si="25"/>
        <v>0</v>
      </c>
      <c r="H90" s="516">
        <f t="shared" si="25"/>
        <v>0</v>
      </c>
      <c r="I90" s="516">
        <f t="shared" si="25"/>
        <v>0</v>
      </c>
      <c r="J90" s="516">
        <f t="shared" si="25"/>
        <v>0</v>
      </c>
      <c r="K90" s="516">
        <f t="shared" si="25"/>
        <v>0</v>
      </c>
      <c r="L90" s="516">
        <f t="shared" si="25"/>
        <v>0</v>
      </c>
      <c r="M90" s="517">
        <f t="shared" si="25"/>
        <v>0</v>
      </c>
    </row>
    <row r="91" spans="1:13" ht="31.5">
      <c r="A91" s="351" t="s">
        <v>100</v>
      </c>
      <c r="B91" s="204" t="s">
        <v>156</v>
      </c>
      <c r="C91" s="652" t="s">
        <v>157</v>
      </c>
      <c r="D91" s="637" t="s">
        <v>294</v>
      </c>
      <c r="E91" s="511" t="s">
        <v>294</v>
      </c>
      <c r="F91" s="511" t="s">
        <v>294</v>
      </c>
      <c r="G91" s="511" t="s">
        <v>294</v>
      </c>
      <c r="H91" s="511" t="s">
        <v>294</v>
      </c>
      <c r="I91" s="511" t="s">
        <v>294</v>
      </c>
      <c r="J91" s="511" t="s">
        <v>294</v>
      </c>
      <c r="K91" s="511" t="s">
        <v>294</v>
      </c>
      <c r="L91" s="511" t="s">
        <v>294</v>
      </c>
      <c r="M91" s="512" t="s">
        <v>294</v>
      </c>
    </row>
    <row r="92" spans="1:13">
      <c r="A92" s="351" t="s">
        <v>100</v>
      </c>
      <c r="B92" s="204" t="s">
        <v>158</v>
      </c>
      <c r="C92" s="652" t="s">
        <v>159</v>
      </c>
      <c r="D92" s="637" t="s">
        <v>294</v>
      </c>
      <c r="E92" s="511" t="s">
        <v>294</v>
      </c>
      <c r="F92" s="511" t="s">
        <v>294</v>
      </c>
      <c r="G92" s="511" t="s">
        <v>294</v>
      </c>
      <c r="H92" s="511" t="s">
        <v>294</v>
      </c>
      <c r="I92" s="511" t="s">
        <v>294</v>
      </c>
      <c r="J92" s="511" t="s">
        <v>294</v>
      </c>
      <c r="K92" s="511" t="s">
        <v>294</v>
      </c>
      <c r="L92" s="511" t="s">
        <v>294</v>
      </c>
      <c r="M92" s="512" t="s">
        <v>294</v>
      </c>
    </row>
    <row r="93" spans="1:13">
      <c r="A93" s="351" t="s">
        <v>100</v>
      </c>
      <c r="B93" s="204" t="s">
        <v>160</v>
      </c>
      <c r="C93" s="652" t="s">
        <v>127</v>
      </c>
      <c r="D93" s="637" t="s">
        <v>294</v>
      </c>
      <c r="E93" s="511" t="s">
        <v>294</v>
      </c>
      <c r="F93" s="511" t="s">
        <v>294</v>
      </c>
      <c r="G93" s="511" t="s">
        <v>294</v>
      </c>
      <c r="H93" s="511" t="s">
        <v>294</v>
      </c>
      <c r="I93" s="511" t="s">
        <v>294</v>
      </c>
      <c r="J93" s="511" t="s">
        <v>294</v>
      </c>
      <c r="K93" s="511" t="s">
        <v>294</v>
      </c>
      <c r="L93" s="511" t="s">
        <v>294</v>
      </c>
      <c r="M93" s="512" t="s">
        <v>294</v>
      </c>
    </row>
    <row r="94" spans="1:13">
      <c r="A94" s="351" t="s">
        <v>100</v>
      </c>
      <c r="B94" s="204" t="s">
        <v>161</v>
      </c>
      <c r="C94" s="652" t="s">
        <v>127</v>
      </c>
      <c r="D94" s="637" t="s">
        <v>294</v>
      </c>
      <c r="E94" s="511" t="s">
        <v>294</v>
      </c>
      <c r="F94" s="511" t="s">
        <v>294</v>
      </c>
      <c r="G94" s="511" t="s">
        <v>294</v>
      </c>
      <c r="H94" s="511" t="s">
        <v>294</v>
      </c>
      <c r="I94" s="511" t="s">
        <v>294</v>
      </c>
      <c r="J94" s="511" t="s">
        <v>294</v>
      </c>
      <c r="K94" s="511" t="s">
        <v>294</v>
      </c>
      <c r="L94" s="511" t="s">
        <v>294</v>
      </c>
      <c r="M94" s="512" t="s">
        <v>294</v>
      </c>
    </row>
    <row r="95" spans="1:13" ht="47.25">
      <c r="A95" s="351" t="s">
        <v>100</v>
      </c>
      <c r="B95" s="204" t="s">
        <v>162</v>
      </c>
      <c r="C95" s="652" t="s">
        <v>127</v>
      </c>
      <c r="D95" s="637" t="s">
        <v>294</v>
      </c>
      <c r="E95" s="511" t="s">
        <v>294</v>
      </c>
      <c r="F95" s="511" t="s">
        <v>294</v>
      </c>
      <c r="G95" s="511" t="s">
        <v>294</v>
      </c>
      <c r="H95" s="511" t="s">
        <v>294</v>
      </c>
      <c r="I95" s="511" t="s">
        <v>294</v>
      </c>
      <c r="J95" s="511" t="s">
        <v>294</v>
      </c>
      <c r="K95" s="511" t="s">
        <v>294</v>
      </c>
      <c r="L95" s="511" t="s">
        <v>294</v>
      </c>
      <c r="M95" s="512" t="s">
        <v>294</v>
      </c>
    </row>
    <row r="96" spans="1:13" ht="31.5">
      <c r="A96" s="351" t="s">
        <v>100</v>
      </c>
      <c r="B96" s="204" t="s">
        <v>163</v>
      </c>
      <c r="C96" s="652" t="s">
        <v>127</v>
      </c>
      <c r="D96" s="637" t="s">
        <v>294</v>
      </c>
      <c r="E96" s="511" t="s">
        <v>294</v>
      </c>
      <c r="F96" s="511" t="s">
        <v>294</v>
      </c>
      <c r="G96" s="511" t="s">
        <v>294</v>
      </c>
      <c r="H96" s="511" t="s">
        <v>294</v>
      </c>
      <c r="I96" s="511" t="s">
        <v>294</v>
      </c>
      <c r="J96" s="511" t="s">
        <v>294</v>
      </c>
      <c r="K96" s="511" t="s">
        <v>294</v>
      </c>
      <c r="L96" s="511" t="s">
        <v>294</v>
      </c>
      <c r="M96" s="512" t="s">
        <v>294</v>
      </c>
    </row>
    <row r="97" spans="1:13">
      <c r="A97" s="351" t="s">
        <v>100</v>
      </c>
      <c r="B97" s="204" t="s">
        <v>164</v>
      </c>
      <c r="C97" s="652" t="s">
        <v>127</v>
      </c>
      <c r="D97" s="637" t="s">
        <v>294</v>
      </c>
      <c r="E97" s="511" t="s">
        <v>294</v>
      </c>
      <c r="F97" s="511" t="s">
        <v>294</v>
      </c>
      <c r="G97" s="511" t="s">
        <v>294</v>
      </c>
      <c r="H97" s="511" t="s">
        <v>294</v>
      </c>
      <c r="I97" s="511" t="s">
        <v>294</v>
      </c>
      <c r="J97" s="511" t="s">
        <v>294</v>
      </c>
      <c r="K97" s="511" t="s">
        <v>294</v>
      </c>
      <c r="L97" s="511" t="s">
        <v>294</v>
      </c>
      <c r="M97" s="512" t="s">
        <v>294</v>
      </c>
    </row>
    <row r="98" spans="1:13" ht="47.25">
      <c r="A98" s="351" t="s">
        <v>100</v>
      </c>
      <c r="B98" s="204" t="s">
        <v>165</v>
      </c>
      <c r="C98" s="652" t="s">
        <v>127</v>
      </c>
      <c r="D98" s="637" t="s">
        <v>294</v>
      </c>
      <c r="E98" s="511" t="s">
        <v>294</v>
      </c>
      <c r="F98" s="511" t="s">
        <v>294</v>
      </c>
      <c r="G98" s="511" t="s">
        <v>294</v>
      </c>
      <c r="H98" s="511" t="s">
        <v>294</v>
      </c>
      <c r="I98" s="511" t="s">
        <v>294</v>
      </c>
      <c r="J98" s="511" t="s">
        <v>294</v>
      </c>
      <c r="K98" s="511" t="s">
        <v>294</v>
      </c>
      <c r="L98" s="511" t="s">
        <v>294</v>
      </c>
      <c r="M98" s="512" t="s">
        <v>294</v>
      </c>
    </row>
    <row r="99" spans="1:13" ht="32.25" thickBot="1">
      <c r="A99" s="658" t="s">
        <v>100</v>
      </c>
      <c r="B99" s="659" t="s">
        <v>166</v>
      </c>
      <c r="C99" s="660" t="s">
        <v>127</v>
      </c>
      <c r="D99" s="638" t="s">
        <v>294</v>
      </c>
      <c r="E99" s="522" t="s">
        <v>294</v>
      </c>
      <c r="F99" s="522" t="s">
        <v>294</v>
      </c>
      <c r="G99" s="522" t="s">
        <v>294</v>
      </c>
      <c r="H99" s="522" t="s">
        <v>294</v>
      </c>
      <c r="I99" s="522" t="s">
        <v>294</v>
      </c>
      <c r="J99" s="522" t="s">
        <v>294</v>
      </c>
      <c r="K99" s="522" t="s">
        <v>294</v>
      </c>
      <c r="L99" s="522" t="s">
        <v>294</v>
      </c>
      <c r="M99" s="639" t="s">
        <v>294</v>
      </c>
    </row>
  </sheetData>
  <mergeCells count="15">
    <mergeCell ref="H19:I19"/>
    <mergeCell ref="J19:K19"/>
    <mergeCell ref="L19:M19"/>
    <mergeCell ref="A19:A20"/>
    <mergeCell ref="B19:B20"/>
    <mergeCell ref="C19:C20"/>
    <mergeCell ref="D19:D20"/>
    <mergeCell ref="E19:E20"/>
    <mergeCell ref="F19:G19"/>
    <mergeCell ref="A16:M16"/>
    <mergeCell ref="A5:M5"/>
    <mergeCell ref="A6:M6"/>
    <mergeCell ref="A7:M7"/>
    <mergeCell ref="A9:M9"/>
    <mergeCell ref="A13:M13"/>
  </mergeCells>
  <pageMargins left="0" right="0" top="0" bottom="0" header="0.31496062992125984" footer="0.31496062992125984"/>
  <pageSetup paperSize="9" scale="18" orientation="landscape" horizontalDpi="4294967294" verticalDpi="429496729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99"/>
  <sheetViews>
    <sheetView topLeftCell="A367" zoomScaleNormal="100" zoomScaleSheetLayoutView="74" workbookViewId="0">
      <selection activeCell="D26" sqref="D26"/>
    </sheetView>
  </sheetViews>
  <sheetFormatPr defaultRowHeight="15"/>
  <cols>
    <col min="1" max="1" width="11.28515625" style="726" bestFit="1" customWidth="1"/>
    <col min="2" max="2" width="97.85546875" style="726" customWidth="1"/>
    <col min="3" max="3" width="14.85546875" style="727" customWidth="1"/>
    <col min="4" max="4" width="15" style="726" customWidth="1"/>
    <col min="5" max="5" width="16.42578125" style="726" customWidth="1"/>
    <col min="6" max="6" width="16.7109375" style="726" customWidth="1"/>
    <col min="7" max="7" width="22.140625" style="726" customWidth="1"/>
    <col min="8" max="8" width="41" style="726" customWidth="1"/>
    <col min="9" max="9" width="23.5703125" style="726" customWidth="1"/>
    <col min="10" max="10" width="9.140625" style="726"/>
    <col min="11" max="24" width="0" style="726" hidden="1" customWidth="1"/>
    <col min="25" max="25" width="16.140625" style="726" customWidth="1"/>
    <col min="26" max="16384" width="9.140625" style="726"/>
  </cols>
  <sheetData>
    <row r="1" spans="1:8">
      <c r="H1" s="728" t="s">
        <v>509</v>
      </c>
    </row>
    <row r="2" spans="1:8">
      <c r="H2" s="728" t="s">
        <v>1</v>
      </c>
    </row>
    <row r="3" spans="1:8">
      <c r="H3" s="728" t="s">
        <v>168</v>
      </c>
    </row>
    <row r="4" spans="1:8">
      <c r="H4" s="728"/>
    </row>
    <row r="5" spans="1:8">
      <c r="H5" s="728"/>
    </row>
    <row r="7" spans="1:8" ht="18.75">
      <c r="B7" s="1114" t="s">
        <v>510</v>
      </c>
      <c r="C7" s="1114"/>
      <c r="D7" s="1114"/>
      <c r="E7" s="1114"/>
      <c r="F7" s="1114"/>
      <c r="G7" s="1114"/>
      <c r="H7" s="1114"/>
    </row>
    <row r="8" spans="1:8">
      <c r="A8" s="729" t="s">
        <v>511</v>
      </c>
      <c r="B8" s="730"/>
      <c r="D8" s="730"/>
      <c r="E8" s="730"/>
      <c r="F8" s="730"/>
      <c r="G8" s="730"/>
      <c r="H8" s="730"/>
    </row>
    <row r="9" spans="1:8">
      <c r="A9" s="731"/>
      <c r="B9" s="730"/>
      <c r="D9" s="730"/>
      <c r="E9" s="730"/>
      <c r="F9" s="730"/>
      <c r="G9" s="730"/>
      <c r="H9" s="730"/>
    </row>
    <row r="10" spans="1:8" ht="15.75">
      <c r="A10" s="1115" t="s">
        <v>1150</v>
      </c>
      <c r="B10" s="1115"/>
      <c r="C10" s="1115"/>
      <c r="D10" s="1115"/>
      <c r="E10" s="1115"/>
      <c r="F10" s="1115"/>
      <c r="G10" s="1115"/>
      <c r="H10" s="1115"/>
    </row>
    <row r="11" spans="1:8">
      <c r="A11" s="1113" t="s">
        <v>113</v>
      </c>
      <c r="B11" s="1113"/>
      <c r="C11" s="1113"/>
      <c r="D11" s="1113"/>
      <c r="E11" s="1113"/>
      <c r="F11" s="1113"/>
      <c r="G11" s="1113"/>
      <c r="H11" s="1113"/>
    </row>
    <row r="12" spans="1:8">
      <c r="B12" s="732"/>
      <c r="D12" s="730"/>
      <c r="E12" s="730"/>
      <c r="F12" s="730"/>
      <c r="G12" s="730"/>
      <c r="H12" s="730"/>
    </row>
    <row r="13" spans="1:8">
      <c r="B13" s="727"/>
      <c r="D13" s="730"/>
      <c r="E13" s="730"/>
      <c r="F13" s="730"/>
      <c r="G13" s="730"/>
      <c r="H13" s="730"/>
    </row>
    <row r="14" spans="1:8" ht="15.75">
      <c r="A14" s="1115" t="s">
        <v>512</v>
      </c>
      <c r="B14" s="1115"/>
      <c r="C14" s="1115"/>
      <c r="D14" s="1115"/>
      <c r="E14" s="1115"/>
      <c r="F14" s="1115"/>
      <c r="G14" s="1115"/>
      <c r="H14" s="1115"/>
    </row>
    <row r="15" spans="1:8">
      <c r="B15" s="727"/>
      <c r="D15" s="730"/>
      <c r="E15" s="730"/>
      <c r="F15" s="730"/>
      <c r="G15" s="730"/>
      <c r="H15" s="730"/>
    </row>
    <row r="16" spans="1:8" ht="15.75">
      <c r="A16" s="1115" t="s">
        <v>513</v>
      </c>
      <c r="B16" s="1115"/>
      <c r="C16" s="1115"/>
      <c r="D16" s="1115"/>
      <c r="E16" s="1115"/>
      <c r="F16" s="1115"/>
      <c r="G16" s="1115"/>
      <c r="H16" s="1115"/>
    </row>
    <row r="17" spans="1:11">
      <c r="B17" s="727"/>
      <c r="D17" s="730"/>
      <c r="E17" s="730"/>
      <c r="F17" s="730"/>
      <c r="G17" s="730"/>
      <c r="H17" s="730"/>
    </row>
    <row r="18" spans="1:11" ht="15.75">
      <c r="A18" s="1115" t="s">
        <v>1164</v>
      </c>
      <c r="B18" s="1115"/>
      <c r="C18" s="1115"/>
      <c r="D18" s="1115"/>
      <c r="E18" s="1115"/>
      <c r="F18" s="1115"/>
      <c r="G18" s="1115"/>
      <c r="H18" s="1115"/>
    </row>
    <row r="19" spans="1:11">
      <c r="B19" s="1113" t="s">
        <v>170</v>
      </c>
      <c r="C19" s="1113"/>
      <c r="D19" s="1113"/>
      <c r="E19" s="1113"/>
      <c r="F19" s="730"/>
      <c r="G19" s="730"/>
      <c r="H19" s="730"/>
    </row>
    <row r="20" spans="1:11">
      <c r="C20" s="729"/>
    </row>
    <row r="21" spans="1:11">
      <c r="A21" s="731"/>
    </row>
    <row r="22" spans="1:11">
      <c r="A22" s="729"/>
    </row>
    <row r="23" spans="1:11" ht="18.75">
      <c r="A23" s="729" t="s">
        <v>514</v>
      </c>
      <c r="B23" s="1114" t="s">
        <v>515</v>
      </c>
      <c r="C23" s="1114"/>
      <c r="D23" s="1114"/>
      <c r="E23" s="1114"/>
      <c r="F23" s="1114"/>
      <c r="G23" s="1114"/>
      <c r="H23" s="1114"/>
    </row>
    <row r="24" spans="1:11">
      <c r="A24" s="733"/>
      <c r="K24" s="726" t="s">
        <v>516</v>
      </c>
    </row>
    <row r="25" spans="1:11" ht="75" customHeight="1">
      <c r="A25" s="1106" t="s">
        <v>517</v>
      </c>
      <c r="B25" s="1107" t="s">
        <v>518</v>
      </c>
      <c r="C25" s="1108" t="s">
        <v>519</v>
      </c>
      <c r="D25" s="1109" t="s">
        <v>1165</v>
      </c>
      <c r="E25" s="1110"/>
      <c r="F25" s="1109" t="s">
        <v>520</v>
      </c>
      <c r="G25" s="1110"/>
      <c r="H25" s="1111" t="s">
        <v>3</v>
      </c>
      <c r="K25" s="726" t="s">
        <v>521</v>
      </c>
    </row>
    <row r="26" spans="1:11" ht="48" customHeight="1">
      <c r="A26" s="1106"/>
      <c r="B26" s="1107"/>
      <c r="C26" s="1108"/>
      <c r="D26" s="734" t="s">
        <v>7</v>
      </c>
      <c r="E26" s="734" t="s">
        <v>8</v>
      </c>
      <c r="F26" s="734" t="s">
        <v>522</v>
      </c>
      <c r="G26" s="734" t="s">
        <v>523</v>
      </c>
      <c r="H26" s="1112"/>
      <c r="K26" s="726" t="s">
        <v>524</v>
      </c>
    </row>
    <row r="27" spans="1:11">
      <c r="A27" s="735">
        <v>1</v>
      </c>
      <c r="B27" s="735">
        <v>2</v>
      </c>
      <c r="C27" s="735">
        <v>3</v>
      </c>
      <c r="D27" s="735">
        <v>4</v>
      </c>
      <c r="E27" s="735">
        <v>5</v>
      </c>
      <c r="F27" s="735">
        <v>6</v>
      </c>
      <c r="G27" s="735">
        <v>7</v>
      </c>
      <c r="H27" s="735">
        <v>8</v>
      </c>
      <c r="K27" s="726" t="s">
        <v>525</v>
      </c>
    </row>
    <row r="28" spans="1:11" ht="15" customHeight="1">
      <c r="A28" s="1103" t="s">
        <v>526</v>
      </c>
      <c r="B28" s="1104"/>
      <c r="C28" s="1104"/>
      <c r="D28" s="1104"/>
      <c r="E28" s="1104"/>
      <c r="F28" s="1104"/>
      <c r="G28" s="1104"/>
      <c r="H28" s="1105"/>
    </row>
    <row r="29" spans="1:11" s="739" customFormat="1" ht="15.75">
      <c r="A29" s="736" t="s">
        <v>527</v>
      </c>
      <c r="B29" s="737" t="s">
        <v>528</v>
      </c>
      <c r="C29" s="736" t="s">
        <v>529</v>
      </c>
      <c r="D29" s="736" t="s">
        <v>129</v>
      </c>
      <c r="E29" s="736" t="s">
        <v>129</v>
      </c>
      <c r="F29" s="736" t="s">
        <v>129</v>
      </c>
      <c r="G29" s="736" t="s">
        <v>129</v>
      </c>
      <c r="H29" s="738"/>
      <c r="K29" s="739" t="s">
        <v>530</v>
      </c>
    </row>
    <row r="30" spans="1:11" ht="15.75">
      <c r="A30" s="740" t="s">
        <v>531</v>
      </c>
      <c r="B30" s="741" t="s">
        <v>532</v>
      </c>
      <c r="C30" s="734" t="s">
        <v>529</v>
      </c>
      <c r="D30" s="734" t="s">
        <v>129</v>
      </c>
      <c r="E30" s="734" t="s">
        <v>129</v>
      </c>
      <c r="F30" s="734" t="s">
        <v>129</v>
      </c>
      <c r="G30" s="734" t="s">
        <v>129</v>
      </c>
      <c r="H30" s="742" t="s">
        <v>129</v>
      </c>
    </row>
    <row r="31" spans="1:11" ht="31.5">
      <c r="A31" s="743" t="s">
        <v>533</v>
      </c>
      <c r="B31" s="741" t="s">
        <v>534</v>
      </c>
      <c r="C31" s="734" t="s">
        <v>529</v>
      </c>
      <c r="D31" s="734" t="s">
        <v>129</v>
      </c>
      <c r="E31" s="734" t="s">
        <v>129</v>
      </c>
      <c r="F31" s="734" t="s">
        <v>129</v>
      </c>
      <c r="G31" s="734" t="s">
        <v>129</v>
      </c>
      <c r="H31" s="742" t="s">
        <v>129</v>
      </c>
    </row>
    <row r="32" spans="1:11" ht="31.5">
      <c r="A32" s="743" t="s">
        <v>535</v>
      </c>
      <c r="B32" s="741" t="s">
        <v>536</v>
      </c>
      <c r="C32" s="734" t="s">
        <v>529</v>
      </c>
      <c r="D32" s="734" t="s">
        <v>129</v>
      </c>
      <c r="E32" s="734" t="s">
        <v>129</v>
      </c>
      <c r="F32" s="734" t="s">
        <v>129</v>
      </c>
      <c r="G32" s="734" t="s">
        <v>129</v>
      </c>
      <c r="H32" s="742" t="s">
        <v>129</v>
      </c>
    </row>
    <row r="33" spans="1:8" ht="31.5">
      <c r="A33" s="743" t="s">
        <v>537</v>
      </c>
      <c r="B33" s="741" t="s">
        <v>538</v>
      </c>
      <c r="C33" s="734" t="s">
        <v>529</v>
      </c>
      <c r="D33" s="734" t="s">
        <v>129</v>
      </c>
      <c r="E33" s="734" t="s">
        <v>129</v>
      </c>
      <c r="F33" s="734" t="s">
        <v>129</v>
      </c>
      <c r="G33" s="734" t="s">
        <v>129</v>
      </c>
      <c r="H33" s="742" t="s">
        <v>129</v>
      </c>
    </row>
    <row r="34" spans="1:8" ht="15.75">
      <c r="A34" s="740" t="s">
        <v>539</v>
      </c>
      <c r="B34" s="741" t="s">
        <v>540</v>
      </c>
      <c r="C34" s="734" t="s">
        <v>529</v>
      </c>
      <c r="D34" s="734" t="s">
        <v>129</v>
      </c>
      <c r="E34" s="734" t="s">
        <v>129</v>
      </c>
      <c r="F34" s="734" t="s">
        <v>129</v>
      </c>
      <c r="G34" s="734" t="s">
        <v>129</v>
      </c>
      <c r="H34" s="742" t="s">
        <v>129</v>
      </c>
    </row>
    <row r="35" spans="1:8" ht="15.75">
      <c r="A35" s="744" t="s">
        <v>541</v>
      </c>
      <c r="B35" s="745" t="s">
        <v>542</v>
      </c>
      <c r="C35" s="746" t="s">
        <v>529</v>
      </c>
      <c r="D35" s="746" t="s">
        <v>129</v>
      </c>
      <c r="E35" s="746" t="s">
        <v>129</v>
      </c>
      <c r="F35" s="746" t="s">
        <v>129</v>
      </c>
      <c r="G35" s="746" t="s">
        <v>129</v>
      </c>
      <c r="H35" s="742" t="s">
        <v>129</v>
      </c>
    </row>
    <row r="36" spans="1:8" ht="15.75">
      <c r="A36" s="740" t="s">
        <v>543</v>
      </c>
      <c r="B36" s="741" t="s">
        <v>544</v>
      </c>
      <c r="C36" s="734" t="s">
        <v>529</v>
      </c>
      <c r="D36" s="734" t="s">
        <v>129</v>
      </c>
      <c r="E36" s="734" t="s">
        <v>129</v>
      </c>
      <c r="F36" s="734" t="s">
        <v>129</v>
      </c>
      <c r="G36" s="734" t="s">
        <v>129</v>
      </c>
      <c r="H36" s="742" t="s">
        <v>129</v>
      </c>
    </row>
    <row r="37" spans="1:8" ht="15.75">
      <c r="A37" s="744" t="s">
        <v>545</v>
      </c>
      <c r="B37" s="745" t="s">
        <v>546</v>
      </c>
      <c r="C37" s="746" t="s">
        <v>529</v>
      </c>
      <c r="D37" s="746" t="s">
        <v>129</v>
      </c>
      <c r="E37" s="746" t="s">
        <v>129</v>
      </c>
      <c r="F37" s="746" t="s">
        <v>129</v>
      </c>
      <c r="G37" s="746" t="s">
        <v>129</v>
      </c>
      <c r="H37" s="742" t="s">
        <v>129</v>
      </c>
    </row>
    <row r="38" spans="1:8" ht="15.75">
      <c r="A38" s="740" t="s">
        <v>547</v>
      </c>
      <c r="B38" s="741" t="s">
        <v>548</v>
      </c>
      <c r="C38" s="734" t="s">
        <v>529</v>
      </c>
      <c r="D38" s="734" t="s">
        <v>129</v>
      </c>
      <c r="E38" s="734" t="s">
        <v>129</v>
      </c>
      <c r="F38" s="734" t="s">
        <v>129</v>
      </c>
      <c r="G38" s="734" t="s">
        <v>129</v>
      </c>
      <c r="H38" s="742" t="s">
        <v>129</v>
      </c>
    </row>
    <row r="39" spans="1:8" ht="15.75">
      <c r="A39" s="740" t="s">
        <v>549</v>
      </c>
      <c r="B39" s="741" t="s">
        <v>550</v>
      </c>
      <c r="C39" s="734" t="s">
        <v>529</v>
      </c>
      <c r="D39" s="734" t="s">
        <v>129</v>
      </c>
      <c r="E39" s="734" t="s">
        <v>129</v>
      </c>
      <c r="F39" s="734" t="s">
        <v>129</v>
      </c>
      <c r="G39" s="734" t="s">
        <v>129</v>
      </c>
      <c r="H39" s="742" t="s">
        <v>129</v>
      </c>
    </row>
    <row r="40" spans="1:8" ht="31.5">
      <c r="A40" s="740" t="s">
        <v>551</v>
      </c>
      <c r="B40" s="741" t="s">
        <v>552</v>
      </c>
      <c r="C40" s="734" t="s">
        <v>529</v>
      </c>
      <c r="D40" s="734" t="s">
        <v>129</v>
      </c>
      <c r="E40" s="734" t="s">
        <v>129</v>
      </c>
      <c r="F40" s="734" t="s">
        <v>129</v>
      </c>
      <c r="G40" s="734" t="s">
        <v>129</v>
      </c>
      <c r="H40" s="742" t="s">
        <v>129</v>
      </c>
    </row>
    <row r="41" spans="1:8" ht="15.75">
      <c r="A41" s="743" t="s">
        <v>553</v>
      </c>
      <c r="B41" s="747" t="s">
        <v>554</v>
      </c>
      <c r="C41" s="734" t="s">
        <v>529</v>
      </c>
      <c r="D41" s="734" t="s">
        <v>129</v>
      </c>
      <c r="E41" s="734" t="s">
        <v>129</v>
      </c>
      <c r="F41" s="734" t="s">
        <v>129</v>
      </c>
      <c r="G41" s="734" t="s">
        <v>129</v>
      </c>
      <c r="H41" s="742" t="s">
        <v>129</v>
      </c>
    </row>
    <row r="42" spans="1:8" ht="15.75">
      <c r="A42" s="743" t="s">
        <v>555</v>
      </c>
      <c r="B42" s="747" t="s">
        <v>556</v>
      </c>
      <c r="C42" s="734" t="s">
        <v>529</v>
      </c>
      <c r="D42" s="734" t="s">
        <v>129</v>
      </c>
      <c r="E42" s="734" t="s">
        <v>129</v>
      </c>
      <c r="F42" s="734" t="s">
        <v>129</v>
      </c>
      <c r="G42" s="734" t="s">
        <v>129</v>
      </c>
      <c r="H42" s="742" t="s">
        <v>129</v>
      </c>
    </row>
    <row r="43" spans="1:8" ht="15.75">
      <c r="A43" s="744" t="s">
        <v>557</v>
      </c>
      <c r="B43" s="745" t="s">
        <v>558</v>
      </c>
      <c r="C43" s="746" t="s">
        <v>529</v>
      </c>
      <c r="D43" s="746" t="s">
        <v>129</v>
      </c>
      <c r="E43" s="746" t="s">
        <v>129</v>
      </c>
      <c r="F43" s="746" t="s">
        <v>129</v>
      </c>
      <c r="G43" s="746" t="s">
        <v>129</v>
      </c>
      <c r="H43" s="742" t="s">
        <v>129</v>
      </c>
    </row>
    <row r="44" spans="1:8" s="739" customFormat="1" ht="31.5">
      <c r="A44" s="736" t="s">
        <v>559</v>
      </c>
      <c r="B44" s="737" t="s">
        <v>560</v>
      </c>
      <c r="C44" s="736" t="s">
        <v>529</v>
      </c>
      <c r="D44" s="736" t="s">
        <v>129</v>
      </c>
      <c r="E44" s="736" t="s">
        <v>129</v>
      </c>
      <c r="F44" s="736" t="s">
        <v>129</v>
      </c>
      <c r="G44" s="736" t="s">
        <v>129</v>
      </c>
      <c r="H44" s="738"/>
    </row>
    <row r="45" spans="1:8" ht="15.75">
      <c r="A45" s="740" t="s">
        <v>561</v>
      </c>
      <c r="B45" s="741" t="s">
        <v>532</v>
      </c>
      <c r="C45" s="734" t="s">
        <v>529</v>
      </c>
      <c r="D45" s="734" t="s">
        <v>129</v>
      </c>
      <c r="E45" s="734" t="s">
        <v>129</v>
      </c>
      <c r="F45" s="734" t="s">
        <v>129</v>
      </c>
      <c r="G45" s="734" t="s">
        <v>129</v>
      </c>
      <c r="H45" s="742" t="s">
        <v>129</v>
      </c>
    </row>
    <row r="46" spans="1:8" ht="31.5">
      <c r="A46" s="743" t="s">
        <v>562</v>
      </c>
      <c r="B46" s="747" t="s">
        <v>534</v>
      </c>
      <c r="C46" s="734" t="s">
        <v>529</v>
      </c>
      <c r="D46" s="734" t="s">
        <v>129</v>
      </c>
      <c r="E46" s="734" t="s">
        <v>129</v>
      </c>
      <c r="F46" s="734" t="s">
        <v>129</v>
      </c>
      <c r="G46" s="734" t="s">
        <v>129</v>
      </c>
      <c r="H46" s="742" t="s">
        <v>129</v>
      </c>
    </row>
    <row r="47" spans="1:8" ht="31.5">
      <c r="A47" s="743" t="s">
        <v>563</v>
      </c>
      <c r="B47" s="747" t="s">
        <v>536</v>
      </c>
      <c r="C47" s="734" t="s">
        <v>529</v>
      </c>
      <c r="D47" s="734" t="s">
        <v>129</v>
      </c>
      <c r="E47" s="734" t="s">
        <v>129</v>
      </c>
      <c r="F47" s="734" t="s">
        <v>129</v>
      </c>
      <c r="G47" s="734" t="s">
        <v>129</v>
      </c>
      <c r="H47" s="742" t="s">
        <v>129</v>
      </c>
    </row>
    <row r="48" spans="1:8" ht="31.5">
      <c r="A48" s="743" t="s">
        <v>564</v>
      </c>
      <c r="B48" s="747" t="s">
        <v>538</v>
      </c>
      <c r="C48" s="734" t="s">
        <v>529</v>
      </c>
      <c r="D48" s="734" t="s">
        <v>129</v>
      </c>
      <c r="E48" s="734" t="s">
        <v>129</v>
      </c>
      <c r="F48" s="734" t="s">
        <v>129</v>
      </c>
      <c r="G48" s="734" t="s">
        <v>129</v>
      </c>
      <c r="H48" s="742" t="s">
        <v>129</v>
      </c>
    </row>
    <row r="49" spans="1:8" ht="15.75">
      <c r="A49" s="740" t="s">
        <v>565</v>
      </c>
      <c r="B49" s="741" t="s">
        <v>540</v>
      </c>
      <c r="C49" s="734" t="s">
        <v>529</v>
      </c>
      <c r="D49" s="734" t="s">
        <v>129</v>
      </c>
      <c r="E49" s="734" t="s">
        <v>129</v>
      </c>
      <c r="F49" s="734" t="s">
        <v>129</v>
      </c>
      <c r="G49" s="734" t="s">
        <v>129</v>
      </c>
      <c r="H49" s="742" t="s">
        <v>129</v>
      </c>
    </row>
    <row r="50" spans="1:8" ht="15.75">
      <c r="A50" s="744" t="s">
        <v>566</v>
      </c>
      <c r="B50" s="745" t="s">
        <v>542</v>
      </c>
      <c r="C50" s="746" t="s">
        <v>529</v>
      </c>
      <c r="D50" s="746" t="s">
        <v>129</v>
      </c>
      <c r="E50" s="746" t="s">
        <v>129</v>
      </c>
      <c r="F50" s="746" t="s">
        <v>129</v>
      </c>
      <c r="G50" s="746" t="s">
        <v>129</v>
      </c>
      <c r="H50" s="742" t="s">
        <v>129</v>
      </c>
    </row>
    <row r="51" spans="1:8" ht="15.75">
      <c r="A51" s="740" t="s">
        <v>567</v>
      </c>
      <c r="B51" s="741" t="s">
        <v>544</v>
      </c>
      <c r="C51" s="734" t="s">
        <v>529</v>
      </c>
      <c r="D51" s="734" t="s">
        <v>129</v>
      </c>
      <c r="E51" s="734" t="s">
        <v>129</v>
      </c>
      <c r="F51" s="734" t="s">
        <v>129</v>
      </c>
      <c r="G51" s="734" t="s">
        <v>129</v>
      </c>
      <c r="H51" s="742" t="s">
        <v>129</v>
      </c>
    </row>
    <row r="52" spans="1:8" ht="15.75">
      <c r="A52" s="744" t="s">
        <v>568</v>
      </c>
      <c r="B52" s="745" t="s">
        <v>546</v>
      </c>
      <c r="C52" s="746" t="s">
        <v>529</v>
      </c>
      <c r="D52" s="746" t="s">
        <v>129</v>
      </c>
      <c r="E52" s="746" t="s">
        <v>129</v>
      </c>
      <c r="F52" s="746" t="s">
        <v>129</v>
      </c>
      <c r="G52" s="746" t="s">
        <v>129</v>
      </c>
      <c r="H52" s="742" t="s">
        <v>129</v>
      </c>
    </row>
    <row r="53" spans="1:8" ht="15.75">
      <c r="A53" s="740" t="s">
        <v>569</v>
      </c>
      <c r="B53" s="741" t="s">
        <v>548</v>
      </c>
      <c r="C53" s="734" t="s">
        <v>529</v>
      </c>
      <c r="D53" s="734" t="s">
        <v>129</v>
      </c>
      <c r="E53" s="734" t="s">
        <v>129</v>
      </c>
      <c r="F53" s="734" t="s">
        <v>129</v>
      </c>
      <c r="G53" s="734" t="s">
        <v>129</v>
      </c>
      <c r="H53" s="742" t="s">
        <v>129</v>
      </c>
    </row>
    <row r="54" spans="1:8" ht="15.75">
      <c r="A54" s="740" t="s">
        <v>570</v>
      </c>
      <c r="B54" s="741" t="s">
        <v>550</v>
      </c>
      <c r="C54" s="734" t="s">
        <v>529</v>
      </c>
      <c r="D54" s="734" t="s">
        <v>129</v>
      </c>
      <c r="E54" s="734" t="s">
        <v>129</v>
      </c>
      <c r="F54" s="734" t="s">
        <v>129</v>
      </c>
      <c r="G54" s="734" t="s">
        <v>129</v>
      </c>
      <c r="H54" s="742" t="s">
        <v>129</v>
      </c>
    </row>
    <row r="55" spans="1:8" ht="31.5">
      <c r="A55" s="740" t="s">
        <v>571</v>
      </c>
      <c r="B55" s="741" t="s">
        <v>552</v>
      </c>
      <c r="C55" s="734" t="s">
        <v>529</v>
      </c>
      <c r="D55" s="734" t="s">
        <v>129</v>
      </c>
      <c r="E55" s="734" t="s">
        <v>129</v>
      </c>
      <c r="F55" s="734" t="s">
        <v>129</v>
      </c>
      <c r="G55" s="734" t="s">
        <v>129</v>
      </c>
      <c r="H55" s="742" t="s">
        <v>129</v>
      </c>
    </row>
    <row r="56" spans="1:8" ht="15.75">
      <c r="A56" s="743" t="s">
        <v>572</v>
      </c>
      <c r="B56" s="747" t="s">
        <v>554</v>
      </c>
      <c r="C56" s="734" t="s">
        <v>529</v>
      </c>
      <c r="D56" s="734" t="s">
        <v>129</v>
      </c>
      <c r="E56" s="734" t="s">
        <v>129</v>
      </c>
      <c r="F56" s="734" t="s">
        <v>129</v>
      </c>
      <c r="G56" s="734" t="s">
        <v>129</v>
      </c>
      <c r="H56" s="742" t="s">
        <v>129</v>
      </c>
    </row>
    <row r="57" spans="1:8" ht="15.75">
      <c r="A57" s="743" t="s">
        <v>573</v>
      </c>
      <c r="B57" s="747" t="s">
        <v>556</v>
      </c>
      <c r="C57" s="734" t="s">
        <v>529</v>
      </c>
      <c r="D57" s="734" t="s">
        <v>129</v>
      </c>
      <c r="E57" s="734" t="s">
        <v>129</v>
      </c>
      <c r="F57" s="734" t="s">
        <v>129</v>
      </c>
      <c r="G57" s="734" t="s">
        <v>129</v>
      </c>
      <c r="H57" s="742" t="s">
        <v>129</v>
      </c>
    </row>
    <row r="58" spans="1:8" ht="15.75">
      <c r="A58" s="744" t="s">
        <v>574</v>
      </c>
      <c r="B58" s="745" t="s">
        <v>558</v>
      </c>
      <c r="C58" s="746" t="s">
        <v>529</v>
      </c>
      <c r="D58" s="746" t="s">
        <v>129</v>
      </c>
      <c r="E58" s="746" t="s">
        <v>129</v>
      </c>
      <c r="F58" s="746" t="s">
        <v>129</v>
      </c>
      <c r="G58" s="746" t="s">
        <v>129</v>
      </c>
      <c r="H58" s="742" t="s">
        <v>129</v>
      </c>
    </row>
    <row r="59" spans="1:8" s="749" customFormat="1" ht="15.75">
      <c r="A59" s="736" t="s">
        <v>575</v>
      </c>
      <c r="B59" s="748" t="s">
        <v>576</v>
      </c>
      <c r="C59" s="736" t="s">
        <v>529</v>
      </c>
      <c r="D59" s="736" t="s">
        <v>129</v>
      </c>
      <c r="E59" s="736" t="s">
        <v>129</v>
      </c>
      <c r="F59" s="736" t="s">
        <v>129</v>
      </c>
      <c r="G59" s="736" t="s">
        <v>129</v>
      </c>
      <c r="H59" s="738"/>
    </row>
    <row r="60" spans="1:8" ht="15.75">
      <c r="A60" s="743" t="s">
        <v>562</v>
      </c>
      <c r="B60" s="747" t="s">
        <v>577</v>
      </c>
      <c r="C60" s="734" t="s">
        <v>529</v>
      </c>
      <c r="D60" s="734" t="s">
        <v>129</v>
      </c>
      <c r="E60" s="734" t="s">
        <v>129</v>
      </c>
      <c r="F60" s="734" t="s">
        <v>129</v>
      </c>
      <c r="G60" s="734" t="s">
        <v>129</v>
      </c>
      <c r="H60" s="750" t="s">
        <v>294</v>
      </c>
    </row>
    <row r="61" spans="1:8" ht="15.75">
      <c r="A61" s="751" t="s">
        <v>563</v>
      </c>
      <c r="B61" s="752" t="s">
        <v>578</v>
      </c>
      <c r="C61" s="753" t="s">
        <v>529</v>
      </c>
      <c r="D61" s="753" t="s">
        <v>129</v>
      </c>
      <c r="E61" s="753" t="s">
        <v>129</v>
      </c>
      <c r="F61" s="753" t="s">
        <v>129</v>
      </c>
      <c r="G61" s="753" t="s">
        <v>129</v>
      </c>
      <c r="H61" s="754" t="s">
        <v>294</v>
      </c>
    </row>
    <row r="62" spans="1:8" ht="15.75">
      <c r="A62" s="753" t="s">
        <v>579</v>
      </c>
      <c r="B62" s="755" t="s">
        <v>580</v>
      </c>
      <c r="C62" s="753" t="s">
        <v>529</v>
      </c>
      <c r="D62" s="753" t="s">
        <v>129</v>
      </c>
      <c r="E62" s="753" t="s">
        <v>129</v>
      </c>
      <c r="F62" s="753" t="s">
        <v>129</v>
      </c>
      <c r="G62" s="753" t="s">
        <v>129</v>
      </c>
      <c r="H62" s="754" t="s">
        <v>294</v>
      </c>
    </row>
    <row r="63" spans="1:8" ht="17.25" customHeight="1">
      <c r="A63" s="753" t="s">
        <v>581</v>
      </c>
      <c r="B63" s="756" t="s">
        <v>582</v>
      </c>
      <c r="C63" s="753" t="s">
        <v>529</v>
      </c>
      <c r="D63" s="753" t="s">
        <v>129</v>
      </c>
      <c r="E63" s="753" t="s">
        <v>129</v>
      </c>
      <c r="F63" s="753" t="s">
        <v>129</v>
      </c>
      <c r="G63" s="753" t="s">
        <v>129</v>
      </c>
      <c r="H63" s="754" t="s">
        <v>294</v>
      </c>
    </row>
    <row r="64" spans="1:8" ht="15.75">
      <c r="A64" s="734" t="s">
        <v>583</v>
      </c>
      <c r="B64" s="757" t="s">
        <v>584</v>
      </c>
      <c r="C64" s="734" t="s">
        <v>529</v>
      </c>
      <c r="D64" s="734" t="s">
        <v>129</v>
      </c>
      <c r="E64" s="734" t="s">
        <v>129</v>
      </c>
      <c r="F64" s="734" t="s">
        <v>129</v>
      </c>
      <c r="G64" s="734" t="s">
        <v>129</v>
      </c>
      <c r="H64" s="742" t="s">
        <v>294</v>
      </c>
    </row>
    <row r="65" spans="1:8" ht="15.75">
      <c r="A65" s="734" t="s">
        <v>585</v>
      </c>
      <c r="B65" s="758" t="s">
        <v>586</v>
      </c>
      <c r="C65" s="734" t="s">
        <v>529</v>
      </c>
      <c r="D65" s="734" t="s">
        <v>129</v>
      </c>
      <c r="E65" s="734" t="s">
        <v>129</v>
      </c>
      <c r="F65" s="734" t="s">
        <v>129</v>
      </c>
      <c r="G65" s="734" t="s">
        <v>129</v>
      </c>
      <c r="H65" s="750" t="s">
        <v>294</v>
      </c>
    </row>
    <row r="66" spans="1:8" ht="15.75">
      <c r="A66" s="751" t="s">
        <v>564</v>
      </c>
      <c r="B66" s="752" t="s">
        <v>587</v>
      </c>
      <c r="C66" s="753" t="s">
        <v>529</v>
      </c>
      <c r="D66" s="753" t="s">
        <v>129</v>
      </c>
      <c r="E66" s="753" t="s">
        <v>129</v>
      </c>
      <c r="F66" s="753" t="s">
        <v>129</v>
      </c>
      <c r="G66" s="753" t="s">
        <v>129</v>
      </c>
      <c r="H66" s="754" t="s">
        <v>294</v>
      </c>
    </row>
    <row r="67" spans="1:8" ht="15.75">
      <c r="A67" s="751" t="s">
        <v>588</v>
      </c>
      <c r="B67" s="752" t="s">
        <v>589</v>
      </c>
      <c r="C67" s="753" t="s">
        <v>529</v>
      </c>
      <c r="D67" s="753" t="s">
        <v>129</v>
      </c>
      <c r="E67" s="753" t="s">
        <v>129</v>
      </c>
      <c r="F67" s="753" t="s">
        <v>129</v>
      </c>
      <c r="G67" s="753" t="s">
        <v>129</v>
      </c>
      <c r="H67" s="754" t="s">
        <v>294</v>
      </c>
    </row>
    <row r="68" spans="1:8" s="749" customFormat="1" ht="15.75">
      <c r="A68" s="736" t="s">
        <v>590</v>
      </c>
      <c r="B68" s="748" t="s">
        <v>591</v>
      </c>
      <c r="C68" s="736" t="s">
        <v>529</v>
      </c>
      <c r="D68" s="736" t="s">
        <v>129</v>
      </c>
      <c r="E68" s="736" t="s">
        <v>129</v>
      </c>
      <c r="F68" s="736" t="s">
        <v>129</v>
      </c>
      <c r="G68" s="736" t="s">
        <v>129</v>
      </c>
      <c r="H68" s="738"/>
    </row>
    <row r="69" spans="1:8" ht="31.5">
      <c r="A69" s="743" t="s">
        <v>592</v>
      </c>
      <c r="B69" s="747" t="s">
        <v>593</v>
      </c>
      <c r="C69" s="734" t="s">
        <v>529</v>
      </c>
      <c r="D69" s="734" t="s">
        <v>129</v>
      </c>
      <c r="E69" s="734" t="s">
        <v>129</v>
      </c>
      <c r="F69" s="734" t="s">
        <v>129</v>
      </c>
      <c r="G69" s="734" t="s">
        <v>129</v>
      </c>
      <c r="H69" s="750" t="s">
        <v>294</v>
      </c>
    </row>
    <row r="70" spans="1:8" ht="31.5">
      <c r="A70" s="759" t="s">
        <v>594</v>
      </c>
      <c r="B70" s="760" t="s">
        <v>595</v>
      </c>
      <c r="C70" s="761" t="s">
        <v>529</v>
      </c>
      <c r="D70" s="761" t="s">
        <v>129</v>
      </c>
      <c r="E70" s="761" t="s">
        <v>129</v>
      </c>
      <c r="F70" s="761" t="s">
        <v>129</v>
      </c>
      <c r="G70" s="761" t="s">
        <v>129</v>
      </c>
      <c r="H70" s="762" t="s">
        <v>294</v>
      </c>
    </row>
    <row r="71" spans="1:8" ht="15.75">
      <c r="A71" s="743" t="s">
        <v>596</v>
      </c>
      <c r="B71" s="747" t="s">
        <v>597</v>
      </c>
      <c r="C71" s="734" t="s">
        <v>529</v>
      </c>
      <c r="D71" s="734" t="s">
        <v>129</v>
      </c>
      <c r="E71" s="734" t="s">
        <v>129</v>
      </c>
      <c r="F71" s="734" t="s">
        <v>129</v>
      </c>
      <c r="G71" s="734" t="s">
        <v>129</v>
      </c>
      <c r="H71" s="750" t="s">
        <v>294</v>
      </c>
    </row>
    <row r="72" spans="1:8" ht="15.75">
      <c r="A72" s="759" t="s">
        <v>598</v>
      </c>
      <c r="B72" s="760" t="s">
        <v>599</v>
      </c>
      <c r="C72" s="761" t="s">
        <v>529</v>
      </c>
      <c r="D72" s="761" t="s">
        <v>129</v>
      </c>
      <c r="E72" s="761" t="s">
        <v>129</v>
      </c>
      <c r="F72" s="761" t="s">
        <v>129</v>
      </c>
      <c r="G72" s="761" t="s">
        <v>129</v>
      </c>
      <c r="H72" s="762" t="s">
        <v>294</v>
      </c>
    </row>
    <row r="73" spans="1:8" ht="15.75">
      <c r="A73" s="759" t="s">
        <v>600</v>
      </c>
      <c r="B73" s="760" t="s">
        <v>601</v>
      </c>
      <c r="C73" s="761" t="s">
        <v>529</v>
      </c>
      <c r="D73" s="761" t="s">
        <v>129</v>
      </c>
      <c r="E73" s="761" t="s">
        <v>129</v>
      </c>
      <c r="F73" s="761" t="s">
        <v>129</v>
      </c>
      <c r="G73" s="761" t="s">
        <v>129</v>
      </c>
      <c r="H73" s="762" t="s">
        <v>294</v>
      </c>
    </row>
    <row r="74" spans="1:8" s="749" customFormat="1" ht="15.75">
      <c r="A74" s="736" t="s">
        <v>602</v>
      </c>
      <c r="B74" s="748" t="s">
        <v>603</v>
      </c>
      <c r="C74" s="736" t="s">
        <v>529</v>
      </c>
      <c r="D74" s="736" t="s">
        <v>129</v>
      </c>
      <c r="E74" s="736" t="s">
        <v>129</v>
      </c>
      <c r="F74" s="736" t="s">
        <v>129</v>
      </c>
      <c r="G74" s="736" t="s">
        <v>129</v>
      </c>
      <c r="H74" s="738"/>
    </row>
    <row r="75" spans="1:8" s="749" customFormat="1" ht="15.75">
      <c r="A75" s="736" t="s">
        <v>604</v>
      </c>
      <c r="B75" s="748" t="s">
        <v>605</v>
      </c>
      <c r="C75" s="736" t="s">
        <v>529</v>
      </c>
      <c r="D75" s="736" t="s">
        <v>129</v>
      </c>
      <c r="E75" s="736" t="s">
        <v>129</v>
      </c>
      <c r="F75" s="736" t="s">
        <v>129</v>
      </c>
      <c r="G75" s="736" t="s">
        <v>129</v>
      </c>
      <c r="H75" s="738"/>
    </row>
    <row r="76" spans="1:8" s="749" customFormat="1" ht="15.75">
      <c r="A76" s="736" t="s">
        <v>606</v>
      </c>
      <c r="B76" s="748" t="s">
        <v>607</v>
      </c>
      <c r="C76" s="736" t="s">
        <v>529</v>
      </c>
      <c r="D76" s="736" t="s">
        <v>129</v>
      </c>
      <c r="E76" s="736" t="s">
        <v>129</v>
      </c>
      <c r="F76" s="736" t="s">
        <v>129</v>
      </c>
      <c r="G76" s="736" t="s">
        <v>129</v>
      </c>
      <c r="H76" s="738"/>
    </row>
    <row r="77" spans="1:8" ht="15.75">
      <c r="A77" s="763" t="s">
        <v>608</v>
      </c>
      <c r="B77" s="764" t="s">
        <v>609</v>
      </c>
      <c r="C77" s="765" t="s">
        <v>529</v>
      </c>
      <c r="D77" s="765" t="s">
        <v>129</v>
      </c>
      <c r="E77" s="765" t="s">
        <v>129</v>
      </c>
      <c r="F77" s="765" t="s">
        <v>129</v>
      </c>
      <c r="G77" s="765" t="s">
        <v>129</v>
      </c>
      <c r="H77" s="766" t="s">
        <v>294</v>
      </c>
    </row>
    <row r="78" spans="1:8" ht="15.75">
      <c r="A78" s="763" t="s">
        <v>610</v>
      </c>
      <c r="B78" s="764" t="s">
        <v>611</v>
      </c>
      <c r="C78" s="765" t="s">
        <v>529</v>
      </c>
      <c r="D78" s="765" t="s">
        <v>129</v>
      </c>
      <c r="E78" s="765" t="s">
        <v>129</v>
      </c>
      <c r="F78" s="765" t="s">
        <v>129</v>
      </c>
      <c r="G78" s="765" t="s">
        <v>129</v>
      </c>
      <c r="H78" s="766" t="s">
        <v>294</v>
      </c>
    </row>
    <row r="79" spans="1:8" s="749" customFormat="1" ht="15.75">
      <c r="A79" s="736" t="s">
        <v>612</v>
      </c>
      <c r="B79" s="748" t="s">
        <v>613</v>
      </c>
      <c r="C79" s="736" t="s">
        <v>529</v>
      </c>
      <c r="D79" s="736" t="s">
        <v>129</v>
      </c>
      <c r="E79" s="736" t="s">
        <v>129</v>
      </c>
      <c r="F79" s="736" t="s">
        <v>129</v>
      </c>
      <c r="G79" s="736" t="s">
        <v>129</v>
      </c>
      <c r="H79" s="738"/>
    </row>
    <row r="80" spans="1:8" ht="15.75">
      <c r="A80" s="751" t="s">
        <v>614</v>
      </c>
      <c r="B80" s="752" t="s">
        <v>615</v>
      </c>
      <c r="C80" s="753" t="s">
        <v>529</v>
      </c>
      <c r="D80" s="753" t="s">
        <v>129</v>
      </c>
      <c r="E80" s="753" t="s">
        <v>129</v>
      </c>
      <c r="F80" s="753" t="s">
        <v>129</v>
      </c>
      <c r="G80" s="753" t="s">
        <v>129</v>
      </c>
      <c r="H80" s="754" t="s">
        <v>294</v>
      </c>
    </row>
    <row r="81" spans="1:8" ht="15.75">
      <c r="A81" s="751" t="s">
        <v>616</v>
      </c>
      <c r="B81" s="752" t="s">
        <v>617</v>
      </c>
      <c r="C81" s="753" t="s">
        <v>529</v>
      </c>
      <c r="D81" s="753" t="s">
        <v>129</v>
      </c>
      <c r="E81" s="753" t="s">
        <v>129</v>
      </c>
      <c r="F81" s="753" t="s">
        <v>129</v>
      </c>
      <c r="G81" s="753" t="s">
        <v>129</v>
      </c>
      <c r="H81" s="754" t="s">
        <v>294</v>
      </c>
    </row>
    <row r="82" spans="1:8" ht="15.75">
      <c r="A82" s="751" t="s">
        <v>618</v>
      </c>
      <c r="B82" s="752" t="s">
        <v>619</v>
      </c>
      <c r="C82" s="753" t="s">
        <v>529</v>
      </c>
      <c r="D82" s="753" t="s">
        <v>129</v>
      </c>
      <c r="E82" s="753" t="s">
        <v>129</v>
      </c>
      <c r="F82" s="753" t="s">
        <v>129</v>
      </c>
      <c r="G82" s="753" t="s">
        <v>129</v>
      </c>
      <c r="H82" s="754" t="s">
        <v>294</v>
      </c>
    </row>
    <row r="83" spans="1:8" s="749" customFormat="1" ht="15.75">
      <c r="A83" s="736" t="s">
        <v>620</v>
      </c>
      <c r="B83" s="748" t="s">
        <v>621</v>
      </c>
      <c r="C83" s="736" t="s">
        <v>529</v>
      </c>
      <c r="D83" s="736" t="s">
        <v>129</v>
      </c>
      <c r="E83" s="736" t="s">
        <v>129</v>
      </c>
      <c r="F83" s="736" t="s">
        <v>129</v>
      </c>
      <c r="G83" s="736" t="s">
        <v>129</v>
      </c>
      <c r="H83" s="738"/>
    </row>
    <row r="84" spans="1:8" ht="15.75">
      <c r="A84" s="743" t="s">
        <v>622</v>
      </c>
      <c r="B84" s="747" t="s">
        <v>623</v>
      </c>
      <c r="C84" s="734" t="s">
        <v>529</v>
      </c>
      <c r="D84" s="734" t="s">
        <v>129</v>
      </c>
      <c r="E84" s="734" t="s">
        <v>129</v>
      </c>
      <c r="F84" s="734" t="s">
        <v>129</v>
      </c>
      <c r="G84" s="734" t="s">
        <v>129</v>
      </c>
      <c r="H84" s="750" t="s">
        <v>294</v>
      </c>
    </row>
    <row r="85" spans="1:8" ht="15.75">
      <c r="A85" s="743" t="s">
        <v>624</v>
      </c>
      <c r="B85" s="747" t="s">
        <v>625</v>
      </c>
      <c r="C85" s="734" t="s">
        <v>529</v>
      </c>
      <c r="D85" s="734" t="s">
        <v>129</v>
      </c>
      <c r="E85" s="734" t="s">
        <v>129</v>
      </c>
      <c r="F85" s="734" t="s">
        <v>129</v>
      </c>
      <c r="G85" s="734" t="s">
        <v>129</v>
      </c>
      <c r="H85" s="750" t="s">
        <v>294</v>
      </c>
    </row>
    <row r="86" spans="1:8" ht="15.75">
      <c r="A86" s="743" t="s">
        <v>626</v>
      </c>
      <c r="B86" s="747" t="s">
        <v>627</v>
      </c>
      <c r="C86" s="734" t="s">
        <v>529</v>
      </c>
      <c r="D86" s="734" t="s">
        <v>129</v>
      </c>
      <c r="E86" s="734" t="s">
        <v>129</v>
      </c>
      <c r="F86" s="734" t="s">
        <v>129</v>
      </c>
      <c r="G86" s="734" t="s">
        <v>129</v>
      </c>
      <c r="H86" s="750" t="s">
        <v>294</v>
      </c>
    </row>
    <row r="87" spans="1:8" s="749" customFormat="1" ht="15.75">
      <c r="A87" s="736" t="s">
        <v>628</v>
      </c>
      <c r="B87" s="737" t="s">
        <v>629</v>
      </c>
      <c r="C87" s="736" t="s">
        <v>529</v>
      </c>
      <c r="D87" s="736" t="s">
        <v>129</v>
      </c>
      <c r="E87" s="736" t="s">
        <v>129</v>
      </c>
      <c r="F87" s="736" t="s">
        <v>129</v>
      </c>
      <c r="G87" s="736" t="s">
        <v>129</v>
      </c>
      <c r="H87" s="738"/>
    </row>
    <row r="88" spans="1:8" ht="15.75">
      <c r="A88" s="740" t="s">
        <v>630</v>
      </c>
      <c r="B88" s="741" t="s">
        <v>532</v>
      </c>
      <c r="C88" s="734" t="s">
        <v>529</v>
      </c>
      <c r="D88" s="734" t="s">
        <v>129</v>
      </c>
      <c r="E88" s="734" t="s">
        <v>129</v>
      </c>
      <c r="F88" s="734" t="s">
        <v>129</v>
      </c>
      <c r="G88" s="734" t="s">
        <v>129</v>
      </c>
      <c r="H88" s="750" t="s">
        <v>294</v>
      </c>
    </row>
    <row r="89" spans="1:8" ht="31.5">
      <c r="A89" s="743" t="s">
        <v>631</v>
      </c>
      <c r="B89" s="747" t="s">
        <v>534</v>
      </c>
      <c r="C89" s="734" t="s">
        <v>529</v>
      </c>
      <c r="D89" s="734" t="s">
        <v>129</v>
      </c>
      <c r="E89" s="734" t="s">
        <v>129</v>
      </c>
      <c r="F89" s="734" t="s">
        <v>129</v>
      </c>
      <c r="G89" s="734" t="s">
        <v>129</v>
      </c>
      <c r="H89" s="750" t="s">
        <v>294</v>
      </c>
    </row>
    <row r="90" spans="1:8" ht="31.5">
      <c r="A90" s="743" t="s">
        <v>632</v>
      </c>
      <c r="B90" s="747" t="s">
        <v>536</v>
      </c>
      <c r="C90" s="734" t="s">
        <v>529</v>
      </c>
      <c r="D90" s="734" t="s">
        <v>129</v>
      </c>
      <c r="E90" s="734" t="s">
        <v>129</v>
      </c>
      <c r="F90" s="734" t="s">
        <v>129</v>
      </c>
      <c r="G90" s="734" t="s">
        <v>129</v>
      </c>
      <c r="H90" s="750" t="s">
        <v>294</v>
      </c>
    </row>
    <row r="91" spans="1:8" ht="31.5">
      <c r="A91" s="743" t="s">
        <v>633</v>
      </c>
      <c r="B91" s="747" t="s">
        <v>538</v>
      </c>
      <c r="C91" s="734" t="s">
        <v>529</v>
      </c>
      <c r="D91" s="734" t="s">
        <v>129</v>
      </c>
      <c r="E91" s="734" t="s">
        <v>129</v>
      </c>
      <c r="F91" s="734" t="s">
        <v>129</v>
      </c>
      <c r="G91" s="734" t="s">
        <v>129</v>
      </c>
      <c r="H91" s="750" t="s">
        <v>294</v>
      </c>
    </row>
    <row r="92" spans="1:8" ht="15.75">
      <c r="A92" s="740" t="s">
        <v>634</v>
      </c>
      <c r="B92" s="741" t="s">
        <v>540</v>
      </c>
      <c r="C92" s="734" t="s">
        <v>529</v>
      </c>
      <c r="D92" s="734" t="s">
        <v>129</v>
      </c>
      <c r="E92" s="734" t="s">
        <v>129</v>
      </c>
      <c r="F92" s="734" t="s">
        <v>129</v>
      </c>
      <c r="G92" s="734" t="s">
        <v>129</v>
      </c>
      <c r="H92" s="750" t="s">
        <v>294</v>
      </c>
    </row>
    <row r="93" spans="1:8" ht="15.75">
      <c r="A93" s="740" t="s">
        <v>635</v>
      </c>
      <c r="B93" s="741" t="s">
        <v>542</v>
      </c>
      <c r="C93" s="734" t="s">
        <v>529</v>
      </c>
      <c r="D93" s="734" t="s">
        <v>129</v>
      </c>
      <c r="E93" s="734" t="s">
        <v>129</v>
      </c>
      <c r="F93" s="734" t="s">
        <v>129</v>
      </c>
      <c r="G93" s="734" t="s">
        <v>129</v>
      </c>
      <c r="H93" s="750" t="s">
        <v>294</v>
      </c>
    </row>
    <row r="94" spans="1:8" ht="15.75">
      <c r="A94" s="740" t="s">
        <v>636</v>
      </c>
      <c r="B94" s="741" t="s">
        <v>544</v>
      </c>
      <c r="C94" s="734" t="s">
        <v>529</v>
      </c>
      <c r="D94" s="734" t="s">
        <v>129</v>
      </c>
      <c r="E94" s="734" t="s">
        <v>129</v>
      </c>
      <c r="F94" s="734" t="s">
        <v>129</v>
      </c>
      <c r="G94" s="734" t="s">
        <v>129</v>
      </c>
      <c r="H94" s="750" t="s">
        <v>294</v>
      </c>
    </row>
    <row r="95" spans="1:8" ht="15.75">
      <c r="A95" s="740" t="s">
        <v>637</v>
      </c>
      <c r="B95" s="741" t="s">
        <v>546</v>
      </c>
      <c r="C95" s="734" t="s">
        <v>529</v>
      </c>
      <c r="D95" s="734" t="s">
        <v>129</v>
      </c>
      <c r="E95" s="734" t="s">
        <v>129</v>
      </c>
      <c r="F95" s="734" t="s">
        <v>129</v>
      </c>
      <c r="G95" s="734" t="s">
        <v>129</v>
      </c>
      <c r="H95" s="750" t="s">
        <v>294</v>
      </c>
    </row>
    <row r="96" spans="1:8" ht="15.75">
      <c r="A96" s="740" t="s">
        <v>638</v>
      </c>
      <c r="B96" s="741" t="s">
        <v>548</v>
      </c>
      <c r="C96" s="734" t="s">
        <v>529</v>
      </c>
      <c r="D96" s="734" t="s">
        <v>129</v>
      </c>
      <c r="E96" s="734" t="s">
        <v>129</v>
      </c>
      <c r="F96" s="734" t="s">
        <v>129</v>
      </c>
      <c r="G96" s="734" t="s">
        <v>129</v>
      </c>
      <c r="H96" s="750" t="s">
        <v>294</v>
      </c>
    </row>
    <row r="97" spans="1:8" ht="15.75">
      <c r="A97" s="740" t="s">
        <v>639</v>
      </c>
      <c r="B97" s="741" t="s">
        <v>550</v>
      </c>
      <c r="C97" s="734" t="s">
        <v>529</v>
      </c>
      <c r="D97" s="734" t="s">
        <v>129</v>
      </c>
      <c r="E97" s="734" t="s">
        <v>129</v>
      </c>
      <c r="F97" s="734" t="s">
        <v>129</v>
      </c>
      <c r="G97" s="734" t="s">
        <v>129</v>
      </c>
      <c r="H97" s="750" t="s">
        <v>294</v>
      </c>
    </row>
    <row r="98" spans="1:8" ht="31.5">
      <c r="A98" s="740" t="s">
        <v>640</v>
      </c>
      <c r="B98" s="741" t="s">
        <v>552</v>
      </c>
      <c r="C98" s="734" t="s">
        <v>529</v>
      </c>
      <c r="D98" s="734" t="s">
        <v>129</v>
      </c>
      <c r="E98" s="734" t="s">
        <v>129</v>
      </c>
      <c r="F98" s="734" t="s">
        <v>129</v>
      </c>
      <c r="G98" s="734" t="s">
        <v>129</v>
      </c>
      <c r="H98" s="750" t="s">
        <v>294</v>
      </c>
    </row>
    <row r="99" spans="1:8" ht="15.75">
      <c r="A99" s="743" t="s">
        <v>641</v>
      </c>
      <c r="B99" s="747" t="s">
        <v>554</v>
      </c>
      <c r="C99" s="734" t="s">
        <v>529</v>
      </c>
      <c r="D99" s="734" t="s">
        <v>129</v>
      </c>
      <c r="E99" s="734" t="s">
        <v>129</v>
      </c>
      <c r="F99" s="734" t="s">
        <v>129</v>
      </c>
      <c r="G99" s="734" t="s">
        <v>129</v>
      </c>
      <c r="H99" s="750" t="s">
        <v>294</v>
      </c>
    </row>
    <row r="100" spans="1:8" ht="15.75">
      <c r="A100" s="743" t="s">
        <v>642</v>
      </c>
      <c r="B100" s="747" t="s">
        <v>556</v>
      </c>
      <c r="C100" s="734" t="s">
        <v>529</v>
      </c>
      <c r="D100" s="734" t="s">
        <v>129</v>
      </c>
      <c r="E100" s="734" t="s">
        <v>129</v>
      </c>
      <c r="F100" s="734" t="s">
        <v>129</v>
      </c>
      <c r="G100" s="734" t="s">
        <v>129</v>
      </c>
      <c r="H100" s="750" t="s">
        <v>294</v>
      </c>
    </row>
    <row r="101" spans="1:8" ht="15.75">
      <c r="A101" s="740" t="s">
        <v>643</v>
      </c>
      <c r="B101" s="741" t="s">
        <v>558</v>
      </c>
      <c r="C101" s="734" t="s">
        <v>529</v>
      </c>
      <c r="D101" s="734" t="s">
        <v>129</v>
      </c>
      <c r="E101" s="734" t="s">
        <v>129</v>
      </c>
      <c r="F101" s="734" t="s">
        <v>129</v>
      </c>
      <c r="G101" s="734" t="s">
        <v>129</v>
      </c>
      <c r="H101" s="750" t="s">
        <v>294</v>
      </c>
    </row>
    <row r="102" spans="1:8" s="749" customFormat="1" ht="15.75">
      <c r="A102" s="736" t="s">
        <v>644</v>
      </c>
      <c r="B102" s="737" t="s">
        <v>645</v>
      </c>
      <c r="C102" s="736" t="s">
        <v>529</v>
      </c>
      <c r="D102" s="736" t="s">
        <v>129</v>
      </c>
      <c r="E102" s="736" t="s">
        <v>129</v>
      </c>
      <c r="F102" s="736" t="s">
        <v>129</v>
      </c>
      <c r="G102" s="736" t="s">
        <v>129</v>
      </c>
      <c r="H102" s="738"/>
    </row>
    <row r="103" spans="1:8" ht="15.75">
      <c r="A103" s="767" t="s">
        <v>467</v>
      </c>
      <c r="B103" s="768" t="s">
        <v>646</v>
      </c>
      <c r="C103" s="769" t="s">
        <v>529</v>
      </c>
      <c r="D103" s="769" t="s">
        <v>129</v>
      </c>
      <c r="E103" s="769" t="s">
        <v>129</v>
      </c>
      <c r="F103" s="769" t="s">
        <v>129</v>
      </c>
      <c r="G103" s="769" t="s">
        <v>129</v>
      </c>
      <c r="H103" s="750" t="s">
        <v>294</v>
      </c>
    </row>
    <row r="104" spans="1:8" ht="15.75">
      <c r="A104" s="743" t="s">
        <v>647</v>
      </c>
      <c r="B104" s="747" t="s">
        <v>648</v>
      </c>
      <c r="C104" s="734" t="s">
        <v>529</v>
      </c>
      <c r="D104" s="734" t="s">
        <v>129</v>
      </c>
      <c r="E104" s="734" t="s">
        <v>129</v>
      </c>
      <c r="F104" s="734" t="s">
        <v>129</v>
      </c>
      <c r="G104" s="734" t="s">
        <v>129</v>
      </c>
      <c r="H104" s="750" t="s">
        <v>294</v>
      </c>
    </row>
    <row r="105" spans="1:8" ht="15.75">
      <c r="A105" s="743" t="s">
        <v>649</v>
      </c>
      <c r="B105" s="747" t="s">
        <v>650</v>
      </c>
      <c r="C105" s="734" t="s">
        <v>529</v>
      </c>
      <c r="D105" s="734" t="s">
        <v>129</v>
      </c>
      <c r="E105" s="734" t="s">
        <v>129</v>
      </c>
      <c r="F105" s="734" t="s">
        <v>129</v>
      </c>
      <c r="G105" s="734" t="s">
        <v>129</v>
      </c>
      <c r="H105" s="750" t="s">
        <v>294</v>
      </c>
    </row>
    <row r="106" spans="1:8" ht="15.75">
      <c r="A106" s="743" t="s">
        <v>651</v>
      </c>
      <c r="B106" s="747" t="s">
        <v>652</v>
      </c>
      <c r="C106" s="734" t="s">
        <v>529</v>
      </c>
      <c r="D106" s="734" t="s">
        <v>129</v>
      </c>
      <c r="E106" s="734" t="s">
        <v>129</v>
      </c>
      <c r="F106" s="734" t="s">
        <v>129</v>
      </c>
      <c r="G106" s="734" t="s">
        <v>129</v>
      </c>
      <c r="H106" s="750" t="s">
        <v>294</v>
      </c>
    </row>
    <row r="107" spans="1:8" ht="15.75">
      <c r="A107" s="734" t="s">
        <v>653</v>
      </c>
      <c r="B107" s="758" t="s">
        <v>654</v>
      </c>
      <c r="C107" s="734" t="s">
        <v>529</v>
      </c>
      <c r="D107" s="734" t="s">
        <v>129</v>
      </c>
      <c r="E107" s="734" t="s">
        <v>129</v>
      </c>
      <c r="F107" s="734" t="s">
        <v>129</v>
      </c>
      <c r="G107" s="734" t="s">
        <v>129</v>
      </c>
      <c r="H107" s="750" t="s">
        <v>294</v>
      </c>
    </row>
    <row r="108" spans="1:8" ht="15.75">
      <c r="A108" s="743" t="s">
        <v>655</v>
      </c>
      <c r="B108" s="747" t="s">
        <v>656</v>
      </c>
      <c r="C108" s="734" t="s">
        <v>529</v>
      </c>
      <c r="D108" s="734" t="s">
        <v>129</v>
      </c>
      <c r="E108" s="734" t="s">
        <v>129</v>
      </c>
      <c r="F108" s="734" t="s">
        <v>129</v>
      </c>
      <c r="G108" s="734" t="s">
        <v>129</v>
      </c>
      <c r="H108" s="750" t="s">
        <v>294</v>
      </c>
    </row>
    <row r="109" spans="1:8" ht="15.75">
      <c r="A109" s="767" t="s">
        <v>468</v>
      </c>
      <c r="B109" s="768" t="s">
        <v>613</v>
      </c>
      <c r="C109" s="769" t="s">
        <v>529</v>
      </c>
      <c r="D109" s="769" t="s">
        <v>129</v>
      </c>
      <c r="E109" s="769" t="s">
        <v>129</v>
      </c>
      <c r="F109" s="769" t="s">
        <v>129</v>
      </c>
      <c r="G109" s="769" t="s">
        <v>129</v>
      </c>
      <c r="H109" s="750" t="s">
        <v>294</v>
      </c>
    </row>
    <row r="110" spans="1:8" ht="15.75">
      <c r="A110" s="743" t="s">
        <v>657</v>
      </c>
      <c r="B110" s="747" t="s">
        <v>658</v>
      </c>
      <c r="C110" s="734" t="s">
        <v>529</v>
      </c>
      <c r="D110" s="734" t="s">
        <v>129</v>
      </c>
      <c r="E110" s="734" t="s">
        <v>129</v>
      </c>
      <c r="F110" s="734" t="s">
        <v>129</v>
      </c>
      <c r="G110" s="734" t="s">
        <v>129</v>
      </c>
      <c r="H110" s="750" t="s">
        <v>294</v>
      </c>
    </row>
    <row r="111" spans="1:8" ht="15.75">
      <c r="A111" s="743" t="s">
        <v>659</v>
      </c>
      <c r="B111" s="747" t="s">
        <v>660</v>
      </c>
      <c r="C111" s="734" t="s">
        <v>529</v>
      </c>
      <c r="D111" s="734" t="s">
        <v>129</v>
      </c>
      <c r="E111" s="734" t="s">
        <v>129</v>
      </c>
      <c r="F111" s="734" t="s">
        <v>129</v>
      </c>
      <c r="G111" s="734" t="s">
        <v>129</v>
      </c>
      <c r="H111" s="750" t="s">
        <v>294</v>
      </c>
    </row>
    <row r="112" spans="1:8" ht="15.75">
      <c r="A112" s="743" t="s">
        <v>661</v>
      </c>
      <c r="B112" s="747" t="s">
        <v>662</v>
      </c>
      <c r="C112" s="734" t="s">
        <v>529</v>
      </c>
      <c r="D112" s="734" t="s">
        <v>129</v>
      </c>
      <c r="E112" s="734" t="s">
        <v>129</v>
      </c>
      <c r="F112" s="734" t="s">
        <v>129</v>
      </c>
      <c r="G112" s="734" t="s">
        <v>129</v>
      </c>
      <c r="H112" s="750" t="s">
        <v>294</v>
      </c>
    </row>
    <row r="113" spans="1:9" ht="15.75">
      <c r="A113" s="734" t="s">
        <v>663</v>
      </c>
      <c r="B113" s="758" t="s">
        <v>654</v>
      </c>
      <c r="C113" s="734" t="s">
        <v>529</v>
      </c>
      <c r="D113" s="734" t="s">
        <v>129</v>
      </c>
      <c r="E113" s="734" t="s">
        <v>129</v>
      </c>
      <c r="F113" s="734" t="s">
        <v>129</v>
      </c>
      <c r="G113" s="734" t="s">
        <v>129</v>
      </c>
      <c r="H113" s="750" t="s">
        <v>294</v>
      </c>
    </row>
    <row r="114" spans="1:9" ht="15.75">
      <c r="A114" s="743" t="s">
        <v>664</v>
      </c>
      <c r="B114" s="747" t="s">
        <v>665</v>
      </c>
      <c r="C114" s="734" t="s">
        <v>529</v>
      </c>
      <c r="D114" s="734" t="s">
        <v>129</v>
      </c>
      <c r="E114" s="734" t="s">
        <v>129</v>
      </c>
      <c r="F114" s="734" t="s">
        <v>129</v>
      </c>
      <c r="G114" s="734" t="s">
        <v>129</v>
      </c>
      <c r="H114" s="750" t="s">
        <v>294</v>
      </c>
    </row>
    <row r="115" spans="1:9" s="749" customFormat="1" ht="15.75">
      <c r="A115" s="736" t="s">
        <v>666</v>
      </c>
      <c r="B115" s="737" t="s">
        <v>667</v>
      </c>
      <c r="C115" s="736" t="s">
        <v>529</v>
      </c>
      <c r="D115" s="736" t="s">
        <v>129</v>
      </c>
      <c r="E115" s="736" t="s">
        <v>129</v>
      </c>
      <c r="F115" s="736" t="s">
        <v>129</v>
      </c>
      <c r="G115" s="736" t="s">
        <v>129</v>
      </c>
      <c r="H115" s="738"/>
      <c r="I115" s="770"/>
    </row>
    <row r="116" spans="1:9" ht="31.5">
      <c r="A116" s="740" t="s">
        <v>317</v>
      </c>
      <c r="B116" s="741" t="s">
        <v>668</v>
      </c>
      <c r="C116" s="734" t="s">
        <v>529</v>
      </c>
      <c r="D116" s="734" t="s">
        <v>129</v>
      </c>
      <c r="E116" s="734" t="s">
        <v>129</v>
      </c>
      <c r="F116" s="734" t="s">
        <v>129</v>
      </c>
      <c r="G116" s="734" t="s">
        <v>129</v>
      </c>
      <c r="H116" s="750" t="s">
        <v>294</v>
      </c>
    </row>
    <row r="117" spans="1:9" ht="31.5">
      <c r="A117" s="743" t="s">
        <v>324</v>
      </c>
      <c r="B117" s="747" t="s">
        <v>534</v>
      </c>
      <c r="C117" s="734" t="s">
        <v>529</v>
      </c>
      <c r="D117" s="734" t="s">
        <v>129</v>
      </c>
      <c r="E117" s="734" t="s">
        <v>129</v>
      </c>
      <c r="F117" s="734" t="s">
        <v>129</v>
      </c>
      <c r="G117" s="734" t="s">
        <v>129</v>
      </c>
      <c r="H117" s="750" t="s">
        <v>294</v>
      </c>
    </row>
    <row r="118" spans="1:9" ht="31.5">
      <c r="A118" s="743" t="s">
        <v>325</v>
      </c>
      <c r="B118" s="747" t="s">
        <v>536</v>
      </c>
      <c r="C118" s="734" t="s">
        <v>529</v>
      </c>
      <c r="D118" s="734" t="s">
        <v>129</v>
      </c>
      <c r="E118" s="734" t="s">
        <v>129</v>
      </c>
      <c r="F118" s="734" t="s">
        <v>129</v>
      </c>
      <c r="G118" s="734" t="s">
        <v>129</v>
      </c>
      <c r="H118" s="750" t="s">
        <v>294</v>
      </c>
    </row>
    <row r="119" spans="1:9" ht="31.5">
      <c r="A119" s="743" t="s">
        <v>326</v>
      </c>
      <c r="B119" s="747" t="s">
        <v>538</v>
      </c>
      <c r="C119" s="734" t="s">
        <v>529</v>
      </c>
      <c r="D119" s="734" t="s">
        <v>129</v>
      </c>
      <c r="E119" s="734" t="s">
        <v>129</v>
      </c>
      <c r="F119" s="734" t="s">
        <v>129</v>
      </c>
      <c r="G119" s="734" t="s">
        <v>129</v>
      </c>
      <c r="H119" s="750" t="s">
        <v>294</v>
      </c>
    </row>
    <row r="120" spans="1:9" ht="15.75">
      <c r="A120" s="740" t="s">
        <v>318</v>
      </c>
      <c r="B120" s="741" t="s">
        <v>540</v>
      </c>
      <c r="C120" s="734" t="s">
        <v>529</v>
      </c>
      <c r="D120" s="734" t="s">
        <v>129</v>
      </c>
      <c r="E120" s="734" t="s">
        <v>129</v>
      </c>
      <c r="F120" s="734" t="s">
        <v>129</v>
      </c>
      <c r="G120" s="734" t="s">
        <v>129</v>
      </c>
      <c r="H120" s="750" t="s">
        <v>294</v>
      </c>
    </row>
    <row r="121" spans="1:9" ht="15.75">
      <c r="A121" s="740" t="s">
        <v>319</v>
      </c>
      <c r="B121" s="741" t="s">
        <v>542</v>
      </c>
      <c r="C121" s="734" t="s">
        <v>529</v>
      </c>
      <c r="D121" s="734" t="s">
        <v>129</v>
      </c>
      <c r="E121" s="734" t="s">
        <v>129</v>
      </c>
      <c r="F121" s="734" t="s">
        <v>129</v>
      </c>
      <c r="G121" s="734" t="s">
        <v>129</v>
      </c>
      <c r="H121" s="750" t="s">
        <v>294</v>
      </c>
    </row>
    <row r="122" spans="1:9" ht="15.75">
      <c r="A122" s="740" t="s">
        <v>320</v>
      </c>
      <c r="B122" s="741" t="s">
        <v>544</v>
      </c>
      <c r="C122" s="734" t="s">
        <v>529</v>
      </c>
      <c r="D122" s="734" t="s">
        <v>129</v>
      </c>
      <c r="E122" s="734" t="s">
        <v>129</v>
      </c>
      <c r="F122" s="734" t="s">
        <v>129</v>
      </c>
      <c r="G122" s="734" t="s">
        <v>129</v>
      </c>
      <c r="H122" s="750" t="s">
        <v>294</v>
      </c>
    </row>
    <row r="123" spans="1:9" ht="15.75">
      <c r="A123" s="740" t="s">
        <v>321</v>
      </c>
      <c r="B123" s="741" t="s">
        <v>546</v>
      </c>
      <c r="C123" s="734" t="s">
        <v>529</v>
      </c>
      <c r="D123" s="734" t="s">
        <v>129</v>
      </c>
      <c r="E123" s="734" t="s">
        <v>129</v>
      </c>
      <c r="F123" s="734" t="s">
        <v>129</v>
      </c>
      <c r="G123" s="734" t="s">
        <v>129</v>
      </c>
      <c r="H123" s="750" t="s">
        <v>294</v>
      </c>
    </row>
    <row r="124" spans="1:9" ht="15.75">
      <c r="A124" s="740" t="s">
        <v>322</v>
      </c>
      <c r="B124" s="741" t="s">
        <v>548</v>
      </c>
      <c r="C124" s="734" t="s">
        <v>529</v>
      </c>
      <c r="D124" s="734" t="s">
        <v>129</v>
      </c>
      <c r="E124" s="734" t="s">
        <v>129</v>
      </c>
      <c r="F124" s="734" t="s">
        <v>129</v>
      </c>
      <c r="G124" s="734" t="s">
        <v>129</v>
      </c>
      <c r="H124" s="750" t="s">
        <v>294</v>
      </c>
    </row>
    <row r="125" spans="1:9" ht="15.75">
      <c r="A125" s="740" t="s">
        <v>323</v>
      </c>
      <c r="B125" s="741" t="s">
        <v>550</v>
      </c>
      <c r="C125" s="734" t="s">
        <v>529</v>
      </c>
      <c r="D125" s="734" t="s">
        <v>129</v>
      </c>
      <c r="E125" s="734" t="s">
        <v>129</v>
      </c>
      <c r="F125" s="734" t="s">
        <v>129</v>
      </c>
      <c r="G125" s="734" t="s">
        <v>129</v>
      </c>
      <c r="H125" s="750" t="s">
        <v>294</v>
      </c>
    </row>
    <row r="126" spans="1:9" ht="31.5">
      <c r="A126" s="740" t="s">
        <v>669</v>
      </c>
      <c r="B126" s="741" t="s">
        <v>552</v>
      </c>
      <c r="C126" s="734" t="s">
        <v>529</v>
      </c>
      <c r="D126" s="734" t="s">
        <v>129</v>
      </c>
      <c r="E126" s="734" t="s">
        <v>129</v>
      </c>
      <c r="F126" s="734" t="s">
        <v>129</v>
      </c>
      <c r="G126" s="734" t="s">
        <v>129</v>
      </c>
      <c r="H126" s="750" t="s">
        <v>294</v>
      </c>
    </row>
    <row r="127" spans="1:9" ht="15.75">
      <c r="A127" s="743" t="s">
        <v>670</v>
      </c>
      <c r="B127" s="747" t="s">
        <v>554</v>
      </c>
      <c r="C127" s="734" t="s">
        <v>529</v>
      </c>
      <c r="D127" s="734" t="s">
        <v>129</v>
      </c>
      <c r="E127" s="734" t="s">
        <v>129</v>
      </c>
      <c r="F127" s="734" t="s">
        <v>129</v>
      </c>
      <c r="G127" s="734" t="s">
        <v>129</v>
      </c>
      <c r="H127" s="750" t="s">
        <v>294</v>
      </c>
    </row>
    <row r="128" spans="1:9" ht="15.75">
      <c r="A128" s="743" t="s">
        <v>671</v>
      </c>
      <c r="B128" s="747" t="s">
        <v>556</v>
      </c>
      <c r="C128" s="734" t="s">
        <v>529</v>
      </c>
      <c r="D128" s="734" t="s">
        <v>129</v>
      </c>
      <c r="E128" s="734" t="s">
        <v>129</v>
      </c>
      <c r="F128" s="734" t="s">
        <v>129</v>
      </c>
      <c r="G128" s="734" t="s">
        <v>129</v>
      </c>
      <c r="H128" s="750" t="s">
        <v>294</v>
      </c>
    </row>
    <row r="129" spans="1:8" ht="15.75">
      <c r="A129" s="740" t="s">
        <v>672</v>
      </c>
      <c r="B129" s="741" t="s">
        <v>558</v>
      </c>
      <c r="C129" s="734" t="s">
        <v>529</v>
      </c>
      <c r="D129" s="734" t="s">
        <v>129</v>
      </c>
      <c r="E129" s="734" t="s">
        <v>129</v>
      </c>
      <c r="F129" s="734" t="s">
        <v>129</v>
      </c>
      <c r="G129" s="734" t="s">
        <v>129</v>
      </c>
      <c r="H129" s="750" t="s">
        <v>294</v>
      </c>
    </row>
    <row r="130" spans="1:8" s="771" customFormat="1" ht="15.75">
      <c r="A130" s="736" t="s">
        <v>673</v>
      </c>
      <c r="B130" s="737" t="s">
        <v>674</v>
      </c>
      <c r="C130" s="736" t="s">
        <v>529</v>
      </c>
      <c r="D130" s="736" t="s">
        <v>129</v>
      </c>
      <c r="E130" s="736" t="s">
        <v>129</v>
      </c>
      <c r="F130" s="736" t="s">
        <v>129</v>
      </c>
      <c r="G130" s="736" t="s">
        <v>129</v>
      </c>
      <c r="H130" s="738"/>
    </row>
    <row r="131" spans="1:8" ht="15.75">
      <c r="A131" s="740" t="s">
        <v>352</v>
      </c>
      <c r="B131" s="741" t="s">
        <v>532</v>
      </c>
      <c r="C131" s="734" t="s">
        <v>529</v>
      </c>
      <c r="D131" s="734" t="s">
        <v>129</v>
      </c>
      <c r="E131" s="734" t="s">
        <v>129</v>
      </c>
      <c r="F131" s="734" t="s">
        <v>129</v>
      </c>
      <c r="G131" s="734" t="s">
        <v>129</v>
      </c>
      <c r="H131" s="750" t="s">
        <v>294</v>
      </c>
    </row>
    <row r="132" spans="1:8" ht="31.5">
      <c r="A132" s="743" t="s">
        <v>359</v>
      </c>
      <c r="B132" s="747" t="s">
        <v>534</v>
      </c>
      <c r="C132" s="734" t="s">
        <v>529</v>
      </c>
      <c r="D132" s="734" t="s">
        <v>129</v>
      </c>
      <c r="E132" s="734" t="s">
        <v>129</v>
      </c>
      <c r="F132" s="734" t="s">
        <v>129</v>
      </c>
      <c r="G132" s="734" t="s">
        <v>129</v>
      </c>
      <c r="H132" s="750" t="s">
        <v>294</v>
      </c>
    </row>
    <row r="133" spans="1:8" ht="31.5">
      <c r="A133" s="743" t="s">
        <v>360</v>
      </c>
      <c r="B133" s="747" t="s">
        <v>536</v>
      </c>
      <c r="C133" s="734" t="s">
        <v>529</v>
      </c>
      <c r="D133" s="734" t="s">
        <v>129</v>
      </c>
      <c r="E133" s="734" t="s">
        <v>129</v>
      </c>
      <c r="F133" s="734" t="s">
        <v>129</v>
      </c>
      <c r="G133" s="734" t="s">
        <v>129</v>
      </c>
      <c r="H133" s="750" t="s">
        <v>294</v>
      </c>
    </row>
    <row r="134" spans="1:8" ht="31.5">
      <c r="A134" s="743" t="s">
        <v>361</v>
      </c>
      <c r="B134" s="747" t="s">
        <v>538</v>
      </c>
      <c r="C134" s="734" t="s">
        <v>529</v>
      </c>
      <c r="D134" s="734" t="s">
        <v>129</v>
      </c>
      <c r="E134" s="734" t="s">
        <v>129</v>
      </c>
      <c r="F134" s="734" t="s">
        <v>129</v>
      </c>
      <c r="G134" s="734" t="s">
        <v>129</v>
      </c>
      <c r="H134" s="750" t="s">
        <v>294</v>
      </c>
    </row>
    <row r="135" spans="1:8" ht="15.75">
      <c r="A135" s="740" t="s">
        <v>353</v>
      </c>
      <c r="B135" s="741" t="s">
        <v>675</v>
      </c>
      <c r="C135" s="734" t="s">
        <v>529</v>
      </c>
      <c r="D135" s="734" t="s">
        <v>129</v>
      </c>
      <c r="E135" s="734" t="s">
        <v>129</v>
      </c>
      <c r="F135" s="734" t="s">
        <v>129</v>
      </c>
      <c r="G135" s="734" t="s">
        <v>129</v>
      </c>
      <c r="H135" s="750" t="s">
        <v>294</v>
      </c>
    </row>
    <row r="136" spans="1:8" ht="15.75">
      <c r="A136" s="772" t="s">
        <v>354</v>
      </c>
      <c r="B136" s="773" t="s">
        <v>676</v>
      </c>
      <c r="C136" s="753" t="s">
        <v>529</v>
      </c>
      <c r="D136" s="753" t="s">
        <v>129</v>
      </c>
      <c r="E136" s="753" t="s">
        <v>129</v>
      </c>
      <c r="F136" s="753" t="s">
        <v>129</v>
      </c>
      <c r="G136" s="753" t="s">
        <v>129</v>
      </c>
      <c r="H136" s="754" t="s">
        <v>294</v>
      </c>
    </row>
    <row r="137" spans="1:8" ht="15.75">
      <c r="A137" s="740" t="s">
        <v>355</v>
      </c>
      <c r="B137" s="741" t="s">
        <v>677</v>
      </c>
      <c r="C137" s="734" t="s">
        <v>529</v>
      </c>
      <c r="D137" s="734" t="s">
        <v>129</v>
      </c>
      <c r="E137" s="734" t="s">
        <v>129</v>
      </c>
      <c r="F137" s="734" t="s">
        <v>129</v>
      </c>
      <c r="G137" s="734" t="s">
        <v>129</v>
      </c>
      <c r="H137" s="750" t="s">
        <v>294</v>
      </c>
    </row>
    <row r="138" spans="1:8" ht="15.75">
      <c r="A138" s="740" t="s">
        <v>356</v>
      </c>
      <c r="B138" s="741" t="s">
        <v>678</v>
      </c>
      <c r="C138" s="734" t="s">
        <v>529</v>
      </c>
      <c r="D138" s="734" t="s">
        <v>129</v>
      </c>
      <c r="E138" s="734" t="s">
        <v>129</v>
      </c>
      <c r="F138" s="734" t="s">
        <v>129</v>
      </c>
      <c r="G138" s="734" t="s">
        <v>129</v>
      </c>
      <c r="H138" s="750" t="s">
        <v>294</v>
      </c>
    </row>
    <row r="139" spans="1:8" ht="15.75">
      <c r="A139" s="740" t="s">
        <v>357</v>
      </c>
      <c r="B139" s="741" t="s">
        <v>679</v>
      </c>
      <c r="C139" s="734" t="s">
        <v>529</v>
      </c>
      <c r="D139" s="734" t="s">
        <v>129</v>
      </c>
      <c r="E139" s="734" t="s">
        <v>129</v>
      </c>
      <c r="F139" s="734" t="s">
        <v>129</v>
      </c>
      <c r="G139" s="734" t="s">
        <v>129</v>
      </c>
      <c r="H139" s="750" t="s">
        <v>294</v>
      </c>
    </row>
    <row r="140" spans="1:8" ht="15.75">
      <c r="A140" s="740" t="s">
        <v>358</v>
      </c>
      <c r="B140" s="741" t="s">
        <v>680</v>
      </c>
      <c r="C140" s="734" t="s">
        <v>529</v>
      </c>
      <c r="D140" s="734" t="s">
        <v>129</v>
      </c>
      <c r="E140" s="734" t="s">
        <v>129</v>
      </c>
      <c r="F140" s="734" t="s">
        <v>129</v>
      </c>
      <c r="G140" s="734" t="s">
        <v>129</v>
      </c>
      <c r="H140" s="750" t="s">
        <v>294</v>
      </c>
    </row>
    <row r="141" spans="1:8" ht="31.5">
      <c r="A141" s="740" t="s">
        <v>681</v>
      </c>
      <c r="B141" s="741" t="s">
        <v>552</v>
      </c>
      <c r="C141" s="734" t="s">
        <v>529</v>
      </c>
      <c r="D141" s="734" t="s">
        <v>129</v>
      </c>
      <c r="E141" s="734" t="s">
        <v>129</v>
      </c>
      <c r="F141" s="734" t="s">
        <v>129</v>
      </c>
      <c r="G141" s="734" t="s">
        <v>129</v>
      </c>
      <c r="H141" s="750" t="s">
        <v>294</v>
      </c>
    </row>
    <row r="142" spans="1:8" ht="15.75">
      <c r="A142" s="743" t="s">
        <v>682</v>
      </c>
      <c r="B142" s="747" t="s">
        <v>554</v>
      </c>
      <c r="C142" s="734" t="s">
        <v>529</v>
      </c>
      <c r="D142" s="734" t="s">
        <v>129</v>
      </c>
      <c r="E142" s="734" t="s">
        <v>129</v>
      </c>
      <c r="F142" s="734" t="s">
        <v>129</v>
      </c>
      <c r="G142" s="734" t="s">
        <v>129</v>
      </c>
      <c r="H142" s="750" t="s">
        <v>294</v>
      </c>
    </row>
    <row r="143" spans="1:8" ht="15.75">
      <c r="A143" s="743" t="s">
        <v>683</v>
      </c>
      <c r="B143" s="747" t="s">
        <v>556</v>
      </c>
      <c r="C143" s="734" t="s">
        <v>529</v>
      </c>
      <c r="D143" s="734" t="s">
        <v>129</v>
      </c>
      <c r="E143" s="734" t="s">
        <v>129</v>
      </c>
      <c r="F143" s="734" t="s">
        <v>129</v>
      </c>
      <c r="G143" s="734" t="s">
        <v>129</v>
      </c>
      <c r="H143" s="750" t="s">
        <v>294</v>
      </c>
    </row>
    <row r="144" spans="1:8" ht="15.75">
      <c r="A144" s="740" t="s">
        <v>684</v>
      </c>
      <c r="B144" s="774" t="s">
        <v>685</v>
      </c>
      <c r="C144" s="734" t="s">
        <v>529</v>
      </c>
      <c r="D144" s="734" t="s">
        <v>129</v>
      </c>
      <c r="E144" s="734" t="s">
        <v>129</v>
      </c>
      <c r="F144" s="734" t="s">
        <v>129</v>
      </c>
      <c r="G144" s="734" t="s">
        <v>129</v>
      </c>
      <c r="H144" s="750" t="s">
        <v>294</v>
      </c>
    </row>
    <row r="145" spans="1:8" s="771" customFormat="1" ht="15.75">
      <c r="A145" s="736" t="s">
        <v>686</v>
      </c>
      <c r="B145" s="737" t="s">
        <v>687</v>
      </c>
      <c r="C145" s="736" t="s">
        <v>529</v>
      </c>
      <c r="D145" s="736" t="s">
        <v>129</v>
      </c>
      <c r="E145" s="736" t="s">
        <v>129</v>
      </c>
      <c r="F145" s="736" t="s">
        <v>129</v>
      </c>
      <c r="G145" s="736" t="s">
        <v>129</v>
      </c>
      <c r="H145" s="775"/>
    </row>
    <row r="146" spans="1:8" ht="15.75">
      <c r="A146" s="740" t="s">
        <v>387</v>
      </c>
      <c r="B146" s="741" t="s">
        <v>532</v>
      </c>
      <c r="C146" s="734" t="s">
        <v>529</v>
      </c>
      <c r="D146" s="734" t="s">
        <v>129</v>
      </c>
      <c r="E146" s="734" t="s">
        <v>129</v>
      </c>
      <c r="F146" s="734" t="s">
        <v>129</v>
      </c>
      <c r="G146" s="734" t="s">
        <v>129</v>
      </c>
      <c r="H146" s="750" t="s">
        <v>294</v>
      </c>
    </row>
    <row r="147" spans="1:8" ht="31.5">
      <c r="A147" s="743" t="s">
        <v>413</v>
      </c>
      <c r="B147" s="747" t="s">
        <v>534</v>
      </c>
      <c r="C147" s="734" t="s">
        <v>529</v>
      </c>
      <c r="D147" s="734" t="s">
        <v>129</v>
      </c>
      <c r="E147" s="734" t="s">
        <v>129</v>
      </c>
      <c r="F147" s="734" t="s">
        <v>129</v>
      </c>
      <c r="G147" s="734" t="s">
        <v>129</v>
      </c>
      <c r="H147" s="750" t="s">
        <v>294</v>
      </c>
    </row>
    <row r="148" spans="1:8" ht="31.5">
      <c r="A148" s="743" t="s">
        <v>414</v>
      </c>
      <c r="B148" s="747" t="s">
        <v>536</v>
      </c>
      <c r="C148" s="734" t="s">
        <v>529</v>
      </c>
      <c r="D148" s="734" t="s">
        <v>129</v>
      </c>
      <c r="E148" s="734" t="s">
        <v>129</v>
      </c>
      <c r="F148" s="734" t="s">
        <v>129</v>
      </c>
      <c r="G148" s="734" t="s">
        <v>129</v>
      </c>
      <c r="H148" s="750" t="s">
        <v>294</v>
      </c>
    </row>
    <row r="149" spans="1:8" ht="31.5">
      <c r="A149" s="743" t="s">
        <v>415</v>
      </c>
      <c r="B149" s="747" t="s">
        <v>538</v>
      </c>
      <c r="C149" s="734" t="s">
        <v>529</v>
      </c>
      <c r="D149" s="734" t="s">
        <v>129</v>
      </c>
      <c r="E149" s="734" t="s">
        <v>129</v>
      </c>
      <c r="F149" s="734" t="s">
        <v>129</v>
      </c>
      <c r="G149" s="734" t="s">
        <v>129</v>
      </c>
      <c r="H149" s="750" t="s">
        <v>294</v>
      </c>
    </row>
    <row r="150" spans="1:8" ht="15.75">
      <c r="A150" s="740" t="s">
        <v>388</v>
      </c>
      <c r="B150" s="741" t="s">
        <v>540</v>
      </c>
      <c r="C150" s="734" t="s">
        <v>529</v>
      </c>
      <c r="D150" s="734" t="s">
        <v>129</v>
      </c>
      <c r="E150" s="734" t="s">
        <v>129</v>
      </c>
      <c r="F150" s="734" t="s">
        <v>129</v>
      </c>
      <c r="G150" s="734" t="s">
        <v>129</v>
      </c>
      <c r="H150" s="750" t="s">
        <v>294</v>
      </c>
    </row>
    <row r="151" spans="1:8" ht="15.75">
      <c r="A151" s="740" t="s">
        <v>389</v>
      </c>
      <c r="B151" s="741" t="s">
        <v>542</v>
      </c>
      <c r="C151" s="734" t="s">
        <v>529</v>
      </c>
      <c r="D151" s="734" t="s">
        <v>129</v>
      </c>
      <c r="E151" s="734" t="s">
        <v>129</v>
      </c>
      <c r="F151" s="734" t="s">
        <v>129</v>
      </c>
      <c r="G151" s="734" t="s">
        <v>129</v>
      </c>
      <c r="H151" s="750" t="s">
        <v>294</v>
      </c>
    </row>
    <row r="152" spans="1:8" ht="15.75">
      <c r="A152" s="740" t="s">
        <v>390</v>
      </c>
      <c r="B152" s="741" t="s">
        <v>544</v>
      </c>
      <c r="C152" s="734" t="s">
        <v>529</v>
      </c>
      <c r="D152" s="734" t="s">
        <v>129</v>
      </c>
      <c r="E152" s="734" t="s">
        <v>129</v>
      </c>
      <c r="F152" s="734" t="s">
        <v>129</v>
      </c>
      <c r="G152" s="734" t="s">
        <v>129</v>
      </c>
      <c r="H152" s="750" t="s">
        <v>294</v>
      </c>
    </row>
    <row r="153" spans="1:8" ht="15.75">
      <c r="A153" s="740" t="s">
        <v>391</v>
      </c>
      <c r="B153" s="741" t="s">
        <v>546</v>
      </c>
      <c r="C153" s="734" t="s">
        <v>529</v>
      </c>
      <c r="D153" s="734" t="s">
        <v>129</v>
      </c>
      <c r="E153" s="734" t="s">
        <v>129</v>
      </c>
      <c r="F153" s="734" t="s">
        <v>129</v>
      </c>
      <c r="G153" s="734" t="s">
        <v>129</v>
      </c>
      <c r="H153" s="750" t="s">
        <v>294</v>
      </c>
    </row>
    <row r="154" spans="1:8" ht="15.75">
      <c r="A154" s="740" t="s">
        <v>392</v>
      </c>
      <c r="B154" s="741" t="s">
        <v>548</v>
      </c>
      <c r="C154" s="734" t="s">
        <v>529</v>
      </c>
      <c r="D154" s="734" t="s">
        <v>129</v>
      </c>
      <c r="E154" s="734" t="s">
        <v>129</v>
      </c>
      <c r="F154" s="734" t="s">
        <v>129</v>
      </c>
      <c r="G154" s="734" t="s">
        <v>129</v>
      </c>
      <c r="H154" s="750" t="s">
        <v>294</v>
      </c>
    </row>
    <row r="155" spans="1:8" ht="15.75">
      <c r="A155" s="740" t="s">
        <v>393</v>
      </c>
      <c r="B155" s="741" t="s">
        <v>550</v>
      </c>
      <c r="C155" s="734" t="s">
        <v>529</v>
      </c>
      <c r="D155" s="734" t="s">
        <v>129</v>
      </c>
      <c r="E155" s="734" t="s">
        <v>129</v>
      </c>
      <c r="F155" s="734" t="s">
        <v>129</v>
      </c>
      <c r="G155" s="734" t="s">
        <v>129</v>
      </c>
      <c r="H155" s="750" t="s">
        <v>294</v>
      </c>
    </row>
    <row r="156" spans="1:8" ht="31.5">
      <c r="A156" s="740" t="s">
        <v>688</v>
      </c>
      <c r="B156" s="741" t="s">
        <v>552</v>
      </c>
      <c r="C156" s="734" t="s">
        <v>529</v>
      </c>
      <c r="D156" s="734" t="s">
        <v>129</v>
      </c>
      <c r="E156" s="734" t="s">
        <v>129</v>
      </c>
      <c r="F156" s="734" t="s">
        <v>129</v>
      </c>
      <c r="G156" s="734" t="s">
        <v>129</v>
      </c>
      <c r="H156" s="750" t="s">
        <v>294</v>
      </c>
    </row>
    <row r="157" spans="1:8" ht="15.75">
      <c r="A157" s="743" t="s">
        <v>689</v>
      </c>
      <c r="B157" s="747" t="s">
        <v>554</v>
      </c>
      <c r="C157" s="734" t="s">
        <v>529</v>
      </c>
      <c r="D157" s="734" t="s">
        <v>129</v>
      </c>
      <c r="E157" s="734" t="s">
        <v>129</v>
      </c>
      <c r="F157" s="734" t="s">
        <v>129</v>
      </c>
      <c r="G157" s="734" t="s">
        <v>129</v>
      </c>
      <c r="H157" s="750" t="s">
        <v>294</v>
      </c>
    </row>
    <row r="158" spans="1:8" ht="15.75">
      <c r="A158" s="743" t="s">
        <v>690</v>
      </c>
      <c r="B158" s="747" t="s">
        <v>556</v>
      </c>
      <c r="C158" s="734" t="s">
        <v>529</v>
      </c>
      <c r="D158" s="734" t="s">
        <v>129</v>
      </c>
      <c r="E158" s="734" t="s">
        <v>129</v>
      </c>
      <c r="F158" s="734" t="s">
        <v>129</v>
      </c>
      <c r="G158" s="734" t="s">
        <v>129</v>
      </c>
      <c r="H158" s="750" t="s">
        <v>294</v>
      </c>
    </row>
    <row r="159" spans="1:8" ht="15.75">
      <c r="A159" s="740" t="s">
        <v>691</v>
      </c>
      <c r="B159" s="741" t="s">
        <v>558</v>
      </c>
      <c r="C159" s="734" t="s">
        <v>529</v>
      </c>
      <c r="D159" s="734" t="s">
        <v>129</v>
      </c>
      <c r="E159" s="734" t="s">
        <v>129</v>
      </c>
      <c r="F159" s="734" t="s">
        <v>129</v>
      </c>
      <c r="G159" s="734" t="s">
        <v>129</v>
      </c>
      <c r="H159" s="750" t="s">
        <v>294</v>
      </c>
    </row>
    <row r="160" spans="1:8" ht="15.75">
      <c r="A160" s="736" t="s">
        <v>692</v>
      </c>
      <c r="B160" s="737" t="s">
        <v>693</v>
      </c>
      <c r="C160" s="736" t="s">
        <v>529</v>
      </c>
      <c r="D160" s="736" t="s">
        <v>129</v>
      </c>
      <c r="E160" s="736" t="s">
        <v>129</v>
      </c>
      <c r="F160" s="736" t="s">
        <v>129</v>
      </c>
      <c r="G160" s="736" t="s">
        <v>129</v>
      </c>
      <c r="H160" s="738"/>
    </row>
    <row r="161" spans="1:8" ht="15.75">
      <c r="A161" s="743" t="s">
        <v>486</v>
      </c>
      <c r="B161" s="747" t="s">
        <v>694</v>
      </c>
      <c r="C161" s="734" t="s">
        <v>529</v>
      </c>
      <c r="D161" s="734" t="s">
        <v>129</v>
      </c>
      <c r="E161" s="734" t="s">
        <v>129</v>
      </c>
      <c r="F161" s="734" t="s">
        <v>129</v>
      </c>
      <c r="G161" s="734" t="s">
        <v>129</v>
      </c>
      <c r="H161" s="750" t="s">
        <v>294</v>
      </c>
    </row>
    <row r="162" spans="1:8" ht="15.75">
      <c r="A162" s="743" t="s">
        <v>487</v>
      </c>
      <c r="B162" s="747" t="s">
        <v>695</v>
      </c>
      <c r="C162" s="734" t="s">
        <v>529</v>
      </c>
      <c r="D162" s="734" t="s">
        <v>129</v>
      </c>
      <c r="E162" s="734" t="s">
        <v>129</v>
      </c>
      <c r="F162" s="734" t="s">
        <v>129</v>
      </c>
      <c r="G162" s="734" t="s">
        <v>129</v>
      </c>
      <c r="H162" s="750" t="s">
        <v>294</v>
      </c>
    </row>
    <row r="163" spans="1:8" ht="15.75">
      <c r="A163" s="743" t="s">
        <v>488</v>
      </c>
      <c r="B163" s="747" t="s">
        <v>696</v>
      </c>
      <c r="C163" s="734" t="s">
        <v>529</v>
      </c>
      <c r="D163" s="734" t="s">
        <v>129</v>
      </c>
      <c r="E163" s="734" t="s">
        <v>129</v>
      </c>
      <c r="F163" s="734" t="s">
        <v>129</v>
      </c>
      <c r="G163" s="734" t="s">
        <v>129</v>
      </c>
      <c r="H163" s="750" t="s">
        <v>294</v>
      </c>
    </row>
    <row r="164" spans="1:8" ht="15.75">
      <c r="A164" s="743" t="s">
        <v>489</v>
      </c>
      <c r="B164" s="747" t="s">
        <v>697</v>
      </c>
      <c r="C164" s="734" t="s">
        <v>529</v>
      </c>
      <c r="D164" s="734" t="s">
        <v>129</v>
      </c>
      <c r="E164" s="734" t="s">
        <v>129</v>
      </c>
      <c r="F164" s="734" t="s">
        <v>129</v>
      </c>
      <c r="G164" s="734" t="s">
        <v>129</v>
      </c>
      <c r="H164" s="750" t="s">
        <v>294</v>
      </c>
    </row>
    <row r="165" spans="1:8" ht="15.75">
      <c r="A165" s="776" t="s">
        <v>698</v>
      </c>
      <c r="B165" s="777" t="s">
        <v>621</v>
      </c>
      <c r="C165" s="776" t="s">
        <v>699</v>
      </c>
      <c r="D165" s="776" t="s">
        <v>129</v>
      </c>
      <c r="E165" s="776" t="s">
        <v>129</v>
      </c>
      <c r="F165" s="776" t="s">
        <v>129</v>
      </c>
      <c r="G165" s="776" t="s">
        <v>129</v>
      </c>
      <c r="H165" s="778"/>
    </row>
    <row r="166" spans="1:8" ht="31.5">
      <c r="A166" s="779" t="s">
        <v>492</v>
      </c>
      <c r="B166" s="780" t="s">
        <v>700</v>
      </c>
      <c r="C166" s="736" t="s">
        <v>529</v>
      </c>
      <c r="D166" s="736" t="s">
        <v>129</v>
      </c>
      <c r="E166" s="736" t="s">
        <v>129</v>
      </c>
      <c r="F166" s="736" t="s">
        <v>129</v>
      </c>
      <c r="G166" s="736" t="s">
        <v>129</v>
      </c>
      <c r="H166" s="738"/>
    </row>
    <row r="167" spans="1:8" ht="15.75">
      <c r="A167" s="734" t="s">
        <v>493</v>
      </c>
      <c r="B167" s="774" t="s">
        <v>701</v>
      </c>
      <c r="C167" s="734" t="s">
        <v>529</v>
      </c>
      <c r="D167" s="734" t="s">
        <v>129</v>
      </c>
      <c r="E167" s="734" t="s">
        <v>129</v>
      </c>
      <c r="F167" s="734" t="s">
        <v>129</v>
      </c>
      <c r="G167" s="734" t="s">
        <v>129</v>
      </c>
      <c r="H167" s="750" t="s">
        <v>294</v>
      </c>
    </row>
    <row r="168" spans="1:8" ht="15.75">
      <c r="A168" s="743" t="s">
        <v>702</v>
      </c>
      <c r="B168" s="747" t="s">
        <v>703</v>
      </c>
      <c r="C168" s="734" t="s">
        <v>529</v>
      </c>
      <c r="D168" s="734" t="s">
        <v>129</v>
      </c>
      <c r="E168" s="734" t="s">
        <v>129</v>
      </c>
      <c r="F168" s="734" t="s">
        <v>129</v>
      </c>
      <c r="G168" s="734" t="s">
        <v>129</v>
      </c>
      <c r="H168" s="750" t="s">
        <v>294</v>
      </c>
    </row>
    <row r="169" spans="1:8" ht="15.75">
      <c r="A169" s="743" t="s">
        <v>494</v>
      </c>
      <c r="B169" s="774" t="s">
        <v>704</v>
      </c>
      <c r="C169" s="734" t="s">
        <v>529</v>
      </c>
      <c r="D169" s="734" t="s">
        <v>129</v>
      </c>
      <c r="E169" s="734" t="s">
        <v>129</v>
      </c>
      <c r="F169" s="734" t="s">
        <v>129</v>
      </c>
      <c r="G169" s="734" t="s">
        <v>129</v>
      </c>
      <c r="H169" s="750" t="s">
        <v>294</v>
      </c>
    </row>
    <row r="170" spans="1:8" ht="15.75">
      <c r="A170" s="743" t="s">
        <v>705</v>
      </c>
      <c r="B170" s="747" t="s">
        <v>706</v>
      </c>
      <c r="C170" s="734" t="s">
        <v>529</v>
      </c>
      <c r="D170" s="734" t="s">
        <v>129</v>
      </c>
      <c r="E170" s="734" t="s">
        <v>129</v>
      </c>
      <c r="F170" s="734" t="s">
        <v>129</v>
      </c>
      <c r="G170" s="734" t="s">
        <v>129</v>
      </c>
      <c r="H170" s="750" t="s">
        <v>294</v>
      </c>
    </row>
    <row r="171" spans="1:8" ht="31.5">
      <c r="A171" s="734" t="s">
        <v>495</v>
      </c>
      <c r="B171" s="774" t="s">
        <v>707</v>
      </c>
      <c r="C171" s="734" t="s">
        <v>699</v>
      </c>
      <c r="D171" s="734" t="s">
        <v>129</v>
      </c>
      <c r="E171" s="734" t="s">
        <v>129</v>
      </c>
      <c r="F171" s="734" t="s">
        <v>129</v>
      </c>
      <c r="G171" s="734" t="s">
        <v>129</v>
      </c>
      <c r="H171" s="750" t="s">
        <v>294</v>
      </c>
    </row>
    <row r="172" spans="1:8" ht="15.75" customHeight="1">
      <c r="A172" s="1103" t="s">
        <v>708</v>
      </c>
      <c r="B172" s="1104"/>
      <c r="C172" s="1104"/>
      <c r="D172" s="1104"/>
      <c r="E172" s="1104"/>
      <c r="F172" s="1104"/>
      <c r="G172" s="1104"/>
      <c r="H172" s="1105"/>
    </row>
    <row r="173" spans="1:8" ht="15.75">
      <c r="A173" s="779" t="s">
        <v>709</v>
      </c>
      <c r="B173" s="737" t="s">
        <v>710</v>
      </c>
      <c r="C173" s="736" t="s">
        <v>529</v>
      </c>
      <c r="D173" s="736" t="s">
        <v>129</v>
      </c>
      <c r="E173" s="736" t="s">
        <v>129</v>
      </c>
      <c r="F173" s="736" t="s">
        <v>129</v>
      </c>
      <c r="G173" s="736" t="s">
        <v>129</v>
      </c>
      <c r="H173" s="738"/>
    </row>
    <row r="174" spans="1:8" ht="15.75">
      <c r="A174" s="781" t="s">
        <v>496</v>
      </c>
      <c r="B174" s="782" t="s">
        <v>532</v>
      </c>
      <c r="C174" s="783" t="s">
        <v>529</v>
      </c>
      <c r="D174" s="783" t="s">
        <v>129</v>
      </c>
      <c r="E174" s="783" t="s">
        <v>129</v>
      </c>
      <c r="F174" s="783" t="s">
        <v>129</v>
      </c>
      <c r="G174" s="783" t="s">
        <v>129</v>
      </c>
      <c r="H174" s="784" t="s">
        <v>294</v>
      </c>
    </row>
    <row r="175" spans="1:8" ht="31.5">
      <c r="A175" s="743" t="s">
        <v>711</v>
      </c>
      <c r="B175" s="747" t="s">
        <v>534</v>
      </c>
      <c r="C175" s="734" t="s">
        <v>529</v>
      </c>
      <c r="D175" s="734" t="s">
        <v>129</v>
      </c>
      <c r="E175" s="734" t="s">
        <v>129</v>
      </c>
      <c r="F175" s="734" t="s">
        <v>129</v>
      </c>
      <c r="G175" s="734" t="s">
        <v>129</v>
      </c>
      <c r="H175" s="750" t="s">
        <v>294</v>
      </c>
    </row>
    <row r="176" spans="1:8" ht="31.5">
      <c r="A176" s="743" t="s">
        <v>712</v>
      </c>
      <c r="B176" s="747" t="s">
        <v>536</v>
      </c>
      <c r="C176" s="734" t="s">
        <v>529</v>
      </c>
      <c r="D176" s="734" t="s">
        <v>129</v>
      </c>
      <c r="E176" s="734" t="s">
        <v>129</v>
      </c>
      <c r="F176" s="734" t="s">
        <v>129</v>
      </c>
      <c r="G176" s="734" t="s">
        <v>129</v>
      </c>
      <c r="H176" s="750" t="s">
        <v>294</v>
      </c>
    </row>
    <row r="177" spans="1:8" ht="31.5">
      <c r="A177" s="743" t="s">
        <v>713</v>
      </c>
      <c r="B177" s="747" t="s">
        <v>538</v>
      </c>
      <c r="C177" s="734" t="s">
        <v>529</v>
      </c>
      <c r="D177" s="734" t="s">
        <v>129</v>
      </c>
      <c r="E177" s="734" t="s">
        <v>129</v>
      </c>
      <c r="F177" s="734" t="s">
        <v>129</v>
      </c>
      <c r="G177" s="734" t="s">
        <v>129</v>
      </c>
      <c r="H177" s="750" t="s">
        <v>294</v>
      </c>
    </row>
    <row r="178" spans="1:8" ht="15.75">
      <c r="A178" s="743" t="s">
        <v>497</v>
      </c>
      <c r="B178" s="741" t="s">
        <v>540</v>
      </c>
      <c r="C178" s="734" t="s">
        <v>529</v>
      </c>
      <c r="D178" s="734" t="s">
        <v>129</v>
      </c>
      <c r="E178" s="734" t="s">
        <v>129</v>
      </c>
      <c r="F178" s="734" t="s">
        <v>129</v>
      </c>
      <c r="G178" s="734" t="s">
        <v>129</v>
      </c>
      <c r="H178" s="750" t="s">
        <v>294</v>
      </c>
    </row>
    <row r="179" spans="1:8" ht="15.75">
      <c r="A179" s="781" t="s">
        <v>714</v>
      </c>
      <c r="B179" s="782" t="s">
        <v>542</v>
      </c>
      <c r="C179" s="783" t="s">
        <v>529</v>
      </c>
      <c r="D179" s="783" t="s">
        <v>129</v>
      </c>
      <c r="E179" s="783" t="s">
        <v>129</v>
      </c>
      <c r="F179" s="783" t="s">
        <v>129</v>
      </c>
      <c r="G179" s="783" t="s">
        <v>129</v>
      </c>
      <c r="H179" s="750" t="s">
        <v>294</v>
      </c>
    </row>
    <row r="180" spans="1:8" ht="15.75">
      <c r="A180" s="743" t="s">
        <v>715</v>
      </c>
      <c r="B180" s="741" t="s">
        <v>544</v>
      </c>
      <c r="C180" s="734" t="s">
        <v>529</v>
      </c>
      <c r="D180" s="734" t="s">
        <v>129</v>
      </c>
      <c r="E180" s="734" t="s">
        <v>129</v>
      </c>
      <c r="F180" s="734" t="s">
        <v>129</v>
      </c>
      <c r="G180" s="734" t="s">
        <v>129</v>
      </c>
      <c r="H180" s="750" t="s">
        <v>294</v>
      </c>
    </row>
    <row r="181" spans="1:8" ht="15.75">
      <c r="A181" s="743" t="s">
        <v>716</v>
      </c>
      <c r="B181" s="741" t="s">
        <v>546</v>
      </c>
      <c r="C181" s="734" t="s">
        <v>529</v>
      </c>
      <c r="D181" s="734" t="s">
        <v>129</v>
      </c>
      <c r="E181" s="734" t="s">
        <v>129</v>
      </c>
      <c r="F181" s="734" t="s">
        <v>129</v>
      </c>
      <c r="G181" s="734" t="s">
        <v>129</v>
      </c>
      <c r="H181" s="750" t="s">
        <v>294</v>
      </c>
    </row>
    <row r="182" spans="1:8" ht="15.75">
      <c r="A182" s="743" t="s">
        <v>717</v>
      </c>
      <c r="B182" s="741" t="s">
        <v>548</v>
      </c>
      <c r="C182" s="734" t="s">
        <v>529</v>
      </c>
      <c r="D182" s="734" t="s">
        <v>129</v>
      </c>
      <c r="E182" s="734" t="s">
        <v>129</v>
      </c>
      <c r="F182" s="734" t="s">
        <v>129</v>
      </c>
      <c r="G182" s="734" t="s">
        <v>129</v>
      </c>
      <c r="H182" s="750" t="s">
        <v>294</v>
      </c>
    </row>
    <row r="183" spans="1:8" ht="15.75">
      <c r="A183" s="743" t="s">
        <v>718</v>
      </c>
      <c r="B183" s="741" t="s">
        <v>550</v>
      </c>
      <c r="C183" s="734" t="s">
        <v>529</v>
      </c>
      <c r="D183" s="734" t="s">
        <v>129</v>
      </c>
      <c r="E183" s="734" t="s">
        <v>129</v>
      </c>
      <c r="F183" s="734" t="s">
        <v>129</v>
      </c>
      <c r="G183" s="734" t="s">
        <v>129</v>
      </c>
      <c r="H183" s="750" t="s">
        <v>294</v>
      </c>
    </row>
    <row r="184" spans="1:8" ht="31.5">
      <c r="A184" s="743" t="s">
        <v>719</v>
      </c>
      <c r="B184" s="741" t="s">
        <v>552</v>
      </c>
      <c r="C184" s="734" t="s">
        <v>529</v>
      </c>
      <c r="D184" s="734" t="s">
        <v>129</v>
      </c>
      <c r="E184" s="734" t="s">
        <v>129</v>
      </c>
      <c r="F184" s="734" t="s">
        <v>129</v>
      </c>
      <c r="G184" s="734" t="s">
        <v>129</v>
      </c>
      <c r="H184" s="750" t="s">
        <v>294</v>
      </c>
    </row>
    <row r="185" spans="1:8" ht="15.75">
      <c r="A185" s="743" t="s">
        <v>720</v>
      </c>
      <c r="B185" s="747" t="s">
        <v>554</v>
      </c>
      <c r="C185" s="734" t="s">
        <v>529</v>
      </c>
      <c r="D185" s="734" t="s">
        <v>129</v>
      </c>
      <c r="E185" s="734" t="s">
        <v>129</v>
      </c>
      <c r="F185" s="734" t="s">
        <v>129</v>
      </c>
      <c r="G185" s="734" t="s">
        <v>129</v>
      </c>
      <c r="H185" s="750" t="s">
        <v>294</v>
      </c>
    </row>
    <row r="186" spans="1:8" ht="15.75">
      <c r="A186" s="743" t="s">
        <v>721</v>
      </c>
      <c r="B186" s="747" t="s">
        <v>556</v>
      </c>
      <c r="C186" s="734" t="s">
        <v>529</v>
      </c>
      <c r="D186" s="734" t="s">
        <v>129</v>
      </c>
      <c r="E186" s="734" t="s">
        <v>129</v>
      </c>
      <c r="F186" s="734" t="s">
        <v>129</v>
      </c>
      <c r="G186" s="734" t="s">
        <v>129</v>
      </c>
      <c r="H186" s="750" t="s">
        <v>294</v>
      </c>
    </row>
    <row r="187" spans="1:8" ht="31.5">
      <c r="A187" s="743" t="s">
        <v>722</v>
      </c>
      <c r="B187" s="741" t="s">
        <v>723</v>
      </c>
      <c r="C187" s="734" t="s">
        <v>529</v>
      </c>
      <c r="D187" s="734" t="s">
        <v>129</v>
      </c>
      <c r="E187" s="734" t="s">
        <v>129</v>
      </c>
      <c r="F187" s="734" t="s">
        <v>129</v>
      </c>
      <c r="G187" s="734" t="s">
        <v>129</v>
      </c>
      <c r="H187" s="750" t="s">
        <v>294</v>
      </c>
    </row>
    <row r="188" spans="1:8" ht="15.75">
      <c r="A188" s="743" t="s">
        <v>724</v>
      </c>
      <c r="B188" s="747" t="s">
        <v>725</v>
      </c>
      <c r="C188" s="734" t="s">
        <v>529</v>
      </c>
      <c r="D188" s="734" t="s">
        <v>129</v>
      </c>
      <c r="E188" s="734" t="s">
        <v>129</v>
      </c>
      <c r="F188" s="734" t="s">
        <v>129</v>
      </c>
      <c r="G188" s="734" t="s">
        <v>129</v>
      </c>
      <c r="H188" s="750" t="s">
        <v>294</v>
      </c>
    </row>
    <row r="189" spans="1:8" ht="15.75">
      <c r="A189" s="743" t="s">
        <v>726</v>
      </c>
      <c r="B189" s="747" t="s">
        <v>727</v>
      </c>
      <c r="C189" s="734" t="s">
        <v>529</v>
      </c>
      <c r="D189" s="734" t="s">
        <v>129</v>
      </c>
      <c r="E189" s="734" t="s">
        <v>129</v>
      </c>
      <c r="F189" s="734" t="s">
        <v>129</v>
      </c>
      <c r="G189" s="734" t="s">
        <v>129</v>
      </c>
      <c r="H189" s="750" t="s">
        <v>294</v>
      </c>
    </row>
    <row r="190" spans="1:8" ht="15.75">
      <c r="A190" s="743" t="s">
        <v>728</v>
      </c>
      <c r="B190" s="741" t="s">
        <v>558</v>
      </c>
      <c r="C190" s="734" t="s">
        <v>529</v>
      </c>
      <c r="D190" s="734" t="s">
        <v>129</v>
      </c>
      <c r="E190" s="734" t="s">
        <v>129</v>
      </c>
      <c r="F190" s="734" t="s">
        <v>129</v>
      </c>
      <c r="G190" s="734" t="s">
        <v>129</v>
      </c>
      <c r="H190" s="750" t="s">
        <v>294</v>
      </c>
    </row>
    <row r="191" spans="1:8" ht="15.75">
      <c r="A191" s="779" t="s">
        <v>729</v>
      </c>
      <c r="B191" s="737" t="s">
        <v>730</v>
      </c>
      <c r="C191" s="736" t="s">
        <v>529</v>
      </c>
      <c r="D191" s="736" t="s">
        <v>129</v>
      </c>
      <c r="E191" s="736" t="s">
        <v>129</v>
      </c>
      <c r="F191" s="736" t="s">
        <v>129</v>
      </c>
      <c r="G191" s="736" t="s">
        <v>129</v>
      </c>
      <c r="H191" s="785"/>
    </row>
    <row r="192" spans="1:8" ht="15.75">
      <c r="A192" s="743" t="s">
        <v>731</v>
      </c>
      <c r="B192" s="741" t="s">
        <v>732</v>
      </c>
      <c r="C192" s="734" t="s">
        <v>529</v>
      </c>
      <c r="D192" s="734" t="s">
        <v>129</v>
      </c>
      <c r="E192" s="734" t="s">
        <v>129</v>
      </c>
      <c r="F192" s="734" t="s">
        <v>129</v>
      </c>
      <c r="G192" s="734" t="s">
        <v>129</v>
      </c>
      <c r="H192" s="750" t="s">
        <v>294</v>
      </c>
    </row>
    <row r="193" spans="1:8" ht="15.75">
      <c r="A193" s="743" t="s">
        <v>733</v>
      </c>
      <c r="B193" s="741" t="s">
        <v>734</v>
      </c>
      <c r="C193" s="734" t="s">
        <v>529</v>
      </c>
      <c r="D193" s="734" t="s">
        <v>129</v>
      </c>
      <c r="E193" s="734" t="s">
        <v>129</v>
      </c>
      <c r="F193" s="734" t="s">
        <v>129</v>
      </c>
      <c r="G193" s="734" t="s">
        <v>129</v>
      </c>
      <c r="H193" s="750" t="s">
        <v>294</v>
      </c>
    </row>
    <row r="194" spans="1:8" ht="15.75">
      <c r="A194" s="743" t="s">
        <v>735</v>
      </c>
      <c r="B194" s="747" t="s">
        <v>736</v>
      </c>
      <c r="C194" s="734" t="s">
        <v>529</v>
      </c>
      <c r="D194" s="734" t="s">
        <v>129</v>
      </c>
      <c r="E194" s="734" t="s">
        <v>129</v>
      </c>
      <c r="F194" s="734" t="s">
        <v>129</v>
      </c>
      <c r="G194" s="734" t="s">
        <v>129</v>
      </c>
      <c r="H194" s="750" t="s">
        <v>294</v>
      </c>
    </row>
    <row r="195" spans="1:8" ht="15.75">
      <c r="A195" s="743" t="s">
        <v>737</v>
      </c>
      <c r="B195" s="747" t="s">
        <v>738</v>
      </c>
      <c r="C195" s="734" t="s">
        <v>529</v>
      </c>
      <c r="D195" s="734" t="s">
        <v>129</v>
      </c>
      <c r="E195" s="734" t="s">
        <v>129</v>
      </c>
      <c r="F195" s="734" t="s">
        <v>129</v>
      </c>
      <c r="G195" s="734" t="s">
        <v>129</v>
      </c>
      <c r="H195" s="750" t="s">
        <v>294</v>
      </c>
    </row>
    <row r="196" spans="1:8" ht="15.75">
      <c r="A196" s="743" t="s">
        <v>739</v>
      </c>
      <c r="B196" s="747" t="s">
        <v>740</v>
      </c>
      <c r="C196" s="734" t="s">
        <v>529</v>
      </c>
      <c r="D196" s="734" t="s">
        <v>129</v>
      </c>
      <c r="E196" s="734" t="s">
        <v>129</v>
      </c>
      <c r="F196" s="734" t="s">
        <v>129</v>
      </c>
      <c r="G196" s="734" t="s">
        <v>129</v>
      </c>
      <c r="H196" s="750" t="s">
        <v>294</v>
      </c>
    </row>
    <row r="197" spans="1:8" ht="31.5">
      <c r="A197" s="743" t="s">
        <v>741</v>
      </c>
      <c r="B197" s="741" t="s">
        <v>742</v>
      </c>
      <c r="C197" s="734" t="s">
        <v>529</v>
      </c>
      <c r="D197" s="734" t="s">
        <v>129</v>
      </c>
      <c r="E197" s="734" t="s">
        <v>129</v>
      </c>
      <c r="F197" s="734" t="s">
        <v>129</v>
      </c>
      <c r="G197" s="734" t="s">
        <v>129</v>
      </c>
      <c r="H197" s="750" t="s">
        <v>294</v>
      </c>
    </row>
    <row r="198" spans="1:8" ht="31.5">
      <c r="A198" s="743" t="s">
        <v>743</v>
      </c>
      <c r="B198" s="741" t="s">
        <v>744</v>
      </c>
      <c r="C198" s="734" t="s">
        <v>529</v>
      </c>
      <c r="D198" s="734" t="s">
        <v>129</v>
      </c>
      <c r="E198" s="734" t="s">
        <v>129</v>
      </c>
      <c r="F198" s="734" t="s">
        <v>129</v>
      </c>
      <c r="G198" s="734" t="s">
        <v>129</v>
      </c>
      <c r="H198" s="750" t="s">
        <v>294</v>
      </c>
    </row>
    <row r="199" spans="1:8" ht="15.75">
      <c r="A199" s="743" t="s">
        <v>745</v>
      </c>
      <c r="B199" s="741" t="s">
        <v>746</v>
      </c>
      <c r="C199" s="734" t="s">
        <v>529</v>
      </c>
      <c r="D199" s="734" t="s">
        <v>129</v>
      </c>
      <c r="E199" s="734" t="s">
        <v>129</v>
      </c>
      <c r="F199" s="734" t="s">
        <v>129</v>
      </c>
      <c r="G199" s="734" t="s">
        <v>129</v>
      </c>
      <c r="H199" s="750" t="s">
        <v>294</v>
      </c>
    </row>
    <row r="200" spans="1:8" ht="15.75">
      <c r="A200" s="743" t="s">
        <v>747</v>
      </c>
      <c r="B200" s="741" t="s">
        <v>748</v>
      </c>
      <c r="C200" s="734" t="s">
        <v>529</v>
      </c>
      <c r="D200" s="734" t="s">
        <v>129</v>
      </c>
      <c r="E200" s="734" t="s">
        <v>129</v>
      </c>
      <c r="F200" s="734" t="s">
        <v>129</v>
      </c>
      <c r="G200" s="734" t="s">
        <v>129</v>
      </c>
      <c r="H200" s="750" t="s">
        <v>294</v>
      </c>
    </row>
    <row r="201" spans="1:8" ht="15.75">
      <c r="A201" s="743" t="s">
        <v>749</v>
      </c>
      <c r="B201" s="741" t="s">
        <v>750</v>
      </c>
      <c r="C201" s="734" t="s">
        <v>529</v>
      </c>
      <c r="D201" s="734" t="s">
        <v>129</v>
      </c>
      <c r="E201" s="734" t="s">
        <v>129</v>
      </c>
      <c r="F201" s="734" t="s">
        <v>129</v>
      </c>
      <c r="G201" s="734" t="s">
        <v>129</v>
      </c>
      <c r="H201" s="750" t="s">
        <v>294</v>
      </c>
    </row>
    <row r="202" spans="1:8" ht="15.75">
      <c r="A202" s="743" t="s">
        <v>751</v>
      </c>
      <c r="B202" s="741" t="s">
        <v>752</v>
      </c>
      <c r="C202" s="734" t="s">
        <v>529</v>
      </c>
      <c r="D202" s="734" t="s">
        <v>129</v>
      </c>
      <c r="E202" s="734" t="s">
        <v>129</v>
      </c>
      <c r="F202" s="734" t="s">
        <v>129</v>
      </c>
      <c r="G202" s="734" t="s">
        <v>129</v>
      </c>
      <c r="H202" s="750" t="s">
        <v>294</v>
      </c>
    </row>
    <row r="203" spans="1:8" ht="15.75">
      <c r="A203" s="743" t="s">
        <v>753</v>
      </c>
      <c r="B203" s="747" t="s">
        <v>754</v>
      </c>
      <c r="C203" s="734" t="s">
        <v>529</v>
      </c>
      <c r="D203" s="734" t="s">
        <v>129</v>
      </c>
      <c r="E203" s="734" t="s">
        <v>129</v>
      </c>
      <c r="F203" s="734" t="s">
        <v>129</v>
      </c>
      <c r="G203" s="734" t="s">
        <v>129</v>
      </c>
      <c r="H203" s="750" t="s">
        <v>294</v>
      </c>
    </row>
    <row r="204" spans="1:8" ht="15.75">
      <c r="A204" s="743" t="s">
        <v>755</v>
      </c>
      <c r="B204" s="741" t="s">
        <v>756</v>
      </c>
      <c r="C204" s="734" t="s">
        <v>529</v>
      </c>
      <c r="D204" s="734" t="s">
        <v>129</v>
      </c>
      <c r="E204" s="734" t="s">
        <v>129</v>
      </c>
      <c r="F204" s="734" t="s">
        <v>129</v>
      </c>
      <c r="G204" s="734" t="s">
        <v>129</v>
      </c>
      <c r="H204" s="750" t="s">
        <v>294</v>
      </c>
    </row>
    <row r="205" spans="1:8" ht="15.75">
      <c r="A205" s="743" t="s">
        <v>757</v>
      </c>
      <c r="B205" s="741" t="s">
        <v>758</v>
      </c>
      <c r="C205" s="734" t="s">
        <v>529</v>
      </c>
      <c r="D205" s="734" t="s">
        <v>129</v>
      </c>
      <c r="E205" s="734" t="s">
        <v>129</v>
      </c>
      <c r="F205" s="734" t="s">
        <v>129</v>
      </c>
      <c r="G205" s="734" t="s">
        <v>129</v>
      </c>
      <c r="H205" s="750" t="s">
        <v>294</v>
      </c>
    </row>
    <row r="206" spans="1:8" ht="15.75">
      <c r="A206" s="743" t="s">
        <v>759</v>
      </c>
      <c r="B206" s="741" t="s">
        <v>760</v>
      </c>
      <c r="C206" s="734" t="s">
        <v>529</v>
      </c>
      <c r="D206" s="734" t="s">
        <v>129</v>
      </c>
      <c r="E206" s="734" t="s">
        <v>129</v>
      </c>
      <c r="F206" s="734" t="s">
        <v>129</v>
      </c>
      <c r="G206" s="734" t="s">
        <v>129</v>
      </c>
      <c r="H206" s="750" t="s">
        <v>294</v>
      </c>
    </row>
    <row r="207" spans="1:8" ht="31.5">
      <c r="A207" s="743" t="s">
        <v>761</v>
      </c>
      <c r="B207" s="741" t="s">
        <v>762</v>
      </c>
      <c r="C207" s="734" t="s">
        <v>529</v>
      </c>
      <c r="D207" s="734" t="s">
        <v>129</v>
      </c>
      <c r="E207" s="734" t="s">
        <v>129</v>
      </c>
      <c r="F207" s="734" t="s">
        <v>129</v>
      </c>
      <c r="G207" s="734" t="s">
        <v>129</v>
      </c>
      <c r="H207" s="750" t="s">
        <v>294</v>
      </c>
    </row>
    <row r="208" spans="1:8" ht="15.75">
      <c r="A208" s="743" t="s">
        <v>763</v>
      </c>
      <c r="B208" s="741" t="s">
        <v>764</v>
      </c>
      <c r="C208" s="734" t="s">
        <v>529</v>
      </c>
      <c r="D208" s="734" t="s">
        <v>129</v>
      </c>
      <c r="E208" s="734" t="s">
        <v>129</v>
      </c>
      <c r="F208" s="734" t="s">
        <v>129</v>
      </c>
      <c r="G208" s="734" t="s">
        <v>129</v>
      </c>
      <c r="H208" s="750" t="s">
        <v>294</v>
      </c>
    </row>
    <row r="209" spans="1:8" s="749" customFormat="1" ht="15.75">
      <c r="A209" s="779" t="s">
        <v>765</v>
      </c>
      <c r="B209" s="737" t="s">
        <v>766</v>
      </c>
      <c r="C209" s="736" t="s">
        <v>529</v>
      </c>
      <c r="D209" s="736" t="s">
        <v>129</v>
      </c>
      <c r="E209" s="736" t="s">
        <v>129</v>
      </c>
      <c r="F209" s="736" t="s">
        <v>129</v>
      </c>
      <c r="G209" s="736" t="s">
        <v>129</v>
      </c>
      <c r="H209" s="738"/>
    </row>
    <row r="210" spans="1:8" ht="15.75">
      <c r="A210" s="743" t="s">
        <v>767</v>
      </c>
      <c r="B210" s="741" t="s">
        <v>768</v>
      </c>
      <c r="C210" s="734" t="s">
        <v>529</v>
      </c>
      <c r="D210" s="734" t="s">
        <v>129</v>
      </c>
      <c r="E210" s="734" t="s">
        <v>129</v>
      </c>
      <c r="F210" s="734" t="s">
        <v>129</v>
      </c>
      <c r="G210" s="734" t="s">
        <v>129</v>
      </c>
      <c r="H210" s="750" t="s">
        <v>294</v>
      </c>
    </row>
    <row r="211" spans="1:8" ht="15.75">
      <c r="A211" s="743" t="s">
        <v>769</v>
      </c>
      <c r="B211" s="741" t="s">
        <v>770</v>
      </c>
      <c r="C211" s="734" t="s">
        <v>529</v>
      </c>
      <c r="D211" s="734" t="s">
        <v>129</v>
      </c>
      <c r="E211" s="734" t="s">
        <v>129</v>
      </c>
      <c r="F211" s="734" t="s">
        <v>129</v>
      </c>
      <c r="G211" s="734" t="s">
        <v>129</v>
      </c>
      <c r="H211" s="750" t="s">
        <v>294</v>
      </c>
    </row>
    <row r="212" spans="1:8" ht="31.5">
      <c r="A212" s="743" t="s">
        <v>771</v>
      </c>
      <c r="B212" s="747" t="s">
        <v>772</v>
      </c>
      <c r="C212" s="734" t="s">
        <v>529</v>
      </c>
      <c r="D212" s="734" t="s">
        <v>129</v>
      </c>
      <c r="E212" s="734" t="s">
        <v>129</v>
      </c>
      <c r="F212" s="734" t="s">
        <v>129</v>
      </c>
      <c r="G212" s="734" t="s">
        <v>129</v>
      </c>
      <c r="H212" s="750" t="s">
        <v>294</v>
      </c>
    </row>
    <row r="213" spans="1:8" ht="15.75">
      <c r="A213" s="743" t="s">
        <v>773</v>
      </c>
      <c r="B213" s="747" t="s">
        <v>774</v>
      </c>
      <c r="C213" s="734" t="s">
        <v>529</v>
      </c>
      <c r="D213" s="734" t="s">
        <v>129</v>
      </c>
      <c r="E213" s="734" t="s">
        <v>129</v>
      </c>
      <c r="F213" s="734" t="s">
        <v>129</v>
      </c>
      <c r="G213" s="734" t="s">
        <v>129</v>
      </c>
      <c r="H213" s="750" t="s">
        <v>294</v>
      </c>
    </row>
    <row r="214" spans="1:8" ht="78.75" customHeight="1">
      <c r="A214" s="743" t="s">
        <v>775</v>
      </c>
      <c r="B214" s="747" t="s">
        <v>776</v>
      </c>
      <c r="C214" s="734" t="s">
        <v>529</v>
      </c>
      <c r="D214" s="734" t="s">
        <v>129</v>
      </c>
      <c r="E214" s="734" t="s">
        <v>129</v>
      </c>
      <c r="F214" s="734" t="s">
        <v>129</v>
      </c>
      <c r="G214" s="734" t="s">
        <v>129</v>
      </c>
      <c r="H214" s="786" t="s">
        <v>777</v>
      </c>
    </row>
    <row r="215" spans="1:8" ht="15.75">
      <c r="A215" s="743" t="s">
        <v>778</v>
      </c>
      <c r="B215" s="741" t="s">
        <v>779</v>
      </c>
      <c r="C215" s="734" t="s">
        <v>529</v>
      </c>
      <c r="D215" s="734" t="s">
        <v>129</v>
      </c>
      <c r="E215" s="734" t="s">
        <v>129</v>
      </c>
      <c r="F215" s="734" t="s">
        <v>129</v>
      </c>
      <c r="G215" s="734" t="s">
        <v>129</v>
      </c>
      <c r="H215" s="786"/>
    </row>
    <row r="216" spans="1:8" s="749" customFormat="1" ht="15.75">
      <c r="A216" s="779" t="s">
        <v>780</v>
      </c>
      <c r="B216" s="737" t="s">
        <v>781</v>
      </c>
      <c r="C216" s="736" t="s">
        <v>529</v>
      </c>
      <c r="D216" s="736" t="s">
        <v>129</v>
      </c>
      <c r="E216" s="736" t="s">
        <v>129</v>
      </c>
      <c r="F216" s="736" t="s">
        <v>129</v>
      </c>
      <c r="G216" s="736" t="s">
        <v>129</v>
      </c>
      <c r="H216" s="778"/>
    </row>
    <row r="217" spans="1:8" ht="15.75">
      <c r="A217" s="751" t="s">
        <v>782</v>
      </c>
      <c r="B217" s="773" t="s">
        <v>783</v>
      </c>
      <c r="C217" s="753" t="s">
        <v>529</v>
      </c>
      <c r="D217" s="753" t="s">
        <v>129</v>
      </c>
      <c r="E217" s="753" t="s">
        <v>129</v>
      </c>
      <c r="F217" s="753" t="s">
        <v>129</v>
      </c>
      <c r="G217" s="753" t="s">
        <v>129</v>
      </c>
      <c r="H217" s="754" t="s">
        <v>294</v>
      </c>
    </row>
    <row r="218" spans="1:8" ht="15.75">
      <c r="A218" s="751" t="s">
        <v>784</v>
      </c>
      <c r="B218" s="752" t="s">
        <v>785</v>
      </c>
      <c r="C218" s="753" t="s">
        <v>529</v>
      </c>
      <c r="D218" s="753" t="s">
        <v>129</v>
      </c>
      <c r="E218" s="753" t="s">
        <v>129</v>
      </c>
      <c r="F218" s="753" t="s">
        <v>129</v>
      </c>
      <c r="G218" s="753" t="s">
        <v>129</v>
      </c>
      <c r="H218" s="754" t="s">
        <v>294</v>
      </c>
    </row>
    <row r="219" spans="1:8" ht="15.75">
      <c r="A219" s="751" t="s">
        <v>786</v>
      </c>
      <c r="B219" s="752" t="s">
        <v>787</v>
      </c>
      <c r="C219" s="753" t="s">
        <v>529</v>
      </c>
      <c r="D219" s="753" t="s">
        <v>129</v>
      </c>
      <c r="E219" s="753" t="s">
        <v>129</v>
      </c>
      <c r="F219" s="753" t="s">
        <v>129</v>
      </c>
      <c r="G219" s="753" t="s">
        <v>129</v>
      </c>
      <c r="H219" s="754" t="s">
        <v>294</v>
      </c>
    </row>
    <row r="220" spans="1:8" ht="15.75">
      <c r="A220" s="751" t="s">
        <v>788</v>
      </c>
      <c r="B220" s="752" t="s">
        <v>789</v>
      </c>
      <c r="C220" s="753" t="s">
        <v>529</v>
      </c>
      <c r="D220" s="753" t="s">
        <v>129</v>
      </c>
      <c r="E220" s="753" t="s">
        <v>129</v>
      </c>
      <c r="F220" s="753" t="s">
        <v>129</v>
      </c>
      <c r="G220" s="753" t="s">
        <v>129</v>
      </c>
      <c r="H220" s="754" t="s">
        <v>294</v>
      </c>
    </row>
    <row r="221" spans="1:8" ht="15.75">
      <c r="A221" s="751" t="s">
        <v>790</v>
      </c>
      <c r="B221" s="752" t="s">
        <v>791</v>
      </c>
      <c r="C221" s="753" t="s">
        <v>529</v>
      </c>
      <c r="D221" s="753" t="s">
        <v>129</v>
      </c>
      <c r="E221" s="753" t="s">
        <v>129</v>
      </c>
      <c r="F221" s="753" t="s">
        <v>129</v>
      </c>
      <c r="G221" s="753" t="s">
        <v>129</v>
      </c>
      <c r="H221" s="754" t="s">
        <v>294</v>
      </c>
    </row>
    <row r="222" spans="1:8" ht="15.75">
      <c r="A222" s="743" t="s">
        <v>792</v>
      </c>
      <c r="B222" s="747" t="s">
        <v>793</v>
      </c>
      <c r="C222" s="734" t="s">
        <v>529</v>
      </c>
      <c r="D222" s="734" t="s">
        <v>129</v>
      </c>
      <c r="E222" s="734" t="s">
        <v>129</v>
      </c>
      <c r="F222" s="734" t="s">
        <v>129</v>
      </c>
      <c r="G222" s="734" t="s">
        <v>129</v>
      </c>
      <c r="H222" s="750" t="s">
        <v>294</v>
      </c>
    </row>
    <row r="223" spans="1:8" ht="15.75">
      <c r="A223" s="743" t="s">
        <v>794</v>
      </c>
      <c r="B223" s="747" t="s">
        <v>795</v>
      </c>
      <c r="C223" s="734" t="s">
        <v>529</v>
      </c>
      <c r="D223" s="734" t="s">
        <v>129</v>
      </c>
      <c r="E223" s="734" t="s">
        <v>129</v>
      </c>
      <c r="F223" s="734" t="s">
        <v>129</v>
      </c>
      <c r="G223" s="734" t="s">
        <v>129</v>
      </c>
      <c r="H223" s="750" t="s">
        <v>294</v>
      </c>
    </row>
    <row r="224" spans="1:8" ht="15.75">
      <c r="A224" s="743" t="s">
        <v>796</v>
      </c>
      <c r="B224" s="741" t="s">
        <v>797</v>
      </c>
      <c r="C224" s="734" t="s">
        <v>529</v>
      </c>
      <c r="D224" s="734" t="s">
        <v>129</v>
      </c>
      <c r="E224" s="734" t="s">
        <v>129</v>
      </c>
      <c r="F224" s="734" t="s">
        <v>129</v>
      </c>
      <c r="G224" s="734" t="s">
        <v>129</v>
      </c>
      <c r="H224" s="750" t="s">
        <v>294</v>
      </c>
    </row>
    <row r="225" spans="1:8" ht="15.75">
      <c r="A225" s="743" t="s">
        <v>798</v>
      </c>
      <c r="B225" s="741" t="s">
        <v>799</v>
      </c>
      <c r="C225" s="734" t="s">
        <v>529</v>
      </c>
      <c r="D225" s="734" t="s">
        <v>129</v>
      </c>
      <c r="E225" s="734" t="s">
        <v>129</v>
      </c>
      <c r="F225" s="734" t="s">
        <v>129</v>
      </c>
      <c r="G225" s="734" t="s">
        <v>129</v>
      </c>
      <c r="H225" s="750" t="s">
        <v>294</v>
      </c>
    </row>
    <row r="226" spans="1:8" ht="15.75">
      <c r="A226" s="743" t="s">
        <v>800</v>
      </c>
      <c r="B226" s="741" t="s">
        <v>621</v>
      </c>
      <c r="C226" s="734" t="s">
        <v>699</v>
      </c>
      <c r="D226" s="734" t="s">
        <v>129</v>
      </c>
      <c r="E226" s="734" t="s">
        <v>129</v>
      </c>
      <c r="F226" s="734" t="s">
        <v>129</v>
      </c>
      <c r="G226" s="734" t="s">
        <v>129</v>
      </c>
      <c r="H226" s="750" t="s">
        <v>294</v>
      </c>
    </row>
    <row r="227" spans="1:8" ht="31.5">
      <c r="A227" s="743" t="s">
        <v>801</v>
      </c>
      <c r="B227" s="747" t="s">
        <v>802</v>
      </c>
      <c r="C227" s="734" t="s">
        <v>529</v>
      </c>
      <c r="D227" s="734" t="s">
        <v>129</v>
      </c>
      <c r="E227" s="734" t="s">
        <v>129</v>
      </c>
      <c r="F227" s="734" t="s">
        <v>129</v>
      </c>
      <c r="G227" s="734" t="s">
        <v>129</v>
      </c>
      <c r="H227" s="750" t="s">
        <v>294</v>
      </c>
    </row>
    <row r="228" spans="1:8" s="749" customFormat="1" ht="15.75">
      <c r="A228" s="779" t="s">
        <v>803</v>
      </c>
      <c r="B228" s="737" t="s">
        <v>804</v>
      </c>
      <c r="C228" s="736" t="s">
        <v>529</v>
      </c>
      <c r="D228" s="736" t="s">
        <v>129</v>
      </c>
      <c r="E228" s="736" t="s">
        <v>129</v>
      </c>
      <c r="F228" s="736" t="s">
        <v>129</v>
      </c>
      <c r="G228" s="736" t="s">
        <v>129</v>
      </c>
      <c r="H228" s="778"/>
    </row>
    <row r="229" spans="1:8" ht="15.75">
      <c r="A229" s="781" t="s">
        <v>805</v>
      </c>
      <c r="B229" s="782" t="s">
        <v>806</v>
      </c>
      <c r="C229" s="783" t="s">
        <v>529</v>
      </c>
      <c r="D229" s="783" t="s">
        <v>129</v>
      </c>
      <c r="E229" s="783" t="s">
        <v>129</v>
      </c>
      <c r="F229" s="783" t="s">
        <v>129</v>
      </c>
      <c r="G229" s="783" t="s">
        <v>129</v>
      </c>
      <c r="H229" s="784" t="s">
        <v>294</v>
      </c>
    </row>
    <row r="230" spans="1:8" ht="15.75">
      <c r="A230" s="781" t="s">
        <v>807</v>
      </c>
      <c r="B230" s="782" t="s">
        <v>808</v>
      </c>
      <c r="C230" s="783" t="s">
        <v>529</v>
      </c>
      <c r="D230" s="783" t="s">
        <v>129</v>
      </c>
      <c r="E230" s="783" t="s">
        <v>129</v>
      </c>
      <c r="F230" s="783" t="s">
        <v>129</v>
      </c>
      <c r="G230" s="783" t="s">
        <v>129</v>
      </c>
      <c r="H230" s="784" t="s">
        <v>294</v>
      </c>
    </row>
    <row r="231" spans="1:8" ht="15.75">
      <c r="A231" s="781" t="s">
        <v>809</v>
      </c>
      <c r="B231" s="787" t="s">
        <v>810</v>
      </c>
      <c r="C231" s="783" t="s">
        <v>529</v>
      </c>
      <c r="D231" s="783" t="s">
        <v>129</v>
      </c>
      <c r="E231" s="783" t="s">
        <v>129</v>
      </c>
      <c r="F231" s="783" t="s">
        <v>129</v>
      </c>
      <c r="G231" s="783" t="s">
        <v>129</v>
      </c>
      <c r="H231" s="784" t="s">
        <v>294</v>
      </c>
    </row>
    <row r="232" spans="1:8" ht="15.75">
      <c r="A232" s="781" t="s">
        <v>811</v>
      </c>
      <c r="B232" s="787" t="s">
        <v>812</v>
      </c>
      <c r="C232" s="783" t="s">
        <v>529</v>
      </c>
      <c r="D232" s="783" t="s">
        <v>129</v>
      </c>
      <c r="E232" s="783" t="s">
        <v>129</v>
      </c>
      <c r="F232" s="783" t="s">
        <v>129</v>
      </c>
      <c r="G232" s="783" t="s">
        <v>129</v>
      </c>
      <c r="H232" s="784" t="s">
        <v>294</v>
      </c>
    </row>
    <row r="233" spans="1:8" ht="15.75">
      <c r="A233" s="781" t="s">
        <v>813</v>
      </c>
      <c r="B233" s="787" t="s">
        <v>814</v>
      </c>
      <c r="C233" s="783" t="s">
        <v>529</v>
      </c>
      <c r="D233" s="783" t="s">
        <v>129</v>
      </c>
      <c r="E233" s="783" t="s">
        <v>129</v>
      </c>
      <c r="F233" s="783" t="s">
        <v>129</v>
      </c>
      <c r="G233" s="783" t="s">
        <v>129</v>
      </c>
      <c r="H233" s="784" t="s">
        <v>294</v>
      </c>
    </row>
    <row r="234" spans="1:8" ht="15.75">
      <c r="A234" s="781" t="s">
        <v>815</v>
      </c>
      <c r="B234" s="782" t="s">
        <v>816</v>
      </c>
      <c r="C234" s="783" t="s">
        <v>529</v>
      </c>
      <c r="D234" s="783" t="s">
        <v>129</v>
      </c>
      <c r="E234" s="783" t="s">
        <v>129</v>
      </c>
      <c r="F234" s="783" t="s">
        <v>129</v>
      </c>
      <c r="G234" s="783" t="s">
        <v>129</v>
      </c>
      <c r="H234" s="784" t="s">
        <v>294</v>
      </c>
    </row>
    <row r="235" spans="1:8" ht="15.75">
      <c r="A235" s="781" t="s">
        <v>817</v>
      </c>
      <c r="B235" s="782" t="s">
        <v>818</v>
      </c>
      <c r="C235" s="783" t="s">
        <v>529</v>
      </c>
      <c r="D235" s="783" t="s">
        <v>129</v>
      </c>
      <c r="E235" s="783" t="s">
        <v>129</v>
      </c>
      <c r="F235" s="783" t="s">
        <v>129</v>
      </c>
      <c r="G235" s="783" t="s">
        <v>129</v>
      </c>
      <c r="H235" s="784" t="s">
        <v>294</v>
      </c>
    </row>
    <row r="236" spans="1:8" ht="15.75">
      <c r="A236" s="781" t="s">
        <v>819</v>
      </c>
      <c r="B236" s="787" t="s">
        <v>820</v>
      </c>
      <c r="C236" s="783" t="s">
        <v>529</v>
      </c>
      <c r="D236" s="783" t="s">
        <v>129</v>
      </c>
      <c r="E236" s="783" t="s">
        <v>129</v>
      </c>
      <c r="F236" s="783" t="s">
        <v>129</v>
      </c>
      <c r="G236" s="783" t="s">
        <v>129</v>
      </c>
      <c r="H236" s="784" t="s">
        <v>294</v>
      </c>
    </row>
    <row r="237" spans="1:8" ht="15.75">
      <c r="A237" s="781" t="s">
        <v>821</v>
      </c>
      <c r="B237" s="787" t="s">
        <v>822</v>
      </c>
      <c r="C237" s="783" t="s">
        <v>529</v>
      </c>
      <c r="D237" s="783" t="s">
        <v>129</v>
      </c>
      <c r="E237" s="783" t="s">
        <v>129</v>
      </c>
      <c r="F237" s="783" t="s">
        <v>129</v>
      </c>
      <c r="G237" s="783" t="s">
        <v>129</v>
      </c>
      <c r="H237" s="784" t="s">
        <v>294</v>
      </c>
    </row>
    <row r="238" spans="1:8" ht="15.75">
      <c r="A238" s="781" t="s">
        <v>823</v>
      </c>
      <c r="B238" s="782" t="s">
        <v>824</v>
      </c>
      <c r="C238" s="783" t="s">
        <v>529</v>
      </c>
      <c r="D238" s="783" t="s">
        <v>129</v>
      </c>
      <c r="E238" s="783" t="s">
        <v>129</v>
      </c>
      <c r="F238" s="783" t="s">
        <v>129</v>
      </c>
      <c r="G238" s="783" t="s">
        <v>129</v>
      </c>
      <c r="H238" s="784" t="s">
        <v>294</v>
      </c>
    </row>
    <row r="239" spans="1:8" ht="15.75">
      <c r="A239" s="781" t="s">
        <v>825</v>
      </c>
      <c r="B239" s="782" t="s">
        <v>826</v>
      </c>
      <c r="C239" s="783" t="s">
        <v>529</v>
      </c>
      <c r="D239" s="783" t="s">
        <v>129</v>
      </c>
      <c r="E239" s="783" t="s">
        <v>129</v>
      </c>
      <c r="F239" s="783" t="s">
        <v>129</v>
      </c>
      <c r="G239" s="783" t="s">
        <v>129</v>
      </c>
      <c r="H239" s="784" t="s">
        <v>294</v>
      </c>
    </row>
    <row r="240" spans="1:8" ht="15.75">
      <c r="A240" s="781" t="s">
        <v>827</v>
      </c>
      <c r="B240" s="782" t="s">
        <v>828</v>
      </c>
      <c r="C240" s="783" t="s">
        <v>529</v>
      </c>
      <c r="D240" s="783" t="s">
        <v>129</v>
      </c>
      <c r="E240" s="783" t="s">
        <v>129</v>
      </c>
      <c r="F240" s="783" t="s">
        <v>129</v>
      </c>
      <c r="G240" s="783" t="s">
        <v>129</v>
      </c>
      <c r="H240" s="784" t="s">
        <v>294</v>
      </c>
    </row>
    <row r="241" spans="1:8" s="749" customFormat="1" ht="15.75">
      <c r="A241" s="788" t="s">
        <v>829</v>
      </c>
      <c r="B241" s="789" t="s">
        <v>830</v>
      </c>
      <c r="C241" s="790" t="s">
        <v>529</v>
      </c>
      <c r="D241" s="790" t="s">
        <v>129</v>
      </c>
      <c r="E241" s="790" t="s">
        <v>129</v>
      </c>
      <c r="F241" s="790" t="s">
        <v>129</v>
      </c>
      <c r="G241" s="790" t="s">
        <v>129</v>
      </c>
      <c r="H241" s="784"/>
    </row>
    <row r="242" spans="1:8" ht="15.75">
      <c r="A242" s="781" t="s">
        <v>831</v>
      </c>
      <c r="B242" s="782" t="s">
        <v>832</v>
      </c>
      <c r="C242" s="783" t="s">
        <v>529</v>
      </c>
      <c r="D242" s="783" t="s">
        <v>129</v>
      </c>
      <c r="E242" s="783" t="s">
        <v>129</v>
      </c>
      <c r="F242" s="783" t="s">
        <v>129</v>
      </c>
      <c r="G242" s="783" t="s">
        <v>129</v>
      </c>
      <c r="H242" s="784" t="s">
        <v>294</v>
      </c>
    </row>
    <row r="243" spans="1:8" ht="15.75">
      <c r="A243" s="781" t="s">
        <v>833</v>
      </c>
      <c r="B243" s="787" t="s">
        <v>810</v>
      </c>
      <c r="C243" s="783" t="s">
        <v>529</v>
      </c>
      <c r="D243" s="783" t="s">
        <v>129</v>
      </c>
      <c r="E243" s="783" t="s">
        <v>129</v>
      </c>
      <c r="F243" s="783" t="s">
        <v>129</v>
      </c>
      <c r="G243" s="783" t="s">
        <v>129</v>
      </c>
      <c r="H243" s="784" t="s">
        <v>294</v>
      </c>
    </row>
    <row r="244" spans="1:8" ht="15.75">
      <c r="A244" s="781" t="s">
        <v>834</v>
      </c>
      <c r="B244" s="787" t="s">
        <v>812</v>
      </c>
      <c r="C244" s="783" t="s">
        <v>529</v>
      </c>
      <c r="D244" s="783" t="s">
        <v>129</v>
      </c>
      <c r="E244" s="783" t="s">
        <v>129</v>
      </c>
      <c r="F244" s="783" t="s">
        <v>129</v>
      </c>
      <c r="G244" s="783" t="s">
        <v>129</v>
      </c>
      <c r="H244" s="784" t="s">
        <v>294</v>
      </c>
    </row>
    <row r="245" spans="1:8" ht="15.75">
      <c r="A245" s="781" t="s">
        <v>835</v>
      </c>
      <c r="B245" s="787" t="s">
        <v>814</v>
      </c>
      <c r="C245" s="783" t="s">
        <v>529</v>
      </c>
      <c r="D245" s="783" t="s">
        <v>129</v>
      </c>
      <c r="E245" s="783" t="s">
        <v>129</v>
      </c>
      <c r="F245" s="783" t="s">
        <v>129</v>
      </c>
      <c r="G245" s="783" t="s">
        <v>129</v>
      </c>
      <c r="H245" s="784" t="s">
        <v>294</v>
      </c>
    </row>
    <row r="246" spans="1:8" ht="15.75">
      <c r="A246" s="781" t="s">
        <v>836</v>
      </c>
      <c r="B246" s="782" t="s">
        <v>696</v>
      </c>
      <c r="C246" s="783" t="s">
        <v>529</v>
      </c>
      <c r="D246" s="783" t="s">
        <v>129</v>
      </c>
      <c r="E246" s="783" t="s">
        <v>129</v>
      </c>
      <c r="F246" s="783" t="s">
        <v>129</v>
      </c>
      <c r="G246" s="783" t="s">
        <v>129</v>
      </c>
      <c r="H246" s="784" t="s">
        <v>294</v>
      </c>
    </row>
    <row r="247" spans="1:8" ht="15.75">
      <c r="A247" s="781" t="s">
        <v>837</v>
      </c>
      <c r="B247" s="782" t="s">
        <v>838</v>
      </c>
      <c r="C247" s="783" t="s">
        <v>529</v>
      </c>
      <c r="D247" s="783" t="s">
        <v>129</v>
      </c>
      <c r="E247" s="783" t="s">
        <v>129</v>
      </c>
      <c r="F247" s="783" t="s">
        <v>129</v>
      </c>
      <c r="G247" s="783" t="s">
        <v>129</v>
      </c>
      <c r="H247" s="784" t="s">
        <v>294</v>
      </c>
    </row>
    <row r="248" spans="1:8" s="749" customFormat="1" ht="31.5">
      <c r="A248" s="779" t="s">
        <v>839</v>
      </c>
      <c r="B248" s="737" t="s">
        <v>840</v>
      </c>
      <c r="C248" s="736" t="s">
        <v>529</v>
      </c>
      <c r="D248" s="736" t="s">
        <v>129</v>
      </c>
      <c r="E248" s="736" t="s">
        <v>129</v>
      </c>
      <c r="F248" s="736" t="s">
        <v>129</v>
      </c>
      <c r="G248" s="736" t="s">
        <v>129</v>
      </c>
      <c r="H248" s="738"/>
    </row>
    <row r="249" spans="1:8" s="749" customFormat="1" ht="31.5">
      <c r="A249" s="779" t="s">
        <v>841</v>
      </c>
      <c r="B249" s="737" t="s">
        <v>842</v>
      </c>
      <c r="C249" s="736" t="s">
        <v>529</v>
      </c>
      <c r="D249" s="736" t="s">
        <v>129</v>
      </c>
      <c r="E249" s="736" t="s">
        <v>129</v>
      </c>
      <c r="F249" s="736" t="s">
        <v>129</v>
      </c>
      <c r="G249" s="736" t="s">
        <v>129</v>
      </c>
      <c r="H249" s="738"/>
    </row>
    <row r="250" spans="1:8" s="739" customFormat="1" ht="15.75">
      <c r="A250" s="781" t="s">
        <v>843</v>
      </c>
      <c r="B250" s="782" t="s">
        <v>844</v>
      </c>
      <c r="C250" s="783" t="s">
        <v>529</v>
      </c>
      <c r="D250" s="783" t="s">
        <v>129</v>
      </c>
      <c r="E250" s="783" t="s">
        <v>129</v>
      </c>
      <c r="F250" s="783" t="s">
        <v>129</v>
      </c>
      <c r="G250" s="783" t="s">
        <v>129</v>
      </c>
      <c r="H250" s="750" t="s">
        <v>294</v>
      </c>
    </row>
    <row r="251" spans="1:8" s="739" customFormat="1" ht="15.75">
      <c r="A251" s="781" t="s">
        <v>845</v>
      </c>
      <c r="B251" s="782" t="s">
        <v>846</v>
      </c>
      <c r="C251" s="783" t="s">
        <v>529</v>
      </c>
      <c r="D251" s="783" t="s">
        <v>129</v>
      </c>
      <c r="E251" s="783" t="s">
        <v>129</v>
      </c>
      <c r="F251" s="783" t="s">
        <v>129</v>
      </c>
      <c r="G251" s="783" t="s">
        <v>129</v>
      </c>
      <c r="H251" s="750" t="s">
        <v>294</v>
      </c>
    </row>
    <row r="252" spans="1:8" s="749" customFormat="1" ht="31.5">
      <c r="A252" s="779" t="s">
        <v>847</v>
      </c>
      <c r="B252" s="737" t="s">
        <v>848</v>
      </c>
      <c r="C252" s="736" t="s">
        <v>529</v>
      </c>
      <c r="D252" s="736" t="s">
        <v>129</v>
      </c>
      <c r="E252" s="736" t="s">
        <v>129</v>
      </c>
      <c r="F252" s="736" t="s">
        <v>129</v>
      </c>
      <c r="G252" s="736" t="s">
        <v>129</v>
      </c>
      <c r="H252" s="738"/>
    </row>
    <row r="253" spans="1:8" ht="15.75">
      <c r="A253" s="743" t="s">
        <v>849</v>
      </c>
      <c r="B253" s="741" t="s">
        <v>850</v>
      </c>
      <c r="C253" s="734" t="s">
        <v>529</v>
      </c>
      <c r="D253" s="734" t="s">
        <v>129</v>
      </c>
      <c r="E253" s="734" t="s">
        <v>129</v>
      </c>
      <c r="F253" s="734" t="s">
        <v>129</v>
      </c>
      <c r="G253" s="734" t="s">
        <v>129</v>
      </c>
      <c r="H253" s="750" t="s">
        <v>294</v>
      </c>
    </row>
    <row r="254" spans="1:8" ht="15.75">
      <c r="A254" s="743" t="s">
        <v>851</v>
      </c>
      <c r="B254" s="741" t="s">
        <v>852</v>
      </c>
      <c r="C254" s="734" t="s">
        <v>529</v>
      </c>
      <c r="D254" s="734" t="s">
        <v>129</v>
      </c>
      <c r="E254" s="734" t="s">
        <v>129</v>
      </c>
      <c r="F254" s="734" t="s">
        <v>129</v>
      </c>
      <c r="G254" s="734" t="s">
        <v>129</v>
      </c>
      <c r="H254" s="750" t="s">
        <v>294</v>
      </c>
    </row>
    <row r="255" spans="1:8" ht="15.75">
      <c r="A255" s="779" t="s">
        <v>853</v>
      </c>
      <c r="B255" s="737" t="s">
        <v>854</v>
      </c>
      <c r="C255" s="736" t="s">
        <v>529</v>
      </c>
      <c r="D255" s="736" t="s">
        <v>129</v>
      </c>
      <c r="E255" s="736" t="s">
        <v>129</v>
      </c>
      <c r="F255" s="736" t="s">
        <v>129</v>
      </c>
      <c r="G255" s="736" t="s">
        <v>129</v>
      </c>
      <c r="H255" s="738"/>
    </row>
    <row r="256" spans="1:8" ht="49.5" customHeight="1">
      <c r="A256" s="779" t="s">
        <v>855</v>
      </c>
      <c r="B256" s="737" t="s">
        <v>856</v>
      </c>
      <c r="C256" s="736" t="s">
        <v>529</v>
      </c>
      <c r="D256" s="736" t="s">
        <v>129</v>
      </c>
      <c r="E256" s="736" t="s">
        <v>129</v>
      </c>
      <c r="F256" s="736" t="s">
        <v>129</v>
      </c>
      <c r="G256" s="736" t="s">
        <v>129</v>
      </c>
      <c r="H256" s="738"/>
    </row>
    <row r="257" spans="1:8" ht="15.75">
      <c r="A257" s="779" t="s">
        <v>857</v>
      </c>
      <c r="B257" s="737" t="s">
        <v>858</v>
      </c>
      <c r="C257" s="736" t="s">
        <v>529</v>
      </c>
      <c r="D257" s="736" t="s">
        <v>129</v>
      </c>
      <c r="E257" s="736" t="s">
        <v>129</v>
      </c>
      <c r="F257" s="736" t="s">
        <v>129</v>
      </c>
      <c r="G257" s="736" t="s">
        <v>129</v>
      </c>
      <c r="H257" s="738"/>
    </row>
    <row r="258" spans="1:8" ht="15.75">
      <c r="A258" s="779" t="s">
        <v>859</v>
      </c>
      <c r="B258" s="737" t="s">
        <v>860</v>
      </c>
      <c r="C258" s="736" t="s">
        <v>529</v>
      </c>
      <c r="D258" s="736" t="s">
        <v>129</v>
      </c>
      <c r="E258" s="736" t="s">
        <v>129</v>
      </c>
      <c r="F258" s="736" t="s">
        <v>129</v>
      </c>
      <c r="G258" s="736" t="s">
        <v>129</v>
      </c>
      <c r="H258" s="738"/>
    </row>
    <row r="259" spans="1:8" ht="15.75">
      <c r="A259" s="779" t="s">
        <v>861</v>
      </c>
      <c r="B259" s="737" t="s">
        <v>621</v>
      </c>
      <c r="C259" s="736" t="s">
        <v>699</v>
      </c>
      <c r="D259" s="736" t="s">
        <v>129</v>
      </c>
      <c r="E259" s="736" t="s">
        <v>129</v>
      </c>
      <c r="F259" s="736" t="s">
        <v>129</v>
      </c>
      <c r="G259" s="736" t="s">
        <v>129</v>
      </c>
      <c r="H259" s="738"/>
    </row>
    <row r="260" spans="1:8" ht="15.75">
      <c r="A260" s="779" t="s">
        <v>862</v>
      </c>
      <c r="B260" s="748" t="s">
        <v>863</v>
      </c>
      <c r="C260" s="736" t="s">
        <v>529</v>
      </c>
      <c r="D260" s="736" t="s">
        <v>129</v>
      </c>
      <c r="E260" s="736" t="s">
        <v>129</v>
      </c>
      <c r="F260" s="736" t="s">
        <v>129</v>
      </c>
      <c r="G260" s="736" t="s">
        <v>129</v>
      </c>
      <c r="H260" s="738"/>
    </row>
    <row r="261" spans="1:8" ht="15.75">
      <c r="A261" s="743" t="s">
        <v>864</v>
      </c>
      <c r="B261" s="747" t="s">
        <v>865</v>
      </c>
      <c r="C261" s="734" t="s">
        <v>529</v>
      </c>
      <c r="D261" s="734" t="s">
        <v>129</v>
      </c>
      <c r="E261" s="734" t="s">
        <v>129</v>
      </c>
      <c r="F261" s="734" t="s">
        <v>129</v>
      </c>
      <c r="G261" s="734" t="s">
        <v>129</v>
      </c>
      <c r="H261" s="750" t="s">
        <v>294</v>
      </c>
    </row>
    <row r="262" spans="1:8" ht="15.75">
      <c r="A262" s="743" t="s">
        <v>866</v>
      </c>
      <c r="B262" s="791" t="s">
        <v>867</v>
      </c>
      <c r="C262" s="734" t="s">
        <v>529</v>
      </c>
      <c r="D262" s="734" t="s">
        <v>129</v>
      </c>
      <c r="E262" s="734" t="s">
        <v>129</v>
      </c>
      <c r="F262" s="734" t="s">
        <v>129</v>
      </c>
      <c r="G262" s="734" t="s">
        <v>129</v>
      </c>
      <c r="H262" s="750" t="s">
        <v>294</v>
      </c>
    </row>
    <row r="263" spans="1:8" ht="31.5">
      <c r="A263" s="743" t="s">
        <v>868</v>
      </c>
      <c r="B263" s="747" t="s">
        <v>534</v>
      </c>
      <c r="C263" s="734" t="s">
        <v>529</v>
      </c>
      <c r="D263" s="734" t="s">
        <v>129</v>
      </c>
      <c r="E263" s="734" t="s">
        <v>129</v>
      </c>
      <c r="F263" s="734" t="s">
        <v>129</v>
      </c>
      <c r="G263" s="734" t="s">
        <v>129</v>
      </c>
      <c r="H263" s="750" t="s">
        <v>294</v>
      </c>
    </row>
    <row r="264" spans="1:8" ht="15.75">
      <c r="A264" s="743" t="s">
        <v>869</v>
      </c>
      <c r="B264" s="791" t="s">
        <v>867</v>
      </c>
      <c r="C264" s="734" t="s">
        <v>529</v>
      </c>
      <c r="D264" s="734" t="s">
        <v>129</v>
      </c>
      <c r="E264" s="734" t="s">
        <v>129</v>
      </c>
      <c r="F264" s="734" t="s">
        <v>129</v>
      </c>
      <c r="G264" s="734" t="s">
        <v>129</v>
      </c>
      <c r="H264" s="750" t="s">
        <v>294</v>
      </c>
    </row>
    <row r="265" spans="1:8" ht="31.5">
      <c r="A265" s="743" t="s">
        <v>870</v>
      </c>
      <c r="B265" s="747" t="s">
        <v>536</v>
      </c>
      <c r="C265" s="734" t="s">
        <v>529</v>
      </c>
      <c r="D265" s="734" t="s">
        <v>129</v>
      </c>
      <c r="E265" s="734" t="s">
        <v>129</v>
      </c>
      <c r="F265" s="734" t="s">
        <v>129</v>
      </c>
      <c r="G265" s="734" t="s">
        <v>129</v>
      </c>
      <c r="H265" s="750" t="s">
        <v>294</v>
      </c>
    </row>
    <row r="266" spans="1:8" ht="15.75">
      <c r="A266" s="743" t="s">
        <v>871</v>
      </c>
      <c r="B266" s="791" t="s">
        <v>872</v>
      </c>
      <c r="C266" s="734" t="s">
        <v>529</v>
      </c>
      <c r="D266" s="734" t="s">
        <v>129</v>
      </c>
      <c r="E266" s="734" t="s">
        <v>129</v>
      </c>
      <c r="F266" s="734" t="s">
        <v>129</v>
      </c>
      <c r="G266" s="734" t="s">
        <v>129</v>
      </c>
      <c r="H266" s="750" t="s">
        <v>294</v>
      </c>
    </row>
    <row r="267" spans="1:8" ht="31.5">
      <c r="A267" s="743" t="s">
        <v>873</v>
      </c>
      <c r="B267" s="747" t="s">
        <v>538</v>
      </c>
      <c r="C267" s="734" t="s">
        <v>529</v>
      </c>
      <c r="D267" s="734" t="s">
        <v>129</v>
      </c>
      <c r="E267" s="734" t="s">
        <v>129</v>
      </c>
      <c r="F267" s="734" t="s">
        <v>129</v>
      </c>
      <c r="G267" s="734" t="s">
        <v>129</v>
      </c>
      <c r="H267" s="750" t="s">
        <v>294</v>
      </c>
    </row>
    <row r="268" spans="1:8" ht="15.75">
      <c r="A268" s="743" t="s">
        <v>874</v>
      </c>
      <c r="B268" s="791" t="s">
        <v>867</v>
      </c>
      <c r="C268" s="734" t="s">
        <v>529</v>
      </c>
      <c r="D268" s="734" t="s">
        <v>129</v>
      </c>
      <c r="E268" s="734" t="s">
        <v>129</v>
      </c>
      <c r="F268" s="734" t="s">
        <v>129</v>
      </c>
      <c r="G268" s="734" t="s">
        <v>129</v>
      </c>
      <c r="H268" s="750" t="s">
        <v>294</v>
      </c>
    </row>
    <row r="269" spans="1:8" ht="15.75">
      <c r="A269" s="743" t="s">
        <v>875</v>
      </c>
      <c r="B269" s="747" t="s">
        <v>876</v>
      </c>
      <c r="C269" s="734" t="s">
        <v>529</v>
      </c>
      <c r="D269" s="734" t="s">
        <v>129</v>
      </c>
      <c r="E269" s="734" t="s">
        <v>129</v>
      </c>
      <c r="F269" s="734" t="s">
        <v>129</v>
      </c>
      <c r="G269" s="734" t="s">
        <v>129</v>
      </c>
      <c r="H269" s="750" t="s">
        <v>294</v>
      </c>
    </row>
    <row r="270" spans="1:8" ht="15.75">
      <c r="A270" s="743" t="s">
        <v>877</v>
      </c>
      <c r="B270" s="791" t="s">
        <v>867</v>
      </c>
      <c r="C270" s="734" t="s">
        <v>529</v>
      </c>
      <c r="D270" s="734" t="s">
        <v>129</v>
      </c>
      <c r="E270" s="734" t="s">
        <v>129</v>
      </c>
      <c r="F270" s="734" t="s">
        <v>129</v>
      </c>
      <c r="G270" s="734" t="s">
        <v>129</v>
      </c>
      <c r="H270" s="750" t="s">
        <v>294</v>
      </c>
    </row>
    <row r="271" spans="1:8" ht="15.75">
      <c r="A271" s="743" t="s">
        <v>878</v>
      </c>
      <c r="B271" s="747" t="s">
        <v>879</v>
      </c>
      <c r="C271" s="734" t="s">
        <v>529</v>
      </c>
      <c r="D271" s="734" t="s">
        <v>129</v>
      </c>
      <c r="E271" s="734" t="s">
        <v>129</v>
      </c>
      <c r="F271" s="734" t="s">
        <v>129</v>
      </c>
      <c r="G271" s="734" t="s">
        <v>129</v>
      </c>
      <c r="H271" s="750" t="s">
        <v>294</v>
      </c>
    </row>
    <row r="272" spans="1:8" ht="15.75">
      <c r="A272" s="743" t="s">
        <v>880</v>
      </c>
      <c r="B272" s="758" t="s">
        <v>867</v>
      </c>
      <c r="C272" s="734" t="s">
        <v>529</v>
      </c>
      <c r="D272" s="734" t="s">
        <v>129</v>
      </c>
      <c r="E272" s="734" t="s">
        <v>129</v>
      </c>
      <c r="F272" s="734" t="s">
        <v>129</v>
      </c>
      <c r="G272" s="734" t="s">
        <v>129</v>
      </c>
      <c r="H272" s="750" t="s">
        <v>294</v>
      </c>
    </row>
    <row r="273" spans="1:8" ht="15.75">
      <c r="A273" s="743" t="s">
        <v>881</v>
      </c>
      <c r="B273" s="747" t="s">
        <v>882</v>
      </c>
      <c r="C273" s="734" t="s">
        <v>529</v>
      </c>
      <c r="D273" s="734" t="s">
        <v>129</v>
      </c>
      <c r="E273" s="734" t="s">
        <v>129</v>
      </c>
      <c r="F273" s="734" t="s">
        <v>129</v>
      </c>
      <c r="G273" s="734" t="s">
        <v>129</v>
      </c>
      <c r="H273" s="750" t="s">
        <v>294</v>
      </c>
    </row>
    <row r="274" spans="1:8" ht="15.75">
      <c r="A274" s="743" t="s">
        <v>883</v>
      </c>
      <c r="B274" s="758" t="s">
        <v>867</v>
      </c>
      <c r="C274" s="734" t="s">
        <v>529</v>
      </c>
      <c r="D274" s="734" t="s">
        <v>129</v>
      </c>
      <c r="E274" s="734" t="s">
        <v>129</v>
      </c>
      <c r="F274" s="734" t="s">
        <v>129</v>
      </c>
      <c r="G274" s="734" t="s">
        <v>129</v>
      </c>
      <c r="H274" s="750" t="s">
        <v>294</v>
      </c>
    </row>
    <row r="275" spans="1:8" ht="15.75">
      <c r="A275" s="743" t="s">
        <v>884</v>
      </c>
      <c r="B275" s="747" t="s">
        <v>885</v>
      </c>
      <c r="C275" s="734" t="s">
        <v>529</v>
      </c>
      <c r="D275" s="734" t="s">
        <v>129</v>
      </c>
      <c r="E275" s="734" t="s">
        <v>129</v>
      </c>
      <c r="F275" s="734" t="s">
        <v>129</v>
      </c>
      <c r="G275" s="734" t="s">
        <v>129</v>
      </c>
      <c r="H275" s="750" t="s">
        <v>294</v>
      </c>
    </row>
    <row r="276" spans="1:8" ht="15.75">
      <c r="A276" s="743" t="s">
        <v>886</v>
      </c>
      <c r="B276" s="758" t="s">
        <v>867</v>
      </c>
      <c r="C276" s="734" t="s">
        <v>529</v>
      </c>
      <c r="D276" s="734" t="s">
        <v>129</v>
      </c>
      <c r="E276" s="734" t="s">
        <v>129</v>
      </c>
      <c r="F276" s="734" t="s">
        <v>129</v>
      </c>
      <c r="G276" s="734" t="s">
        <v>129</v>
      </c>
      <c r="H276" s="750" t="s">
        <v>294</v>
      </c>
    </row>
    <row r="277" spans="1:8" ht="15.75">
      <c r="A277" s="743" t="s">
        <v>887</v>
      </c>
      <c r="B277" s="747" t="s">
        <v>888</v>
      </c>
      <c r="C277" s="734" t="s">
        <v>529</v>
      </c>
      <c r="D277" s="734" t="s">
        <v>129</v>
      </c>
      <c r="E277" s="734" t="s">
        <v>129</v>
      </c>
      <c r="F277" s="734" t="s">
        <v>129</v>
      </c>
      <c r="G277" s="734" t="s">
        <v>129</v>
      </c>
      <c r="H277" s="750" t="s">
        <v>294</v>
      </c>
    </row>
    <row r="278" spans="1:8" ht="15.75">
      <c r="A278" s="743" t="s">
        <v>889</v>
      </c>
      <c r="B278" s="791" t="s">
        <v>872</v>
      </c>
      <c r="C278" s="734" t="s">
        <v>529</v>
      </c>
      <c r="D278" s="734" t="s">
        <v>129</v>
      </c>
      <c r="E278" s="734" t="s">
        <v>129</v>
      </c>
      <c r="F278" s="734" t="s">
        <v>129</v>
      </c>
      <c r="G278" s="734" t="s">
        <v>129</v>
      </c>
      <c r="H278" s="750" t="s">
        <v>294</v>
      </c>
    </row>
    <row r="279" spans="1:8" ht="15.75">
      <c r="A279" s="743" t="s">
        <v>887</v>
      </c>
      <c r="B279" s="747" t="s">
        <v>890</v>
      </c>
      <c r="C279" s="734" t="s">
        <v>529</v>
      </c>
      <c r="D279" s="734" t="s">
        <v>129</v>
      </c>
      <c r="E279" s="734" t="s">
        <v>129</v>
      </c>
      <c r="F279" s="734" t="s">
        <v>129</v>
      </c>
      <c r="G279" s="734" t="s">
        <v>129</v>
      </c>
      <c r="H279" s="750" t="s">
        <v>294</v>
      </c>
    </row>
    <row r="280" spans="1:8" ht="15.75">
      <c r="A280" s="743" t="s">
        <v>891</v>
      </c>
      <c r="B280" s="758" t="s">
        <v>867</v>
      </c>
      <c r="C280" s="734" t="s">
        <v>529</v>
      </c>
      <c r="D280" s="734" t="s">
        <v>129</v>
      </c>
      <c r="E280" s="734" t="s">
        <v>129</v>
      </c>
      <c r="F280" s="734" t="s">
        <v>129</v>
      </c>
      <c r="G280" s="734" t="s">
        <v>129</v>
      </c>
      <c r="H280" s="750" t="s">
        <v>294</v>
      </c>
    </row>
    <row r="281" spans="1:8" ht="31.5">
      <c r="A281" s="743" t="s">
        <v>892</v>
      </c>
      <c r="B281" s="747" t="s">
        <v>893</v>
      </c>
      <c r="C281" s="734" t="s">
        <v>529</v>
      </c>
      <c r="D281" s="734" t="s">
        <v>129</v>
      </c>
      <c r="E281" s="734" t="s">
        <v>129</v>
      </c>
      <c r="F281" s="734" t="s">
        <v>129</v>
      </c>
      <c r="G281" s="734" t="s">
        <v>129</v>
      </c>
      <c r="H281" s="750" t="s">
        <v>294</v>
      </c>
    </row>
    <row r="282" spans="1:8" ht="15.75">
      <c r="A282" s="743" t="s">
        <v>894</v>
      </c>
      <c r="B282" s="758" t="s">
        <v>867</v>
      </c>
      <c r="C282" s="734" t="s">
        <v>529</v>
      </c>
      <c r="D282" s="734" t="s">
        <v>129</v>
      </c>
      <c r="E282" s="734" t="s">
        <v>129</v>
      </c>
      <c r="F282" s="734" t="s">
        <v>129</v>
      </c>
      <c r="G282" s="734" t="s">
        <v>129</v>
      </c>
      <c r="H282" s="750" t="s">
        <v>294</v>
      </c>
    </row>
    <row r="283" spans="1:8" ht="15.75">
      <c r="A283" s="743" t="s">
        <v>895</v>
      </c>
      <c r="B283" s="747" t="s">
        <v>554</v>
      </c>
      <c r="C283" s="734" t="s">
        <v>529</v>
      </c>
      <c r="D283" s="734" t="s">
        <v>129</v>
      </c>
      <c r="E283" s="734" t="s">
        <v>129</v>
      </c>
      <c r="F283" s="734" t="s">
        <v>129</v>
      </c>
      <c r="G283" s="734" t="s">
        <v>129</v>
      </c>
      <c r="H283" s="750" t="s">
        <v>294</v>
      </c>
    </row>
    <row r="284" spans="1:8" ht="15.75">
      <c r="A284" s="743" t="s">
        <v>896</v>
      </c>
      <c r="B284" s="758" t="s">
        <v>867</v>
      </c>
      <c r="C284" s="734" t="s">
        <v>529</v>
      </c>
      <c r="D284" s="734" t="s">
        <v>129</v>
      </c>
      <c r="E284" s="734" t="s">
        <v>129</v>
      </c>
      <c r="F284" s="734" t="s">
        <v>129</v>
      </c>
      <c r="G284" s="734" t="s">
        <v>129</v>
      </c>
      <c r="H284" s="750" t="s">
        <v>294</v>
      </c>
    </row>
    <row r="285" spans="1:8" ht="15.75">
      <c r="A285" s="743" t="s">
        <v>897</v>
      </c>
      <c r="B285" s="747" t="s">
        <v>556</v>
      </c>
      <c r="C285" s="734" t="s">
        <v>529</v>
      </c>
      <c r="D285" s="734" t="s">
        <v>129</v>
      </c>
      <c r="E285" s="734" t="s">
        <v>129</v>
      </c>
      <c r="F285" s="734" t="s">
        <v>129</v>
      </c>
      <c r="G285" s="734" t="s">
        <v>129</v>
      </c>
      <c r="H285" s="750" t="s">
        <v>294</v>
      </c>
    </row>
    <row r="286" spans="1:8" ht="15.75">
      <c r="A286" s="743" t="s">
        <v>898</v>
      </c>
      <c r="B286" s="758" t="s">
        <v>867</v>
      </c>
      <c r="C286" s="734" t="s">
        <v>529</v>
      </c>
      <c r="D286" s="734" t="s">
        <v>129</v>
      </c>
      <c r="E286" s="734" t="s">
        <v>129</v>
      </c>
      <c r="F286" s="734" t="s">
        <v>129</v>
      </c>
      <c r="G286" s="734" t="s">
        <v>129</v>
      </c>
      <c r="H286" s="750" t="s">
        <v>294</v>
      </c>
    </row>
    <row r="287" spans="1:8" ht="15.75">
      <c r="A287" s="743" t="s">
        <v>899</v>
      </c>
      <c r="B287" s="747" t="s">
        <v>900</v>
      </c>
      <c r="C287" s="734" t="s">
        <v>529</v>
      </c>
      <c r="D287" s="734" t="s">
        <v>129</v>
      </c>
      <c r="E287" s="734" t="s">
        <v>129</v>
      </c>
      <c r="F287" s="734" t="s">
        <v>129</v>
      </c>
      <c r="G287" s="734" t="s">
        <v>129</v>
      </c>
      <c r="H287" s="750" t="s">
        <v>294</v>
      </c>
    </row>
    <row r="288" spans="1:8" ht="15.75">
      <c r="A288" s="743" t="s">
        <v>901</v>
      </c>
      <c r="B288" s="758" t="s">
        <v>867</v>
      </c>
      <c r="C288" s="734" t="s">
        <v>529</v>
      </c>
      <c r="D288" s="734" t="s">
        <v>129</v>
      </c>
      <c r="E288" s="734" t="s">
        <v>129</v>
      </c>
      <c r="F288" s="734" t="s">
        <v>129</v>
      </c>
      <c r="G288" s="734" t="s">
        <v>129</v>
      </c>
      <c r="H288" s="750" t="s">
        <v>294</v>
      </c>
    </row>
    <row r="289" spans="1:8" ht="15.75">
      <c r="A289" s="779" t="s">
        <v>902</v>
      </c>
      <c r="B289" s="748" t="s">
        <v>903</v>
      </c>
      <c r="C289" s="736" t="s">
        <v>529</v>
      </c>
      <c r="D289" s="736" t="s">
        <v>129</v>
      </c>
      <c r="E289" s="736" t="s">
        <v>129</v>
      </c>
      <c r="F289" s="736" t="s">
        <v>129</v>
      </c>
      <c r="G289" s="736" t="s">
        <v>129</v>
      </c>
      <c r="H289" s="738"/>
    </row>
    <row r="290" spans="1:8" ht="15.75">
      <c r="A290" s="743" t="s">
        <v>904</v>
      </c>
      <c r="B290" s="747" t="s">
        <v>905</v>
      </c>
      <c r="C290" s="734" t="s">
        <v>529</v>
      </c>
      <c r="D290" s="734" t="s">
        <v>129</v>
      </c>
      <c r="E290" s="734" t="s">
        <v>129</v>
      </c>
      <c r="F290" s="734" t="s">
        <v>129</v>
      </c>
      <c r="G290" s="734" t="s">
        <v>129</v>
      </c>
      <c r="H290" s="750" t="s">
        <v>294</v>
      </c>
    </row>
    <row r="291" spans="1:8" ht="15.75">
      <c r="A291" s="743" t="s">
        <v>906</v>
      </c>
      <c r="B291" s="758" t="s">
        <v>867</v>
      </c>
      <c r="C291" s="734" t="s">
        <v>529</v>
      </c>
      <c r="D291" s="734" t="s">
        <v>129</v>
      </c>
      <c r="E291" s="734" t="s">
        <v>129</v>
      </c>
      <c r="F291" s="734" t="s">
        <v>129</v>
      </c>
      <c r="G291" s="734" t="s">
        <v>129</v>
      </c>
      <c r="H291" s="750" t="s">
        <v>294</v>
      </c>
    </row>
    <row r="292" spans="1:8" ht="15.75">
      <c r="A292" s="743" t="s">
        <v>907</v>
      </c>
      <c r="B292" s="747" t="s">
        <v>908</v>
      </c>
      <c r="C292" s="734" t="s">
        <v>529</v>
      </c>
      <c r="D292" s="734" t="s">
        <v>129</v>
      </c>
      <c r="E292" s="734" t="s">
        <v>129</v>
      </c>
      <c r="F292" s="734" t="s">
        <v>129</v>
      </c>
      <c r="G292" s="734" t="s">
        <v>129</v>
      </c>
      <c r="H292" s="750" t="s">
        <v>294</v>
      </c>
    </row>
    <row r="293" spans="1:8" ht="15.75">
      <c r="A293" s="743" t="s">
        <v>909</v>
      </c>
      <c r="B293" s="747" t="s">
        <v>736</v>
      </c>
      <c r="C293" s="734" t="s">
        <v>529</v>
      </c>
      <c r="D293" s="734" t="s">
        <v>129</v>
      </c>
      <c r="E293" s="734" t="s">
        <v>129</v>
      </c>
      <c r="F293" s="734" t="s">
        <v>129</v>
      </c>
      <c r="G293" s="734" t="s">
        <v>129</v>
      </c>
      <c r="H293" s="750" t="s">
        <v>294</v>
      </c>
    </row>
    <row r="294" spans="1:8" ht="15.75">
      <c r="A294" s="743" t="s">
        <v>910</v>
      </c>
      <c r="B294" s="758" t="s">
        <v>867</v>
      </c>
      <c r="C294" s="734" t="s">
        <v>529</v>
      </c>
      <c r="D294" s="734" t="s">
        <v>129</v>
      </c>
      <c r="E294" s="734" t="s">
        <v>129</v>
      </c>
      <c r="F294" s="734" t="s">
        <v>129</v>
      </c>
      <c r="G294" s="734" t="s">
        <v>129</v>
      </c>
      <c r="H294" s="750" t="s">
        <v>294</v>
      </c>
    </row>
    <row r="295" spans="1:8" ht="15.75">
      <c r="A295" s="743" t="s">
        <v>911</v>
      </c>
      <c r="B295" s="747" t="s">
        <v>912</v>
      </c>
      <c r="C295" s="734" t="s">
        <v>529</v>
      </c>
      <c r="D295" s="734" t="s">
        <v>129</v>
      </c>
      <c r="E295" s="734" t="s">
        <v>129</v>
      </c>
      <c r="F295" s="734" t="s">
        <v>129</v>
      </c>
      <c r="G295" s="734" t="s">
        <v>129</v>
      </c>
      <c r="H295" s="750" t="s">
        <v>294</v>
      </c>
    </row>
    <row r="296" spans="1:8" ht="15.75">
      <c r="A296" s="743" t="s">
        <v>913</v>
      </c>
      <c r="B296" s="758" t="s">
        <v>867</v>
      </c>
      <c r="C296" s="734" t="s">
        <v>529</v>
      </c>
      <c r="D296" s="734" t="s">
        <v>129</v>
      </c>
      <c r="E296" s="734" t="s">
        <v>129</v>
      </c>
      <c r="F296" s="734" t="s">
        <v>129</v>
      </c>
      <c r="G296" s="734" t="s">
        <v>129</v>
      </c>
      <c r="H296" s="750" t="s">
        <v>294</v>
      </c>
    </row>
    <row r="297" spans="1:8" ht="31.5">
      <c r="A297" s="743" t="s">
        <v>914</v>
      </c>
      <c r="B297" s="747" t="s">
        <v>915</v>
      </c>
      <c r="C297" s="734" t="s">
        <v>529</v>
      </c>
      <c r="D297" s="734" t="s">
        <v>129</v>
      </c>
      <c r="E297" s="734" t="s">
        <v>129</v>
      </c>
      <c r="F297" s="734" t="s">
        <v>129</v>
      </c>
      <c r="G297" s="734" t="s">
        <v>129</v>
      </c>
      <c r="H297" s="750" t="s">
        <v>294</v>
      </c>
    </row>
    <row r="298" spans="1:8" ht="15.75">
      <c r="A298" s="743" t="s">
        <v>916</v>
      </c>
      <c r="B298" s="758" t="s">
        <v>867</v>
      </c>
      <c r="C298" s="734" t="s">
        <v>529</v>
      </c>
      <c r="D298" s="734" t="s">
        <v>129</v>
      </c>
      <c r="E298" s="734" t="s">
        <v>129</v>
      </c>
      <c r="F298" s="734" t="s">
        <v>129</v>
      </c>
      <c r="G298" s="734" t="s">
        <v>129</v>
      </c>
      <c r="H298" s="750" t="s">
        <v>294</v>
      </c>
    </row>
    <row r="299" spans="1:8" ht="15.75">
      <c r="A299" s="743" t="s">
        <v>917</v>
      </c>
      <c r="B299" s="747" t="s">
        <v>918</v>
      </c>
      <c r="C299" s="734" t="s">
        <v>529</v>
      </c>
      <c r="D299" s="734" t="s">
        <v>129</v>
      </c>
      <c r="E299" s="734" t="s">
        <v>129</v>
      </c>
      <c r="F299" s="734" t="s">
        <v>129</v>
      </c>
      <c r="G299" s="734" t="s">
        <v>129</v>
      </c>
      <c r="H299" s="750" t="s">
        <v>294</v>
      </c>
    </row>
    <row r="300" spans="1:8" ht="15.75">
      <c r="A300" s="743" t="s">
        <v>919</v>
      </c>
      <c r="B300" s="758" t="s">
        <v>867</v>
      </c>
      <c r="C300" s="734" t="s">
        <v>529</v>
      </c>
      <c r="D300" s="734" t="s">
        <v>129</v>
      </c>
      <c r="E300" s="734" t="s">
        <v>129</v>
      </c>
      <c r="F300" s="734" t="s">
        <v>129</v>
      </c>
      <c r="G300" s="734" t="s">
        <v>129</v>
      </c>
      <c r="H300" s="750" t="s">
        <v>294</v>
      </c>
    </row>
    <row r="301" spans="1:8" ht="15.75">
      <c r="A301" s="743" t="s">
        <v>920</v>
      </c>
      <c r="B301" s="747" t="s">
        <v>921</v>
      </c>
      <c r="C301" s="734" t="s">
        <v>529</v>
      </c>
      <c r="D301" s="734" t="s">
        <v>129</v>
      </c>
      <c r="E301" s="734" t="s">
        <v>129</v>
      </c>
      <c r="F301" s="734" t="s">
        <v>129</v>
      </c>
      <c r="G301" s="734" t="s">
        <v>129</v>
      </c>
      <c r="H301" s="750" t="s">
        <v>294</v>
      </c>
    </row>
    <row r="302" spans="1:8" ht="15.75">
      <c r="A302" s="743" t="s">
        <v>922</v>
      </c>
      <c r="B302" s="758" t="s">
        <v>867</v>
      </c>
      <c r="C302" s="734" t="s">
        <v>529</v>
      </c>
      <c r="D302" s="734" t="s">
        <v>129</v>
      </c>
      <c r="E302" s="734" t="s">
        <v>129</v>
      </c>
      <c r="F302" s="734" t="s">
        <v>129</v>
      </c>
      <c r="G302" s="734" t="s">
        <v>129</v>
      </c>
      <c r="H302" s="750" t="s">
        <v>294</v>
      </c>
    </row>
    <row r="303" spans="1:8" ht="15.75">
      <c r="A303" s="743" t="s">
        <v>923</v>
      </c>
      <c r="B303" s="747" t="s">
        <v>924</v>
      </c>
      <c r="C303" s="734" t="s">
        <v>529</v>
      </c>
      <c r="D303" s="734" t="s">
        <v>129</v>
      </c>
      <c r="E303" s="734" t="s">
        <v>129</v>
      </c>
      <c r="F303" s="734" t="s">
        <v>129</v>
      </c>
      <c r="G303" s="734" t="s">
        <v>129</v>
      </c>
      <c r="H303" s="750" t="s">
        <v>294</v>
      </c>
    </row>
    <row r="304" spans="1:8" ht="15.75">
      <c r="A304" s="743" t="s">
        <v>925</v>
      </c>
      <c r="B304" s="758" t="s">
        <v>867</v>
      </c>
      <c r="C304" s="734" t="s">
        <v>529</v>
      </c>
      <c r="D304" s="734" t="s">
        <v>129</v>
      </c>
      <c r="E304" s="734" t="s">
        <v>129</v>
      </c>
      <c r="F304" s="734" t="s">
        <v>129</v>
      </c>
      <c r="G304" s="734" t="s">
        <v>129</v>
      </c>
      <c r="H304" s="750" t="s">
        <v>294</v>
      </c>
    </row>
    <row r="305" spans="1:8" ht="15.75">
      <c r="A305" s="743" t="s">
        <v>926</v>
      </c>
      <c r="B305" s="747" t="s">
        <v>927</v>
      </c>
      <c r="C305" s="734" t="s">
        <v>529</v>
      </c>
      <c r="D305" s="734" t="s">
        <v>129</v>
      </c>
      <c r="E305" s="734" t="s">
        <v>129</v>
      </c>
      <c r="F305" s="734" t="s">
        <v>129</v>
      </c>
      <c r="G305" s="734" t="s">
        <v>129</v>
      </c>
      <c r="H305" s="750" t="s">
        <v>294</v>
      </c>
    </row>
    <row r="306" spans="1:8" ht="15.75">
      <c r="A306" s="743" t="s">
        <v>928</v>
      </c>
      <c r="B306" s="758" t="s">
        <v>867</v>
      </c>
      <c r="C306" s="734" t="s">
        <v>529</v>
      </c>
      <c r="D306" s="734" t="s">
        <v>129</v>
      </c>
      <c r="E306" s="734" t="s">
        <v>129</v>
      </c>
      <c r="F306" s="734" t="s">
        <v>129</v>
      </c>
      <c r="G306" s="734" t="s">
        <v>129</v>
      </c>
      <c r="H306" s="750" t="s">
        <v>294</v>
      </c>
    </row>
    <row r="307" spans="1:8" ht="31.5">
      <c r="A307" s="743" t="s">
        <v>929</v>
      </c>
      <c r="B307" s="747" t="s">
        <v>930</v>
      </c>
      <c r="C307" s="734" t="s">
        <v>529</v>
      </c>
      <c r="D307" s="734" t="s">
        <v>129</v>
      </c>
      <c r="E307" s="734" t="s">
        <v>129</v>
      </c>
      <c r="F307" s="734" t="s">
        <v>129</v>
      </c>
      <c r="G307" s="734" t="s">
        <v>129</v>
      </c>
      <c r="H307" s="750" t="s">
        <v>294</v>
      </c>
    </row>
    <row r="308" spans="1:8" ht="15.75">
      <c r="A308" s="743" t="s">
        <v>931</v>
      </c>
      <c r="B308" s="758" t="s">
        <v>867</v>
      </c>
      <c r="C308" s="734" t="s">
        <v>529</v>
      </c>
      <c r="D308" s="734" t="s">
        <v>129</v>
      </c>
      <c r="E308" s="734" t="s">
        <v>129</v>
      </c>
      <c r="F308" s="734" t="s">
        <v>129</v>
      </c>
      <c r="G308" s="734" t="s">
        <v>129</v>
      </c>
      <c r="H308" s="750" t="s">
        <v>294</v>
      </c>
    </row>
    <row r="309" spans="1:8" ht="15.75">
      <c r="A309" s="743" t="s">
        <v>932</v>
      </c>
      <c r="B309" s="747" t="s">
        <v>933</v>
      </c>
      <c r="C309" s="734" t="s">
        <v>529</v>
      </c>
      <c r="D309" s="734" t="s">
        <v>129</v>
      </c>
      <c r="E309" s="734" t="s">
        <v>129</v>
      </c>
      <c r="F309" s="734" t="s">
        <v>129</v>
      </c>
      <c r="G309" s="734" t="s">
        <v>129</v>
      </c>
      <c r="H309" s="750" t="s">
        <v>294</v>
      </c>
    </row>
    <row r="310" spans="1:8" ht="15.75">
      <c r="A310" s="743" t="s">
        <v>934</v>
      </c>
      <c r="B310" s="758" t="s">
        <v>867</v>
      </c>
      <c r="C310" s="734" t="s">
        <v>529</v>
      </c>
      <c r="D310" s="734" t="s">
        <v>129</v>
      </c>
      <c r="E310" s="734" t="s">
        <v>129</v>
      </c>
      <c r="F310" s="734" t="s">
        <v>129</v>
      </c>
      <c r="G310" s="734" t="s">
        <v>129</v>
      </c>
      <c r="H310" s="750" t="s">
        <v>294</v>
      </c>
    </row>
    <row r="311" spans="1:8" ht="31.5">
      <c r="A311" s="779" t="s">
        <v>935</v>
      </c>
      <c r="B311" s="748" t="s">
        <v>936</v>
      </c>
      <c r="C311" s="736" t="s">
        <v>6</v>
      </c>
      <c r="D311" s="736" t="s">
        <v>129</v>
      </c>
      <c r="E311" s="736" t="s">
        <v>129</v>
      </c>
      <c r="F311" s="736" t="s">
        <v>129</v>
      </c>
      <c r="G311" s="736" t="s">
        <v>129</v>
      </c>
      <c r="H311" s="738"/>
    </row>
    <row r="312" spans="1:8" ht="15.75">
      <c r="A312" s="743" t="s">
        <v>937</v>
      </c>
      <c r="B312" s="747" t="s">
        <v>938</v>
      </c>
      <c r="C312" s="734" t="s">
        <v>6</v>
      </c>
      <c r="D312" s="734" t="s">
        <v>129</v>
      </c>
      <c r="E312" s="734" t="s">
        <v>129</v>
      </c>
      <c r="F312" s="734" t="s">
        <v>129</v>
      </c>
      <c r="G312" s="734" t="s">
        <v>129</v>
      </c>
      <c r="H312" s="750" t="s">
        <v>294</v>
      </c>
    </row>
    <row r="313" spans="1:8" ht="31.5">
      <c r="A313" s="743" t="s">
        <v>939</v>
      </c>
      <c r="B313" s="747" t="s">
        <v>940</v>
      </c>
      <c r="C313" s="734" t="s">
        <v>6</v>
      </c>
      <c r="D313" s="734" t="s">
        <v>129</v>
      </c>
      <c r="E313" s="734" t="s">
        <v>129</v>
      </c>
      <c r="F313" s="734" t="s">
        <v>129</v>
      </c>
      <c r="G313" s="734" t="s">
        <v>129</v>
      </c>
      <c r="H313" s="750" t="s">
        <v>294</v>
      </c>
    </row>
    <row r="314" spans="1:8" ht="31.5">
      <c r="A314" s="743" t="s">
        <v>941</v>
      </c>
      <c r="B314" s="747" t="s">
        <v>942</v>
      </c>
      <c r="C314" s="734" t="s">
        <v>6</v>
      </c>
      <c r="D314" s="734" t="s">
        <v>129</v>
      </c>
      <c r="E314" s="734" t="s">
        <v>129</v>
      </c>
      <c r="F314" s="734" t="s">
        <v>129</v>
      </c>
      <c r="G314" s="734" t="s">
        <v>129</v>
      </c>
      <c r="H314" s="750" t="s">
        <v>294</v>
      </c>
    </row>
    <row r="315" spans="1:8" ht="31.5">
      <c r="A315" s="743" t="s">
        <v>943</v>
      </c>
      <c r="B315" s="747" t="s">
        <v>944</v>
      </c>
      <c r="C315" s="734" t="s">
        <v>6</v>
      </c>
      <c r="D315" s="734" t="s">
        <v>129</v>
      </c>
      <c r="E315" s="734" t="s">
        <v>129</v>
      </c>
      <c r="F315" s="734" t="s">
        <v>129</v>
      </c>
      <c r="G315" s="734" t="s">
        <v>129</v>
      </c>
      <c r="H315" s="750" t="s">
        <v>294</v>
      </c>
    </row>
    <row r="316" spans="1:8" ht="15.75">
      <c r="A316" s="743" t="s">
        <v>945</v>
      </c>
      <c r="B316" s="747" t="s">
        <v>946</v>
      </c>
      <c r="C316" s="734" t="s">
        <v>6</v>
      </c>
      <c r="D316" s="734" t="s">
        <v>129</v>
      </c>
      <c r="E316" s="734" t="s">
        <v>129</v>
      </c>
      <c r="F316" s="734" t="s">
        <v>129</v>
      </c>
      <c r="G316" s="734" t="s">
        <v>129</v>
      </c>
      <c r="H316" s="750" t="s">
        <v>294</v>
      </c>
    </row>
    <row r="317" spans="1:8" ht="15.75">
      <c r="A317" s="743" t="s">
        <v>947</v>
      </c>
      <c r="B317" s="747" t="s">
        <v>948</v>
      </c>
      <c r="C317" s="734" t="s">
        <v>6</v>
      </c>
      <c r="D317" s="734" t="s">
        <v>129</v>
      </c>
      <c r="E317" s="734" t="s">
        <v>129</v>
      </c>
      <c r="F317" s="734" t="s">
        <v>129</v>
      </c>
      <c r="G317" s="734" t="s">
        <v>129</v>
      </c>
      <c r="H317" s="750" t="s">
        <v>294</v>
      </c>
    </row>
    <row r="318" spans="1:8" ht="15.75">
      <c r="A318" s="743" t="s">
        <v>949</v>
      </c>
      <c r="B318" s="747" t="s">
        <v>950</v>
      </c>
      <c r="C318" s="734" t="s">
        <v>6</v>
      </c>
      <c r="D318" s="734" t="s">
        <v>129</v>
      </c>
      <c r="E318" s="734" t="s">
        <v>129</v>
      </c>
      <c r="F318" s="734" t="s">
        <v>129</v>
      </c>
      <c r="G318" s="734" t="s">
        <v>129</v>
      </c>
      <c r="H318" s="750" t="s">
        <v>294</v>
      </c>
    </row>
    <row r="319" spans="1:8" ht="15.75">
      <c r="A319" s="743" t="s">
        <v>951</v>
      </c>
      <c r="B319" s="747" t="s">
        <v>952</v>
      </c>
      <c r="C319" s="734" t="s">
        <v>6</v>
      </c>
      <c r="D319" s="734" t="s">
        <v>129</v>
      </c>
      <c r="E319" s="734" t="s">
        <v>129</v>
      </c>
      <c r="F319" s="734" t="s">
        <v>129</v>
      </c>
      <c r="G319" s="734" t="s">
        <v>129</v>
      </c>
      <c r="H319" s="750" t="s">
        <v>294</v>
      </c>
    </row>
    <row r="320" spans="1:8" ht="15.75">
      <c r="A320" s="743" t="s">
        <v>953</v>
      </c>
      <c r="B320" s="747" t="s">
        <v>954</v>
      </c>
      <c r="C320" s="734" t="s">
        <v>6</v>
      </c>
      <c r="D320" s="734" t="s">
        <v>129</v>
      </c>
      <c r="E320" s="734" t="s">
        <v>129</v>
      </c>
      <c r="F320" s="734" t="s">
        <v>129</v>
      </c>
      <c r="G320" s="734" t="s">
        <v>129</v>
      </c>
      <c r="H320" s="750" t="s">
        <v>294</v>
      </c>
    </row>
    <row r="321" spans="1:8" ht="31.5">
      <c r="A321" s="743" t="s">
        <v>955</v>
      </c>
      <c r="B321" s="747" t="s">
        <v>956</v>
      </c>
      <c r="C321" s="734" t="s">
        <v>6</v>
      </c>
      <c r="D321" s="734" t="s">
        <v>129</v>
      </c>
      <c r="E321" s="734" t="s">
        <v>129</v>
      </c>
      <c r="F321" s="734" t="s">
        <v>129</v>
      </c>
      <c r="G321" s="734" t="s">
        <v>129</v>
      </c>
      <c r="H321" s="750" t="s">
        <v>294</v>
      </c>
    </row>
    <row r="322" spans="1:8" ht="15.75">
      <c r="A322" s="743" t="s">
        <v>957</v>
      </c>
      <c r="B322" s="747" t="s">
        <v>554</v>
      </c>
      <c r="C322" s="734" t="s">
        <v>6</v>
      </c>
      <c r="D322" s="734" t="s">
        <v>129</v>
      </c>
      <c r="E322" s="734" t="s">
        <v>129</v>
      </c>
      <c r="F322" s="734" t="s">
        <v>129</v>
      </c>
      <c r="G322" s="734" t="s">
        <v>129</v>
      </c>
      <c r="H322" s="750" t="s">
        <v>294</v>
      </c>
    </row>
    <row r="323" spans="1:8" ht="15.75">
      <c r="A323" s="743" t="s">
        <v>958</v>
      </c>
      <c r="B323" s="747" t="s">
        <v>556</v>
      </c>
      <c r="C323" s="734" t="s">
        <v>6</v>
      </c>
      <c r="D323" s="734" t="s">
        <v>129</v>
      </c>
      <c r="E323" s="734" t="s">
        <v>129</v>
      </c>
      <c r="F323" s="734" t="s">
        <v>129</v>
      </c>
      <c r="G323" s="734" t="s">
        <v>129</v>
      </c>
      <c r="H323" s="750" t="s">
        <v>294</v>
      </c>
    </row>
    <row r="324" spans="1:8" s="730" customFormat="1" ht="15" customHeight="1">
      <c r="A324" s="1103" t="s">
        <v>959</v>
      </c>
      <c r="B324" s="1104"/>
      <c r="C324" s="1104"/>
      <c r="D324" s="1104"/>
      <c r="E324" s="1104"/>
      <c r="F324" s="1104"/>
      <c r="G324" s="1104"/>
      <c r="H324" s="1105"/>
    </row>
    <row r="325" spans="1:8" ht="15.75">
      <c r="A325" s="779" t="s">
        <v>960</v>
      </c>
      <c r="B325" s="737" t="s">
        <v>961</v>
      </c>
      <c r="C325" s="736" t="s">
        <v>699</v>
      </c>
      <c r="D325" s="792" t="s">
        <v>709</v>
      </c>
      <c r="E325" s="792" t="s">
        <v>709</v>
      </c>
      <c r="F325" s="738"/>
      <c r="G325" s="792" t="s">
        <v>709</v>
      </c>
      <c r="H325" s="792" t="s">
        <v>709</v>
      </c>
    </row>
    <row r="326" spans="1:8" ht="15.75">
      <c r="A326" s="743" t="s">
        <v>962</v>
      </c>
      <c r="B326" s="741" t="s">
        <v>963</v>
      </c>
      <c r="C326" s="734" t="s">
        <v>217</v>
      </c>
      <c r="D326" s="734" t="s">
        <v>129</v>
      </c>
      <c r="E326" s="734" t="s">
        <v>129</v>
      </c>
      <c r="F326" s="734" t="s">
        <v>129</v>
      </c>
      <c r="G326" s="734" t="s">
        <v>129</v>
      </c>
      <c r="H326" s="793" t="s">
        <v>294</v>
      </c>
    </row>
    <row r="327" spans="1:8" ht="15.75">
      <c r="A327" s="743" t="s">
        <v>964</v>
      </c>
      <c r="B327" s="741" t="s">
        <v>965</v>
      </c>
      <c r="C327" s="734" t="s">
        <v>966</v>
      </c>
      <c r="D327" s="734" t="s">
        <v>129</v>
      </c>
      <c r="E327" s="734" t="s">
        <v>129</v>
      </c>
      <c r="F327" s="734" t="s">
        <v>129</v>
      </c>
      <c r="G327" s="734" t="s">
        <v>129</v>
      </c>
      <c r="H327" s="793" t="s">
        <v>294</v>
      </c>
    </row>
    <row r="328" spans="1:8" ht="15.75">
      <c r="A328" s="743" t="s">
        <v>967</v>
      </c>
      <c r="B328" s="741" t="s">
        <v>968</v>
      </c>
      <c r="C328" s="734" t="s">
        <v>217</v>
      </c>
      <c r="D328" s="734" t="s">
        <v>129</v>
      </c>
      <c r="E328" s="734" t="s">
        <v>129</v>
      </c>
      <c r="F328" s="734" t="s">
        <v>129</v>
      </c>
      <c r="G328" s="734" t="s">
        <v>129</v>
      </c>
      <c r="H328" s="793" t="s">
        <v>294</v>
      </c>
    </row>
    <row r="329" spans="1:8" ht="15.75">
      <c r="A329" s="743" t="s">
        <v>969</v>
      </c>
      <c r="B329" s="741" t="s">
        <v>970</v>
      </c>
      <c r="C329" s="734" t="s">
        <v>966</v>
      </c>
      <c r="D329" s="734" t="s">
        <v>129</v>
      </c>
      <c r="E329" s="734" t="s">
        <v>129</v>
      </c>
      <c r="F329" s="734" t="s">
        <v>129</v>
      </c>
      <c r="G329" s="734" t="s">
        <v>129</v>
      </c>
      <c r="H329" s="793" t="s">
        <v>294</v>
      </c>
    </row>
    <row r="330" spans="1:8" ht="15.75">
      <c r="A330" s="743" t="s">
        <v>971</v>
      </c>
      <c r="B330" s="741" t="s">
        <v>972</v>
      </c>
      <c r="C330" s="734" t="s">
        <v>973</v>
      </c>
      <c r="D330" s="734" t="s">
        <v>129</v>
      </c>
      <c r="E330" s="734" t="s">
        <v>129</v>
      </c>
      <c r="F330" s="734" t="s">
        <v>129</v>
      </c>
      <c r="G330" s="734" t="s">
        <v>129</v>
      </c>
      <c r="H330" s="793" t="s">
        <v>294</v>
      </c>
    </row>
    <row r="331" spans="1:8" ht="15.75">
      <c r="A331" s="743" t="s">
        <v>974</v>
      </c>
      <c r="B331" s="741" t="s">
        <v>975</v>
      </c>
      <c r="C331" s="734" t="s">
        <v>699</v>
      </c>
      <c r="D331" s="794" t="s">
        <v>709</v>
      </c>
      <c r="E331" s="794" t="s">
        <v>709</v>
      </c>
      <c r="F331" s="786"/>
      <c r="G331" s="794" t="s">
        <v>709</v>
      </c>
      <c r="H331" s="794" t="s">
        <v>709</v>
      </c>
    </row>
    <row r="332" spans="1:8" ht="15.75">
      <c r="A332" s="743" t="s">
        <v>976</v>
      </c>
      <c r="B332" s="747" t="s">
        <v>977</v>
      </c>
      <c r="C332" s="734" t="s">
        <v>973</v>
      </c>
      <c r="D332" s="734" t="s">
        <v>129</v>
      </c>
      <c r="E332" s="734" t="s">
        <v>129</v>
      </c>
      <c r="F332" s="734" t="s">
        <v>129</v>
      </c>
      <c r="G332" s="734" t="s">
        <v>129</v>
      </c>
      <c r="H332" s="793" t="s">
        <v>294</v>
      </c>
    </row>
    <row r="333" spans="1:8" ht="15.75">
      <c r="A333" s="743" t="s">
        <v>978</v>
      </c>
      <c r="B333" s="747" t="s">
        <v>979</v>
      </c>
      <c r="C333" s="734" t="s">
        <v>980</v>
      </c>
      <c r="D333" s="734" t="s">
        <v>129</v>
      </c>
      <c r="E333" s="734" t="s">
        <v>129</v>
      </c>
      <c r="F333" s="734" t="s">
        <v>129</v>
      </c>
      <c r="G333" s="734" t="s">
        <v>129</v>
      </c>
      <c r="H333" s="793" t="s">
        <v>294</v>
      </c>
    </row>
    <row r="334" spans="1:8" ht="15.75">
      <c r="A334" s="743" t="s">
        <v>981</v>
      </c>
      <c r="B334" s="741" t="s">
        <v>982</v>
      </c>
      <c r="C334" s="734" t="s">
        <v>699</v>
      </c>
      <c r="D334" s="794" t="s">
        <v>709</v>
      </c>
      <c r="E334" s="794" t="s">
        <v>709</v>
      </c>
      <c r="F334" s="786"/>
      <c r="G334" s="794" t="s">
        <v>709</v>
      </c>
      <c r="H334" s="794" t="s">
        <v>709</v>
      </c>
    </row>
    <row r="335" spans="1:8" ht="15.75">
      <c r="A335" s="743" t="s">
        <v>983</v>
      </c>
      <c r="B335" s="747" t="s">
        <v>977</v>
      </c>
      <c r="C335" s="734" t="s">
        <v>973</v>
      </c>
      <c r="D335" s="734" t="s">
        <v>129</v>
      </c>
      <c r="E335" s="734" t="s">
        <v>129</v>
      </c>
      <c r="F335" s="734" t="s">
        <v>129</v>
      </c>
      <c r="G335" s="734" t="s">
        <v>129</v>
      </c>
      <c r="H335" s="793" t="s">
        <v>294</v>
      </c>
    </row>
    <row r="336" spans="1:8" ht="15.75">
      <c r="A336" s="743" t="s">
        <v>984</v>
      </c>
      <c r="B336" s="747" t="s">
        <v>985</v>
      </c>
      <c r="C336" s="734" t="s">
        <v>217</v>
      </c>
      <c r="D336" s="734" t="s">
        <v>129</v>
      </c>
      <c r="E336" s="734" t="s">
        <v>129</v>
      </c>
      <c r="F336" s="734" t="s">
        <v>129</v>
      </c>
      <c r="G336" s="734" t="s">
        <v>129</v>
      </c>
      <c r="H336" s="793" t="s">
        <v>294</v>
      </c>
    </row>
    <row r="337" spans="1:8" ht="15.75">
      <c r="A337" s="743" t="s">
        <v>986</v>
      </c>
      <c r="B337" s="747" t="s">
        <v>979</v>
      </c>
      <c r="C337" s="734" t="s">
        <v>980</v>
      </c>
      <c r="D337" s="734" t="s">
        <v>129</v>
      </c>
      <c r="E337" s="734" t="s">
        <v>129</v>
      </c>
      <c r="F337" s="734" t="s">
        <v>129</v>
      </c>
      <c r="G337" s="734" t="s">
        <v>129</v>
      </c>
      <c r="H337" s="793" t="s">
        <v>294</v>
      </c>
    </row>
    <row r="338" spans="1:8" ht="15.75">
      <c r="A338" s="743" t="s">
        <v>987</v>
      </c>
      <c r="B338" s="741" t="s">
        <v>988</v>
      </c>
      <c r="C338" s="734" t="s">
        <v>699</v>
      </c>
      <c r="D338" s="794" t="s">
        <v>709</v>
      </c>
      <c r="E338" s="794" t="s">
        <v>709</v>
      </c>
      <c r="F338" s="786"/>
      <c r="G338" s="794" t="s">
        <v>709</v>
      </c>
      <c r="H338" s="794" t="s">
        <v>709</v>
      </c>
    </row>
    <row r="339" spans="1:8" ht="15.75">
      <c r="A339" s="743" t="s">
        <v>989</v>
      </c>
      <c r="B339" s="747" t="s">
        <v>977</v>
      </c>
      <c r="C339" s="734" t="s">
        <v>973</v>
      </c>
      <c r="D339" s="734" t="s">
        <v>129</v>
      </c>
      <c r="E339" s="734" t="s">
        <v>129</v>
      </c>
      <c r="F339" s="734" t="s">
        <v>129</v>
      </c>
      <c r="G339" s="734" t="s">
        <v>129</v>
      </c>
      <c r="H339" s="793" t="s">
        <v>294</v>
      </c>
    </row>
    <row r="340" spans="1:8" ht="15.75">
      <c r="A340" s="743" t="s">
        <v>990</v>
      </c>
      <c r="B340" s="747" t="s">
        <v>979</v>
      </c>
      <c r="C340" s="734" t="s">
        <v>980</v>
      </c>
      <c r="D340" s="734" t="s">
        <v>129</v>
      </c>
      <c r="E340" s="734" t="s">
        <v>129</v>
      </c>
      <c r="F340" s="734" t="s">
        <v>129</v>
      </c>
      <c r="G340" s="734" t="s">
        <v>129</v>
      </c>
      <c r="H340" s="793" t="s">
        <v>294</v>
      </c>
    </row>
    <row r="341" spans="1:8" ht="15.75">
      <c r="A341" s="743" t="s">
        <v>991</v>
      </c>
      <c r="B341" s="741" t="s">
        <v>992</v>
      </c>
      <c r="C341" s="734" t="s">
        <v>699</v>
      </c>
      <c r="D341" s="794" t="s">
        <v>709</v>
      </c>
      <c r="E341" s="794" t="s">
        <v>709</v>
      </c>
      <c r="F341" s="786"/>
      <c r="G341" s="794" t="s">
        <v>709</v>
      </c>
      <c r="H341" s="794" t="s">
        <v>709</v>
      </c>
    </row>
    <row r="342" spans="1:8" ht="15.75">
      <c r="A342" s="743" t="s">
        <v>993</v>
      </c>
      <c r="B342" s="747" t="s">
        <v>977</v>
      </c>
      <c r="C342" s="734" t="s">
        <v>973</v>
      </c>
      <c r="D342" s="734" t="s">
        <v>129</v>
      </c>
      <c r="E342" s="734" t="s">
        <v>129</v>
      </c>
      <c r="F342" s="734" t="s">
        <v>129</v>
      </c>
      <c r="G342" s="734" t="s">
        <v>129</v>
      </c>
      <c r="H342" s="793" t="s">
        <v>294</v>
      </c>
    </row>
    <row r="343" spans="1:8" ht="15.75">
      <c r="A343" s="743" t="s">
        <v>994</v>
      </c>
      <c r="B343" s="747" t="s">
        <v>985</v>
      </c>
      <c r="C343" s="734" t="s">
        <v>217</v>
      </c>
      <c r="D343" s="734" t="s">
        <v>129</v>
      </c>
      <c r="E343" s="734" t="s">
        <v>129</v>
      </c>
      <c r="F343" s="734" t="s">
        <v>129</v>
      </c>
      <c r="G343" s="734" t="s">
        <v>129</v>
      </c>
      <c r="H343" s="793" t="s">
        <v>294</v>
      </c>
    </row>
    <row r="344" spans="1:8" ht="15.75">
      <c r="A344" s="743" t="s">
        <v>995</v>
      </c>
      <c r="B344" s="747" t="s">
        <v>979</v>
      </c>
      <c r="C344" s="734" t="s">
        <v>980</v>
      </c>
      <c r="D344" s="734" t="s">
        <v>129</v>
      </c>
      <c r="E344" s="734" t="s">
        <v>129</v>
      </c>
      <c r="F344" s="734" t="s">
        <v>129</v>
      </c>
      <c r="G344" s="734" t="s">
        <v>129</v>
      </c>
      <c r="H344" s="793" t="s">
        <v>294</v>
      </c>
    </row>
    <row r="345" spans="1:8" ht="15.75">
      <c r="A345" s="779" t="s">
        <v>996</v>
      </c>
      <c r="B345" s="737" t="s">
        <v>997</v>
      </c>
      <c r="C345" s="736" t="s">
        <v>699</v>
      </c>
      <c r="D345" s="792" t="s">
        <v>709</v>
      </c>
      <c r="E345" s="792" t="s">
        <v>709</v>
      </c>
      <c r="F345" s="738"/>
      <c r="G345" s="792" t="s">
        <v>709</v>
      </c>
      <c r="H345" s="792" t="s">
        <v>709</v>
      </c>
    </row>
    <row r="346" spans="1:8" ht="15.75">
      <c r="A346" s="743" t="s">
        <v>998</v>
      </c>
      <c r="B346" s="741" t="s">
        <v>999</v>
      </c>
      <c r="C346" s="734" t="s">
        <v>973</v>
      </c>
      <c r="D346" s="734" t="s">
        <v>129</v>
      </c>
      <c r="E346" s="734" t="s">
        <v>129</v>
      </c>
      <c r="F346" s="734" t="s">
        <v>129</v>
      </c>
      <c r="G346" s="734" t="s">
        <v>129</v>
      </c>
      <c r="H346" s="750" t="s">
        <v>294</v>
      </c>
    </row>
    <row r="347" spans="1:8" ht="31.5">
      <c r="A347" s="743" t="s">
        <v>1000</v>
      </c>
      <c r="B347" s="747" t="s">
        <v>1001</v>
      </c>
      <c r="C347" s="734" t="s">
        <v>973</v>
      </c>
      <c r="D347" s="734" t="s">
        <v>129</v>
      </c>
      <c r="E347" s="734" t="s">
        <v>129</v>
      </c>
      <c r="F347" s="734" t="s">
        <v>129</v>
      </c>
      <c r="G347" s="734" t="s">
        <v>129</v>
      </c>
      <c r="H347" s="750" t="s">
        <v>294</v>
      </c>
    </row>
    <row r="348" spans="1:8" ht="15.75">
      <c r="A348" s="743" t="s">
        <v>1002</v>
      </c>
      <c r="B348" s="747" t="s">
        <v>1003</v>
      </c>
      <c r="C348" s="734" t="s">
        <v>973</v>
      </c>
      <c r="D348" s="734" t="s">
        <v>129</v>
      </c>
      <c r="E348" s="734" t="s">
        <v>129</v>
      </c>
      <c r="F348" s="734" t="s">
        <v>129</v>
      </c>
      <c r="G348" s="734" t="s">
        <v>129</v>
      </c>
      <c r="H348" s="750" t="s">
        <v>294</v>
      </c>
    </row>
    <row r="349" spans="1:8" ht="15.75">
      <c r="A349" s="743" t="s">
        <v>1004</v>
      </c>
      <c r="B349" s="747" t="s">
        <v>1005</v>
      </c>
      <c r="C349" s="734" t="s">
        <v>973</v>
      </c>
      <c r="D349" s="734" t="s">
        <v>129</v>
      </c>
      <c r="E349" s="734" t="s">
        <v>129</v>
      </c>
      <c r="F349" s="734" t="s">
        <v>129</v>
      </c>
      <c r="G349" s="734" t="s">
        <v>129</v>
      </c>
      <c r="H349" s="750" t="s">
        <v>294</v>
      </c>
    </row>
    <row r="350" spans="1:8" ht="15.75">
      <c r="A350" s="743" t="s">
        <v>1006</v>
      </c>
      <c r="B350" s="741" t="s">
        <v>1007</v>
      </c>
      <c r="C350" s="734" t="s">
        <v>973</v>
      </c>
      <c r="D350" s="734" t="s">
        <v>129</v>
      </c>
      <c r="E350" s="734" t="s">
        <v>129</v>
      </c>
      <c r="F350" s="734" t="s">
        <v>129</v>
      </c>
      <c r="G350" s="734" t="s">
        <v>129</v>
      </c>
      <c r="H350" s="750" t="s">
        <v>294</v>
      </c>
    </row>
    <row r="351" spans="1:8" ht="15.75">
      <c r="A351" s="743" t="s">
        <v>1008</v>
      </c>
      <c r="B351" s="741" t="s">
        <v>1009</v>
      </c>
      <c r="C351" s="734" t="s">
        <v>217</v>
      </c>
      <c r="D351" s="734" t="s">
        <v>129</v>
      </c>
      <c r="E351" s="734" t="s">
        <v>129</v>
      </c>
      <c r="F351" s="734" t="s">
        <v>129</v>
      </c>
      <c r="G351" s="734" t="s">
        <v>129</v>
      </c>
      <c r="H351" s="750" t="s">
        <v>294</v>
      </c>
    </row>
    <row r="352" spans="1:8" ht="31.5">
      <c r="A352" s="743" t="s">
        <v>1010</v>
      </c>
      <c r="B352" s="747" t="s">
        <v>1011</v>
      </c>
      <c r="C352" s="734" t="s">
        <v>217</v>
      </c>
      <c r="D352" s="734" t="s">
        <v>129</v>
      </c>
      <c r="E352" s="734" t="s">
        <v>129</v>
      </c>
      <c r="F352" s="734" t="s">
        <v>129</v>
      </c>
      <c r="G352" s="734" t="s">
        <v>129</v>
      </c>
      <c r="H352" s="750" t="s">
        <v>294</v>
      </c>
    </row>
    <row r="353" spans="1:8" ht="15.75">
      <c r="A353" s="743" t="s">
        <v>1012</v>
      </c>
      <c r="B353" s="747" t="s">
        <v>1013</v>
      </c>
      <c r="C353" s="734" t="s">
        <v>217</v>
      </c>
      <c r="D353" s="734" t="s">
        <v>129</v>
      </c>
      <c r="E353" s="734" t="s">
        <v>129</v>
      </c>
      <c r="F353" s="734" t="s">
        <v>129</v>
      </c>
      <c r="G353" s="734" t="s">
        <v>129</v>
      </c>
      <c r="H353" s="750" t="s">
        <v>294</v>
      </c>
    </row>
    <row r="354" spans="1:8" ht="15.75">
      <c r="A354" s="743" t="s">
        <v>1014</v>
      </c>
      <c r="B354" s="747" t="s">
        <v>1005</v>
      </c>
      <c r="C354" s="734" t="s">
        <v>217</v>
      </c>
      <c r="D354" s="734" t="s">
        <v>129</v>
      </c>
      <c r="E354" s="734" t="s">
        <v>129</v>
      </c>
      <c r="F354" s="734" t="s">
        <v>129</v>
      </c>
      <c r="G354" s="734" t="s">
        <v>129</v>
      </c>
      <c r="H354" s="750" t="s">
        <v>294</v>
      </c>
    </row>
    <row r="355" spans="1:8" ht="15.75">
      <c r="A355" s="781" t="s">
        <v>1015</v>
      </c>
      <c r="B355" s="782" t="s">
        <v>1016</v>
      </c>
      <c r="C355" s="783" t="s">
        <v>1017</v>
      </c>
      <c r="D355" s="734" t="s">
        <v>129</v>
      </c>
      <c r="E355" s="734" t="s">
        <v>129</v>
      </c>
      <c r="F355" s="734" t="s">
        <v>129</v>
      </c>
      <c r="G355" s="734" t="s">
        <v>129</v>
      </c>
      <c r="H355" s="750" t="s">
        <v>294</v>
      </c>
    </row>
    <row r="356" spans="1:8" ht="31.5">
      <c r="A356" s="743" t="s">
        <v>1018</v>
      </c>
      <c r="B356" s="741" t="s">
        <v>1019</v>
      </c>
      <c r="C356" s="734" t="s">
        <v>529</v>
      </c>
      <c r="D356" s="734" t="s">
        <v>129</v>
      </c>
      <c r="E356" s="734" t="s">
        <v>129</v>
      </c>
      <c r="F356" s="734" t="s">
        <v>129</v>
      </c>
      <c r="G356" s="734" t="s">
        <v>129</v>
      </c>
      <c r="H356" s="750" t="s">
        <v>294</v>
      </c>
    </row>
    <row r="357" spans="1:8" ht="15.75">
      <c r="A357" s="779" t="s">
        <v>1020</v>
      </c>
      <c r="B357" s="737" t="s">
        <v>1021</v>
      </c>
      <c r="C357" s="736" t="s">
        <v>699</v>
      </c>
      <c r="D357" s="792" t="s">
        <v>709</v>
      </c>
      <c r="E357" s="792" t="s">
        <v>709</v>
      </c>
      <c r="F357" s="738"/>
      <c r="G357" s="792" t="s">
        <v>709</v>
      </c>
      <c r="H357" s="792" t="s">
        <v>709</v>
      </c>
    </row>
    <row r="358" spans="1:8" ht="15.75">
      <c r="A358" s="743" t="s">
        <v>1022</v>
      </c>
      <c r="B358" s="741" t="s">
        <v>1023</v>
      </c>
      <c r="C358" s="734" t="s">
        <v>973</v>
      </c>
      <c r="D358" s="734" t="s">
        <v>129</v>
      </c>
      <c r="E358" s="734" t="s">
        <v>129</v>
      </c>
      <c r="F358" s="734" t="s">
        <v>129</v>
      </c>
      <c r="G358" s="734" t="s">
        <v>129</v>
      </c>
      <c r="H358" s="750" t="s">
        <v>294</v>
      </c>
    </row>
    <row r="359" spans="1:8" ht="15.75">
      <c r="A359" s="743" t="s">
        <v>1024</v>
      </c>
      <c r="B359" s="741" t="s">
        <v>1025</v>
      </c>
      <c r="C359" s="734" t="s">
        <v>966</v>
      </c>
      <c r="D359" s="734" t="s">
        <v>129</v>
      </c>
      <c r="E359" s="734" t="s">
        <v>129</v>
      </c>
      <c r="F359" s="734" t="s">
        <v>129</v>
      </c>
      <c r="G359" s="734" t="s">
        <v>129</v>
      </c>
      <c r="H359" s="750" t="s">
        <v>294</v>
      </c>
    </row>
    <row r="360" spans="1:8" ht="47.25">
      <c r="A360" s="743" t="s">
        <v>1026</v>
      </c>
      <c r="B360" s="741" t="s">
        <v>1027</v>
      </c>
      <c r="C360" s="734" t="s">
        <v>529</v>
      </c>
      <c r="D360" s="734" t="s">
        <v>129</v>
      </c>
      <c r="E360" s="734" t="s">
        <v>129</v>
      </c>
      <c r="F360" s="734" t="s">
        <v>129</v>
      </c>
      <c r="G360" s="734" t="s">
        <v>129</v>
      </c>
      <c r="H360" s="750" t="s">
        <v>294</v>
      </c>
    </row>
    <row r="361" spans="1:8" ht="31.5">
      <c r="A361" s="743" t="s">
        <v>1028</v>
      </c>
      <c r="B361" s="741" t="s">
        <v>1029</v>
      </c>
      <c r="C361" s="734" t="s">
        <v>529</v>
      </c>
      <c r="D361" s="734" t="s">
        <v>129</v>
      </c>
      <c r="E361" s="734" t="s">
        <v>129</v>
      </c>
      <c r="F361" s="734" t="s">
        <v>129</v>
      </c>
      <c r="G361" s="734" t="s">
        <v>129</v>
      </c>
      <c r="H361" s="750" t="s">
        <v>294</v>
      </c>
    </row>
    <row r="362" spans="1:8" s="795" customFormat="1" ht="15.75">
      <c r="A362" s="779" t="s">
        <v>1030</v>
      </c>
      <c r="B362" s="737" t="s">
        <v>1031</v>
      </c>
      <c r="C362" s="736" t="s">
        <v>699</v>
      </c>
      <c r="D362" s="792" t="s">
        <v>709</v>
      </c>
      <c r="E362" s="792" t="s">
        <v>709</v>
      </c>
      <c r="F362" s="738"/>
      <c r="G362" s="792" t="s">
        <v>709</v>
      </c>
      <c r="H362" s="792" t="s">
        <v>709</v>
      </c>
    </row>
    <row r="363" spans="1:8" s="795" customFormat="1" ht="15.75">
      <c r="A363" s="796" t="s">
        <v>1032</v>
      </c>
      <c r="B363" s="797" t="s">
        <v>1033</v>
      </c>
      <c r="C363" s="798" t="s">
        <v>217</v>
      </c>
      <c r="D363" s="734" t="s">
        <v>129</v>
      </c>
      <c r="E363" s="734" t="s">
        <v>129</v>
      </c>
      <c r="F363" s="734" t="s">
        <v>129</v>
      </c>
      <c r="G363" s="734" t="s">
        <v>129</v>
      </c>
      <c r="H363" s="750" t="s">
        <v>294</v>
      </c>
    </row>
    <row r="364" spans="1:8" s="795" customFormat="1" ht="47.25">
      <c r="A364" s="796" t="s">
        <v>1034</v>
      </c>
      <c r="B364" s="799" t="s">
        <v>1035</v>
      </c>
      <c r="C364" s="798" t="s">
        <v>217</v>
      </c>
      <c r="D364" s="734" t="s">
        <v>129</v>
      </c>
      <c r="E364" s="734" t="s">
        <v>129</v>
      </c>
      <c r="F364" s="734" t="s">
        <v>129</v>
      </c>
      <c r="G364" s="734" t="s">
        <v>129</v>
      </c>
      <c r="H364" s="750" t="s">
        <v>294</v>
      </c>
    </row>
    <row r="365" spans="1:8" s="795" customFormat="1" ht="47.25">
      <c r="A365" s="796" t="s">
        <v>1036</v>
      </c>
      <c r="B365" s="799" t="s">
        <v>1037</v>
      </c>
      <c r="C365" s="798" t="s">
        <v>217</v>
      </c>
      <c r="D365" s="734" t="s">
        <v>129</v>
      </c>
      <c r="E365" s="734" t="s">
        <v>129</v>
      </c>
      <c r="F365" s="734" t="s">
        <v>129</v>
      </c>
      <c r="G365" s="734" t="s">
        <v>129</v>
      </c>
      <c r="H365" s="750" t="s">
        <v>294</v>
      </c>
    </row>
    <row r="366" spans="1:8" s="795" customFormat="1" ht="31.5">
      <c r="A366" s="796" t="s">
        <v>1038</v>
      </c>
      <c r="B366" s="799" t="s">
        <v>1039</v>
      </c>
      <c r="C366" s="798" t="s">
        <v>217</v>
      </c>
      <c r="D366" s="734" t="s">
        <v>129</v>
      </c>
      <c r="E366" s="734" t="s">
        <v>129</v>
      </c>
      <c r="F366" s="734" t="s">
        <v>129</v>
      </c>
      <c r="G366" s="734" t="s">
        <v>129</v>
      </c>
      <c r="H366" s="750" t="s">
        <v>294</v>
      </c>
    </row>
    <row r="367" spans="1:8" s="795" customFormat="1" ht="15.75">
      <c r="A367" s="796" t="s">
        <v>1040</v>
      </c>
      <c r="B367" s="797" t="s">
        <v>1041</v>
      </c>
      <c r="C367" s="798" t="s">
        <v>973</v>
      </c>
      <c r="D367" s="734" t="s">
        <v>129</v>
      </c>
      <c r="E367" s="734" t="s">
        <v>129</v>
      </c>
      <c r="F367" s="734" t="s">
        <v>129</v>
      </c>
      <c r="G367" s="734" t="s">
        <v>129</v>
      </c>
      <c r="H367" s="750" t="s">
        <v>294</v>
      </c>
    </row>
    <row r="368" spans="1:8" s="795" customFormat="1" ht="31.5">
      <c r="A368" s="796" t="s">
        <v>1042</v>
      </c>
      <c r="B368" s="799" t="s">
        <v>1043</v>
      </c>
      <c r="C368" s="798" t="s">
        <v>973</v>
      </c>
      <c r="D368" s="734" t="s">
        <v>129</v>
      </c>
      <c r="E368" s="734" t="s">
        <v>129</v>
      </c>
      <c r="F368" s="734" t="s">
        <v>129</v>
      </c>
      <c r="G368" s="734" t="s">
        <v>129</v>
      </c>
      <c r="H368" s="750" t="s">
        <v>294</v>
      </c>
    </row>
    <row r="369" spans="1:39" s="795" customFormat="1" ht="15.75">
      <c r="A369" s="796" t="s">
        <v>1044</v>
      </c>
      <c r="B369" s="799" t="s">
        <v>1045</v>
      </c>
      <c r="C369" s="798" t="s">
        <v>973</v>
      </c>
      <c r="D369" s="734" t="s">
        <v>129</v>
      </c>
      <c r="E369" s="734" t="s">
        <v>129</v>
      </c>
      <c r="F369" s="734" t="s">
        <v>129</v>
      </c>
      <c r="G369" s="734" t="s">
        <v>129</v>
      </c>
      <c r="H369" s="750" t="s">
        <v>294</v>
      </c>
    </row>
    <row r="370" spans="1:39" s="795" customFormat="1" ht="31.5">
      <c r="A370" s="796" t="s">
        <v>1046</v>
      </c>
      <c r="B370" s="797" t="s">
        <v>1047</v>
      </c>
      <c r="C370" s="798" t="s">
        <v>529</v>
      </c>
      <c r="D370" s="734" t="s">
        <v>129</v>
      </c>
      <c r="E370" s="734" t="s">
        <v>129</v>
      </c>
      <c r="F370" s="734" t="s">
        <v>129</v>
      </c>
      <c r="G370" s="734" t="s">
        <v>129</v>
      </c>
      <c r="H370" s="750" t="s">
        <v>294</v>
      </c>
    </row>
    <row r="371" spans="1:39" s="795" customFormat="1" ht="15.75">
      <c r="A371" s="796" t="s">
        <v>1048</v>
      </c>
      <c r="B371" s="799" t="s">
        <v>554</v>
      </c>
      <c r="C371" s="798" t="s">
        <v>529</v>
      </c>
      <c r="D371" s="734" t="s">
        <v>129</v>
      </c>
      <c r="E371" s="734" t="s">
        <v>129</v>
      </c>
      <c r="F371" s="734" t="s">
        <v>129</v>
      </c>
      <c r="G371" s="734" t="s">
        <v>129</v>
      </c>
      <c r="H371" s="750" t="s">
        <v>294</v>
      </c>
    </row>
    <row r="372" spans="1:39" s="795" customFormat="1" ht="15.75">
      <c r="A372" s="796" t="s">
        <v>1049</v>
      </c>
      <c r="B372" s="799" t="s">
        <v>556</v>
      </c>
      <c r="C372" s="798" t="s">
        <v>529</v>
      </c>
      <c r="D372" s="734" t="s">
        <v>129</v>
      </c>
      <c r="E372" s="734" t="s">
        <v>129</v>
      </c>
      <c r="F372" s="734" t="s">
        <v>129</v>
      </c>
      <c r="G372" s="734" t="s">
        <v>129</v>
      </c>
      <c r="H372" s="750" t="s">
        <v>294</v>
      </c>
    </row>
    <row r="373" spans="1:39" ht="15.75">
      <c r="A373" s="779" t="s">
        <v>1050</v>
      </c>
      <c r="B373" s="737" t="s">
        <v>1051</v>
      </c>
      <c r="C373" s="736" t="s">
        <v>1052</v>
      </c>
      <c r="D373" s="800"/>
      <c r="E373" s="800"/>
      <c r="F373" s="734" t="s">
        <v>129</v>
      </c>
      <c r="G373" s="734" t="s">
        <v>129</v>
      </c>
      <c r="H373" s="738"/>
    </row>
    <row r="374" spans="1:39" ht="30" customHeight="1">
      <c r="A374" s="1103" t="s">
        <v>1053</v>
      </c>
      <c r="B374" s="1104"/>
      <c r="C374" s="1104"/>
      <c r="D374" s="1104"/>
      <c r="E374" s="1104"/>
      <c r="F374" s="1104"/>
      <c r="G374" s="1104"/>
      <c r="H374" s="1105"/>
    </row>
    <row r="375" spans="1:39" ht="39.75" customHeight="1">
      <c r="A375" s="1106" t="s">
        <v>517</v>
      </c>
      <c r="B375" s="1107" t="s">
        <v>518</v>
      </c>
      <c r="C375" s="1108" t="s">
        <v>519</v>
      </c>
      <c r="D375" s="1109" t="s">
        <v>1147</v>
      </c>
      <c r="E375" s="1110"/>
      <c r="F375" s="1109" t="s">
        <v>520</v>
      </c>
      <c r="G375" s="1110"/>
      <c r="H375" s="1111" t="s">
        <v>3</v>
      </c>
    </row>
    <row r="376" spans="1:39" ht="49.15" customHeight="1">
      <c r="A376" s="1106"/>
      <c r="B376" s="1107"/>
      <c r="C376" s="1108"/>
      <c r="D376" s="734" t="s">
        <v>7</v>
      </c>
      <c r="E376" s="734" t="s">
        <v>8</v>
      </c>
      <c r="F376" s="734" t="s">
        <v>1054</v>
      </c>
      <c r="G376" s="734" t="s">
        <v>1055</v>
      </c>
      <c r="H376" s="1112"/>
    </row>
    <row r="377" spans="1:39" s="801" customFormat="1">
      <c r="A377" s="735">
        <v>1</v>
      </c>
      <c r="B377" s="735">
        <v>2</v>
      </c>
      <c r="C377" s="735">
        <v>3</v>
      </c>
      <c r="D377" s="735">
        <v>4</v>
      </c>
      <c r="E377" s="735">
        <v>5</v>
      </c>
      <c r="F377" s="735">
        <v>6</v>
      </c>
      <c r="G377" s="735">
        <v>7</v>
      </c>
      <c r="H377" s="735">
        <v>8</v>
      </c>
      <c r="I377" s="726"/>
      <c r="J377" s="726"/>
      <c r="K377" s="726"/>
      <c r="L377" s="726"/>
      <c r="M377" s="726"/>
      <c r="N377" s="726"/>
      <c r="O377" s="726"/>
      <c r="P377" s="726"/>
      <c r="Q377" s="726"/>
      <c r="R377" s="726"/>
      <c r="S377" s="726"/>
      <c r="T377" s="726"/>
      <c r="U377" s="726"/>
      <c r="V377" s="726"/>
      <c r="W377" s="726"/>
      <c r="X377" s="726"/>
      <c r="Y377" s="726"/>
      <c r="Z377" s="726"/>
      <c r="AA377" s="726"/>
      <c r="AB377" s="726"/>
      <c r="AC377" s="726"/>
      <c r="AD377" s="726"/>
      <c r="AE377" s="726"/>
      <c r="AF377" s="726"/>
      <c r="AG377" s="726"/>
      <c r="AH377" s="726"/>
      <c r="AI377" s="726"/>
      <c r="AJ377" s="726"/>
      <c r="AK377" s="726"/>
      <c r="AL377" s="726"/>
      <c r="AM377" s="726"/>
    </row>
    <row r="378" spans="1:39" s="804" customFormat="1" ht="15.75">
      <c r="A378" s="1101" t="s">
        <v>1056</v>
      </c>
      <c r="B378" s="1102"/>
      <c r="C378" s="802" t="s">
        <v>529</v>
      </c>
      <c r="D378" s="800">
        <f>(D379+D436)</f>
        <v>12.785</v>
      </c>
      <c r="E378" s="800">
        <f>E379+E436</f>
        <v>28.323388000000005</v>
      </c>
      <c r="F378" s="800">
        <f t="shared" ref="F378:F409" si="0">E378-D378</f>
        <v>15.538388000000005</v>
      </c>
      <c r="G378" s="803">
        <f>F378/D378</f>
        <v>1.2153608134532659</v>
      </c>
      <c r="H378" s="778"/>
      <c r="I378" s="726"/>
      <c r="J378" s="726"/>
      <c r="K378" s="726"/>
      <c r="L378" s="726"/>
      <c r="M378" s="726"/>
      <c r="N378" s="726"/>
      <c r="O378" s="726"/>
      <c r="P378" s="726"/>
      <c r="Q378" s="726"/>
      <c r="R378" s="726"/>
      <c r="S378" s="726"/>
      <c r="T378" s="726"/>
      <c r="U378" s="726"/>
      <c r="V378" s="726"/>
      <c r="W378" s="726"/>
      <c r="X378" s="726"/>
      <c r="Y378" s="726"/>
      <c r="Z378" s="726"/>
      <c r="AA378" s="726"/>
      <c r="AB378" s="726"/>
      <c r="AC378" s="726"/>
      <c r="AD378" s="726"/>
      <c r="AE378" s="726"/>
      <c r="AF378" s="726"/>
      <c r="AG378" s="726"/>
      <c r="AH378" s="726"/>
      <c r="AI378" s="726"/>
      <c r="AJ378" s="726"/>
      <c r="AK378" s="726"/>
      <c r="AL378" s="726"/>
      <c r="AM378" s="726"/>
    </row>
    <row r="379" spans="1:39" s="806" customFormat="1" ht="15.75">
      <c r="A379" s="736">
        <v>1</v>
      </c>
      <c r="B379" s="737" t="s">
        <v>1057</v>
      </c>
      <c r="C379" s="736" t="s">
        <v>529</v>
      </c>
      <c r="D379" s="800">
        <f>D380+D404+D432+D433</f>
        <v>12.785</v>
      </c>
      <c r="E379" s="800">
        <f>E380+E404+E432+E433</f>
        <v>28.323388000000005</v>
      </c>
      <c r="F379" s="800">
        <f t="shared" si="0"/>
        <v>15.538388000000005</v>
      </c>
      <c r="G379" s="803">
        <f>F379/D379</f>
        <v>1.2153608134532659</v>
      </c>
      <c r="H379" s="738"/>
      <c r="I379" s="805"/>
      <c r="J379" s="726"/>
      <c r="K379" s="726"/>
      <c r="L379" s="726"/>
      <c r="M379" s="726"/>
      <c r="N379" s="726"/>
      <c r="O379" s="726"/>
      <c r="P379" s="726"/>
      <c r="Q379" s="726"/>
      <c r="R379" s="726"/>
      <c r="S379" s="726"/>
      <c r="T379" s="726"/>
      <c r="U379" s="726"/>
      <c r="V379" s="726"/>
      <c r="W379" s="726"/>
      <c r="X379" s="726"/>
      <c r="Y379" s="726"/>
      <c r="Z379" s="726"/>
      <c r="AA379" s="726"/>
      <c r="AB379" s="726"/>
      <c r="AC379" s="726"/>
      <c r="AD379" s="726"/>
      <c r="AE379" s="726"/>
      <c r="AF379" s="726"/>
      <c r="AG379" s="726"/>
      <c r="AH379" s="726"/>
      <c r="AI379" s="726"/>
      <c r="AJ379" s="726"/>
      <c r="AK379" s="726"/>
      <c r="AL379" s="726"/>
      <c r="AM379" s="726"/>
    </row>
    <row r="380" spans="1:39" ht="15.75">
      <c r="A380" s="740" t="s">
        <v>531</v>
      </c>
      <c r="B380" s="741" t="s">
        <v>1058</v>
      </c>
      <c r="C380" s="734" t="s">
        <v>529</v>
      </c>
      <c r="D380" s="807">
        <f>D381+D399+D403</f>
        <v>9.8520000000000003</v>
      </c>
      <c r="E380" s="807">
        <f>E381+E399+E403</f>
        <v>17.167017000000001</v>
      </c>
      <c r="F380" s="807">
        <f t="shared" si="0"/>
        <v>7.315017000000001</v>
      </c>
      <c r="G380" s="808">
        <f>F380/D380</f>
        <v>0.74249056029232652</v>
      </c>
      <c r="H380" s="786" t="s">
        <v>294</v>
      </c>
    </row>
    <row r="381" spans="1:39" ht="23.25" customHeight="1">
      <c r="A381" s="809" t="s">
        <v>533</v>
      </c>
      <c r="B381" s="810" t="s">
        <v>1059</v>
      </c>
      <c r="C381" s="811" t="s">
        <v>529</v>
      </c>
      <c r="D381" s="812">
        <f>D382+D386+D387+D388+D389+D394+D395+D396</f>
        <v>9.8520000000000003</v>
      </c>
      <c r="E381" s="812">
        <f>E382+E386+E387+E388+E389+E394+E395+E396</f>
        <v>17.167017000000001</v>
      </c>
      <c r="F381" s="812">
        <f t="shared" si="0"/>
        <v>7.315017000000001</v>
      </c>
      <c r="G381" s="813">
        <f>F381/D381</f>
        <v>0.74249056029232652</v>
      </c>
      <c r="H381" s="814" t="s">
        <v>294</v>
      </c>
    </row>
    <row r="382" spans="1:39" ht="15.75">
      <c r="A382" s="743" t="s">
        <v>28</v>
      </c>
      <c r="B382" s="791" t="s">
        <v>1060</v>
      </c>
      <c r="C382" s="734" t="s">
        <v>529</v>
      </c>
      <c r="D382" s="807">
        <v>0</v>
      </c>
      <c r="E382" s="807">
        <v>0</v>
      </c>
      <c r="F382" s="807">
        <f t="shared" si="0"/>
        <v>0</v>
      </c>
      <c r="G382" s="808">
        <v>0</v>
      </c>
      <c r="H382" s="786" t="s">
        <v>294</v>
      </c>
      <c r="Y382" s="805"/>
    </row>
    <row r="383" spans="1:39" ht="31.5">
      <c r="A383" s="743" t="s">
        <v>1061</v>
      </c>
      <c r="B383" s="758" t="s">
        <v>534</v>
      </c>
      <c r="C383" s="734" t="s">
        <v>529</v>
      </c>
      <c r="D383" s="815">
        <v>0</v>
      </c>
      <c r="E383" s="815">
        <v>0</v>
      </c>
      <c r="F383" s="807">
        <f t="shared" si="0"/>
        <v>0</v>
      </c>
      <c r="G383" s="808">
        <v>0</v>
      </c>
      <c r="H383" s="786" t="s">
        <v>294</v>
      </c>
      <c r="Y383" s="805"/>
    </row>
    <row r="384" spans="1:39" ht="31.5">
      <c r="A384" s="740" t="s">
        <v>1062</v>
      </c>
      <c r="B384" s="758" t="s">
        <v>536</v>
      </c>
      <c r="C384" s="734" t="s">
        <v>529</v>
      </c>
      <c r="D384" s="815">
        <v>0</v>
      </c>
      <c r="E384" s="815">
        <v>0</v>
      </c>
      <c r="F384" s="807">
        <f t="shared" si="0"/>
        <v>0</v>
      </c>
      <c r="G384" s="808">
        <v>0</v>
      </c>
      <c r="H384" s="786" t="s">
        <v>294</v>
      </c>
    </row>
    <row r="385" spans="1:25" ht="31.5">
      <c r="A385" s="740" t="s">
        <v>1063</v>
      </c>
      <c r="B385" s="758" t="s">
        <v>538</v>
      </c>
      <c r="C385" s="734" t="s">
        <v>529</v>
      </c>
      <c r="D385" s="815">
        <v>0</v>
      </c>
      <c r="E385" s="815">
        <v>0</v>
      </c>
      <c r="F385" s="807">
        <f t="shared" si="0"/>
        <v>0</v>
      </c>
      <c r="G385" s="808">
        <v>0</v>
      </c>
      <c r="H385" s="786" t="s">
        <v>294</v>
      </c>
      <c r="Y385" s="805"/>
    </row>
    <row r="386" spans="1:25" ht="15.75">
      <c r="A386" s="740" t="s">
        <v>30</v>
      </c>
      <c r="B386" s="791" t="s">
        <v>1064</v>
      </c>
      <c r="C386" s="734" t="s">
        <v>529</v>
      </c>
      <c r="D386" s="815">
        <v>0</v>
      </c>
      <c r="E386" s="815">
        <v>0</v>
      </c>
      <c r="F386" s="807">
        <f t="shared" si="0"/>
        <v>0</v>
      </c>
      <c r="G386" s="808">
        <v>0</v>
      </c>
      <c r="H386" s="786" t="s">
        <v>294</v>
      </c>
    </row>
    <row r="387" spans="1:25" ht="15.75">
      <c r="A387" s="816" t="s">
        <v>31</v>
      </c>
      <c r="B387" s="817" t="s">
        <v>1065</v>
      </c>
      <c r="C387" s="811" t="s">
        <v>529</v>
      </c>
      <c r="D387" s="818">
        <v>9.782</v>
      </c>
      <c r="E387" s="818">
        <v>12.316642</v>
      </c>
      <c r="F387" s="812">
        <f t="shared" si="0"/>
        <v>2.5346419999999998</v>
      </c>
      <c r="G387" s="813">
        <v>0</v>
      </c>
      <c r="H387" s="814" t="s">
        <v>294</v>
      </c>
    </row>
    <row r="388" spans="1:25" ht="15.75">
      <c r="A388" s="740" t="s">
        <v>1066</v>
      </c>
      <c r="B388" s="791" t="s">
        <v>1067</v>
      </c>
      <c r="C388" s="734" t="s">
        <v>529</v>
      </c>
      <c r="D388" s="815">
        <v>0</v>
      </c>
      <c r="E388" s="815">
        <v>0</v>
      </c>
      <c r="F388" s="807">
        <f t="shared" si="0"/>
        <v>0</v>
      </c>
      <c r="G388" s="808">
        <v>0</v>
      </c>
      <c r="H388" s="786" t="s">
        <v>294</v>
      </c>
    </row>
    <row r="389" spans="1:25" ht="15.75">
      <c r="A389" s="816" t="s">
        <v>1068</v>
      </c>
      <c r="B389" s="817" t="s">
        <v>1069</v>
      </c>
      <c r="C389" s="811" t="s">
        <v>529</v>
      </c>
      <c r="D389" s="812">
        <f>D390+D392</f>
        <v>7.0000000000000007E-2</v>
      </c>
      <c r="E389" s="812">
        <f>E390+E392</f>
        <v>4.8503749999999997</v>
      </c>
      <c r="F389" s="812">
        <f t="shared" si="0"/>
        <v>4.7803749999999994</v>
      </c>
      <c r="G389" s="813">
        <f>F389/D389</f>
        <v>68.291071428571414</v>
      </c>
      <c r="H389" s="814" t="s">
        <v>294</v>
      </c>
    </row>
    <row r="390" spans="1:25" ht="31.5">
      <c r="A390" s="740" t="s">
        <v>1070</v>
      </c>
      <c r="B390" s="758" t="s">
        <v>1071</v>
      </c>
      <c r="C390" s="734" t="s">
        <v>529</v>
      </c>
      <c r="D390" s="807">
        <v>0</v>
      </c>
      <c r="E390" s="807">
        <v>0</v>
      </c>
      <c r="F390" s="807">
        <f t="shared" si="0"/>
        <v>0</v>
      </c>
      <c r="G390" s="808">
        <v>0</v>
      </c>
      <c r="H390" s="786" t="s">
        <v>294</v>
      </c>
    </row>
    <row r="391" spans="1:25" ht="15.75">
      <c r="A391" s="740" t="s">
        <v>1072</v>
      </c>
      <c r="B391" s="819" t="s">
        <v>1073</v>
      </c>
      <c r="C391" s="734" t="s">
        <v>529</v>
      </c>
      <c r="D391" s="815">
        <v>0</v>
      </c>
      <c r="E391" s="815">
        <v>0</v>
      </c>
      <c r="F391" s="807">
        <f t="shared" si="0"/>
        <v>0</v>
      </c>
      <c r="G391" s="808">
        <v>0</v>
      </c>
      <c r="H391" s="786" t="s">
        <v>294</v>
      </c>
    </row>
    <row r="392" spans="1:25" ht="20.25" customHeight="1">
      <c r="A392" s="816" t="s">
        <v>1074</v>
      </c>
      <c r="B392" s="820" t="s">
        <v>1075</v>
      </c>
      <c r="C392" s="811" t="s">
        <v>529</v>
      </c>
      <c r="D392" s="812">
        <v>7.0000000000000007E-2</v>
      </c>
      <c r="E392" s="812">
        <v>4.8503749999999997</v>
      </c>
      <c r="F392" s="812">
        <f t="shared" si="0"/>
        <v>4.7803749999999994</v>
      </c>
      <c r="G392" s="813">
        <f>F392/D392</f>
        <v>68.291071428571414</v>
      </c>
      <c r="H392" s="821" t="s">
        <v>1076</v>
      </c>
    </row>
    <row r="393" spans="1:25" ht="15.75">
      <c r="A393" s="740" t="s">
        <v>1077</v>
      </c>
      <c r="B393" s="819" t="s">
        <v>1073</v>
      </c>
      <c r="C393" s="734" t="s">
        <v>529</v>
      </c>
      <c r="D393" s="815">
        <v>0</v>
      </c>
      <c r="E393" s="815">
        <v>0</v>
      </c>
      <c r="F393" s="807">
        <f t="shared" si="0"/>
        <v>0</v>
      </c>
      <c r="G393" s="808">
        <v>0</v>
      </c>
      <c r="H393" s="786" t="s">
        <v>294</v>
      </c>
    </row>
    <row r="394" spans="1:25" s="739" customFormat="1" ht="15.75">
      <c r="A394" s="822" t="s">
        <v>1078</v>
      </c>
      <c r="B394" s="823" t="s">
        <v>1079</v>
      </c>
      <c r="C394" s="783" t="s">
        <v>529</v>
      </c>
      <c r="D394" s="807">
        <v>0</v>
      </c>
      <c r="E394" s="807">
        <v>0</v>
      </c>
      <c r="F394" s="807">
        <f t="shared" si="0"/>
        <v>0</v>
      </c>
      <c r="G394" s="808">
        <v>0</v>
      </c>
      <c r="H394" s="784" t="s">
        <v>294</v>
      </c>
    </row>
    <row r="395" spans="1:25" ht="15.75">
      <c r="A395" s="740" t="s">
        <v>1080</v>
      </c>
      <c r="B395" s="791" t="s">
        <v>890</v>
      </c>
      <c r="C395" s="734" t="s">
        <v>529</v>
      </c>
      <c r="D395" s="815">
        <v>0</v>
      </c>
      <c r="E395" s="815">
        <v>0</v>
      </c>
      <c r="F395" s="807">
        <f t="shared" si="0"/>
        <v>0</v>
      </c>
      <c r="G395" s="808">
        <v>0</v>
      </c>
      <c r="H395" s="786" t="s">
        <v>294</v>
      </c>
    </row>
    <row r="396" spans="1:25" ht="31.5">
      <c r="A396" s="740" t="s">
        <v>1081</v>
      </c>
      <c r="B396" s="791" t="s">
        <v>1082</v>
      </c>
      <c r="C396" s="734" t="s">
        <v>529</v>
      </c>
      <c r="D396" s="807">
        <v>0</v>
      </c>
      <c r="E396" s="807">
        <v>0</v>
      </c>
      <c r="F396" s="807">
        <f t="shared" si="0"/>
        <v>0</v>
      </c>
      <c r="G396" s="808">
        <v>0</v>
      </c>
      <c r="H396" s="786" t="s">
        <v>294</v>
      </c>
    </row>
    <row r="397" spans="1:25" ht="15.75">
      <c r="A397" s="740" t="s">
        <v>1083</v>
      </c>
      <c r="B397" s="758" t="s">
        <v>554</v>
      </c>
      <c r="C397" s="734" t="s">
        <v>529</v>
      </c>
      <c r="D397" s="815">
        <v>0</v>
      </c>
      <c r="E397" s="815">
        <v>0</v>
      </c>
      <c r="F397" s="807">
        <f t="shared" si="0"/>
        <v>0</v>
      </c>
      <c r="G397" s="808">
        <v>0</v>
      </c>
      <c r="H397" s="786" t="s">
        <v>294</v>
      </c>
    </row>
    <row r="398" spans="1:25" ht="15.75">
      <c r="A398" s="740" t="s">
        <v>1084</v>
      </c>
      <c r="B398" s="758" t="s">
        <v>556</v>
      </c>
      <c r="C398" s="734" t="s">
        <v>529</v>
      </c>
      <c r="D398" s="815">
        <v>0</v>
      </c>
      <c r="E398" s="815">
        <v>0</v>
      </c>
      <c r="F398" s="807">
        <f t="shared" si="0"/>
        <v>0</v>
      </c>
      <c r="G398" s="808">
        <v>0</v>
      </c>
      <c r="H398" s="786" t="s">
        <v>294</v>
      </c>
    </row>
    <row r="399" spans="1:25" ht="31.5">
      <c r="A399" s="740" t="s">
        <v>535</v>
      </c>
      <c r="B399" s="747" t="s">
        <v>1085</v>
      </c>
      <c r="C399" s="734" t="s">
        <v>529</v>
      </c>
      <c r="D399" s="807">
        <v>0</v>
      </c>
      <c r="E399" s="807">
        <v>0</v>
      </c>
      <c r="F399" s="807">
        <f t="shared" si="0"/>
        <v>0</v>
      </c>
      <c r="G399" s="808">
        <v>0</v>
      </c>
      <c r="H399" s="786" t="s">
        <v>294</v>
      </c>
    </row>
    <row r="400" spans="1:25" ht="31.5">
      <c r="A400" s="740" t="s">
        <v>35</v>
      </c>
      <c r="B400" s="791" t="s">
        <v>534</v>
      </c>
      <c r="C400" s="734" t="s">
        <v>529</v>
      </c>
      <c r="D400" s="815">
        <v>0</v>
      </c>
      <c r="E400" s="815">
        <v>0</v>
      </c>
      <c r="F400" s="807">
        <f t="shared" si="0"/>
        <v>0</v>
      </c>
      <c r="G400" s="808">
        <v>0</v>
      </c>
      <c r="H400" s="786" t="s">
        <v>294</v>
      </c>
    </row>
    <row r="401" spans="1:8" ht="31.5">
      <c r="A401" s="740" t="s">
        <v>37</v>
      </c>
      <c r="B401" s="791" t="s">
        <v>536</v>
      </c>
      <c r="C401" s="734" t="s">
        <v>529</v>
      </c>
      <c r="D401" s="815">
        <v>0</v>
      </c>
      <c r="E401" s="815">
        <v>0</v>
      </c>
      <c r="F401" s="807">
        <f t="shared" si="0"/>
        <v>0</v>
      </c>
      <c r="G401" s="808">
        <v>0</v>
      </c>
      <c r="H401" s="786" t="s">
        <v>294</v>
      </c>
    </row>
    <row r="402" spans="1:8" ht="31.5">
      <c r="A402" s="740" t="s">
        <v>1086</v>
      </c>
      <c r="B402" s="791" t="s">
        <v>538</v>
      </c>
      <c r="C402" s="734" t="s">
        <v>529</v>
      </c>
      <c r="D402" s="815">
        <v>0</v>
      </c>
      <c r="E402" s="815">
        <v>0</v>
      </c>
      <c r="F402" s="807">
        <f t="shared" si="0"/>
        <v>0</v>
      </c>
      <c r="G402" s="808">
        <v>0</v>
      </c>
      <c r="H402" s="786" t="s">
        <v>294</v>
      </c>
    </row>
    <row r="403" spans="1:8" ht="15.75">
      <c r="A403" s="740" t="s">
        <v>537</v>
      </c>
      <c r="B403" s="747" t="s">
        <v>1087</v>
      </c>
      <c r="C403" s="734" t="s">
        <v>529</v>
      </c>
      <c r="D403" s="815">
        <v>0</v>
      </c>
      <c r="E403" s="815">
        <v>0</v>
      </c>
      <c r="F403" s="807">
        <f t="shared" si="0"/>
        <v>0</v>
      </c>
      <c r="G403" s="808">
        <v>0</v>
      </c>
      <c r="H403" s="786" t="s">
        <v>294</v>
      </c>
    </row>
    <row r="404" spans="1:8" ht="15.75">
      <c r="A404" s="816" t="s">
        <v>539</v>
      </c>
      <c r="B404" s="824" t="s">
        <v>1088</v>
      </c>
      <c r="C404" s="811" t="s">
        <v>529</v>
      </c>
      <c r="D404" s="812">
        <f>D405+D419</f>
        <v>0.81399999999999995</v>
      </c>
      <c r="E404" s="812">
        <f>E405+E419</f>
        <v>10.691000000000001</v>
      </c>
      <c r="F404" s="812">
        <f t="shared" si="0"/>
        <v>9.8770000000000007</v>
      </c>
      <c r="G404" s="813">
        <f>F404/D404</f>
        <v>12.133906633906635</v>
      </c>
      <c r="H404" s="814" t="s">
        <v>294</v>
      </c>
    </row>
    <row r="405" spans="1:8" ht="15.75">
      <c r="A405" s="740" t="s">
        <v>1089</v>
      </c>
      <c r="B405" s="747" t="s">
        <v>1090</v>
      </c>
      <c r="C405" s="734" t="s">
        <v>529</v>
      </c>
      <c r="D405" s="807">
        <f>D411</f>
        <v>0.81399999999999995</v>
      </c>
      <c r="E405" s="807">
        <f>E406+E410+E411+E412+E413+E414+E415</f>
        <v>10.691000000000001</v>
      </c>
      <c r="F405" s="807">
        <f t="shared" si="0"/>
        <v>9.8770000000000007</v>
      </c>
      <c r="G405" s="808">
        <f>F405/D405</f>
        <v>12.133906633906635</v>
      </c>
      <c r="H405" s="786" t="s">
        <v>294</v>
      </c>
    </row>
    <row r="406" spans="1:8" ht="15.75">
      <c r="A406" s="740" t="s">
        <v>58</v>
      </c>
      <c r="B406" s="791" t="s">
        <v>1091</v>
      </c>
      <c r="C406" s="734" t="s">
        <v>529</v>
      </c>
      <c r="D406" s="807">
        <v>0</v>
      </c>
      <c r="E406" s="807">
        <v>0</v>
      </c>
      <c r="F406" s="807">
        <f t="shared" si="0"/>
        <v>0</v>
      </c>
      <c r="G406" s="808">
        <v>0</v>
      </c>
      <c r="H406" s="786" t="s">
        <v>294</v>
      </c>
    </row>
    <row r="407" spans="1:8" ht="31.5">
      <c r="A407" s="740" t="s">
        <v>1092</v>
      </c>
      <c r="B407" s="758" t="s">
        <v>534</v>
      </c>
      <c r="C407" s="734" t="s">
        <v>529</v>
      </c>
      <c r="D407" s="807">
        <v>0</v>
      </c>
      <c r="E407" s="807">
        <v>0</v>
      </c>
      <c r="F407" s="807">
        <f t="shared" si="0"/>
        <v>0</v>
      </c>
      <c r="G407" s="808">
        <v>0</v>
      </c>
      <c r="H407" s="786" t="s">
        <v>294</v>
      </c>
    </row>
    <row r="408" spans="1:8" ht="31.5">
      <c r="A408" s="740" t="s">
        <v>1093</v>
      </c>
      <c r="B408" s="758" t="s">
        <v>536</v>
      </c>
      <c r="C408" s="734" t="s">
        <v>529</v>
      </c>
      <c r="D408" s="807">
        <v>0</v>
      </c>
      <c r="E408" s="807">
        <v>0</v>
      </c>
      <c r="F408" s="807">
        <f t="shared" si="0"/>
        <v>0</v>
      </c>
      <c r="G408" s="808">
        <v>0</v>
      </c>
      <c r="H408" s="786" t="s">
        <v>294</v>
      </c>
    </row>
    <row r="409" spans="1:8" ht="31.5">
      <c r="A409" s="740" t="s">
        <v>1094</v>
      </c>
      <c r="B409" s="758" t="s">
        <v>538</v>
      </c>
      <c r="C409" s="734" t="s">
        <v>529</v>
      </c>
      <c r="D409" s="807">
        <v>0</v>
      </c>
      <c r="E409" s="807">
        <v>0</v>
      </c>
      <c r="F409" s="807">
        <f t="shared" si="0"/>
        <v>0</v>
      </c>
      <c r="G409" s="808">
        <v>0</v>
      </c>
      <c r="H409" s="786" t="s">
        <v>294</v>
      </c>
    </row>
    <row r="410" spans="1:8" ht="15.75">
      <c r="A410" s="740" t="s">
        <v>60</v>
      </c>
      <c r="B410" s="791" t="s">
        <v>876</v>
      </c>
      <c r="C410" s="734" t="s">
        <v>529</v>
      </c>
      <c r="D410" s="807">
        <v>0</v>
      </c>
      <c r="E410" s="807">
        <v>0</v>
      </c>
      <c r="F410" s="807">
        <f t="shared" ref="F410:F441" si="1">E410-D410</f>
        <v>0</v>
      </c>
      <c r="G410" s="808">
        <v>0</v>
      </c>
      <c r="H410" s="786" t="s">
        <v>294</v>
      </c>
    </row>
    <row r="411" spans="1:8" ht="15.75">
      <c r="A411" s="816" t="s">
        <v>1095</v>
      </c>
      <c r="B411" s="817" t="s">
        <v>879</v>
      </c>
      <c r="C411" s="811" t="s">
        <v>529</v>
      </c>
      <c r="D411" s="812">
        <v>0.81399999999999995</v>
      </c>
      <c r="E411" s="812">
        <v>10.691000000000001</v>
      </c>
      <c r="F411" s="812">
        <f t="shared" si="1"/>
        <v>9.8770000000000007</v>
      </c>
      <c r="G411" s="813">
        <f>F411/D411</f>
        <v>12.133906633906635</v>
      </c>
      <c r="H411" s="814" t="s">
        <v>294</v>
      </c>
    </row>
    <row r="412" spans="1:8" ht="15.75">
      <c r="A412" s="740" t="s">
        <v>1096</v>
      </c>
      <c r="B412" s="791" t="s">
        <v>882</v>
      </c>
      <c r="C412" s="734" t="s">
        <v>529</v>
      </c>
      <c r="D412" s="807">
        <v>0</v>
      </c>
      <c r="E412" s="807">
        <v>0</v>
      </c>
      <c r="F412" s="807">
        <f t="shared" si="1"/>
        <v>0</v>
      </c>
      <c r="G412" s="808">
        <v>0</v>
      </c>
      <c r="H412" s="786" t="s">
        <v>294</v>
      </c>
    </row>
    <row r="413" spans="1:8" ht="15.75">
      <c r="A413" s="740" t="s">
        <v>1097</v>
      </c>
      <c r="B413" s="791" t="s">
        <v>888</v>
      </c>
      <c r="C413" s="734" t="s">
        <v>529</v>
      </c>
      <c r="D413" s="807">
        <v>0</v>
      </c>
      <c r="E413" s="807">
        <v>0</v>
      </c>
      <c r="F413" s="807">
        <f t="shared" si="1"/>
        <v>0</v>
      </c>
      <c r="G413" s="808">
        <v>0</v>
      </c>
      <c r="H413" s="786" t="s">
        <v>294</v>
      </c>
    </row>
    <row r="414" spans="1:8" ht="15.75">
      <c r="A414" s="740" t="s">
        <v>1098</v>
      </c>
      <c r="B414" s="791" t="s">
        <v>890</v>
      </c>
      <c r="C414" s="734" t="s">
        <v>529</v>
      </c>
      <c r="D414" s="807">
        <v>0</v>
      </c>
      <c r="E414" s="807">
        <v>0</v>
      </c>
      <c r="F414" s="807">
        <f t="shared" si="1"/>
        <v>0</v>
      </c>
      <c r="G414" s="808">
        <v>0</v>
      </c>
      <c r="H414" s="786" t="s">
        <v>294</v>
      </c>
    </row>
    <row r="415" spans="1:8" ht="31.5">
      <c r="A415" s="740" t="s">
        <v>1099</v>
      </c>
      <c r="B415" s="791" t="s">
        <v>893</v>
      </c>
      <c r="C415" s="734" t="s">
        <v>529</v>
      </c>
      <c r="D415" s="807">
        <v>0</v>
      </c>
      <c r="E415" s="807">
        <v>0</v>
      </c>
      <c r="F415" s="807">
        <f t="shared" si="1"/>
        <v>0</v>
      </c>
      <c r="G415" s="808">
        <v>0</v>
      </c>
      <c r="H415" s="786" t="s">
        <v>294</v>
      </c>
    </row>
    <row r="416" spans="1:8" ht="15.75">
      <c r="A416" s="740" t="s">
        <v>1100</v>
      </c>
      <c r="B416" s="758" t="s">
        <v>554</v>
      </c>
      <c r="C416" s="734" t="s">
        <v>529</v>
      </c>
      <c r="D416" s="807">
        <v>0</v>
      </c>
      <c r="E416" s="807">
        <v>0</v>
      </c>
      <c r="F416" s="807">
        <f t="shared" si="1"/>
        <v>0</v>
      </c>
      <c r="G416" s="808">
        <v>0</v>
      </c>
      <c r="H416" s="786" t="s">
        <v>294</v>
      </c>
    </row>
    <row r="417" spans="1:10" ht="15.75">
      <c r="A417" s="740" t="s">
        <v>1101</v>
      </c>
      <c r="B417" s="758" t="s">
        <v>556</v>
      </c>
      <c r="C417" s="734" t="s">
        <v>529</v>
      </c>
      <c r="D417" s="807">
        <v>0</v>
      </c>
      <c r="E417" s="807">
        <v>0</v>
      </c>
      <c r="F417" s="807">
        <f t="shared" si="1"/>
        <v>0</v>
      </c>
      <c r="G417" s="808">
        <v>0</v>
      </c>
      <c r="H417" s="786" t="s">
        <v>294</v>
      </c>
    </row>
    <row r="418" spans="1:10" ht="15.75">
      <c r="A418" s="740" t="s">
        <v>1102</v>
      </c>
      <c r="B418" s="747" t="s">
        <v>1103</v>
      </c>
      <c r="C418" s="734" t="s">
        <v>529</v>
      </c>
      <c r="D418" s="807">
        <v>0</v>
      </c>
      <c r="E418" s="807">
        <v>0</v>
      </c>
      <c r="F418" s="807">
        <f t="shared" si="1"/>
        <v>0</v>
      </c>
      <c r="G418" s="808">
        <v>0</v>
      </c>
      <c r="H418" s="786" t="s">
        <v>294</v>
      </c>
    </row>
    <row r="419" spans="1:10" ht="15.75">
      <c r="A419" s="740" t="s">
        <v>1104</v>
      </c>
      <c r="B419" s="787" t="s">
        <v>1105</v>
      </c>
      <c r="C419" s="783" t="s">
        <v>529</v>
      </c>
      <c r="D419" s="807">
        <v>0</v>
      </c>
      <c r="E419" s="807">
        <v>0</v>
      </c>
      <c r="F419" s="807">
        <f t="shared" si="1"/>
        <v>0</v>
      </c>
      <c r="G419" s="808">
        <v>0</v>
      </c>
      <c r="H419" s="825"/>
    </row>
    <row r="420" spans="1:10" ht="15.75">
      <c r="A420" s="740" t="s">
        <v>70</v>
      </c>
      <c r="B420" s="823" t="s">
        <v>1091</v>
      </c>
      <c r="C420" s="783" t="s">
        <v>529</v>
      </c>
      <c r="D420" s="807">
        <v>0</v>
      </c>
      <c r="E420" s="807">
        <v>0</v>
      </c>
      <c r="F420" s="807">
        <f t="shared" si="1"/>
        <v>0</v>
      </c>
      <c r="G420" s="808">
        <v>0</v>
      </c>
      <c r="H420" s="786" t="s">
        <v>294</v>
      </c>
    </row>
    <row r="421" spans="1:10" ht="31.5">
      <c r="A421" s="740" t="s">
        <v>1106</v>
      </c>
      <c r="B421" s="758" t="s">
        <v>534</v>
      </c>
      <c r="C421" s="734" t="s">
        <v>529</v>
      </c>
      <c r="D421" s="807">
        <v>0</v>
      </c>
      <c r="E421" s="807">
        <v>0</v>
      </c>
      <c r="F421" s="807">
        <f t="shared" si="1"/>
        <v>0</v>
      </c>
      <c r="G421" s="808">
        <v>0</v>
      </c>
      <c r="H421" s="786" t="s">
        <v>294</v>
      </c>
    </row>
    <row r="422" spans="1:10" ht="31.5">
      <c r="A422" s="740" t="s">
        <v>1107</v>
      </c>
      <c r="B422" s="758" t="s">
        <v>536</v>
      </c>
      <c r="C422" s="734" t="s">
        <v>529</v>
      </c>
      <c r="D422" s="807">
        <v>0</v>
      </c>
      <c r="E422" s="807">
        <v>0</v>
      </c>
      <c r="F422" s="807">
        <f t="shared" si="1"/>
        <v>0</v>
      </c>
      <c r="G422" s="808">
        <v>0</v>
      </c>
      <c r="H422" s="786" t="s">
        <v>294</v>
      </c>
    </row>
    <row r="423" spans="1:10" ht="31.5">
      <c r="A423" s="740" t="s">
        <v>1108</v>
      </c>
      <c r="B423" s="758" t="s">
        <v>538</v>
      </c>
      <c r="C423" s="734" t="s">
        <v>529</v>
      </c>
      <c r="D423" s="807">
        <v>0</v>
      </c>
      <c r="E423" s="807">
        <v>0</v>
      </c>
      <c r="F423" s="807">
        <f t="shared" si="1"/>
        <v>0</v>
      </c>
      <c r="G423" s="808">
        <v>0</v>
      </c>
      <c r="H423" s="786" t="s">
        <v>294</v>
      </c>
    </row>
    <row r="424" spans="1:10" ht="15.75">
      <c r="A424" s="740" t="s">
        <v>72</v>
      </c>
      <c r="B424" s="791" t="s">
        <v>876</v>
      </c>
      <c r="C424" s="734" t="s">
        <v>529</v>
      </c>
      <c r="D424" s="807">
        <v>0</v>
      </c>
      <c r="E424" s="807">
        <v>0</v>
      </c>
      <c r="F424" s="807">
        <f t="shared" si="1"/>
        <v>0</v>
      </c>
      <c r="G424" s="808">
        <v>0</v>
      </c>
      <c r="H424" s="786" t="s">
        <v>294</v>
      </c>
    </row>
    <row r="425" spans="1:10" ht="15.75">
      <c r="A425" s="740" t="s">
        <v>74</v>
      </c>
      <c r="B425" s="823" t="s">
        <v>879</v>
      </c>
      <c r="C425" s="783" t="s">
        <v>529</v>
      </c>
      <c r="D425" s="807">
        <v>0</v>
      </c>
      <c r="E425" s="807">
        <v>0</v>
      </c>
      <c r="F425" s="807">
        <f t="shared" si="1"/>
        <v>0</v>
      </c>
      <c r="G425" s="808">
        <v>0</v>
      </c>
      <c r="H425" s="826"/>
    </row>
    <row r="426" spans="1:10" ht="15.75">
      <c r="A426" s="740" t="s">
        <v>76</v>
      </c>
      <c r="B426" s="791" t="s">
        <v>882</v>
      </c>
      <c r="C426" s="734" t="s">
        <v>529</v>
      </c>
      <c r="D426" s="807">
        <v>0</v>
      </c>
      <c r="E426" s="807">
        <v>0</v>
      </c>
      <c r="F426" s="807">
        <f t="shared" si="1"/>
        <v>0</v>
      </c>
      <c r="G426" s="808">
        <v>0</v>
      </c>
      <c r="H426" s="786" t="s">
        <v>294</v>
      </c>
    </row>
    <row r="427" spans="1:10" ht="15.75">
      <c r="A427" s="740" t="s">
        <v>78</v>
      </c>
      <c r="B427" s="791" t="s">
        <v>888</v>
      </c>
      <c r="C427" s="734" t="s">
        <v>529</v>
      </c>
      <c r="D427" s="807">
        <v>0</v>
      </c>
      <c r="E427" s="807">
        <v>0</v>
      </c>
      <c r="F427" s="807">
        <f t="shared" si="1"/>
        <v>0</v>
      </c>
      <c r="G427" s="808">
        <v>0</v>
      </c>
      <c r="H427" s="786" t="s">
        <v>294</v>
      </c>
    </row>
    <row r="428" spans="1:10" ht="15.75">
      <c r="A428" s="740" t="s">
        <v>80</v>
      </c>
      <c r="B428" s="791" t="s">
        <v>890</v>
      </c>
      <c r="C428" s="734" t="s">
        <v>529</v>
      </c>
      <c r="D428" s="807">
        <v>0</v>
      </c>
      <c r="E428" s="807">
        <v>0</v>
      </c>
      <c r="F428" s="807">
        <f t="shared" si="1"/>
        <v>0</v>
      </c>
      <c r="G428" s="808">
        <v>0</v>
      </c>
      <c r="H428" s="786" t="s">
        <v>294</v>
      </c>
    </row>
    <row r="429" spans="1:10" ht="31.5">
      <c r="A429" s="740" t="s">
        <v>82</v>
      </c>
      <c r="B429" s="791" t="s">
        <v>893</v>
      </c>
      <c r="C429" s="734" t="s">
        <v>529</v>
      </c>
      <c r="D429" s="807">
        <v>0</v>
      </c>
      <c r="E429" s="807">
        <v>0</v>
      </c>
      <c r="F429" s="807">
        <f t="shared" si="1"/>
        <v>0</v>
      </c>
      <c r="G429" s="808">
        <v>0</v>
      </c>
      <c r="H429" s="786" t="s">
        <v>294</v>
      </c>
    </row>
    <row r="430" spans="1:10" ht="15.75">
      <c r="A430" s="740" t="s">
        <v>1109</v>
      </c>
      <c r="B430" s="758" t="s">
        <v>554</v>
      </c>
      <c r="C430" s="734" t="s">
        <v>529</v>
      </c>
      <c r="D430" s="807">
        <v>0</v>
      </c>
      <c r="E430" s="807">
        <v>0</v>
      </c>
      <c r="F430" s="807">
        <f t="shared" si="1"/>
        <v>0</v>
      </c>
      <c r="G430" s="808">
        <v>0</v>
      </c>
      <c r="H430" s="786" t="s">
        <v>294</v>
      </c>
    </row>
    <row r="431" spans="1:10" ht="15.75">
      <c r="A431" s="740" t="s">
        <v>1110</v>
      </c>
      <c r="B431" s="758" t="s">
        <v>556</v>
      </c>
      <c r="C431" s="734" t="s">
        <v>529</v>
      </c>
      <c r="D431" s="807">
        <v>0</v>
      </c>
      <c r="E431" s="807">
        <v>0</v>
      </c>
      <c r="F431" s="807">
        <f t="shared" si="1"/>
        <v>0</v>
      </c>
      <c r="G431" s="808">
        <v>0</v>
      </c>
      <c r="H431" s="786" t="s">
        <v>294</v>
      </c>
      <c r="I431" s="827"/>
      <c r="J431" s="827"/>
    </row>
    <row r="432" spans="1:10" ht="15.75">
      <c r="A432" s="740" t="s">
        <v>541</v>
      </c>
      <c r="B432" s="741" t="s">
        <v>1111</v>
      </c>
      <c r="C432" s="734" t="s">
        <v>529</v>
      </c>
      <c r="D432" s="828">
        <v>2.1190000000000002</v>
      </c>
      <c r="E432" s="828">
        <v>0.46537099999999998</v>
      </c>
      <c r="F432" s="807">
        <f t="shared" si="1"/>
        <v>-1.6536290000000002</v>
      </c>
      <c r="G432" s="808">
        <f>F432/D432</f>
        <v>-0.78038178386031154</v>
      </c>
      <c r="H432" s="786" t="s">
        <v>294</v>
      </c>
      <c r="I432" s="805"/>
      <c r="J432" s="805"/>
    </row>
    <row r="433" spans="1:8" ht="15.75">
      <c r="A433" s="740" t="s">
        <v>543</v>
      </c>
      <c r="B433" s="741" t="s">
        <v>1112</v>
      </c>
      <c r="C433" s="734" t="s">
        <v>529</v>
      </c>
      <c r="D433" s="807">
        <f>D434+D435</f>
        <v>0</v>
      </c>
      <c r="E433" s="807">
        <f>E434+E435</f>
        <v>0</v>
      </c>
      <c r="F433" s="807">
        <f t="shared" si="1"/>
        <v>0</v>
      </c>
      <c r="G433" s="808">
        <v>0</v>
      </c>
      <c r="H433" s="825" t="s">
        <v>294</v>
      </c>
    </row>
    <row r="434" spans="1:8" ht="15.75">
      <c r="A434" s="740" t="s">
        <v>1113</v>
      </c>
      <c r="B434" s="747" t="s">
        <v>1114</v>
      </c>
      <c r="C434" s="734" t="s">
        <v>529</v>
      </c>
      <c r="D434" s="807">
        <v>0</v>
      </c>
      <c r="E434" s="807">
        <v>0</v>
      </c>
      <c r="F434" s="807">
        <f t="shared" si="1"/>
        <v>0</v>
      </c>
      <c r="G434" s="808">
        <v>0</v>
      </c>
      <c r="H434" s="786" t="s">
        <v>294</v>
      </c>
    </row>
    <row r="435" spans="1:8" ht="15.75">
      <c r="A435" s="740" t="s">
        <v>1115</v>
      </c>
      <c r="B435" s="747" t="s">
        <v>1116</v>
      </c>
      <c r="C435" s="734" t="s">
        <v>529</v>
      </c>
      <c r="D435" s="807">
        <v>0</v>
      </c>
      <c r="E435" s="807">
        <v>0</v>
      </c>
      <c r="F435" s="807">
        <f t="shared" si="1"/>
        <v>0</v>
      </c>
      <c r="G435" s="808">
        <v>0</v>
      </c>
      <c r="H435" s="786" t="s">
        <v>294</v>
      </c>
    </row>
    <row r="436" spans="1:8" ht="15.75">
      <c r="A436" s="829" t="s">
        <v>559</v>
      </c>
      <c r="B436" s="737" t="s">
        <v>1117</v>
      </c>
      <c r="C436" s="736" t="s">
        <v>529</v>
      </c>
      <c r="D436" s="800">
        <f>D437+D438+D439+D440+D441+D446+D447</f>
        <v>0</v>
      </c>
      <c r="E436" s="800">
        <f>E437+E438+E439+E440+E441+E446+E447</f>
        <v>0</v>
      </c>
      <c r="F436" s="800">
        <f t="shared" si="1"/>
        <v>0</v>
      </c>
      <c r="G436" s="803">
        <v>0</v>
      </c>
      <c r="H436" s="738"/>
    </row>
    <row r="437" spans="1:8" ht="15.75">
      <c r="A437" s="740" t="s">
        <v>561</v>
      </c>
      <c r="B437" s="741" t="s">
        <v>1118</v>
      </c>
      <c r="C437" s="734" t="s">
        <v>529</v>
      </c>
      <c r="D437" s="807">
        <v>0</v>
      </c>
      <c r="E437" s="807">
        <v>0</v>
      </c>
      <c r="F437" s="807">
        <f t="shared" si="1"/>
        <v>0</v>
      </c>
      <c r="G437" s="808">
        <v>0</v>
      </c>
      <c r="H437" s="786" t="s">
        <v>294</v>
      </c>
    </row>
    <row r="438" spans="1:8" ht="15.75">
      <c r="A438" s="740" t="s">
        <v>565</v>
      </c>
      <c r="B438" s="741" t="s">
        <v>1119</v>
      </c>
      <c r="C438" s="734" t="s">
        <v>529</v>
      </c>
      <c r="D438" s="807">
        <v>0</v>
      </c>
      <c r="E438" s="807">
        <v>0</v>
      </c>
      <c r="F438" s="807">
        <f t="shared" si="1"/>
        <v>0</v>
      </c>
      <c r="G438" s="808">
        <v>0</v>
      </c>
      <c r="H438" s="786" t="s">
        <v>294</v>
      </c>
    </row>
    <row r="439" spans="1:8" ht="15.75">
      <c r="A439" s="740" t="s">
        <v>566</v>
      </c>
      <c r="B439" s="741" t="s">
        <v>1120</v>
      </c>
      <c r="C439" s="734" t="s">
        <v>529</v>
      </c>
      <c r="D439" s="807">
        <v>0</v>
      </c>
      <c r="E439" s="807">
        <v>0</v>
      </c>
      <c r="F439" s="807">
        <f t="shared" si="1"/>
        <v>0</v>
      </c>
      <c r="G439" s="808">
        <v>0</v>
      </c>
      <c r="H439" s="786" t="s">
        <v>294</v>
      </c>
    </row>
    <row r="440" spans="1:8" ht="15.75">
      <c r="A440" s="740" t="s">
        <v>567</v>
      </c>
      <c r="B440" s="741" t="s">
        <v>1121</v>
      </c>
      <c r="C440" s="734" t="s">
        <v>529</v>
      </c>
      <c r="D440" s="807">
        <v>0</v>
      </c>
      <c r="E440" s="807">
        <v>0</v>
      </c>
      <c r="F440" s="807">
        <f t="shared" si="1"/>
        <v>0</v>
      </c>
      <c r="G440" s="808">
        <v>0</v>
      </c>
      <c r="H440" s="830" t="s">
        <v>294</v>
      </c>
    </row>
    <row r="441" spans="1:8" ht="15.75">
      <c r="A441" s="740" t="s">
        <v>568</v>
      </c>
      <c r="B441" s="741" t="s">
        <v>1122</v>
      </c>
      <c r="C441" s="734" t="s">
        <v>529</v>
      </c>
      <c r="D441" s="807">
        <v>0</v>
      </c>
      <c r="E441" s="807">
        <v>0</v>
      </c>
      <c r="F441" s="807">
        <f t="shared" si="1"/>
        <v>0</v>
      </c>
      <c r="G441" s="808">
        <v>0</v>
      </c>
      <c r="H441" s="786" t="s">
        <v>294</v>
      </c>
    </row>
    <row r="442" spans="1:8" ht="15.75">
      <c r="A442" s="740" t="s">
        <v>608</v>
      </c>
      <c r="B442" s="747" t="s">
        <v>774</v>
      </c>
      <c r="C442" s="734" t="s">
        <v>529</v>
      </c>
      <c r="D442" s="807">
        <v>0</v>
      </c>
      <c r="E442" s="807">
        <v>0</v>
      </c>
      <c r="F442" s="807">
        <f t="shared" ref="F442:F456" si="2">E442-D442</f>
        <v>0</v>
      </c>
      <c r="G442" s="808">
        <v>0</v>
      </c>
      <c r="H442" s="825" t="s">
        <v>294</v>
      </c>
    </row>
    <row r="443" spans="1:8" ht="31.5">
      <c r="A443" s="740" t="s">
        <v>1123</v>
      </c>
      <c r="B443" s="791" t="s">
        <v>1124</v>
      </c>
      <c r="C443" s="734" t="s">
        <v>529</v>
      </c>
      <c r="D443" s="807">
        <v>0</v>
      </c>
      <c r="E443" s="807">
        <v>0</v>
      </c>
      <c r="F443" s="807">
        <f t="shared" si="2"/>
        <v>0</v>
      </c>
      <c r="G443" s="808">
        <v>0</v>
      </c>
      <c r="H443" s="786" t="s">
        <v>294</v>
      </c>
    </row>
    <row r="444" spans="1:8" ht="15.75">
      <c r="A444" s="740" t="s">
        <v>610</v>
      </c>
      <c r="B444" s="782" t="s">
        <v>776</v>
      </c>
      <c r="C444" s="783" t="s">
        <v>529</v>
      </c>
      <c r="D444" s="807">
        <v>0</v>
      </c>
      <c r="E444" s="807">
        <v>0</v>
      </c>
      <c r="F444" s="807">
        <f t="shared" si="2"/>
        <v>0</v>
      </c>
      <c r="G444" s="808">
        <v>0</v>
      </c>
      <c r="H444" s="825" t="s">
        <v>294</v>
      </c>
    </row>
    <row r="445" spans="1:8" ht="31.5">
      <c r="A445" s="740" t="s">
        <v>1125</v>
      </c>
      <c r="B445" s="782" t="s">
        <v>1126</v>
      </c>
      <c r="C445" s="783" t="s">
        <v>529</v>
      </c>
      <c r="D445" s="807">
        <v>0</v>
      </c>
      <c r="E445" s="807">
        <v>0</v>
      </c>
      <c r="F445" s="807">
        <f t="shared" si="2"/>
        <v>0</v>
      </c>
      <c r="G445" s="808">
        <v>0</v>
      </c>
      <c r="H445" s="786" t="s">
        <v>294</v>
      </c>
    </row>
    <row r="446" spans="1:8" ht="15.75">
      <c r="A446" s="740" t="s">
        <v>569</v>
      </c>
      <c r="B446" s="741" t="s">
        <v>1127</v>
      </c>
      <c r="C446" s="734" t="s">
        <v>529</v>
      </c>
      <c r="D446" s="807">
        <v>0</v>
      </c>
      <c r="E446" s="807">
        <v>0</v>
      </c>
      <c r="F446" s="807">
        <f t="shared" si="2"/>
        <v>0</v>
      </c>
      <c r="G446" s="808">
        <v>0</v>
      </c>
      <c r="H446" s="786" t="s">
        <v>294</v>
      </c>
    </row>
    <row r="447" spans="1:8" ht="15.75">
      <c r="A447" s="740" t="s">
        <v>570</v>
      </c>
      <c r="B447" s="741" t="s">
        <v>1128</v>
      </c>
      <c r="C447" s="734" t="s">
        <v>529</v>
      </c>
      <c r="D447" s="807">
        <v>0</v>
      </c>
      <c r="E447" s="807">
        <v>0</v>
      </c>
      <c r="F447" s="807">
        <f t="shared" si="2"/>
        <v>0</v>
      </c>
      <c r="G447" s="808">
        <v>0</v>
      </c>
      <c r="H447" s="786" t="s">
        <v>294</v>
      </c>
    </row>
    <row r="448" spans="1:8" ht="15.75">
      <c r="A448" s="829" t="s">
        <v>628</v>
      </c>
      <c r="B448" s="737" t="s">
        <v>621</v>
      </c>
      <c r="C448" s="736" t="s">
        <v>699</v>
      </c>
      <c r="D448" s="800">
        <v>0</v>
      </c>
      <c r="E448" s="800">
        <v>0</v>
      </c>
      <c r="F448" s="800">
        <f t="shared" si="2"/>
        <v>0</v>
      </c>
      <c r="G448" s="803">
        <v>0</v>
      </c>
      <c r="H448" s="778" t="s">
        <v>294</v>
      </c>
    </row>
    <row r="449" spans="1:8" ht="47.25">
      <c r="A449" s="740" t="s">
        <v>630</v>
      </c>
      <c r="B449" s="741" t="s">
        <v>1129</v>
      </c>
      <c r="C449" s="734" t="s">
        <v>529</v>
      </c>
      <c r="D449" s="807">
        <v>0</v>
      </c>
      <c r="E449" s="807">
        <v>0</v>
      </c>
      <c r="F449" s="807">
        <f t="shared" si="2"/>
        <v>0</v>
      </c>
      <c r="G449" s="808">
        <v>0</v>
      </c>
      <c r="H449" s="786" t="s">
        <v>294</v>
      </c>
    </row>
    <row r="450" spans="1:8" ht="15.75">
      <c r="A450" s="740" t="s">
        <v>631</v>
      </c>
      <c r="B450" s="741" t="s">
        <v>1130</v>
      </c>
      <c r="C450" s="734" t="s">
        <v>529</v>
      </c>
      <c r="D450" s="807">
        <v>0</v>
      </c>
      <c r="E450" s="807">
        <v>0</v>
      </c>
      <c r="F450" s="807">
        <f t="shared" si="2"/>
        <v>0</v>
      </c>
      <c r="G450" s="808">
        <v>0</v>
      </c>
      <c r="H450" s="786" t="s">
        <v>294</v>
      </c>
    </row>
    <row r="451" spans="1:8" ht="15.75">
      <c r="A451" s="740" t="s">
        <v>632</v>
      </c>
      <c r="B451" s="741" t="s">
        <v>1131</v>
      </c>
      <c r="C451" s="734" t="s">
        <v>529</v>
      </c>
      <c r="D451" s="807">
        <v>0</v>
      </c>
      <c r="E451" s="807">
        <v>0</v>
      </c>
      <c r="F451" s="807">
        <f t="shared" si="2"/>
        <v>0</v>
      </c>
      <c r="G451" s="808">
        <v>0</v>
      </c>
      <c r="H451" s="786" t="s">
        <v>294</v>
      </c>
    </row>
    <row r="452" spans="1:8" ht="15.75">
      <c r="A452" s="740" t="s">
        <v>633</v>
      </c>
      <c r="B452" s="741" t="s">
        <v>1132</v>
      </c>
      <c r="C452" s="734" t="s">
        <v>529</v>
      </c>
      <c r="D452" s="807">
        <v>0</v>
      </c>
      <c r="E452" s="807">
        <v>0</v>
      </c>
      <c r="F452" s="807">
        <f t="shared" si="2"/>
        <v>0</v>
      </c>
      <c r="G452" s="808">
        <v>0</v>
      </c>
      <c r="H452" s="786" t="s">
        <v>294</v>
      </c>
    </row>
    <row r="453" spans="1:8" ht="31.5">
      <c r="A453" s="740" t="s">
        <v>634</v>
      </c>
      <c r="B453" s="741" t="s">
        <v>1133</v>
      </c>
      <c r="C453" s="734" t="s">
        <v>699</v>
      </c>
      <c r="D453" s="807">
        <v>0</v>
      </c>
      <c r="E453" s="807">
        <v>0</v>
      </c>
      <c r="F453" s="807">
        <f t="shared" si="2"/>
        <v>0</v>
      </c>
      <c r="G453" s="808">
        <v>0</v>
      </c>
      <c r="H453" s="786" t="s">
        <v>294</v>
      </c>
    </row>
    <row r="454" spans="1:8" ht="15.75">
      <c r="A454" s="740" t="s">
        <v>1134</v>
      </c>
      <c r="B454" s="741" t="s">
        <v>1135</v>
      </c>
      <c r="C454" s="734" t="s">
        <v>529</v>
      </c>
      <c r="D454" s="807">
        <v>0</v>
      </c>
      <c r="E454" s="807">
        <v>0</v>
      </c>
      <c r="F454" s="807">
        <f t="shared" si="2"/>
        <v>0</v>
      </c>
      <c r="G454" s="808">
        <v>0</v>
      </c>
      <c r="H454" s="786" t="s">
        <v>294</v>
      </c>
    </row>
    <row r="455" spans="1:8" ht="15.75">
      <c r="A455" s="740" t="s">
        <v>1136</v>
      </c>
      <c r="B455" s="741" t="s">
        <v>1137</v>
      </c>
      <c r="C455" s="734" t="s">
        <v>529</v>
      </c>
      <c r="D455" s="807">
        <v>0</v>
      </c>
      <c r="E455" s="807">
        <v>0</v>
      </c>
      <c r="F455" s="807">
        <f t="shared" si="2"/>
        <v>0</v>
      </c>
      <c r="G455" s="808">
        <v>0</v>
      </c>
      <c r="H455" s="786" t="s">
        <v>294</v>
      </c>
    </row>
    <row r="456" spans="1:8" ht="15.75">
      <c r="A456" s="740" t="s">
        <v>1138</v>
      </c>
      <c r="B456" s="741" t="s">
        <v>1139</v>
      </c>
      <c r="C456" s="734" t="s">
        <v>529</v>
      </c>
      <c r="D456" s="807">
        <v>0</v>
      </c>
      <c r="E456" s="807">
        <v>0</v>
      </c>
      <c r="F456" s="807">
        <f t="shared" si="2"/>
        <v>0</v>
      </c>
      <c r="G456" s="808">
        <v>0</v>
      </c>
      <c r="H456" s="786" t="s">
        <v>294</v>
      </c>
    </row>
    <row r="457" spans="1:8" ht="15.75">
      <c r="D457" s="804"/>
      <c r="E457" s="831"/>
      <c r="F457" s="832"/>
      <c r="G457" s="833"/>
      <c r="H457" s="804"/>
    </row>
    <row r="458" spans="1:8" ht="15.75">
      <c r="D458" s="804"/>
      <c r="E458" s="831"/>
      <c r="F458" s="834"/>
      <c r="G458" s="835"/>
      <c r="H458" s="804"/>
    </row>
    <row r="459" spans="1:8">
      <c r="B459" s="836" t="s">
        <v>1140</v>
      </c>
      <c r="C459" s="837"/>
      <c r="D459" s="838"/>
      <c r="E459" s="839"/>
      <c r="F459" s="840"/>
      <c r="G459" s="841"/>
      <c r="H459" s="838"/>
    </row>
    <row r="460" spans="1:8">
      <c r="B460" s="836" t="s">
        <v>1141</v>
      </c>
      <c r="C460" s="837"/>
      <c r="D460" s="838"/>
      <c r="E460" s="839"/>
      <c r="F460" s="840"/>
      <c r="G460" s="841"/>
      <c r="H460" s="838"/>
    </row>
    <row r="461" spans="1:8">
      <c r="B461" s="836" t="s">
        <v>1142</v>
      </c>
      <c r="C461" s="837"/>
      <c r="D461" s="838"/>
      <c r="E461" s="839"/>
      <c r="F461" s="840"/>
      <c r="G461" s="841"/>
      <c r="H461" s="838"/>
    </row>
    <row r="462" spans="1:8">
      <c r="B462" s="836" t="s">
        <v>1143</v>
      </c>
      <c r="C462" s="837"/>
      <c r="D462" s="838"/>
      <c r="E462" s="839"/>
      <c r="F462" s="840"/>
      <c r="G462" s="841"/>
      <c r="H462" s="838"/>
    </row>
    <row r="463" spans="1:8">
      <c r="B463" s="836" t="s">
        <v>1144</v>
      </c>
      <c r="C463" s="837"/>
      <c r="D463" s="838"/>
      <c r="E463" s="839"/>
      <c r="F463" s="840"/>
      <c r="G463" s="841"/>
      <c r="H463" s="838"/>
    </row>
    <row r="464" spans="1:8">
      <c r="B464" s="836" t="s">
        <v>1145</v>
      </c>
      <c r="C464" s="837"/>
      <c r="D464" s="838"/>
      <c r="E464" s="839"/>
      <c r="F464" s="840"/>
      <c r="G464" s="841"/>
      <c r="H464" s="838"/>
    </row>
    <row r="465" spans="4:8" ht="15.75">
      <c r="D465" s="804"/>
      <c r="E465" s="831"/>
      <c r="F465" s="834"/>
      <c r="G465" s="835"/>
      <c r="H465" s="804"/>
    </row>
    <row r="466" spans="4:8" ht="15.75">
      <c r="D466" s="804"/>
      <c r="E466" s="831"/>
      <c r="F466" s="834"/>
      <c r="G466" s="835"/>
      <c r="H466" s="804"/>
    </row>
    <row r="467" spans="4:8" ht="15.75">
      <c r="D467" s="804"/>
      <c r="E467" s="831"/>
      <c r="F467" s="834"/>
      <c r="G467" s="835"/>
      <c r="H467" s="804"/>
    </row>
    <row r="468" spans="4:8" ht="15.75">
      <c r="D468" s="804"/>
      <c r="E468" s="831"/>
      <c r="F468" s="834"/>
      <c r="G468" s="835"/>
      <c r="H468" s="804"/>
    </row>
    <row r="469" spans="4:8" ht="15.75">
      <c r="D469" s="804"/>
      <c r="E469" s="831"/>
      <c r="F469" s="834"/>
      <c r="G469" s="835"/>
      <c r="H469" s="804"/>
    </row>
    <row r="470" spans="4:8" ht="15.75">
      <c r="D470" s="804"/>
      <c r="E470" s="831"/>
      <c r="F470" s="834"/>
      <c r="G470" s="835"/>
      <c r="H470" s="804"/>
    </row>
    <row r="471" spans="4:8" ht="15.75">
      <c r="D471" s="804"/>
      <c r="E471" s="831"/>
      <c r="F471" s="834"/>
      <c r="G471" s="835"/>
      <c r="H471" s="804"/>
    </row>
    <row r="472" spans="4:8" ht="15.75">
      <c r="D472" s="804"/>
      <c r="E472" s="831"/>
      <c r="F472" s="834"/>
      <c r="G472" s="835"/>
      <c r="H472" s="804"/>
    </row>
    <row r="473" spans="4:8" ht="15.75">
      <c r="D473" s="804"/>
      <c r="E473" s="831"/>
      <c r="F473" s="834"/>
      <c r="G473" s="835"/>
      <c r="H473" s="804"/>
    </row>
    <row r="474" spans="4:8" ht="15.75">
      <c r="D474" s="804"/>
      <c r="E474" s="831"/>
      <c r="F474" s="834"/>
      <c r="G474" s="835"/>
      <c r="H474" s="804"/>
    </row>
    <row r="475" spans="4:8" ht="15.75">
      <c r="D475" s="804"/>
      <c r="E475" s="831"/>
      <c r="F475" s="834"/>
      <c r="G475" s="835"/>
      <c r="H475" s="804"/>
    </row>
    <row r="476" spans="4:8" ht="15.75">
      <c r="D476" s="804"/>
      <c r="E476" s="831"/>
      <c r="F476" s="834"/>
      <c r="G476" s="835"/>
      <c r="H476" s="804"/>
    </row>
    <row r="477" spans="4:8" ht="15.75">
      <c r="D477" s="804"/>
      <c r="E477" s="831"/>
      <c r="F477" s="834"/>
      <c r="G477" s="835"/>
      <c r="H477" s="804"/>
    </row>
    <row r="478" spans="4:8" ht="15.75">
      <c r="D478" s="804"/>
      <c r="E478" s="831"/>
      <c r="F478" s="834"/>
      <c r="G478" s="835"/>
      <c r="H478" s="804"/>
    </row>
    <row r="479" spans="4:8" ht="15.75">
      <c r="D479" s="804"/>
      <c r="E479" s="831"/>
      <c r="F479" s="834"/>
      <c r="G479" s="835"/>
      <c r="H479" s="804"/>
    </row>
    <row r="480" spans="4:8" ht="15.75">
      <c r="D480" s="804"/>
      <c r="E480" s="831"/>
      <c r="F480" s="834"/>
      <c r="G480" s="835"/>
      <c r="H480" s="804"/>
    </row>
    <row r="481" spans="4:8" ht="15.75">
      <c r="D481" s="804"/>
      <c r="E481" s="831"/>
      <c r="F481" s="834"/>
      <c r="G481" s="835"/>
      <c r="H481" s="804"/>
    </row>
    <row r="482" spans="4:8" ht="15.75">
      <c r="D482" s="804"/>
      <c r="E482" s="831"/>
      <c r="F482" s="834"/>
      <c r="G482" s="835"/>
      <c r="H482" s="804"/>
    </row>
    <row r="483" spans="4:8" ht="15.75">
      <c r="D483" s="804"/>
      <c r="E483" s="831"/>
      <c r="F483" s="834"/>
      <c r="G483" s="835"/>
      <c r="H483" s="804"/>
    </row>
    <row r="484" spans="4:8" ht="15.75">
      <c r="D484" s="804"/>
      <c r="E484" s="831"/>
      <c r="F484" s="834"/>
      <c r="G484" s="835"/>
      <c r="H484" s="804"/>
    </row>
    <row r="485" spans="4:8" ht="15.75">
      <c r="D485" s="804"/>
      <c r="E485" s="831"/>
      <c r="F485" s="834"/>
      <c r="G485" s="835"/>
      <c r="H485" s="804"/>
    </row>
    <row r="486" spans="4:8" ht="15.75">
      <c r="D486" s="804"/>
      <c r="E486" s="831"/>
      <c r="F486" s="834"/>
      <c r="G486" s="835"/>
      <c r="H486" s="804"/>
    </row>
    <row r="487" spans="4:8" ht="15.75">
      <c r="D487" s="804"/>
      <c r="E487" s="831"/>
      <c r="F487" s="834"/>
      <c r="G487" s="835"/>
      <c r="H487" s="804"/>
    </row>
    <row r="488" spans="4:8" ht="15.75">
      <c r="D488" s="804"/>
      <c r="E488" s="831"/>
      <c r="F488" s="834"/>
      <c r="G488" s="835"/>
      <c r="H488" s="804"/>
    </row>
    <row r="489" spans="4:8" ht="15.75">
      <c r="D489" s="804"/>
      <c r="E489" s="831"/>
      <c r="F489" s="834"/>
      <c r="G489" s="835"/>
      <c r="H489" s="804"/>
    </row>
    <row r="490" spans="4:8" ht="15.75">
      <c r="D490" s="804"/>
      <c r="E490" s="831"/>
      <c r="F490" s="834"/>
      <c r="G490" s="835"/>
      <c r="H490" s="804"/>
    </row>
    <row r="491" spans="4:8" ht="15.75">
      <c r="D491" s="804"/>
      <c r="E491" s="831"/>
      <c r="F491" s="834"/>
      <c r="G491" s="835"/>
      <c r="H491" s="804"/>
    </row>
    <row r="492" spans="4:8" ht="15.75">
      <c r="D492" s="804"/>
      <c r="E492" s="831"/>
      <c r="F492" s="834"/>
      <c r="G492" s="835"/>
      <c r="H492" s="804"/>
    </row>
    <row r="493" spans="4:8" ht="15.75">
      <c r="D493" s="804"/>
      <c r="E493" s="831"/>
      <c r="F493" s="834"/>
      <c r="G493" s="835"/>
      <c r="H493" s="804"/>
    </row>
    <row r="494" spans="4:8" ht="15.75">
      <c r="D494" s="804"/>
      <c r="E494" s="831"/>
      <c r="F494" s="834"/>
      <c r="G494" s="835"/>
      <c r="H494" s="804"/>
    </row>
    <row r="495" spans="4:8" ht="15.75">
      <c r="D495" s="804"/>
      <c r="E495" s="831"/>
      <c r="F495" s="834"/>
      <c r="G495" s="835"/>
      <c r="H495" s="804"/>
    </row>
    <row r="496" spans="4:8" ht="15.75">
      <c r="D496" s="804"/>
      <c r="E496" s="831"/>
      <c r="F496" s="834"/>
      <c r="G496" s="835"/>
      <c r="H496" s="804"/>
    </row>
    <row r="497" spans="4:8">
      <c r="D497" s="804"/>
      <c r="E497" s="804"/>
      <c r="F497" s="804"/>
      <c r="G497" s="804"/>
      <c r="H497" s="804"/>
    </row>
    <row r="498" spans="4:8">
      <c r="D498" s="804"/>
      <c r="E498" s="804"/>
      <c r="F498" s="804"/>
      <c r="G498" s="804"/>
      <c r="H498" s="804"/>
    </row>
    <row r="499" spans="4:8">
      <c r="D499" s="804"/>
      <c r="E499" s="804"/>
      <c r="F499" s="804"/>
      <c r="G499" s="804"/>
      <c r="H499" s="804"/>
    </row>
  </sheetData>
  <mergeCells count="25">
    <mergeCell ref="A18:H18"/>
    <mergeCell ref="B7:H7"/>
    <mergeCell ref="A10:H10"/>
    <mergeCell ref="A11:H11"/>
    <mergeCell ref="A14:H14"/>
    <mergeCell ref="A16:H16"/>
    <mergeCell ref="B19:E19"/>
    <mergeCell ref="B23:H23"/>
    <mergeCell ref="A25:A26"/>
    <mergeCell ref="B25:B26"/>
    <mergeCell ref="C25:C26"/>
    <mergeCell ref="D25:E25"/>
    <mergeCell ref="F25:G25"/>
    <mergeCell ref="H25:H26"/>
    <mergeCell ref="A378:B378"/>
    <mergeCell ref="A28:H28"/>
    <mergeCell ref="A172:H172"/>
    <mergeCell ref="A324:H324"/>
    <mergeCell ref="A374:H374"/>
    <mergeCell ref="A375:A376"/>
    <mergeCell ref="B375:B376"/>
    <mergeCell ref="C375:C376"/>
    <mergeCell ref="D375:E375"/>
    <mergeCell ref="F375:G375"/>
    <mergeCell ref="H375:H376"/>
  </mergeCells>
  <pageMargins left="0.23622047244094491" right="0.19685039370078741" top="0.27559055118110237" bottom="0.23622047244094491" header="0.15748031496062992" footer="0.15748031496062992"/>
  <pageSetup paperSize="9" scale="62" fitToHeight="13" orientation="landscape"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C99"/>
  <sheetViews>
    <sheetView topLeftCell="F7" zoomScale="90" zoomScaleNormal="90" workbookViewId="0">
      <selection activeCell="C35" sqref="A35:XFD36"/>
    </sheetView>
  </sheetViews>
  <sheetFormatPr defaultRowHeight="15.75"/>
  <cols>
    <col min="1" max="1" width="10.140625" style="22" hidden="1" customWidth="1"/>
    <col min="2" max="2" width="12.140625" style="18" customWidth="1"/>
    <col min="3" max="3" width="83.85546875" style="19" customWidth="1"/>
    <col min="4" max="4" width="18.42578125" style="18" customWidth="1"/>
    <col min="5" max="14" width="14.5703125" style="20" customWidth="1"/>
    <col min="15" max="15" width="15.42578125" style="20" customWidth="1"/>
    <col min="16" max="16" width="13.85546875" style="20" customWidth="1"/>
    <col min="17" max="17" width="14.42578125" style="20" customWidth="1"/>
    <col min="18" max="18" width="12.85546875" style="20" customWidth="1"/>
    <col min="19" max="19" width="15.7109375" style="20" customWidth="1"/>
    <col min="20" max="20" width="12.5703125" style="20" customWidth="1"/>
    <col min="21" max="21" width="14.7109375" style="20" customWidth="1"/>
    <col min="22" max="22" width="13.28515625" style="20" customWidth="1"/>
    <col min="23" max="23" width="16.42578125" style="20" customWidth="1"/>
    <col min="24" max="24" width="15.140625" style="20" customWidth="1"/>
    <col min="25" max="25" width="49.85546875" style="22" customWidth="1"/>
    <col min="26" max="16384" width="9.140625" style="22"/>
  </cols>
  <sheetData>
    <row r="1" spans="1:16383">
      <c r="X1" s="21" t="s">
        <v>167</v>
      </c>
    </row>
    <row r="2" spans="1:16383">
      <c r="X2" s="21" t="s">
        <v>1</v>
      </c>
    </row>
    <row r="3" spans="1:16383">
      <c r="X3" s="21" t="s">
        <v>168</v>
      </c>
    </row>
    <row r="5" spans="1:16383" ht="18.75">
      <c r="B5" s="23"/>
      <c r="C5" s="23"/>
      <c r="D5" s="863" t="s">
        <v>169</v>
      </c>
      <c r="E5" s="863"/>
      <c r="F5" s="863"/>
      <c r="G5" s="863"/>
      <c r="H5" s="863"/>
      <c r="I5" s="863"/>
      <c r="J5" s="863"/>
      <c r="K5" s="863"/>
      <c r="L5" s="863"/>
      <c r="M5" s="863"/>
      <c r="N5" s="863"/>
      <c r="O5" s="863"/>
      <c r="P5" s="23"/>
      <c r="Q5" s="23"/>
      <c r="R5" s="23"/>
      <c r="S5" s="23"/>
      <c r="T5" s="23"/>
      <c r="U5" s="23"/>
    </row>
    <row r="6" spans="1:16383" s="663" customFormat="1" ht="18.75">
      <c r="A6" s="842" t="s">
        <v>1148</v>
      </c>
      <c r="B6" s="842"/>
      <c r="C6" s="842"/>
      <c r="D6" s="842"/>
      <c r="E6" s="842"/>
      <c r="F6" s="842"/>
      <c r="G6" s="842"/>
      <c r="H6" s="842"/>
      <c r="I6" s="842"/>
      <c r="J6" s="842"/>
      <c r="K6" s="842"/>
      <c r="L6" s="842"/>
      <c r="M6" s="842"/>
      <c r="N6" s="842"/>
      <c r="O6" s="842"/>
      <c r="P6" s="842"/>
      <c r="Q6" s="842"/>
      <c r="R6" s="842"/>
      <c r="S6" s="842"/>
      <c r="T6" s="842"/>
      <c r="U6" s="664"/>
    </row>
    <row r="7" spans="1:16383" s="663" customFormat="1" ht="18.75">
      <c r="F7" s="664"/>
      <c r="U7" s="664"/>
    </row>
    <row r="8" spans="1:16383" s="665" customFormat="1" ht="21.75" customHeight="1">
      <c r="A8" s="664"/>
      <c r="C8" s="855" t="s">
        <v>1150</v>
      </c>
      <c r="D8" s="855"/>
      <c r="E8" s="855"/>
      <c r="F8" s="855"/>
      <c r="G8" s="855"/>
      <c r="H8" s="855"/>
      <c r="I8" s="855"/>
      <c r="J8" s="855"/>
      <c r="K8" s="855"/>
      <c r="L8" s="855"/>
      <c r="M8" s="855"/>
      <c r="N8" s="855"/>
      <c r="O8" s="855"/>
      <c r="P8" s="855"/>
      <c r="Q8" s="855"/>
      <c r="R8" s="855"/>
      <c r="S8" s="664"/>
      <c r="T8" s="664"/>
      <c r="U8" s="664"/>
    </row>
    <row r="9" spans="1:16383" s="663" customFormat="1" ht="18.75">
      <c r="A9" s="853" t="s">
        <v>113</v>
      </c>
      <c r="B9" s="853"/>
      <c r="C9" s="853"/>
      <c r="D9" s="853"/>
      <c r="E9" s="853"/>
      <c r="F9" s="853"/>
      <c r="G9" s="853"/>
      <c r="H9" s="853"/>
      <c r="I9" s="853"/>
      <c r="J9" s="853"/>
      <c r="K9" s="853"/>
      <c r="L9" s="853"/>
      <c r="M9" s="853"/>
      <c r="N9" s="853"/>
      <c r="O9" s="853"/>
      <c r="P9" s="853"/>
      <c r="Q9" s="853"/>
      <c r="R9" s="853"/>
      <c r="S9" s="853"/>
      <c r="T9" s="853"/>
      <c r="U9" s="664"/>
    </row>
    <row r="10" spans="1:16383" s="663" customFormat="1" ht="12.75" customHeight="1">
      <c r="U10" s="842"/>
      <c r="V10" s="842"/>
      <c r="W10" s="842"/>
      <c r="X10" s="842"/>
      <c r="Y10" s="842"/>
      <c r="Z10" s="842"/>
      <c r="AA10" s="842"/>
      <c r="AB10" s="842"/>
      <c r="AC10" s="842"/>
      <c r="AD10" s="842"/>
      <c r="AE10" s="842"/>
      <c r="AF10" s="842"/>
      <c r="AG10" s="842"/>
      <c r="AH10" s="842"/>
      <c r="AI10" s="842"/>
      <c r="AJ10" s="842"/>
      <c r="AK10" s="842"/>
      <c r="AL10" s="842"/>
      <c r="AM10" s="842"/>
      <c r="AN10" s="842"/>
      <c r="AO10" s="842"/>
      <c r="AP10" s="842"/>
      <c r="AQ10" s="842"/>
      <c r="AR10" s="842"/>
      <c r="AS10" s="842"/>
      <c r="AT10" s="842"/>
      <c r="AU10" s="842"/>
      <c r="AV10" s="842"/>
      <c r="AW10" s="842"/>
      <c r="AX10" s="842"/>
      <c r="AY10" s="842"/>
      <c r="AZ10" s="842"/>
      <c r="BA10" s="842"/>
      <c r="BB10" s="842"/>
      <c r="BC10" s="842"/>
      <c r="BD10" s="842"/>
      <c r="BE10" s="842"/>
      <c r="BF10" s="842"/>
      <c r="BG10" s="842"/>
      <c r="BH10" s="842"/>
      <c r="BI10" s="842"/>
      <c r="BJ10" s="842"/>
      <c r="BK10" s="842"/>
      <c r="BL10" s="842"/>
      <c r="BM10" s="842"/>
      <c r="BN10" s="842"/>
      <c r="BO10" s="842"/>
      <c r="BP10" s="842"/>
      <c r="BQ10" s="842"/>
      <c r="BR10" s="842"/>
      <c r="BS10" s="842"/>
      <c r="BT10" s="842"/>
      <c r="BU10" s="842"/>
      <c r="BV10" s="842"/>
      <c r="BW10" s="842"/>
      <c r="BX10" s="842"/>
      <c r="BY10" s="842"/>
      <c r="BZ10" s="842"/>
      <c r="CA10" s="842"/>
      <c r="CB10" s="842"/>
      <c r="CC10" s="842"/>
      <c r="CD10" s="842"/>
      <c r="CE10" s="842"/>
      <c r="CF10" s="842"/>
      <c r="CG10" s="842"/>
      <c r="CH10" s="842"/>
      <c r="CI10" s="842"/>
      <c r="CJ10" s="842"/>
      <c r="CK10" s="842"/>
      <c r="CL10" s="842"/>
      <c r="CM10" s="842"/>
      <c r="CN10" s="842"/>
      <c r="CO10" s="842"/>
      <c r="CP10" s="842"/>
      <c r="CQ10" s="842"/>
      <c r="CR10" s="842"/>
      <c r="CS10" s="842"/>
      <c r="CT10" s="842"/>
      <c r="CU10" s="842"/>
      <c r="CV10" s="842"/>
      <c r="CW10" s="842"/>
      <c r="CX10" s="842"/>
      <c r="CY10" s="842"/>
      <c r="CZ10" s="842"/>
      <c r="DA10" s="842"/>
      <c r="DB10" s="842"/>
      <c r="DC10" s="842"/>
      <c r="DD10" s="842"/>
      <c r="DE10" s="842"/>
      <c r="DF10" s="842"/>
      <c r="DG10" s="842"/>
      <c r="DH10" s="842"/>
      <c r="DI10" s="842"/>
      <c r="DJ10" s="842"/>
      <c r="DK10" s="842"/>
      <c r="DL10" s="842"/>
      <c r="DM10" s="842"/>
      <c r="DN10" s="842"/>
      <c r="DO10" s="842"/>
      <c r="DP10" s="842"/>
      <c r="DQ10" s="842"/>
      <c r="DR10" s="842"/>
      <c r="DS10" s="842"/>
      <c r="DT10" s="842"/>
      <c r="DU10" s="842"/>
      <c r="DV10" s="842"/>
      <c r="DW10" s="842"/>
      <c r="DX10" s="842"/>
      <c r="DY10" s="842"/>
      <c r="DZ10" s="842"/>
      <c r="EA10" s="842"/>
      <c r="EB10" s="842"/>
      <c r="EC10" s="842"/>
      <c r="ED10" s="842"/>
      <c r="EE10" s="842"/>
      <c r="EF10" s="842"/>
      <c r="EG10" s="842"/>
      <c r="EH10" s="842"/>
      <c r="EI10" s="842"/>
      <c r="EJ10" s="842"/>
      <c r="EK10" s="842"/>
      <c r="EL10" s="842"/>
      <c r="EM10" s="842"/>
      <c r="EN10" s="842"/>
      <c r="EO10" s="842"/>
      <c r="EP10" s="842"/>
      <c r="EQ10" s="842"/>
      <c r="ER10" s="842"/>
      <c r="ES10" s="842"/>
      <c r="ET10" s="842"/>
      <c r="EU10" s="842"/>
      <c r="EV10" s="842"/>
      <c r="EW10" s="842"/>
      <c r="EX10" s="842"/>
      <c r="EY10" s="842"/>
      <c r="EZ10" s="842"/>
      <c r="FA10" s="842"/>
      <c r="FB10" s="842"/>
      <c r="FC10" s="842"/>
      <c r="FD10" s="842"/>
      <c r="FE10" s="842"/>
      <c r="FF10" s="842"/>
      <c r="FG10" s="842"/>
      <c r="FH10" s="842"/>
      <c r="FI10" s="842"/>
      <c r="FJ10" s="842"/>
      <c r="FK10" s="842"/>
      <c r="FL10" s="842"/>
      <c r="FM10" s="842"/>
      <c r="FN10" s="842"/>
      <c r="FO10" s="842"/>
      <c r="FP10" s="842"/>
      <c r="FQ10" s="842"/>
      <c r="FR10" s="842"/>
      <c r="FS10" s="842"/>
      <c r="FT10" s="842"/>
      <c r="FU10" s="842"/>
      <c r="FV10" s="842"/>
      <c r="FW10" s="842"/>
      <c r="FX10" s="842"/>
      <c r="FY10" s="842"/>
      <c r="FZ10" s="842"/>
      <c r="GA10" s="842"/>
      <c r="GB10" s="842"/>
      <c r="GC10" s="842"/>
      <c r="GD10" s="842"/>
      <c r="GE10" s="842"/>
      <c r="GF10" s="842"/>
      <c r="GG10" s="842"/>
      <c r="GH10" s="842"/>
      <c r="GI10" s="842"/>
      <c r="GJ10" s="842"/>
      <c r="GK10" s="842"/>
      <c r="GL10" s="842"/>
      <c r="GM10" s="842"/>
      <c r="GN10" s="842"/>
      <c r="GO10" s="842"/>
      <c r="GP10" s="842"/>
      <c r="GQ10" s="842"/>
      <c r="GR10" s="842"/>
      <c r="GS10" s="842"/>
      <c r="GT10" s="842"/>
      <c r="GU10" s="842"/>
      <c r="GV10" s="842"/>
      <c r="GW10" s="842"/>
      <c r="GX10" s="842"/>
      <c r="GY10" s="842"/>
      <c r="GZ10" s="842"/>
      <c r="HA10" s="842"/>
      <c r="HB10" s="842"/>
      <c r="HC10" s="842"/>
      <c r="HD10" s="842"/>
      <c r="HE10" s="842"/>
      <c r="HF10" s="842"/>
      <c r="HG10" s="842"/>
      <c r="HH10" s="842"/>
      <c r="HI10" s="842"/>
      <c r="HJ10" s="842"/>
      <c r="HK10" s="842"/>
      <c r="HL10" s="842"/>
      <c r="HM10" s="842"/>
      <c r="HN10" s="842"/>
      <c r="HO10" s="842"/>
      <c r="HP10" s="842"/>
      <c r="HQ10" s="842"/>
      <c r="HR10" s="842"/>
      <c r="HS10" s="842"/>
      <c r="HT10" s="842"/>
      <c r="HU10" s="842"/>
      <c r="HV10" s="842"/>
      <c r="HW10" s="842"/>
      <c r="HX10" s="842"/>
      <c r="HY10" s="842"/>
      <c r="HZ10" s="842"/>
      <c r="IA10" s="842"/>
      <c r="IB10" s="842"/>
      <c r="IC10" s="842"/>
      <c r="ID10" s="842"/>
      <c r="IE10" s="842"/>
      <c r="IF10" s="842"/>
      <c r="IG10" s="842"/>
      <c r="IH10" s="842"/>
      <c r="II10" s="842"/>
      <c r="IJ10" s="842"/>
      <c r="IK10" s="842"/>
      <c r="IL10" s="842"/>
      <c r="IM10" s="842"/>
      <c r="IN10" s="842"/>
      <c r="IO10" s="842"/>
      <c r="IP10" s="842"/>
      <c r="IQ10" s="842"/>
      <c r="IR10" s="842"/>
      <c r="IS10" s="842"/>
      <c r="IT10" s="842"/>
      <c r="IU10" s="842"/>
      <c r="IV10" s="842"/>
      <c r="IW10" s="842"/>
      <c r="IX10" s="842"/>
      <c r="IY10" s="842"/>
      <c r="IZ10" s="842"/>
      <c r="JA10" s="842"/>
      <c r="JB10" s="842"/>
      <c r="JC10" s="842"/>
      <c r="JD10" s="842"/>
      <c r="JE10" s="842"/>
      <c r="JF10" s="842"/>
      <c r="JG10" s="842"/>
      <c r="JH10" s="842"/>
      <c r="JI10" s="842"/>
      <c r="JJ10" s="842"/>
      <c r="JK10" s="842"/>
      <c r="JL10" s="842"/>
      <c r="JM10" s="842"/>
      <c r="JN10" s="842"/>
      <c r="JO10" s="842"/>
      <c r="JP10" s="842"/>
      <c r="JQ10" s="842"/>
      <c r="JR10" s="842"/>
      <c r="JS10" s="842"/>
      <c r="JT10" s="842"/>
      <c r="JU10" s="842"/>
      <c r="JV10" s="842"/>
      <c r="JW10" s="842"/>
      <c r="JX10" s="842"/>
      <c r="JY10" s="842"/>
      <c r="JZ10" s="842"/>
      <c r="KA10" s="842"/>
      <c r="KB10" s="842"/>
      <c r="KC10" s="842"/>
      <c r="KD10" s="842"/>
      <c r="KE10" s="842"/>
      <c r="KF10" s="842"/>
      <c r="KG10" s="842"/>
      <c r="KH10" s="842"/>
      <c r="KI10" s="842"/>
      <c r="KJ10" s="842"/>
      <c r="KK10" s="842"/>
      <c r="KL10" s="842"/>
      <c r="KM10" s="842"/>
      <c r="KN10" s="842"/>
      <c r="KO10" s="842"/>
      <c r="KP10" s="842"/>
      <c r="KQ10" s="842"/>
      <c r="KR10" s="842"/>
      <c r="KS10" s="842"/>
      <c r="KT10" s="842"/>
      <c r="KU10" s="842"/>
      <c r="KV10" s="842"/>
      <c r="KW10" s="842"/>
      <c r="KX10" s="842"/>
      <c r="KY10" s="842"/>
      <c r="KZ10" s="842"/>
      <c r="LA10" s="842"/>
      <c r="LB10" s="842"/>
      <c r="LC10" s="842"/>
      <c r="LD10" s="842"/>
      <c r="LE10" s="842"/>
      <c r="LF10" s="842"/>
      <c r="LG10" s="842"/>
      <c r="LH10" s="842"/>
      <c r="LI10" s="842"/>
      <c r="LJ10" s="842"/>
      <c r="LK10" s="842"/>
      <c r="LL10" s="842"/>
      <c r="LM10" s="842"/>
      <c r="LN10" s="842"/>
      <c r="LO10" s="842"/>
      <c r="LP10" s="842"/>
      <c r="LQ10" s="842"/>
      <c r="LR10" s="842"/>
      <c r="LS10" s="842"/>
      <c r="LT10" s="842"/>
      <c r="LU10" s="842"/>
      <c r="LV10" s="842"/>
      <c r="LW10" s="842"/>
      <c r="LX10" s="842"/>
      <c r="LY10" s="842"/>
      <c r="LZ10" s="842"/>
      <c r="MA10" s="842"/>
      <c r="MB10" s="842"/>
      <c r="MC10" s="842"/>
      <c r="MD10" s="842"/>
      <c r="ME10" s="842"/>
      <c r="MF10" s="842"/>
      <c r="MG10" s="842"/>
      <c r="MH10" s="842"/>
      <c r="MI10" s="842"/>
      <c r="MJ10" s="842"/>
      <c r="MK10" s="842"/>
      <c r="ML10" s="842"/>
      <c r="MM10" s="842"/>
      <c r="MN10" s="842"/>
      <c r="MO10" s="842"/>
      <c r="MP10" s="842"/>
      <c r="MQ10" s="842"/>
      <c r="MR10" s="842"/>
      <c r="MS10" s="842"/>
      <c r="MT10" s="842"/>
      <c r="MU10" s="842"/>
      <c r="MV10" s="842"/>
      <c r="MW10" s="842"/>
      <c r="MX10" s="842"/>
      <c r="MY10" s="842"/>
      <c r="MZ10" s="842"/>
      <c r="NA10" s="842"/>
      <c r="NB10" s="842"/>
      <c r="NC10" s="842"/>
      <c r="ND10" s="842"/>
      <c r="NE10" s="842"/>
      <c r="NF10" s="842"/>
      <c r="NG10" s="842"/>
      <c r="NH10" s="842"/>
      <c r="NI10" s="842"/>
      <c r="NJ10" s="842"/>
      <c r="NK10" s="842"/>
      <c r="NL10" s="842"/>
      <c r="NM10" s="842"/>
      <c r="NN10" s="842"/>
      <c r="NO10" s="842"/>
      <c r="NP10" s="842"/>
      <c r="NQ10" s="842"/>
      <c r="NR10" s="842"/>
      <c r="NS10" s="842"/>
      <c r="NT10" s="842"/>
      <c r="NU10" s="842"/>
      <c r="NV10" s="842"/>
      <c r="NW10" s="842"/>
      <c r="NX10" s="842"/>
      <c r="NY10" s="842"/>
      <c r="NZ10" s="842"/>
      <c r="OA10" s="842"/>
      <c r="OB10" s="842"/>
      <c r="OC10" s="842"/>
      <c r="OD10" s="842"/>
      <c r="OE10" s="842"/>
      <c r="OF10" s="842"/>
      <c r="OG10" s="842"/>
      <c r="OH10" s="842"/>
      <c r="OI10" s="842"/>
      <c r="OJ10" s="842"/>
      <c r="OK10" s="842"/>
      <c r="OL10" s="842"/>
      <c r="OM10" s="842"/>
      <c r="ON10" s="842"/>
      <c r="OO10" s="842"/>
      <c r="OP10" s="842"/>
      <c r="OQ10" s="842"/>
      <c r="OR10" s="842"/>
      <c r="OS10" s="842"/>
      <c r="OT10" s="842"/>
      <c r="OU10" s="842"/>
      <c r="OV10" s="842"/>
      <c r="OW10" s="842"/>
      <c r="OX10" s="842"/>
      <c r="OY10" s="842"/>
      <c r="OZ10" s="842"/>
      <c r="PA10" s="842"/>
      <c r="PB10" s="842"/>
      <c r="PC10" s="842"/>
      <c r="PD10" s="842"/>
      <c r="PE10" s="842"/>
      <c r="PF10" s="842"/>
      <c r="PG10" s="842"/>
      <c r="PH10" s="842"/>
      <c r="PI10" s="842"/>
      <c r="PJ10" s="842"/>
      <c r="PK10" s="842"/>
      <c r="PL10" s="842"/>
      <c r="PM10" s="842"/>
      <c r="PN10" s="842"/>
      <c r="PO10" s="842"/>
      <c r="PP10" s="842"/>
      <c r="PQ10" s="842"/>
      <c r="PR10" s="842"/>
      <c r="PS10" s="842"/>
      <c r="PT10" s="842"/>
      <c r="PU10" s="842"/>
      <c r="PV10" s="842"/>
      <c r="PW10" s="842"/>
      <c r="PX10" s="842"/>
      <c r="PY10" s="842"/>
      <c r="PZ10" s="842"/>
      <c r="QA10" s="842"/>
      <c r="QB10" s="842"/>
      <c r="QC10" s="842"/>
      <c r="QD10" s="842"/>
      <c r="QE10" s="842"/>
      <c r="QF10" s="842"/>
      <c r="QG10" s="842"/>
      <c r="QH10" s="842"/>
      <c r="QI10" s="842"/>
      <c r="QJ10" s="842"/>
      <c r="QK10" s="842"/>
      <c r="QL10" s="842"/>
      <c r="QM10" s="842"/>
      <c r="QN10" s="842"/>
      <c r="QO10" s="842"/>
      <c r="QP10" s="842"/>
      <c r="QQ10" s="842"/>
      <c r="QR10" s="842"/>
      <c r="QS10" s="842"/>
      <c r="QT10" s="842"/>
      <c r="QU10" s="842"/>
      <c r="QV10" s="842"/>
      <c r="QW10" s="842"/>
      <c r="QX10" s="842"/>
      <c r="QY10" s="842"/>
      <c r="QZ10" s="842"/>
      <c r="RA10" s="842"/>
      <c r="RB10" s="842"/>
      <c r="RC10" s="842"/>
      <c r="RD10" s="842"/>
      <c r="RE10" s="842"/>
      <c r="RF10" s="842"/>
      <c r="RG10" s="842"/>
      <c r="RH10" s="842"/>
      <c r="RI10" s="842"/>
      <c r="RJ10" s="842"/>
      <c r="RK10" s="842"/>
      <c r="RL10" s="842"/>
      <c r="RM10" s="842"/>
      <c r="RN10" s="842"/>
      <c r="RO10" s="842"/>
      <c r="RP10" s="842"/>
      <c r="RQ10" s="842"/>
      <c r="RR10" s="842"/>
      <c r="RS10" s="842"/>
      <c r="RT10" s="842"/>
      <c r="RU10" s="842"/>
      <c r="RV10" s="842"/>
      <c r="RW10" s="842"/>
      <c r="RX10" s="842"/>
      <c r="RY10" s="842"/>
      <c r="RZ10" s="842"/>
      <c r="SA10" s="842"/>
      <c r="SB10" s="842"/>
      <c r="SC10" s="842"/>
      <c r="SD10" s="842"/>
      <c r="SE10" s="842"/>
      <c r="SF10" s="842"/>
      <c r="SG10" s="842"/>
      <c r="SH10" s="842"/>
      <c r="SI10" s="842"/>
      <c r="SJ10" s="842"/>
      <c r="SK10" s="842"/>
      <c r="SL10" s="842"/>
      <c r="SM10" s="842"/>
      <c r="SN10" s="842"/>
      <c r="SO10" s="842"/>
      <c r="SP10" s="842"/>
      <c r="SQ10" s="842"/>
      <c r="SR10" s="842"/>
      <c r="SS10" s="842"/>
      <c r="ST10" s="842"/>
      <c r="SU10" s="842"/>
      <c r="SV10" s="842"/>
      <c r="SW10" s="842"/>
      <c r="SX10" s="842"/>
      <c r="SY10" s="842"/>
      <c r="SZ10" s="842"/>
      <c r="TA10" s="842"/>
      <c r="TB10" s="842"/>
      <c r="TC10" s="842"/>
      <c r="TD10" s="842"/>
      <c r="TE10" s="842"/>
      <c r="TF10" s="842"/>
      <c r="TG10" s="842"/>
      <c r="TH10" s="842"/>
      <c r="TI10" s="842"/>
      <c r="TJ10" s="842"/>
      <c r="TK10" s="842"/>
      <c r="TL10" s="842"/>
      <c r="TM10" s="842"/>
      <c r="TN10" s="842"/>
      <c r="TO10" s="842"/>
      <c r="TP10" s="842"/>
      <c r="TQ10" s="842"/>
      <c r="TR10" s="842"/>
      <c r="TS10" s="842"/>
      <c r="TT10" s="842"/>
      <c r="TU10" s="842"/>
      <c r="TV10" s="842"/>
      <c r="TW10" s="842"/>
      <c r="TX10" s="842"/>
      <c r="TY10" s="842"/>
      <c r="TZ10" s="842"/>
      <c r="UA10" s="842"/>
      <c r="UB10" s="842"/>
      <c r="UC10" s="842"/>
      <c r="UD10" s="842"/>
      <c r="UE10" s="842"/>
      <c r="UF10" s="842"/>
      <c r="UG10" s="842"/>
      <c r="UH10" s="842"/>
      <c r="UI10" s="842"/>
      <c r="UJ10" s="842"/>
      <c r="UK10" s="842"/>
      <c r="UL10" s="842"/>
      <c r="UM10" s="842"/>
      <c r="UN10" s="842"/>
      <c r="UO10" s="842"/>
      <c r="UP10" s="842"/>
      <c r="UQ10" s="842"/>
      <c r="UR10" s="842"/>
      <c r="US10" s="842"/>
      <c r="UT10" s="842"/>
      <c r="UU10" s="842"/>
      <c r="UV10" s="842"/>
      <c r="UW10" s="842"/>
      <c r="UX10" s="842"/>
      <c r="UY10" s="842"/>
      <c r="UZ10" s="842"/>
      <c r="VA10" s="842"/>
      <c r="VB10" s="842"/>
      <c r="VC10" s="842"/>
      <c r="VD10" s="842"/>
      <c r="VE10" s="842"/>
      <c r="VF10" s="842"/>
      <c r="VG10" s="842"/>
      <c r="VH10" s="842"/>
      <c r="VI10" s="842"/>
      <c r="VJ10" s="842"/>
      <c r="VK10" s="842"/>
      <c r="VL10" s="842"/>
      <c r="VM10" s="842"/>
      <c r="VN10" s="842"/>
      <c r="VO10" s="842"/>
      <c r="VP10" s="842"/>
      <c r="VQ10" s="842"/>
      <c r="VR10" s="842"/>
      <c r="VS10" s="842"/>
      <c r="VT10" s="842"/>
      <c r="VU10" s="842"/>
      <c r="VV10" s="842"/>
      <c r="VW10" s="842"/>
      <c r="VX10" s="842"/>
      <c r="VY10" s="842"/>
      <c r="VZ10" s="842"/>
      <c r="WA10" s="842"/>
      <c r="WB10" s="842"/>
      <c r="WC10" s="842"/>
      <c r="WD10" s="842"/>
      <c r="WE10" s="842"/>
      <c r="WF10" s="842"/>
      <c r="WG10" s="842"/>
      <c r="WH10" s="842"/>
      <c r="WI10" s="842"/>
      <c r="WJ10" s="842"/>
      <c r="WK10" s="842"/>
      <c r="WL10" s="842"/>
      <c r="WM10" s="842"/>
      <c r="WN10" s="842"/>
      <c r="WO10" s="842"/>
      <c r="WP10" s="842"/>
      <c r="WQ10" s="842"/>
      <c r="WR10" s="842"/>
      <c r="WS10" s="842"/>
      <c r="WT10" s="842"/>
      <c r="WU10" s="842"/>
      <c r="WV10" s="842"/>
      <c r="WW10" s="842"/>
      <c r="WX10" s="842"/>
      <c r="WY10" s="842"/>
      <c r="WZ10" s="842"/>
      <c r="XA10" s="842"/>
      <c r="XB10" s="842"/>
      <c r="XC10" s="842"/>
      <c r="XD10" s="842"/>
      <c r="XE10" s="842"/>
      <c r="XF10" s="842"/>
      <c r="XG10" s="842"/>
      <c r="XH10" s="842"/>
      <c r="XI10" s="842"/>
      <c r="XJ10" s="842"/>
      <c r="XK10" s="842"/>
      <c r="XL10" s="842"/>
      <c r="XM10" s="842"/>
      <c r="XN10" s="842"/>
      <c r="XO10" s="842"/>
      <c r="XP10" s="842"/>
      <c r="XQ10" s="842"/>
      <c r="XR10" s="842"/>
      <c r="XS10" s="842"/>
      <c r="XT10" s="842"/>
      <c r="XU10" s="842"/>
      <c r="XV10" s="842"/>
      <c r="XW10" s="842"/>
      <c r="XX10" s="842"/>
      <c r="XY10" s="842"/>
      <c r="XZ10" s="842"/>
      <c r="YA10" s="842"/>
      <c r="YB10" s="842"/>
      <c r="YC10" s="842"/>
      <c r="YD10" s="842"/>
      <c r="YE10" s="842"/>
      <c r="YF10" s="842"/>
      <c r="YG10" s="842"/>
      <c r="YH10" s="842"/>
      <c r="YI10" s="842"/>
      <c r="YJ10" s="842"/>
      <c r="YK10" s="842"/>
      <c r="YL10" s="842"/>
      <c r="YM10" s="842"/>
      <c r="YN10" s="842"/>
      <c r="YO10" s="842"/>
      <c r="YP10" s="842"/>
      <c r="YQ10" s="842"/>
      <c r="YR10" s="842"/>
      <c r="YS10" s="842"/>
      <c r="YT10" s="842"/>
      <c r="YU10" s="842"/>
      <c r="YV10" s="842"/>
      <c r="YW10" s="842"/>
      <c r="YX10" s="842"/>
      <c r="YY10" s="842"/>
      <c r="YZ10" s="842"/>
      <c r="ZA10" s="842"/>
      <c r="ZB10" s="842"/>
      <c r="ZC10" s="842"/>
      <c r="ZD10" s="842"/>
      <c r="ZE10" s="842"/>
      <c r="ZF10" s="842"/>
      <c r="ZG10" s="842"/>
      <c r="ZH10" s="842"/>
      <c r="ZI10" s="842"/>
      <c r="ZJ10" s="842"/>
      <c r="ZK10" s="842"/>
      <c r="ZL10" s="842"/>
      <c r="ZM10" s="842"/>
      <c r="ZN10" s="842"/>
      <c r="ZO10" s="842"/>
      <c r="ZP10" s="842"/>
      <c r="ZQ10" s="842"/>
      <c r="ZR10" s="842"/>
      <c r="ZS10" s="842"/>
      <c r="ZT10" s="842"/>
      <c r="ZU10" s="842"/>
      <c r="ZV10" s="842"/>
      <c r="ZW10" s="842"/>
      <c r="ZX10" s="842"/>
      <c r="ZY10" s="842"/>
      <c r="ZZ10" s="842"/>
      <c r="AAA10" s="842"/>
      <c r="AAB10" s="842"/>
      <c r="AAC10" s="842"/>
      <c r="AAD10" s="842"/>
      <c r="AAE10" s="842"/>
      <c r="AAF10" s="842"/>
      <c r="AAG10" s="842"/>
      <c r="AAH10" s="842"/>
      <c r="AAI10" s="842"/>
      <c r="AAJ10" s="842"/>
      <c r="AAK10" s="842"/>
      <c r="AAL10" s="842"/>
      <c r="AAM10" s="842"/>
      <c r="AAN10" s="842"/>
      <c r="AAO10" s="842"/>
      <c r="AAP10" s="842"/>
      <c r="AAQ10" s="842"/>
      <c r="AAR10" s="842"/>
      <c r="AAS10" s="842"/>
      <c r="AAT10" s="842"/>
      <c r="AAU10" s="842"/>
      <c r="AAV10" s="842"/>
      <c r="AAW10" s="842"/>
      <c r="AAX10" s="842"/>
      <c r="AAY10" s="842"/>
      <c r="AAZ10" s="842"/>
      <c r="ABA10" s="842"/>
      <c r="ABB10" s="842"/>
      <c r="ABC10" s="842"/>
      <c r="ABD10" s="842"/>
      <c r="ABE10" s="842"/>
      <c r="ABF10" s="842"/>
      <c r="ABG10" s="842"/>
      <c r="ABH10" s="842"/>
      <c r="ABI10" s="842"/>
      <c r="ABJ10" s="842"/>
      <c r="ABK10" s="842"/>
      <c r="ABL10" s="842"/>
      <c r="ABM10" s="842"/>
      <c r="ABN10" s="842"/>
      <c r="ABO10" s="842"/>
      <c r="ABP10" s="842"/>
      <c r="ABQ10" s="842"/>
      <c r="ABR10" s="842"/>
      <c r="ABS10" s="842"/>
      <c r="ABT10" s="842"/>
      <c r="ABU10" s="842"/>
      <c r="ABV10" s="842"/>
      <c r="ABW10" s="842"/>
      <c r="ABX10" s="842"/>
      <c r="ABY10" s="842"/>
      <c r="ABZ10" s="842"/>
      <c r="ACA10" s="842"/>
      <c r="ACB10" s="842"/>
      <c r="ACC10" s="842"/>
      <c r="ACD10" s="842"/>
      <c r="ACE10" s="842"/>
      <c r="ACF10" s="842"/>
      <c r="ACG10" s="842"/>
      <c r="ACH10" s="842"/>
      <c r="ACI10" s="842"/>
      <c r="ACJ10" s="842"/>
      <c r="ACK10" s="842"/>
      <c r="ACL10" s="842"/>
      <c r="ACM10" s="842"/>
      <c r="ACN10" s="842"/>
      <c r="ACO10" s="842"/>
      <c r="ACP10" s="842"/>
      <c r="ACQ10" s="842"/>
      <c r="ACR10" s="842"/>
      <c r="ACS10" s="842"/>
      <c r="ACT10" s="842"/>
      <c r="ACU10" s="842"/>
      <c r="ACV10" s="842"/>
      <c r="ACW10" s="842"/>
      <c r="ACX10" s="842"/>
      <c r="ACY10" s="842"/>
      <c r="ACZ10" s="842"/>
      <c r="ADA10" s="842"/>
      <c r="ADB10" s="842"/>
      <c r="ADC10" s="842"/>
      <c r="ADD10" s="842"/>
      <c r="ADE10" s="842"/>
      <c r="ADF10" s="842"/>
      <c r="ADG10" s="842"/>
      <c r="ADH10" s="842"/>
      <c r="ADI10" s="842"/>
      <c r="ADJ10" s="842"/>
      <c r="ADK10" s="842"/>
      <c r="ADL10" s="842"/>
      <c r="ADM10" s="842"/>
      <c r="ADN10" s="842"/>
      <c r="ADO10" s="842"/>
      <c r="ADP10" s="842"/>
      <c r="ADQ10" s="842"/>
      <c r="ADR10" s="842"/>
      <c r="ADS10" s="842"/>
      <c r="ADT10" s="842"/>
      <c r="ADU10" s="842"/>
      <c r="ADV10" s="842"/>
      <c r="ADW10" s="842"/>
      <c r="ADX10" s="842"/>
      <c r="ADY10" s="842"/>
      <c r="ADZ10" s="842"/>
      <c r="AEA10" s="842"/>
      <c r="AEB10" s="842"/>
      <c r="AEC10" s="842"/>
      <c r="AED10" s="842"/>
      <c r="AEE10" s="842"/>
      <c r="AEF10" s="842"/>
      <c r="AEG10" s="842"/>
      <c r="AEH10" s="842"/>
      <c r="AEI10" s="842"/>
      <c r="AEJ10" s="842"/>
      <c r="AEK10" s="842"/>
      <c r="AEL10" s="842"/>
      <c r="AEM10" s="842"/>
      <c r="AEN10" s="842"/>
      <c r="AEO10" s="842"/>
      <c r="AEP10" s="842"/>
      <c r="AEQ10" s="842"/>
      <c r="AER10" s="842"/>
      <c r="AES10" s="842"/>
      <c r="AET10" s="842"/>
      <c r="AEU10" s="842"/>
      <c r="AEV10" s="842"/>
      <c r="AEW10" s="842"/>
      <c r="AEX10" s="842"/>
      <c r="AEY10" s="842"/>
      <c r="AEZ10" s="842"/>
      <c r="AFA10" s="842"/>
      <c r="AFB10" s="842"/>
      <c r="AFC10" s="842"/>
      <c r="AFD10" s="842"/>
      <c r="AFE10" s="842"/>
      <c r="AFF10" s="842"/>
      <c r="AFG10" s="842"/>
      <c r="AFH10" s="842"/>
      <c r="AFI10" s="842"/>
      <c r="AFJ10" s="842"/>
      <c r="AFK10" s="842"/>
      <c r="AFL10" s="842"/>
      <c r="AFM10" s="842"/>
      <c r="AFN10" s="842"/>
      <c r="AFO10" s="842"/>
      <c r="AFP10" s="842"/>
      <c r="AFQ10" s="842"/>
      <c r="AFR10" s="842"/>
      <c r="AFS10" s="842"/>
      <c r="AFT10" s="842"/>
      <c r="AFU10" s="842"/>
      <c r="AFV10" s="842"/>
      <c r="AFW10" s="842"/>
      <c r="AFX10" s="842"/>
      <c r="AFY10" s="842"/>
      <c r="AFZ10" s="842"/>
      <c r="AGA10" s="842"/>
      <c r="AGB10" s="842"/>
      <c r="AGC10" s="842"/>
      <c r="AGD10" s="842"/>
      <c r="AGE10" s="842"/>
      <c r="AGF10" s="842"/>
      <c r="AGG10" s="842"/>
      <c r="AGH10" s="842"/>
      <c r="AGI10" s="842"/>
      <c r="AGJ10" s="842"/>
      <c r="AGK10" s="842"/>
      <c r="AGL10" s="842"/>
      <c r="AGM10" s="842"/>
      <c r="AGN10" s="842"/>
      <c r="AGO10" s="842"/>
      <c r="AGP10" s="842"/>
      <c r="AGQ10" s="842"/>
      <c r="AGR10" s="842"/>
      <c r="AGS10" s="842"/>
      <c r="AGT10" s="842"/>
      <c r="AGU10" s="842"/>
      <c r="AGV10" s="842"/>
      <c r="AGW10" s="842"/>
      <c r="AGX10" s="842"/>
      <c r="AGY10" s="842"/>
      <c r="AGZ10" s="842"/>
      <c r="AHA10" s="842"/>
      <c r="AHB10" s="842"/>
      <c r="AHC10" s="842"/>
      <c r="AHD10" s="842"/>
      <c r="AHE10" s="842"/>
      <c r="AHF10" s="842"/>
      <c r="AHG10" s="842"/>
      <c r="AHH10" s="842"/>
      <c r="AHI10" s="842"/>
      <c r="AHJ10" s="842"/>
      <c r="AHK10" s="842"/>
      <c r="AHL10" s="842"/>
      <c r="AHM10" s="842"/>
      <c r="AHN10" s="842"/>
      <c r="AHO10" s="842"/>
      <c r="AHP10" s="842"/>
      <c r="AHQ10" s="842"/>
      <c r="AHR10" s="842"/>
      <c r="AHS10" s="842"/>
      <c r="AHT10" s="842"/>
      <c r="AHU10" s="842"/>
      <c r="AHV10" s="842"/>
      <c r="AHW10" s="842"/>
      <c r="AHX10" s="842"/>
      <c r="AHY10" s="842"/>
      <c r="AHZ10" s="842"/>
      <c r="AIA10" s="842"/>
      <c r="AIB10" s="842"/>
      <c r="AIC10" s="842"/>
      <c r="AID10" s="842"/>
      <c r="AIE10" s="842"/>
      <c r="AIF10" s="842"/>
      <c r="AIG10" s="842"/>
      <c r="AIH10" s="842"/>
      <c r="AII10" s="842"/>
      <c r="AIJ10" s="842"/>
      <c r="AIK10" s="842"/>
      <c r="AIL10" s="842"/>
      <c r="AIM10" s="842"/>
      <c r="AIN10" s="842"/>
      <c r="AIO10" s="842"/>
      <c r="AIP10" s="842"/>
      <c r="AIQ10" s="842"/>
      <c r="AIR10" s="842"/>
      <c r="AIS10" s="842"/>
      <c r="AIT10" s="842"/>
      <c r="AIU10" s="842"/>
      <c r="AIV10" s="842"/>
      <c r="AIW10" s="842"/>
      <c r="AIX10" s="842"/>
      <c r="AIY10" s="842"/>
      <c r="AIZ10" s="842"/>
      <c r="AJA10" s="842"/>
      <c r="AJB10" s="842"/>
      <c r="AJC10" s="842"/>
      <c r="AJD10" s="842"/>
      <c r="AJE10" s="842"/>
      <c r="AJF10" s="842"/>
      <c r="AJG10" s="842"/>
      <c r="AJH10" s="842"/>
      <c r="AJI10" s="842"/>
      <c r="AJJ10" s="842"/>
      <c r="AJK10" s="842"/>
      <c r="AJL10" s="842"/>
      <c r="AJM10" s="842"/>
      <c r="AJN10" s="842"/>
      <c r="AJO10" s="842"/>
      <c r="AJP10" s="842"/>
      <c r="AJQ10" s="842"/>
      <c r="AJR10" s="842"/>
      <c r="AJS10" s="842"/>
      <c r="AJT10" s="842"/>
      <c r="AJU10" s="842"/>
      <c r="AJV10" s="842"/>
      <c r="AJW10" s="842"/>
      <c r="AJX10" s="842"/>
      <c r="AJY10" s="842"/>
      <c r="AJZ10" s="842"/>
      <c r="AKA10" s="842"/>
      <c r="AKB10" s="842"/>
      <c r="AKC10" s="842"/>
      <c r="AKD10" s="842"/>
      <c r="AKE10" s="842"/>
      <c r="AKF10" s="842"/>
      <c r="AKG10" s="842"/>
      <c r="AKH10" s="842"/>
      <c r="AKI10" s="842"/>
      <c r="AKJ10" s="842"/>
      <c r="AKK10" s="842"/>
      <c r="AKL10" s="842"/>
      <c r="AKM10" s="842"/>
      <c r="AKN10" s="842"/>
      <c r="AKO10" s="842"/>
      <c r="AKP10" s="842"/>
      <c r="AKQ10" s="842"/>
      <c r="AKR10" s="842"/>
      <c r="AKS10" s="842"/>
      <c r="AKT10" s="842"/>
      <c r="AKU10" s="842"/>
      <c r="AKV10" s="842"/>
      <c r="AKW10" s="842"/>
      <c r="AKX10" s="842"/>
      <c r="AKY10" s="842"/>
      <c r="AKZ10" s="842"/>
      <c r="ALA10" s="842"/>
      <c r="ALB10" s="842"/>
      <c r="ALC10" s="842"/>
      <c r="ALD10" s="842"/>
      <c r="ALE10" s="842"/>
      <c r="ALF10" s="842"/>
      <c r="ALG10" s="842"/>
      <c r="ALH10" s="842"/>
      <c r="ALI10" s="842"/>
      <c r="ALJ10" s="842"/>
      <c r="ALK10" s="842"/>
      <c r="ALL10" s="842"/>
      <c r="ALM10" s="842"/>
      <c r="ALN10" s="842"/>
      <c r="ALO10" s="842"/>
      <c r="ALP10" s="842"/>
      <c r="ALQ10" s="842"/>
      <c r="ALR10" s="842"/>
      <c r="ALS10" s="842"/>
      <c r="ALT10" s="842"/>
      <c r="ALU10" s="842"/>
      <c r="ALV10" s="842"/>
      <c r="ALW10" s="842"/>
      <c r="ALX10" s="842"/>
      <c r="ALY10" s="842"/>
      <c r="ALZ10" s="842"/>
      <c r="AMA10" s="842"/>
      <c r="AMB10" s="842"/>
      <c r="AMC10" s="842"/>
      <c r="AMD10" s="842"/>
      <c r="AME10" s="842"/>
      <c r="AMF10" s="842"/>
      <c r="AMG10" s="842"/>
      <c r="AMH10" s="842"/>
      <c r="AMI10" s="842"/>
      <c r="AMJ10" s="842"/>
      <c r="AMK10" s="842"/>
      <c r="AML10" s="842"/>
      <c r="AMM10" s="842"/>
      <c r="AMN10" s="842"/>
      <c r="AMO10" s="842"/>
      <c r="AMP10" s="842"/>
      <c r="AMQ10" s="842"/>
      <c r="AMR10" s="842"/>
      <c r="AMS10" s="842"/>
      <c r="AMT10" s="842"/>
      <c r="AMU10" s="842"/>
      <c r="AMV10" s="842"/>
      <c r="AMW10" s="842"/>
      <c r="AMX10" s="842"/>
      <c r="AMY10" s="842"/>
      <c r="AMZ10" s="842"/>
      <c r="ANA10" s="842"/>
      <c r="ANB10" s="842"/>
      <c r="ANC10" s="842"/>
      <c r="AND10" s="842"/>
      <c r="ANE10" s="842"/>
      <c r="ANF10" s="842"/>
      <c r="ANG10" s="842"/>
      <c r="ANH10" s="842"/>
      <c r="ANI10" s="842"/>
      <c r="ANJ10" s="842"/>
      <c r="ANK10" s="842"/>
      <c r="ANL10" s="842"/>
      <c r="ANM10" s="842"/>
      <c r="ANN10" s="842"/>
      <c r="ANO10" s="842"/>
      <c r="ANP10" s="842"/>
      <c r="ANQ10" s="842"/>
      <c r="ANR10" s="842"/>
      <c r="ANS10" s="842"/>
      <c r="ANT10" s="842"/>
      <c r="ANU10" s="842"/>
      <c r="ANV10" s="842"/>
      <c r="ANW10" s="842"/>
      <c r="ANX10" s="842"/>
      <c r="ANY10" s="842"/>
      <c r="ANZ10" s="842"/>
      <c r="AOA10" s="842"/>
      <c r="AOB10" s="842"/>
      <c r="AOC10" s="842"/>
      <c r="AOD10" s="842"/>
      <c r="AOE10" s="842"/>
      <c r="AOF10" s="842"/>
      <c r="AOG10" s="842"/>
      <c r="AOH10" s="842"/>
      <c r="AOI10" s="842"/>
      <c r="AOJ10" s="842"/>
      <c r="AOK10" s="842"/>
      <c r="AOL10" s="842"/>
      <c r="AOM10" s="842"/>
      <c r="AON10" s="842"/>
      <c r="AOO10" s="842"/>
      <c r="AOP10" s="842"/>
      <c r="AOQ10" s="842"/>
      <c r="AOR10" s="842"/>
      <c r="AOS10" s="842"/>
      <c r="AOT10" s="842"/>
      <c r="AOU10" s="842"/>
      <c r="AOV10" s="842"/>
      <c r="AOW10" s="842"/>
      <c r="AOX10" s="842"/>
      <c r="AOY10" s="842"/>
      <c r="AOZ10" s="842"/>
      <c r="APA10" s="842"/>
      <c r="APB10" s="842"/>
      <c r="APC10" s="842"/>
      <c r="APD10" s="842"/>
      <c r="APE10" s="842"/>
      <c r="APF10" s="842"/>
      <c r="APG10" s="842"/>
      <c r="APH10" s="842"/>
      <c r="API10" s="842"/>
      <c r="APJ10" s="842"/>
      <c r="APK10" s="842"/>
      <c r="APL10" s="842"/>
      <c r="APM10" s="842"/>
      <c r="APN10" s="842"/>
      <c r="APO10" s="842"/>
      <c r="APP10" s="842"/>
      <c r="APQ10" s="842"/>
      <c r="APR10" s="842"/>
      <c r="APS10" s="842"/>
      <c r="APT10" s="842"/>
      <c r="APU10" s="842"/>
      <c r="APV10" s="842"/>
      <c r="APW10" s="842"/>
      <c r="APX10" s="842"/>
      <c r="APY10" s="842"/>
      <c r="APZ10" s="842"/>
      <c r="AQA10" s="842"/>
      <c r="AQB10" s="842"/>
      <c r="AQC10" s="842"/>
      <c r="AQD10" s="842"/>
      <c r="AQE10" s="842"/>
      <c r="AQF10" s="842"/>
      <c r="AQG10" s="842"/>
      <c r="AQH10" s="842"/>
      <c r="AQI10" s="842"/>
      <c r="AQJ10" s="842"/>
      <c r="AQK10" s="842"/>
      <c r="AQL10" s="842"/>
      <c r="AQM10" s="842"/>
      <c r="AQN10" s="842"/>
      <c r="AQO10" s="842"/>
      <c r="AQP10" s="842"/>
      <c r="AQQ10" s="842"/>
      <c r="AQR10" s="842"/>
      <c r="AQS10" s="842"/>
      <c r="AQT10" s="842"/>
      <c r="AQU10" s="842"/>
      <c r="AQV10" s="842"/>
      <c r="AQW10" s="842"/>
      <c r="AQX10" s="842"/>
      <c r="AQY10" s="842"/>
      <c r="AQZ10" s="842"/>
      <c r="ARA10" s="842"/>
      <c r="ARB10" s="842"/>
      <c r="ARC10" s="842"/>
      <c r="ARD10" s="842"/>
      <c r="ARE10" s="842"/>
      <c r="ARF10" s="842"/>
      <c r="ARG10" s="842"/>
      <c r="ARH10" s="842"/>
      <c r="ARI10" s="842"/>
      <c r="ARJ10" s="842"/>
      <c r="ARK10" s="842"/>
      <c r="ARL10" s="842"/>
      <c r="ARM10" s="842"/>
      <c r="ARN10" s="842"/>
      <c r="ARO10" s="842"/>
      <c r="ARP10" s="842"/>
      <c r="ARQ10" s="842"/>
      <c r="ARR10" s="842"/>
      <c r="ARS10" s="842"/>
      <c r="ART10" s="842"/>
      <c r="ARU10" s="842"/>
      <c r="ARV10" s="842"/>
      <c r="ARW10" s="842"/>
      <c r="ARX10" s="842"/>
      <c r="ARY10" s="842"/>
      <c r="ARZ10" s="842"/>
      <c r="ASA10" s="842"/>
      <c r="ASB10" s="842"/>
      <c r="ASC10" s="842"/>
      <c r="ASD10" s="842"/>
      <c r="ASE10" s="842"/>
      <c r="ASF10" s="842"/>
      <c r="ASG10" s="842"/>
      <c r="ASH10" s="842"/>
      <c r="ASI10" s="842"/>
      <c r="ASJ10" s="842"/>
      <c r="ASK10" s="842"/>
      <c r="ASL10" s="842"/>
      <c r="ASM10" s="842"/>
      <c r="ASN10" s="842"/>
      <c r="ASO10" s="842"/>
      <c r="ASP10" s="842"/>
      <c r="ASQ10" s="842"/>
      <c r="ASR10" s="842"/>
      <c r="ASS10" s="842"/>
      <c r="AST10" s="842"/>
      <c r="ASU10" s="842"/>
      <c r="ASV10" s="842"/>
      <c r="ASW10" s="842"/>
      <c r="ASX10" s="842"/>
      <c r="ASY10" s="842"/>
      <c r="ASZ10" s="842"/>
      <c r="ATA10" s="842"/>
      <c r="ATB10" s="842"/>
      <c r="ATC10" s="842"/>
      <c r="ATD10" s="842"/>
      <c r="ATE10" s="842"/>
      <c r="ATF10" s="842"/>
      <c r="ATG10" s="842"/>
      <c r="ATH10" s="842"/>
      <c r="ATI10" s="842"/>
      <c r="ATJ10" s="842"/>
      <c r="ATK10" s="842"/>
      <c r="ATL10" s="842"/>
      <c r="ATM10" s="842"/>
      <c r="ATN10" s="842"/>
      <c r="ATO10" s="842"/>
      <c r="ATP10" s="842"/>
      <c r="ATQ10" s="842"/>
      <c r="ATR10" s="842"/>
      <c r="ATS10" s="842"/>
      <c r="ATT10" s="842"/>
      <c r="ATU10" s="842"/>
      <c r="ATV10" s="842"/>
      <c r="ATW10" s="842"/>
      <c r="ATX10" s="842"/>
      <c r="ATY10" s="842"/>
      <c r="ATZ10" s="842"/>
      <c r="AUA10" s="842"/>
      <c r="AUB10" s="842"/>
      <c r="AUC10" s="842"/>
      <c r="AUD10" s="842"/>
      <c r="AUE10" s="842"/>
      <c r="AUF10" s="842"/>
      <c r="AUG10" s="842"/>
      <c r="AUH10" s="842"/>
      <c r="AUI10" s="842"/>
      <c r="AUJ10" s="842"/>
      <c r="AUK10" s="842"/>
      <c r="AUL10" s="842"/>
      <c r="AUM10" s="842"/>
      <c r="AUN10" s="842"/>
      <c r="AUO10" s="842"/>
      <c r="AUP10" s="842"/>
      <c r="AUQ10" s="842"/>
      <c r="AUR10" s="842"/>
      <c r="AUS10" s="842"/>
      <c r="AUT10" s="842"/>
      <c r="AUU10" s="842"/>
      <c r="AUV10" s="842"/>
      <c r="AUW10" s="842"/>
      <c r="AUX10" s="842"/>
      <c r="AUY10" s="842"/>
      <c r="AUZ10" s="842"/>
      <c r="AVA10" s="842"/>
      <c r="AVB10" s="842"/>
      <c r="AVC10" s="842"/>
      <c r="AVD10" s="842"/>
      <c r="AVE10" s="842"/>
      <c r="AVF10" s="842"/>
      <c r="AVG10" s="842"/>
      <c r="AVH10" s="842"/>
      <c r="AVI10" s="842"/>
      <c r="AVJ10" s="842"/>
      <c r="AVK10" s="842"/>
      <c r="AVL10" s="842"/>
      <c r="AVM10" s="842"/>
      <c r="AVN10" s="842"/>
      <c r="AVO10" s="842"/>
      <c r="AVP10" s="842"/>
      <c r="AVQ10" s="842"/>
      <c r="AVR10" s="842"/>
      <c r="AVS10" s="842"/>
      <c r="AVT10" s="842"/>
      <c r="AVU10" s="842"/>
      <c r="AVV10" s="842"/>
      <c r="AVW10" s="842"/>
      <c r="AVX10" s="842"/>
      <c r="AVY10" s="842"/>
      <c r="AVZ10" s="842"/>
      <c r="AWA10" s="842"/>
      <c r="AWB10" s="842"/>
      <c r="AWC10" s="842"/>
      <c r="AWD10" s="842"/>
      <c r="AWE10" s="842"/>
      <c r="AWF10" s="842"/>
      <c r="AWG10" s="842"/>
      <c r="AWH10" s="842"/>
      <c r="AWI10" s="842"/>
      <c r="AWJ10" s="842"/>
      <c r="AWK10" s="842"/>
      <c r="AWL10" s="842"/>
      <c r="AWM10" s="842"/>
      <c r="AWN10" s="842"/>
      <c r="AWO10" s="842"/>
      <c r="AWP10" s="842"/>
      <c r="AWQ10" s="842"/>
      <c r="AWR10" s="842"/>
      <c r="AWS10" s="842"/>
      <c r="AWT10" s="842"/>
      <c r="AWU10" s="842"/>
      <c r="AWV10" s="842"/>
      <c r="AWW10" s="842"/>
      <c r="AWX10" s="842"/>
      <c r="AWY10" s="842"/>
      <c r="AWZ10" s="842"/>
      <c r="AXA10" s="842"/>
      <c r="AXB10" s="842"/>
      <c r="AXC10" s="842"/>
      <c r="AXD10" s="842"/>
      <c r="AXE10" s="842"/>
      <c r="AXF10" s="842"/>
      <c r="AXG10" s="842"/>
      <c r="AXH10" s="842"/>
      <c r="AXI10" s="842"/>
      <c r="AXJ10" s="842"/>
      <c r="AXK10" s="842"/>
      <c r="AXL10" s="842"/>
      <c r="AXM10" s="842"/>
      <c r="AXN10" s="842"/>
      <c r="AXO10" s="842"/>
      <c r="AXP10" s="842"/>
      <c r="AXQ10" s="842"/>
      <c r="AXR10" s="842"/>
      <c r="AXS10" s="842"/>
      <c r="AXT10" s="842"/>
      <c r="AXU10" s="842"/>
      <c r="AXV10" s="842"/>
      <c r="AXW10" s="842"/>
      <c r="AXX10" s="842"/>
      <c r="AXY10" s="842"/>
      <c r="AXZ10" s="842"/>
      <c r="AYA10" s="842"/>
      <c r="AYB10" s="842"/>
      <c r="AYC10" s="842"/>
      <c r="AYD10" s="842"/>
      <c r="AYE10" s="842"/>
      <c r="AYF10" s="842"/>
      <c r="AYG10" s="842"/>
      <c r="AYH10" s="842"/>
      <c r="AYI10" s="842"/>
      <c r="AYJ10" s="842"/>
      <c r="AYK10" s="842"/>
      <c r="AYL10" s="842"/>
      <c r="AYM10" s="842"/>
      <c r="AYN10" s="842"/>
      <c r="AYO10" s="842"/>
      <c r="AYP10" s="842"/>
      <c r="AYQ10" s="842"/>
      <c r="AYR10" s="842"/>
      <c r="AYS10" s="842"/>
      <c r="AYT10" s="842"/>
      <c r="AYU10" s="842"/>
      <c r="AYV10" s="842"/>
      <c r="AYW10" s="842"/>
      <c r="AYX10" s="842"/>
      <c r="AYY10" s="842"/>
      <c r="AYZ10" s="842"/>
      <c r="AZA10" s="842"/>
      <c r="AZB10" s="842"/>
      <c r="AZC10" s="842"/>
      <c r="AZD10" s="842"/>
      <c r="AZE10" s="842"/>
      <c r="AZF10" s="842"/>
      <c r="AZG10" s="842"/>
      <c r="AZH10" s="842"/>
      <c r="AZI10" s="842"/>
      <c r="AZJ10" s="842"/>
      <c r="AZK10" s="842"/>
      <c r="AZL10" s="842"/>
      <c r="AZM10" s="842"/>
      <c r="AZN10" s="842"/>
      <c r="AZO10" s="842"/>
      <c r="AZP10" s="842"/>
      <c r="AZQ10" s="842"/>
      <c r="AZR10" s="842"/>
      <c r="AZS10" s="842"/>
      <c r="AZT10" s="842"/>
      <c r="AZU10" s="842"/>
      <c r="AZV10" s="842"/>
      <c r="AZW10" s="842"/>
      <c r="AZX10" s="842"/>
      <c r="AZY10" s="842"/>
      <c r="AZZ10" s="842"/>
      <c r="BAA10" s="842"/>
      <c r="BAB10" s="842"/>
      <c r="BAC10" s="842"/>
      <c r="BAD10" s="842"/>
      <c r="BAE10" s="842"/>
      <c r="BAF10" s="842"/>
      <c r="BAG10" s="842"/>
      <c r="BAH10" s="842"/>
      <c r="BAI10" s="842"/>
      <c r="BAJ10" s="842"/>
      <c r="BAK10" s="842"/>
      <c r="BAL10" s="842"/>
      <c r="BAM10" s="842"/>
      <c r="BAN10" s="842"/>
      <c r="BAO10" s="842"/>
      <c r="BAP10" s="842"/>
      <c r="BAQ10" s="842"/>
      <c r="BAR10" s="842"/>
      <c r="BAS10" s="842"/>
      <c r="BAT10" s="842"/>
      <c r="BAU10" s="842"/>
      <c r="BAV10" s="842"/>
      <c r="BAW10" s="842"/>
      <c r="BAX10" s="842"/>
      <c r="BAY10" s="842"/>
      <c r="BAZ10" s="842"/>
      <c r="BBA10" s="842"/>
      <c r="BBB10" s="842"/>
      <c r="BBC10" s="842"/>
      <c r="BBD10" s="842"/>
      <c r="BBE10" s="842"/>
      <c r="BBF10" s="842"/>
      <c r="BBG10" s="842"/>
      <c r="BBH10" s="842"/>
      <c r="BBI10" s="842"/>
      <c r="BBJ10" s="842"/>
      <c r="BBK10" s="842"/>
      <c r="BBL10" s="842"/>
      <c r="BBM10" s="842"/>
      <c r="BBN10" s="842"/>
      <c r="BBO10" s="842"/>
      <c r="BBP10" s="842"/>
      <c r="BBQ10" s="842"/>
      <c r="BBR10" s="842"/>
      <c r="BBS10" s="842"/>
      <c r="BBT10" s="842"/>
      <c r="BBU10" s="842"/>
      <c r="BBV10" s="842"/>
      <c r="BBW10" s="842"/>
      <c r="BBX10" s="842"/>
      <c r="BBY10" s="842"/>
      <c r="BBZ10" s="842"/>
      <c r="BCA10" s="842"/>
      <c r="BCB10" s="842"/>
      <c r="BCC10" s="842"/>
      <c r="BCD10" s="842"/>
      <c r="BCE10" s="842"/>
      <c r="BCF10" s="842"/>
      <c r="BCG10" s="842"/>
      <c r="BCH10" s="842"/>
      <c r="BCI10" s="842"/>
      <c r="BCJ10" s="842"/>
      <c r="BCK10" s="842"/>
      <c r="BCL10" s="842"/>
      <c r="BCM10" s="842"/>
      <c r="BCN10" s="842"/>
      <c r="BCO10" s="842"/>
      <c r="BCP10" s="842"/>
      <c r="BCQ10" s="842"/>
      <c r="BCR10" s="842"/>
      <c r="BCS10" s="842"/>
      <c r="BCT10" s="842"/>
      <c r="BCU10" s="842"/>
      <c r="BCV10" s="842"/>
      <c r="BCW10" s="842"/>
      <c r="BCX10" s="842"/>
      <c r="BCY10" s="842"/>
      <c r="BCZ10" s="842"/>
      <c r="BDA10" s="842"/>
      <c r="BDB10" s="842"/>
      <c r="BDC10" s="842"/>
      <c r="BDD10" s="842"/>
      <c r="BDE10" s="842"/>
      <c r="BDF10" s="842"/>
      <c r="BDG10" s="842"/>
      <c r="BDH10" s="842"/>
      <c r="BDI10" s="842"/>
      <c r="BDJ10" s="842"/>
      <c r="BDK10" s="842"/>
      <c r="BDL10" s="842"/>
      <c r="BDM10" s="842"/>
      <c r="BDN10" s="842"/>
      <c r="BDO10" s="842"/>
      <c r="BDP10" s="842"/>
      <c r="BDQ10" s="842"/>
      <c r="BDR10" s="842"/>
      <c r="BDS10" s="842"/>
      <c r="BDT10" s="842"/>
      <c r="BDU10" s="842"/>
      <c r="BDV10" s="842"/>
      <c r="BDW10" s="842"/>
      <c r="BDX10" s="842"/>
      <c r="BDY10" s="842"/>
      <c r="BDZ10" s="842"/>
      <c r="BEA10" s="842"/>
      <c r="BEB10" s="842"/>
      <c r="BEC10" s="842"/>
      <c r="BED10" s="842"/>
      <c r="BEE10" s="842"/>
      <c r="BEF10" s="842"/>
      <c r="BEG10" s="842"/>
      <c r="BEH10" s="842"/>
      <c r="BEI10" s="842"/>
      <c r="BEJ10" s="842"/>
      <c r="BEK10" s="842"/>
      <c r="BEL10" s="842"/>
      <c r="BEM10" s="842"/>
      <c r="BEN10" s="842"/>
      <c r="BEO10" s="842"/>
      <c r="BEP10" s="842"/>
      <c r="BEQ10" s="842"/>
      <c r="BER10" s="842"/>
      <c r="BES10" s="842"/>
      <c r="BET10" s="842"/>
      <c r="BEU10" s="842"/>
      <c r="BEV10" s="842"/>
      <c r="BEW10" s="842"/>
      <c r="BEX10" s="842"/>
      <c r="BEY10" s="842"/>
      <c r="BEZ10" s="842"/>
      <c r="BFA10" s="842"/>
      <c r="BFB10" s="842"/>
      <c r="BFC10" s="842"/>
      <c r="BFD10" s="842"/>
      <c r="BFE10" s="842"/>
      <c r="BFF10" s="842"/>
      <c r="BFG10" s="842"/>
      <c r="BFH10" s="842"/>
      <c r="BFI10" s="842"/>
      <c r="BFJ10" s="842"/>
      <c r="BFK10" s="842"/>
      <c r="BFL10" s="842"/>
      <c r="BFM10" s="842"/>
      <c r="BFN10" s="842"/>
      <c r="BFO10" s="842"/>
      <c r="BFP10" s="842"/>
      <c r="BFQ10" s="842"/>
      <c r="BFR10" s="842"/>
      <c r="BFS10" s="842"/>
      <c r="BFT10" s="842"/>
      <c r="BFU10" s="842"/>
      <c r="BFV10" s="842"/>
      <c r="BFW10" s="842"/>
      <c r="BFX10" s="842"/>
      <c r="BFY10" s="842"/>
      <c r="BFZ10" s="842"/>
      <c r="BGA10" s="842"/>
      <c r="BGB10" s="842"/>
      <c r="BGC10" s="842"/>
      <c r="BGD10" s="842"/>
      <c r="BGE10" s="842"/>
      <c r="BGF10" s="842"/>
      <c r="BGG10" s="842"/>
      <c r="BGH10" s="842"/>
      <c r="BGI10" s="842"/>
      <c r="BGJ10" s="842"/>
      <c r="BGK10" s="842"/>
      <c r="BGL10" s="842"/>
      <c r="BGM10" s="842"/>
      <c r="BGN10" s="842"/>
      <c r="BGO10" s="842"/>
      <c r="BGP10" s="842"/>
      <c r="BGQ10" s="842"/>
      <c r="BGR10" s="842"/>
      <c r="BGS10" s="842"/>
      <c r="BGT10" s="842"/>
      <c r="BGU10" s="842"/>
      <c r="BGV10" s="842"/>
      <c r="BGW10" s="842"/>
      <c r="BGX10" s="842"/>
      <c r="BGY10" s="842"/>
      <c r="BGZ10" s="842"/>
      <c r="BHA10" s="842"/>
      <c r="BHB10" s="842"/>
      <c r="BHC10" s="842"/>
      <c r="BHD10" s="842"/>
      <c r="BHE10" s="842"/>
      <c r="BHF10" s="842"/>
      <c r="BHG10" s="842"/>
      <c r="BHH10" s="842"/>
      <c r="BHI10" s="842"/>
      <c r="BHJ10" s="842"/>
      <c r="BHK10" s="842"/>
      <c r="BHL10" s="842"/>
      <c r="BHM10" s="842"/>
      <c r="BHN10" s="842"/>
      <c r="BHO10" s="842"/>
      <c r="BHP10" s="842"/>
      <c r="BHQ10" s="842"/>
      <c r="BHR10" s="842"/>
      <c r="BHS10" s="842"/>
      <c r="BHT10" s="842"/>
      <c r="BHU10" s="842"/>
      <c r="BHV10" s="842"/>
      <c r="BHW10" s="842"/>
      <c r="BHX10" s="842"/>
      <c r="BHY10" s="842"/>
      <c r="BHZ10" s="842"/>
      <c r="BIA10" s="842"/>
      <c r="BIB10" s="842"/>
      <c r="BIC10" s="842"/>
      <c r="BID10" s="842"/>
      <c r="BIE10" s="842"/>
      <c r="BIF10" s="842"/>
      <c r="BIG10" s="842"/>
      <c r="BIH10" s="842"/>
      <c r="BII10" s="842"/>
      <c r="BIJ10" s="842"/>
      <c r="BIK10" s="842"/>
      <c r="BIL10" s="842"/>
      <c r="BIM10" s="842"/>
      <c r="BIN10" s="842"/>
      <c r="BIO10" s="842"/>
      <c r="BIP10" s="842"/>
      <c r="BIQ10" s="842"/>
      <c r="BIR10" s="842"/>
      <c r="BIS10" s="842"/>
      <c r="BIT10" s="842"/>
      <c r="BIU10" s="842"/>
      <c r="BIV10" s="842"/>
      <c r="BIW10" s="842"/>
      <c r="BIX10" s="842"/>
      <c r="BIY10" s="842"/>
      <c r="BIZ10" s="842"/>
      <c r="BJA10" s="842"/>
      <c r="BJB10" s="842"/>
      <c r="BJC10" s="842"/>
      <c r="BJD10" s="842"/>
      <c r="BJE10" s="842"/>
      <c r="BJF10" s="842"/>
      <c r="BJG10" s="842"/>
      <c r="BJH10" s="842"/>
      <c r="BJI10" s="842"/>
      <c r="BJJ10" s="842"/>
      <c r="BJK10" s="842"/>
      <c r="BJL10" s="842"/>
      <c r="BJM10" s="842"/>
      <c r="BJN10" s="842"/>
      <c r="BJO10" s="842"/>
      <c r="BJP10" s="842"/>
      <c r="BJQ10" s="842"/>
      <c r="BJR10" s="842"/>
      <c r="BJS10" s="842"/>
      <c r="BJT10" s="842"/>
      <c r="BJU10" s="842"/>
      <c r="BJV10" s="842"/>
      <c r="BJW10" s="842"/>
      <c r="BJX10" s="842"/>
      <c r="BJY10" s="842"/>
      <c r="BJZ10" s="842"/>
      <c r="BKA10" s="842"/>
      <c r="BKB10" s="842"/>
      <c r="BKC10" s="842"/>
      <c r="BKD10" s="842"/>
      <c r="BKE10" s="842"/>
      <c r="BKF10" s="842"/>
      <c r="BKG10" s="842"/>
      <c r="BKH10" s="842"/>
      <c r="BKI10" s="842"/>
      <c r="BKJ10" s="842"/>
      <c r="BKK10" s="842"/>
      <c r="BKL10" s="842"/>
      <c r="BKM10" s="842"/>
      <c r="BKN10" s="842"/>
      <c r="BKO10" s="842"/>
      <c r="BKP10" s="842"/>
      <c r="BKQ10" s="842"/>
      <c r="BKR10" s="842"/>
      <c r="BKS10" s="842"/>
      <c r="BKT10" s="842"/>
      <c r="BKU10" s="842"/>
      <c r="BKV10" s="842"/>
      <c r="BKW10" s="842"/>
      <c r="BKX10" s="842"/>
      <c r="BKY10" s="842"/>
      <c r="BKZ10" s="842"/>
      <c r="BLA10" s="842"/>
      <c r="BLB10" s="842"/>
      <c r="BLC10" s="842"/>
      <c r="BLD10" s="842"/>
      <c r="BLE10" s="842"/>
      <c r="BLF10" s="842"/>
      <c r="BLG10" s="842"/>
      <c r="BLH10" s="842"/>
      <c r="BLI10" s="842"/>
      <c r="BLJ10" s="842"/>
      <c r="BLK10" s="842"/>
      <c r="BLL10" s="842"/>
      <c r="BLM10" s="842"/>
      <c r="BLN10" s="842"/>
      <c r="BLO10" s="842"/>
      <c r="BLP10" s="842"/>
      <c r="BLQ10" s="842"/>
      <c r="BLR10" s="842"/>
      <c r="BLS10" s="842"/>
      <c r="BLT10" s="842"/>
      <c r="BLU10" s="842"/>
      <c r="BLV10" s="842"/>
      <c r="BLW10" s="842"/>
      <c r="BLX10" s="842"/>
      <c r="BLY10" s="842"/>
      <c r="BLZ10" s="842"/>
      <c r="BMA10" s="842"/>
      <c r="BMB10" s="842"/>
      <c r="BMC10" s="842"/>
      <c r="BMD10" s="842"/>
      <c r="BME10" s="842"/>
      <c r="BMF10" s="842"/>
      <c r="BMG10" s="842"/>
      <c r="BMH10" s="842"/>
      <c r="BMI10" s="842"/>
      <c r="BMJ10" s="842"/>
      <c r="BMK10" s="842"/>
      <c r="BML10" s="842"/>
      <c r="BMM10" s="842"/>
      <c r="BMN10" s="842"/>
      <c r="BMO10" s="842"/>
      <c r="BMP10" s="842"/>
      <c r="BMQ10" s="842"/>
      <c r="BMR10" s="842"/>
      <c r="BMS10" s="842"/>
      <c r="BMT10" s="842"/>
      <c r="BMU10" s="842"/>
      <c r="BMV10" s="842"/>
      <c r="BMW10" s="842"/>
      <c r="BMX10" s="842"/>
      <c r="BMY10" s="842"/>
      <c r="BMZ10" s="842"/>
      <c r="BNA10" s="842"/>
      <c r="BNB10" s="842"/>
      <c r="BNC10" s="842"/>
      <c r="BND10" s="842"/>
      <c r="BNE10" s="842"/>
      <c r="BNF10" s="842"/>
      <c r="BNG10" s="842"/>
      <c r="BNH10" s="842"/>
      <c r="BNI10" s="842"/>
      <c r="BNJ10" s="842"/>
      <c r="BNK10" s="842"/>
      <c r="BNL10" s="842"/>
      <c r="BNM10" s="842"/>
      <c r="BNN10" s="842"/>
      <c r="BNO10" s="842"/>
      <c r="BNP10" s="842"/>
      <c r="BNQ10" s="842"/>
      <c r="BNR10" s="842"/>
      <c r="BNS10" s="842"/>
      <c r="BNT10" s="842"/>
      <c r="BNU10" s="842"/>
      <c r="BNV10" s="842"/>
      <c r="BNW10" s="842"/>
      <c r="BNX10" s="842"/>
      <c r="BNY10" s="842"/>
      <c r="BNZ10" s="842"/>
      <c r="BOA10" s="842"/>
      <c r="BOB10" s="842"/>
      <c r="BOC10" s="842"/>
      <c r="BOD10" s="842"/>
      <c r="BOE10" s="842"/>
      <c r="BOF10" s="842"/>
      <c r="BOG10" s="842"/>
      <c r="BOH10" s="842"/>
      <c r="BOI10" s="842"/>
      <c r="BOJ10" s="842"/>
      <c r="BOK10" s="842"/>
      <c r="BOL10" s="842"/>
      <c r="BOM10" s="842"/>
      <c r="BON10" s="842"/>
      <c r="BOO10" s="842"/>
      <c r="BOP10" s="842"/>
      <c r="BOQ10" s="842"/>
      <c r="BOR10" s="842"/>
      <c r="BOS10" s="842"/>
      <c r="BOT10" s="842"/>
      <c r="BOU10" s="842"/>
      <c r="BOV10" s="842"/>
      <c r="BOW10" s="842"/>
      <c r="BOX10" s="842"/>
      <c r="BOY10" s="842"/>
      <c r="BOZ10" s="842"/>
      <c r="BPA10" s="842"/>
      <c r="BPB10" s="842"/>
      <c r="BPC10" s="842"/>
      <c r="BPD10" s="842"/>
      <c r="BPE10" s="842"/>
      <c r="BPF10" s="842"/>
      <c r="BPG10" s="842"/>
      <c r="BPH10" s="842"/>
      <c r="BPI10" s="842"/>
      <c r="BPJ10" s="842"/>
      <c r="BPK10" s="842"/>
      <c r="BPL10" s="842"/>
      <c r="BPM10" s="842"/>
      <c r="BPN10" s="842"/>
      <c r="BPO10" s="842"/>
      <c r="BPP10" s="842"/>
      <c r="BPQ10" s="842"/>
      <c r="BPR10" s="842"/>
      <c r="BPS10" s="842"/>
      <c r="BPT10" s="842"/>
      <c r="BPU10" s="842"/>
      <c r="BPV10" s="842"/>
      <c r="BPW10" s="842"/>
      <c r="BPX10" s="842"/>
      <c r="BPY10" s="842"/>
      <c r="BPZ10" s="842"/>
      <c r="BQA10" s="842"/>
      <c r="BQB10" s="842"/>
      <c r="BQC10" s="842"/>
      <c r="BQD10" s="842"/>
      <c r="BQE10" s="842"/>
      <c r="BQF10" s="842"/>
      <c r="BQG10" s="842"/>
      <c r="BQH10" s="842"/>
      <c r="BQI10" s="842"/>
      <c r="BQJ10" s="842"/>
      <c r="BQK10" s="842"/>
      <c r="BQL10" s="842"/>
      <c r="BQM10" s="842"/>
      <c r="BQN10" s="842"/>
      <c r="BQO10" s="842"/>
      <c r="BQP10" s="842"/>
      <c r="BQQ10" s="842"/>
      <c r="BQR10" s="842"/>
      <c r="BQS10" s="842"/>
      <c r="BQT10" s="842"/>
      <c r="BQU10" s="842"/>
      <c r="BQV10" s="842"/>
      <c r="BQW10" s="842"/>
      <c r="BQX10" s="842"/>
      <c r="BQY10" s="842"/>
      <c r="BQZ10" s="842"/>
      <c r="BRA10" s="842"/>
      <c r="BRB10" s="842"/>
      <c r="BRC10" s="842"/>
      <c r="BRD10" s="842"/>
      <c r="BRE10" s="842"/>
      <c r="BRF10" s="842"/>
      <c r="BRG10" s="842"/>
      <c r="BRH10" s="842"/>
      <c r="BRI10" s="842"/>
      <c r="BRJ10" s="842"/>
      <c r="BRK10" s="842"/>
      <c r="BRL10" s="842"/>
      <c r="BRM10" s="842"/>
      <c r="BRN10" s="842"/>
      <c r="BRO10" s="842"/>
      <c r="BRP10" s="842"/>
      <c r="BRQ10" s="842"/>
      <c r="BRR10" s="842"/>
      <c r="BRS10" s="842"/>
      <c r="BRT10" s="842"/>
      <c r="BRU10" s="842"/>
      <c r="BRV10" s="842"/>
      <c r="BRW10" s="842"/>
      <c r="BRX10" s="842"/>
      <c r="BRY10" s="842"/>
      <c r="BRZ10" s="842"/>
      <c r="BSA10" s="842"/>
      <c r="BSB10" s="842"/>
      <c r="BSC10" s="842"/>
      <c r="BSD10" s="842"/>
      <c r="BSE10" s="842"/>
      <c r="BSF10" s="842"/>
      <c r="BSG10" s="842"/>
      <c r="BSH10" s="842"/>
      <c r="BSI10" s="842"/>
      <c r="BSJ10" s="842"/>
      <c r="BSK10" s="842"/>
      <c r="BSL10" s="842"/>
      <c r="BSM10" s="842"/>
      <c r="BSN10" s="842"/>
      <c r="BSO10" s="842"/>
      <c r="BSP10" s="842"/>
      <c r="BSQ10" s="842"/>
      <c r="BSR10" s="842"/>
      <c r="BSS10" s="842"/>
      <c r="BST10" s="842"/>
      <c r="BSU10" s="842"/>
      <c r="BSV10" s="842"/>
      <c r="BSW10" s="842"/>
      <c r="BSX10" s="842"/>
      <c r="BSY10" s="842"/>
      <c r="BSZ10" s="842"/>
      <c r="BTA10" s="842"/>
      <c r="BTB10" s="842"/>
      <c r="BTC10" s="842"/>
      <c r="BTD10" s="842"/>
      <c r="BTE10" s="842"/>
      <c r="BTF10" s="842"/>
      <c r="BTG10" s="842"/>
      <c r="BTH10" s="842"/>
      <c r="BTI10" s="842"/>
      <c r="BTJ10" s="842"/>
      <c r="BTK10" s="842"/>
      <c r="BTL10" s="842"/>
      <c r="BTM10" s="842"/>
      <c r="BTN10" s="842"/>
      <c r="BTO10" s="842"/>
      <c r="BTP10" s="842"/>
      <c r="BTQ10" s="842"/>
      <c r="BTR10" s="842"/>
      <c r="BTS10" s="842"/>
      <c r="BTT10" s="842"/>
      <c r="BTU10" s="842"/>
      <c r="BTV10" s="842"/>
      <c r="BTW10" s="842"/>
      <c r="BTX10" s="842"/>
      <c r="BTY10" s="842"/>
      <c r="BTZ10" s="842"/>
      <c r="BUA10" s="842"/>
      <c r="BUB10" s="842"/>
      <c r="BUC10" s="842"/>
      <c r="BUD10" s="842"/>
      <c r="BUE10" s="842"/>
      <c r="BUF10" s="842"/>
      <c r="BUG10" s="842"/>
      <c r="BUH10" s="842"/>
      <c r="BUI10" s="842"/>
      <c r="BUJ10" s="842"/>
      <c r="BUK10" s="842"/>
      <c r="BUL10" s="842"/>
      <c r="BUM10" s="842"/>
      <c r="BUN10" s="842"/>
      <c r="BUO10" s="842"/>
      <c r="BUP10" s="842"/>
      <c r="BUQ10" s="842"/>
      <c r="BUR10" s="842"/>
      <c r="BUS10" s="842"/>
      <c r="BUT10" s="842"/>
      <c r="BUU10" s="842"/>
      <c r="BUV10" s="842"/>
      <c r="BUW10" s="842"/>
      <c r="BUX10" s="842"/>
      <c r="BUY10" s="842"/>
      <c r="BUZ10" s="842"/>
      <c r="BVA10" s="842"/>
      <c r="BVB10" s="842"/>
      <c r="BVC10" s="842"/>
      <c r="BVD10" s="842"/>
      <c r="BVE10" s="842"/>
      <c r="BVF10" s="842"/>
      <c r="BVG10" s="842"/>
      <c r="BVH10" s="842"/>
      <c r="BVI10" s="842"/>
      <c r="BVJ10" s="842"/>
      <c r="BVK10" s="842"/>
      <c r="BVL10" s="842"/>
      <c r="BVM10" s="842"/>
      <c r="BVN10" s="842"/>
      <c r="BVO10" s="842"/>
      <c r="BVP10" s="842"/>
      <c r="BVQ10" s="842"/>
      <c r="BVR10" s="842"/>
      <c r="BVS10" s="842"/>
      <c r="BVT10" s="842"/>
      <c r="BVU10" s="842"/>
      <c r="BVV10" s="842"/>
      <c r="BVW10" s="842"/>
      <c r="BVX10" s="842"/>
      <c r="BVY10" s="842"/>
      <c r="BVZ10" s="842"/>
      <c r="BWA10" s="842"/>
      <c r="BWB10" s="842"/>
      <c r="BWC10" s="842"/>
      <c r="BWD10" s="842"/>
      <c r="BWE10" s="842"/>
      <c r="BWF10" s="842"/>
      <c r="BWG10" s="842"/>
      <c r="BWH10" s="842"/>
      <c r="BWI10" s="842"/>
      <c r="BWJ10" s="842"/>
      <c r="BWK10" s="842"/>
      <c r="BWL10" s="842"/>
      <c r="BWM10" s="842"/>
      <c r="BWN10" s="842"/>
      <c r="BWO10" s="842"/>
      <c r="BWP10" s="842"/>
      <c r="BWQ10" s="842"/>
      <c r="BWR10" s="842"/>
      <c r="BWS10" s="842"/>
      <c r="BWT10" s="842"/>
      <c r="BWU10" s="842"/>
      <c r="BWV10" s="842"/>
      <c r="BWW10" s="842"/>
      <c r="BWX10" s="842"/>
      <c r="BWY10" s="842"/>
      <c r="BWZ10" s="842"/>
      <c r="BXA10" s="842"/>
      <c r="BXB10" s="842"/>
      <c r="BXC10" s="842"/>
      <c r="BXD10" s="842"/>
      <c r="BXE10" s="842"/>
      <c r="BXF10" s="842"/>
      <c r="BXG10" s="842"/>
      <c r="BXH10" s="842"/>
      <c r="BXI10" s="842"/>
      <c r="BXJ10" s="842"/>
      <c r="BXK10" s="842"/>
      <c r="BXL10" s="842"/>
      <c r="BXM10" s="842"/>
      <c r="BXN10" s="842"/>
      <c r="BXO10" s="842"/>
      <c r="BXP10" s="842"/>
      <c r="BXQ10" s="842"/>
      <c r="BXR10" s="842"/>
      <c r="BXS10" s="842"/>
      <c r="BXT10" s="842"/>
      <c r="BXU10" s="842"/>
      <c r="BXV10" s="842"/>
      <c r="BXW10" s="842"/>
      <c r="BXX10" s="842"/>
      <c r="BXY10" s="842"/>
      <c r="BXZ10" s="842"/>
      <c r="BYA10" s="842"/>
      <c r="BYB10" s="842"/>
      <c r="BYC10" s="842"/>
      <c r="BYD10" s="842"/>
      <c r="BYE10" s="842"/>
      <c r="BYF10" s="842"/>
      <c r="BYG10" s="842"/>
      <c r="BYH10" s="842"/>
      <c r="BYI10" s="842"/>
      <c r="BYJ10" s="842"/>
      <c r="BYK10" s="842"/>
      <c r="BYL10" s="842"/>
      <c r="BYM10" s="842"/>
      <c r="BYN10" s="842"/>
      <c r="BYO10" s="842"/>
      <c r="BYP10" s="842"/>
      <c r="BYQ10" s="842"/>
      <c r="BYR10" s="842"/>
      <c r="BYS10" s="842"/>
      <c r="BYT10" s="842"/>
      <c r="BYU10" s="842"/>
      <c r="BYV10" s="842"/>
      <c r="BYW10" s="842"/>
      <c r="BYX10" s="842"/>
      <c r="BYY10" s="842"/>
      <c r="BYZ10" s="842"/>
      <c r="BZA10" s="842"/>
      <c r="BZB10" s="842"/>
      <c r="BZC10" s="842"/>
      <c r="BZD10" s="842"/>
      <c r="BZE10" s="842"/>
      <c r="BZF10" s="842"/>
      <c r="BZG10" s="842"/>
      <c r="BZH10" s="842"/>
      <c r="BZI10" s="842"/>
      <c r="BZJ10" s="842"/>
      <c r="BZK10" s="842"/>
      <c r="BZL10" s="842"/>
      <c r="BZM10" s="842"/>
      <c r="BZN10" s="842"/>
      <c r="BZO10" s="842"/>
      <c r="BZP10" s="842"/>
      <c r="BZQ10" s="842"/>
      <c r="BZR10" s="842"/>
      <c r="BZS10" s="842"/>
      <c r="BZT10" s="842"/>
      <c r="BZU10" s="842"/>
      <c r="BZV10" s="842"/>
      <c r="BZW10" s="842"/>
      <c r="BZX10" s="842"/>
      <c r="BZY10" s="842"/>
      <c r="BZZ10" s="842"/>
      <c r="CAA10" s="842"/>
      <c r="CAB10" s="842"/>
      <c r="CAC10" s="842"/>
      <c r="CAD10" s="842"/>
      <c r="CAE10" s="842"/>
      <c r="CAF10" s="842"/>
      <c r="CAG10" s="842"/>
      <c r="CAH10" s="842"/>
      <c r="CAI10" s="842"/>
      <c r="CAJ10" s="842"/>
      <c r="CAK10" s="842"/>
      <c r="CAL10" s="842"/>
      <c r="CAM10" s="842"/>
      <c r="CAN10" s="842"/>
      <c r="CAO10" s="842"/>
      <c r="CAP10" s="842"/>
      <c r="CAQ10" s="842"/>
      <c r="CAR10" s="842"/>
      <c r="CAS10" s="842"/>
      <c r="CAT10" s="842"/>
      <c r="CAU10" s="842"/>
      <c r="CAV10" s="842"/>
      <c r="CAW10" s="842"/>
      <c r="CAX10" s="842"/>
      <c r="CAY10" s="842"/>
      <c r="CAZ10" s="842"/>
      <c r="CBA10" s="842"/>
      <c r="CBB10" s="842"/>
      <c r="CBC10" s="842"/>
      <c r="CBD10" s="842"/>
      <c r="CBE10" s="842"/>
      <c r="CBF10" s="842"/>
      <c r="CBG10" s="842"/>
      <c r="CBH10" s="842"/>
      <c r="CBI10" s="842"/>
      <c r="CBJ10" s="842"/>
      <c r="CBK10" s="842"/>
      <c r="CBL10" s="842"/>
      <c r="CBM10" s="842"/>
      <c r="CBN10" s="842"/>
      <c r="CBO10" s="842"/>
      <c r="CBP10" s="842"/>
      <c r="CBQ10" s="842"/>
      <c r="CBR10" s="842"/>
      <c r="CBS10" s="842"/>
      <c r="CBT10" s="842"/>
      <c r="CBU10" s="842"/>
      <c r="CBV10" s="842"/>
      <c r="CBW10" s="842"/>
      <c r="CBX10" s="842"/>
      <c r="CBY10" s="842"/>
      <c r="CBZ10" s="842"/>
      <c r="CCA10" s="842"/>
      <c r="CCB10" s="842"/>
      <c r="CCC10" s="842"/>
      <c r="CCD10" s="842"/>
      <c r="CCE10" s="842"/>
      <c r="CCF10" s="842"/>
      <c r="CCG10" s="842"/>
      <c r="CCH10" s="842"/>
      <c r="CCI10" s="842"/>
      <c r="CCJ10" s="842"/>
      <c r="CCK10" s="842"/>
      <c r="CCL10" s="842"/>
      <c r="CCM10" s="842"/>
      <c r="CCN10" s="842"/>
      <c r="CCO10" s="842"/>
      <c r="CCP10" s="842"/>
      <c r="CCQ10" s="842"/>
      <c r="CCR10" s="842"/>
      <c r="CCS10" s="842"/>
      <c r="CCT10" s="842"/>
      <c r="CCU10" s="842"/>
      <c r="CCV10" s="842"/>
      <c r="CCW10" s="842"/>
      <c r="CCX10" s="842"/>
      <c r="CCY10" s="842"/>
      <c r="CCZ10" s="842"/>
      <c r="CDA10" s="842"/>
      <c r="CDB10" s="842"/>
      <c r="CDC10" s="842"/>
      <c r="CDD10" s="842"/>
      <c r="CDE10" s="842"/>
      <c r="CDF10" s="842"/>
      <c r="CDG10" s="842"/>
      <c r="CDH10" s="842"/>
      <c r="CDI10" s="842"/>
      <c r="CDJ10" s="842"/>
      <c r="CDK10" s="842"/>
      <c r="CDL10" s="842"/>
      <c r="CDM10" s="842"/>
      <c r="CDN10" s="842"/>
      <c r="CDO10" s="842"/>
      <c r="CDP10" s="842"/>
      <c r="CDQ10" s="842"/>
      <c r="CDR10" s="842"/>
      <c r="CDS10" s="842"/>
      <c r="CDT10" s="842"/>
      <c r="CDU10" s="842"/>
      <c r="CDV10" s="842"/>
      <c r="CDW10" s="842"/>
      <c r="CDX10" s="842"/>
      <c r="CDY10" s="842"/>
      <c r="CDZ10" s="842"/>
      <c r="CEA10" s="842"/>
      <c r="CEB10" s="842"/>
      <c r="CEC10" s="842"/>
      <c r="CED10" s="842"/>
      <c r="CEE10" s="842"/>
      <c r="CEF10" s="842"/>
      <c r="CEG10" s="842"/>
      <c r="CEH10" s="842"/>
      <c r="CEI10" s="842"/>
      <c r="CEJ10" s="842"/>
      <c r="CEK10" s="842"/>
      <c r="CEL10" s="842"/>
      <c r="CEM10" s="842"/>
      <c r="CEN10" s="842"/>
      <c r="CEO10" s="842"/>
      <c r="CEP10" s="842"/>
      <c r="CEQ10" s="842"/>
      <c r="CER10" s="842"/>
      <c r="CES10" s="842"/>
      <c r="CET10" s="842"/>
      <c r="CEU10" s="842"/>
      <c r="CEV10" s="842"/>
      <c r="CEW10" s="842"/>
      <c r="CEX10" s="842"/>
      <c r="CEY10" s="842"/>
      <c r="CEZ10" s="842"/>
      <c r="CFA10" s="842"/>
      <c r="CFB10" s="842"/>
      <c r="CFC10" s="842"/>
      <c r="CFD10" s="842"/>
      <c r="CFE10" s="842"/>
      <c r="CFF10" s="842"/>
      <c r="CFG10" s="842"/>
      <c r="CFH10" s="842"/>
      <c r="CFI10" s="842"/>
      <c r="CFJ10" s="842"/>
      <c r="CFK10" s="842"/>
      <c r="CFL10" s="842"/>
      <c r="CFM10" s="842"/>
      <c r="CFN10" s="842"/>
      <c r="CFO10" s="842"/>
      <c r="CFP10" s="842"/>
      <c r="CFQ10" s="842"/>
      <c r="CFR10" s="842"/>
      <c r="CFS10" s="842"/>
      <c r="CFT10" s="842"/>
      <c r="CFU10" s="842"/>
      <c r="CFV10" s="842"/>
      <c r="CFW10" s="842"/>
      <c r="CFX10" s="842"/>
      <c r="CFY10" s="842"/>
      <c r="CFZ10" s="842"/>
      <c r="CGA10" s="842"/>
      <c r="CGB10" s="842"/>
      <c r="CGC10" s="842"/>
      <c r="CGD10" s="842"/>
      <c r="CGE10" s="842"/>
      <c r="CGF10" s="842"/>
      <c r="CGG10" s="842"/>
      <c r="CGH10" s="842"/>
      <c r="CGI10" s="842"/>
      <c r="CGJ10" s="842"/>
      <c r="CGK10" s="842"/>
      <c r="CGL10" s="842"/>
      <c r="CGM10" s="842"/>
      <c r="CGN10" s="842"/>
      <c r="CGO10" s="842"/>
      <c r="CGP10" s="842"/>
      <c r="CGQ10" s="842"/>
      <c r="CGR10" s="842"/>
      <c r="CGS10" s="842"/>
      <c r="CGT10" s="842"/>
      <c r="CGU10" s="842"/>
      <c r="CGV10" s="842"/>
      <c r="CGW10" s="842"/>
      <c r="CGX10" s="842"/>
      <c r="CGY10" s="842"/>
      <c r="CGZ10" s="842"/>
      <c r="CHA10" s="842"/>
      <c r="CHB10" s="842"/>
      <c r="CHC10" s="842"/>
      <c r="CHD10" s="842"/>
      <c r="CHE10" s="842"/>
      <c r="CHF10" s="842"/>
      <c r="CHG10" s="842"/>
      <c r="CHH10" s="842"/>
      <c r="CHI10" s="842"/>
      <c r="CHJ10" s="842"/>
      <c r="CHK10" s="842"/>
      <c r="CHL10" s="842"/>
      <c r="CHM10" s="842"/>
      <c r="CHN10" s="842"/>
      <c r="CHO10" s="842"/>
      <c r="CHP10" s="842"/>
      <c r="CHQ10" s="842"/>
      <c r="CHR10" s="842"/>
      <c r="CHS10" s="842"/>
      <c r="CHT10" s="842"/>
      <c r="CHU10" s="842"/>
      <c r="CHV10" s="842"/>
      <c r="CHW10" s="842"/>
      <c r="CHX10" s="842"/>
      <c r="CHY10" s="842"/>
      <c r="CHZ10" s="842"/>
      <c r="CIA10" s="842"/>
      <c r="CIB10" s="842"/>
      <c r="CIC10" s="842"/>
      <c r="CID10" s="842"/>
      <c r="CIE10" s="842"/>
      <c r="CIF10" s="842"/>
      <c r="CIG10" s="842"/>
      <c r="CIH10" s="842"/>
      <c r="CII10" s="842"/>
      <c r="CIJ10" s="842"/>
      <c r="CIK10" s="842"/>
      <c r="CIL10" s="842"/>
      <c r="CIM10" s="842"/>
      <c r="CIN10" s="842"/>
      <c r="CIO10" s="842"/>
      <c r="CIP10" s="842"/>
      <c r="CIQ10" s="842"/>
      <c r="CIR10" s="842"/>
      <c r="CIS10" s="842"/>
      <c r="CIT10" s="842"/>
      <c r="CIU10" s="842"/>
      <c r="CIV10" s="842"/>
      <c r="CIW10" s="842"/>
      <c r="CIX10" s="842"/>
      <c r="CIY10" s="842"/>
      <c r="CIZ10" s="842"/>
      <c r="CJA10" s="842"/>
      <c r="CJB10" s="842"/>
      <c r="CJC10" s="842"/>
      <c r="CJD10" s="842"/>
      <c r="CJE10" s="842"/>
      <c r="CJF10" s="842"/>
      <c r="CJG10" s="842"/>
      <c r="CJH10" s="842"/>
      <c r="CJI10" s="842"/>
      <c r="CJJ10" s="842"/>
      <c r="CJK10" s="842"/>
      <c r="CJL10" s="842"/>
      <c r="CJM10" s="842"/>
      <c r="CJN10" s="842"/>
      <c r="CJO10" s="842"/>
      <c r="CJP10" s="842"/>
      <c r="CJQ10" s="842"/>
      <c r="CJR10" s="842"/>
      <c r="CJS10" s="842"/>
      <c r="CJT10" s="842"/>
      <c r="CJU10" s="842"/>
      <c r="CJV10" s="842"/>
      <c r="CJW10" s="842"/>
      <c r="CJX10" s="842"/>
      <c r="CJY10" s="842"/>
      <c r="CJZ10" s="842"/>
      <c r="CKA10" s="842"/>
      <c r="CKB10" s="842"/>
      <c r="CKC10" s="842"/>
      <c r="CKD10" s="842"/>
      <c r="CKE10" s="842"/>
      <c r="CKF10" s="842"/>
      <c r="CKG10" s="842"/>
      <c r="CKH10" s="842"/>
      <c r="CKI10" s="842"/>
      <c r="CKJ10" s="842"/>
      <c r="CKK10" s="842"/>
      <c r="CKL10" s="842"/>
      <c r="CKM10" s="842"/>
      <c r="CKN10" s="842"/>
      <c r="CKO10" s="842"/>
      <c r="CKP10" s="842"/>
      <c r="CKQ10" s="842"/>
      <c r="CKR10" s="842"/>
      <c r="CKS10" s="842"/>
      <c r="CKT10" s="842"/>
      <c r="CKU10" s="842"/>
      <c r="CKV10" s="842"/>
      <c r="CKW10" s="842"/>
      <c r="CKX10" s="842"/>
      <c r="CKY10" s="842"/>
      <c r="CKZ10" s="842"/>
      <c r="CLA10" s="842"/>
      <c r="CLB10" s="842"/>
      <c r="CLC10" s="842"/>
      <c r="CLD10" s="842"/>
      <c r="CLE10" s="842"/>
      <c r="CLF10" s="842"/>
      <c r="CLG10" s="842"/>
      <c r="CLH10" s="842"/>
      <c r="CLI10" s="842"/>
      <c r="CLJ10" s="842"/>
      <c r="CLK10" s="842"/>
      <c r="CLL10" s="842"/>
      <c r="CLM10" s="842"/>
      <c r="CLN10" s="842"/>
      <c r="CLO10" s="842"/>
      <c r="CLP10" s="842"/>
      <c r="CLQ10" s="842"/>
      <c r="CLR10" s="842"/>
      <c r="CLS10" s="842"/>
      <c r="CLT10" s="842"/>
      <c r="CLU10" s="842"/>
      <c r="CLV10" s="842"/>
      <c r="CLW10" s="842"/>
      <c r="CLX10" s="842"/>
      <c r="CLY10" s="842"/>
      <c r="CLZ10" s="842"/>
      <c r="CMA10" s="842"/>
      <c r="CMB10" s="842"/>
      <c r="CMC10" s="842"/>
      <c r="CMD10" s="842"/>
      <c r="CME10" s="842"/>
      <c r="CMF10" s="842"/>
      <c r="CMG10" s="842"/>
      <c r="CMH10" s="842"/>
      <c r="CMI10" s="842"/>
      <c r="CMJ10" s="842"/>
      <c r="CMK10" s="842"/>
      <c r="CML10" s="842"/>
      <c r="CMM10" s="842"/>
      <c r="CMN10" s="842"/>
      <c r="CMO10" s="842"/>
      <c r="CMP10" s="842"/>
      <c r="CMQ10" s="842"/>
      <c r="CMR10" s="842"/>
      <c r="CMS10" s="842"/>
      <c r="CMT10" s="842"/>
      <c r="CMU10" s="842"/>
      <c r="CMV10" s="842"/>
      <c r="CMW10" s="842"/>
      <c r="CMX10" s="842"/>
      <c r="CMY10" s="842"/>
      <c r="CMZ10" s="842"/>
      <c r="CNA10" s="842"/>
      <c r="CNB10" s="842"/>
      <c r="CNC10" s="842"/>
      <c r="CND10" s="842"/>
      <c r="CNE10" s="842"/>
      <c r="CNF10" s="842"/>
      <c r="CNG10" s="842"/>
      <c r="CNH10" s="842"/>
      <c r="CNI10" s="842"/>
      <c r="CNJ10" s="842"/>
      <c r="CNK10" s="842"/>
      <c r="CNL10" s="842"/>
      <c r="CNM10" s="842"/>
      <c r="CNN10" s="842"/>
      <c r="CNO10" s="842"/>
      <c r="CNP10" s="842"/>
      <c r="CNQ10" s="842"/>
      <c r="CNR10" s="842"/>
      <c r="CNS10" s="842"/>
      <c r="CNT10" s="842"/>
      <c r="CNU10" s="842"/>
      <c r="CNV10" s="842"/>
      <c r="CNW10" s="842"/>
      <c r="CNX10" s="842"/>
      <c r="CNY10" s="842"/>
      <c r="CNZ10" s="842"/>
      <c r="COA10" s="842"/>
      <c r="COB10" s="842"/>
      <c r="COC10" s="842"/>
      <c r="COD10" s="842"/>
      <c r="COE10" s="842"/>
      <c r="COF10" s="842"/>
      <c r="COG10" s="842"/>
      <c r="COH10" s="842"/>
      <c r="COI10" s="842"/>
      <c r="COJ10" s="842"/>
      <c r="COK10" s="842"/>
      <c r="COL10" s="842"/>
      <c r="COM10" s="842"/>
      <c r="CON10" s="842"/>
      <c r="COO10" s="842"/>
      <c r="COP10" s="842"/>
      <c r="COQ10" s="842"/>
      <c r="COR10" s="842"/>
      <c r="COS10" s="842"/>
      <c r="COT10" s="842"/>
      <c r="COU10" s="842"/>
      <c r="COV10" s="842"/>
      <c r="COW10" s="842"/>
      <c r="COX10" s="842"/>
      <c r="COY10" s="842"/>
      <c r="COZ10" s="842"/>
      <c r="CPA10" s="842"/>
      <c r="CPB10" s="842"/>
      <c r="CPC10" s="842"/>
      <c r="CPD10" s="842"/>
      <c r="CPE10" s="842"/>
      <c r="CPF10" s="842"/>
      <c r="CPG10" s="842"/>
      <c r="CPH10" s="842"/>
      <c r="CPI10" s="842"/>
      <c r="CPJ10" s="842"/>
      <c r="CPK10" s="842"/>
      <c r="CPL10" s="842"/>
      <c r="CPM10" s="842"/>
      <c r="CPN10" s="842"/>
      <c r="CPO10" s="842"/>
      <c r="CPP10" s="842"/>
      <c r="CPQ10" s="842"/>
      <c r="CPR10" s="842"/>
      <c r="CPS10" s="842"/>
      <c r="CPT10" s="842"/>
      <c r="CPU10" s="842"/>
      <c r="CPV10" s="842"/>
      <c r="CPW10" s="842"/>
      <c r="CPX10" s="842"/>
      <c r="CPY10" s="842"/>
      <c r="CPZ10" s="842"/>
      <c r="CQA10" s="842"/>
      <c r="CQB10" s="842"/>
      <c r="CQC10" s="842"/>
      <c r="CQD10" s="842"/>
      <c r="CQE10" s="842"/>
      <c r="CQF10" s="842"/>
      <c r="CQG10" s="842"/>
      <c r="CQH10" s="842"/>
      <c r="CQI10" s="842"/>
      <c r="CQJ10" s="842"/>
      <c r="CQK10" s="842"/>
      <c r="CQL10" s="842"/>
      <c r="CQM10" s="842"/>
      <c r="CQN10" s="842"/>
      <c r="CQO10" s="842"/>
      <c r="CQP10" s="842"/>
      <c r="CQQ10" s="842"/>
      <c r="CQR10" s="842"/>
      <c r="CQS10" s="842"/>
      <c r="CQT10" s="842"/>
      <c r="CQU10" s="842"/>
      <c r="CQV10" s="842"/>
      <c r="CQW10" s="842"/>
      <c r="CQX10" s="842"/>
      <c r="CQY10" s="842"/>
      <c r="CQZ10" s="842"/>
      <c r="CRA10" s="842"/>
      <c r="CRB10" s="842"/>
      <c r="CRC10" s="842"/>
      <c r="CRD10" s="842"/>
      <c r="CRE10" s="842"/>
      <c r="CRF10" s="842"/>
      <c r="CRG10" s="842"/>
      <c r="CRH10" s="842"/>
      <c r="CRI10" s="842"/>
      <c r="CRJ10" s="842"/>
      <c r="CRK10" s="842"/>
      <c r="CRL10" s="842"/>
      <c r="CRM10" s="842"/>
      <c r="CRN10" s="842"/>
      <c r="CRO10" s="842"/>
      <c r="CRP10" s="842"/>
      <c r="CRQ10" s="842"/>
      <c r="CRR10" s="842"/>
      <c r="CRS10" s="842"/>
      <c r="CRT10" s="842"/>
      <c r="CRU10" s="842"/>
      <c r="CRV10" s="842"/>
      <c r="CRW10" s="842"/>
      <c r="CRX10" s="842"/>
      <c r="CRY10" s="842"/>
      <c r="CRZ10" s="842"/>
      <c r="CSA10" s="842"/>
      <c r="CSB10" s="842"/>
      <c r="CSC10" s="842"/>
      <c r="CSD10" s="842"/>
      <c r="CSE10" s="842"/>
      <c r="CSF10" s="842"/>
      <c r="CSG10" s="842"/>
      <c r="CSH10" s="842"/>
      <c r="CSI10" s="842"/>
      <c r="CSJ10" s="842"/>
      <c r="CSK10" s="842"/>
      <c r="CSL10" s="842"/>
      <c r="CSM10" s="842"/>
      <c r="CSN10" s="842"/>
      <c r="CSO10" s="842"/>
      <c r="CSP10" s="842"/>
      <c r="CSQ10" s="842"/>
      <c r="CSR10" s="842"/>
      <c r="CSS10" s="842"/>
      <c r="CST10" s="842"/>
      <c r="CSU10" s="842"/>
      <c r="CSV10" s="842"/>
      <c r="CSW10" s="842"/>
      <c r="CSX10" s="842"/>
      <c r="CSY10" s="842"/>
      <c r="CSZ10" s="842"/>
      <c r="CTA10" s="842"/>
      <c r="CTB10" s="842"/>
      <c r="CTC10" s="842"/>
      <c r="CTD10" s="842"/>
      <c r="CTE10" s="842"/>
      <c r="CTF10" s="842"/>
      <c r="CTG10" s="842"/>
      <c r="CTH10" s="842"/>
      <c r="CTI10" s="842"/>
      <c r="CTJ10" s="842"/>
      <c r="CTK10" s="842"/>
      <c r="CTL10" s="842"/>
      <c r="CTM10" s="842"/>
      <c r="CTN10" s="842"/>
      <c r="CTO10" s="842"/>
      <c r="CTP10" s="842"/>
      <c r="CTQ10" s="842"/>
      <c r="CTR10" s="842"/>
      <c r="CTS10" s="842"/>
      <c r="CTT10" s="842"/>
      <c r="CTU10" s="842"/>
      <c r="CTV10" s="842"/>
      <c r="CTW10" s="842"/>
      <c r="CTX10" s="842"/>
      <c r="CTY10" s="842"/>
      <c r="CTZ10" s="842"/>
      <c r="CUA10" s="842"/>
      <c r="CUB10" s="842"/>
      <c r="CUC10" s="842"/>
      <c r="CUD10" s="842"/>
      <c r="CUE10" s="842"/>
      <c r="CUF10" s="842"/>
      <c r="CUG10" s="842"/>
      <c r="CUH10" s="842"/>
      <c r="CUI10" s="842"/>
      <c r="CUJ10" s="842"/>
      <c r="CUK10" s="842"/>
      <c r="CUL10" s="842"/>
      <c r="CUM10" s="842"/>
      <c r="CUN10" s="842"/>
      <c r="CUO10" s="842"/>
      <c r="CUP10" s="842"/>
      <c r="CUQ10" s="842"/>
      <c r="CUR10" s="842"/>
      <c r="CUS10" s="842"/>
      <c r="CUT10" s="842"/>
      <c r="CUU10" s="842"/>
      <c r="CUV10" s="842"/>
      <c r="CUW10" s="842"/>
      <c r="CUX10" s="842"/>
      <c r="CUY10" s="842"/>
      <c r="CUZ10" s="842"/>
      <c r="CVA10" s="842"/>
      <c r="CVB10" s="842"/>
      <c r="CVC10" s="842"/>
      <c r="CVD10" s="842"/>
      <c r="CVE10" s="842"/>
      <c r="CVF10" s="842"/>
      <c r="CVG10" s="842"/>
      <c r="CVH10" s="842"/>
      <c r="CVI10" s="842"/>
      <c r="CVJ10" s="842"/>
      <c r="CVK10" s="842"/>
      <c r="CVL10" s="842"/>
      <c r="CVM10" s="842"/>
      <c r="CVN10" s="842"/>
      <c r="CVO10" s="842"/>
      <c r="CVP10" s="842"/>
      <c r="CVQ10" s="842"/>
      <c r="CVR10" s="842"/>
      <c r="CVS10" s="842"/>
      <c r="CVT10" s="842"/>
      <c r="CVU10" s="842"/>
      <c r="CVV10" s="842"/>
      <c r="CVW10" s="842"/>
      <c r="CVX10" s="842"/>
      <c r="CVY10" s="842"/>
      <c r="CVZ10" s="842"/>
      <c r="CWA10" s="842"/>
      <c r="CWB10" s="842"/>
      <c r="CWC10" s="842"/>
      <c r="CWD10" s="842"/>
      <c r="CWE10" s="842"/>
      <c r="CWF10" s="842"/>
      <c r="CWG10" s="842"/>
      <c r="CWH10" s="842"/>
      <c r="CWI10" s="842"/>
      <c r="CWJ10" s="842"/>
      <c r="CWK10" s="842"/>
      <c r="CWL10" s="842"/>
      <c r="CWM10" s="842"/>
      <c r="CWN10" s="842"/>
      <c r="CWO10" s="842"/>
      <c r="CWP10" s="842"/>
      <c r="CWQ10" s="842"/>
      <c r="CWR10" s="842"/>
      <c r="CWS10" s="842"/>
      <c r="CWT10" s="842"/>
      <c r="CWU10" s="842"/>
      <c r="CWV10" s="842"/>
      <c r="CWW10" s="842"/>
      <c r="CWX10" s="842"/>
      <c r="CWY10" s="842"/>
      <c r="CWZ10" s="842"/>
      <c r="CXA10" s="842"/>
      <c r="CXB10" s="842"/>
      <c r="CXC10" s="842"/>
      <c r="CXD10" s="842"/>
      <c r="CXE10" s="842"/>
      <c r="CXF10" s="842"/>
      <c r="CXG10" s="842"/>
      <c r="CXH10" s="842"/>
      <c r="CXI10" s="842"/>
      <c r="CXJ10" s="842"/>
      <c r="CXK10" s="842"/>
      <c r="CXL10" s="842"/>
      <c r="CXM10" s="842"/>
      <c r="CXN10" s="842"/>
      <c r="CXO10" s="842"/>
      <c r="CXP10" s="842"/>
      <c r="CXQ10" s="842"/>
      <c r="CXR10" s="842"/>
      <c r="CXS10" s="842"/>
      <c r="CXT10" s="842"/>
      <c r="CXU10" s="842"/>
      <c r="CXV10" s="842"/>
      <c r="CXW10" s="842"/>
      <c r="CXX10" s="842"/>
      <c r="CXY10" s="842"/>
      <c r="CXZ10" s="842"/>
      <c r="CYA10" s="842"/>
      <c r="CYB10" s="842"/>
      <c r="CYC10" s="842"/>
      <c r="CYD10" s="842"/>
      <c r="CYE10" s="842"/>
      <c r="CYF10" s="842"/>
      <c r="CYG10" s="842"/>
      <c r="CYH10" s="842"/>
      <c r="CYI10" s="842"/>
      <c r="CYJ10" s="842"/>
      <c r="CYK10" s="842"/>
      <c r="CYL10" s="842"/>
      <c r="CYM10" s="842"/>
      <c r="CYN10" s="842"/>
      <c r="CYO10" s="842"/>
      <c r="CYP10" s="842"/>
      <c r="CYQ10" s="842"/>
      <c r="CYR10" s="842"/>
      <c r="CYS10" s="842"/>
      <c r="CYT10" s="842"/>
      <c r="CYU10" s="842"/>
      <c r="CYV10" s="842"/>
      <c r="CYW10" s="842"/>
      <c r="CYX10" s="842"/>
      <c r="CYY10" s="842"/>
      <c r="CYZ10" s="842"/>
      <c r="CZA10" s="842"/>
      <c r="CZB10" s="842"/>
      <c r="CZC10" s="842"/>
      <c r="CZD10" s="842"/>
      <c r="CZE10" s="842"/>
      <c r="CZF10" s="842"/>
      <c r="CZG10" s="842"/>
      <c r="CZH10" s="842"/>
      <c r="CZI10" s="842"/>
      <c r="CZJ10" s="842"/>
      <c r="CZK10" s="842"/>
      <c r="CZL10" s="842"/>
      <c r="CZM10" s="842"/>
      <c r="CZN10" s="842"/>
      <c r="CZO10" s="842"/>
      <c r="CZP10" s="842"/>
      <c r="CZQ10" s="842"/>
      <c r="CZR10" s="842"/>
      <c r="CZS10" s="842"/>
      <c r="CZT10" s="842"/>
      <c r="CZU10" s="842"/>
      <c r="CZV10" s="842"/>
      <c r="CZW10" s="842"/>
      <c r="CZX10" s="842"/>
      <c r="CZY10" s="842"/>
      <c r="CZZ10" s="842"/>
      <c r="DAA10" s="842"/>
      <c r="DAB10" s="842"/>
      <c r="DAC10" s="842"/>
      <c r="DAD10" s="842"/>
      <c r="DAE10" s="842"/>
      <c r="DAF10" s="842"/>
      <c r="DAG10" s="842"/>
      <c r="DAH10" s="842"/>
      <c r="DAI10" s="842"/>
      <c r="DAJ10" s="842"/>
      <c r="DAK10" s="842"/>
      <c r="DAL10" s="842"/>
      <c r="DAM10" s="842"/>
      <c r="DAN10" s="842"/>
      <c r="DAO10" s="842"/>
      <c r="DAP10" s="842"/>
      <c r="DAQ10" s="842"/>
      <c r="DAR10" s="842"/>
      <c r="DAS10" s="842"/>
      <c r="DAT10" s="842"/>
      <c r="DAU10" s="842"/>
      <c r="DAV10" s="842"/>
      <c r="DAW10" s="842"/>
      <c r="DAX10" s="842"/>
      <c r="DAY10" s="842"/>
      <c r="DAZ10" s="842"/>
      <c r="DBA10" s="842"/>
      <c r="DBB10" s="842"/>
      <c r="DBC10" s="842"/>
      <c r="DBD10" s="842"/>
      <c r="DBE10" s="842"/>
      <c r="DBF10" s="842"/>
      <c r="DBG10" s="842"/>
      <c r="DBH10" s="842"/>
      <c r="DBI10" s="842"/>
      <c r="DBJ10" s="842"/>
      <c r="DBK10" s="842"/>
      <c r="DBL10" s="842"/>
      <c r="DBM10" s="842"/>
      <c r="DBN10" s="842"/>
      <c r="DBO10" s="842"/>
      <c r="DBP10" s="842"/>
      <c r="DBQ10" s="842"/>
      <c r="DBR10" s="842"/>
      <c r="DBS10" s="842"/>
      <c r="DBT10" s="842"/>
      <c r="DBU10" s="842"/>
      <c r="DBV10" s="842"/>
      <c r="DBW10" s="842"/>
      <c r="DBX10" s="842"/>
      <c r="DBY10" s="842"/>
      <c r="DBZ10" s="842"/>
      <c r="DCA10" s="842"/>
      <c r="DCB10" s="842"/>
      <c r="DCC10" s="842"/>
      <c r="DCD10" s="842"/>
      <c r="DCE10" s="842"/>
      <c r="DCF10" s="842"/>
      <c r="DCG10" s="842"/>
      <c r="DCH10" s="842"/>
      <c r="DCI10" s="842"/>
      <c r="DCJ10" s="842"/>
      <c r="DCK10" s="842"/>
      <c r="DCL10" s="842"/>
      <c r="DCM10" s="842"/>
      <c r="DCN10" s="842"/>
      <c r="DCO10" s="842"/>
      <c r="DCP10" s="842"/>
      <c r="DCQ10" s="842"/>
      <c r="DCR10" s="842"/>
      <c r="DCS10" s="842"/>
      <c r="DCT10" s="842"/>
      <c r="DCU10" s="842"/>
      <c r="DCV10" s="842"/>
      <c r="DCW10" s="842"/>
      <c r="DCX10" s="842"/>
      <c r="DCY10" s="842"/>
      <c r="DCZ10" s="842"/>
      <c r="DDA10" s="842"/>
      <c r="DDB10" s="842"/>
      <c r="DDC10" s="842"/>
      <c r="DDD10" s="842"/>
      <c r="DDE10" s="842"/>
      <c r="DDF10" s="842"/>
      <c r="DDG10" s="842"/>
      <c r="DDH10" s="842"/>
      <c r="DDI10" s="842"/>
      <c r="DDJ10" s="842"/>
      <c r="DDK10" s="842"/>
      <c r="DDL10" s="842"/>
      <c r="DDM10" s="842"/>
      <c r="DDN10" s="842"/>
      <c r="DDO10" s="842"/>
      <c r="DDP10" s="842"/>
      <c r="DDQ10" s="842"/>
      <c r="DDR10" s="842"/>
      <c r="DDS10" s="842"/>
      <c r="DDT10" s="842"/>
      <c r="DDU10" s="842"/>
      <c r="DDV10" s="842"/>
      <c r="DDW10" s="842"/>
      <c r="DDX10" s="842"/>
      <c r="DDY10" s="842"/>
      <c r="DDZ10" s="842"/>
      <c r="DEA10" s="842"/>
      <c r="DEB10" s="842"/>
      <c r="DEC10" s="842"/>
      <c r="DED10" s="842"/>
      <c r="DEE10" s="842"/>
      <c r="DEF10" s="842"/>
      <c r="DEG10" s="842"/>
      <c r="DEH10" s="842"/>
      <c r="DEI10" s="842"/>
      <c r="DEJ10" s="842"/>
      <c r="DEK10" s="842"/>
      <c r="DEL10" s="842"/>
      <c r="DEM10" s="842"/>
      <c r="DEN10" s="842"/>
      <c r="DEO10" s="842"/>
      <c r="DEP10" s="842"/>
      <c r="DEQ10" s="842"/>
      <c r="DER10" s="842"/>
      <c r="DES10" s="842"/>
      <c r="DET10" s="842"/>
      <c r="DEU10" s="842"/>
      <c r="DEV10" s="842"/>
      <c r="DEW10" s="842"/>
      <c r="DEX10" s="842"/>
      <c r="DEY10" s="842"/>
      <c r="DEZ10" s="842"/>
      <c r="DFA10" s="842"/>
      <c r="DFB10" s="842"/>
      <c r="DFC10" s="842"/>
      <c r="DFD10" s="842"/>
      <c r="DFE10" s="842"/>
      <c r="DFF10" s="842"/>
      <c r="DFG10" s="842"/>
      <c r="DFH10" s="842"/>
      <c r="DFI10" s="842"/>
      <c r="DFJ10" s="842"/>
      <c r="DFK10" s="842"/>
      <c r="DFL10" s="842"/>
      <c r="DFM10" s="842"/>
      <c r="DFN10" s="842"/>
      <c r="DFO10" s="842"/>
      <c r="DFP10" s="842"/>
      <c r="DFQ10" s="842"/>
      <c r="DFR10" s="842"/>
      <c r="DFS10" s="842"/>
      <c r="DFT10" s="842"/>
      <c r="DFU10" s="842"/>
      <c r="DFV10" s="842"/>
      <c r="DFW10" s="842"/>
      <c r="DFX10" s="842"/>
      <c r="DFY10" s="842"/>
      <c r="DFZ10" s="842"/>
      <c r="DGA10" s="842"/>
      <c r="DGB10" s="842"/>
      <c r="DGC10" s="842"/>
      <c r="DGD10" s="842"/>
      <c r="DGE10" s="842"/>
      <c r="DGF10" s="842"/>
      <c r="DGG10" s="842"/>
      <c r="DGH10" s="842"/>
      <c r="DGI10" s="842"/>
      <c r="DGJ10" s="842"/>
      <c r="DGK10" s="842"/>
      <c r="DGL10" s="842"/>
      <c r="DGM10" s="842"/>
      <c r="DGN10" s="842"/>
      <c r="DGO10" s="842"/>
      <c r="DGP10" s="842"/>
      <c r="DGQ10" s="842"/>
      <c r="DGR10" s="842"/>
      <c r="DGS10" s="842"/>
      <c r="DGT10" s="842"/>
      <c r="DGU10" s="842"/>
      <c r="DGV10" s="842"/>
      <c r="DGW10" s="842"/>
      <c r="DGX10" s="842"/>
      <c r="DGY10" s="842"/>
      <c r="DGZ10" s="842"/>
      <c r="DHA10" s="842"/>
      <c r="DHB10" s="842"/>
      <c r="DHC10" s="842"/>
      <c r="DHD10" s="842"/>
      <c r="DHE10" s="842"/>
      <c r="DHF10" s="842"/>
      <c r="DHG10" s="842"/>
      <c r="DHH10" s="842"/>
      <c r="DHI10" s="842"/>
      <c r="DHJ10" s="842"/>
      <c r="DHK10" s="842"/>
      <c r="DHL10" s="842"/>
      <c r="DHM10" s="842"/>
      <c r="DHN10" s="842"/>
      <c r="DHO10" s="842"/>
      <c r="DHP10" s="842"/>
      <c r="DHQ10" s="842"/>
      <c r="DHR10" s="842"/>
      <c r="DHS10" s="842"/>
      <c r="DHT10" s="842"/>
      <c r="DHU10" s="842"/>
      <c r="DHV10" s="842"/>
      <c r="DHW10" s="842"/>
      <c r="DHX10" s="842"/>
      <c r="DHY10" s="842"/>
      <c r="DHZ10" s="842"/>
      <c r="DIA10" s="842"/>
      <c r="DIB10" s="842"/>
      <c r="DIC10" s="842"/>
      <c r="DID10" s="842"/>
      <c r="DIE10" s="842"/>
      <c r="DIF10" s="842"/>
      <c r="DIG10" s="842"/>
      <c r="DIH10" s="842"/>
      <c r="DII10" s="842"/>
      <c r="DIJ10" s="842"/>
      <c r="DIK10" s="842"/>
      <c r="DIL10" s="842"/>
      <c r="DIM10" s="842"/>
      <c r="DIN10" s="842"/>
      <c r="DIO10" s="842"/>
      <c r="DIP10" s="842"/>
      <c r="DIQ10" s="842"/>
      <c r="DIR10" s="842"/>
      <c r="DIS10" s="842"/>
      <c r="DIT10" s="842"/>
      <c r="DIU10" s="842"/>
      <c r="DIV10" s="842"/>
      <c r="DIW10" s="842"/>
      <c r="DIX10" s="842"/>
      <c r="DIY10" s="842"/>
      <c r="DIZ10" s="842"/>
      <c r="DJA10" s="842"/>
      <c r="DJB10" s="842"/>
      <c r="DJC10" s="842"/>
      <c r="DJD10" s="842"/>
      <c r="DJE10" s="842"/>
      <c r="DJF10" s="842"/>
      <c r="DJG10" s="842"/>
      <c r="DJH10" s="842"/>
      <c r="DJI10" s="842"/>
      <c r="DJJ10" s="842"/>
      <c r="DJK10" s="842"/>
      <c r="DJL10" s="842"/>
      <c r="DJM10" s="842"/>
      <c r="DJN10" s="842"/>
      <c r="DJO10" s="842"/>
      <c r="DJP10" s="842"/>
      <c r="DJQ10" s="842"/>
      <c r="DJR10" s="842"/>
      <c r="DJS10" s="842"/>
      <c r="DJT10" s="842"/>
      <c r="DJU10" s="842"/>
      <c r="DJV10" s="842"/>
      <c r="DJW10" s="842"/>
      <c r="DJX10" s="842"/>
      <c r="DJY10" s="842"/>
      <c r="DJZ10" s="842"/>
      <c r="DKA10" s="842"/>
      <c r="DKB10" s="842"/>
      <c r="DKC10" s="842"/>
      <c r="DKD10" s="842"/>
      <c r="DKE10" s="842"/>
      <c r="DKF10" s="842"/>
      <c r="DKG10" s="842"/>
      <c r="DKH10" s="842"/>
      <c r="DKI10" s="842"/>
      <c r="DKJ10" s="842"/>
      <c r="DKK10" s="842"/>
      <c r="DKL10" s="842"/>
      <c r="DKM10" s="842"/>
      <c r="DKN10" s="842"/>
      <c r="DKO10" s="842"/>
      <c r="DKP10" s="842"/>
      <c r="DKQ10" s="842"/>
      <c r="DKR10" s="842"/>
      <c r="DKS10" s="842"/>
      <c r="DKT10" s="842"/>
      <c r="DKU10" s="842"/>
      <c r="DKV10" s="842"/>
      <c r="DKW10" s="842"/>
      <c r="DKX10" s="842"/>
      <c r="DKY10" s="842"/>
      <c r="DKZ10" s="842"/>
      <c r="DLA10" s="842"/>
      <c r="DLB10" s="842"/>
      <c r="DLC10" s="842"/>
      <c r="DLD10" s="842"/>
      <c r="DLE10" s="842"/>
      <c r="DLF10" s="842"/>
      <c r="DLG10" s="842"/>
      <c r="DLH10" s="842"/>
      <c r="DLI10" s="842"/>
      <c r="DLJ10" s="842"/>
      <c r="DLK10" s="842"/>
      <c r="DLL10" s="842"/>
      <c r="DLM10" s="842"/>
      <c r="DLN10" s="842"/>
      <c r="DLO10" s="842"/>
      <c r="DLP10" s="842"/>
      <c r="DLQ10" s="842"/>
      <c r="DLR10" s="842"/>
      <c r="DLS10" s="842"/>
      <c r="DLT10" s="842"/>
      <c r="DLU10" s="842"/>
      <c r="DLV10" s="842"/>
      <c r="DLW10" s="842"/>
      <c r="DLX10" s="842"/>
      <c r="DLY10" s="842"/>
      <c r="DLZ10" s="842"/>
      <c r="DMA10" s="842"/>
      <c r="DMB10" s="842"/>
      <c r="DMC10" s="842"/>
      <c r="DMD10" s="842"/>
      <c r="DME10" s="842"/>
      <c r="DMF10" s="842"/>
      <c r="DMG10" s="842"/>
      <c r="DMH10" s="842"/>
      <c r="DMI10" s="842"/>
      <c r="DMJ10" s="842"/>
      <c r="DMK10" s="842"/>
      <c r="DML10" s="842"/>
      <c r="DMM10" s="842"/>
      <c r="DMN10" s="842"/>
      <c r="DMO10" s="842"/>
      <c r="DMP10" s="842"/>
      <c r="DMQ10" s="842"/>
      <c r="DMR10" s="842"/>
      <c r="DMS10" s="842"/>
      <c r="DMT10" s="842"/>
      <c r="DMU10" s="842"/>
      <c r="DMV10" s="842"/>
      <c r="DMW10" s="842"/>
      <c r="DMX10" s="842"/>
      <c r="DMY10" s="842"/>
      <c r="DMZ10" s="842"/>
      <c r="DNA10" s="842"/>
      <c r="DNB10" s="842"/>
      <c r="DNC10" s="842"/>
      <c r="DND10" s="842"/>
      <c r="DNE10" s="842"/>
      <c r="DNF10" s="842"/>
      <c r="DNG10" s="842"/>
      <c r="DNH10" s="842"/>
      <c r="DNI10" s="842"/>
      <c r="DNJ10" s="842"/>
      <c r="DNK10" s="842"/>
      <c r="DNL10" s="842"/>
      <c r="DNM10" s="842"/>
      <c r="DNN10" s="842"/>
      <c r="DNO10" s="842"/>
      <c r="DNP10" s="842"/>
      <c r="DNQ10" s="842"/>
      <c r="DNR10" s="842"/>
      <c r="DNS10" s="842"/>
      <c r="DNT10" s="842"/>
      <c r="DNU10" s="842"/>
      <c r="DNV10" s="842"/>
      <c r="DNW10" s="842"/>
      <c r="DNX10" s="842"/>
      <c r="DNY10" s="842"/>
      <c r="DNZ10" s="842"/>
      <c r="DOA10" s="842"/>
      <c r="DOB10" s="842"/>
      <c r="DOC10" s="842"/>
      <c r="DOD10" s="842"/>
      <c r="DOE10" s="842"/>
      <c r="DOF10" s="842"/>
      <c r="DOG10" s="842"/>
      <c r="DOH10" s="842"/>
      <c r="DOI10" s="842"/>
      <c r="DOJ10" s="842"/>
      <c r="DOK10" s="842"/>
      <c r="DOL10" s="842"/>
      <c r="DOM10" s="842"/>
      <c r="DON10" s="842"/>
      <c r="DOO10" s="842"/>
      <c r="DOP10" s="842"/>
      <c r="DOQ10" s="842"/>
      <c r="DOR10" s="842"/>
      <c r="DOS10" s="842"/>
      <c r="DOT10" s="842"/>
      <c r="DOU10" s="842"/>
      <c r="DOV10" s="842"/>
      <c r="DOW10" s="842"/>
      <c r="DOX10" s="842"/>
      <c r="DOY10" s="842"/>
      <c r="DOZ10" s="842"/>
      <c r="DPA10" s="842"/>
      <c r="DPB10" s="842"/>
      <c r="DPC10" s="842"/>
      <c r="DPD10" s="842"/>
      <c r="DPE10" s="842"/>
      <c r="DPF10" s="842"/>
      <c r="DPG10" s="842"/>
      <c r="DPH10" s="842"/>
      <c r="DPI10" s="842"/>
      <c r="DPJ10" s="842"/>
      <c r="DPK10" s="842"/>
      <c r="DPL10" s="842"/>
      <c r="DPM10" s="842"/>
      <c r="DPN10" s="842"/>
      <c r="DPO10" s="842"/>
      <c r="DPP10" s="842"/>
      <c r="DPQ10" s="842"/>
      <c r="DPR10" s="842"/>
      <c r="DPS10" s="842"/>
      <c r="DPT10" s="842"/>
      <c r="DPU10" s="842"/>
      <c r="DPV10" s="842"/>
      <c r="DPW10" s="842"/>
      <c r="DPX10" s="842"/>
      <c r="DPY10" s="842"/>
      <c r="DPZ10" s="842"/>
      <c r="DQA10" s="842"/>
      <c r="DQB10" s="842"/>
      <c r="DQC10" s="842"/>
      <c r="DQD10" s="842"/>
      <c r="DQE10" s="842"/>
      <c r="DQF10" s="842"/>
      <c r="DQG10" s="842"/>
      <c r="DQH10" s="842"/>
      <c r="DQI10" s="842"/>
      <c r="DQJ10" s="842"/>
      <c r="DQK10" s="842"/>
      <c r="DQL10" s="842"/>
      <c r="DQM10" s="842"/>
      <c r="DQN10" s="842"/>
      <c r="DQO10" s="842"/>
      <c r="DQP10" s="842"/>
      <c r="DQQ10" s="842"/>
      <c r="DQR10" s="842"/>
      <c r="DQS10" s="842"/>
      <c r="DQT10" s="842"/>
      <c r="DQU10" s="842"/>
      <c r="DQV10" s="842"/>
      <c r="DQW10" s="842"/>
      <c r="DQX10" s="842"/>
      <c r="DQY10" s="842"/>
      <c r="DQZ10" s="842"/>
      <c r="DRA10" s="842"/>
      <c r="DRB10" s="842"/>
      <c r="DRC10" s="842"/>
      <c r="DRD10" s="842"/>
      <c r="DRE10" s="842"/>
      <c r="DRF10" s="842"/>
      <c r="DRG10" s="842"/>
      <c r="DRH10" s="842"/>
      <c r="DRI10" s="842"/>
      <c r="DRJ10" s="842"/>
      <c r="DRK10" s="842"/>
      <c r="DRL10" s="842"/>
      <c r="DRM10" s="842"/>
      <c r="DRN10" s="842"/>
      <c r="DRO10" s="842"/>
      <c r="DRP10" s="842"/>
      <c r="DRQ10" s="842"/>
      <c r="DRR10" s="842"/>
      <c r="DRS10" s="842"/>
      <c r="DRT10" s="842"/>
      <c r="DRU10" s="842"/>
      <c r="DRV10" s="842"/>
      <c r="DRW10" s="842"/>
      <c r="DRX10" s="842"/>
      <c r="DRY10" s="842"/>
      <c r="DRZ10" s="842"/>
      <c r="DSA10" s="842"/>
      <c r="DSB10" s="842"/>
      <c r="DSC10" s="842"/>
      <c r="DSD10" s="842"/>
      <c r="DSE10" s="842"/>
      <c r="DSF10" s="842"/>
      <c r="DSG10" s="842"/>
      <c r="DSH10" s="842"/>
      <c r="DSI10" s="842"/>
      <c r="DSJ10" s="842"/>
      <c r="DSK10" s="842"/>
      <c r="DSL10" s="842"/>
      <c r="DSM10" s="842"/>
      <c r="DSN10" s="842"/>
      <c r="DSO10" s="842"/>
      <c r="DSP10" s="842"/>
      <c r="DSQ10" s="842"/>
      <c r="DSR10" s="842"/>
      <c r="DSS10" s="842"/>
      <c r="DST10" s="842"/>
      <c r="DSU10" s="842"/>
      <c r="DSV10" s="842"/>
      <c r="DSW10" s="842"/>
      <c r="DSX10" s="842"/>
      <c r="DSY10" s="842"/>
      <c r="DSZ10" s="842"/>
      <c r="DTA10" s="842"/>
      <c r="DTB10" s="842"/>
      <c r="DTC10" s="842"/>
      <c r="DTD10" s="842"/>
      <c r="DTE10" s="842"/>
      <c r="DTF10" s="842"/>
      <c r="DTG10" s="842"/>
      <c r="DTH10" s="842"/>
      <c r="DTI10" s="842"/>
      <c r="DTJ10" s="842"/>
      <c r="DTK10" s="842"/>
      <c r="DTL10" s="842"/>
      <c r="DTM10" s="842"/>
      <c r="DTN10" s="842"/>
      <c r="DTO10" s="842"/>
      <c r="DTP10" s="842"/>
      <c r="DTQ10" s="842"/>
      <c r="DTR10" s="842"/>
      <c r="DTS10" s="842"/>
      <c r="DTT10" s="842"/>
      <c r="DTU10" s="842"/>
      <c r="DTV10" s="842"/>
      <c r="DTW10" s="842"/>
      <c r="DTX10" s="842"/>
      <c r="DTY10" s="842"/>
      <c r="DTZ10" s="842"/>
      <c r="DUA10" s="842"/>
      <c r="DUB10" s="842"/>
      <c r="DUC10" s="842"/>
      <c r="DUD10" s="842"/>
      <c r="DUE10" s="842"/>
      <c r="DUF10" s="842"/>
      <c r="DUG10" s="842"/>
      <c r="DUH10" s="842"/>
      <c r="DUI10" s="842"/>
      <c r="DUJ10" s="842"/>
      <c r="DUK10" s="842"/>
      <c r="DUL10" s="842"/>
      <c r="DUM10" s="842"/>
      <c r="DUN10" s="842"/>
      <c r="DUO10" s="842"/>
      <c r="DUP10" s="842"/>
      <c r="DUQ10" s="842"/>
      <c r="DUR10" s="842"/>
      <c r="DUS10" s="842"/>
      <c r="DUT10" s="842"/>
      <c r="DUU10" s="842"/>
      <c r="DUV10" s="842"/>
      <c r="DUW10" s="842"/>
      <c r="DUX10" s="842"/>
      <c r="DUY10" s="842"/>
      <c r="DUZ10" s="842"/>
      <c r="DVA10" s="842"/>
      <c r="DVB10" s="842"/>
      <c r="DVC10" s="842"/>
      <c r="DVD10" s="842"/>
      <c r="DVE10" s="842"/>
      <c r="DVF10" s="842"/>
      <c r="DVG10" s="842"/>
      <c r="DVH10" s="842"/>
      <c r="DVI10" s="842"/>
      <c r="DVJ10" s="842"/>
      <c r="DVK10" s="842"/>
      <c r="DVL10" s="842"/>
      <c r="DVM10" s="842"/>
      <c r="DVN10" s="842"/>
      <c r="DVO10" s="842"/>
      <c r="DVP10" s="842"/>
      <c r="DVQ10" s="842"/>
      <c r="DVR10" s="842"/>
      <c r="DVS10" s="842"/>
      <c r="DVT10" s="842"/>
      <c r="DVU10" s="842"/>
      <c r="DVV10" s="842"/>
      <c r="DVW10" s="842"/>
      <c r="DVX10" s="842"/>
      <c r="DVY10" s="842"/>
      <c r="DVZ10" s="842"/>
      <c r="DWA10" s="842"/>
      <c r="DWB10" s="842"/>
      <c r="DWC10" s="842"/>
      <c r="DWD10" s="842"/>
      <c r="DWE10" s="842"/>
      <c r="DWF10" s="842"/>
      <c r="DWG10" s="842"/>
      <c r="DWH10" s="842"/>
      <c r="DWI10" s="842"/>
      <c r="DWJ10" s="842"/>
      <c r="DWK10" s="842"/>
      <c r="DWL10" s="842"/>
      <c r="DWM10" s="842"/>
      <c r="DWN10" s="842"/>
      <c r="DWO10" s="842"/>
      <c r="DWP10" s="842"/>
      <c r="DWQ10" s="842"/>
      <c r="DWR10" s="842"/>
      <c r="DWS10" s="842"/>
      <c r="DWT10" s="842"/>
      <c r="DWU10" s="842"/>
      <c r="DWV10" s="842"/>
      <c r="DWW10" s="842"/>
      <c r="DWX10" s="842"/>
      <c r="DWY10" s="842"/>
      <c r="DWZ10" s="842"/>
      <c r="DXA10" s="842"/>
      <c r="DXB10" s="842"/>
      <c r="DXC10" s="842"/>
      <c r="DXD10" s="842"/>
      <c r="DXE10" s="842"/>
      <c r="DXF10" s="842"/>
      <c r="DXG10" s="842"/>
      <c r="DXH10" s="842"/>
      <c r="DXI10" s="842"/>
      <c r="DXJ10" s="842"/>
      <c r="DXK10" s="842"/>
      <c r="DXL10" s="842"/>
      <c r="DXM10" s="842"/>
      <c r="DXN10" s="842"/>
      <c r="DXO10" s="842"/>
      <c r="DXP10" s="842"/>
      <c r="DXQ10" s="842"/>
      <c r="DXR10" s="842"/>
      <c r="DXS10" s="842"/>
      <c r="DXT10" s="842"/>
      <c r="DXU10" s="842"/>
      <c r="DXV10" s="842"/>
      <c r="DXW10" s="842"/>
      <c r="DXX10" s="842"/>
      <c r="DXY10" s="842"/>
      <c r="DXZ10" s="842"/>
      <c r="DYA10" s="842"/>
      <c r="DYB10" s="842"/>
      <c r="DYC10" s="842"/>
      <c r="DYD10" s="842"/>
      <c r="DYE10" s="842"/>
      <c r="DYF10" s="842"/>
      <c r="DYG10" s="842"/>
      <c r="DYH10" s="842"/>
      <c r="DYI10" s="842"/>
      <c r="DYJ10" s="842"/>
      <c r="DYK10" s="842"/>
      <c r="DYL10" s="842"/>
      <c r="DYM10" s="842"/>
      <c r="DYN10" s="842"/>
      <c r="DYO10" s="842"/>
      <c r="DYP10" s="842"/>
      <c r="DYQ10" s="842"/>
      <c r="DYR10" s="842"/>
      <c r="DYS10" s="842"/>
      <c r="DYT10" s="842"/>
      <c r="DYU10" s="842"/>
      <c r="DYV10" s="842"/>
      <c r="DYW10" s="842"/>
      <c r="DYX10" s="842"/>
      <c r="DYY10" s="842"/>
      <c r="DYZ10" s="842"/>
      <c r="DZA10" s="842"/>
      <c r="DZB10" s="842"/>
      <c r="DZC10" s="842"/>
      <c r="DZD10" s="842"/>
      <c r="DZE10" s="842"/>
      <c r="DZF10" s="842"/>
      <c r="DZG10" s="842"/>
      <c r="DZH10" s="842"/>
      <c r="DZI10" s="842"/>
      <c r="DZJ10" s="842"/>
      <c r="DZK10" s="842"/>
      <c r="DZL10" s="842"/>
      <c r="DZM10" s="842"/>
      <c r="DZN10" s="842"/>
      <c r="DZO10" s="842"/>
      <c r="DZP10" s="842"/>
      <c r="DZQ10" s="842"/>
      <c r="DZR10" s="842"/>
      <c r="DZS10" s="842"/>
      <c r="DZT10" s="842"/>
      <c r="DZU10" s="842"/>
      <c r="DZV10" s="842"/>
      <c r="DZW10" s="842"/>
      <c r="DZX10" s="842"/>
      <c r="DZY10" s="842"/>
      <c r="DZZ10" s="842"/>
      <c r="EAA10" s="842"/>
      <c r="EAB10" s="842"/>
      <c r="EAC10" s="842"/>
      <c r="EAD10" s="842"/>
      <c r="EAE10" s="842"/>
      <c r="EAF10" s="842"/>
      <c r="EAG10" s="842"/>
      <c r="EAH10" s="842"/>
      <c r="EAI10" s="842"/>
      <c r="EAJ10" s="842"/>
      <c r="EAK10" s="842"/>
      <c r="EAL10" s="842"/>
      <c r="EAM10" s="842"/>
      <c r="EAN10" s="842"/>
      <c r="EAO10" s="842"/>
      <c r="EAP10" s="842"/>
      <c r="EAQ10" s="842"/>
      <c r="EAR10" s="842"/>
      <c r="EAS10" s="842"/>
      <c r="EAT10" s="842"/>
      <c r="EAU10" s="842"/>
      <c r="EAV10" s="842"/>
      <c r="EAW10" s="842"/>
      <c r="EAX10" s="842"/>
      <c r="EAY10" s="842"/>
      <c r="EAZ10" s="842"/>
      <c r="EBA10" s="842"/>
      <c r="EBB10" s="842"/>
      <c r="EBC10" s="842"/>
      <c r="EBD10" s="842"/>
      <c r="EBE10" s="842"/>
      <c r="EBF10" s="842"/>
      <c r="EBG10" s="842"/>
      <c r="EBH10" s="842"/>
      <c r="EBI10" s="842"/>
      <c r="EBJ10" s="842"/>
      <c r="EBK10" s="842"/>
      <c r="EBL10" s="842"/>
      <c r="EBM10" s="842"/>
      <c r="EBN10" s="842"/>
      <c r="EBO10" s="842"/>
      <c r="EBP10" s="842"/>
      <c r="EBQ10" s="842"/>
      <c r="EBR10" s="842"/>
      <c r="EBS10" s="842"/>
      <c r="EBT10" s="842"/>
      <c r="EBU10" s="842"/>
      <c r="EBV10" s="842"/>
      <c r="EBW10" s="842"/>
      <c r="EBX10" s="842"/>
      <c r="EBY10" s="842"/>
      <c r="EBZ10" s="842"/>
      <c r="ECA10" s="842"/>
      <c r="ECB10" s="842"/>
      <c r="ECC10" s="842"/>
      <c r="ECD10" s="842"/>
      <c r="ECE10" s="842"/>
      <c r="ECF10" s="842"/>
      <c r="ECG10" s="842"/>
      <c r="ECH10" s="842"/>
      <c r="ECI10" s="842"/>
      <c r="ECJ10" s="842"/>
      <c r="ECK10" s="842"/>
      <c r="ECL10" s="842"/>
      <c r="ECM10" s="842"/>
      <c r="ECN10" s="842"/>
      <c r="ECO10" s="842"/>
      <c r="ECP10" s="842"/>
      <c r="ECQ10" s="842"/>
      <c r="ECR10" s="842"/>
      <c r="ECS10" s="842"/>
      <c r="ECT10" s="842"/>
      <c r="ECU10" s="842"/>
      <c r="ECV10" s="842"/>
      <c r="ECW10" s="842"/>
      <c r="ECX10" s="842"/>
      <c r="ECY10" s="842"/>
      <c r="ECZ10" s="842"/>
      <c r="EDA10" s="842"/>
      <c r="EDB10" s="842"/>
      <c r="EDC10" s="842"/>
      <c r="EDD10" s="842"/>
      <c r="EDE10" s="842"/>
      <c r="EDF10" s="842"/>
      <c r="EDG10" s="842"/>
      <c r="EDH10" s="842"/>
      <c r="EDI10" s="842"/>
      <c r="EDJ10" s="842"/>
      <c r="EDK10" s="842"/>
      <c r="EDL10" s="842"/>
      <c r="EDM10" s="842"/>
      <c r="EDN10" s="842"/>
      <c r="EDO10" s="842"/>
      <c r="EDP10" s="842"/>
      <c r="EDQ10" s="842"/>
      <c r="EDR10" s="842"/>
      <c r="EDS10" s="842"/>
      <c r="EDT10" s="842"/>
      <c r="EDU10" s="842"/>
      <c r="EDV10" s="842"/>
      <c r="EDW10" s="842"/>
      <c r="EDX10" s="842"/>
      <c r="EDY10" s="842"/>
      <c r="EDZ10" s="842"/>
      <c r="EEA10" s="842"/>
      <c r="EEB10" s="842"/>
      <c r="EEC10" s="842"/>
      <c r="EED10" s="842"/>
      <c r="EEE10" s="842"/>
      <c r="EEF10" s="842"/>
      <c r="EEG10" s="842"/>
      <c r="EEH10" s="842"/>
      <c r="EEI10" s="842"/>
      <c r="EEJ10" s="842"/>
      <c r="EEK10" s="842"/>
      <c r="EEL10" s="842"/>
      <c r="EEM10" s="842"/>
      <c r="EEN10" s="842"/>
      <c r="EEO10" s="842"/>
      <c r="EEP10" s="842"/>
      <c r="EEQ10" s="842"/>
      <c r="EER10" s="842"/>
      <c r="EES10" s="842"/>
      <c r="EET10" s="842"/>
      <c r="EEU10" s="842"/>
      <c r="EEV10" s="842"/>
      <c r="EEW10" s="842"/>
      <c r="EEX10" s="842"/>
      <c r="EEY10" s="842"/>
      <c r="EEZ10" s="842"/>
      <c r="EFA10" s="842"/>
      <c r="EFB10" s="842"/>
      <c r="EFC10" s="842"/>
      <c r="EFD10" s="842"/>
      <c r="EFE10" s="842"/>
      <c r="EFF10" s="842"/>
      <c r="EFG10" s="842"/>
      <c r="EFH10" s="842"/>
      <c r="EFI10" s="842"/>
      <c r="EFJ10" s="842"/>
      <c r="EFK10" s="842"/>
      <c r="EFL10" s="842"/>
      <c r="EFM10" s="842"/>
      <c r="EFN10" s="842"/>
      <c r="EFO10" s="842"/>
      <c r="EFP10" s="842"/>
      <c r="EFQ10" s="842"/>
      <c r="EFR10" s="842"/>
      <c r="EFS10" s="842"/>
      <c r="EFT10" s="842"/>
      <c r="EFU10" s="842"/>
      <c r="EFV10" s="842"/>
      <c r="EFW10" s="842"/>
      <c r="EFX10" s="842"/>
      <c r="EFY10" s="842"/>
      <c r="EFZ10" s="842"/>
      <c r="EGA10" s="842"/>
      <c r="EGB10" s="842"/>
      <c r="EGC10" s="842"/>
      <c r="EGD10" s="842"/>
      <c r="EGE10" s="842"/>
      <c r="EGF10" s="842"/>
      <c r="EGG10" s="842"/>
      <c r="EGH10" s="842"/>
      <c r="EGI10" s="842"/>
      <c r="EGJ10" s="842"/>
      <c r="EGK10" s="842"/>
      <c r="EGL10" s="842"/>
      <c r="EGM10" s="842"/>
      <c r="EGN10" s="842"/>
      <c r="EGO10" s="842"/>
      <c r="EGP10" s="842"/>
      <c r="EGQ10" s="842"/>
      <c r="EGR10" s="842"/>
      <c r="EGS10" s="842"/>
      <c r="EGT10" s="842"/>
      <c r="EGU10" s="842"/>
      <c r="EGV10" s="842"/>
      <c r="EGW10" s="842"/>
      <c r="EGX10" s="842"/>
      <c r="EGY10" s="842"/>
      <c r="EGZ10" s="842"/>
      <c r="EHA10" s="842"/>
      <c r="EHB10" s="842"/>
      <c r="EHC10" s="842"/>
      <c r="EHD10" s="842"/>
      <c r="EHE10" s="842"/>
      <c r="EHF10" s="842"/>
      <c r="EHG10" s="842"/>
      <c r="EHH10" s="842"/>
      <c r="EHI10" s="842"/>
      <c r="EHJ10" s="842"/>
      <c r="EHK10" s="842"/>
      <c r="EHL10" s="842"/>
      <c r="EHM10" s="842"/>
      <c r="EHN10" s="842"/>
      <c r="EHO10" s="842"/>
      <c r="EHP10" s="842"/>
      <c r="EHQ10" s="842"/>
      <c r="EHR10" s="842"/>
      <c r="EHS10" s="842"/>
      <c r="EHT10" s="842"/>
      <c r="EHU10" s="842"/>
      <c r="EHV10" s="842"/>
      <c r="EHW10" s="842"/>
      <c r="EHX10" s="842"/>
      <c r="EHY10" s="842"/>
      <c r="EHZ10" s="842"/>
      <c r="EIA10" s="842"/>
      <c r="EIB10" s="842"/>
      <c r="EIC10" s="842"/>
      <c r="EID10" s="842"/>
      <c r="EIE10" s="842"/>
      <c r="EIF10" s="842"/>
      <c r="EIG10" s="842"/>
      <c r="EIH10" s="842"/>
      <c r="EII10" s="842"/>
      <c r="EIJ10" s="842"/>
      <c r="EIK10" s="842"/>
      <c r="EIL10" s="842"/>
      <c r="EIM10" s="842"/>
      <c r="EIN10" s="842"/>
      <c r="EIO10" s="842"/>
      <c r="EIP10" s="842"/>
      <c r="EIQ10" s="842"/>
      <c r="EIR10" s="842"/>
      <c r="EIS10" s="842"/>
      <c r="EIT10" s="842"/>
      <c r="EIU10" s="842"/>
      <c r="EIV10" s="842"/>
      <c r="EIW10" s="842"/>
      <c r="EIX10" s="842"/>
      <c r="EIY10" s="842"/>
      <c r="EIZ10" s="842"/>
      <c r="EJA10" s="842"/>
      <c r="EJB10" s="842"/>
      <c r="EJC10" s="842"/>
      <c r="EJD10" s="842"/>
      <c r="EJE10" s="842"/>
      <c r="EJF10" s="842"/>
      <c r="EJG10" s="842"/>
      <c r="EJH10" s="842"/>
      <c r="EJI10" s="842"/>
      <c r="EJJ10" s="842"/>
      <c r="EJK10" s="842"/>
      <c r="EJL10" s="842"/>
      <c r="EJM10" s="842"/>
      <c r="EJN10" s="842"/>
      <c r="EJO10" s="842"/>
      <c r="EJP10" s="842"/>
      <c r="EJQ10" s="842"/>
      <c r="EJR10" s="842"/>
      <c r="EJS10" s="842"/>
      <c r="EJT10" s="842"/>
      <c r="EJU10" s="842"/>
      <c r="EJV10" s="842"/>
      <c r="EJW10" s="842"/>
      <c r="EJX10" s="842"/>
      <c r="EJY10" s="842"/>
      <c r="EJZ10" s="842"/>
      <c r="EKA10" s="842"/>
      <c r="EKB10" s="842"/>
      <c r="EKC10" s="842"/>
      <c r="EKD10" s="842"/>
      <c r="EKE10" s="842"/>
      <c r="EKF10" s="842"/>
      <c r="EKG10" s="842"/>
      <c r="EKH10" s="842"/>
      <c r="EKI10" s="842"/>
      <c r="EKJ10" s="842"/>
      <c r="EKK10" s="842"/>
      <c r="EKL10" s="842"/>
      <c r="EKM10" s="842"/>
      <c r="EKN10" s="842"/>
      <c r="EKO10" s="842"/>
      <c r="EKP10" s="842"/>
      <c r="EKQ10" s="842"/>
      <c r="EKR10" s="842"/>
      <c r="EKS10" s="842"/>
      <c r="EKT10" s="842"/>
      <c r="EKU10" s="842"/>
      <c r="EKV10" s="842"/>
      <c r="EKW10" s="842"/>
      <c r="EKX10" s="842"/>
      <c r="EKY10" s="842"/>
      <c r="EKZ10" s="842"/>
      <c r="ELA10" s="842"/>
      <c r="ELB10" s="842"/>
      <c r="ELC10" s="842"/>
      <c r="ELD10" s="842"/>
      <c r="ELE10" s="842"/>
      <c r="ELF10" s="842"/>
      <c r="ELG10" s="842"/>
      <c r="ELH10" s="842"/>
      <c r="ELI10" s="842"/>
      <c r="ELJ10" s="842"/>
      <c r="ELK10" s="842"/>
      <c r="ELL10" s="842"/>
      <c r="ELM10" s="842"/>
      <c r="ELN10" s="842"/>
      <c r="ELO10" s="842"/>
      <c r="ELP10" s="842"/>
      <c r="ELQ10" s="842"/>
      <c r="ELR10" s="842"/>
      <c r="ELS10" s="842"/>
      <c r="ELT10" s="842"/>
      <c r="ELU10" s="842"/>
      <c r="ELV10" s="842"/>
      <c r="ELW10" s="842"/>
      <c r="ELX10" s="842"/>
      <c r="ELY10" s="842"/>
      <c r="ELZ10" s="842"/>
      <c r="EMA10" s="842"/>
      <c r="EMB10" s="842"/>
      <c r="EMC10" s="842"/>
      <c r="EMD10" s="842"/>
      <c r="EME10" s="842"/>
      <c r="EMF10" s="842"/>
      <c r="EMG10" s="842"/>
      <c r="EMH10" s="842"/>
      <c r="EMI10" s="842"/>
      <c r="EMJ10" s="842"/>
      <c r="EMK10" s="842"/>
      <c r="EML10" s="842"/>
      <c r="EMM10" s="842"/>
      <c r="EMN10" s="842"/>
      <c r="EMO10" s="842"/>
      <c r="EMP10" s="842"/>
      <c r="EMQ10" s="842"/>
      <c r="EMR10" s="842"/>
      <c r="EMS10" s="842"/>
      <c r="EMT10" s="842"/>
      <c r="EMU10" s="842"/>
      <c r="EMV10" s="842"/>
      <c r="EMW10" s="842"/>
      <c r="EMX10" s="842"/>
      <c r="EMY10" s="842"/>
      <c r="EMZ10" s="842"/>
      <c r="ENA10" s="842"/>
      <c r="ENB10" s="842"/>
      <c r="ENC10" s="842"/>
      <c r="END10" s="842"/>
      <c r="ENE10" s="842"/>
      <c r="ENF10" s="842"/>
      <c r="ENG10" s="842"/>
      <c r="ENH10" s="842"/>
      <c r="ENI10" s="842"/>
      <c r="ENJ10" s="842"/>
      <c r="ENK10" s="842"/>
      <c r="ENL10" s="842"/>
      <c r="ENM10" s="842"/>
      <c r="ENN10" s="842"/>
      <c r="ENO10" s="842"/>
      <c r="ENP10" s="842"/>
      <c r="ENQ10" s="842"/>
      <c r="ENR10" s="842"/>
      <c r="ENS10" s="842"/>
      <c r="ENT10" s="842"/>
      <c r="ENU10" s="842"/>
      <c r="ENV10" s="842"/>
      <c r="ENW10" s="842"/>
      <c r="ENX10" s="842"/>
      <c r="ENY10" s="842"/>
      <c r="ENZ10" s="842"/>
      <c r="EOA10" s="842"/>
      <c r="EOB10" s="842"/>
      <c r="EOC10" s="842"/>
      <c r="EOD10" s="842"/>
      <c r="EOE10" s="842"/>
      <c r="EOF10" s="842"/>
      <c r="EOG10" s="842"/>
      <c r="EOH10" s="842"/>
      <c r="EOI10" s="842"/>
      <c r="EOJ10" s="842"/>
      <c r="EOK10" s="842"/>
      <c r="EOL10" s="842"/>
      <c r="EOM10" s="842"/>
      <c r="EON10" s="842"/>
      <c r="EOO10" s="842"/>
      <c r="EOP10" s="842"/>
      <c r="EOQ10" s="842"/>
      <c r="EOR10" s="842"/>
      <c r="EOS10" s="842"/>
      <c r="EOT10" s="842"/>
      <c r="EOU10" s="842"/>
      <c r="EOV10" s="842"/>
      <c r="EOW10" s="842"/>
      <c r="EOX10" s="842"/>
      <c r="EOY10" s="842"/>
      <c r="EOZ10" s="842"/>
      <c r="EPA10" s="842"/>
      <c r="EPB10" s="842"/>
      <c r="EPC10" s="842"/>
      <c r="EPD10" s="842"/>
      <c r="EPE10" s="842"/>
      <c r="EPF10" s="842"/>
      <c r="EPG10" s="842"/>
      <c r="EPH10" s="842"/>
      <c r="EPI10" s="842"/>
      <c r="EPJ10" s="842"/>
      <c r="EPK10" s="842"/>
      <c r="EPL10" s="842"/>
      <c r="EPM10" s="842"/>
      <c r="EPN10" s="842"/>
      <c r="EPO10" s="842"/>
      <c r="EPP10" s="842"/>
      <c r="EPQ10" s="842"/>
      <c r="EPR10" s="842"/>
      <c r="EPS10" s="842"/>
      <c r="EPT10" s="842"/>
      <c r="EPU10" s="842"/>
      <c r="EPV10" s="842"/>
      <c r="EPW10" s="842"/>
      <c r="EPX10" s="842"/>
      <c r="EPY10" s="842"/>
      <c r="EPZ10" s="842"/>
      <c r="EQA10" s="842"/>
      <c r="EQB10" s="842"/>
      <c r="EQC10" s="842"/>
      <c r="EQD10" s="842"/>
      <c r="EQE10" s="842"/>
      <c r="EQF10" s="842"/>
      <c r="EQG10" s="842"/>
      <c r="EQH10" s="842"/>
      <c r="EQI10" s="842"/>
      <c r="EQJ10" s="842"/>
      <c r="EQK10" s="842"/>
      <c r="EQL10" s="842"/>
      <c r="EQM10" s="842"/>
      <c r="EQN10" s="842"/>
      <c r="EQO10" s="842"/>
      <c r="EQP10" s="842"/>
      <c r="EQQ10" s="842"/>
      <c r="EQR10" s="842"/>
      <c r="EQS10" s="842"/>
      <c r="EQT10" s="842"/>
      <c r="EQU10" s="842"/>
      <c r="EQV10" s="842"/>
      <c r="EQW10" s="842"/>
      <c r="EQX10" s="842"/>
      <c r="EQY10" s="842"/>
      <c r="EQZ10" s="842"/>
      <c r="ERA10" s="842"/>
      <c r="ERB10" s="842"/>
      <c r="ERC10" s="842"/>
      <c r="ERD10" s="842"/>
      <c r="ERE10" s="842"/>
      <c r="ERF10" s="842"/>
      <c r="ERG10" s="842"/>
      <c r="ERH10" s="842"/>
      <c r="ERI10" s="842"/>
      <c r="ERJ10" s="842"/>
      <c r="ERK10" s="842"/>
      <c r="ERL10" s="842"/>
      <c r="ERM10" s="842"/>
      <c r="ERN10" s="842"/>
      <c r="ERO10" s="842"/>
      <c r="ERP10" s="842"/>
      <c r="ERQ10" s="842"/>
      <c r="ERR10" s="842"/>
      <c r="ERS10" s="842"/>
      <c r="ERT10" s="842"/>
      <c r="ERU10" s="842"/>
      <c r="ERV10" s="842"/>
      <c r="ERW10" s="842"/>
      <c r="ERX10" s="842"/>
      <c r="ERY10" s="842"/>
      <c r="ERZ10" s="842"/>
      <c r="ESA10" s="842"/>
      <c r="ESB10" s="842"/>
      <c r="ESC10" s="842"/>
      <c r="ESD10" s="842"/>
      <c r="ESE10" s="842"/>
      <c r="ESF10" s="842"/>
      <c r="ESG10" s="842"/>
      <c r="ESH10" s="842"/>
      <c r="ESI10" s="842"/>
      <c r="ESJ10" s="842"/>
      <c r="ESK10" s="842"/>
      <c r="ESL10" s="842"/>
      <c r="ESM10" s="842"/>
      <c r="ESN10" s="842"/>
      <c r="ESO10" s="842"/>
      <c r="ESP10" s="842"/>
      <c r="ESQ10" s="842"/>
      <c r="ESR10" s="842"/>
      <c r="ESS10" s="842"/>
      <c r="EST10" s="842"/>
      <c r="ESU10" s="842"/>
      <c r="ESV10" s="842"/>
      <c r="ESW10" s="842"/>
      <c r="ESX10" s="842"/>
      <c r="ESY10" s="842"/>
      <c r="ESZ10" s="842"/>
      <c r="ETA10" s="842"/>
      <c r="ETB10" s="842"/>
      <c r="ETC10" s="842"/>
      <c r="ETD10" s="842"/>
      <c r="ETE10" s="842"/>
      <c r="ETF10" s="842"/>
      <c r="ETG10" s="842"/>
      <c r="ETH10" s="842"/>
      <c r="ETI10" s="842"/>
      <c r="ETJ10" s="842"/>
      <c r="ETK10" s="842"/>
      <c r="ETL10" s="842"/>
      <c r="ETM10" s="842"/>
      <c r="ETN10" s="842"/>
      <c r="ETO10" s="842"/>
      <c r="ETP10" s="842"/>
      <c r="ETQ10" s="842"/>
      <c r="ETR10" s="842"/>
      <c r="ETS10" s="842"/>
      <c r="ETT10" s="842"/>
      <c r="ETU10" s="842"/>
      <c r="ETV10" s="842"/>
      <c r="ETW10" s="842"/>
      <c r="ETX10" s="842"/>
      <c r="ETY10" s="842"/>
      <c r="ETZ10" s="842"/>
      <c r="EUA10" s="842"/>
      <c r="EUB10" s="842"/>
      <c r="EUC10" s="842"/>
      <c r="EUD10" s="842"/>
      <c r="EUE10" s="842"/>
      <c r="EUF10" s="842"/>
      <c r="EUG10" s="842"/>
      <c r="EUH10" s="842"/>
      <c r="EUI10" s="842"/>
      <c r="EUJ10" s="842"/>
      <c r="EUK10" s="842"/>
      <c r="EUL10" s="842"/>
      <c r="EUM10" s="842"/>
      <c r="EUN10" s="842"/>
      <c r="EUO10" s="842"/>
      <c r="EUP10" s="842"/>
      <c r="EUQ10" s="842"/>
      <c r="EUR10" s="842"/>
      <c r="EUS10" s="842"/>
      <c r="EUT10" s="842"/>
      <c r="EUU10" s="842"/>
      <c r="EUV10" s="842"/>
      <c r="EUW10" s="842"/>
      <c r="EUX10" s="842"/>
      <c r="EUY10" s="842"/>
      <c r="EUZ10" s="842"/>
      <c r="EVA10" s="842"/>
      <c r="EVB10" s="842"/>
      <c r="EVC10" s="842"/>
      <c r="EVD10" s="842"/>
      <c r="EVE10" s="842"/>
      <c r="EVF10" s="842"/>
      <c r="EVG10" s="842"/>
      <c r="EVH10" s="842"/>
      <c r="EVI10" s="842"/>
      <c r="EVJ10" s="842"/>
      <c r="EVK10" s="842"/>
      <c r="EVL10" s="842"/>
      <c r="EVM10" s="842"/>
      <c r="EVN10" s="842"/>
      <c r="EVO10" s="842"/>
      <c r="EVP10" s="842"/>
      <c r="EVQ10" s="842"/>
      <c r="EVR10" s="842"/>
      <c r="EVS10" s="842"/>
      <c r="EVT10" s="842"/>
      <c r="EVU10" s="842"/>
      <c r="EVV10" s="842"/>
      <c r="EVW10" s="842"/>
      <c r="EVX10" s="842"/>
      <c r="EVY10" s="842"/>
      <c r="EVZ10" s="842"/>
      <c r="EWA10" s="842"/>
      <c r="EWB10" s="842"/>
      <c r="EWC10" s="842"/>
      <c r="EWD10" s="842"/>
      <c r="EWE10" s="842"/>
      <c r="EWF10" s="842"/>
      <c r="EWG10" s="842"/>
      <c r="EWH10" s="842"/>
      <c r="EWI10" s="842"/>
      <c r="EWJ10" s="842"/>
      <c r="EWK10" s="842"/>
      <c r="EWL10" s="842"/>
      <c r="EWM10" s="842"/>
      <c r="EWN10" s="842"/>
      <c r="EWO10" s="842"/>
      <c r="EWP10" s="842"/>
      <c r="EWQ10" s="842"/>
      <c r="EWR10" s="842"/>
      <c r="EWS10" s="842"/>
      <c r="EWT10" s="842"/>
      <c r="EWU10" s="842"/>
      <c r="EWV10" s="842"/>
      <c r="EWW10" s="842"/>
      <c r="EWX10" s="842"/>
      <c r="EWY10" s="842"/>
      <c r="EWZ10" s="842"/>
      <c r="EXA10" s="842"/>
      <c r="EXB10" s="842"/>
      <c r="EXC10" s="842"/>
      <c r="EXD10" s="842"/>
      <c r="EXE10" s="842"/>
      <c r="EXF10" s="842"/>
      <c r="EXG10" s="842"/>
      <c r="EXH10" s="842"/>
      <c r="EXI10" s="842"/>
      <c r="EXJ10" s="842"/>
      <c r="EXK10" s="842"/>
      <c r="EXL10" s="842"/>
      <c r="EXM10" s="842"/>
      <c r="EXN10" s="842"/>
      <c r="EXO10" s="842"/>
      <c r="EXP10" s="842"/>
      <c r="EXQ10" s="842"/>
      <c r="EXR10" s="842"/>
      <c r="EXS10" s="842"/>
      <c r="EXT10" s="842"/>
      <c r="EXU10" s="842"/>
      <c r="EXV10" s="842"/>
      <c r="EXW10" s="842"/>
      <c r="EXX10" s="842"/>
      <c r="EXY10" s="842"/>
      <c r="EXZ10" s="842"/>
      <c r="EYA10" s="842"/>
      <c r="EYB10" s="842"/>
      <c r="EYC10" s="842"/>
      <c r="EYD10" s="842"/>
      <c r="EYE10" s="842"/>
      <c r="EYF10" s="842"/>
      <c r="EYG10" s="842"/>
      <c r="EYH10" s="842"/>
      <c r="EYI10" s="842"/>
      <c r="EYJ10" s="842"/>
      <c r="EYK10" s="842"/>
      <c r="EYL10" s="842"/>
      <c r="EYM10" s="842"/>
      <c r="EYN10" s="842"/>
      <c r="EYO10" s="842"/>
      <c r="EYP10" s="842"/>
      <c r="EYQ10" s="842"/>
      <c r="EYR10" s="842"/>
      <c r="EYS10" s="842"/>
      <c r="EYT10" s="842"/>
      <c r="EYU10" s="842"/>
      <c r="EYV10" s="842"/>
      <c r="EYW10" s="842"/>
      <c r="EYX10" s="842"/>
      <c r="EYY10" s="842"/>
      <c r="EYZ10" s="842"/>
      <c r="EZA10" s="842"/>
      <c r="EZB10" s="842"/>
      <c r="EZC10" s="842"/>
      <c r="EZD10" s="842"/>
      <c r="EZE10" s="842"/>
      <c r="EZF10" s="842"/>
      <c r="EZG10" s="842"/>
      <c r="EZH10" s="842"/>
      <c r="EZI10" s="842"/>
      <c r="EZJ10" s="842"/>
      <c r="EZK10" s="842"/>
      <c r="EZL10" s="842"/>
      <c r="EZM10" s="842"/>
      <c r="EZN10" s="842"/>
      <c r="EZO10" s="842"/>
      <c r="EZP10" s="842"/>
      <c r="EZQ10" s="842"/>
      <c r="EZR10" s="842"/>
      <c r="EZS10" s="842"/>
      <c r="EZT10" s="842"/>
      <c r="EZU10" s="842"/>
      <c r="EZV10" s="842"/>
      <c r="EZW10" s="842"/>
      <c r="EZX10" s="842"/>
      <c r="EZY10" s="842"/>
      <c r="EZZ10" s="842"/>
      <c r="FAA10" s="842"/>
      <c r="FAB10" s="842"/>
      <c r="FAC10" s="842"/>
      <c r="FAD10" s="842"/>
      <c r="FAE10" s="842"/>
      <c r="FAF10" s="842"/>
      <c r="FAG10" s="842"/>
      <c r="FAH10" s="842"/>
      <c r="FAI10" s="842"/>
      <c r="FAJ10" s="842"/>
      <c r="FAK10" s="842"/>
      <c r="FAL10" s="842"/>
      <c r="FAM10" s="842"/>
      <c r="FAN10" s="842"/>
      <c r="FAO10" s="842"/>
      <c r="FAP10" s="842"/>
      <c r="FAQ10" s="842"/>
      <c r="FAR10" s="842"/>
      <c r="FAS10" s="842"/>
      <c r="FAT10" s="842"/>
      <c r="FAU10" s="842"/>
      <c r="FAV10" s="842"/>
      <c r="FAW10" s="842"/>
      <c r="FAX10" s="842"/>
      <c r="FAY10" s="842"/>
      <c r="FAZ10" s="842"/>
      <c r="FBA10" s="842"/>
      <c r="FBB10" s="842"/>
      <c r="FBC10" s="842"/>
      <c r="FBD10" s="842"/>
      <c r="FBE10" s="842"/>
      <c r="FBF10" s="842"/>
      <c r="FBG10" s="842"/>
      <c r="FBH10" s="842"/>
      <c r="FBI10" s="842"/>
      <c r="FBJ10" s="842"/>
      <c r="FBK10" s="842"/>
      <c r="FBL10" s="842"/>
      <c r="FBM10" s="842"/>
      <c r="FBN10" s="842"/>
      <c r="FBO10" s="842"/>
      <c r="FBP10" s="842"/>
      <c r="FBQ10" s="842"/>
      <c r="FBR10" s="842"/>
      <c r="FBS10" s="842"/>
      <c r="FBT10" s="842"/>
      <c r="FBU10" s="842"/>
      <c r="FBV10" s="842"/>
      <c r="FBW10" s="842"/>
      <c r="FBX10" s="842"/>
      <c r="FBY10" s="842"/>
      <c r="FBZ10" s="842"/>
      <c r="FCA10" s="842"/>
      <c r="FCB10" s="842"/>
      <c r="FCC10" s="842"/>
      <c r="FCD10" s="842"/>
      <c r="FCE10" s="842"/>
      <c r="FCF10" s="842"/>
      <c r="FCG10" s="842"/>
      <c r="FCH10" s="842"/>
      <c r="FCI10" s="842"/>
      <c r="FCJ10" s="842"/>
      <c r="FCK10" s="842"/>
      <c r="FCL10" s="842"/>
      <c r="FCM10" s="842"/>
      <c r="FCN10" s="842"/>
      <c r="FCO10" s="842"/>
      <c r="FCP10" s="842"/>
      <c r="FCQ10" s="842"/>
      <c r="FCR10" s="842"/>
      <c r="FCS10" s="842"/>
      <c r="FCT10" s="842"/>
      <c r="FCU10" s="842"/>
      <c r="FCV10" s="842"/>
      <c r="FCW10" s="842"/>
      <c r="FCX10" s="842"/>
      <c r="FCY10" s="842"/>
      <c r="FCZ10" s="842"/>
      <c r="FDA10" s="842"/>
      <c r="FDB10" s="842"/>
      <c r="FDC10" s="842"/>
      <c r="FDD10" s="842"/>
      <c r="FDE10" s="842"/>
      <c r="FDF10" s="842"/>
      <c r="FDG10" s="842"/>
      <c r="FDH10" s="842"/>
      <c r="FDI10" s="842"/>
      <c r="FDJ10" s="842"/>
      <c r="FDK10" s="842"/>
      <c r="FDL10" s="842"/>
      <c r="FDM10" s="842"/>
      <c r="FDN10" s="842"/>
      <c r="FDO10" s="842"/>
      <c r="FDP10" s="842"/>
      <c r="FDQ10" s="842"/>
      <c r="FDR10" s="842"/>
      <c r="FDS10" s="842"/>
      <c r="FDT10" s="842"/>
      <c r="FDU10" s="842"/>
      <c r="FDV10" s="842"/>
      <c r="FDW10" s="842"/>
      <c r="FDX10" s="842"/>
      <c r="FDY10" s="842"/>
      <c r="FDZ10" s="842"/>
      <c r="FEA10" s="842"/>
      <c r="FEB10" s="842"/>
      <c r="FEC10" s="842"/>
      <c r="FED10" s="842"/>
      <c r="FEE10" s="842"/>
      <c r="FEF10" s="842"/>
      <c r="FEG10" s="842"/>
      <c r="FEH10" s="842"/>
      <c r="FEI10" s="842"/>
      <c r="FEJ10" s="842"/>
      <c r="FEK10" s="842"/>
      <c r="FEL10" s="842"/>
      <c r="FEM10" s="842"/>
      <c r="FEN10" s="842"/>
      <c r="FEO10" s="842"/>
      <c r="FEP10" s="842"/>
      <c r="FEQ10" s="842"/>
      <c r="FER10" s="842"/>
      <c r="FES10" s="842"/>
      <c r="FET10" s="842"/>
      <c r="FEU10" s="842"/>
      <c r="FEV10" s="842"/>
      <c r="FEW10" s="842"/>
      <c r="FEX10" s="842"/>
      <c r="FEY10" s="842"/>
      <c r="FEZ10" s="842"/>
      <c r="FFA10" s="842"/>
      <c r="FFB10" s="842"/>
      <c r="FFC10" s="842"/>
      <c r="FFD10" s="842"/>
      <c r="FFE10" s="842"/>
      <c r="FFF10" s="842"/>
      <c r="FFG10" s="842"/>
      <c r="FFH10" s="842"/>
      <c r="FFI10" s="842"/>
      <c r="FFJ10" s="842"/>
      <c r="FFK10" s="842"/>
      <c r="FFL10" s="842"/>
      <c r="FFM10" s="842"/>
      <c r="FFN10" s="842"/>
      <c r="FFO10" s="842"/>
      <c r="FFP10" s="842"/>
      <c r="FFQ10" s="842"/>
      <c r="FFR10" s="842"/>
      <c r="FFS10" s="842"/>
      <c r="FFT10" s="842"/>
      <c r="FFU10" s="842"/>
      <c r="FFV10" s="842"/>
      <c r="FFW10" s="842"/>
      <c r="FFX10" s="842"/>
      <c r="FFY10" s="842"/>
      <c r="FFZ10" s="842"/>
      <c r="FGA10" s="842"/>
      <c r="FGB10" s="842"/>
      <c r="FGC10" s="842"/>
      <c r="FGD10" s="842"/>
      <c r="FGE10" s="842"/>
      <c r="FGF10" s="842"/>
      <c r="FGG10" s="842"/>
      <c r="FGH10" s="842"/>
      <c r="FGI10" s="842"/>
      <c r="FGJ10" s="842"/>
      <c r="FGK10" s="842"/>
      <c r="FGL10" s="842"/>
      <c r="FGM10" s="842"/>
      <c r="FGN10" s="842"/>
      <c r="FGO10" s="842"/>
      <c r="FGP10" s="842"/>
      <c r="FGQ10" s="842"/>
      <c r="FGR10" s="842"/>
      <c r="FGS10" s="842"/>
      <c r="FGT10" s="842"/>
      <c r="FGU10" s="842"/>
      <c r="FGV10" s="842"/>
      <c r="FGW10" s="842"/>
      <c r="FGX10" s="842"/>
      <c r="FGY10" s="842"/>
      <c r="FGZ10" s="842"/>
      <c r="FHA10" s="842"/>
      <c r="FHB10" s="842"/>
      <c r="FHC10" s="842"/>
      <c r="FHD10" s="842"/>
      <c r="FHE10" s="842"/>
      <c r="FHF10" s="842"/>
      <c r="FHG10" s="842"/>
      <c r="FHH10" s="842"/>
      <c r="FHI10" s="842"/>
      <c r="FHJ10" s="842"/>
      <c r="FHK10" s="842"/>
      <c r="FHL10" s="842"/>
      <c r="FHM10" s="842"/>
      <c r="FHN10" s="842"/>
      <c r="FHO10" s="842"/>
      <c r="FHP10" s="842"/>
      <c r="FHQ10" s="842"/>
      <c r="FHR10" s="842"/>
      <c r="FHS10" s="842"/>
      <c r="FHT10" s="842"/>
      <c r="FHU10" s="842"/>
      <c r="FHV10" s="842"/>
      <c r="FHW10" s="842"/>
      <c r="FHX10" s="842"/>
      <c r="FHY10" s="842"/>
      <c r="FHZ10" s="842"/>
      <c r="FIA10" s="842"/>
      <c r="FIB10" s="842"/>
      <c r="FIC10" s="842"/>
      <c r="FID10" s="842"/>
      <c r="FIE10" s="842"/>
      <c r="FIF10" s="842"/>
      <c r="FIG10" s="842"/>
      <c r="FIH10" s="842"/>
      <c r="FII10" s="842"/>
      <c r="FIJ10" s="842"/>
      <c r="FIK10" s="842"/>
      <c r="FIL10" s="842"/>
      <c r="FIM10" s="842"/>
      <c r="FIN10" s="842"/>
      <c r="FIO10" s="842"/>
      <c r="FIP10" s="842"/>
      <c r="FIQ10" s="842"/>
      <c r="FIR10" s="842"/>
      <c r="FIS10" s="842"/>
      <c r="FIT10" s="842"/>
      <c r="FIU10" s="842"/>
      <c r="FIV10" s="842"/>
      <c r="FIW10" s="842"/>
      <c r="FIX10" s="842"/>
      <c r="FIY10" s="842"/>
      <c r="FIZ10" s="842"/>
      <c r="FJA10" s="842"/>
      <c r="FJB10" s="842"/>
      <c r="FJC10" s="842"/>
      <c r="FJD10" s="842"/>
      <c r="FJE10" s="842"/>
      <c r="FJF10" s="842"/>
      <c r="FJG10" s="842"/>
      <c r="FJH10" s="842"/>
      <c r="FJI10" s="842"/>
      <c r="FJJ10" s="842"/>
      <c r="FJK10" s="842"/>
      <c r="FJL10" s="842"/>
      <c r="FJM10" s="842"/>
      <c r="FJN10" s="842"/>
      <c r="FJO10" s="842"/>
      <c r="FJP10" s="842"/>
      <c r="FJQ10" s="842"/>
      <c r="FJR10" s="842"/>
      <c r="FJS10" s="842"/>
      <c r="FJT10" s="842"/>
      <c r="FJU10" s="842"/>
      <c r="FJV10" s="842"/>
      <c r="FJW10" s="842"/>
      <c r="FJX10" s="842"/>
      <c r="FJY10" s="842"/>
      <c r="FJZ10" s="842"/>
      <c r="FKA10" s="842"/>
      <c r="FKB10" s="842"/>
      <c r="FKC10" s="842"/>
      <c r="FKD10" s="842"/>
      <c r="FKE10" s="842"/>
      <c r="FKF10" s="842"/>
      <c r="FKG10" s="842"/>
      <c r="FKH10" s="842"/>
      <c r="FKI10" s="842"/>
      <c r="FKJ10" s="842"/>
      <c r="FKK10" s="842"/>
      <c r="FKL10" s="842"/>
      <c r="FKM10" s="842"/>
      <c r="FKN10" s="842"/>
      <c r="FKO10" s="842"/>
      <c r="FKP10" s="842"/>
      <c r="FKQ10" s="842"/>
      <c r="FKR10" s="842"/>
      <c r="FKS10" s="842"/>
      <c r="FKT10" s="842"/>
      <c r="FKU10" s="842"/>
      <c r="FKV10" s="842"/>
      <c r="FKW10" s="842"/>
      <c r="FKX10" s="842"/>
      <c r="FKY10" s="842"/>
      <c r="FKZ10" s="842"/>
      <c r="FLA10" s="842"/>
      <c r="FLB10" s="842"/>
      <c r="FLC10" s="842"/>
      <c r="FLD10" s="842"/>
      <c r="FLE10" s="842"/>
      <c r="FLF10" s="842"/>
      <c r="FLG10" s="842"/>
      <c r="FLH10" s="842"/>
      <c r="FLI10" s="842"/>
      <c r="FLJ10" s="842"/>
      <c r="FLK10" s="842"/>
      <c r="FLL10" s="842"/>
      <c r="FLM10" s="842"/>
      <c r="FLN10" s="842"/>
      <c r="FLO10" s="842"/>
      <c r="FLP10" s="842"/>
      <c r="FLQ10" s="842"/>
      <c r="FLR10" s="842"/>
      <c r="FLS10" s="842"/>
      <c r="FLT10" s="842"/>
      <c r="FLU10" s="842"/>
      <c r="FLV10" s="842"/>
      <c r="FLW10" s="842"/>
      <c r="FLX10" s="842"/>
      <c r="FLY10" s="842"/>
      <c r="FLZ10" s="842"/>
      <c r="FMA10" s="842"/>
      <c r="FMB10" s="842"/>
      <c r="FMC10" s="842"/>
      <c r="FMD10" s="842"/>
      <c r="FME10" s="842"/>
      <c r="FMF10" s="842"/>
      <c r="FMG10" s="842"/>
      <c r="FMH10" s="842"/>
      <c r="FMI10" s="842"/>
      <c r="FMJ10" s="842"/>
      <c r="FMK10" s="842"/>
      <c r="FML10" s="842"/>
      <c r="FMM10" s="842"/>
      <c r="FMN10" s="842"/>
      <c r="FMO10" s="842"/>
      <c r="FMP10" s="842"/>
      <c r="FMQ10" s="842"/>
      <c r="FMR10" s="842"/>
      <c r="FMS10" s="842"/>
      <c r="FMT10" s="842"/>
      <c r="FMU10" s="842"/>
      <c r="FMV10" s="842"/>
      <c r="FMW10" s="842"/>
      <c r="FMX10" s="842"/>
      <c r="FMY10" s="842"/>
      <c r="FMZ10" s="842"/>
      <c r="FNA10" s="842"/>
      <c r="FNB10" s="842"/>
      <c r="FNC10" s="842"/>
      <c r="FND10" s="842"/>
      <c r="FNE10" s="842"/>
      <c r="FNF10" s="842"/>
      <c r="FNG10" s="842"/>
      <c r="FNH10" s="842"/>
      <c r="FNI10" s="842"/>
      <c r="FNJ10" s="842"/>
      <c r="FNK10" s="842"/>
      <c r="FNL10" s="842"/>
      <c r="FNM10" s="842"/>
      <c r="FNN10" s="842"/>
      <c r="FNO10" s="842"/>
      <c r="FNP10" s="842"/>
      <c r="FNQ10" s="842"/>
      <c r="FNR10" s="842"/>
      <c r="FNS10" s="842"/>
      <c r="FNT10" s="842"/>
      <c r="FNU10" s="842"/>
      <c r="FNV10" s="842"/>
      <c r="FNW10" s="842"/>
      <c r="FNX10" s="842"/>
      <c r="FNY10" s="842"/>
      <c r="FNZ10" s="842"/>
      <c r="FOA10" s="842"/>
      <c r="FOB10" s="842"/>
      <c r="FOC10" s="842"/>
      <c r="FOD10" s="842"/>
      <c r="FOE10" s="842"/>
      <c r="FOF10" s="842"/>
      <c r="FOG10" s="842"/>
      <c r="FOH10" s="842"/>
      <c r="FOI10" s="842"/>
      <c r="FOJ10" s="842"/>
      <c r="FOK10" s="842"/>
      <c r="FOL10" s="842"/>
      <c r="FOM10" s="842"/>
      <c r="FON10" s="842"/>
      <c r="FOO10" s="842"/>
      <c r="FOP10" s="842"/>
      <c r="FOQ10" s="842"/>
      <c r="FOR10" s="842"/>
      <c r="FOS10" s="842"/>
      <c r="FOT10" s="842"/>
      <c r="FOU10" s="842"/>
      <c r="FOV10" s="842"/>
      <c r="FOW10" s="842"/>
      <c r="FOX10" s="842"/>
      <c r="FOY10" s="842"/>
      <c r="FOZ10" s="842"/>
      <c r="FPA10" s="842"/>
      <c r="FPB10" s="842"/>
      <c r="FPC10" s="842"/>
      <c r="FPD10" s="842"/>
      <c r="FPE10" s="842"/>
      <c r="FPF10" s="842"/>
      <c r="FPG10" s="842"/>
      <c r="FPH10" s="842"/>
      <c r="FPI10" s="842"/>
      <c r="FPJ10" s="842"/>
      <c r="FPK10" s="842"/>
      <c r="FPL10" s="842"/>
      <c r="FPM10" s="842"/>
      <c r="FPN10" s="842"/>
      <c r="FPO10" s="842"/>
      <c r="FPP10" s="842"/>
      <c r="FPQ10" s="842"/>
      <c r="FPR10" s="842"/>
      <c r="FPS10" s="842"/>
      <c r="FPT10" s="842"/>
      <c r="FPU10" s="842"/>
      <c r="FPV10" s="842"/>
      <c r="FPW10" s="842"/>
      <c r="FPX10" s="842"/>
      <c r="FPY10" s="842"/>
      <c r="FPZ10" s="842"/>
      <c r="FQA10" s="842"/>
      <c r="FQB10" s="842"/>
      <c r="FQC10" s="842"/>
      <c r="FQD10" s="842"/>
      <c r="FQE10" s="842"/>
      <c r="FQF10" s="842"/>
      <c r="FQG10" s="842"/>
      <c r="FQH10" s="842"/>
      <c r="FQI10" s="842"/>
      <c r="FQJ10" s="842"/>
      <c r="FQK10" s="842"/>
      <c r="FQL10" s="842"/>
      <c r="FQM10" s="842"/>
      <c r="FQN10" s="842"/>
      <c r="FQO10" s="842"/>
      <c r="FQP10" s="842"/>
      <c r="FQQ10" s="842"/>
      <c r="FQR10" s="842"/>
      <c r="FQS10" s="842"/>
      <c r="FQT10" s="842"/>
      <c r="FQU10" s="842"/>
      <c r="FQV10" s="842"/>
      <c r="FQW10" s="842"/>
      <c r="FQX10" s="842"/>
      <c r="FQY10" s="842"/>
      <c r="FQZ10" s="842"/>
      <c r="FRA10" s="842"/>
      <c r="FRB10" s="842"/>
      <c r="FRC10" s="842"/>
      <c r="FRD10" s="842"/>
      <c r="FRE10" s="842"/>
      <c r="FRF10" s="842"/>
      <c r="FRG10" s="842"/>
      <c r="FRH10" s="842"/>
      <c r="FRI10" s="842"/>
      <c r="FRJ10" s="842"/>
      <c r="FRK10" s="842"/>
      <c r="FRL10" s="842"/>
      <c r="FRM10" s="842"/>
      <c r="FRN10" s="842"/>
      <c r="FRO10" s="842"/>
      <c r="FRP10" s="842"/>
      <c r="FRQ10" s="842"/>
      <c r="FRR10" s="842"/>
      <c r="FRS10" s="842"/>
      <c r="FRT10" s="842"/>
      <c r="FRU10" s="842"/>
      <c r="FRV10" s="842"/>
      <c r="FRW10" s="842"/>
      <c r="FRX10" s="842"/>
      <c r="FRY10" s="842"/>
      <c r="FRZ10" s="842"/>
      <c r="FSA10" s="842"/>
      <c r="FSB10" s="842"/>
      <c r="FSC10" s="842"/>
      <c r="FSD10" s="842"/>
      <c r="FSE10" s="842"/>
      <c r="FSF10" s="842"/>
      <c r="FSG10" s="842"/>
      <c r="FSH10" s="842"/>
      <c r="FSI10" s="842"/>
      <c r="FSJ10" s="842"/>
      <c r="FSK10" s="842"/>
      <c r="FSL10" s="842"/>
      <c r="FSM10" s="842"/>
      <c r="FSN10" s="842"/>
      <c r="FSO10" s="842"/>
      <c r="FSP10" s="842"/>
      <c r="FSQ10" s="842"/>
      <c r="FSR10" s="842"/>
      <c r="FSS10" s="842"/>
      <c r="FST10" s="842"/>
      <c r="FSU10" s="842"/>
      <c r="FSV10" s="842"/>
      <c r="FSW10" s="842"/>
      <c r="FSX10" s="842"/>
      <c r="FSY10" s="842"/>
      <c r="FSZ10" s="842"/>
      <c r="FTA10" s="842"/>
      <c r="FTB10" s="842"/>
      <c r="FTC10" s="842"/>
      <c r="FTD10" s="842"/>
      <c r="FTE10" s="842"/>
      <c r="FTF10" s="842"/>
      <c r="FTG10" s="842"/>
      <c r="FTH10" s="842"/>
      <c r="FTI10" s="842"/>
      <c r="FTJ10" s="842"/>
      <c r="FTK10" s="842"/>
      <c r="FTL10" s="842"/>
      <c r="FTM10" s="842"/>
      <c r="FTN10" s="842"/>
      <c r="FTO10" s="842"/>
      <c r="FTP10" s="842"/>
      <c r="FTQ10" s="842"/>
      <c r="FTR10" s="842"/>
      <c r="FTS10" s="842"/>
      <c r="FTT10" s="842"/>
      <c r="FTU10" s="842"/>
      <c r="FTV10" s="842"/>
      <c r="FTW10" s="842"/>
      <c r="FTX10" s="842"/>
      <c r="FTY10" s="842"/>
      <c r="FTZ10" s="842"/>
      <c r="FUA10" s="842"/>
      <c r="FUB10" s="842"/>
      <c r="FUC10" s="842"/>
      <c r="FUD10" s="842"/>
      <c r="FUE10" s="842"/>
      <c r="FUF10" s="842"/>
      <c r="FUG10" s="842"/>
      <c r="FUH10" s="842"/>
      <c r="FUI10" s="842"/>
      <c r="FUJ10" s="842"/>
      <c r="FUK10" s="842"/>
      <c r="FUL10" s="842"/>
      <c r="FUM10" s="842"/>
      <c r="FUN10" s="842"/>
      <c r="FUO10" s="842"/>
      <c r="FUP10" s="842"/>
      <c r="FUQ10" s="842"/>
      <c r="FUR10" s="842"/>
      <c r="FUS10" s="842"/>
      <c r="FUT10" s="842"/>
      <c r="FUU10" s="842"/>
      <c r="FUV10" s="842"/>
      <c r="FUW10" s="842"/>
      <c r="FUX10" s="842"/>
      <c r="FUY10" s="842"/>
      <c r="FUZ10" s="842"/>
      <c r="FVA10" s="842"/>
      <c r="FVB10" s="842"/>
      <c r="FVC10" s="842"/>
      <c r="FVD10" s="842"/>
      <c r="FVE10" s="842"/>
      <c r="FVF10" s="842"/>
      <c r="FVG10" s="842"/>
      <c r="FVH10" s="842"/>
      <c r="FVI10" s="842"/>
      <c r="FVJ10" s="842"/>
      <c r="FVK10" s="842"/>
      <c r="FVL10" s="842"/>
      <c r="FVM10" s="842"/>
      <c r="FVN10" s="842"/>
      <c r="FVO10" s="842"/>
      <c r="FVP10" s="842"/>
      <c r="FVQ10" s="842"/>
      <c r="FVR10" s="842"/>
      <c r="FVS10" s="842"/>
      <c r="FVT10" s="842"/>
      <c r="FVU10" s="842"/>
      <c r="FVV10" s="842"/>
      <c r="FVW10" s="842"/>
      <c r="FVX10" s="842"/>
      <c r="FVY10" s="842"/>
      <c r="FVZ10" s="842"/>
      <c r="FWA10" s="842"/>
      <c r="FWB10" s="842"/>
      <c r="FWC10" s="842"/>
      <c r="FWD10" s="842"/>
      <c r="FWE10" s="842"/>
      <c r="FWF10" s="842"/>
      <c r="FWG10" s="842"/>
      <c r="FWH10" s="842"/>
      <c r="FWI10" s="842"/>
      <c r="FWJ10" s="842"/>
      <c r="FWK10" s="842"/>
      <c r="FWL10" s="842"/>
      <c r="FWM10" s="842"/>
      <c r="FWN10" s="842"/>
      <c r="FWO10" s="842"/>
      <c r="FWP10" s="842"/>
      <c r="FWQ10" s="842"/>
      <c r="FWR10" s="842"/>
      <c r="FWS10" s="842"/>
      <c r="FWT10" s="842"/>
      <c r="FWU10" s="842"/>
      <c r="FWV10" s="842"/>
      <c r="FWW10" s="842"/>
      <c r="FWX10" s="842"/>
      <c r="FWY10" s="842"/>
      <c r="FWZ10" s="842"/>
      <c r="FXA10" s="842"/>
      <c r="FXB10" s="842"/>
      <c r="FXC10" s="842"/>
      <c r="FXD10" s="842"/>
      <c r="FXE10" s="842"/>
      <c r="FXF10" s="842"/>
      <c r="FXG10" s="842"/>
      <c r="FXH10" s="842"/>
      <c r="FXI10" s="842"/>
      <c r="FXJ10" s="842"/>
      <c r="FXK10" s="842"/>
      <c r="FXL10" s="842"/>
      <c r="FXM10" s="842"/>
      <c r="FXN10" s="842"/>
      <c r="FXO10" s="842"/>
      <c r="FXP10" s="842"/>
      <c r="FXQ10" s="842"/>
      <c r="FXR10" s="842"/>
      <c r="FXS10" s="842"/>
      <c r="FXT10" s="842"/>
      <c r="FXU10" s="842"/>
      <c r="FXV10" s="842"/>
      <c r="FXW10" s="842"/>
      <c r="FXX10" s="842"/>
      <c r="FXY10" s="842"/>
      <c r="FXZ10" s="842"/>
      <c r="FYA10" s="842"/>
      <c r="FYB10" s="842"/>
      <c r="FYC10" s="842"/>
      <c r="FYD10" s="842"/>
      <c r="FYE10" s="842"/>
      <c r="FYF10" s="842"/>
      <c r="FYG10" s="842"/>
      <c r="FYH10" s="842"/>
      <c r="FYI10" s="842"/>
      <c r="FYJ10" s="842"/>
      <c r="FYK10" s="842"/>
      <c r="FYL10" s="842"/>
      <c r="FYM10" s="842"/>
      <c r="FYN10" s="842"/>
      <c r="FYO10" s="842"/>
      <c r="FYP10" s="842"/>
      <c r="FYQ10" s="842"/>
      <c r="FYR10" s="842"/>
      <c r="FYS10" s="842"/>
      <c r="FYT10" s="842"/>
      <c r="FYU10" s="842"/>
      <c r="FYV10" s="842"/>
      <c r="FYW10" s="842"/>
      <c r="FYX10" s="842"/>
      <c r="FYY10" s="842"/>
      <c r="FYZ10" s="842"/>
      <c r="FZA10" s="842"/>
      <c r="FZB10" s="842"/>
      <c r="FZC10" s="842"/>
      <c r="FZD10" s="842"/>
      <c r="FZE10" s="842"/>
      <c r="FZF10" s="842"/>
      <c r="FZG10" s="842"/>
      <c r="FZH10" s="842"/>
      <c r="FZI10" s="842"/>
      <c r="FZJ10" s="842"/>
      <c r="FZK10" s="842"/>
      <c r="FZL10" s="842"/>
      <c r="FZM10" s="842"/>
      <c r="FZN10" s="842"/>
      <c r="FZO10" s="842"/>
      <c r="FZP10" s="842"/>
      <c r="FZQ10" s="842"/>
      <c r="FZR10" s="842"/>
      <c r="FZS10" s="842"/>
      <c r="FZT10" s="842"/>
      <c r="FZU10" s="842"/>
      <c r="FZV10" s="842"/>
      <c r="FZW10" s="842"/>
      <c r="FZX10" s="842"/>
      <c r="FZY10" s="842"/>
      <c r="FZZ10" s="842"/>
      <c r="GAA10" s="842"/>
      <c r="GAB10" s="842"/>
      <c r="GAC10" s="842"/>
      <c r="GAD10" s="842"/>
      <c r="GAE10" s="842"/>
      <c r="GAF10" s="842"/>
      <c r="GAG10" s="842"/>
      <c r="GAH10" s="842"/>
      <c r="GAI10" s="842"/>
      <c r="GAJ10" s="842"/>
      <c r="GAK10" s="842"/>
      <c r="GAL10" s="842"/>
      <c r="GAM10" s="842"/>
      <c r="GAN10" s="842"/>
      <c r="GAO10" s="842"/>
      <c r="GAP10" s="842"/>
      <c r="GAQ10" s="842"/>
      <c r="GAR10" s="842"/>
      <c r="GAS10" s="842"/>
      <c r="GAT10" s="842"/>
      <c r="GAU10" s="842"/>
      <c r="GAV10" s="842"/>
      <c r="GAW10" s="842"/>
      <c r="GAX10" s="842"/>
      <c r="GAY10" s="842"/>
      <c r="GAZ10" s="842"/>
      <c r="GBA10" s="842"/>
      <c r="GBB10" s="842"/>
      <c r="GBC10" s="842"/>
      <c r="GBD10" s="842"/>
      <c r="GBE10" s="842"/>
      <c r="GBF10" s="842"/>
      <c r="GBG10" s="842"/>
      <c r="GBH10" s="842"/>
      <c r="GBI10" s="842"/>
      <c r="GBJ10" s="842"/>
      <c r="GBK10" s="842"/>
      <c r="GBL10" s="842"/>
      <c r="GBM10" s="842"/>
      <c r="GBN10" s="842"/>
      <c r="GBO10" s="842"/>
      <c r="GBP10" s="842"/>
      <c r="GBQ10" s="842"/>
      <c r="GBR10" s="842"/>
      <c r="GBS10" s="842"/>
      <c r="GBT10" s="842"/>
      <c r="GBU10" s="842"/>
      <c r="GBV10" s="842"/>
      <c r="GBW10" s="842"/>
      <c r="GBX10" s="842"/>
      <c r="GBY10" s="842"/>
      <c r="GBZ10" s="842"/>
      <c r="GCA10" s="842"/>
      <c r="GCB10" s="842"/>
      <c r="GCC10" s="842"/>
      <c r="GCD10" s="842"/>
      <c r="GCE10" s="842"/>
      <c r="GCF10" s="842"/>
      <c r="GCG10" s="842"/>
      <c r="GCH10" s="842"/>
      <c r="GCI10" s="842"/>
      <c r="GCJ10" s="842"/>
      <c r="GCK10" s="842"/>
      <c r="GCL10" s="842"/>
      <c r="GCM10" s="842"/>
      <c r="GCN10" s="842"/>
      <c r="GCO10" s="842"/>
      <c r="GCP10" s="842"/>
      <c r="GCQ10" s="842"/>
      <c r="GCR10" s="842"/>
      <c r="GCS10" s="842"/>
      <c r="GCT10" s="842"/>
      <c r="GCU10" s="842"/>
      <c r="GCV10" s="842"/>
      <c r="GCW10" s="842"/>
      <c r="GCX10" s="842"/>
      <c r="GCY10" s="842"/>
      <c r="GCZ10" s="842"/>
      <c r="GDA10" s="842"/>
      <c r="GDB10" s="842"/>
      <c r="GDC10" s="842"/>
      <c r="GDD10" s="842"/>
      <c r="GDE10" s="842"/>
      <c r="GDF10" s="842"/>
      <c r="GDG10" s="842"/>
      <c r="GDH10" s="842"/>
      <c r="GDI10" s="842"/>
      <c r="GDJ10" s="842"/>
      <c r="GDK10" s="842"/>
      <c r="GDL10" s="842"/>
      <c r="GDM10" s="842"/>
      <c r="GDN10" s="842"/>
      <c r="GDO10" s="842"/>
      <c r="GDP10" s="842"/>
      <c r="GDQ10" s="842"/>
      <c r="GDR10" s="842"/>
      <c r="GDS10" s="842"/>
      <c r="GDT10" s="842"/>
      <c r="GDU10" s="842"/>
      <c r="GDV10" s="842"/>
      <c r="GDW10" s="842"/>
      <c r="GDX10" s="842"/>
      <c r="GDY10" s="842"/>
      <c r="GDZ10" s="842"/>
      <c r="GEA10" s="842"/>
      <c r="GEB10" s="842"/>
      <c r="GEC10" s="842"/>
      <c r="GED10" s="842"/>
      <c r="GEE10" s="842"/>
      <c r="GEF10" s="842"/>
      <c r="GEG10" s="842"/>
      <c r="GEH10" s="842"/>
      <c r="GEI10" s="842"/>
      <c r="GEJ10" s="842"/>
      <c r="GEK10" s="842"/>
      <c r="GEL10" s="842"/>
      <c r="GEM10" s="842"/>
      <c r="GEN10" s="842"/>
      <c r="GEO10" s="842"/>
      <c r="GEP10" s="842"/>
      <c r="GEQ10" s="842"/>
      <c r="GER10" s="842"/>
      <c r="GES10" s="842"/>
      <c r="GET10" s="842"/>
      <c r="GEU10" s="842"/>
      <c r="GEV10" s="842"/>
      <c r="GEW10" s="842"/>
      <c r="GEX10" s="842"/>
      <c r="GEY10" s="842"/>
      <c r="GEZ10" s="842"/>
      <c r="GFA10" s="842"/>
      <c r="GFB10" s="842"/>
      <c r="GFC10" s="842"/>
      <c r="GFD10" s="842"/>
      <c r="GFE10" s="842"/>
      <c r="GFF10" s="842"/>
      <c r="GFG10" s="842"/>
      <c r="GFH10" s="842"/>
      <c r="GFI10" s="842"/>
      <c r="GFJ10" s="842"/>
      <c r="GFK10" s="842"/>
      <c r="GFL10" s="842"/>
      <c r="GFM10" s="842"/>
      <c r="GFN10" s="842"/>
      <c r="GFO10" s="842"/>
      <c r="GFP10" s="842"/>
      <c r="GFQ10" s="842"/>
      <c r="GFR10" s="842"/>
      <c r="GFS10" s="842"/>
      <c r="GFT10" s="842"/>
      <c r="GFU10" s="842"/>
      <c r="GFV10" s="842"/>
      <c r="GFW10" s="842"/>
      <c r="GFX10" s="842"/>
      <c r="GFY10" s="842"/>
      <c r="GFZ10" s="842"/>
      <c r="GGA10" s="842"/>
      <c r="GGB10" s="842"/>
      <c r="GGC10" s="842"/>
      <c r="GGD10" s="842"/>
      <c r="GGE10" s="842"/>
      <c r="GGF10" s="842"/>
      <c r="GGG10" s="842"/>
      <c r="GGH10" s="842"/>
      <c r="GGI10" s="842"/>
      <c r="GGJ10" s="842"/>
      <c r="GGK10" s="842"/>
      <c r="GGL10" s="842"/>
      <c r="GGM10" s="842"/>
      <c r="GGN10" s="842"/>
      <c r="GGO10" s="842"/>
      <c r="GGP10" s="842"/>
      <c r="GGQ10" s="842"/>
      <c r="GGR10" s="842"/>
      <c r="GGS10" s="842"/>
      <c r="GGT10" s="842"/>
      <c r="GGU10" s="842"/>
      <c r="GGV10" s="842"/>
      <c r="GGW10" s="842"/>
      <c r="GGX10" s="842"/>
      <c r="GGY10" s="842"/>
      <c r="GGZ10" s="842"/>
      <c r="GHA10" s="842"/>
      <c r="GHB10" s="842"/>
      <c r="GHC10" s="842"/>
      <c r="GHD10" s="842"/>
      <c r="GHE10" s="842"/>
      <c r="GHF10" s="842"/>
      <c r="GHG10" s="842"/>
      <c r="GHH10" s="842"/>
      <c r="GHI10" s="842"/>
      <c r="GHJ10" s="842"/>
      <c r="GHK10" s="842"/>
      <c r="GHL10" s="842"/>
      <c r="GHM10" s="842"/>
      <c r="GHN10" s="842"/>
      <c r="GHO10" s="842"/>
      <c r="GHP10" s="842"/>
      <c r="GHQ10" s="842"/>
      <c r="GHR10" s="842"/>
      <c r="GHS10" s="842"/>
      <c r="GHT10" s="842"/>
      <c r="GHU10" s="842"/>
      <c r="GHV10" s="842"/>
      <c r="GHW10" s="842"/>
      <c r="GHX10" s="842"/>
      <c r="GHY10" s="842"/>
      <c r="GHZ10" s="842"/>
      <c r="GIA10" s="842"/>
      <c r="GIB10" s="842"/>
      <c r="GIC10" s="842"/>
      <c r="GID10" s="842"/>
      <c r="GIE10" s="842"/>
      <c r="GIF10" s="842"/>
      <c r="GIG10" s="842"/>
      <c r="GIH10" s="842"/>
      <c r="GII10" s="842"/>
      <c r="GIJ10" s="842"/>
      <c r="GIK10" s="842"/>
      <c r="GIL10" s="842"/>
      <c r="GIM10" s="842"/>
      <c r="GIN10" s="842"/>
      <c r="GIO10" s="842"/>
      <c r="GIP10" s="842"/>
      <c r="GIQ10" s="842"/>
      <c r="GIR10" s="842"/>
      <c r="GIS10" s="842"/>
      <c r="GIT10" s="842"/>
      <c r="GIU10" s="842"/>
      <c r="GIV10" s="842"/>
      <c r="GIW10" s="842"/>
      <c r="GIX10" s="842"/>
      <c r="GIY10" s="842"/>
      <c r="GIZ10" s="842"/>
      <c r="GJA10" s="842"/>
      <c r="GJB10" s="842"/>
      <c r="GJC10" s="842"/>
      <c r="GJD10" s="842"/>
      <c r="GJE10" s="842"/>
      <c r="GJF10" s="842"/>
      <c r="GJG10" s="842"/>
      <c r="GJH10" s="842"/>
      <c r="GJI10" s="842"/>
      <c r="GJJ10" s="842"/>
      <c r="GJK10" s="842"/>
      <c r="GJL10" s="842"/>
      <c r="GJM10" s="842"/>
      <c r="GJN10" s="842"/>
      <c r="GJO10" s="842"/>
      <c r="GJP10" s="842"/>
      <c r="GJQ10" s="842"/>
      <c r="GJR10" s="842"/>
      <c r="GJS10" s="842"/>
      <c r="GJT10" s="842"/>
      <c r="GJU10" s="842"/>
      <c r="GJV10" s="842"/>
      <c r="GJW10" s="842"/>
      <c r="GJX10" s="842"/>
      <c r="GJY10" s="842"/>
      <c r="GJZ10" s="842"/>
      <c r="GKA10" s="842"/>
      <c r="GKB10" s="842"/>
      <c r="GKC10" s="842"/>
      <c r="GKD10" s="842"/>
      <c r="GKE10" s="842"/>
      <c r="GKF10" s="842"/>
      <c r="GKG10" s="842"/>
      <c r="GKH10" s="842"/>
      <c r="GKI10" s="842"/>
      <c r="GKJ10" s="842"/>
      <c r="GKK10" s="842"/>
      <c r="GKL10" s="842"/>
      <c r="GKM10" s="842"/>
      <c r="GKN10" s="842"/>
      <c r="GKO10" s="842"/>
      <c r="GKP10" s="842"/>
      <c r="GKQ10" s="842"/>
      <c r="GKR10" s="842"/>
      <c r="GKS10" s="842"/>
      <c r="GKT10" s="842"/>
      <c r="GKU10" s="842"/>
      <c r="GKV10" s="842"/>
      <c r="GKW10" s="842"/>
      <c r="GKX10" s="842"/>
      <c r="GKY10" s="842"/>
      <c r="GKZ10" s="842"/>
      <c r="GLA10" s="842"/>
      <c r="GLB10" s="842"/>
      <c r="GLC10" s="842"/>
      <c r="GLD10" s="842"/>
      <c r="GLE10" s="842"/>
      <c r="GLF10" s="842"/>
      <c r="GLG10" s="842"/>
      <c r="GLH10" s="842"/>
      <c r="GLI10" s="842"/>
      <c r="GLJ10" s="842"/>
      <c r="GLK10" s="842"/>
      <c r="GLL10" s="842"/>
      <c r="GLM10" s="842"/>
      <c r="GLN10" s="842"/>
      <c r="GLO10" s="842"/>
      <c r="GLP10" s="842"/>
      <c r="GLQ10" s="842"/>
      <c r="GLR10" s="842"/>
      <c r="GLS10" s="842"/>
      <c r="GLT10" s="842"/>
      <c r="GLU10" s="842"/>
      <c r="GLV10" s="842"/>
      <c r="GLW10" s="842"/>
      <c r="GLX10" s="842"/>
      <c r="GLY10" s="842"/>
      <c r="GLZ10" s="842"/>
      <c r="GMA10" s="842"/>
      <c r="GMB10" s="842"/>
      <c r="GMC10" s="842"/>
      <c r="GMD10" s="842"/>
      <c r="GME10" s="842"/>
      <c r="GMF10" s="842"/>
      <c r="GMG10" s="842"/>
      <c r="GMH10" s="842"/>
      <c r="GMI10" s="842"/>
      <c r="GMJ10" s="842"/>
      <c r="GMK10" s="842"/>
      <c r="GML10" s="842"/>
      <c r="GMM10" s="842"/>
      <c r="GMN10" s="842"/>
      <c r="GMO10" s="842"/>
      <c r="GMP10" s="842"/>
      <c r="GMQ10" s="842"/>
      <c r="GMR10" s="842"/>
      <c r="GMS10" s="842"/>
      <c r="GMT10" s="842"/>
      <c r="GMU10" s="842"/>
      <c r="GMV10" s="842"/>
      <c r="GMW10" s="842"/>
      <c r="GMX10" s="842"/>
      <c r="GMY10" s="842"/>
      <c r="GMZ10" s="842"/>
      <c r="GNA10" s="842"/>
      <c r="GNB10" s="842"/>
      <c r="GNC10" s="842"/>
      <c r="GND10" s="842"/>
      <c r="GNE10" s="842"/>
      <c r="GNF10" s="842"/>
      <c r="GNG10" s="842"/>
      <c r="GNH10" s="842"/>
      <c r="GNI10" s="842"/>
      <c r="GNJ10" s="842"/>
      <c r="GNK10" s="842"/>
      <c r="GNL10" s="842"/>
      <c r="GNM10" s="842"/>
      <c r="GNN10" s="842"/>
      <c r="GNO10" s="842"/>
      <c r="GNP10" s="842"/>
      <c r="GNQ10" s="842"/>
      <c r="GNR10" s="842"/>
      <c r="GNS10" s="842"/>
      <c r="GNT10" s="842"/>
      <c r="GNU10" s="842"/>
      <c r="GNV10" s="842"/>
      <c r="GNW10" s="842"/>
      <c r="GNX10" s="842"/>
      <c r="GNY10" s="842"/>
      <c r="GNZ10" s="842"/>
      <c r="GOA10" s="842"/>
      <c r="GOB10" s="842"/>
      <c r="GOC10" s="842"/>
      <c r="GOD10" s="842"/>
      <c r="GOE10" s="842"/>
      <c r="GOF10" s="842"/>
      <c r="GOG10" s="842"/>
      <c r="GOH10" s="842"/>
      <c r="GOI10" s="842"/>
      <c r="GOJ10" s="842"/>
      <c r="GOK10" s="842"/>
      <c r="GOL10" s="842"/>
      <c r="GOM10" s="842"/>
      <c r="GON10" s="842"/>
      <c r="GOO10" s="842"/>
      <c r="GOP10" s="842"/>
      <c r="GOQ10" s="842"/>
      <c r="GOR10" s="842"/>
      <c r="GOS10" s="842"/>
      <c r="GOT10" s="842"/>
      <c r="GOU10" s="842"/>
      <c r="GOV10" s="842"/>
      <c r="GOW10" s="842"/>
      <c r="GOX10" s="842"/>
      <c r="GOY10" s="842"/>
      <c r="GOZ10" s="842"/>
      <c r="GPA10" s="842"/>
      <c r="GPB10" s="842"/>
      <c r="GPC10" s="842"/>
      <c r="GPD10" s="842"/>
      <c r="GPE10" s="842"/>
      <c r="GPF10" s="842"/>
      <c r="GPG10" s="842"/>
      <c r="GPH10" s="842"/>
      <c r="GPI10" s="842"/>
      <c r="GPJ10" s="842"/>
      <c r="GPK10" s="842"/>
      <c r="GPL10" s="842"/>
      <c r="GPM10" s="842"/>
      <c r="GPN10" s="842"/>
      <c r="GPO10" s="842"/>
      <c r="GPP10" s="842"/>
      <c r="GPQ10" s="842"/>
      <c r="GPR10" s="842"/>
      <c r="GPS10" s="842"/>
      <c r="GPT10" s="842"/>
      <c r="GPU10" s="842"/>
      <c r="GPV10" s="842"/>
      <c r="GPW10" s="842"/>
      <c r="GPX10" s="842"/>
      <c r="GPY10" s="842"/>
      <c r="GPZ10" s="842"/>
      <c r="GQA10" s="842"/>
      <c r="GQB10" s="842"/>
      <c r="GQC10" s="842"/>
      <c r="GQD10" s="842"/>
      <c r="GQE10" s="842"/>
      <c r="GQF10" s="842"/>
      <c r="GQG10" s="842"/>
      <c r="GQH10" s="842"/>
      <c r="GQI10" s="842"/>
      <c r="GQJ10" s="842"/>
      <c r="GQK10" s="842"/>
      <c r="GQL10" s="842"/>
      <c r="GQM10" s="842"/>
      <c r="GQN10" s="842"/>
      <c r="GQO10" s="842"/>
      <c r="GQP10" s="842"/>
      <c r="GQQ10" s="842"/>
      <c r="GQR10" s="842"/>
      <c r="GQS10" s="842"/>
      <c r="GQT10" s="842"/>
      <c r="GQU10" s="842"/>
      <c r="GQV10" s="842"/>
      <c r="GQW10" s="842"/>
      <c r="GQX10" s="842"/>
      <c r="GQY10" s="842"/>
      <c r="GQZ10" s="842"/>
      <c r="GRA10" s="842"/>
      <c r="GRB10" s="842"/>
      <c r="GRC10" s="842"/>
      <c r="GRD10" s="842"/>
      <c r="GRE10" s="842"/>
      <c r="GRF10" s="842"/>
      <c r="GRG10" s="842"/>
      <c r="GRH10" s="842"/>
      <c r="GRI10" s="842"/>
      <c r="GRJ10" s="842"/>
      <c r="GRK10" s="842"/>
      <c r="GRL10" s="842"/>
      <c r="GRM10" s="842"/>
      <c r="GRN10" s="842"/>
      <c r="GRO10" s="842"/>
      <c r="GRP10" s="842"/>
      <c r="GRQ10" s="842"/>
      <c r="GRR10" s="842"/>
      <c r="GRS10" s="842"/>
      <c r="GRT10" s="842"/>
      <c r="GRU10" s="842"/>
      <c r="GRV10" s="842"/>
      <c r="GRW10" s="842"/>
      <c r="GRX10" s="842"/>
      <c r="GRY10" s="842"/>
      <c r="GRZ10" s="842"/>
      <c r="GSA10" s="842"/>
      <c r="GSB10" s="842"/>
      <c r="GSC10" s="842"/>
      <c r="GSD10" s="842"/>
      <c r="GSE10" s="842"/>
      <c r="GSF10" s="842"/>
      <c r="GSG10" s="842"/>
      <c r="GSH10" s="842"/>
      <c r="GSI10" s="842"/>
      <c r="GSJ10" s="842"/>
      <c r="GSK10" s="842"/>
      <c r="GSL10" s="842"/>
      <c r="GSM10" s="842"/>
      <c r="GSN10" s="842"/>
      <c r="GSO10" s="842"/>
      <c r="GSP10" s="842"/>
      <c r="GSQ10" s="842"/>
      <c r="GSR10" s="842"/>
      <c r="GSS10" s="842"/>
      <c r="GST10" s="842"/>
      <c r="GSU10" s="842"/>
      <c r="GSV10" s="842"/>
      <c r="GSW10" s="842"/>
      <c r="GSX10" s="842"/>
      <c r="GSY10" s="842"/>
      <c r="GSZ10" s="842"/>
      <c r="GTA10" s="842"/>
      <c r="GTB10" s="842"/>
      <c r="GTC10" s="842"/>
      <c r="GTD10" s="842"/>
      <c r="GTE10" s="842"/>
      <c r="GTF10" s="842"/>
      <c r="GTG10" s="842"/>
      <c r="GTH10" s="842"/>
      <c r="GTI10" s="842"/>
      <c r="GTJ10" s="842"/>
      <c r="GTK10" s="842"/>
      <c r="GTL10" s="842"/>
      <c r="GTM10" s="842"/>
      <c r="GTN10" s="842"/>
      <c r="GTO10" s="842"/>
      <c r="GTP10" s="842"/>
      <c r="GTQ10" s="842"/>
      <c r="GTR10" s="842"/>
      <c r="GTS10" s="842"/>
      <c r="GTT10" s="842"/>
      <c r="GTU10" s="842"/>
      <c r="GTV10" s="842"/>
      <c r="GTW10" s="842"/>
      <c r="GTX10" s="842"/>
      <c r="GTY10" s="842"/>
      <c r="GTZ10" s="842"/>
      <c r="GUA10" s="842"/>
      <c r="GUB10" s="842"/>
      <c r="GUC10" s="842"/>
      <c r="GUD10" s="842"/>
      <c r="GUE10" s="842"/>
      <c r="GUF10" s="842"/>
      <c r="GUG10" s="842"/>
      <c r="GUH10" s="842"/>
      <c r="GUI10" s="842"/>
      <c r="GUJ10" s="842"/>
      <c r="GUK10" s="842"/>
      <c r="GUL10" s="842"/>
      <c r="GUM10" s="842"/>
      <c r="GUN10" s="842"/>
      <c r="GUO10" s="842"/>
      <c r="GUP10" s="842"/>
      <c r="GUQ10" s="842"/>
      <c r="GUR10" s="842"/>
      <c r="GUS10" s="842"/>
      <c r="GUT10" s="842"/>
      <c r="GUU10" s="842"/>
      <c r="GUV10" s="842"/>
      <c r="GUW10" s="842"/>
      <c r="GUX10" s="842"/>
      <c r="GUY10" s="842"/>
      <c r="GUZ10" s="842"/>
      <c r="GVA10" s="842"/>
      <c r="GVB10" s="842"/>
      <c r="GVC10" s="842"/>
      <c r="GVD10" s="842"/>
      <c r="GVE10" s="842"/>
      <c r="GVF10" s="842"/>
      <c r="GVG10" s="842"/>
      <c r="GVH10" s="842"/>
      <c r="GVI10" s="842"/>
      <c r="GVJ10" s="842"/>
      <c r="GVK10" s="842"/>
      <c r="GVL10" s="842"/>
      <c r="GVM10" s="842"/>
      <c r="GVN10" s="842"/>
      <c r="GVO10" s="842"/>
      <c r="GVP10" s="842"/>
      <c r="GVQ10" s="842"/>
      <c r="GVR10" s="842"/>
      <c r="GVS10" s="842"/>
      <c r="GVT10" s="842"/>
      <c r="GVU10" s="842"/>
      <c r="GVV10" s="842"/>
      <c r="GVW10" s="842"/>
      <c r="GVX10" s="842"/>
      <c r="GVY10" s="842"/>
      <c r="GVZ10" s="842"/>
      <c r="GWA10" s="842"/>
      <c r="GWB10" s="842"/>
      <c r="GWC10" s="842"/>
      <c r="GWD10" s="842"/>
      <c r="GWE10" s="842"/>
      <c r="GWF10" s="842"/>
      <c r="GWG10" s="842"/>
      <c r="GWH10" s="842"/>
      <c r="GWI10" s="842"/>
      <c r="GWJ10" s="842"/>
      <c r="GWK10" s="842"/>
      <c r="GWL10" s="842"/>
      <c r="GWM10" s="842"/>
      <c r="GWN10" s="842"/>
      <c r="GWO10" s="842"/>
      <c r="GWP10" s="842"/>
      <c r="GWQ10" s="842"/>
      <c r="GWR10" s="842"/>
      <c r="GWS10" s="842"/>
      <c r="GWT10" s="842"/>
      <c r="GWU10" s="842"/>
      <c r="GWV10" s="842"/>
      <c r="GWW10" s="842"/>
      <c r="GWX10" s="842"/>
      <c r="GWY10" s="842"/>
      <c r="GWZ10" s="842"/>
      <c r="GXA10" s="842"/>
      <c r="GXB10" s="842"/>
      <c r="GXC10" s="842"/>
      <c r="GXD10" s="842"/>
      <c r="GXE10" s="842"/>
      <c r="GXF10" s="842"/>
      <c r="GXG10" s="842"/>
      <c r="GXH10" s="842"/>
      <c r="GXI10" s="842"/>
      <c r="GXJ10" s="842"/>
      <c r="GXK10" s="842"/>
      <c r="GXL10" s="842"/>
      <c r="GXM10" s="842"/>
      <c r="GXN10" s="842"/>
      <c r="GXO10" s="842"/>
      <c r="GXP10" s="842"/>
      <c r="GXQ10" s="842"/>
      <c r="GXR10" s="842"/>
      <c r="GXS10" s="842"/>
      <c r="GXT10" s="842"/>
      <c r="GXU10" s="842"/>
      <c r="GXV10" s="842"/>
      <c r="GXW10" s="842"/>
      <c r="GXX10" s="842"/>
      <c r="GXY10" s="842"/>
      <c r="GXZ10" s="842"/>
      <c r="GYA10" s="842"/>
      <c r="GYB10" s="842"/>
      <c r="GYC10" s="842"/>
      <c r="GYD10" s="842"/>
      <c r="GYE10" s="842"/>
      <c r="GYF10" s="842"/>
      <c r="GYG10" s="842"/>
      <c r="GYH10" s="842"/>
      <c r="GYI10" s="842"/>
      <c r="GYJ10" s="842"/>
      <c r="GYK10" s="842"/>
      <c r="GYL10" s="842"/>
      <c r="GYM10" s="842"/>
      <c r="GYN10" s="842"/>
      <c r="GYO10" s="842"/>
      <c r="GYP10" s="842"/>
      <c r="GYQ10" s="842"/>
      <c r="GYR10" s="842"/>
      <c r="GYS10" s="842"/>
      <c r="GYT10" s="842"/>
      <c r="GYU10" s="842"/>
      <c r="GYV10" s="842"/>
      <c r="GYW10" s="842"/>
      <c r="GYX10" s="842"/>
      <c r="GYY10" s="842"/>
      <c r="GYZ10" s="842"/>
      <c r="GZA10" s="842"/>
      <c r="GZB10" s="842"/>
      <c r="GZC10" s="842"/>
      <c r="GZD10" s="842"/>
      <c r="GZE10" s="842"/>
      <c r="GZF10" s="842"/>
      <c r="GZG10" s="842"/>
      <c r="GZH10" s="842"/>
      <c r="GZI10" s="842"/>
      <c r="GZJ10" s="842"/>
      <c r="GZK10" s="842"/>
      <c r="GZL10" s="842"/>
      <c r="GZM10" s="842"/>
      <c r="GZN10" s="842"/>
      <c r="GZO10" s="842"/>
      <c r="GZP10" s="842"/>
      <c r="GZQ10" s="842"/>
      <c r="GZR10" s="842"/>
      <c r="GZS10" s="842"/>
      <c r="GZT10" s="842"/>
      <c r="GZU10" s="842"/>
      <c r="GZV10" s="842"/>
      <c r="GZW10" s="842"/>
      <c r="GZX10" s="842"/>
      <c r="GZY10" s="842"/>
      <c r="GZZ10" s="842"/>
      <c r="HAA10" s="842"/>
      <c r="HAB10" s="842"/>
      <c r="HAC10" s="842"/>
      <c r="HAD10" s="842"/>
      <c r="HAE10" s="842"/>
      <c r="HAF10" s="842"/>
      <c r="HAG10" s="842"/>
      <c r="HAH10" s="842"/>
      <c r="HAI10" s="842"/>
      <c r="HAJ10" s="842"/>
      <c r="HAK10" s="842"/>
      <c r="HAL10" s="842"/>
      <c r="HAM10" s="842"/>
      <c r="HAN10" s="842"/>
      <c r="HAO10" s="842"/>
      <c r="HAP10" s="842"/>
      <c r="HAQ10" s="842"/>
      <c r="HAR10" s="842"/>
      <c r="HAS10" s="842"/>
      <c r="HAT10" s="842"/>
      <c r="HAU10" s="842"/>
      <c r="HAV10" s="842"/>
      <c r="HAW10" s="842"/>
      <c r="HAX10" s="842"/>
      <c r="HAY10" s="842"/>
      <c r="HAZ10" s="842"/>
      <c r="HBA10" s="842"/>
      <c r="HBB10" s="842"/>
      <c r="HBC10" s="842"/>
      <c r="HBD10" s="842"/>
      <c r="HBE10" s="842"/>
      <c r="HBF10" s="842"/>
      <c r="HBG10" s="842"/>
      <c r="HBH10" s="842"/>
      <c r="HBI10" s="842"/>
      <c r="HBJ10" s="842"/>
      <c r="HBK10" s="842"/>
      <c r="HBL10" s="842"/>
      <c r="HBM10" s="842"/>
      <c r="HBN10" s="842"/>
      <c r="HBO10" s="842"/>
      <c r="HBP10" s="842"/>
      <c r="HBQ10" s="842"/>
      <c r="HBR10" s="842"/>
      <c r="HBS10" s="842"/>
      <c r="HBT10" s="842"/>
      <c r="HBU10" s="842"/>
      <c r="HBV10" s="842"/>
      <c r="HBW10" s="842"/>
      <c r="HBX10" s="842"/>
      <c r="HBY10" s="842"/>
      <c r="HBZ10" s="842"/>
      <c r="HCA10" s="842"/>
      <c r="HCB10" s="842"/>
      <c r="HCC10" s="842"/>
      <c r="HCD10" s="842"/>
      <c r="HCE10" s="842"/>
      <c r="HCF10" s="842"/>
      <c r="HCG10" s="842"/>
      <c r="HCH10" s="842"/>
      <c r="HCI10" s="842"/>
      <c r="HCJ10" s="842"/>
      <c r="HCK10" s="842"/>
      <c r="HCL10" s="842"/>
      <c r="HCM10" s="842"/>
      <c r="HCN10" s="842"/>
      <c r="HCO10" s="842"/>
      <c r="HCP10" s="842"/>
      <c r="HCQ10" s="842"/>
      <c r="HCR10" s="842"/>
      <c r="HCS10" s="842"/>
      <c r="HCT10" s="842"/>
      <c r="HCU10" s="842"/>
      <c r="HCV10" s="842"/>
      <c r="HCW10" s="842"/>
      <c r="HCX10" s="842"/>
      <c r="HCY10" s="842"/>
      <c r="HCZ10" s="842"/>
      <c r="HDA10" s="842"/>
      <c r="HDB10" s="842"/>
      <c r="HDC10" s="842"/>
      <c r="HDD10" s="842"/>
      <c r="HDE10" s="842"/>
      <c r="HDF10" s="842"/>
      <c r="HDG10" s="842"/>
      <c r="HDH10" s="842"/>
      <c r="HDI10" s="842"/>
      <c r="HDJ10" s="842"/>
      <c r="HDK10" s="842"/>
      <c r="HDL10" s="842"/>
      <c r="HDM10" s="842"/>
      <c r="HDN10" s="842"/>
      <c r="HDO10" s="842"/>
      <c r="HDP10" s="842"/>
      <c r="HDQ10" s="842"/>
      <c r="HDR10" s="842"/>
      <c r="HDS10" s="842"/>
      <c r="HDT10" s="842"/>
      <c r="HDU10" s="842"/>
      <c r="HDV10" s="842"/>
      <c r="HDW10" s="842"/>
      <c r="HDX10" s="842"/>
      <c r="HDY10" s="842"/>
      <c r="HDZ10" s="842"/>
      <c r="HEA10" s="842"/>
      <c r="HEB10" s="842"/>
      <c r="HEC10" s="842"/>
      <c r="HED10" s="842"/>
      <c r="HEE10" s="842"/>
      <c r="HEF10" s="842"/>
      <c r="HEG10" s="842"/>
      <c r="HEH10" s="842"/>
      <c r="HEI10" s="842"/>
      <c r="HEJ10" s="842"/>
      <c r="HEK10" s="842"/>
      <c r="HEL10" s="842"/>
      <c r="HEM10" s="842"/>
      <c r="HEN10" s="842"/>
      <c r="HEO10" s="842"/>
      <c r="HEP10" s="842"/>
      <c r="HEQ10" s="842"/>
      <c r="HER10" s="842"/>
      <c r="HES10" s="842"/>
      <c r="HET10" s="842"/>
      <c r="HEU10" s="842"/>
      <c r="HEV10" s="842"/>
      <c r="HEW10" s="842"/>
      <c r="HEX10" s="842"/>
      <c r="HEY10" s="842"/>
      <c r="HEZ10" s="842"/>
      <c r="HFA10" s="842"/>
      <c r="HFB10" s="842"/>
      <c r="HFC10" s="842"/>
      <c r="HFD10" s="842"/>
      <c r="HFE10" s="842"/>
      <c r="HFF10" s="842"/>
      <c r="HFG10" s="842"/>
      <c r="HFH10" s="842"/>
      <c r="HFI10" s="842"/>
      <c r="HFJ10" s="842"/>
      <c r="HFK10" s="842"/>
      <c r="HFL10" s="842"/>
      <c r="HFM10" s="842"/>
      <c r="HFN10" s="842"/>
      <c r="HFO10" s="842"/>
      <c r="HFP10" s="842"/>
      <c r="HFQ10" s="842"/>
      <c r="HFR10" s="842"/>
      <c r="HFS10" s="842"/>
      <c r="HFT10" s="842"/>
      <c r="HFU10" s="842"/>
      <c r="HFV10" s="842"/>
      <c r="HFW10" s="842"/>
      <c r="HFX10" s="842"/>
      <c r="HFY10" s="842"/>
      <c r="HFZ10" s="842"/>
      <c r="HGA10" s="842"/>
      <c r="HGB10" s="842"/>
      <c r="HGC10" s="842"/>
      <c r="HGD10" s="842"/>
      <c r="HGE10" s="842"/>
      <c r="HGF10" s="842"/>
      <c r="HGG10" s="842"/>
      <c r="HGH10" s="842"/>
      <c r="HGI10" s="842"/>
      <c r="HGJ10" s="842"/>
      <c r="HGK10" s="842"/>
      <c r="HGL10" s="842"/>
      <c r="HGM10" s="842"/>
      <c r="HGN10" s="842"/>
      <c r="HGO10" s="842"/>
      <c r="HGP10" s="842"/>
      <c r="HGQ10" s="842"/>
      <c r="HGR10" s="842"/>
      <c r="HGS10" s="842"/>
      <c r="HGT10" s="842"/>
      <c r="HGU10" s="842"/>
      <c r="HGV10" s="842"/>
      <c r="HGW10" s="842"/>
      <c r="HGX10" s="842"/>
      <c r="HGY10" s="842"/>
      <c r="HGZ10" s="842"/>
      <c r="HHA10" s="842"/>
      <c r="HHB10" s="842"/>
      <c r="HHC10" s="842"/>
      <c r="HHD10" s="842"/>
      <c r="HHE10" s="842"/>
      <c r="HHF10" s="842"/>
      <c r="HHG10" s="842"/>
      <c r="HHH10" s="842"/>
      <c r="HHI10" s="842"/>
      <c r="HHJ10" s="842"/>
      <c r="HHK10" s="842"/>
      <c r="HHL10" s="842"/>
      <c r="HHM10" s="842"/>
      <c r="HHN10" s="842"/>
      <c r="HHO10" s="842"/>
      <c r="HHP10" s="842"/>
      <c r="HHQ10" s="842"/>
      <c r="HHR10" s="842"/>
      <c r="HHS10" s="842"/>
      <c r="HHT10" s="842"/>
      <c r="HHU10" s="842"/>
      <c r="HHV10" s="842"/>
      <c r="HHW10" s="842"/>
      <c r="HHX10" s="842"/>
      <c r="HHY10" s="842"/>
      <c r="HHZ10" s="842"/>
      <c r="HIA10" s="842"/>
      <c r="HIB10" s="842"/>
      <c r="HIC10" s="842"/>
      <c r="HID10" s="842"/>
      <c r="HIE10" s="842"/>
      <c r="HIF10" s="842"/>
      <c r="HIG10" s="842"/>
      <c r="HIH10" s="842"/>
      <c r="HII10" s="842"/>
      <c r="HIJ10" s="842"/>
      <c r="HIK10" s="842"/>
      <c r="HIL10" s="842"/>
      <c r="HIM10" s="842"/>
      <c r="HIN10" s="842"/>
      <c r="HIO10" s="842"/>
      <c r="HIP10" s="842"/>
      <c r="HIQ10" s="842"/>
      <c r="HIR10" s="842"/>
      <c r="HIS10" s="842"/>
      <c r="HIT10" s="842"/>
      <c r="HIU10" s="842"/>
      <c r="HIV10" s="842"/>
      <c r="HIW10" s="842"/>
      <c r="HIX10" s="842"/>
      <c r="HIY10" s="842"/>
      <c r="HIZ10" s="842"/>
      <c r="HJA10" s="842"/>
      <c r="HJB10" s="842"/>
      <c r="HJC10" s="842"/>
      <c r="HJD10" s="842"/>
      <c r="HJE10" s="842"/>
      <c r="HJF10" s="842"/>
      <c r="HJG10" s="842"/>
      <c r="HJH10" s="842"/>
      <c r="HJI10" s="842"/>
      <c r="HJJ10" s="842"/>
      <c r="HJK10" s="842"/>
      <c r="HJL10" s="842"/>
      <c r="HJM10" s="842"/>
      <c r="HJN10" s="842"/>
      <c r="HJO10" s="842"/>
      <c r="HJP10" s="842"/>
      <c r="HJQ10" s="842"/>
      <c r="HJR10" s="842"/>
      <c r="HJS10" s="842"/>
      <c r="HJT10" s="842"/>
      <c r="HJU10" s="842"/>
      <c r="HJV10" s="842"/>
      <c r="HJW10" s="842"/>
      <c r="HJX10" s="842"/>
      <c r="HJY10" s="842"/>
      <c r="HJZ10" s="842"/>
      <c r="HKA10" s="842"/>
      <c r="HKB10" s="842"/>
      <c r="HKC10" s="842"/>
      <c r="HKD10" s="842"/>
      <c r="HKE10" s="842"/>
      <c r="HKF10" s="842"/>
      <c r="HKG10" s="842"/>
      <c r="HKH10" s="842"/>
      <c r="HKI10" s="842"/>
      <c r="HKJ10" s="842"/>
      <c r="HKK10" s="842"/>
      <c r="HKL10" s="842"/>
      <c r="HKM10" s="842"/>
      <c r="HKN10" s="842"/>
      <c r="HKO10" s="842"/>
      <c r="HKP10" s="842"/>
      <c r="HKQ10" s="842"/>
      <c r="HKR10" s="842"/>
      <c r="HKS10" s="842"/>
      <c r="HKT10" s="842"/>
      <c r="HKU10" s="842"/>
      <c r="HKV10" s="842"/>
      <c r="HKW10" s="842"/>
      <c r="HKX10" s="842"/>
      <c r="HKY10" s="842"/>
      <c r="HKZ10" s="842"/>
      <c r="HLA10" s="842"/>
      <c r="HLB10" s="842"/>
      <c r="HLC10" s="842"/>
      <c r="HLD10" s="842"/>
      <c r="HLE10" s="842"/>
      <c r="HLF10" s="842"/>
      <c r="HLG10" s="842"/>
      <c r="HLH10" s="842"/>
      <c r="HLI10" s="842"/>
      <c r="HLJ10" s="842"/>
      <c r="HLK10" s="842"/>
      <c r="HLL10" s="842"/>
      <c r="HLM10" s="842"/>
      <c r="HLN10" s="842"/>
      <c r="HLO10" s="842"/>
      <c r="HLP10" s="842"/>
      <c r="HLQ10" s="842"/>
      <c r="HLR10" s="842"/>
      <c r="HLS10" s="842"/>
      <c r="HLT10" s="842"/>
      <c r="HLU10" s="842"/>
      <c r="HLV10" s="842"/>
      <c r="HLW10" s="842"/>
      <c r="HLX10" s="842"/>
      <c r="HLY10" s="842"/>
      <c r="HLZ10" s="842"/>
      <c r="HMA10" s="842"/>
      <c r="HMB10" s="842"/>
      <c r="HMC10" s="842"/>
      <c r="HMD10" s="842"/>
      <c r="HME10" s="842"/>
      <c r="HMF10" s="842"/>
      <c r="HMG10" s="842"/>
      <c r="HMH10" s="842"/>
      <c r="HMI10" s="842"/>
      <c r="HMJ10" s="842"/>
      <c r="HMK10" s="842"/>
      <c r="HML10" s="842"/>
      <c r="HMM10" s="842"/>
      <c r="HMN10" s="842"/>
      <c r="HMO10" s="842"/>
      <c r="HMP10" s="842"/>
      <c r="HMQ10" s="842"/>
      <c r="HMR10" s="842"/>
      <c r="HMS10" s="842"/>
      <c r="HMT10" s="842"/>
      <c r="HMU10" s="842"/>
      <c r="HMV10" s="842"/>
      <c r="HMW10" s="842"/>
      <c r="HMX10" s="842"/>
      <c r="HMY10" s="842"/>
      <c r="HMZ10" s="842"/>
      <c r="HNA10" s="842"/>
      <c r="HNB10" s="842"/>
      <c r="HNC10" s="842"/>
      <c r="HND10" s="842"/>
      <c r="HNE10" s="842"/>
      <c r="HNF10" s="842"/>
      <c r="HNG10" s="842"/>
      <c r="HNH10" s="842"/>
      <c r="HNI10" s="842"/>
      <c r="HNJ10" s="842"/>
      <c r="HNK10" s="842"/>
      <c r="HNL10" s="842"/>
      <c r="HNM10" s="842"/>
      <c r="HNN10" s="842"/>
      <c r="HNO10" s="842"/>
      <c r="HNP10" s="842"/>
      <c r="HNQ10" s="842"/>
      <c r="HNR10" s="842"/>
      <c r="HNS10" s="842"/>
      <c r="HNT10" s="842"/>
      <c r="HNU10" s="842"/>
      <c r="HNV10" s="842"/>
      <c r="HNW10" s="842"/>
      <c r="HNX10" s="842"/>
      <c r="HNY10" s="842"/>
      <c r="HNZ10" s="842"/>
      <c r="HOA10" s="842"/>
      <c r="HOB10" s="842"/>
      <c r="HOC10" s="842"/>
      <c r="HOD10" s="842"/>
      <c r="HOE10" s="842"/>
      <c r="HOF10" s="842"/>
      <c r="HOG10" s="842"/>
      <c r="HOH10" s="842"/>
      <c r="HOI10" s="842"/>
      <c r="HOJ10" s="842"/>
      <c r="HOK10" s="842"/>
      <c r="HOL10" s="842"/>
      <c r="HOM10" s="842"/>
      <c r="HON10" s="842"/>
      <c r="HOO10" s="842"/>
      <c r="HOP10" s="842"/>
      <c r="HOQ10" s="842"/>
      <c r="HOR10" s="842"/>
      <c r="HOS10" s="842"/>
      <c r="HOT10" s="842"/>
      <c r="HOU10" s="842"/>
      <c r="HOV10" s="842"/>
      <c r="HOW10" s="842"/>
      <c r="HOX10" s="842"/>
      <c r="HOY10" s="842"/>
      <c r="HOZ10" s="842"/>
      <c r="HPA10" s="842"/>
      <c r="HPB10" s="842"/>
      <c r="HPC10" s="842"/>
      <c r="HPD10" s="842"/>
      <c r="HPE10" s="842"/>
      <c r="HPF10" s="842"/>
      <c r="HPG10" s="842"/>
      <c r="HPH10" s="842"/>
      <c r="HPI10" s="842"/>
      <c r="HPJ10" s="842"/>
      <c r="HPK10" s="842"/>
      <c r="HPL10" s="842"/>
      <c r="HPM10" s="842"/>
      <c r="HPN10" s="842"/>
      <c r="HPO10" s="842"/>
      <c r="HPP10" s="842"/>
      <c r="HPQ10" s="842"/>
      <c r="HPR10" s="842"/>
      <c r="HPS10" s="842"/>
      <c r="HPT10" s="842"/>
      <c r="HPU10" s="842"/>
      <c r="HPV10" s="842"/>
      <c r="HPW10" s="842"/>
      <c r="HPX10" s="842"/>
      <c r="HPY10" s="842"/>
      <c r="HPZ10" s="842"/>
      <c r="HQA10" s="842"/>
      <c r="HQB10" s="842"/>
      <c r="HQC10" s="842"/>
      <c r="HQD10" s="842"/>
      <c r="HQE10" s="842"/>
      <c r="HQF10" s="842"/>
      <c r="HQG10" s="842"/>
      <c r="HQH10" s="842"/>
      <c r="HQI10" s="842"/>
      <c r="HQJ10" s="842"/>
      <c r="HQK10" s="842"/>
      <c r="HQL10" s="842"/>
      <c r="HQM10" s="842"/>
      <c r="HQN10" s="842"/>
      <c r="HQO10" s="842"/>
      <c r="HQP10" s="842"/>
      <c r="HQQ10" s="842"/>
      <c r="HQR10" s="842"/>
      <c r="HQS10" s="842"/>
      <c r="HQT10" s="842"/>
      <c r="HQU10" s="842"/>
      <c r="HQV10" s="842"/>
      <c r="HQW10" s="842"/>
      <c r="HQX10" s="842"/>
      <c r="HQY10" s="842"/>
      <c r="HQZ10" s="842"/>
      <c r="HRA10" s="842"/>
      <c r="HRB10" s="842"/>
      <c r="HRC10" s="842"/>
      <c r="HRD10" s="842"/>
      <c r="HRE10" s="842"/>
      <c r="HRF10" s="842"/>
      <c r="HRG10" s="842"/>
      <c r="HRH10" s="842"/>
      <c r="HRI10" s="842"/>
      <c r="HRJ10" s="842"/>
      <c r="HRK10" s="842"/>
      <c r="HRL10" s="842"/>
      <c r="HRM10" s="842"/>
      <c r="HRN10" s="842"/>
      <c r="HRO10" s="842"/>
      <c r="HRP10" s="842"/>
      <c r="HRQ10" s="842"/>
      <c r="HRR10" s="842"/>
      <c r="HRS10" s="842"/>
      <c r="HRT10" s="842"/>
      <c r="HRU10" s="842"/>
      <c r="HRV10" s="842"/>
      <c r="HRW10" s="842"/>
      <c r="HRX10" s="842"/>
      <c r="HRY10" s="842"/>
      <c r="HRZ10" s="842"/>
      <c r="HSA10" s="842"/>
      <c r="HSB10" s="842"/>
      <c r="HSC10" s="842"/>
      <c r="HSD10" s="842"/>
      <c r="HSE10" s="842"/>
      <c r="HSF10" s="842"/>
      <c r="HSG10" s="842"/>
      <c r="HSH10" s="842"/>
      <c r="HSI10" s="842"/>
      <c r="HSJ10" s="842"/>
      <c r="HSK10" s="842"/>
      <c r="HSL10" s="842"/>
      <c r="HSM10" s="842"/>
      <c r="HSN10" s="842"/>
      <c r="HSO10" s="842"/>
      <c r="HSP10" s="842"/>
      <c r="HSQ10" s="842"/>
      <c r="HSR10" s="842"/>
      <c r="HSS10" s="842"/>
      <c r="HST10" s="842"/>
      <c r="HSU10" s="842"/>
      <c r="HSV10" s="842"/>
      <c r="HSW10" s="842"/>
      <c r="HSX10" s="842"/>
      <c r="HSY10" s="842"/>
      <c r="HSZ10" s="842"/>
      <c r="HTA10" s="842"/>
      <c r="HTB10" s="842"/>
      <c r="HTC10" s="842"/>
      <c r="HTD10" s="842"/>
      <c r="HTE10" s="842"/>
      <c r="HTF10" s="842"/>
      <c r="HTG10" s="842"/>
      <c r="HTH10" s="842"/>
      <c r="HTI10" s="842"/>
      <c r="HTJ10" s="842"/>
      <c r="HTK10" s="842"/>
      <c r="HTL10" s="842"/>
      <c r="HTM10" s="842"/>
      <c r="HTN10" s="842"/>
      <c r="HTO10" s="842"/>
      <c r="HTP10" s="842"/>
      <c r="HTQ10" s="842"/>
      <c r="HTR10" s="842"/>
      <c r="HTS10" s="842"/>
      <c r="HTT10" s="842"/>
      <c r="HTU10" s="842"/>
      <c r="HTV10" s="842"/>
      <c r="HTW10" s="842"/>
      <c r="HTX10" s="842"/>
      <c r="HTY10" s="842"/>
      <c r="HTZ10" s="842"/>
      <c r="HUA10" s="842"/>
      <c r="HUB10" s="842"/>
      <c r="HUC10" s="842"/>
      <c r="HUD10" s="842"/>
      <c r="HUE10" s="842"/>
      <c r="HUF10" s="842"/>
      <c r="HUG10" s="842"/>
      <c r="HUH10" s="842"/>
      <c r="HUI10" s="842"/>
      <c r="HUJ10" s="842"/>
      <c r="HUK10" s="842"/>
      <c r="HUL10" s="842"/>
      <c r="HUM10" s="842"/>
      <c r="HUN10" s="842"/>
      <c r="HUO10" s="842"/>
      <c r="HUP10" s="842"/>
      <c r="HUQ10" s="842"/>
      <c r="HUR10" s="842"/>
      <c r="HUS10" s="842"/>
      <c r="HUT10" s="842"/>
      <c r="HUU10" s="842"/>
      <c r="HUV10" s="842"/>
      <c r="HUW10" s="842"/>
      <c r="HUX10" s="842"/>
      <c r="HUY10" s="842"/>
      <c r="HUZ10" s="842"/>
      <c r="HVA10" s="842"/>
      <c r="HVB10" s="842"/>
      <c r="HVC10" s="842"/>
      <c r="HVD10" s="842"/>
      <c r="HVE10" s="842"/>
      <c r="HVF10" s="842"/>
      <c r="HVG10" s="842"/>
      <c r="HVH10" s="842"/>
      <c r="HVI10" s="842"/>
      <c r="HVJ10" s="842"/>
      <c r="HVK10" s="842"/>
      <c r="HVL10" s="842"/>
      <c r="HVM10" s="842"/>
      <c r="HVN10" s="842"/>
      <c r="HVO10" s="842"/>
      <c r="HVP10" s="842"/>
      <c r="HVQ10" s="842"/>
      <c r="HVR10" s="842"/>
      <c r="HVS10" s="842"/>
      <c r="HVT10" s="842"/>
      <c r="HVU10" s="842"/>
      <c r="HVV10" s="842"/>
      <c r="HVW10" s="842"/>
      <c r="HVX10" s="842"/>
      <c r="HVY10" s="842"/>
      <c r="HVZ10" s="842"/>
      <c r="HWA10" s="842"/>
      <c r="HWB10" s="842"/>
      <c r="HWC10" s="842"/>
      <c r="HWD10" s="842"/>
      <c r="HWE10" s="842"/>
      <c r="HWF10" s="842"/>
      <c r="HWG10" s="842"/>
      <c r="HWH10" s="842"/>
      <c r="HWI10" s="842"/>
      <c r="HWJ10" s="842"/>
      <c r="HWK10" s="842"/>
      <c r="HWL10" s="842"/>
      <c r="HWM10" s="842"/>
      <c r="HWN10" s="842"/>
      <c r="HWO10" s="842"/>
      <c r="HWP10" s="842"/>
      <c r="HWQ10" s="842"/>
      <c r="HWR10" s="842"/>
      <c r="HWS10" s="842"/>
      <c r="HWT10" s="842"/>
      <c r="HWU10" s="842"/>
      <c r="HWV10" s="842"/>
      <c r="HWW10" s="842"/>
      <c r="HWX10" s="842"/>
      <c r="HWY10" s="842"/>
      <c r="HWZ10" s="842"/>
      <c r="HXA10" s="842"/>
      <c r="HXB10" s="842"/>
      <c r="HXC10" s="842"/>
      <c r="HXD10" s="842"/>
      <c r="HXE10" s="842"/>
      <c r="HXF10" s="842"/>
      <c r="HXG10" s="842"/>
      <c r="HXH10" s="842"/>
      <c r="HXI10" s="842"/>
      <c r="HXJ10" s="842"/>
      <c r="HXK10" s="842"/>
      <c r="HXL10" s="842"/>
      <c r="HXM10" s="842"/>
      <c r="HXN10" s="842"/>
      <c r="HXO10" s="842"/>
      <c r="HXP10" s="842"/>
      <c r="HXQ10" s="842"/>
      <c r="HXR10" s="842"/>
      <c r="HXS10" s="842"/>
      <c r="HXT10" s="842"/>
      <c r="HXU10" s="842"/>
      <c r="HXV10" s="842"/>
      <c r="HXW10" s="842"/>
      <c r="HXX10" s="842"/>
      <c r="HXY10" s="842"/>
      <c r="HXZ10" s="842"/>
      <c r="HYA10" s="842"/>
      <c r="HYB10" s="842"/>
      <c r="HYC10" s="842"/>
      <c r="HYD10" s="842"/>
      <c r="HYE10" s="842"/>
      <c r="HYF10" s="842"/>
      <c r="HYG10" s="842"/>
      <c r="HYH10" s="842"/>
      <c r="HYI10" s="842"/>
      <c r="HYJ10" s="842"/>
      <c r="HYK10" s="842"/>
      <c r="HYL10" s="842"/>
      <c r="HYM10" s="842"/>
      <c r="HYN10" s="842"/>
      <c r="HYO10" s="842"/>
      <c r="HYP10" s="842"/>
      <c r="HYQ10" s="842"/>
      <c r="HYR10" s="842"/>
      <c r="HYS10" s="842"/>
      <c r="HYT10" s="842"/>
      <c r="HYU10" s="842"/>
      <c r="HYV10" s="842"/>
      <c r="HYW10" s="842"/>
      <c r="HYX10" s="842"/>
      <c r="HYY10" s="842"/>
      <c r="HYZ10" s="842"/>
      <c r="HZA10" s="842"/>
      <c r="HZB10" s="842"/>
      <c r="HZC10" s="842"/>
      <c r="HZD10" s="842"/>
      <c r="HZE10" s="842"/>
      <c r="HZF10" s="842"/>
      <c r="HZG10" s="842"/>
      <c r="HZH10" s="842"/>
      <c r="HZI10" s="842"/>
      <c r="HZJ10" s="842"/>
      <c r="HZK10" s="842"/>
      <c r="HZL10" s="842"/>
      <c r="HZM10" s="842"/>
      <c r="HZN10" s="842"/>
      <c r="HZO10" s="842"/>
      <c r="HZP10" s="842"/>
      <c r="HZQ10" s="842"/>
      <c r="HZR10" s="842"/>
      <c r="HZS10" s="842"/>
      <c r="HZT10" s="842"/>
      <c r="HZU10" s="842"/>
      <c r="HZV10" s="842"/>
      <c r="HZW10" s="842"/>
      <c r="HZX10" s="842"/>
      <c r="HZY10" s="842"/>
      <c r="HZZ10" s="842"/>
      <c r="IAA10" s="842"/>
      <c r="IAB10" s="842"/>
      <c r="IAC10" s="842"/>
      <c r="IAD10" s="842"/>
      <c r="IAE10" s="842"/>
      <c r="IAF10" s="842"/>
      <c r="IAG10" s="842"/>
      <c r="IAH10" s="842"/>
      <c r="IAI10" s="842"/>
      <c r="IAJ10" s="842"/>
      <c r="IAK10" s="842"/>
      <c r="IAL10" s="842"/>
      <c r="IAM10" s="842"/>
      <c r="IAN10" s="842"/>
      <c r="IAO10" s="842"/>
      <c r="IAP10" s="842"/>
      <c r="IAQ10" s="842"/>
      <c r="IAR10" s="842"/>
      <c r="IAS10" s="842"/>
      <c r="IAT10" s="842"/>
      <c r="IAU10" s="842"/>
      <c r="IAV10" s="842"/>
      <c r="IAW10" s="842"/>
      <c r="IAX10" s="842"/>
      <c r="IAY10" s="842"/>
      <c r="IAZ10" s="842"/>
      <c r="IBA10" s="842"/>
      <c r="IBB10" s="842"/>
      <c r="IBC10" s="842"/>
      <c r="IBD10" s="842"/>
      <c r="IBE10" s="842"/>
      <c r="IBF10" s="842"/>
      <c r="IBG10" s="842"/>
      <c r="IBH10" s="842"/>
      <c r="IBI10" s="842"/>
      <c r="IBJ10" s="842"/>
      <c r="IBK10" s="842"/>
      <c r="IBL10" s="842"/>
      <c r="IBM10" s="842"/>
      <c r="IBN10" s="842"/>
      <c r="IBO10" s="842"/>
      <c r="IBP10" s="842"/>
      <c r="IBQ10" s="842"/>
      <c r="IBR10" s="842"/>
      <c r="IBS10" s="842"/>
      <c r="IBT10" s="842"/>
      <c r="IBU10" s="842"/>
      <c r="IBV10" s="842"/>
      <c r="IBW10" s="842"/>
      <c r="IBX10" s="842"/>
      <c r="IBY10" s="842"/>
      <c r="IBZ10" s="842"/>
      <c r="ICA10" s="842"/>
      <c r="ICB10" s="842"/>
      <c r="ICC10" s="842"/>
      <c r="ICD10" s="842"/>
      <c r="ICE10" s="842"/>
      <c r="ICF10" s="842"/>
      <c r="ICG10" s="842"/>
      <c r="ICH10" s="842"/>
      <c r="ICI10" s="842"/>
      <c r="ICJ10" s="842"/>
      <c r="ICK10" s="842"/>
      <c r="ICL10" s="842"/>
      <c r="ICM10" s="842"/>
      <c r="ICN10" s="842"/>
      <c r="ICO10" s="842"/>
      <c r="ICP10" s="842"/>
      <c r="ICQ10" s="842"/>
      <c r="ICR10" s="842"/>
      <c r="ICS10" s="842"/>
      <c r="ICT10" s="842"/>
      <c r="ICU10" s="842"/>
      <c r="ICV10" s="842"/>
      <c r="ICW10" s="842"/>
      <c r="ICX10" s="842"/>
      <c r="ICY10" s="842"/>
      <c r="ICZ10" s="842"/>
      <c r="IDA10" s="842"/>
      <c r="IDB10" s="842"/>
      <c r="IDC10" s="842"/>
      <c r="IDD10" s="842"/>
      <c r="IDE10" s="842"/>
      <c r="IDF10" s="842"/>
      <c r="IDG10" s="842"/>
      <c r="IDH10" s="842"/>
      <c r="IDI10" s="842"/>
      <c r="IDJ10" s="842"/>
      <c r="IDK10" s="842"/>
      <c r="IDL10" s="842"/>
      <c r="IDM10" s="842"/>
      <c r="IDN10" s="842"/>
      <c r="IDO10" s="842"/>
      <c r="IDP10" s="842"/>
      <c r="IDQ10" s="842"/>
      <c r="IDR10" s="842"/>
      <c r="IDS10" s="842"/>
      <c r="IDT10" s="842"/>
      <c r="IDU10" s="842"/>
      <c r="IDV10" s="842"/>
      <c r="IDW10" s="842"/>
      <c r="IDX10" s="842"/>
      <c r="IDY10" s="842"/>
      <c r="IDZ10" s="842"/>
      <c r="IEA10" s="842"/>
      <c r="IEB10" s="842"/>
      <c r="IEC10" s="842"/>
      <c r="IED10" s="842"/>
      <c r="IEE10" s="842"/>
      <c r="IEF10" s="842"/>
      <c r="IEG10" s="842"/>
      <c r="IEH10" s="842"/>
      <c r="IEI10" s="842"/>
      <c r="IEJ10" s="842"/>
      <c r="IEK10" s="842"/>
      <c r="IEL10" s="842"/>
      <c r="IEM10" s="842"/>
      <c r="IEN10" s="842"/>
      <c r="IEO10" s="842"/>
      <c r="IEP10" s="842"/>
      <c r="IEQ10" s="842"/>
      <c r="IER10" s="842"/>
      <c r="IES10" s="842"/>
      <c r="IET10" s="842"/>
      <c r="IEU10" s="842"/>
      <c r="IEV10" s="842"/>
      <c r="IEW10" s="842"/>
      <c r="IEX10" s="842"/>
      <c r="IEY10" s="842"/>
      <c r="IEZ10" s="842"/>
      <c r="IFA10" s="842"/>
      <c r="IFB10" s="842"/>
      <c r="IFC10" s="842"/>
      <c r="IFD10" s="842"/>
      <c r="IFE10" s="842"/>
      <c r="IFF10" s="842"/>
      <c r="IFG10" s="842"/>
      <c r="IFH10" s="842"/>
      <c r="IFI10" s="842"/>
      <c r="IFJ10" s="842"/>
      <c r="IFK10" s="842"/>
      <c r="IFL10" s="842"/>
      <c r="IFM10" s="842"/>
      <c r="IFN10" s="842"/>
      <c r="IFO10" s="842"/>
      <c r="IFP10" s="842"/>
      <c r="IFQ10" s="842"/>
      <c r="IFR10" s="842"/>
      <c r="IFS10" s="842"/>
      <c r="IFT10" s="842"/>
      <c r="IFU10" s="842"/>
      <c r="IFV10" s="842"/>
      <c r="IFW10" s="842"/>
      <c r="IFX10" s="842"/>
      <c r="IFY10" s="842"/>
      <c r="IFZ10" s="842"/>
      <c r="IGA10" s="842"/>
      <c r="IGB10" s="842"/>
      <c r="IGC10" s="842"/>
      <c r="IGD10" s="842"/>
      <c r="IGE10" s="842"/>
      <c r="IGF10" s="842"/>
      <c r="IGG10" s="842"/>
      <c r="IGH10" s="842"/>
      <c r="IGI10" s="842"/>
      <c r="IGJ10" s="842"/>
      <c r="IGK10" s="842"/>
      <c r="IGL10" s="842"/>
      <c r="IGM10" s="842"/>
      <c r="IGN10" s="842"/>
      <c r="IGO10" s="842"/>
      <c r="IGP10" s="842"/>
      <c r="IGQ10" s="842"/>
      <c r="IGR10" s="842"/>
      <c r="IGS10" s="842"/>
      <c r="IGT10" s="842"/>
      <c r="IGU10" s="842"/>
      <c r="IGV10" s="842"/>
      <c r="IGW10" s="842"/>
      <c r="IGX10" s="842"/>
      <c r="IGY10" s="842"/>
      <c r="IGZ10" s="842"/>
      <c r="IHA10" s="842"/>
      <c r="IHB10" s="842"/>
      <c r="IHC10" s="842"/>
      <c r="IHD10" s="842"/>
      <c r="IHE10" s="842"/>
      <c r="IHF10" s="842"/>
      <c r="IHG10" s="842"/>
      <c r="IHH10" s="842"/>
      <c r="IHI10" s="842"/>
      <c r="IHJ10" s="842"/>
      <c r="IHK10" s="842"/>
      <c r="IHL10" s="842"/>
      <c r="IHM10" s="842"/>
      <c r="IHN10" s="842"/>
      <c r="IHO10" s="842"/>
      <c r="IHP10" s="842"/>
      <c r="IHQ10" s="842"/>
      <c r="IHR10" s="842"/>
      <c r="IHS10" s="842"/>
      <c r="IHT10" s="842"/>
      <c r="IHU10" s="842"/>
      <c r="IHV10" s="842"/>
      <c r="IHW10" s="842"/>
      <c r="IHX10" s="842"/>
      <c r="IHY10" s="842"/>
      <c r="IHZ10" s="842"/>
      <c r="IIA10" s="842"/>
      <c r="IIB10" s="842"/>
      <c r="IIC10" s="842"/>
      <c r="IID10" s="842"/>
      <c r="IIE10" s="842"/>
      <c r="IIF10" s="842"/>
      <c r="IIG10" s="842"/>
      <c r="IIH10" s="842"/>
      <c r="III10" s="842"/>
      <c r="IIJ10" s="842"/>
      <c r="IIK10" s="842"/>
      <c r="IIL10" s="842"/>
      <c r="IIM10" s="842"/>
      <c r="IIN10" s="842"/>
      <c r="IIO10" s="842"/>
      <c r="IIP10" s="842"/>
      <c r="IIQ10" s="842"/>
      <c r="IIR10" s="842"/>
      <c r="IIS10" s="842"/>
      <c r="IIT10" s="842"/>
      <c r="IIU10" s="842"/>
      <c r="IIV10" s="842"/>
      <c r="IIW10" s="842"/>
      <c r="IIX10" s="842"/>
      <c r="IIY10" s="842"/>
      <c r="IIZ10" s="842"/>
      <c r="IJA10" s="842"/>
      <c r="IJB10" s="842"/>
      <c r="IJC10" s="842"/>
      <c r="IJD10" s="842"/>
      <c r="IJE10" s="842"/>
      <c r="IJF10" s="842"/>
      <c r="IJG10" s="842"/>
      <c r="IJH10" s="842"/>
      <c r="IJI10" s="842"/>
      <c r="IJJ10" s="842"/>
      <c r="IJK10" s="842"/>
      <c r="IJL10" s="842"/>
      <c r="IJM10" s="842"/>
      <c r="IJN10" s="842"/>
      <c r="IJO10" s="842"/>
      <c r="IJP10" s="842"/>
      <c r="IJQ10" s="842"/>
      <c r="IJR10" s="842"/>
      <c r="IJS10" s="842"/>
      <c r="IJT10" s="842"/>
      <c r="IJU10" s="842"/>
      <c r="IJV10" s="842"/>
      <c r="IJW10" s="842"/>
      <c r="IJX10" s="842"/>
      <c r="IJY10" s="842"/>
      <c r="IJZ10" s="842"/>
      <c r="IKA10" s="842"/>
      <c r="IKB10" s="842"/>
      <c r="IKC10" s="842"/>
      <c r="IKD10" s="842"/>
      <c r="IKE10" s="842"/>
      <c r="IKF10" s="842"/>
      <c r="IKG10" s="842"/>
      <c r="IKH10" s="842"/>
      <c r="IKI10" s="842"/>
      <c r="IKJ10" s="842"/>
      <c r="IKK10" s="842"/>
      <c r="IKL10" s="842"/>
      <c r="IKM10" s="842"/>
      <c r="IKN10" s="842"/>
      <c r="IKO10" s="842"/>
      <c r="IKP10" s="842"/>
      <c r="IKQ10" s="842"/>
      <c r="IKR10" s="842"/>
      <c r="IKS10" s="842"/>
      <c r="IKT10" s="842"/>
      <c r="IKU10" s="842"/>
      <c r="IKV10" s="842"/>
      <c r="IKW10" s="842"/>
      <c r="IKX10" s="842"/>
      <c r="IKY10" s="842"/>
      <c r="IKZ10" s="842"/>
      <c r="ILA10" s="842"/>
      <c r="ILB10" s="842"/>
      <c r="ILC10" s="842"/>
      <c r="ILD10" s="842"/>
      <c r="ILE10" s="842"/>
      <c r="ILF10" s="842"/>
      <c r="ILG10" s="842"/>
      <c r="ILH10" s="842"/>
      <c r="ILI10" s="842"/>
      <c r="ILJ10" s="842"/>
      <c r="ILK10" s="842"/>
      <c r="ILL10" s="842"/>
      <c r="ILM10" s="842"/>
      <c r="ILN10" s="842"/>
      <c r="ILO10" s="842"/>
      <c r="ILP10" s="842"/>
      <c r="ILQ10" s="842"/>
      <c r="ILR10" s="842"/>
      <c r="ILS10" s="842"/>
      <c r="ILT10" s="842"/>
      <c r="ILU10" s="842"/>
      <c r="ILV10" s="842"/>
      <c r="ILW10" s="842"/>
      <c r="ILX10" s="842"/>
      <c r="ILY10" s="842"/>
      <c r="ILZ10" s="842"/>
      <c r="IMA10" s="842"/>
      <c r="IMB10" s="842"/>
      <c r="IMC10" s="842"/>
      <c r="IMD10" s="842"/>
      <c r="IME10" s="842"/>
      <c r="IMF10" s="842"/>
      <c r="IMG10" s="842"/>
      <c r="IMH10" s="842"/>
      <c r="IMI10" s="842"/>
      <c r="IMJ10" s="842"/>
      <c r="IMK10" s="842"/>
      <c r="IML10" s="842"/>
      <c r="IMM10" s="842"/>
      <c r="IMN10" s="842"/>
      <c r="IMO10" s="842"/>
      <c r="IMP10" s="842"/>
      <c r="IMQ10" s="842"/>
      <c r="IMR10" s="842"/>
      <c r="IMS10" s="842"/>
      <c r="IMT10" s="842"/>
      <c r="IMU10" s="842"/>
      <c r="IMV10" s="842"/>
      <c r="IMW10" s="842"/>
      <c r="IMX10" s="842"/>
      <c r="IMY10" s="842"/>
      <c r="IMZ10" s="842"/>
      <c r="INA10" s="842"/>
      <c r="INB10" s="842"/>
      <c r="INC10" s="842"/>
      <c r="IND10" s="842"/>
      <c r="INE10" s="842"/>
      <c r="INF10" s="842"/>
      <c r="ING10" s="842"/>
      <c r="INH10" s="842"/>
      <c r="INI10" s="842"/>
      <c r="INJ10" s="842"/>
      <c r="INK10" s="842"/>
      <c r="INL10" s="842"/>
      <c r="INM10" s="842"/>
      <c r="INN10" s="842"/>
      <c r="INO10" s="842"/>
      <c r="INP10" s="842"/>
      <c r="INQ10" s="842"/>
      <c r="INR10" s="842"/>
      <c r="INS10" s="842"/>
      <c r="INT10" s="842"/>
      <c r="INU10" s="842"/>
      <c r="INV10" s="842"/>
      <c r="INW10" s="842"/>
      <c r="INX10" s="842"/>
      <c r="INY10" s="842"/>
      <c r="INZ10" s="842"/>
      <c r="IOA10" s="842"/>
      <c r="IOB10" s="842"/>
      <c r="IOC10" s="842"/>
      <c r="IOD10" s="842"/>
      <c r="IOE10" s="842"/>
      <c r="IOF10" s="842"/>
      <c r="IOG10" s="842"/>
      <c r="IOH10" s="842"/>
      <c r="IOI10" s="842"/>
      <c r="IOJ10" s="842"/>
      <c r="IOK10" s="842"/>
      <c r="IOL10" s="842"/>
      <c r="IOM10" s="842"/>
      <c r="ION10" s="842"/>
      <c r="IOO10" s="842"/>
      <c r="IOP10" s="842"/>
      <c r="IOQ10" s="842"/>
      <c r="IOR10" s="842"/>
      <c r="IOS10" s="842"/>
      <c r="IOT10" s="842"/>
      <c r="IOU10" s="842"/>
      <c r="IOV10" s="842"/>
      <c r="IOW10" s="842"/>
      <c r="IOX10" s="842"/>
      <c r="IOY10" s="842"/>
      <c r="IOZ10" s="842"/>
      <c r="IPA10" s="842"/>
      <c r="IPB10" s="842"/>
      <c r="IPC10" s="842"/>
      <c r="IPD10" s="842"/>
      <c r="IPE10" s="842"/>
      <c r="IPF10" s="842"/>
      <c r="IPG10" s="842"/>
      <c r="IPH10" s="842"/>
      <c r="IPI10" s="842"/>
      <c r="IPJ10" s="842"/>
      <c r="IPK10" s="842"/>
      <c r="IPL10" s="842"/>
      <c r="IPM10" s="842"/>
      <c r="IPN10" s="842"/>
      <c r="IPO10" s="842"/>
      <c r="IPP10" s="842"/>
      <c r="IPQ10" s="842"/>
      <c r="IPR10" s="842"/>
      <c r="IPS10" s="842"/>
      <c r="IPT10" s="842"/>
      <c r="IPU10" s="842"/>
      <c r="IPV10" s="842"/>
      <c r="IPW10" s="842"/>
      <c r="IPX10" s="842"/>
      <c r="IPY10" s="842"/>
      <c r="IPZ10" s="842"/>
      <c r="IQA10" s="842"/>
      <c r="IQB10" s="842"/>
      <c r="IQC10" s="842"/>
      <c r="IQD10" s="842"/>
      <c r="IQE10" s="842"/>
      <c r="IQF10" s="842"/>
      <c r="IQG10" s="842"/>
      <c r="IQH10" s="842"/>
      <c r="IQI10" s="842"/>
      <c r="IQJ10" s="842"/>
      <c r="IQK10" s="842"/>
      <c r="IQL10" s="842"/>
      <c r="IQM10" s="842"/>
      <c r="IQN10" s="842"/>
      <c r="IQO10" s="842"/>
      <c r="IQP10" s="842"/>
      <c r="IQQ10" s="842"/>
      <c r="IQR10" s="842"/>
      <c r="IQS10" s="842"/>
      <c r="IQT10" s="842"/>
      <c r="IQU10" s="842"/>
      <c r="IQV10" s="842"/>
      <c r="IQW10" s="842"/>
      <c r="IQX10" s="842"/>
      <c r="IQY10" s="842"/>
      <c r="IQZ10" s="842"/>
      <c r="IRA10" s="842"/>
      <c r="IRB10" s="842"/>
      <c r="IRC10" s="842"/>
      <c r="IRD10" s="842"/>
      <c r="IRE10" s="842"/>
      <c r="IRF10" s="842"/>
      <c r="IRG10" s="842"/>
      <c r="IRH10" s="842"/>
      <c r="IRI10" s="842"/>
      <c r="IRJ10" s="842"/>
      <c r="IRK10" s="842"/>
      <c r="IRL10" s="842"/>
      <c r="IRM10" s="842"/>
      <c r="IRN10" s="842"/>
      <c r="IRO10" s="842"/>
      <c r="IRP10" s="842"/>
      <c r="IRQ10" s="842"/>
      <c r="IRR10" s="842"/>
      <c r="IRS10" s="842"/>
      <c r="IRT10" s="842"/>
      <c r="IRU10" s="842"/>
      <c r="IRV10" s="842"/>
      <c r="IRW10" s="842"/>
      <c r="IRX10" s="842"/>
      <c r="IRY10" s="842"/>
      <c r="IRZ10" s="842"/>
      <c r="ISA10" s="842"/>
      <c r="ISB10" s="842"/>
      <c r="ISC10" s="842"/>
      <c r="ISD10" s="842"/>
      <c r="ISE10" s="842"/>
      <c r="ISF10" s="842"/>
      <c r="ISG10" s="842"/>
      <c r="ISH10" s="842"/>
      <c r="ISI10" s="842"/>
      <c r="ISJ10" s="842"/>
      <c r="ISK10" s="842"/>
      <c r="ISL10" s="842"/>
      <c r="ISM10" s="842"/>
      <c r="ISN10" s="842"/>
      <c r="ISO10" s="842"/>
      <c r="ISP10" s="842"/>
      <c r="ISQ10" s="842"/>
      <c r="ISR10" s="842"/>
      <c r="ISS10" s="842"/>
      <c r="IST10" s="842"/>
      <c r="ISU10" s="842"/>
      <c r="ISV10" s="842"/>
      <c r="ISW10" s="842"/>
      <c r="ISX10" s="842"/>
      <c r="ISY10" s="842"/>
      <c r="ISZ10" s="842"/>
      <c r="ITA10" s="842"/>
      <c r="ITB10" s="842"/>
      <c r="ITC10" s="842"/>
      <c r="ITD10" s="842"/>
      <c r="ITE10" s="842"/>
      <c r="ITF10" s="842"/>
      <c r="ITG10" s="842"/>
      <c r="ITH10" s="842"/>
      <c r="ITI10" s="842"/>
      <c r="ITJ10" s="842"/>
      <c r="ITK10" s="842"/>
      <c r="ITL10" s="842"/>
      <c r="ITM10" s="842"/>
      <c r="ITN10" s="842"/>
      <c r="ITO10" s="842"/>
      <c r="ITP10" s="842"/>
      <c r="ITQ10" s="842"/>
      <c r="ITR10" s="842"/>
      <c r="ITS10" s="842"/>
      <c r="ITT10" s="842"/>
      <c r="ITU10" s="842"/>
      <c r="ITV10" s="842"/>
      <c r="ITW10" s="842"/>
      <c r="ITX10" s="842"/>
      <c r="ITY10" s="842"/>
      <c r="ITZ10" s="842"/>
      <c r="IUA10" s="842"/>
      <c r="IUB10" s="842"/>
      <c r="IUC10" s="842"/>
      <c r="IUD10" s="842"/>
      <c r="IUE10" s="842"/>
      <c r="IUF10" s="842"/>
      <c r="IUG10" s="842"/>
      <c r="IUH10" s="842"/>
      <c r="IUI10" s="842"/>
      <c r="IUJ10" s="842"/>
      <c r="IUK10" s="842"/>
      <c r="IUL10" s="842"/>
      <c r="IUM10" s="842"/>
      <c r="IUN10" s="842"/>
      <c r="IUO10" s="842"/>
      <c r="IUP10" s="842"/>
      <c r="IUQ10" s="842"/>
      <c r="IUR10" s="842"/>
      <c r="IUS10" s="842"/>
      <c r="IUT10" s="842"/>
      <c r="IUU10" s="842"/>
      <c r="IUV10" s="842"/>
      <c r="IUW10" s="842"/>
      <c r="IUX10" s="842"/>
      <c r="IUY10" s="842"/>
      <c r="IUZ10" s="842"/>
      <c r="IVA10" s="842"/>
      <c r="IVB10" s="842"/>
      <c r="IVC10" s="842"/>
      <c r="IVD10" s="842"/>
      <c r="IVE10" s="842"/>
      <c r="IVF10" s="842"/>
      <c r="IVG10" s="842"/>
      <c r="IVH10" s="842"/>
      <c r="IVI10" s="842"/>
      <c r="IVJ10" s="842"/>
      <c r="IVK10" s="842"/>
      <c r="IVL10" s="842"/>
      <c r="IVM10" s="842"/>
      <c r="IVN10" s="842"/>
      <c r="IVO10" s="842"/>
      <c r="IVP10" s="842"/>
      <c r="IVQ10" s="842"/>
      <c r="IVR10" s="842"/>
      <c r="IVS10" s="842"/>
      <c r="IVT10" s="842"/>
      <c r="IVU10" s="842"/>
      <c r="IVV10" s="842"/>
      <c r="IVW10" s="842"/>
      <c r="IVX10" s="842"/>
      <c r="IVY10" s="842"/>
      <c r="IVZ10" s="842"/>
      <c r="IWA10" s="842"/>
      <c r="IWB10" s="842"/>
      <c r="IWC10" s="842"/>
      <c r="IWD10" s="842"/>
      <c r="IWE10" s="842"/>
      <c r="IWF10" s="842"/>
      <c r="IWG10" s="842"/>
      <c r="IWH10" s="842"/>
      <c r="IWI10" s="842"/>
      <c r="IWJ10" s="842"/>
      <c r="IWK10" s="842"/>
      <c r="IWL10" s="842"/>
      <c r="IWM10" s="842"/>
      <c r="IWN10" s="842"/>
      <c r="IWO10" s="842"/>
      <c r="IWP10" s="842"/>
      <c r="IWQ10" s="842"/>
      <c r="IWR10" s="842"/>
      <c r="IWS10" s="842"/>
      <c r="IWT10" s="842"/>
      <c r="IWU10" s="842"/>
      <c r="IWV10" s="842"/>
      <c r="IWW10" s="842"/>
      <c r="IWX10" s="842"/>
      <c r="IWY10" s="842"/>
      <c r="IWZ10" s="842"/>
      <c r="IXA10" s="842"/>
      <c r="IXB10" s="842"/>
      <c r="IXC10" s="842"/>
      <c r="IXD10" s="842"/>
      <c r="IXE10" s="842"/>
      <c r="IXF10" s="842"/>
      <c r="IXG10" s="842"/>
      <c r="IXH10" s="842"/>
      <c r="IXI10" s="842"/>
      <c r="IXJ10" s="842"/>
      <c r="IXK10" s="842"/>
      <c r="IXL10" s="842"/>
      <c r="IXM10" s="842"/>
      <c r="IXN10" s="842"/>
      <c r="IXO10" s="842"/>
      <c r="IXP10" s="842"/>
      <c r="IXQ10" s="842"/>
      <c r="IXR10" s="842"/>
      <c r="IXS10" s="842"/>
      <c r="IXT10" s="842"/>
      <c r="IXU10" s="842"/>
      <c r="IXV10" s="842"/>
      <c r="IXW10" s="842"/>
      <c r="IXX10" s="842"/>
      <c r="IXY10" s="842"/>
      <c r="IXZ10" s="842"/>
      <c r="IYA10" s="842"/>
      <c r="IYB10" s="842"/>
      <c r="IYC10" s="842"/>
      <c r="IYD10" s="842"/>
      <c r="IYE10" s="842"/>
      <c r="IYF10" s="842"/>
      <c r="IYG10" s="842"/>
      <c r="IYH10" s="842"/>
      <c r="IYI10" s="842"/>
      <c r="IYJ10" s="842"/>
      <c r="IYK10" s="842"/>
      <c r="IYL10" s="842"/>
      <c r="IYM10" s="842"/>
      <c r="IYN10" s="842"/>
      <c r="IYO10" s="842"/>
      <c r="IYP10" s="842"/>
      <c r="IYQ10" s="842"/>
      <c r="IYR10" s="842"/>
      <c r="IYS10" s="842"/>
      <c r="IYT10" s="842"/>
      <c r="IYU10" s="842"/>
      <c r="IYV10" s="842"/>
      <c r="IYW10" s="842"/>
      <c r="IYX10" s="842"/>
      <c r="IYY10" s="842"/>
      <c r="IYZ10" s="842"/>
      <c r="IZA10" s="842"/>
      <c r="IZB10" s="842"/>
      <c r="IZC10" s="842"/>
      <c r="IZD10" s="842"/>
      <c r="IZE10" s="842"/>
      <c r="IZF10" s="842"/>
      <c r="IZG10" s="842"/>
      <c r="IZH10" s="842"/>
      <c r="IZI10" s="842"/>
      <c r="IZJ10" s="842"/>
      <c r="IZK10" s="842"/>
      <c r="IZL10" s="842"/>
      <c r="IZM10" s="842"/>
      <c r="IZN10" s="842"/>
      <c r="IZO10" s="842"/>
      <c r="IZP10" s="842"/>
      <c r="IZQ10" s="842"/>
      <c r="IZR10" s="842"/>
      <c r="IZS10" s="842"/>
      <c r="IZT10" s="842"/>
      <c r="IZU10" s="842"/>
      <c r="IZV10" s="842"/>
      <c r="IZW10" s="842"/>
      <c r="IZX10" s="842"/>
      <c r="IZY10" s="842"/>
      <c r="IZZ10" s="842"/>
      <c r="JAA10" s="842"/>
      <c r="JAB10" s="842"/>
      <c r="JAC10" s="842"/>
      <c r="JAD10" s="842"/>
      <c r="JAE10" s="842"/>
      <c r="JAF10" s="842"/>
      <c r="JAG10" s="842"/>
      <c r="JAH10" s="842"/>
      <c r="JAI10" s="842"/>
      <c r="JAJ10" s="842"/>
      <c r="JAK10" s="842"/>
      <c r="JAL10" s="842"/>
      <c r="JAM10" s="842"/>
      <c r="JAN10" s="842"/>
      <c r="JAO10" s="842"/>
      <c r="JAP10" s="842"/>
      <c r="JAQ10" s="842"/>
      <c r="JAR10" s="842"/>
      <c r="JAS10" s="842"/>
      <c r="JAT10" s="842"/>
      <c r="JAU10" s="842"/>
      <c r="JAV10" s="842"/>
      <c r="JAW10" s="842"/>
      <c r="JAX10" s="842"/>
      <c r="JAY10" s="842"/>
      <c r="JAZ10" s="842"/>
      <c r="JBA10" s="842"/>
      <c r="JBB10" s="842"/>
      <c r="JBC10" s="842"/>
      <c r="JBD10" s="842"/>
      <c r="JBE10" s="842"/>
      <c r="JBF10" s="842"/>
      <c r="JBG10" s="842"/>
      <c r="JBH10" s="842"/>
      <c r="JBI10" s="842"/>
      <c r="JBJ10" s="842"/>
      <c r="JBK10" s="842"/>
      <c r="JBL10" s="842"/>
      <c r="JBM10" s="842"/>
      <c r="JBN10" s="842"/>
      <c r="JBO10" s="842"/>
      <c r="JBP10" s="842"/>
      <c r="JBQ10" s="842"/>
      <c r="JBR10" s="842"/>
      <c r="JBS10" s="842"/>
      <c r="JBT10" s="842"/>
      <c r="JBU10" s="842"/>
      <c r="JBV10" s="842"/>
      <c r="JBW10" s="842"/>
      <c r="JBX10" s="842"/>
      <c r="JBY10" s="842"/>
      <c r="JBZ10" s="842"/>
      <c r="JCA10" s="842"/>
      <c r="JCB10" s="842"/>
      <c r="JCC10" s="842"/>
      <c r="JCD10" s="842"/>
      <c r="JCE10" s="842"/>
      <c r="JCF10" s="842"/>
      <c r="JCG10" s="842"/>
      <c r="JCH10" s="842"/>
      <c r="JCI10" s="842"/>
      <c r="JCJ10" s="842"/>
      <c r="JCK10" s="842"/>
      <c r="JCL10" s="842"/>
      <c r="JCM10" s="842"/>
      <c r="JCN10" s="842"/>
      <c r="JCO10" s="842"/>
      <c r="JCP10" s="842"/>
      <c r="JCQ10" s="842"/>
      <c r="JCR10" s="842"/>
      <c r="JCS10" s="842"/>
      <c r="JCT10" s="842"/>
      <c r="JCU10" s="842"/>
      <c r="JCV10" s="842"/>
      <c r="JCW10" s="842"/>
      <c r="JCX10" s="842"/>
      <c r="JCY10" s="842"/>
      <c r="JCZ10" s="842"/>
      <c r="JDA10" s="842"/>
      <c r="JDB10" s="842"/>
      <c r="JDC10" s="842"/>
      <c r="JDD10" s="842"/>
      <c r="JDE10" s="842"/>
      <c r="JDF10" s="842"/>
      <c r="JDG10" s="842"/>
      <c r="JDH10" s="842"/>
      <c r="JDI10" s="842"/>
      <c r="JDJ10" s="842"/>
      <c r="JDK10" s="842"/>
      <c r="JDL10" s="842"/>
      <c r="JDM10" s="842"/>
      <c r="JDN10" s="842"/>
      <c r="JDO10" s="842"/>
      <c r="JDP10" s="842"/>
      <c r="JDQ10" s="842"/>
      <c r="JDR10" s="842"/>
      <c r="JDS10" s="842"/>
      <c r="JDT10" s="842"/>
      <c r="JDU10" s="842"/>
      <c r="JDV10" s="842"/>
      <c r="JDW10" s="842"/>
      <c r="JDX10" s="842"/>
      <c r="JDY10" s="842"/>
      <c r="JDZ10" s="842"/>
      <c r="JEA10" s="842"/>
      <c r="JEB10" s="842"/>
      <c r="JEC10" s="842"/>
      <c r="JED10" s="842"/>
      <c r="JEE10" s="842"/>
      <c r="JEF10" s="842"/>
      <c r="JEG10" s="842"/>
      <c r="JEH10" s="842"/>
      <c r="JEI10" s="842"/>
      <c r="JEJ10" s="842"/>
      <c r="JEK10" s="842"/>
      <c r="JEL10" s="842"/>
      <c r="JEM10" s="842"/>
      <c r="JEN10" s="842"/>
      <c r="JEO10" s="842"/>
      <c r="JEP10" s="842"/>
      <c r="JEQ10" s="842"/>
      <c r="JER10" s="842"/>
      <c r="JES10" s="842"/>
      <c r="JET10" s="842"/>
      <c r="JEU10" s="842"/>
      <c r="JEV10" s="842"/>
      <c r="JEW10" s="842"/>
      <c r="JEX10" s="842"/>
      <c r="JEY10" s="842"/>
      <c r="JEZ10" s="842"/>
      <c r="JFA10" s="842"/>
      <c r="JFB10" s="842"/>
      <c r="JFC10" s="842"/>
      <c r="JFD10" s="842"/>
      <c r="JFE10" s="842"/>
      <c r="JFF10" s="842"/>
      <c r="JFG10" s="842"/>
      <c r="JFH10" s="842"/>
      <c r="JFI10" s="842"/>
      <c r="JFJ10" s="842"/>
      <c r="JFK10" s="842"/>
      <c r="JFL10" s="842"/>
      <c r="JFM10" s="842"/>
      <c r="JFN10" s="842"/>
      <c r="JFO10" s="842"/>
      <c r="JFP10" s="842"/>
      <c r="JFQ10" s="842"/>
      <c r="JFR10" s="842"/>
      <c r="JFS10" s="842"/>
      <c r="JFT10" s="842"/>
      <c r="JFU10" s="842"/>
      <c r="JFV10" s="842"/>
      <c r="JFW10" s="842"/>
      <c r="JFX10" s="842"/>
      <c r="JFY10" s="842"/>
      <c r="JFZ10" s="842"/>
      <c r="JGA10" s="842"/>
      <c r="JGB10" s="842"/>
      <c r="JGC10" s="842"/>
      <c r="JGD10" s="842"/>
      <c r="JGE10" s="842"/>
      <c r="JGF10" s="842"/>
      <c r="JGG10" s="842"/>
      <c r="JGH10" s="842"/>
      <c r="JGI10" s="842"/>
      <c r="JGJ10" s="842"/>
      <c r="JGK10" s="842"/>
      <c r="JGL10" s="842"/>
      <c r="JGM10" s="842"/>
      <c r="JGN10" s="842"/>
      <c r="JGO10" s="842"/>
      <c r="JGP10" s="842"/>
      <c r="JGQ10" s="842"/>
      <c r="JGR10" s="842"/>
      <c r="JGS10" s="842"/>
      <c r="JGT10" s="842"/>
      <c r="JGU10" s="842"/>
      <c r="JGV10" s="842"/>
      <c r="JGW10" s="842"/>
      <c r="JGX10" s="842"/>
      <c r="JGY10" s="842"/>
      <c r="JGZ10" s="842"/>
      <c r="JHA10" s="842"/>
      <c r="JHB10" s="842"/>
      <c r="JHC10" s="842"/>
      <c r="JHD10" s="842"/>
      <c r="JHE10" s="842"/>
      <c r="JHF10" s="842"/>
      <c r="JHG10" s="842"/>
      <c r="JHH10" s="842"/>
      <c r="JHI10" s="842"/>
      <c r="JHJ10" s="842"/>
      <c r="JHK10" s="842"/>
      <c r="JHL10" s="842"/>
      <c r="JHM10" s="842"/>
      <c r="JHN10" s="842"/>
      <c r="JHO10" s="842"/>
      <c r="JHP10" s="842"/>
      <c r="JHQ10" s="842"/>
      <c r="JHR10" s="842"/>
      <c r="JHS10" s="842"/>
      <c r="JHT10" s="842"/>
      <c r="JHU10" s="842"/>
      <c r="JHV10" s="842"/>
      <c r="JHW10" s="842"/>
      <c r="JHX10" s="842"/>
      <c r="JHY10" s="842"/>
      <c r="JHZ10" s="842"/>
      <c r="JIA10" s="842"/>
      <c r="JIB10" s="842"/>
      <c r="JIC10" s="842"/>
      <c r="JID10" s="842"/>
      <c r="JIE10" s="842"/>
      <c r="JIF10" s="842"/>
      <c r="JIG10" s="842"/>
      <c r="JIH10" s="842"/>
      <c r="JII10" s="842"/>
      <c r="JIJ10" s="842"/>
      <c r="JIK10" s="842"/>
      <c r="JIL10" s="842"/>
      <c r="JIM10" s="842"/>
      <c r="JIN10" s="842"/>
      <c r="JIO10" s="842"/>
      <c r="JIP10" s="842"/>
      <c r="JIQ10" s="842"/>
      <c r="JIR10" s="842"/>
      <c r="JIS10" s="842"/>
      <c r="JIT10" s="842"/>
      <c r="JIU10" s="842"/>
      <c r="JIV10" s="842"/>
      <c r="JIW10" s="842"/>
      <c r="JIX10" s="842"/>
      <c r="JIY10" s="842"/>
      <c r="JIZ10" s="842"/>
      <c r="JJA10" s="842"/>
      <c r="JJB10" s="842"/>
      <c r="JJC10" s="842"/>
      <c r="JJD10" s="842"/>
      <c r="JJE10" s="842"/>
      <c r="JJF10" s="842"/>
      <c r="JJG10" s="842"/>
      <c r="JJH10" s="842"/>
      <c r="JJI10" s="842"/>
      <c r="JJJ10" s="842"/>
      <c r="JJK10" s="842"/>
      <c r="JJL10" s="842"/>
      <c r="JJM10" s="842"/>
      <c r="JJN10" s="842"/>
      <c r="JJO10" s="842"/>
      <c r="JJP10" s="842"/>
      <c r="JJQ10" s="842"/>
      <c r="JJR10" s="842"/>
      <c r="JJS10" s="842"/>
      <c r="JJT10" s="842"/>
      <c r="JJU10" s="842"/>
      <c r="JJV10" s="842"/>
      <c r="JJW10" s="842"/>
      <c r="JJX10" s="842"/>
      <c r="JJY10" s="842"/>
      <c r="JJZ10" s="842"/>
      <c r="JKA10" s="842"/>
      <c r="JKB10" s="842"/>
      <c r="JKC10" s="842"/>
      <c r="JKD10" s="842"/>
      <c r="JKE10" s="842"/>
      <c r="JKF10" s="842"/>
      <c r="JKG10" s="842"/>
      <c r="JKH10" s="842"/>
      <c r="JKI10" s="842"/>
      <c r="JKJ10" s="842"/>
      <c r="JKK10" s="842"/>
      <c r="JKL10" s="842"/>
      <c r="JKM10" s="842"/>
      <c r="JKN10" s="842"/>
      <c r="JKO10" s="842"/>
      <c r="JKP10" s="842"/>
      <c r="JKQ10" s="842"/>
      <c r="JKR10" s="842"/>
      <c r="JKS10" s="842"/>
      <c r="JKT10" s="842"/>
      <c r="JKU10" s="842"/>
      <c r="JKV10" s="842"/>
      <c r="JKW10" s="842"/>
      <c r="JKX10" s="842"/>
      <c r="JKY10" s="842"/>
      <c r="JKZ10" s="842"/>
      <c r="JLA10" s="842"/>
      <c r="JLB10" s="842"/>
      <c r="JLC10" s="842"/>
      <c r="JLD10" s="842"/>
      <c r="JLE10" s="842"/>
      <c r="JLF10" s="842"/>
      <c r="JLG10" s="842"/>
      <c r="JLH10" s="842"/>
      <c r="JLI10" s="842"/>
      <c r="JLJ10" s="842"/>
      <c r="JLK10" s="842"/>
      <c r="JLL10" s="842"/>
      <c r="JLM10" s="842"/>
      <c r="JLN10" s="842"/>
      <c r="JLO10" s="842"/>
      <c r="JLP10" s="842"/>
      <c r="JLQ10" s="842"/>
      <c r="JLR10" s="842"/>
      <c r="JLS10" s="842"/>
      <c r="JLT10" s="842"/>
      <c r="JLU10" s="842"/>
      <c r="JLV10" s="842"/>
      <c r="JLW10" s="842"/>
      <c r="JLX10" s="842"/>
      <c r="JLY10" s="842"/>
      <c r="JLZ10" s="842"/>
      <c r="JMA10" s="842"/>
      <c r="JMB10" s="842"/>
      <c r="JMC10" s="842"/>
      <c r="JMD10" s="842"/>
      <c r="JME10" s="842"/>
      <c r="JMF10" s="842"/>
      <c r="JMG10" s="842"/>
      <c r="JMH10" s="842"/>
      <c r="JMI10" s="842"/>
      <c r="JMJ10" s="842"/>
      <c r="JMK10" s="842"/>
      <c r="JML10" s="842"/>
      <c r="JMM10" s="842"/>
      <c r="JMN10" s="842"/>
      <c r="JMO10" s="842"/>
      <c r="JMP10" s="842"/>
      <c r="JMQ10" s="842"/>
      <c r="JMR10" s="842"/>
      <c r="JMS10" s="842"/>
      <c r="JMT10" s="842"/>
      <c r="JMU10" s="842"/>
      <c r="JMV10" s="842"/>
      <c r="JMW10" s="842"/>
      <c r="JMX10" s="842"/>
      <c r="JMY10" s="842"/>
      <c r="JMZ10" s="842"/>
      <c r="JNA10" s="842"/>
      <c r="JNB10" s="842"/>
      <c r="JNC10" s="842"/>
      <c r="JND10" s="842"/>
      <c r="JNE10" s="842"/>
      <c r="JNF10" s="842"/>
      <c r="JNG10" s="842"/>
      <c r="JNH10" s="842"/>
      <c r="JNI10" s="842"/>
      <c r="JNJ10" s="842"/>
      <c r="JNK10" s="842"/>
      <c r="JNL10" s="842"/>
      <c r="JNM10" s="842"/>
      <c r="JNN10" s="842"/>
      <c r="JNO10" s="842"/>
      <c r="JNP10" s="842"/>
      <c r="JNQ10" s="842"/>
      <c r="JNR10" s="842"/>
      <c r="JNS10" s="842"/>
      <c r="JNT10" s="842"/>
      <c r="JNU10" s="842"/>
      <c r="JNV10" s="842"/>
      <c r="JNW10" s="842"/>
      <c r="JNX10" s="842"/>
      <c r="JNY10" s="842"/>
      <c r="JNZ10" s="842"/>
      <c r="JOA10" s="842"/>
      <c r="JOB10" s="842"/>
      <c r="JOC10" s="842"/>
      <c r="JOD10" s="842"/>
      <c r="JOE10" s="842"/>
      <c r="JOF10" s="842"/>
      <c r="JOG10" s="842"/>
      <c r="JOH10" s="842"/>
      <c r="JOI10" s="842"/>
      <c r="JOJ10" s="842"/>
      <c r="JOK10" s="842"/>
      <c r="JOL10" s="842"/>
      <c r="JOM10" s="842"/>
      <c r="JON10" s="842"/>
      <c r="JOO10" s="842"/>
      <c r="JOP10" s="842"/>
      <c r="JOQ10" s="842"/>
      <c r="JOR10" s="842"/>
      <c r="JOS10" s="842"/>
      <c r="JOT10" s="842"/>
      <c r="JOU10" s="842"/>
      <c r="JOV10" s="842"/>
      <c r="JOW10" s="842"/>
      <c r="JOX10" s="842"/>
      <c r="JOY10" s="842"/>
      <c r="JOZ10" s="842"/>
      <c r="JPA10" s="842"/>
      <c r="JPB10" s="842"/>
      <c r="JPC10" s="842"/>
      <c r="JPD10" s="842"/>
      <c r="JPE10" s="842"/>
      <c r="JPF10" s="842"/>
      <c r="JPG10" s="842"/>
      <c r="JPH10" s="842"/>
      <c r="JPI10" s="842"/>
      <c r="JPJ10" s="842"/>
      <c r="JPK10" s="842"/>
      <c r="JPL10" s="842"/>
      <c r="JPM10" s="842"/>
      <c r="JPN10" s="842"/>
      <c r="JPO10" s="842"/>
      <c r="JPP10" s="842"/>
      <c r="JPQ10" s="842"/>
      <c r="JPR10" s="842"/>
      <c r="JPS10" s="842"/>
      <c r="JPT10" s="842"/>
      <c r="JPU10" s="842"/>
      <c r="JPV10" s="842"/>
      <c r="JPW10" s="842"/>
      <c r="JPX10" s="842"/>
      <c r="JPY10" s="842"/>
      <c r="JPZ10" s="842"/>
      <c r="JQA10" s="842"/>
      <c r="JQB10" s="842"/>
      <c r="JQC10" s="842"/>
      <c r="JQD10" s="842"/>
      <c r="JQE10" s="842"/>
      <c r="JQF10" s="842"/>
      <c r="JQG10" s="842"/>
      <c r="JQH10" s="842"/>
      <c r="JQI10" s="842"/>
      <c r="JQJ10" s="842"/>
      <c r="JQK10" s="842"/>
      <c r="JQL10" s="842"/>
      <c r="JQM10" s="842"/>
      <c r="JQN10" s="842"/>
      <c r="JQO10" s="842"/>
      <c r="JQP10" s="842"/>
      <c r="JQQ10" s="842"/>
      <c r="JQR10" s="842"/>
      <c r="JQS10" s="842"/>
      <c r="JQT10" s="842"/>
      <c r="JQU10" s="842"/>
      <c r="JQV10" s="842"/>
      <c r="JQW10" s="842"/>
      <c r="JQX10" s="842"/>
      <c r="JQY10" s="842"/>
      <c r="JQZ10" s="842"/>
      <c r="JRA10" s="842"/>
      <c r="JRB10" s="842"/>
      <c r="JRC10" s="842"/>
      <c r="JRD10" s="842"/>
      <c r="JRE10" s="842"/>
      <c r="JRF10" s="842"/>
      <c r="JRG10" s="842"/>
      <c r="JRH10" s="842"/>
      <c r="JRI10" s="842"/>
      <c r="JRJ10" s="842"/>
      <c r="JRK10" s="842"/>
      <c r="JRL10" s="842"/>
      <c r="JRM10" s="842"/>
      <c r="JRN10" s="842"/>
      <c r="JRO10" s="842"/>
      <c r="JRP10" s="842"/>
      <c r="JRQ10" s="842"/>
      <c r="JRR10" s="842"/>
      <c r="JRS10" s="842"/>
      <c r="JRT10" s="842"/>
      <c r="JRU10" s="842"/>
      <c r="JRV10" s="842"/>
      <c r="JRW10" s="842"/>
      <c r="JRX10" s="842"/>
      <c r="JRY10" s="842"/>
      <c r="JRZ10" s="842"/>
      <c r="JSA10" s="842"/>
      <c r="JSB10" s="842"/>
      <c r="JSC10" s="842"/>
      <c r="JSD10" s="842"/>
      <c r="JSE10" s="842"/>
      <c r="JSF10" s="842"/>
      <c r="JSG10" s="842"/>
      <c r="JSH10" s="842"/>
      <c r="JSI10" s="842"/>
      <c r="JSJ10" s="842"/>
      <c r="JSK10" s="842"/>
      <c r="JSL10" s="842"/>
      <c r="JSM10" s="842"/>
      <c r="JSN10" s="842"/>
      <c r="JSO10" s="842"/>
      <c r="JSP10" s="842"/>
      <c r="JSQ10" s="842"/>
      <c r="JSR10" s="842"/>
      <c r="JSS10" s="842"/>
      <c r="JST10" s="842"/>
      <c r="JSU10" s="842"/>
      <c r="JSV10" s="842"/>
      <c r="JSW10" s="842"/>
      <c r="JSX10" s="842"/>
      <c r="JSY10" s="842"/>
      <c r="JSZ10" s="842"/>
      <c r="JTA10" s="842"/>
      <c r="JTB10" s="842"/>
      <c r="JTC10" s="842"/>
      <c r="JTD10" s="842"/>
      <c r="JTE10" s="842"/>
      <c r="JTF10" s="842"/>
      <c r="JTG10" s="842"/>
      <c r="JTH10" s="842"/>
      <c r="JTI10" s="842"/>
      <c r="JTJ10" s="842"/>
      <c r="JTK10" s="842"/>
      <c r="JTL10" s="842"/>
      <c r="JTM10" s="842"/>
      <c r="JTN10" s="842"/>
      <c r="JTO10" s="842"/>
      <c r="JTP10" s="842"/>
      <c r="JTQ10" s="842"/>
      <c r="JTR10" s="842"/>
      <c r="JTS10" s="842"/>
      <c r="JTT10" s="842"/>
      <c r="JTU10" s="842"/>
      <c r="JTV10" s="842"/>
      <c r="JTW10" s="842"/>
      <c r="JTX10" s="842"/>
      <c r="JTY10" s="842"/>
      <c r="JTZ10" s="842"/>
      <c r="JUA10" s="842"/>
      <c r="JUB10" s="842"/>
      <c r="JUC10" s="842"/>
      <c r="JUD10" s="842"/>
      <c r="JUE10" s="842"/>
      <c r="JUF10" s="842"/>
      <c r="JUG10" s="842"/>
      <c r="JUH10" s="842"/>
      <c r="JUI10" s="842"/>
      <c r="JUJ10" s="842"/>
      <c r="JUK10" s="842"/>
      <c r="JUL10" s="842"/>
      <c r="JUM10" s="842"/>
      <c r="JUN10" s="842"/>
      <c r="JUO10" s="842"/>
      <c r="JUP10" s="842"/>
      <c r="JUQ10" s="842"/>
      <c r="JUR10" s="842"/>
      <c r="JUS10" s="842"/>
      <c r="JUT10" s="842"/>
      <c r="JUU10" s="842"/>
      <c r="JUV10" s="842"/>
      <c r="JUW10" s="842"/>
      <c r="JUX10" s="842"/>
      <c r="JUY10" s="842"/>
      <c r="JUZ10" s="842"/>
      <c r="JVA10" s="842"/>
      <c r="JVB10" s="842"/>
      <c r="JVC10" s="842"/>
      <c r="JVD10" s="842"/>
      <c r="JVE10" s="842"/>
      <c r="JVF10" s="842"/>
      <c r="JVG10" s="842"/>
      <c r="JVH10" s="842"/>
      <c r="JVI10" s="842"/>
      <c r="JVJ10" s="842"/>
      <c r="JVK10" s="842"/>
      <c r="JVL10" s="842"/>
      <c r="JVM10" s="842"/>
      <c r="JVN10" s="842"/>
      <c r="JVO10" s="842"/>
      <c r="JVP10" s="842"/>
      <c r="JVQ10" s="842"/>
      <c r="JVR10" s="842"/>
      <c r="JVS10" s="842"/>
      <c r="JVT10" s="842"/>
      <c r="JVU10" s="842"/>
      <c r="JVV10" s="842"/>
      <c r="JVW10" s="842"/>
      <c r="JVX10" s="842"/>
      <c r="JVY10" s="842"/>
      <c r="JVZ10" s="842"/>
      <c r="JWA10" s="842"/>
      <c r="JWB10" s="842"/>
      <c r="JWC10" s="842"/>
      <c r="JWD10" s="842"/>
      <c r="JWE10" s="842"/>
      <c r="JWF10" s="842"/>
      <c r="JWG10" s="842"/>
      <c r="JWH10" s="842"/>
      <c r="JWI10" s="842"/>
      <c r="JWJ10" s="842"/>
      <c r="JWK10" s="842"/>
      <c r="JWL10" s="842"/>
      <c r="JWM10" s="842"/>
      <c r="JWN10" s="842"/>
      <c r="JWO10" s="842"/>
      <c r="JWP10" s="842"/>
      <c r="JWQ10" s="842"/>
      <c r="JWR10" s="842"/>
      <c r="JWS10" s="842"/>
      <c r="JWT10" s="842"/>
      <c r="JWU10" s="842"/>
      <c r="JWV10" s="842"/>
      <c r="JWW10" s="842"/>
      <c r="JWX10" s="842"/>
      <c r="JWY10" s="842"/>
      <c r="JWZ10" s="842"/>
      <c r="JXA10" s="842"/>
      <c r="JXB10" s="842"/>
      <c r="JXC10" s="842"/>
      <c r="JXD10" s="842"/>
      <c r="JXE10" s="842"/>
      <c r="JXF10" s="842"/>
      <c r="JXG10" s="842"/>
      <c r="JXH10" s="842"/>
      <c r="JXI10" s="842"/>
      <c r="JXJ10" s="842"/>
      <c r="JXK10" s="842"/>
      <c r="JXL10" s="842"/>
      <c r="JXM10" s="842"/>
      <c r="JXN10" s="842"/>
      <c r="JXO10" s="842"/>
      <c r="JXP10" s="842"/>
      <c r="JXQ10" s="842"/>
      <c r="JXR10" s="842"/>
      <c r="JXS10" s="842"/>
      <c r="JXT10" s="842"/>
      <c r="JXU10" s="842"/>
      <c r="JXV10" s="842"/>
      <c r="JXW10" s="842"/>
      <c r="JXX10" s="842"/>
      <c r="JXY10" s="842"/>
      <c r="JXZ10" s="842"/>
      <c r="JYA10" s="842"/>
      <c r="JYB10" s="842"/>
      <c r="JYC10" s="842"/>
      <c r="JYD10" s="842"/>
      <c r="JYE10" s="842"/>
      <c r="JYF10" s="842"/>
      <c r="JYG10" s="842"/>
      <c r="JYH10" s="842"/>
      <c r="JYI10" s="842"/>
      <c r="JYJ10" s="842"/>
      <c r="JYK10" s="842"/>
      <c r="JYL10" s="842"/>
      <c r="JYM10" s="842"/>
      <c r="JYN10" s="842"/>
      <c r="JYO10" s="842"/>
      <c r="JYP10" s="842"/>
      <c r="JYQ10" s="842"/>
      <c r="JYR10" s="842"/>
      <c r="JYS10" s="842"/>
      <c r="JYT10" s="842"/>
      <c r="JYU10" s="842"/>
      <c r="JYV10" s="842"/>
      <c r="JYW10" s="842"/>
      <c r="JYX10" s="842"/>
      <c r="JYY10" s="842"/>
      <c r="JYZ10" s="842"/>
      <c r="JZA10" s="842"/>
      <c r="JZB10" s="842"/>
      <c r="JZC10" s="842"/>
      <c r="JZD10" s="842"/>
      <c r="JZE10" s="842"/>
      <c r="JZF10" s="842"/>
      <c r="JZG10" s="842"/>
      <c r="JZH10" s="842"/>
      <c r="JZI10" s="842"/>
      <c r="JZJ10" s="842"/>
      <c r="JZK10" s="842"/>
      <c r="JZL10" s="842"/>
      <c r="JZM10" s="842"/>
      <c r="JZN10" s="842"/>
      <c r="JZO10" s="842"/>
      <c r="JZP10" s="842"/>
      <c r="JZQ10" s="842"/>
      <c r="JZR10" s="842"/>
      <c r="JZS10" s="842"/>
      <c r="JZT10" s="842"/>
      <c r="JZU10" s="842"/>
      <c r="JZV10" s="842"/>
      <c r="JZW10" s="842"/>
      <c r="JZX10" s="842"/>
      <c r="JZY10" s="842"/>
      <c r="JZZ10" s="842"/>
      <c r="KAA10" s="842"/>
      <c r="KAB10" s="842"/>
      <c r="KAC10" s="842"/>
      <c r="KAD10" s="842"/>
      <c r="KAE10" s="842"/>
      <c r="KAF10" s="842"/>
      <c r="KAG10" s="842"/>
      <c r="KAH10" s="842"/>
      <c r="KAI10" s="842"/>
      <c r="KAJ10" s="842"/>
      <c r="KAK10" s="842"/>
      <c r="KAL10" s="842"/>
      <c r="KAM10" s="842"/>
      <c r="KAN10" s="842"/>
      <c r="KAO10" s="842"/>
      <c r="KAP10" s="842"/>
      <c r="KAQ10" s="842"/>
      <c r="KAR10" s="842"/>
      <c r="KAS10" s="842"/>
      <c r="KAT10" s="842"/>
      <c r="KAU10" s="842"/>
      <c r="KAV10" s="842"/>
      <c r="KAW10" s="842"/>
      <c r="KAX10" s="842"/>
      <c r="KAY10" s="842"/>
      <c r="KAZ10" s="842"/>
      <c r="KBA10" s="842"/>
      <c r="KBB10" s="842"/>
      <c r="KBC10" s="842"/>
      <c r="KBD10" s="842"/>
      <c r="KBE10" s="842"/>
      <c r="KBF10" s="842"/>
      <c r="KBG10" s="842"/>
      <c r="KBH10" s="842"/>
      <c r="KBI10" s="842"/>
      <c r="KBJ10" s="842"/>
      <c r="KBK10" s="842"/>
      <c r="KBL10" s="842"/>
      <c r="KBM10" s="842"/>
      <c r="KBN10" s="842"/>
      <c r="KBO10" s="842"/>
      <c r="KBP10" s="842"/>
      <c r="KBQ10" s="842"/>
      <c r="KBR10" s="842"/>
      <c r="KBS10" s="842"/>
      <c r="KBT10" s="842"/>
      <c r="KBU10" s="842"/>
      <c r="KBV10" s="842"/>
      <c r="KBW10" s="842"/>
      <c r="KBX10" s="842"/>
      <c r="KBY10" s="842"/>
      <c r="KBZ10" s="842"/>
      <c r="KCA10" s="842"/>
      <c r="KCB10" s="842"/>
      <c r="KCC10" s="842"/>
      <c r="KCD10" s="842"/>
      <c r="KCE10" s="842"/>
      <c r="KCF10" s="842"/>
      <c r="KCG10" s="842"/>
      <c r="KCH10" s="842"/>
      <c r="KCI10" s="842"/>
      <c r="KCJ10" s="842"/>
      <c r="KCK10" s="842"/>
      <c r="KCL10" s="842"/>
      <c r="KCM10" s="842"/>
      <c r="KCN10" s="842"/>
      <c r="KCO10" s="842"/>
      <c r="KCP10" s="842"/>
      <c r="KCQ10" s="842"/>
      <c r="KCR10" s="842"/>
      <c r="KCS10" s="842"/>
      <c r="KCT10" s="842"/>
      <c r="KCU10" s="842"/>
      <c r="KCV10" s="842"/>
      <c r="KCW10" s="842"/>
      <c r="KCX10" s="842"/>
      <c r="KCY10" s="842"/>
      <c r="KCZ10" s="842"/>
      <c r="KDA10" s="842"/>
      <c r="KDB10" s="842"/>
      <c r="KDC10" s="842"/>
      <c r="KDD10" s="842"/>
      <c r="KDE10" s="842"/>
      <c r="KDF10" s="842"/>
      <c r="KDG10" s="842"/>
      <c r="KDH10" s="842"/>
      <c r="KDI10" s="842"/>
      <c r="KDJ10" s="842"/>
      <c r="KDK10" s="842"/>
      <c r="KDL10" s="842"/>
      <c r="KDM10" s="842"/>
      <c r="KDN10" s="842"/>
      <c r="KDO10" s="842"/>
      <c r="KDP10" s="842"/>
      <c r="KDQ10" s="842"/>
      <c r="KDR10" s="842"/>
      <c r="KDS10" s="842"/>
      <c r="KDT10" s="842"/>
      <c r="KDU10" s="842"/>
      <c r="KDV10" s="842"/>
      <c r="KDW10" s="842"/>
      <c r="KDX10" s="842"/>
      <c r="KDY10" s="842"/>
      <c r="KDZ10" s="842"/>
      <c r="KEA10" s="842"/>
      <c r="KEB10" s="842"/>
      <c r="KEC10" s="842"/>
      <c r="KED10" s="842"/>
      <c r="KEE10" s="842"/>
      <c r="KEF10" s="842"/>
      <c r="KEG10" s="842"/>
      <c r="KEH10" s="842"/>
      <c r="KEI10" s="842"/>
      <c r="KEJ10" s="842"/>
      <c r="KEK10" s="842"/>
      <c r="KEL10" s="842"/>
      <c r="KEM10" s="842"/>
      <c r="KEN10" s="842"/>
      <c r="KEO10" s="842"/>
      <c r="KEP10" s="842"/>
      <c r="KEQ10" s="842"/>
      <c r="KER10" s="842"/>
      <c r="KES10" s="842"/>
      <c r="KET10" s="842"/>
      <c r="KEU10" s="842"/>
      <c r="KEV10" s="842"/>
      <c r="KEW10" s="842"/>
      <c r="KEX10" s="842"/>
      <c r="KEY10" s="842"/>
      <c r="KEZ10" s="842"/>
      <c r="KFA10" s="842"/>
      <c r="KFB10" s="842"/>
      <c r="KFC10" s="842"/>
      <c r="KFD10" s="842"/>
      <c r="KFE10" s="842"/>
      <c r="KFF10" s="842"/>
      <c r="KFG10" s="842"/>
      <c r="KFH10" s="842"/>
      <c r="KFI10" s="842"/>
      <c r="KFJ10" s="842"/>
      <c r="KFK10" s="842"/>
      <c r="KFL10" s="842"/>
      <c r="KFM10" s="842"/>
      <c r="KFN10" s="842"/>
      <c r="KFO10" s="842"/>
      <c r="KFP10" s="842"/>
      <c r="KFQ10" s="842"/>
      <c r="KFR10" s="842"/>
      <c r="KFS10" s="842"/>
      <c r="KFT10" s="842"/>
      <c r="KFU10" s="842"/>
      <c r="KFV10" s="842"/>
      <c r="KFW10" s="842"/>
      <c r="KFX10" s="842"/>
      <c r="KFY10" s="842"/>
      <c r="KFZ10" s="842"/>
      <c r="KGA10" s="842"/>
      <c r="KGB10" s="842"/>
      <c r="KGC10" s="842"/>
      <c r="KGD10" s="842"/>
      <c r="KGE10" s="842"/>
      <c r="KGF10" s="842"/>
      <c r="KGG10" s="842"/>
      <c r="KGH10" s="842"/>
      <c r="KGI10" s="842"/>
      <c r="KGJ10" s="842"/>
      <c r="KGK10" s="842"/>
      <c r="KGL10" s="842"/>
      <c r="KGM10" s="842"/>
      <c r="KGN10" s="842"/>
      <c r="KGO10" s="842"/>
      <c r="KGP10" s="842"/>
      <c r="KGQ10" s="842"/>
      <c r="KGR10" s="842"/>
      <c r="KGS10" s="842"/>
      <c r="KGT10" s="842"/>
      <c r="KGU10" s="842"/>
      <c r="KGV10" s="842"/>
      <c r="KGW10" s="842"/>
      <c r="KGX10" s="842"/>
      <c r="KGY10" s="842"/>
      <c r="KGZ10" s="842"/>
      <c r="KHA10" s="842"/>
      <c r="KHB10" s="842"/>
      <c r="KHC10" s="842"/>
      <c r="KHD10" s="842"/>
      <c r="KHE10" s="842"/>
      <c r="KHF10" s="842"/>
      <c r="KHG10" s="842"/>
      <c r="KHH10" s="842"/>
      <c r="KHI10" s="842"/>
      <c r="KHJ10" s="842"/>
      <c r="KHK10" s="842"/>
      <c r="KHL10" s="842"/>
      <c r="KHM10" s="842"/>
      <c r="KHN10" s="842"/>
      <c r="KHO10" s="842"/>
      <c r="KHP10" s="842"/>
      <c r="KHQ10" s="842"/>
      <c r="KHR10" s="842"/>
      <c r="KHS10" s="842"/>
      <c r="KHT10" s="842"/>
      <c r="KHU10" s="842"/>
      <c r="KHV10" s="842"/>
      <c r="KHW10" s="842"/>
      <c r="KHX10" s="842"/>
      <c r="KHY10" s="842"/>
      <c r="KHZ10" s="842"/>
      <c r="KIA10" s="842"/>
      <c r="KIB10" s="842"/>
      <c r="KIC10" s="842"/>
      <c r="KID10" s="842"/>
      <c r="KIE10" s="842"/>
      <c r="KIF10" s="842"/>
      <c r="KIG10" s="842"/>
      <c r="KIH10" s="842"/>
      <c r="KII10" s="842"/>
      <c r="KIJ10" s="842"/>
      <c r="KIK10" s="842"/>
      <c r="KIL10" s="842"/>
      <c r="KIM10" s="842"/>
      <c r="KIN10" s="842"/>
      <c r="KIO10" s="842"/>
      <c r="KIP10" s="842"/>
      <c r="KIQ10" s="842"/>
      <c r="KIR10" s="842"/>
      <c r="KIS10" s="842"/>
      <c r="KIT10" s="842"/>
      <c r="KIU10" s="842"/>
      <c r="KIV10" s="842"/>
      <c r="KIW10" s="842"/>
      <c r="KIX10" s="842"/>
      <c r="KIY10" s="842"/>
      <c r="KIZ10" s="842"/>
      <c r="KJA10" s="842"/>
      <c r="KJB10" s="842"/>
      <c r="KJC10" s="842"/>
      <c r="KJD10" s="842"/>
      <c r="KJE10" s="842"/>
      <c r="KJF10" s="842"/>
      <c r="KJG10" s="842"/>
      <c r="KJH10" s="842"/>
      <c r="KJI10" s="842"/>
      <c r="KJJ10" s="842"/>
      <c r="KJK10" s="842"/>
      <c r="KJL10" s="842"/>
      <c r="KJM10" s="842"/>
      <c r="KJN10" s="842"/>
      <c r="KJO10" s="842"/>
      <c r="KJP10" s="842"/>
      <c r="KJQ10" s="842"/>
      <c r="KJR10" s="842"/>
      <c r="KJS10" s="842"/>
      <c r="KJT10" s="842"/>
      <c r="KJU10" s="842"/>
      <c r="KJV10" s="842"/>
      <c r="KJW10" s="842"/>
      <c r="KJX10" s="842"/>
      <c r="KJY10" s="842"/>
      <c r="KJZ10" s="842"/>
      <c r="KKA10" s="842"/>
      <c r="KKB10" s="842"/>
      <c r="KKC10" s="842"/>
      <c r="KKD10" s="842"/>
      <c r="KKE10" s="842"/>
      <c r="KKF10" s="842"/>
      <c r="KKG10" s="842"/>
      <c r="KKH10" s="842"/>
      <c r="KKI10" s="842"/>
      <c r="KKJ10" s="842"/>
      <c r="KKK10" s="842"/>
      <c r="KKL10" s="842"/>
      <c r="KKM10" s="842"/>
      <c r="KKN10" s="842"/>
      <c r="KKO10" s="842"/>
      <c r="KKP10" s="842"/>
      <c r="KKQ10" s="842"/>
      <c r="KKR10" s="842"/>
      <c r="KKS10" s="842"/>
      <c r="KKT10" s="842"/>
      <c r="KKU10" s="842"/>
      <c r="KKV10" s="842"/>
      <c r="KKW10" s="842"/>
      <c r="KKX10" s="842"/>
      <c r="KKY10" s="842"/>
      <c r="KKZ10" s="842"/>
      <c r="KLA10" s="842"/>
      <c r="KLB10" s="842"/>
      <c r="KLC10" s="842"/>
      <c r="KLD10" s="842"/>
      <c r="KLE10" s="842"/>
      <c r="KLF10" s="842"/>
      <c r="KLG10" s="842"/>
      <c r="KLH10" s="842"/>
      <c r="KLI10" s="842"/>
      <c r="KLJ10" s="842"/>
      <c r="KLK10" s="842"/>
      <c r="KLL10" s="842"/>
      <c r="KLM10" s="842"/>
      <c r="KLN10" s="842"/>
      <c r="KLO10" s="842"/>
      <c r="KLP10" s="842"/>
      <c r="KLQ10" s="842"/>
      <c r="KLR10" s="842"/>
      <c r="KLS10" s="842"/>
      <c r="KLT10" s="842"/>
      <c r="KLU10" s="842"/>
      <c r="KLV10" s="842"/>
      <c r="KLW10" s="842"/>
      <c r="KLX10" s="842"/>
      <c r="KLY10" s="842"/>
      <c r="KLZ10" s="842"/>
      <c r="KMA10" s="842"/>
      <c r="KMB10" s="842"/>
      <c r="KMC10" s="842"/>
      <c r="KMD10" s="842"/>
      <c r="KME10" s="842"/>
      <c r="KMF10" s="842"/>
      <c r="KMG10" s="842"/>
      <c r="KMH10" s="842"/>
      <c r="KMI10" s="842"/>
      <c r="KMJ10" s="842"/>
      <c r="KMK10" s="842"/>
      <c r="KML10" s="842"/>
      <c r="KMM10" s="842"/>
      <c r="KMN10" s="842"/>
      <c r="KMO10" s="842"/>
      <c r="KMP10" s="842"/>
      <c r="KMQ10" s="842"/>
      <c r="KMR10" s="842"/>
      <c r="KMS10" s="842"/>
      <c r="KMT10" s="842"/>
      <c r="KMU10" s="842"/>
      <c r="KMV10" s="842"/>
      <c r="KMW10" s="842"/>
      <c r="KMX10" s="842"/>
      <c r="KMY10" s="842"/>
      <c r="KMZ10" s="842"/>
      <c r="KNA10" s="842"/>
      <c r="KNB10" s="842"/>
      <c r="KNC10" s="842"/>
      <c r="KND10" s="842"/>
      <c r="KNE10" s="842"/>
      <c r="KNF10" s="842"/>
      <c r="KNG10" s="842"/>
      <c r="KNH10" s="842"/>
      <c r="KNI10" s="842"/>
      <c r="KNJ10" s="842"/>
      <c r="KNK10" s="842"/>
      <c r="KNL10" s="842"/>
      <c r="KNM10" s="842"/>
      <c r="KNN10" s="842"/>
      <c r="KNO10" s="842"/>
      <c r="KNP10" s="842"/>
      <c r="KNQ10" s="842"/>
      <c r="KNR10" s="842"/>
      <c r="KNS10" s="842"/>
      <c r="KNT10" s="842"/>
      <c r="KNU10" s="842"/>
      <c r="KNV10" s="842"/>
      <c r="KNW10" s="842"/>
      <c r="KNX10" s="842"/>
      <c r="KNY10" s="842"/>
      <c r="KNZ10" s="842"/>
      <c r="KOA10" s="842"/>
      <c r="KOB10" s="842"/>
      <c r="KOC10" s="842"/>
      <c r="KOD10" s="842"/>
      <c r="KOE10" s="842"/>
      <c r="KOF10" s="842"/>
      <c r="KOG10" s="842"/>
      <c r="KOH10" s="842"/>
      <c r="KOI10" s="842"/>
      <c r="KOJ10" s="842"/>
      <c r="KOK10" s="842"/>
      <c r="KOL10" s="842"/>
      <c r="KOM10" s="842"/>
      <c r="KON10" s="842"/>
      <c r="KOO10" s="842"/>
      <c r="KOP10" s="842"/>
      <c r="KOQ10" s="842"/>
      <c r="KOR10" s="842"/>
      <c r="KOS10" s="842"/>
      <c r="KOT10" s="842"/>
      <c r="KOU10" s="842"/>
      <c r="KOV10" s="842"/>
      <c r="KOW10" s="842"/>
      <c r="KOX10" s="842"/>
      <c r="KOY10" s="842"/>
      <c r="KOZ10" s="842"/>
      <c r="KPA10" s="842"/>
      <c r="KPB10" s="842"/>
      <c r="KPC10" s="842"/>
      <c r="KPD10" s="842"/>
      <c r="KPE10" s="842"/>
      <c r="KPF10" s="842"/>
      <c r="KPG10" s="842"/>
      <c r="KPH10" s="842"/>
      <c r="KPI10" s="842"/>
      <c r="KPJ10" s="842"/>
      <c r="KPK10" s="842"/>
      <c r="KPL10" s="842"/>
      <c r="KPM10" s="842"/>
      <c r="KPN10" s="842"/>
      <c r="KPO10" s="842"/>
      <c r="KPP10" s="842"/>
      <c r="KPQ10" s="842"/>
      <c r="KPR10" s="842"/>
      <c r="KPS10" s="842"/>
      <c r="KPT10" s="842"/>
      <c r="KPU10" s="842"/>
      <c r="KPV10" s="842"/>
      <c r="KPW10" s="842"/>
      <c r="KPX10" s="842"/>
      <c r="KPY10" s="842"/>
      <c r="KPZ10" s="842"/>
      <c r="KQA10" s="842"/>
      <c r="KQB10" s="842"/>
      <c r="KQC10" s="842"/>
      <c r="KQD10" s="842"/>
      <c r="KQE10" s="842"/>
      <c r="KQF10" s="842"/>
      <c r="KQG10" s="842"/>
      <c r="KQH10" s="842"/>
      <c r="KQI10" s="842"/>
      <c r="KQJ10" s="842"/>
      <c r="KQK10" s="842"/>
      <c r="KQL10" s="842"/>
      <c r="KQM10" s="842"/>
      <c r="KQN10" s="842"/>
      <c r="KQO10" s="842"/>
      <c r="KQP10" s="842"/>
      <c r="KQQ10" s="842"/>
      <c r="KQR10" s="842"/>
      <c r="KQS10" s="842"/>
      <c r="KQT10" s="842"/>
      <c r="KQU10" s="842"/>
      <c r="KQV10" s="842"/>
      <c r="KQW10" s="842"/>
      <c r="KQX10" s="842"/>
      <c r="KQY10" s="842"/>
      <c r="KQZ10" s="842"/>
      <c r="KRA10" s="842"/>
      <c r="KRB10" s="842"/>
      <c r="KRC10" s="842"/>
      <c r="KRD10" s="842"/>
      <c r="KRE10" s="842"/>
      <c r="KRF10" s="842"/>
      <c r="KRG10" s="842"/>
      <c r="KRH10" s="842"/>
      <c r="KRI10" s="842"/>
      <c r="KRJ10" s="842"/>
      <c r="KRK10" s="842"/>
      <c r="KRL10" s="842"/>
      <c r="KRM10" s="842"/>
      <c r="KRN10" s="842"/>
      <c r="KRO10" s="842"/>
      <c r="KRP10" s="842"/>
      <c r="KRQ10" s="842"/>
      <c r="KRR10" s="842"/>
      <c r="KRS10" s="842"/>
      <c r="KRT10" s="842"/>
      <c r="KRU10" s="842"/>
      <c r="KRV10" s="842"/>
      <c r="KRW10" s="842"/>
      <c r="KRX10" s="842"/>
      <c r="KRY10" s="842"/>
      <c r="KRZ10" s="842"/>
      <c r="KSA10" s="842"/>
      <c r="KSB10" s="842"/>
      <c r="KSC10" s="842"/>
      <c r="KSD10" s="842"/>
      <c r="KSE10" s="842"/>
      <c r="KSF10" s="842"/>
      <c r="KSG10" s="842"/>
      <c r="KSH10" s="842"/>
      <c r="KSI10" s="842"/>
      <c r="KSJ10" s="842"/>
      <c r="KSK10" s="842"/>
      <c r="KSL10" s="842"/>
      <c r="KSM10" s="842"/>
      <c r="KSN10" s="842"/>
      <c r="KSO10" s="842"/>
      <c r="KSP10" s="842"/>
      <c r="KSQ10" s="842"/>
      <c r="KSR10" s="842"/>
      <c r="KSS10" s="842"/>
      <c r="KST10" s="842"/>
      <c r="KSU10" s="842"/>
      <c r="KSV10" s="842"/>
      <c r="KSW10" s="842"/>
      <c r="KSX10" s="842"/>
      <c r="KSY10" s="842"/>
      <c r="KSZ10" s="842"/>
      <c r="KTA10" s="842"/>
      <c r="KTB10" s="842"/>
      <c r="KTC10" s="842"/>
      <c r="KTD10" s="842"/>
      <c r="KTE10" s="842"/>
      <c r="KTF10" s="842"/>
      <c r="KTG10" s="842"/>
      <c r="KTH10" s="842"/>
      <c r="KTI10" s="842"/>
      <c r="KTJ10" s="842"/>
      <c r="KTK10" s="842"/>
      <c r="KTL10" s="842"/>
      <c r="KTM10" s="842"/>
      <c r="KTN10" s="842"/>
      <c r="KTO10" s="842"/>
      <c r="KTP10" s="842"/>
      <c r="KTQ10" s="842"/>
      <c r="KTR10" s="842"/>
      <c r="KTS10" s="842"/>
      <c r="KTT10" s="842"/>
      <c r="KTU10" s="842"/>
      <c r="KTV10" s="842"/>
      <c r="KTW10" s="842"/>
      <c r="KTX10" s="842"/>
      <c r="KTY10" s="842"/>
      <c r="KTZ10" s="842"/>
      <c r="KUA10" s="842"/>
      <c r="KUB10" s="842"/>
      <c r="KUC10" s="842"/>
      <c r="KUD10" s="842"/>
      <c r="KUE10" s="842"/>
      <c r="KUF10" s="842"/>
      <c r="KUG10" s="842"/>
      <c r="KUH10" s="842"/>
      <c r="KUI10" s="842"/>
      <c r="KUJ10" s="842"/>
      <c r="KUK10" s="842"/>
      <c r="KUL10" s="842"/>
      <c r="KUM10" s="842"/>
      <c r="KUN10" s="842"/>
      <c r="KUO10" s="842"/>
      <c r="KUP10" s="842"/>
      <c r="KUQ10" s="842"/>
      <c r="KUR10" s="842"/>
      <c r="KUS10" s="842"/>
      <c r="KUT10" s="842"/>
      <c r="KUU10" s="842"/>
      <c r="KUV10" s="842"/>
      <c r="KUW10" s="842"/>
      <c r="KUX10" s="842"/>
      <c r="KUY10" s="842"/>
      <c r="KUZ10" s="842"/>
      <c r="KVA10" s="842"/>
      <c r="KVB10" s="842"/>
      <c r="KVC10" s="842"/>
      <c r="KVD10" s="842"/>
      <c r="KVE10" s="842"/>
      <c r="KVF10" s="842"/>
      <c r="KVG10" s="842"/>
      <c r="KVH10" s="842"/>
      <c r="KVI10" s="842"/>
      <c r="KVJ10" s="842"/>
      <c r="KVK10" s="842"/>
      <c r="KVL10" s="842"/>
      <c r="KVM10" s="842"/>
      <c r="KVN10" s="842"/>
      <c r="KVO10" s="842"/>
      <c r="KVP10" s="842"/>
      <c r="KVQ10" s="842"/>
      <c r="KVR10" s="842"/>
      <c r="KVS10" s="842"/>
      <c r="KVT10" s="842"/>
      <c r="KVU10" s="842"/>
      <c r="KVV10" s="842"/>
      <c r="KVW10" s="842"/>
      <c r="KVX10" s="842"/>
      <c r="KVY10" s="842"/>
      <c r="KVZ10" s="842"/>
      <c r="KWA10" s="842"/>
      <c r="KWB10" s="842"/>
      <c r="KWC10" s="842"/>
      <c r="KWD10" s="842"/>
      <c r="KWE10" s="842"/>
      <c r="KWF10" s="842"/>
      <c r="KWG10" s="842"/>
      <c r="KWH10" s="842"/>
      <c r="KWI10" s="842"/>
      <c r="KWJ10" s="842"/>
      <c r="KWK10" s="842"/>
      <c r="KWL10" s="842"/>
      <c r="KWM10" s="842"/>
      <c r="KWN10" s="842"/>
      <c r="KWO10" s="842"/>
      <c r="KWP10" s="842"/>
      <c r="KWQ10" s="842"/>
      <c r="KWR10" s="842"/>
      <c r="KWS10" s="842"/>
      <c r="KWT10" s="842"/>
      <c r="KWU10" s="842"/>
      <c r="KWV10" s="842"/>
      <c r="KWW10" s="842"/>
      <c r="KWX10" s="842"/>
      <c r="KWY10" s="842"/>
      <c r="KWZ10" s="842"/>
      <c r="KXA10" s="842"/>
      <c r="KXB10" s="842"/>
      <c r="KXC10" s="842"/>
      <c r="KXD10" s="842"/>
      <c r="KXE10" s="842"/>
      <c r="KXF10" s="842"/>
      <c r="KXG10" s="842"/>
      <c r="KXH10" s="842"/>
      <c r="KXI10" s="842"/>
      <c r="KXJ10" s="842"/>
      <c r="KXK10" s="842"/>
      <c r="KXL10" s="842"/>
      <c r="KXM10" s="842"/>
      <c r="KXN10" s="842"/>
      <c r="KXO10" s="842"/>
      <c r="KXP10" s="842"/>
      <c r="KXQ10" s="842"/>
      <c r="KXR10" s="842"/>
      <c r="KXS10" s="842"/>
      <c r="KXT10" s="842"/>
      <c r="KXU10" s="842"/>
      <c r="KXV10" s="842"/>
      <c r="KXW10" s="842"/>
      <c r="KXX10" s="842"/>
      <c r="KXY10" s="842"/>
      <c r="KXZ10" s="842"/>
      <c r="KYA10" s="842"/>
      <c r="KYB10" s="842"/>
      <c r="KYC10" s="842"/>
      <c r="KYD10" s="842"/>
      <c r="KYE10" s="842"/>
      <c r="KYF10" s="842"/>
      <c r="KYG10" s="842"/>
      <c r="KYH10" s="842"/>
      <c r="KYI10" s="842"/>
      <c r="KYJ10" s="842"/>
      <c r="KYK10" s="842"/>
      <c r="KYL10" s="842"/>
      <c r="KYM10" s="842"/>
      <c r="KYN10" s="842"/>
      <c r="KYO10" s="842"/>
      <c r="KYP10" s="842"/>
      <c r="KYQ10" s="842"/>
      <c r="KYR10" s="842"/>
      <c r="KYS10" s="842"/>
      <c r="KYT10" s="842"/>
      <c r="KYU10" s="842"/>
      <c r="KYV10" s="842"/>
      <c r="KYW10" s="842"/>
      <c r="KYX10" s="842"/>
      <c r="KYY10" s="842"/>
      <c r="KYZ10" s="842"/>
      <c r="KZA10" s="842"/>
      <c r="KZB10" s="842"/>
      <c r="KZC10" s="842"/>
      <c r="KZD10" s="842"/>
      <c r="KZE10" s="842"/>
      <c r="KZF10" s="842"/>
      <c r="KZG10" s="842"/>
      <c r="KZH10" s="842"/>
      <c r="KZI10" s="842"/>
      <c r="KZJ10" s="842"/>
      <c r="KZK10" s="842"/>
      <c r="KZL10" s="842"/>
      <c r="KZM10" s="842"/>
      <c r="KZN10" s="842"/>
      <c r="KZO10" s="842"/>
      <c r="KZP10" s="842"/>
      <c r="KZQ10" s="842"/>
      <c r="KZR10" s="842"/>
      <c r="KZS10" s="842"/>
      <c r="KZT10" s="842"/>
      <c r="KZU10" s="842"/>
      <c r="KZV10" s="842"/>
      <c r="KZW10" s="842"/>
      <c r="KZX10" s="842"/>
      <c r="KZY10" s="842"/>
      <c r="KZZ10" s="842"/>
      <c r="LAA10" s="842"/>
      <c r="LAB10" s="842"/>
      <c r="LAC10" s="842"/>
      <c r="LAD10" s="842"/>
      <c r="LAE10" s="842"/>
      <c r="LAF10" s="842"/>
      <c r="LAG10" s="842"/>
      <c r="LAH10" s="842"/>
      <c r="LAI10" s="842"/>
      <c r="LAJ10" s="842"/>
      <c r="LAK10" s="842"/>
      <c r="LAL10" s="842"/>
      <c r="LAM10" s="842"/>
      <c r="LAN10" s="842"/>
      <c r="LAO10" s="842"/>
      <c r="LAP10" s="842"/>
      <c r="LAQ10" s="842"/>
      <c r="LAR10" s="842"/>
      <c r="LAS10" s="842"/>
      <c r="LAT10" s="842"/>
      <c r="LAU10" s="842"/>
      <c r="LAV10" s="842"/>
      <c r="LAW10" s="842"/>
      <c r="LAX10" s="842"/>
      <c r="LAY10" s="842"/>
      <c r="LAZ10" s="842"/>
      <c r="LBA10" s="842"/>
      <c r="LBB10" s="842"/>
      <c r="LBC10" s="842"/>
      <c r="LBD10" s="842"/>
      <c r="LBE10" s="842"/>
      <c r="LBF10" s="842"/>
      <c r="LBG10" s="842"/>
      <c r="LBH10" s="842"/>
      <c r="LBI10" s="842"/>
      <c r="LBJ10" s="842"/>
      <c r="LBK10" s="842"/>
      <c r="LBL10" s="842"/>
      <c r="LBM10" s="842"/>
      <c r="LBN10" s="842"/>
      <c r="LBO10" s="842"/>
      <c r="LBP10" s="842"/>
      <c r="LBQ10" s="842"/>
      <c r="LBR10" s="842"/>
      <c r="LBS10" s="842"/>
      <c r="LBT10" s="842"/>
      <c r="LBU10" s="842"/>
      <c r="LBV10" s="842"/>
      <c r="LBW10" s="842"/>
      <c r="LBX10" s="842"/>
      <c r="LBY10" s="842"/>
      <c r="LBZ10" s="842"/>
      <c r="LCA10" s="842"/>
      <c r="LCB10" s="842"/>
      <c r="LCC10" s="842"/>
      <c r="LCD10" s="842"/>
      <c r="LCE10" s="842"/>
      <c r="LCF10" s="842"/>
      <c r="LCG10" s="842"/>
      <c r="LCH10" s="842"/>
      <c r="LCI10" s="842"/>
      <c r="LCJ10" s="842"/>
      <c r="LCK10" s="842"/>
      <c r="LCL10" s="842"/>
      <c r="LCM10" s="842"/>
      <c r="LCN10" s="842"/>
      <c r="LCO10" s="842"/>
      <c r="LCP10" s="842"/>
      <c r="LCQ10" s="842"/>
      <c r="LCR10" s="842"/>
      <c r="LCS10" s="842"/>
      <c r="LCT10" s="842"/>
      <c r="LCU10" s="842"/>
      <c r="LCV10" s="842"/>
      <c r="LCW10" s="842"/>
      <c r="LCX10" s="842"/>
      <c r="LCY10" s="842"/>
      <c r="LCZ10" s="842"/>
      <c r="LDA10" s="842"/>
      <c r="LDB10" s="842"/>
      <c r="LDC10" s="842"/>
      <c r="LDD10" s="842"/>
      <c r="LDE10" s="842"/>
      <c r="LDF10" s="842"/>
      <c r="LDG10" s="842"/>
      <c r="LDH10" s="842"/>
      <c r="LDI10" s="842"/>
      <c r="LDJ10" s="842"/>
      <c r="LDK10" s="842"/>
      <c r="LDL10" s="842"/>
      <c r="LDM10" s="842"/>
      <c r="LDN10" s="842"/>
      <c r="LDO10" s="842"/>
      <c r="LDP10" s="842"/>
      <c r="LDQ10" s="842"/>
      <c r="LDR10" s="842"/>
      <c r="LDS10" s="842"/>
      <c r="LDT10" s="842"/>
      <c r="LDU10" s="842"/>
      <c r="LDV10" s="842"/>
      <c r="LDW10" s="842"/>
      <c r="LDX10" s="842"/>
      <c r="LDY10" s="842"/>
      <c r="LDZ10" s="842"/>
      <c r="LEA10" s="842"/>
      <c r="LEB10" s="842"/>
      <c r="LEC10" s="842"/>
      <c r="LED10" s="842"/>
      <c r="LEE10" s="842"/>
      <c r="LEF10" s="842"/>
      <c r="LEG10" s="842"/>
      <c r="LEH10" s="842"/>
      <c r="LEI10" s="842"/>
      <c r="LEJ10" s="842"/>
      <c r="LEK10" s="842"/>
      <c r="LEL10" s="842"/>
      <c r="LEM10" s="842"/>
      <c r="LEN10" s="842"/>
      <c r="LEO10" s="842"/>
      <c r="LEP10" s="842"/>
      <c r="LEQ10" s="842"/>
      <c r="LER10" s="842"/>
      <c r="LES10" s="842"/>
      <c r="LET10" s="842"/>
      <c r="LEU10" s="842"/>
      <c r="LEV10" s="842"/>
      <c r="LEW10" s="842"/>
      <c r="LEX10" s="842"/>
      <c r="LEY10" s="842"/>
      <c r="LEZ10" s="842"/>
      <c r="LFA10" s="842"/>
      <c r="LFB10" s="842"/>
      <c r="LFC10" s="842"/>
      <c r="LFD10" s="842"/>
      <c r="LFE10" s="842"/>
      <c r="LFF10" s="842"/>
      <c r="LFG10" s="842"/>
      <c r="LFH10" s="842"/>
      <c r="LFI10" s="842"/>
      <c r="LFJ10" s="842"/>
      <c r="LFK10" s="842"/>
      <c r="LFL10" s="842"/>
      <c r="LFM10" s="842"/>
      <c r="LFN10" s="842"/>
      <c r="LFO10" s="842"/>
      <c r="LFP10" s="842"/>
      <c r="LFQ10" s="842"/>
      <c r="LFR10" s="842"/>
      <c r="LFS10" s="842"/>
      <c r="LFT10" s="842"/>
      <c r="LFU10" s="842"/>
      <c r="LFV10" s="842"/>
      <c r="LFW10" s="842"/>
      <c r="LFX10" s="842"/>
      <c r="LFY10" s="842"/>
      <c r="LFZ10" s="842"/>
      <c r="LGA10" s="842"/>
      <c r="LGB10" s="842"/>
      <c r="LGC10" s="842"/>
      <c r="LGD10" s="842"/>
      <c r="LGE10" s="842"/>
      <c r="LGF10" s="842"/>
      <c r="LGG10" s="842"/>
      <c r="LGH10" s="842"/>
      <c r="LGI10" s="842"/>
      <c r="LGJ10" s="842"/>
      <c r="LGK10" s="842"/>
      <c r="LGL10" s="842"/>
      <c r="LGM10" s="842"/>
      <c r="LGN10" s="842"/>
      <c r="LGO10" s="842"/>
      <c r="LGP10" s="842"/>
      <c r="LGQ10" s="842"/>
      <c r="LGR10" s="842"/>
      <c r="LGS10" s="842"/>
      <c r="LGT10" s="842"/>
      <c r="LGU10" s="842"/>
      <c r="LGV10" s="842"/>
      <c r="LGW10" s="842"/>
      <c r="LGX10" s="842"/>
      <c r="LGY10" s="842"/>
      <c r="LGZ10" s="842"/>
      <c r="LHA10" s="842"/>
      <c r="LHB10" s="842"/>
      <c r="LHC10" s="842"/>
      <c r="LHD10" s="842"/>
      <c r="LHE10" s="842"/>
      <c r="LHF10" s="842"/>
      <c r="LHG10" s="842"/>
      <c r="LHH10" s="842"/>
      <c r="LHI10" s="842"/>
      <c r="LHJ10" s="842"/>
      <c r="LHK10" s="842"/>
      <c r="LHL10" s="842"/>
      <c r="LHM10" s="842"/>
      <c r="LHN10" s="842"/>
      <c r="LHO10" s="842"/>
      <c r="LHP10" s="842"/>
      <c r="LHQ10" s="842"/>
      <c r="LHR10" s="842"/>
      <c r="LHS10" s="842"/>
      <c r="LHT10" s="842"/>
      <c r="LHU10" s="842"/>
      <c r="LHV10" s="842"/>
      <c r="LHW10" s="842"/>
      <c r="LHX10" s="842"/>
      <c r="LHY10" s="842"/>
      <c r="LHZ10" s="842"/>
      <c r="LIA10" s="842"/>
      <c r="LIB10" s="842"/>
      <c r="LIC10" s="842"/>
      <c r="LID10" s="842"/>
      <c r="LIE10" s="842"/>
      <c r="LIF10" s="842"/>
      <c r="LIG10" s="842"/>
      <c r="LIH10" s="842"/>
      <c r="LII10" s="842"/>
      <c r="LIJ10" s="842"/>
      <c r="LIK10" s="842"/>
      <c r="LIL10" s="842"/>
      <c r="LIM10" s="842"/>
      <c r="LIN10" s="842"/>
      <c r="LIO10" s="842"/>
      <c r="LIP10" s="842"/>
      <c r="LIQ10" s="842"/>
      <c r="LIR10" s="842"/>
      <c r="LIS10" s="842"/>
      <c r="LIT10" s="842"/>
      <c r="LIU10" s="842"/>
      <c r="LIV10" s="842"/>
      <c r="LIW10" s="842"/>
      <c r="LIX10" s="842"/>
      <c r="LIY10" s="842"/>
      <c r="LIZ10" s="842"/>
      <c r="LJA10" s="842"/>
      <c r="LJB10" s="842"/>
      <c r="LJC10" s="842"/>
      <c r="LJD10" s="842"/>
      <c r="LJE10" s="842"/>
      <c r="LJF10" s="842"/>
      <c r="LJG10" s="842"/>
      <c r="LJH10" s="842"/>
      <c r="LJI10" s="842"/>
      <c r="LJJ10" s="842"/>
      <c r="LJK10" s="842"/>
      <c r="LJL10" s="842"/>
      <c r="LJM10" s="842"/>
      <c r="LJN10" s="842"/>
      <c r="LJO10" s="842"/>
      <c r="LJP10" s="842"/>
      <c r="LJQ10" s="842"/>
      <c r="LJR10" s="842"/>
      <c r="LJS10" s="842"/>
      <c r="LJT10" s="842"/>
      <c r="LJU10" s="842"/>
      <c r="LJV10" s="842"/>
      <c r="LJW10" s="842"/>
      <c r="LJX10" s="842"/>
      <c r="LJY10" s="842"/>
      <c r="LJZ10" s="842"/>
      <c r="LKA10" s="842"/>
      <c r="LKB10" s="842"/>
      <c r="LKC10" s="842"/>
      <c r="LKD10" s="842"/>
      <c r="LKE10" s="842"/>
      <c r="LKF10" s="842"/>
      <c r="LKG10" s="842"/>
      <c r="LKH10" s="842"/>
      <c r="LKI10" s="842"/>
      <c r="LKJ10" s="842"/>
      <c r="LKK10" s="842"/>
      <c r="LKL10" s="842"/>
      <c r="LKM10" s="842"/>
      <c r="LKN10" s="842"/>
      <c r="LKO10" s="842"/>
      <c r="LKP10" s="842"/>
      <c r="LKQ10" s="842"/>
      <c r="LKR10" s="842"/>
      <c r="LKS10" s="842"/>
      <c r="LKT10" s="842"/>
      <c r="LKU10" s="842"/>
      <c r="LKV10" s="842"/>
      <c r="LKW10" s="842"/>
      <c r="LKX10" s="842"/>
      <c r="LKY10" s="842"/>
      <c r="LKZ10" s="842"/>
      <c r="LLA10" s="842"/>
      <c r="LLB10" s="842"/>
      <c r="LLC10" s="842"/>
      <c r="LLD10" s="842"/>
      <c r="LLE10" s="842"/>
      <c r="LLF10" s="842"/>
      <c r="LLG10" s="842"/>
      <c r="LLH10" s="842"/>
      <c r="LLI10" s="842"/>
      <c r="LLJ10" s="842"/>
      <c r="LLK10" s="842"/>
      <c r="LLL10" s="842"/>
      <c r="LLM10" s="842"/>
      <c r="LLN10" s="842"/>
      <c r="LLO10" s="842"/>
      <c r="LLP10" s="842"/>
      <c r="LLQ10" s="842"/>
      <c r="LLR10" s="842"/>
      <c r="LLS10" s="842"/>
      <c r="LLT10" s="842"/>
      <c r="LLU10" s="842"/>
      <c r="LLV10" s="842"/>
      <c r="LLW10" s="842"/>
      <c r="LLX10" s="842"/>
      <c r="LLY10" s="842"/>
      <c r="LLZ10" s="842"/>
      <c r="LMA10" s="842"/>
      <c r="LMB10" s="842"/>
      <c r="LMC10" s="842"/>
      <c r="LMD10" s="842"/>
      <c r="LME10" s="842"/>
      <c r="LMF10" s="842"/>
      <c r="LMG10" s="842"/>
      <c r="LMH10" s="842"/>
      <c r="LMI10" s="842"/>
      <c r="LMJ10" s="842"/>
      <c r="LMK10" s="842"/>
      <c r="LML10" s="842"/>
      <c r="LMM10" s="842"/>
      <c r="LMN10" s="842"/>
      <c r="LMO10" s="842"/>
      <c r="LMP10" s="842"/>
      <c r="LMQ10" s="842"/>
      <c r="LMR10" s="842"/>
      <c r="LMS10" s="842"/>
      <c r="LMT10" s="842"/>
      <c r="LMU10" s="842"/>
      <c r="LMV10" s="842"/>
      <c r="LMW10" s="842"/>
      <c r="LMX10" s="842"/>
      <c r="LMY10" s="842"/>
      <c r="LMZ10" s="842"/>
      <c r="LNA10" s="842"/>
      <c r="LNB10" s="842"/>
      <c r="LNC10" s="842"/>
      <c r="LND10" s="842"/>
      <c r="LNE10" s="842"/>
      <c r="LNF10" s="842"/>
      <c r="LNG10" s="842"/>
      <c r="LNH10" s="842"/>
      <c r="LNI10" s="842"/>
      <c r="LNJ10" s="842"/>
      <c r="LNK10" s="842"/>
      <c r="LNL10" s="842"/>
      <c r="LNM10" s="842"/>
      <c r="LNN10" s="842"/>
      <c r="LNO10" s="842"/>
      <c r="LNP10" s="842"/>
      <c r="LNQ10" s="842"/>
      <c r="LNR10" s="842"/>
      <c r="LNS10" s="842"/>
      <c r="LNT10" s="842"/>
      <c r="LNU10" s="842"/>
      <c r="LNV10" s="842"/>
      <c r="LNW10" s="842"/>
      <c r="LNX10" s="842"/>
      <c r="LNY10" s="842"/>
      <c r="LNZ10" s="842"/>
      <c r="LOA10" s="842"/>
      <c r="LOB10" s="842"/>
      <c r="LOC10" s="842"/>
      <c r="LOD10" s="842"/>
      <c r="LOE10" s="842"/>
      <c r="LOF10" s="842"/>
      <c r="LOG10" s="842"/>
      <c r="LOH10" s="842"/>
      <c r="LOI10" s="842"/>
      <c r="LOJ10" s="842"/>
      <c r="LOK10" s="842"/>
      <c r="LOL10" s="842"/>
      <c r="LOM10" s="842"/>
      <c r="LON10" s="842"/>
      <c r="LOO10" s="842"/>
      <c r="LOP10" s="842"/>
      <c r="LOQ10" s="842"/>
      <c r="LOR10" s="842"/>
      <c r="LOS10" s="842"/>
      <c r="LOT10" s="842"/>
      <c r="LOU10" s="842"/>
      <c r="LOV10" s="842"/>
      <c r="LOW10" s="842"/>
      <c r="LOX10" s="842"/>
      <c r="LOY10" s="842"/>
      <c r="LOZ10" s="842"/>
      <c r="LPA10" s="842"/>
      <c r="LPB10" s="842"/>
      <c r="LPC10" s="842"/>
      <c r="LPD10" s="842"/>
      <c r="LPE10" s="842"/>
      <c r="LPF10" s="842"/>
      <c r="LPG10" s="842"/>
      <c r="LPH10" s="842"/>
      <c r="LPI10" s="842"/>
      <c r="LPJ10" s="842"/>
      <c r="LPK10" s="842"/>
      <c r="LPL10" s="842"/>
      <c r="LPM10" s="842"/>
      <c r="LPN10" s="842"/>
      <c r="LPO10" s="842"/>
      <c r="LPP10" s="842"/>
      <c r="LPQ10" s="842"/>
      <c r="LPR10" s="842"/>
      <c r="LPS10" s="842"/>
      <c r="LPT10" s="842"/>
      <c r="LPU10" s="842"/>
      <c r="LPV10" s="842"/>
      <c r="LPW10" s="842"/>
      <c r="LPX10" s="842"/>
      <c r="LPY10" s="842"/>
      <c r="LPZ10" s="842"/>
      <c r="LQA10" s="842"/>
      <c r="LQB10" s="842"/>
      <c r="LQC10" s="842"/>
      <c r="LQD10" s="842"/>
      <c r="LQE10" s="842"/>
      <c r="LQF10" s="842"/>
      <c r="LQG10" s="842"/>
      <c r="LQH10" s="842"/>
      <c r="LQI10" s="842"/>
      <c r="LQJ10" s="842"/>
      <c r="LQK10" s="842"/>
      <c r="LQL10" s="842"/>
      <c r="LQM10" s="842"/>
      <c r="LQN10" s="842"/>
      <c r="LQO10" s="842"/>
      <c r="LQP10" s="842"/>
      <c r="LQQ10" s="842"/>
      <c r="LQR10" s="842"/>
      <c r="LQS10" s="842"/>
      <c r="LQT10" s="842"/>
      <c r="LQU10" s="842"/>
      <c r="LQV10" s="842"/>
      <c r="LQW10" s="842"/>
      <c r="LQX10" s="842"/>
      <c r="LQY10" s="842"/>
      <c r="LQZ10" s="842"/>
      <c r="LRA10" s="842"/>
      <c r="LRB10" s="842"/>
      <c r="LRC10" s="842"/>
      <c r="LRD10" s="842"/>
      <c r="LRE10" s="842"/>
      <c r="LRF10" s="842"/>
      <c r="LRG10" s="842"/>
      <c r="LRH10" s="842"/>
      <c r="LRI10" s="842"/>
      <c r="LRJ10" s="842"/>
      <c r="LRK10" s="842"/>
      <c r="LRL10" s="842"/>
      <c r="LRM10" s="842"/>
      <c r="LRN10" s="842"/>
      <c r="LRO10" s="842"/>
      <c r="LRP10" s="842"/>
      <c r="LRQ10" s="842"/>
      <c r="LRR10" s="842"/>
      <c r="LRS10" s="842"/>
      <c r="LRT10" s="842"/>
      <c r="LRU10" s="842"/>
      <c r="LRV10" s="842"/>
      <c r="LRW10" s="842"/>
      <c r="LRX10" s="842"/>
      <c r="LRY10" s="842"/>
      <c r="LRZ10" s="842"/>
      <c r="LSA10" s="842"/>
      <c r="LSB10" s="842"/>
      <c r="LSC10" s="842"/>
      <c r="LSD10" s="842"/>
      <c r="LSE10" s="842"/>
      <c r="LSF10" s="842"/>
      <c r="LSG10" s="842"/>
      <c r="LSH10" s="842"/>
      <c r="LSI10" s="842"/>
      <c r="LSJ10" s="842"/>
      <c r="LSK10" s="842"/>
      <c r="LSL10" s="842"/>
      <c r="LSM10" s="842"/>
      <c r="LSN10" s="842"/>
      <c r="LSO10" s="842"/>
      <c r="LSP10" s="842"/>
      <c r="LSQ10" s="842"/>
      <c r="LSR10" s="842"/>
      <c r="LSS10" s="842"/>
      <c r="LST10" s="842"/>
      <c r="LSU10" s="842"/>
      <c r="LSV10" s="842"/>
      <c r="LSW10" s="842"/>
      <c r="LSX10" s="842"/>
      <c r="LSY10" s="842"/>
      <c r="LSZ10" s="842"/>
      <c r="LTA10" s="842"/>
      <c r="LTB10" s="842"/>
      <c r="LTC10" s="842"/>
      <c r="LTD10" s="842"/>
      <c r="LTE10" s="842"/>
      <c r="LTF10" s="842"/>
      <c r="LTG10" s="842"/>
      <c r="LTH10" s="842"/>
      <c r="LTI10" s="842"/>
      <c r="LTJ10" s="842"/>
      <c r="LTK10" s="842"/>
      <c r="LTL10" s="842"/>
      <c r="LTM10" s="842"/>
      <c r="LTN10" s="842"/>
      <c r="LTO10" s="842"/>
      <c r="LTP10" s="842"/>
      <c r="LTQ10" s="842"/>
      <c r="LTR10" s="842"/>
      <c r="LTS10" s="842"/>
      <c r="LTT10" s="842"/>
      <c r="LTU10" s="842"/>
      <c r="LTV10" s="842"/>
      <c r="LTW10" s="842"/>
      <c r="LTX10" s="842"/>
      <c r="LTY10" s="842"/>
      <c r="LTZ10" s="842"/>
      <c r="LUA10" s="842"/>
      <c r="LUB10" s="842"/>
      <c r="LUC10" s="842"/>
      <c r="LUD10" s="842"/>
      <c r="LUE10" s="842"/>
      <c r="LUF10" s="842"/>
      <c r="LUG10" s="842"/>
      <c r="LUH10" s="842"/>
      <c r="LUI10" s="842"/>
      <c r="LUJ10" s="842"/>
      <c r="LUK10" s="842"/>
      <c r="LUL10" s="842"/>
      <c r="LUM10" s="842"/>
      <c r="LUN10" s="842"/>
      <c r="LUO10" s="842"/>
      <c r="LUP10" s="842"/>
      <c r="LUQ10" s="842"/>
      <c r="LUR10" s="842"/>
      <c r="LUS10" s="842"/>
      <c r="LUT10" s="842"/>
      <c r="LUU10" s="842"/>
      <c r="LUV10" s="842"/>
      <c r="LUW10" s="842"/>
      <c r="LUX10" s="842"/>
      <c r="LUY10" s="842"/>
      <c r="LUZ10" s="842"/>
      <c r="LVA10" s="842"/>
      <c r="LVB10" s="842"/>
      <c r="LVC10" s="842"/>
      <c r="LVD10" s="842"/>
      <c r="LVE10" s="842"/>
      <c r="LVF10" s="842"/>
      <c r="LVG10" s="842"/>
      <c r="LVH10" s="842"/>
      <c r="LVI10" s="842"/>
      <c r="LVJ10" s="842"/>
      <c r="LVK10" s="842"/>
      <c r="LVL10" s="842"/>
      <c r="LVM10" s="842"/>
      <c r="LVN10" s="842"/>
      <c r="LVO10" s="842"/>
      <c r="LVP10" s="842"/>
      <c r="LVQ10" s="842"/>
      <c r="LVR10" s="842"/>
      <c r="LVS10" s="842"/>
      <c r="LVT10" s="842"/>
      <c r="LVU10" s="842"/>
      <c r="LVV10" s="842"/>
      <c r="LVW10" s="842"/>
      <c r="LVX10" s="842"/>
      <c r="LVY10" s="842"/>
      <c r="LVZ10" s="842"/>
      <c r="LWA10" s="842"/>
      <c r="LWB10" s="842"/>
      <c r="LWC10" s="842"/>
      <c r="LWD10" s="842"/>
      <c r="LWE10" s="842"/>
      <c r="LWF10" s="842"/>
      <c r="LWG10" s="842"/>
      <c r="LWH10" s="842"/>
      <c r="LWI10" s="842"/>
      <c r="LWJ10" s="842"/>
      <c r="LWK10" s="842"/>
      <c r="LWL10" s="842"/>
      <c r="LWM10" s="842"/>
      <c r="LWN10" s="842"/>
      <c r="LWO10" s="842"/>
      <c r="LWP10" s="842"/>
      <c r="LWQ10" s="842"/>
      <c r="LWR10" s="842"/>
      <c r="LWS10" s="842"/>
      <c r="LWT10" s="842"/>
      <c r="LWU10" s="842"/>
      <c r="LWV10" s="842"/>
      <c r="LWW10" s="842"/>
      <c r="LWX10" s="842"/>
      <c r="LWY10" s="842"/>
      <c r="LWZ10" s="842"/>
      <c r="LXA10" s="842"/>
      <c r="LXB10" s="842"/>
      <c r="LXC10" s="842"/>
      <c r="LXD10" s="842"/>
      <c r="LXE10" s="842"/>
      <c r="LXF10" s="842"/>
      <c r="LXG10" s="842"/>
      <c r="LXH10" s="842"/>
      <c r="LXI10" s="842"/>
      <c r="LXJ10" s="842"/>
      <c r="LXK10" s="842"/>
      <c r="LXL10" s="842"/>
      <c r="LXM10" s="842"/>
      <c r="LXN10" s="842"/>
      <c r="LXO10" s="842"/>
      <c r="LXP10" s="842"/>
      <c r="LXQ10" s="842"/>
      <c r="LXR10" s="842"/>
      <c r="LXS10" s="842"/>
      <c r="LXT10" s="842"/>
      <c r="LXU10" s="842"/>
      <c r="LXV10" s="842"/>
      <c r="LXW10" s="842"/>
      <c r="LXX10" s="842"/>
      <c r="LXY10" s="842"/>
      <c r="LXZ10" s="842"/>
      <c r="LYA10" s="842"/>
      <c r="LYB10" s="842"/>
      <c r="LYC10" s="842"/>
      <c r="LYD10" s="842"/>
      <c r="LYE10" s="842"/>
      <c r="LYF10" s="842"/>
      <c r="LYG10" s="842"/>
      <c r="LYH10" s="842"/>
      <c r="LYI10" s="842"/>
      <c r="LYJ10" s="842"/>
      <c r="LYK10" s="842"/>
      <c r="LYL10" s="842"/>
      <c r="LYM10" s="842"/>
      <c r="LYN10" s="842"/>
      <c r="LYO10" s="842"/>
      <c r="LYP10" s="842"/>
      <c r="LYQ10" s="842"/>
      <c r="LYR10" s="842"/>
      <c r="LYS10" s="842"/>
      <c r="LYT10" s="842"/>
      <c r="LYU10" s="842"/>
      <c r="LYV10" s="842"/>
      <c r="LYW10" s="842"/>
      <c r="LYX10" s="842"/>
      <c r="LYY10" s="842"/>
      <c r="LYZ10" s="842"/>
      <c r="LZA10" s="842"/>
      <c r="LZB10" s="842"/>
      <c r="LZC10" s="842"/>
      <c r="LZD10" s="842"/>
      <c r="LZE10" s="842"/>
      <c r="LZF10" s="842"/>
      <c r="LZG10" s="842"/>
      <c r="LZH10" s="842"/>
      <c r="LZI10" s="842"/>
      <c r="LZJ10" s="842"/>
      <c r="LZK10" s="842"/>
      <c r="LZL10" s="842"/>
      <c r="LZM10" s="842"/>
      <c r="LZN10" s="842"/>
      <c r="LZO10" s="842"/>
      <c r="LZP10" s="842"/>
      <c r="LZQ10" s="842"/>
      <c r="LZR10" s="842"/>
      <c r="LZS10" s="842"/>
      <c r="LZT10" s="842"/>
      <c r="LZU10" s="842"/>
      <c r="LZV10" s="842"/>
      <c r="LZW10" s="842"/>
      <c r="LZX10" s="842"/>
      <c r="LZY10" s="842"/>
      <c r="LZZ10" s="842"/>
      <c r="MAA10" s="842"/>
      <c r="MAB10" s="842"/>
      <c r="MAC10" s="842"/>
      <c r="MAD10" s="842"/>
      <c r="MAE10" s="842"/>
      <c r="MAF10" s="842"/>
      <c r="MAG10" s="842"/>
      <c r="MAH10" s="842"/>
      <c r="MAI10" s="842"/>
      <c r="MAJ10" s="842"/>
      <c r="MAK10" s="842"/>
      <c r="MAL10" s="842"/>
      <c r="MAM10" s="842"/>
      <c r="MAN10" s="842"/>
      <c r="MAO10" s="842"/>
      <c r="MAP10" s="842"/>
      <c r="MAQ10" s="842"/>
      <c r="MAR10" s="842"/>
      <c r="MAS10" s="842"/>
      <c r="MAT10" s="842"/>
      <c r="MAU10" s="842"/>
      <c r="MAV10" s="842"/>
      <c r="MAW10" s="842"/>
      <c r="MAX10" s="842"/>
      <c r="MAY10" s="842"/>
      <c r="MAZ10" s="842"/>
      <c r="MBA10" s="842"/>
      <c r="MBB10" s="842"/>
      <c r="MBC10" s="842"/>
      <c r="MBD10" s="842"/>
      <c r="MBE10" s="842"/>
      <c r="MBF10" s="842"/>
      <c r="MBG10" s="842"/>
      <c r="MBH10" s="842"/>
      <c r="MBI10" s="842"/>
      <c r="MBJ10" s="842"/>
      <c r="MBK10" s="842"/>
      <c r="MBL10" s="842"/>
      <c r="MBM10" s="842"/>
      <c r="MBN10" s="842"/>
      <c r="MBO10" s="842"/>
      <c r="MBP10" s="842"/>
      <c r="MBQ10" s="842"/>
      <c r="MBR10" s="842"/>
      <c r="MBS10" s="842"/>
      <c r="MBT10" s="842"/>
      <c r="MBU10" s="842"/>
      <c r="MBV10" s="842"/>
      <c r="MBW10" s="842"/>
      <c r="MBX10" s="842"/>
      <c r="MBY10" s="842"/>
      <c r="MBZ10" s="842"/>
      <c r="MCA10" s="842"/>
      <c r="MCB10" s="842"/>
      <c r="MCC10" s="842"/>
      <c r="MCD10" s="842"/>
      <c r="MCE10" s="842"/>
      <c r="MCF10" s="842"/>
      <c r="MCG10" s="842"/>
      <c r="MCH10" s="842"/>
      <c r="MCI10" s="842"/>
      <c r="MCJ10" s="842"/>
      <c r="MCK10" s="842"/>
      <c r="MCL10" s="842"/>
      <c r="MCM10" s="842"/>
      <c r="MCN10" s="842"/>
      <c r="MCO10" s="842"/>
      <c r="MCP10" s="842"/>
      <c r="MCQ10" s="842"/>
      <c r="MCR10" s="842"/>
      <c r="MCS10" s="842"/>
      <c r="MCT10" s="842"/>
      <c r="MCU10" s="842"/>
      <c r="MCV10" s="842"/>
      <c r="MCW10" s="842"/>
      <c r="MCX10" s="842"/>
      <c r="MCY10" s="842"/>
      <c r="MCZ10" s="842"/>
      <c r="MDA10" s="842"/>
      <c r="MDB10" s="842"/>
      <c r="MDC10" s="842"/>
      <c r="MDD10" s="842"/>
      <c r="MDE10" s="842"/>
      <c r="MDF10" s="842"/>
      <c r="MDG10" s="842"/>
      <c r="MDH10" s="842"/>
      <c r="MDI10" s="842"/>
      <c r="MDJ10" s="842"/>
      <c r="MDK10" s="842"/>
      <c r="MDL10" s="842"/>
      <c r="MDM10" s="842"/>
      <c r="MDN10" s="842"/>
      <c r="MDO10" s="842"/>
      <c r="MDP10" s="842"/>
      <c r="MDQ10" s="842"/>
      <c r="MDR10" s="842"/>
      <c r="MDS10" s="842"/>
      <c r="MDT10" s="842"/>
      <c r="MDU10" s="842"/>
      <c r="MDV10" s="842"/>
      <c r="MDW10" s="842"/>
      <c r="MDX10" s="842"/>
      <c r="MDY10" s="842"/>
      <c r="MDZ10" s="842"/>
      <c r="MEA10" s="842"/>
      <c r="MEB10" s="842"/>
      <c r="MEC10" s="842"/>
      <c r="MED10" s="842"/>
      <c r="MEE10" s="842"/>
      <c r="MEF10" s="842"/>
      <c r="MEG10" s="842"/>
      <c r="MEH10" s="842"/>
      <c r="MEI10" s="842"/>
      <c r="MEJ10" s="842"/>
      <c r="MEK10" s="842"/>
      <c r="MEL10" s="842"/>
      <c r="MEM10" s="842"/>
      <c r="MEN10" s="842"/>
      <c r="MEO10" s="842"/>
      <c r="MEP10" s="842"/>
      <c r="MEQ10" s="842"/>
      <c r="MER10" s="842"/>
      <c r="MES10" s="842"/>
      <c r="MET10" s="842"/>
      <c r="MEU10" s="842"/>
      <c r="MEV10" s="842"/>
      <c r="MEW10" s="842"/>
      <c r="MEX10" s="842"/>
      <c r="MEY10" s="842"/>
      <c r="MEZ10" s="842"/>
      <c r="MFA10" s="842"/>
      <c r="MFB10" s="842"/>
      <c r="MFC10" s="842"/>
      <c r="MFD10" s="842"/>
      <c r="MFE10" s="842"/>
      <c r="MFF10" s="842"/>
      <c r="MFG10" s="842"/>
      <c r="MFH10" s="842"/>
      <c r="MFI10" s="842"/>
      <c r="MFJ10" s="842"/>
      <c r="MFK10" s="842"/>
      <c r="MFL10" s="842"/>
      <c r="MFM10" s="842"/>
      <c r="MFN10" s="842"/>
      <c r="MFO10" s="842"/>
      <c r="MFP10" s="842"/>
      <c r="MFQ10" s="842"/>
      <c r="MFR10" s="842"/>
      <c r="MFS10" s="842"/>
      <c r="MFT10" s="842"/>
      <c r="MFU10" s="842"/>
      <c r="MFV10" s="842"/>
      <c r="MFW10" s="842"/>
      <c r="MFX10" s="842"/>
      <c r="MFY10" s="842"/>
      <c r="MFZ10" s="842"/>
      <c r="MGA10" s="842"/>
      <c r="MGB10" s="842"/>
      <c r="MGC10" s="842"/>
      <c r="MGD10" s="842"/>
      <c r="MGE10" s="842"/>
      <c r="MGF10" s="842"/>
      <c r="MGG10" s="842"/>
      <c r="MGH10" s="842"/>
      <c r="MGI10" s="842"/>
      <c r="MGJ10" s="842"/>
      <c r="MGK10" s="842"/>
      <c r="MGL10" s="842"/>
      <c r="MGM10" s="842"/>
      <c r="MGN10" s="842"/>
      <c r="MGO10" s="842"/>
      <c r="MGP10" s="842"/>
      <c r="MGQ10" s="842"/>
      <c r="MGR10" s="842"/>
      <c r="MGS10" s="842"/>
      <c r="MGT10" s="842"/>
      <c r="MGU10" s="842"/>
      <c r="MGV10" s="842"/>
      <c r="MGW10" s="842"/>
      <c r="MGX10" s="842"/>
      <c r="MGY10" s="842"/>
      <c r="MGZ10" s="842"/>
      <c r="MHA10" s="842"/>
      <c r="MHB10" s="842"/>
      <c r="MHC10" s="842"/>
      <c r="MHD10" s="842"/>
      <c r="MHE10" s="842"/>
      <c r="MHF10" s="842"/>
      <c r="MHG10" s="842"/>
      <c r="MHH10" s="842"/>
      <c r="MHI10" s="842"/>
      <c r="MHJ10" s="842"/>
      <c r="MHK10" s="842"/>
      <c r="MHL10" s="842"/>
      <c r="MHM10" s="842"/>
      <c r="MHN10" s="842"/>
      <c r="MHO10" s="842"/>
      <c r="MHP10" s="842"/>
      <c r="MHQ10" s="842"/>
      <c r="MHR10" s="842"/>
      <c r="MHS10" s="842"/>
      <c r="MHT10" s="842"/>
      <c r="MHU10" s="842"/>
      <c r="MHV10" s="842"/>
      <c r="MHW10" s="842"/>
      <c r="MHX10" s="842"/>
      <c r="MHY10" s="842"/>
      <c r="MHZ10" s="842"/>
      <c r="MIA10" s="842"/>
      <c r="MIB10" s="842"/>
      <c r="MIC10" s="842"/>
      <c r="MID10" s="842"/>
      <c r="MIE10" s="842"/>
      <c r="MIF10" s="842"/>
      <c r="MIG10" s="842"/>
      <c r="MIH10" s="842"/>
      <c r="MII10" s="842"/>
      <c r="MIJ10" s="842"/>
      <c r="MIK10" s="842"/>
      <c r="MIL10" s="842"/>
      <c r="MIM10" s="842"/>
      <c r="MIN10" s="842"/>
      <c r="MIO10" s="842"/>
      <c r="MIP10" s="842"/>
      <c r="MIQ10" s="842"/>
      <c r="MIR10" s="842"/>
      <c r="MIS10" s="842"/>
      <c r="MIT10" s="842"/>
      <c r="MIU10" s="842"/>
      <c r="MIV10" s="842"/>
      <c r="MIW10" s="842"/>
      <c r="MIX10" s="842"/>
      <c r="MIY10" s="842"/>
      <c r="MIZ10" s="842"/>
      <c r="MJA10" s="842"/>
      <c r="MJB10" s="842"/>
      <c r="MJC10" s="842"/>
      <c r="MJD10" s="842"/>
      <c r="MJE10" s="842"/>
      <c r="MJF10" s="842"/>
      <c r="MJG10" s="842"/>
      <c r="MJH10" s="842"/>
      <c r="MJI10" s="842"/>
      <c r="MJJ10" s="842"/>
      <c r="MJK10" s="842"/>
      <c r="MJL10" s="842"/>
      <c r="MJM10" s="842"/>
      <c r="MJN10" s="842"/>
      <c r="MJO10" s="842"/>
      <c r="MJP10" s="842"/>
      <c r="MJQ10" s="842"/>
      <c r="MJR10" s="842"/>
      <c r="MJS10" s="842"/>
      <c r="MJT10" s="842"/>
      <c r="MJU10" s="842"/>
      <c r="MJV10" s="842"/>
      <c r="MJW10" s="842"/>
      <c r="MJX10" s="842"/>
      <c r="MJY10" s="842"/>
      <c r="MJZ10" s="842"/>
      <c r="MKA10" s="842"/>
      <c r="MKB10" s="842"/>
      <c r="MKC10" s="842"/>
      <c r="MKD10" s="842"/>
      <c r="MKE10" s="842"/>
      <c r="MKF10" s="842"/>
      <c r="MKG10" s="842"/>
      <c r="MKH10" s="842"/>
      <c r="MKI10" s="842"/>
      <c r="MKJ10" s="842"/>
      <c r="MKK10" s="842"/>
      <c r="MKL10" s="842"/>
      <c r="MKM10" s="842"/>
      <c r="MKN10" s="842"/>
      <c r="MKO10" s="842"/>
      <c r="MKP10" s="842"/>
      <c r="MKQ10" s="842"/>
      <c r="MKR10" s="842"/>
      <c r="MKS10" s="842"/>
      <c r="MKT10" s="842"/>
      <c r="MKU10" s="842"/>
      <c r="MKV10" s="842"/>
      <c r="MKW10" s="842"/>
      <c r="MKX10" s="842"/>
      <c r="MKY10" s="842"/>
      <c r="MKZ10" s="842"/>
      <c r="MLA10" s="842"/>
      <c r="MLB10" s="842"/>
      <c r="MLC10" s="842"/>
      <c r="MLD10" s="842"/>
      <c r="MLE10" s="842"/>
      <c r="MLF10" s="842"/>
      <c r="MLG10" s="842"/>
      <c r="MLH10" s="842"/>
      <c r="MLI10" s="842"/>
      <c r="MLJ10" s="842"/>
      <c r="MLK10" s="842"/>
      <c r="MLL10" s="842"/>
      <c r="MLM10" s="842"/>
      <c r="MLN10" s="842"/>
      <c r="MLO10" s="842"/>
      <c r="MLP10" s="842"/>
      <c r="MLQ10" s="842"/>
      <c r="MLR10" s="842"/>
      <c r="MLS10" s="842"/>
      <c r="MLT10" s="842"/>
      <c r="MLU10" s="842"/>
      <c r="MLV10" s="842"/>
      <c r="MLW10" s="842"/>
      <c r="MLX10" s="842"/>
      <c r="MLY10" s="842"/>
      <c r="MLZ10" s="842"/>
      <c r="MMA10" s="842"/>
      <c r="MMB10" s="842"/>
      <c r="MMC10" s="842"/>
      <c r="MMD10" s="842"/>
      <c r="MME10" s="842"/>
      <c r="MMF10" s="842"/>
      <c r="MMG10" s="842"/>
      <c r="MMH10" s="842"/>
      <c r="MMI10" s="842"/>
      <c r="MMJ10" s="842"/>
      <c r="MMK10" s="842"/>
      <c r="MML10" s="842"/>
      <c r="MMM10" s="842"/>
      <c r="MMN10" s="842"/>
      <c r="MMO10" s="842"/>
      <c r="MMP10" s="842"/>
      <c r="MMQ10" s="842"/>
      <c r="MMR10" s="842"/>
      <c r="MMS10" s="842"/>
      <c r="MMT10" s="842"/>
      <c r="MMU10" s="842"/>
      <c r="MMV10" s="842"/>
      <c r="MMW10" s="842"/>
      <c r="MMX10" s="842"/>
      <c r="MMY10" s="842"/>
      <c r="MMZ10" s="842"/>
      <c r="MNA10" s="842"/>
      <c r="MNB10" s="842"/>
      <c r="MNC10" s="842"/>
      <c r="MND10" s="842"/>
      <c r="MNE10" s="842"/>
      <c r="MNF10" s="842"/>
      <c r="MNG10" s="842"/>
      <c r="MNH10" s="842"/>
      <c r="MNI10" s="842"/>
      <c r="MNJ10" s="842"/>
      <c r="MNK10" s="842"/>
      <c r="MNL10" s="842"/>
      <c r="MNM10" s="842"/>
      <c r="MNN10" s="842"/>
      <c r="MNO10" s="842"/>
      <c r="MNP10" s="842"/>
      <c r="MNQ10" s="842"/>
      <c r="MNR10" s="842"/>
      <c r="MNS10" s="842"/>
      <c r="MNT10" s="842"/>
      <c r="MNU10" s="842"/>
      <c r="MNV10" s="842"/>
      <c r="MNW10" s="842"/>
      <c r="MNX10" s="842"/>
      <c r="MNY10" s="842"/>
      <c r="MNZ10" s="842"/>
      <c r="MOA10" s="842"/>
      <c r="MOB10" s="842"/>
      <c r="MOC10" s="842"/>
      <c r="MOD10" s="842"/>
      <c r="MOE10" s="842"/>
      <c r="MOF10" s="842"/>
      <c r="MOG10" s="842"/>
      <c r="MOH10" s="842"/>
      <c r="MOI10" s="842"/>
      <c r="MOJ10" s="842"/>
      <c r="MOK10" s="842"/>
      <c r="MOL10" s="842"/>
      <c r="MOM10" s="842"/>
      <c r="MON10" s="842"/>
      <c r="MOO10" s="842"/>
      <c r="MOP10" s="842"/>
      <c r="MOQ10" s="842"/>
      <c r="MOR10" s="842"/>
      <c r="MOS10" s="842"/>
      <c r="MOT10" s="842"/>
      <c r="MOU10" s="842"/>
      <c r="MOV10" s="842"/>
      <c r="MOW10" s="842"/>
      <c r="MOX10" s="842"/>
      <c r="MOY10" s="842"/>
      <c r="MOZ10" s="842"/>
      <c r="MPA10" s="842"/>
      <c r="MPB10" s="842"/>
      <c r="MPC10" s="842"/>
      <c r="MPD10" s="842"/>
      <c r="MPE10" s="842"/>
      <c r="MPF10" s="842"/>
      <c r="MPG10" s="842"/>
      <c r="MPH10" s="842"/>
      <c r="MPI10" s="842"/>
      <c r="MPJ10" s="842"/>
      <c r="MPK10" s="842"/>
      <c r="MPL10" s="842"/>
      <c r="MPM10" s="842"/>
      <c r="MPN10" s="842"/>
      <c r="MPO10" s="842"/>
      <c r="MPP10" s="842"/>
      <c r="MPQ10" s="842"/>
      <c r="MPR10" s="842"/>
      <c r="MPS10" s="842"/>
      <c r="MPT10" s="842"/>
      <c r="MPU10" s="842"/>
      <c r="MPV10" s="842"/>
      <c r="MPW10" s="842"/>
      <c r="MPX10" s="842"/>
      <c r="MPY10" s="842"/>
      <c r="MPZ10" s="842"/>
      <c r="MQA10" s="842"/>
      <c r="MQB10" s="842"/>
      <c r="MQC10" s="842"/>
      <c r="MQD10" s="842"/>
      <c r="MQE10" s="842"/>
      <c r="MQF10" s="842"/>
      <c r="MQG10" s="842"/>
      <c r="MQH10" s="842"/>
      <c r="MQI10" s="842"/>
      <c r="MQJ10" s="842"/>
      <c r="MQK10" s="842"/>
      <c r="MQL10" s="842"/>
      <c r="MQM10" s="842"/>
      <c r="MQN10" s="842"/>
      <c r="MQO10" s="842"/>
      <c r="MQP10" s="842"/>
      <c r="MQQ10" s="842"/>
      <c r="MQR10" s="842"/>
      <c r="MQS10" s="842"/>
      <c r="MQT10" s="842"/>
      <c r="MQU10" s="842"/>
      <c r="MQV10" s="842"/>
      <c r="MQW10" s="842"/>
      <c r="MQX10" s="842"/>
      <c r="MQY10" s="842"/>
      <c r="MQZ10" s="842"/>
      <c r="MRA10" s="842"/>
      <c r="MRB10" s="842"/>
      <c r="MRC10" s="842"/>
      <c r="MRD10" s="842"/>
      <c r="MRE10" s="842"/>
      <c r="MRF10" s="842"/>
      <c r="MRG10" s="842"/>
      <c r="MRH10" s="842"/>
      <c r="MRI10" s="842"/>
      <c r="MRJ10" s="842"/>
      <c r="MRK10" s="842"/>
      <c r="MRL10" s="842"/>
      <c r="MRM10" s="842"/>
      <c r="MRN10" s="842"/>
      <c r="MRO10" s="842"/>
      <c r="MRP10" s="842"/>
      <c r="MRQ10" s="842"/>
      <c r="MRR10" s="842"/>
      <c r="MRS10" s="842"/>
      <c r="MRT10" s="842"/>
      <c r="MRU10" s="842"/>
      <c r="MRV10" s="842"/>
      <c r="MRW10" s="842"/>
      <c r="MRX10" s="842"/>
      <c r="MRY10" s="842"/>
      <c r="MRZ10" s="842"/>
      <c r="MSA10" s="842"/>
      <c r="MSB10" s="842"/>
      <c r="MSC10" s="842"/>
      <c r="MSD10" s="842"/>
      <c r="MSE10" s="842"/>
      <c r="MSF10" s="842"/>
      <c r="MSG10" s="842"/>
      <c r="MSH10" s="842"/>
      <c r="MSI10" s="842"/>
      <c r="MSJ10" s="842"/>
      <c r="MSK10" s="842"/>
      <c r="MSL10" s="842"/>
      <c r="MSM10" s="842"/>
      <c r="MSN10" s="842"/>
      <c r="MSO10" s="842"/>
      <c r="MSP10" s="842"/>
      <c r="MSQ10" s="842"/>
      <c r="MSR10" s="842"/>
      <c r="MSS10" s="842"/>
      <c r="MST10" s="842"/>
      <c r="MSU10" s="842"/>
      <c r="MSV10" s="842"/>
      <c r="MSW10" s="842"/>
      <c r="MSX10" s="842"/>
      <c r="MSY10" s="842"/>
      <c r="MSZ10" s="842"/>
      <c r="MTA10" s="842"/>
      <c r="MTB10" s="842"/>
      <c r="MTC10" s="842"/>
      <c r="MTD10" s="842"/>
      <c r="MTE10" s="842"/>
      <c r="MTF10" s="842"/>
      <c r="MTG10" s="842"/>
      <c r="MTH10" s="842"/>
      <c r="MTI10" s="842"/>
      <c r="MTJ10" s="842"/>
      <c r="MTK10" s="842"/>
      <c r="MTL10" s="842"/>
      <c r="MTM10" s="842"/>
      <c r="MTN10" s="842"/>
      <c r="MTO10" s="842"/>
      <c r="MTP10" s="842"/>
      <c r="MTQ10" s="842"/>
      <c r="MTR10" s="842"/>
      <c r="MTS10" s="842"/>
      <c r="MTT10" s="842"/>
      <c r="MTU10" s="842"/>
      <c r="MTV10" s="842"/>
      <c r="MTW10" s="842"/>
      <c r="MTX10" s="842"/>
      <c r="MTY10" s="842"/>
      <c r="MTZ10" s="842"/>
      <c r="MUA10" s="842"/>
      <c r="MUB10" s="842"/>
      <c r="MUC10" s="842"/>
      <c r="MUD10" s="842"/>
      <c r="MUE10" s="842"/>
      <c r="MUF10" s="842"/>
      <c r="MUG10" s="842"/>
      <c r="MUH10" s="842"/>
      <c r="MUI10" s="842"/>
      <c r="MUJ10" s="842"/>
      <c r="MUK10" s="842"/>
      <c r="MUL10" s="842"/>
      <c r="MUM10" s="842"/>
      <c r="MUN10" s="842"/>
      <c r="MUO10" s="842"/>
      <c r="MUP10" s="842"/>
      <c r="MUQ10" s="842"/>
      <c r="MUR10" s="842"/>
      <c r="MUS10" s="842"/>
      <c r="MUT10" s="842"/>
      <c r="MUU10" s="842"/>
      <c r="MUV10" s="842"/>
      <c r="MUW10" s="842"/>
      <c r="MUX10" s="842"/>
      <c r="MUY10" s="842"/>
      <c r="MUZ10" s="842"/>
      <c r="MVA10" s="842"/>
      <c r="MVB10" s="842"/>
      <c r="MVC10" s="842"/>
      <c r="MVD10" s="842"/>
      <c r="MVE10" s="842"/>
      <c r="MVF10" s="842"/>
      <c r="MVG10" s="842"/>
      <c r="MVH10" s="842"/>
      <c r="MVI10" s="842"/>
      <c r="MVJ10" s="842"/>
      <c r="MVK10" s="842"/>
      <c r="MVL10" s="842"/>
      <c r="MVM10" s="842"/>
      <c r="MVN10" s="842"/>
      <c r="MVO10" s="842"/>
      <c r="MVP10" s="842"/>
      <c r="MVQ10" s="842"/>
      <c r="MVR10" s="842"/>
      <c r="MVS10" s="842"/>
      <c r="MVT10" s="842"/>
      <c r="MVU10" s="842"/>
      <c r="MVV10" s="842"/>
      <c r="MVW10" s="842"/>
      <c r="MVX10" s="842"/>
      <c r="MVY10" s="842"/>
      <c r="MVZ10" s="842"/>
      <c r="MWA10" s="842"/>
      <c r="MWB10" s="842"/>
      <c r="MWC10" s="842"/>
      <c r="MWD10" s="842"/>
      <c r="MWE10" s="842"/>
      <c r="MWF10" s="842"/>
      <c r="MWG10" s="842"/>
      <c r="MWH10" s="842"/>
      <c r="MWI10" s="842"/>
      <c r="MWJ10" s="842"/>
      <c r="MWK10" s="842"/>
      <c r="MWL10" s="842"/>
      <c r="MWM10" s="842"/>
      <c r="MWN10" s="842"/>
      <c r="MWO10" s="842"/>
      <c r="MWP10" s="842"/>
      <c r="MWQ10" s="842"/>
      <c r="MWR10" s="842"/>
      <c r="MWS10" s="842"/>
      <c r="MWT10" s="842"/>
      <c r="MWU10" s="842"/>
      <c r="MWV10" s="842"/>
      <c r="MWW10" s="842"/>
      <c r="MWX10" s="842"/>
      <c r="MWY10" s="842"/>
      <c r="MWZ10" s="842"/>
      <c r="MXA10" s="842"/>
      <c r="MXB10" s="842"/>
      <c r="MXC10" s="842"/>
      <c r="MXD10" s="842"/>
      <c r="MXE10" s="842"/>
      <c r="MXF10" s="842"/>
      <c r="MXG10" s="842"/>
      <c r="MXH10" s="842"/>
      <c r="MXI10" s="842"/>
      <c r="MXJ10" s="842"/>
      <c r="MXK10" s="842"/>
      <c r="MXL10" s="842"/>
      <c r="MXM10" s="842"/>
      <c r="MXN10" s="842"/>
      <c r="MXO10" s="842"/>
      <c r="MXP10" s="842"/>
      <c r="MXQ10" s="842"/>
      <c r="MXR10" s="842"/>
      <c r="MXS10" s="842"/>
      <c r="MXT10" s="842"/>
      <c r="MXU10" s="842"/>
      <c r="MXV10" s="842"/>
      <c r="MXW10" s="842"/>
      <c r="MXX10" s="842"/>
      <c r="MXY10" s="842"/>
      <c r="MXZ10" s="842"/>
      <c r="MYA10" s="842"/>
      <c r="MYB10" s="842"/>
      <c r="MYC10" s="842"/>
      <c r="MYD10" s="842"/>
      <c r="MYE10" s="842"/>
      <c r="MYF10" s="842"/>
      <c r="MYG10" s="842"/>
      <c r="MYH10" s="842"/>
      <c r="MYI10" s="842"/>
      <c r="MYJ10" s="842"/>
      <c r="MYK10" s="842"/>
      <c r="MYL10" s="842"/>
      <c r="MYM10" s="842"/>
      <c r="MYN10" s="842"/>
      <c r="MYO10" s="842"/>
      <c r="MYP10" s="842"/>
      <c r="MYQ10" s="842"/>
      <c r="MYR10" s="842"/>
      <c r="MYS10" s="842"/>
      <c r="MYT10" s="842"/>
      <c r="MYU10" s="842"/>
      <c r="MYV10" s="842"/>
      <c r="MYW10" s="842"/>
      <c r="MYX10" s="842"/>
      <c r="MYY10" s="842"/>
      <c r="MYZ10" s="842"/>
      <c r="MZA10" s="842"/>
      <c r="MZB10" s="842"/>
      <c r="MZC10" s="842"/>
      <c r="MZD10" s="842"/>
      <c r="MZE10" s="842"/>
      <c r="MZF10" s="842"/>
      <c r="MZG10" s="842"/>
      <c r="MZH10" s="842"/>
      <c r="MZI10" s="842"/>
      <c r="MZJ10" s="842"/>
      <c r="MZK10" s="842"/>
      <c r="MZL10" s="842"/>
      <c r="MZM10" s="842"/>
      <c r="MZN10" s="842"/>
      <c r="MZO10" s="842"/>
      <c r="MZP10" s="842"/>
      <c r="MZQ10" s="842"/>
      <c r="MZR10" s="842"/>
      <c r="MZS10" s="842"/>
      <c r="MZT10" s="842"/>
      <c r="MZU10" s="842"/>
      <c r="MZV10" s="842"/>
      <c r="MZW10" s="842"/>
      <c r="MZX10" s="842"/>
      <c r="MZY10" s="842"/>
      <c r="MZZ10" s="842"/>
      <c r="NAA10" s="842"/>
      <c r="NAB10" s="842"/>
      <c r="NAC10" s="842"/>
      <c r="NAD10" s="842"/>
      <c r="NAE10" s="842"/>
      <c r="NAF10" s="842"/>
      <c r="NAG10" s="842"/>
      <c r="NAH10" s="842"/>
      <c r="NAI10" s="842"/>
      <c r="NAJ10" s="842"/>
      <c r="NAK10" s="842"/>
      <c r="NAL10" s="842"/>
      <c r="NAM10" s="842"/>
      <c r="NAN10" s="842"/>
      <c r="NAO10" s="842"/>
      <c r="NAP10" s="842"/>
      <c r="NAQ10" s="842"/>
      <c r="NAR10" s="842"/>
      <c r="NAS10" s="842"/>
      <c r="NAT10" s="842"/>
      <c r="NAU10" s="842"/>
      <c r="NAV10" s="842"/>
      <c r="NAW10" s="842"/>
      <c r="NAX10" s="842"/>
      <c r="NAY10" s="842"/>
      <c r="NAZ10" s="842"/>
      <c r="NBA10" s="842"/>
      <c r="NBB10" s="842"/>
      <c r="NBC10" s="842"/>
      <c r="NBD10" s="842"/>
      <c r="NBE10" s="842"/>
      <c r="NBF10" s="842"/>
      <c r="NBG10" s="842"/>
      <c r="NBH10" s="842"/>
      <c r="NBI10" s="842"/>
      <c r="NBJ10" s="842"/>
      <c r="NBK10" s="842"/>
      <c r="NBL10" s="842"/>
      <c r="NBM10" s="842"/>
      <c r="NBN10" s="842"/>
      <c r="NBO10" s="842"/>
      <c r="NBP10" s="842"/>
      <c r="NBQ10" s="842"/>
      <c r="NBR10" s="842"/>
      <c r="NBS10" s="842"/>
      <c r="NBT10" s="842"/>
      <c r="NBU10" s="842"/>
      <c r="NBV10" s="842"/>
      <c r="NBW10" s="842"/>
      <c r="NBX10" s="842"/>
      <c r="NBY10" s="842"/>
      <c r="NBZ10" s="842"/>
      <c r="NCA10" s="842"/>
      <c r="NCB10" s="842"/>
      <c r="NCC10" s="842"/>
      <c r="NCD10" s="842"/>
      <c r="NCE10" s="842"/>
      <c r="NCF10" s="842"/>
      <c r="NCG10" s="842"/>
      <c r="NCH10" s="842"/>
      <c r="NCI10" s="842"/>
      <c r="NCJ10" s="842"/>
      <c r="NCK10" s="842"/>
      <c r="NCL10" s="842"/>
      <c r="NCM10" s="842"/>
      <c r="NCN10" s="842"/>
      <c r="NCO10" s="842"/>
      <c r="NCP10" s="842"/>
      <c r="NCQ10" s="842"/>
      <c r="NCR10" s="842"/>
      <c r="NCS10" s="842"/>
      <c r="NCT10" s="842"/>
      <c r="NCU10" s="842"/>
      <c r="NCV10" s="842"/>
      <c r="NCW10" s="842"/>
      <c r="NCX10" s="842"/>
      <c r="NCY10" s="842"/>
      <c r="NCZ10" s="842"/>
      <c r="NDA10" s="842"/>
      <c r="NDB10" s="842"/>
      <c r="NDC10" s="842"/>
      <c r="NDD10" s="842"/>
      <c r="NDE10" s="842"/>
      <c r="NDF10" s="842"/>
      <c r="NDG10" s="842"/>
      <c r="NDH10" s="842"/>
      <c r="NDI10" s="842"/>
      <c r="NDJ10" s="842"/>
      <c r="NDK10" s="842"/>
      <c r="NDL10" s="842"/>
      <c r="NDM10" s="842"/>
      <c r="NDN10" s="842"/>
      <c r="NDO10" s="842"/>
      <c r="NDP10" s="842"/>
      <c r="NDQ10" s="842"/>
      <c r="NDR10" s="842"/>
      <c r="NDS10" s="842"/>
      <c r="NDT10" s="842"/>
      <c r="NDU10" s="842"/>
      <c r="NDV10" s="842"/>
      <c r="NDW10" s="842"/>
      <c r="NDX10" s="842"/>
      <c r="NDY10" s="842"/>
      <c r="NDZ10" s="842"/>
      <c r="NEA10" s="842"/>
      <c r="NEB10" s="842"/>
      <c r="NEC10" s="842"/>
      <c r="NED10" s="842"/>
      <c r="NEE10" s="842"/>
      <c r="NEF10" s="842"/>
      <c r="NEG10" s="842"/>
      <c r="NEH10" s="842"/>
      <c r="NEI10" s="842"/>
      <c r="NEJ10" s="842"/>
      <c r="NEK10" s="842"/>
      <c r="NEL10" s="842"/>
      <c r="NEM10" s="842"/>
      <c r="NEN10" s="842"/>
      <c r="NEO10" s="842"/>
      <c r="NEP10" s="842"/>
      <c r="NEQ10" s="842"/>
      <c r="NER10" s="842"/>
      <c r="NES10" s="842"/>
      <c r="NET10" s="842"/>
      <c r="NEU10" s="842"/>
      <c r="NEV10" s="842"/>
      <c r="NEW10" s="842"/>
      <c r="NEX10" s="842"/>
      <c r="NEY10" s="842"/>
      <c r="NEZ10" s="842"/>
      <c r="NFA10" s="842"/>
      <c r="NFB10" s="842"/>
      <c r="NFC10" s="842"/>
      <c r="NFD10" s="842"/>
      <c r="NFE10" s="842"/>
      <c r="NFF10" s="842"/>
      <c r="NFG10" s="842"/>
      <c r="NFH10" s="842"/>
      <c r="NFI10" s="842"/>
      <c r="NFJ10" s="842"/>
      <c r="NFK10" s="842"/>
      <c r="NFL10" s="842"/>
      <c r="NFM10" s="842"/>
      <c r="NFN10" s="842"/>
      <c r="NFO10" s="842"/>
      <c r="NFP10" s="842"/>
      <c r="NFQ10" s="842"/>
      <c r="NFR10" s="842"/>
      <c r="NFS10" s="842"/>
      <c r="NFT10" s="842"/>
      <c r="NFU10" s="842"/>
      <c r="NFV10" s="842"/>
      <c r="NFW10" s="842"/>
      <c r="NFX10" s="842"/>
      <c r="NFY10" s="842"/>
      <c r="NFZ10" s="842"/>
      <c r="NGA10" s="842"/>
      <c r="NGB10" s="842"/>
      <c r="NGC10" s="842"/>
      <c r="NGD10" s="842"/>
      <c r="NGE10" s="842"/>
      <c r="NGF10" s="842"/>
      <c r="NGG10" s="842"/>
      <c r="NGH10" s="842"/>
      <c r="NGI10" s="842"/>
      <c r="NGJ10" s="842"/>
      <c r="NGK10" s="842"/>
      <c r="NGL10" s="842"/>
      <c r="NGM10" s="842"/>
      <c r="NGN10" s="842"/>
      <c r="NGO10" s="842"/>
      <c r="NGP10" s="842"/>
      <c r="NGQ10" s="842"/>
      <c r="NGR10" s="842"/>
      <c r="NGS10" s="842"/>
      <c r="NGT10" s="842"/>
      <c r="NGU10" s="842"/>
      <c r="NGV10" s="842"/>
      <c r="NGW10" s="842"/>
      <c r="NGX10" s="842"/>
      <c r="NGY10" s="842"/>
      <c r="NGZ10" s="842"/>
      <c r="NHA10" s="842"/>
      <c r="NHB10" s="842"/>
      <c r="NHC10" s="842"/>
      <c r="NHD10" s="842"/>
      <c r="NHE10" s="842"/>
      <c r="NHF10" s="842"/>
      <c r="NHG10" s="842"/>
      <c r="NHH10" s="842"/>
      <c r="NHI10" s="842"/>
      <c r="NHJ10" s="842"/>
      <c r="NHK10" s="842"/>
      <c r="NHL10" s="842"/>
      <c r="NHM10" s="842"/>
      <c r="NHN10" s="842"/>
      <c r="NHO10" s="842"/>
      <c r="NHP10" s="842"/>
      <c r="NHQ10" s="842"/>
      <c r="NHR10" s="842"/>
      <c r="NHS10" s="842"/>
      <c r="NHT10" s="842"/>
      <c r="NHU10" s="842"/>
      <c r="NHV10" s="842"/>
      <c r="NHW10" s="842"/>
      <c r="NHX10" s="842"/>
      <c r="NHY10" s="842"/>
      <c r="NHZ10" s="842"/>
      <c r="NIA10" s="842"/>
      <c r="NIB10" s="842"/>
      <c r="NIC10" s="842"/>
      <c r="NID10" s="842"/>
      <c r="NIE10" s="842"/>
      <c r="NIF10" s="842"/>
      <c r="NIG10" s="842"/>
      <c r="NIH10" s="842"/>
      <c r="NII10" s="842"/>
      <c r="NIJ10" s="842"/>
      <c r="NIK10" s="842"/>
      <c r="NIL10" s="842"/>
      <c r="NIM10" s="842"/>
      <c r="NIN10" s="842"/>
      <c r="NIO10" s="842"/>
      <c r="NIP10" s="842"/>
      <c r="NIQ10" s="842"/>
      <c r="NIR10" s="842"/>
      <c r="NIS10" s="842"/>
      <c r="NIT10" s="842"/>
      <c r="NIU10" s="842"/>
      <c r="NIV10" s="842"/>
      <c r="NIW10" s="842"/>
      <c r="NIX10" s="842"/>
      <c r="NIY10" s="842"/>
      <c r="NIZ10" s="842"/>
      <c r="NJA10" s="842"/>
      <c r="NJB10" s="842"/>
      <c r="NJC10" s="842"/>
      <c r="NJD10" s="842"/>
      <c r="NJE10" s="842"/>
      <c r="NJF10" s="842"/>
      <c r="NJG10" s="842"/>
      <c r="NJH10" s="842"/>
      <c r="NJI10" s="842"/>
      <c r="NJJ10" s="842"/>
      <c r="NJK10" s="842"/>
      <c r="NJL10" s="842"/>
      <c r="NJM10" s="842"/>
      <c r="NJN10" s="842"/>
      <c r="NJO10" s="842"/>
      <c r="NJP10" s="842"/>
      <c r="NJQ10" s="842"/>
      <c r="NJR10" s="842"/>
      <c r="NJS10" s="842"/>
      <c r="NJT10" s="842"/>
      <c r="NJU10" s="842"/>
      <c r="NJV10" s="842"/>
      <c r="NJW10" s="842"/>
      <c r="NJX10" s="842"/>
      <c r="NJY10" s="842"/>
      <c r="NJZ10" s="842"/>
      <c r="NKA10" s="842"/>
      <c r="NKB10" s="842"/>
      <c r="NKC10" s="842"/>
      <c r="NKD10" s="842"/>
      <c r="NKE10" s="842"/>
      <c r="NKF10" s="842"/>
      <c r="NKG10" s="842"/>
      <c r="NKH10" s="842"/>
      <c r="NKI10" s="842"/>
      <c r="NKJ10" s="842"/>
      <c r="NKK10" s="842"/>
      <c r="NKL10" s="842"/>
      <c r="NKM10" s="842"/>
      <c r="NKN10" s="842"/>
      <c r="NKO10" s="842"/>
      <c r="NKP10" s="842"/>
      <c r="NKQ10" s="842"/>
      <c r="NKR10" s="842"/>
      <c r="NKS10" s="842"/>
      <c r="NKT10" s="842"/>
      <c r="NKU10" s="842"/>
      <c r="NKV10" s="842"/>
      <c r="NKW10" s="842"/>
      <c r="NKX10" s="842"/>
      <c r="NKY10" s="842"/>
      <c r="NKZ10" s="842"/>
      <c r="NLA10" s="842"/>
      <c r="NLB10" s="842"/>
      <c r="NLC10" s="842"/>
      <c r="NLD10" s="842"/>
      <c r="NLE10" s="842"/>
      <c r="NLF10" s="842"/>
      <c r="NLG10" s="842"/>
      <c r="NLH10" s="842"/>
      <c r="NLI10" s="842"/>
      <c r="NLJ10" s="842"/>
      <c r="NLK10" s="842"/>
      <c r="NLL10" s="842"/>
      <c r="NLM10" s="842"/>
      <c r="NLN10" s="842"/>
      <c r="NLO10" s="842"/>
      <c r="NLP10" s="842"/>
      <c r="NLQ10" s="842"/>
      <c r="NLR10" s="842"/>
      <c r="NLS10" s="842"/>
      <c r="NLT10" s="842"/>
      <c r="NLU10" s="842"/>
      <c r="NLV10" s="842"/>
      <c r="NLW10" s="842"/>
      <c r="NLX10" s="842"/>
      <c r="NLY10" s="842"/>
      <c r="NLZ10" s="842"/>
      <c r="NMA10" s="842"/>
      <c r="NMB10" s="842"/>
      <c r="NMC10" s="842"/>
      <c r="NMD10" s="842"/>
      <c r="NME10" s="842"/>
      <c r="NMF10" s="842"/>
      <c r="NMG10" s="842"/>
      <c r="NMH10" s="842"/>
      <c r="NMI10" s="842"/>
      <c r="NMJ10" s="842"/>
      <c r="NMK10" s="842"/>
      <c r="NML10" s="842"/>
      <c r="NMM10" s="842"/>
      <c r="NMN10" s="842"/>
      <c r="NMO10" s="842"/>
      <c r="NMP10" s="842"/>
      <c r="NMQ10" s="842"/>
      <c r="NMR10" s="842"/>
      <c r="NMS10" s="842"/>
      <c r="NMT10" s="842"/>
      <c r="NMU10" s="842"/>
      <c r="NMV10" s="842"/>
      <c r="NMW10" s="842"/>
      <c r="NMX10" s="842"/>
      <c r="NMY10" s="842"/>
      <c r="NMZ10" s="842"/>
      <c r="NNA10" s="842"/>
      <c r="NNB10" s="842"/>
      <c r="NNC10" s="842"/>
      <c r="NND10" s="842"/>
      <c r="NNE10" s="842"/>
      <c r="NNF10" s="842"/>
      <c r="NNG10" s="842"/>
      <c r="NNH10" s="842"/>
      <c r="NNI10" s="842"/>
      <c r="NNJ10" s="842"/>
      <c r="NNK10" s="842"/>
      <c r="NNL10" s="842"/>
      <c r="NNM10" s="842"/>
      <c r="NNN10" s="842"/>
      <c r="NNO10" s="842"/>
      <c r="NNP10" s="842"/>
      <c r="NNQ10" s="842"/>
      <c r="NNR10" s="842"/>
      <c r="NNS10" s="842"/>
      <c r="NNT10" s="842"/>
      <c r="NNU10" s="842"/>
      <c r="NNV10" s="842"/>
      <c r="NNW10" s="842"/>
      <c r="NNX10" s="842"/>
      <c r="NNY10" s="842"/>
      <c r="NNZ10" s="842"/>
      <c r="NOA10" s="842"/>
      <c r="NOB10" s="842"/>
      <c r="NOC10" s="842"/>
      <c r="NOD10" s="842"/>
      <c r="NOE10" s="842"/>
      <c r="NOF10" s="842"/>
      <c r="NOG10" s="842"/>
      <c r="NOH10" s="842"/>
      <c r="NOI10" s="842"/>
      <c r="NOJ10" s="842"/>
      <c r="NOK10" s="842"/>
      <c r="NOL10" s="842"/>
      <c r="NOM10" s="842"/>
      <c r="NON10" s="842"/>
      <c r="NOO10" s="842"/>
      <c r="NOP10" s="842"/>
      <c r="NOQ10" s="842"/>
      <c r="NOR10" s="842"/>
      <c r="NOS10" s="842"/>
      <c r="NOT10" s="842"/>
      <c r="NOU10" s="842"/>
      <c r="NOV10" s="842"/>
      <c r="NOW10" s="842"/>
      <c r="NOX10" s="842"/>
      <c r="NOY10" s="842"/>
      <c r="NOZ10" s="842"/>
      <c r="NPA10" s="842"/>
      <c r="NPB10" s="842"/>
      <c r="NPC10" s="842"/>
      <c r="NPD10" s="842"/>
      <c r="NPE10" s="842"/>
      <c r="NPF10" s="842"/>
      <c r="NPG10" s="842"/>
      <c r="NPH10" s="842"/>
      <c r="NPI10" s="842"/>
      <c r="NPJ10" s="842"/>
      <c r="NPK10" s="842"/>
      <c r="NPL10" s="842"/>
      <c r="NPM10" s="842"/>
      <c r="NPN10" s="842"/>
      <c r="NPO10" s="842"/>
      <c r="NPP10" s="842"/>
      <c r="NPQ10" s="842"/>
      <c r="NPR10" s="842"/>
      <c r="NPS10" s="842"/>
      <c r="NPT10" s="842"/>
      <c r="NPU10" s="842"/>
      <c r="NPV10" s="842"/>
      <c r="NPW10" s="842"/>
      <c r="NPX10" s="842"/>
      <c r="NPY10" s="842"/>
      <c r="NPZ10" s="842"/>
      <c r="NQA10" s="842"/>
      <c r="NQB10" s="842"/>
      <c r="NQC10" s="842"/>
      <c r="NQD10" s="842"/>
      <c r="NQE10" s="842"/>
      <c r="NQF10" s="842"/>
      <c r="NQG10" s="842"/>
      <c r="NQH10" s="842"/>
      <c r="NQI10" s="842"/>
      <c r="NQJ10" s="842"/>
      <c r="NQK10" s="842"/>
      <c r="NQL10" s="842"/>
      <c r="NQM10" s="842"/>
      <c r="NQN10" s="842"/>
      <c r="NQO10" s="842"/>
      <c r="NQP10" s="842"/>
      <c r="NQQ10" s="842"/>
      <c r="NQR10" s="842"/>
      <c r="NQS10" s="842"/>
      <c r="NQT10" s="842"/>
      <c r="NQU10" s="842"/>
      <c r="NQV10" s="842"/>
      <c r="NQW10" s="842"/>
      <c r="NQX10" s="842"/>
      <c r="NQY10" s="842"/>
      <c r="NQZ10" s="842"/>
      <c r="NRA10" s="842"/>
      <c r="NRB10" s="842"/>
      <c r="NRC10" s="842"/>
      <c r="NRD10" s="842"/>
      <c r="NRE10" s="842"/>
      <c r="NRF10" s="842"/>
      <c r="NRG10" s="842"/>
      <c r="NRH10" s="842"/>
      <c r="NRI10" s="842"/>
      <c r="NRJ10" s="842"/>
      <c r="NRK10" s="842"/>
      <c r="NRL10" s="842"/>
      <c r="NRM10" s="842"/>
      <c r="NRN10" s="842"/>
      <c r="NRO10" s="842"/>
      <c r="NRP10" s="842"/>
      <c r="NRQ10" s="842"/>
      <c r="NRR10" s="842"/>
      <c r="NRS10" s="842"/>
      <c r="NRT10" s="842"/>
      <c r="NRU10" s="842"/>
      <c r="NRV10" s="842"/>
      <c r="NRW10" s="842"/>
      <c r="NRX10" s="842"/>
      <c r="NRY10" s="842"/>
      <c r="NRZ10" s="842"/>
      <c r="NSA10" s="842"/>
      <c r="NSB10" s="842"/>
      <c r="NSC10" s="842"/>
      <c r="NSD10" s="842"/>
      <c r="NSE10" s="842"/>
      <c r="NSF10" s="842"/>
      <c r="NSG10" s="842"/>
      <c r="NSH10" s="842"/>
      <c r="NSI10" s="842"/>
      <c r="NSJ10" s="842"/>
      <c r="NSK10" s="842"/>
      <c r="NSL10" s="842"/>
      <c r="NSM10" s="842"/>
      <c r="NSN10" s="842"/>
      <c r="NSO10" s="842"/>
      <c r="NSP10" s="842"/>
      <c r="NSQ10" s="842"/>
      <c r="NSR10" s="842"/>
      <c r="NSS10" s="842"/>
      <c r="NST10" s="842"/>
      <c r="NSU10" s="842"/>
      <c r="NSV10" s="842"/>
      <c r="NSW10" s="842"/>
      <c r="NSX10" s="842"/>
      <c r="NSY10" s="842"/>
      <c r="NSZ10" s="842"/>
      <c r="NTA10" s="842"/>
      <c r="NTB10" s="842"/>
      <c r="NTC10" s="842"/>
      <c r="NTD10" s="842"/>
      <c r="NTE10" s="842"/>
      <c r="NTF10" s="842"/>
      <c r="NTG10" s="842"/>
      <c r="NTH10" s="842"/>
      <c r="NTI10" s="842"/>
      <c r="NTJ10" s="842"/>
      <c r="NTK10" s="842"/>
      <c r="NTL10" s="842"/>
      <c r="NTM10" s="842"/>
      <c r="NTN10" s="842"/>
      <c r="NTO10" s="842"/>
      <c r="NTP10" s="842"/>
      <c r="NTQ10" s="842"/>
      <c r="NTR10" s="842"/>
      <c r="NTS10" s="842"/>
      <c r="NTT10" s="842"/>
      <c r="NTU10" s="842"/>
      <c r="NTV10" s="842"/>
      <c r="NTW10" s="842"/>
      <c r="NTX10" s="842"/>
      <c r="NTY10" s="842"/>
      <c r="NTZ10" s="842"/>
      <c r="NUA10" s="842"/>
      <c r="NUB10" s="842"/>
      <c r="NUC10" s="842"/>
      <c r="NUD10" s="842"/>
      <c r="NUE10" s="842"/>
      <c r="NUF10" s="842"/>
      <c r="NUG10" s="842"/>
      <c r="NUH10" s="842"/>
      <c r="NUI10" s="842"/>
      <c r="NUJ10" s="842"/>
      <c r="NUK10" s="842"/>
      <c r="NUL10" s="842"/>
      <c r="NUM10" s="842"/>
      <c r="NUN10" s="842"/>
      <c r="NUO10" s="842"/>
      <c r="NUP10" s="842"/>
      <c r="NUQ10" s="842"/>
      <c r="NUR10" s="842"/>
      <c r="NUS10" s="842"/>
      <c r="NUT10" s="842"/>
      <c r="NUU10" s="842"/>
      <c r="NUV10" s="842"/>
      <c r="NUW10" s="842"/>
      <c r="NUX10" s="842"/>
      <c r="NUY10" s="842"/>
      <c r="NUZ10" s="842"/>
      <c r="NVA10" s="842"/>
      <c r="NVB10" s="842"/>
      <c r="NVC10" s="842"/>
      <c r="NVD10" s="842"/>
      <c r="NVE10" s="842"/>
      <c r="NVF10" s="842"/>
      <c r="NVG10" s="842"/>
      <c r="NVH10" s="842"/>
      <c r="NVI10" s="842"/>
      <c r="NVJ10" s="842"/>
      <c r="NVK10" s="842"/>
      <c r="NVL10" s="842"/>
      <c r="NVM10" s="842"/>
      <c r="NVN10" s="842"/>
      <c r="NVO10" s="842"/>
      <c r="NVP10" s="842"/>
      <c r="NVQ10" s="842"/>
      <c r="NVR10" s="842"/>
      <c r="NVS10" s="842"/>
      <c r="NVT10" s="842"/>
      <c r="NVU10" s="842"/>
      <c r="NVV10" s="842"/>
      <c r="NVW10" s="842"/>
      <c r="NVX10" s="842"/>
      <c r="NVY10" s="842"/>
      <c r="NVZ10" s="842"/>
      <c r="NWA10" s="842"/>
      <c r="NWB10" s="842"/>
      <c r="NWC10" s="842"/>
      <c r="NWD10" s="842"/>
      <c r="NWE10" s="842"/>
      <c r="NWF10" s="842"/>
      <c r="NWG10" s="842"/>
      <c r="NWH10" s="842"/>
      <c r="NWI10" s="842"/>
      <c r="NWJ10" s="842"/>
      <c r="NWK10" s="842"/>
      <c r="NWL10" s="842"/>
      <c r="NWM10" s="842"/>
      <c r="NWN10" s="842"/>
      <c r="NWO10" s="842"/>
      <c r="NWP10" s="842"/>
      <c r="NWQ10" s="842"/>
      <c r="NWR10" s="842"/>
      <c r="NWS10" s="842"/>
      <c r="NWT10" s="842"/>
      <c r="NWU10" s="842"/>
      <c r="NWV10" s="842"/>
      <c r="NWW10" s="842"/>
      <c r="NWX10" s="842"/>
      <c r="NWY10" s="842"/>
      <c r="NWZ10" s="842"/>
      <c r="NXA10" s="842"/>
      <c r="NXB10" s="842"/>
      <c r="NXC10" s="842"/>
      <c r="NXD10" s="842"/>
      <c r="NXE10" s="842"/>
      <c r="NXF10" s="842"/>
      <c r="NXG10" s="842"/>
      <c r="NXH10" s="842"/>
      <c r="NXI10" s="842"/>
      <c r="NXJ10" s="842"/>
      <c r="NXK10" s="842"/>
      <c r="NXL10" s="842"/>
      <c r="NXM10" s="842"/>
      <c r="NXN10" s="842"/>
      <c r="NXO10" s="842"/>
      <c r="NXP10" s="842"/>
      <c r="NXQ10" s="842"/>
      <c r="NXR10" s="842"/>
      <c r="NXS10" s="842"/>
      <c r="NXT10" s="842"/>
      <c r="NXU10" s="842"/>
      <c r="NXV10" s="842"/>
      <c r="NXW10" s="842"/>
      <c r="NXX10" s="842"/>
      <c r="NXY10" s="842"/>
      <c r="NXZ10" s="842"/>
      <c r="NYA10" s="842"/>
      <c r="NYB10" s="842"/>
      <c r="NYC10" s="842"/>
      <c r="NYD10" s="842"/>
      <c r="NYE10" s="842"/>
      <c r="NYF10" s="842"/>
      <c r="NYG10" s="842"/>
      <c r="NYH10" s="842"/>
      <c r="NYI10" s="842"/>
      <c r="NYJ10" s="842"/>
      <c r="NYK10" s="842"/>
      <c r="NYL10" s="842"/>
      <c r="NYM10" s="842"/>
      <c r="NYN10" s="842"/>
      <c r="NYO10" s="842"/>
      <c r="NYP10" s="842"/>
      <c r="NYQ10" s="842"/>
      <c r="NYR10" s="842"/>
      <c r="NYS10" s="842"/>
      <c r="NYT10" s="842"/>
      <c r="NYU10" s="842"/>
      <c r="NYV10" s="842"/>
      <c r="NYW10" s="842"/>
      <c r="NYX10" s="842"/>
      <c r="NYY10" s="842"/>
      <c r="NYZ10" s="842"/>
      <c r="NZA10" s="842"/>
      <c r="NZB10" s="842"/>
      <c r="NZC10" s="842"/>
      <c r="NZD10" s="842"/>
      <c r="NZE10" s="842"/>
      <c r="NZF10" s="842"/>
      <c r="NZG10" s="842"/>
      <c r="NZH10" s="842"/>
      <c r="NZI10" s="842"/>
      <c r="NZJ10" s="842"/>
      <c r="NZK10" s="842"/>
      <c r="NZL10" s="842"/>
      <c r="NZM10" s="842"/>
      <c r="NZN10" s="842"/>
      <c r="NZO10" s="842"/>
      <c r="NZP10" s="842"/>
      <c r="NZQ10" s="842"/>
      <c r="NZR10" s="842"/>
      <c r="NZS10" s="842"/>
      <c r="NZT10" s="842"/>
      <c r="NZU10" s="842"/>
      <c r="NZV10" s="842"/>
      <c r="NZW10" s="842"/>
      <c r="NZX10" s="842"/>
      <c r="NZY10" s="842"/>
      <c r="NZZ10" s="842"/>
      <c r="OAA10" s="842"/>
      <c r="OAB10" s="842"/>
      <c r="OAC10" s="842"/>
      <c r="OAD10" s="842"/>
      <c r="OAE10" s="842"/>
      <c r="OAF10" s="842"/>
      <c r="OAG10" s="842"/>
      <c r="OAH10" s="842"/>
      <c r="OAI10" s="842"/>
      <c r="OAJ10" s="842"/>
      <c r="OAK10" s="842"/>
      <c r="OAL10" s="842"/>
      <c r="OAM10" s="842"/>
      <c r="OAN10" s="842"/>
      <c r="OAO10" s="842"/>
      <c r="OAP10" s="842"/>
      <c r="OAQ10" s="842"/>
      <c r="OAR10" s="842"/>
      <c r="OAS10" s="842"/>
      <c r="OAT10" s="842"/>
      <c r="OAU10" s="842"/>
      <c r="OAV10" s="842"/>
      <c r="OAW10" s="842"/>
      <c r="OAX10" s="842"/>
      <c r="OAY10" s="842"/>
      <c r="OAZ10" s="842"/>
      <c r="OBA10" s="842"/>
      <c r="OBB10" s="842"/>
      <c r="OBC10" s="842"/>
      <c r="OBD10" s="842"/>
      <c r="OBE10" s="842"/>
      <c r="OBF10" s="842"/>
      <c r="OBG10" s="842"/>
      <c r="OBH10" s="842"/>
      <c r="OBI10" s="842"/>
      <c r="OBJ10" s="842"/>
      <c r="OBK10" s="842"/>
      <c r="OBL10" s="842"/>
      <c r="OBM10" s="842"/>
      <c r="OBN10" s="842"/>
      <c r="OBO10" s="842"/>
      <c r="OBP10" s="842"/>
      <c r="OBQ10" s="842"/>
      <c r="OBR10" s="842"/>
      <c r="OBS10" s="842"/>
      <c r="OBT10" s="842"/>
      <c r="OBU10" s="842"/>
      <c r="OBV10" s="842"/>
      <c r="OBW10" s="842"/>
      <c r="OBX10" s="842"/>
      <c r="OBY10" s="842"/>
      <c r="OBZ10" s="842"/>
      <c r="OCA10" s="842"/>
      <c r="OCB10" s="842"/>
      <c r="OCC10" s="842"/>
      <c r="OCD10" s="842"/>
      <c r="OCE10" s="842"/>
      <c r="OCF10" s="842"/>
      <c r="OCG10" s="842"/>
      <c r="OCH10" s="842"/>
      <c r="OCI10" s="842"/>
      <c r="OCJ10" s="842"/>
      <c r="OCK10" s="842"/>
      <c r="OCL10" s="842"/>
      <c r="OCM10" s="842"/>
      <c r="OCN10" s="842"/>
      <c r="OCO10" s="842"/>
      <c r="OCP10" s="842"/>
      <c r="OCQ10" s="842"/>
      <c r="OCR10" s="842"/>
      <c r="OCS10" s="842"/>
      <c r="OCT10" s="842"/>
      <c r="OCU10" s="842"/>
      <c r="OCV10" s="842"/>
      <c r="OCW10" s="842"/>
      <c r="OCX10" s="842"/>
      <c r="OCY10" s="842"/>
      <c r="OCZ10" s="842"/>
      <c r="ODA10" s="842"/>
      <c r="ODB10" s="842"/>
      <c r="ODC10" s="842"/>
      <c r="ODD10" s="842"/>
      <c r="ODE10" s="842"/>
      <c r="ODF10" s="842"/>
      <c r="ODG10" s="842"/>
      <c r="ODH10" s="842"/>
      <c r="ODI10" s="842"/>
      <c r="ODJ10" s="842"/>
      <c r="ODK10" s="842"/>
      <c r="ODL10" s="842"/>
      <c r="ODM10" s="842"/>
      <c r="ODN10" s="842"/>
      <c r="ODO10" s="842"/>
      <c r="ODP10" s="842"/>
      <c r="ODQ10" s="842"/>
      <c r="ODR10" s="842"/>
      <c r="ODS10" s="842"/>
      <c r="ODT10" s="842"/>
      <c r="ODU10" s="842"/>
      <c r="ODV10" s="842"/>
      <c r="ODW10" s="842"/>
      <c r="ODX10" s="842"/>
      <c r="ODY10" s="842"/>
      <c r="ODZ10" s="842"/>
      <c r="OEA10" s="842"/>
      <c r="OEB10" s="842"/>
      <c r="OEC10" s="842"/>
      <c r="OED10" s="842"/>
      <c r="OEE10" s="842"/>
      <c r="OEF10" s="842"/>
      <c r="OEG10" s="842"/>
      <c r="OEH10" s="842"/>
      <c r="OEI10" s="842"/>
      <c r="OEJ10" s="842"/>
      <c r="OEK10" s="842"/>
      <c r="OEL10" s="842"/>
      <c r="OEM10" s="842"/>
      <c r="OEN10" s="842"/>
      <c r="OEO10" s="842"/>
      <c r="OEP10" s="842"/>
      <c r="OEQ10" s="842"/>
      <c r="OER10" s="842"/>
      <c r="OES10" s="842"/>
      <c r="OET10" s="842"/>
      <c r="OEU10" s="842"/>
      <c r="OEV10" s="842"/>
      <c r="OEW10" s="842"/>
      <c r="OEX10" s="842"/>
      <c r="OEY10" s="842"/>
      <c r="OEZ10" s="842"/>
      <c r="OFA10" s="842"/>
      <c r="OFB10" s="842"/>
      <c r="OFC10" s="842"/>
      <c r="OFD10" s="842"/>
      <c r="OFE10" s="842"/>
      <c r="OFF10" s="842"/>
      <c r="OFG10" s="842"/>
      <c r="OFH10" s="842"/>
      <c r="OFI10" s="842"/>
      <c r="OFJ10" s="842"/>
      <c r="OFK10" s="842"/>
      <c r="OFL10" s="842"/>
      <c r="OFM10" s="842"/>
      <c r="OFN10" s="842"/>
      <c r="OFO10" s="842"/>
      <c r="OFP10" s="842"/>
      <c r="OFQ10" s="842"/>
      <c r="OFR10" s="842"/>
      <c r="OFS10" s="842"/>
      <c r="OFT10" s="842"/>
      <c r="OFU10" s="842"/>
      <c r="OFV10" s="842"/>
      <c r="OFW10" s="842"/>
      <c r="OFX10" s="842"/>
      <c r="OFY10" s="842"/>
      <c r="OFZ10" s="842"/>
      <c r="OGA10" s="842"/>
      <c r="OGB10" s="842"/>
      <c r="OGC10" s="842"/>
      <c r="OGD10" s="842"/>
      <c r="OGE10" s="842"/>
      <c r="OGF10" s="842"/>
      <c r="OGG10" s="842"/>
      <c r="OGH10" s="842"/>
      <c r="OGI10" s="842"/>
      <c r="OGJ10" s="842"/>
      <c r="OGK10" s="842"/>
      <c r="OGL10" s="842"/>
      <c r="OGM10" s="842"/>
      <c r="OGN10" s="842"/>
      <c r="OGO10" s="842"/>
      <c r="OGP10" s="842"/>
      <c r="OGQ10" s="842"/>
      <c r="OGR10" s="842"/>
      <c r="OGS10" s="842"/>
      <c r="OGT10" s="842"/>
      <c r="OGU10" s="842"/>
      <c r="OGV10" s="842"/>
      <c r="OGW10" s="842"/>
      <c r="OGX10" s="842"/>
      <c r="OGY10" s="842"/>
      <c r="OGZ10" s="842"/>
      <c r="OHA10" s="842"/>
      <c r="OHB10" s="842"/>
      <c r="OHC10" s="842"/>
      <c r="OHD10" s="842"/>
      <c r="OHE10" s="842"/>
      <c r="OHF10" s="842"/>
      <c r="OHG10" s="842"/>
      <c r="OHH10" s="842"/>
      <c r="OHI10" s="842"/>
      <c r="OHJ10" s="842"/>
      <c r="OHK10" s="842"/>
      <c r="OHL10" s="842"/>
      <c r="OHM10" s="842"/>
      <c r="OHN10" s="842"/>
      <c r="OHO10" s="842"/>
      <c r="OHP10" s="842"/>
      <c r="OHQ10" s="842"/>
      <c r="OHR10" s="842"/>
      <c r="OHS10" s="842"/>
      <c r="OHT10" s="842"/>
      <c r="OHU10" s="842"/>
      <c r="OHV10" s="842"/>
      <c r="OHW10" s="842"/>
      <c r="OHX10" s="842"/>
      <c r="OHY10" s="842"/>
      <c r="OHZ10" s="842"/>
      <c r="OIA10" s="842"/>
      <c r="OIB10" s="842"/>
      <c r="OIC10" s="842"/>
      <c r="OID10" s="842"/>
      <c r="OIE10" s="842"/>
      <c r="OIF10" s="842"/>
      <c r="OIG10" s="842"/>
      <c r="OIH10" s="842"/>
      <c r="OII10" s="842"/>
      <c r="OIJ10" s="842"/>
      <c r="OIK10" s="842"/>
      <c r="OIL10" s="842"/>
      <c r="OIM10" s="842"/>
      <c r="OIN10" s="842"/>
      <c r="OIO10" s="842"/>
      <c r="OIP10" s="842"/>
      <c r="OIQ10" s="842"/>
      <c r="OIR10" s="842"/>
      <c r="OIS10" s="842"/>
      <c r="OIT10" s="842"/>
      <c r="OIU10" s="842"/>
      <c r="OIV10" s="842"/>
      <c r="OIW10" s="842"/>
      <c r="OIX10" s="842"/>
      <c r="OIY10" s="842"/>
      <c r="OIZ10" s="842"/>
      <c r="OJA10" s="842"/>
      <c r="OJB10" s="842"/>
      <c r="OJC10" s="842"/>
      <c r="OJD10" s="842"/>
      <c r="OJE10" s="842"/>
      <c r="OJF10" s="842"/>
      <c r="OJG10" s="842"/>
      <c r="OJH10" s="842"/>
      <c r="OJI10" s="842"/>
      <c r="OJJ10" s="842"/>
      <c r="OJK10" s="842"/>
      <c r="OJL10" s="842"/>
      <c r="OJM10" s="842"/>
      <c r="OJN10" s="842"/>
      <c r="OJO10" s="842"/>
      <c r="OJP10" s="842"/>
      <c r="OJQ10" s="842"/>
      <c r="OJR10" s="842"/>
      <c r="OJS10" s="842"/>
      <c r="OJT10" s="842"/>
      <c r="OJU10" s="842"/>
      <c r="OJV10" s="842"/>
      <c r="OJW10" s="842"/>
      <c r="OJX10" s="842"/>
      <c r="OJY10" s="842"/>
      <c r="OJZ10" s="842"/>
      <c r="OKA10" s="842"/>
      <c r="OKB10" s="842"/>
      <c r="OKC10" s="842"/>
      <c r="OKD10" s="842"/>
      <c r="OKE10" s="842"/>
      <c r="OKF10" s="842"/>
      <c r="OKG10" s="842"/>
      <c r="OKH10" s="842"/>
      <c r="OKI10" s="842"/>
      <c r="OKJ10" s="842"/>
      <c r="OKK10" s="842"/>
      <c r="OKL10" s="842"/>
      <c r="OKM10" s="842"/>
      <c r="OKN10" s="842"/>
      <c r="OKO10" s="842"/>
      <c r="OKP10" s="842"/>
      <c r="OKQ10" s="842"/>
      <c r="OKR10" s="842"/>
      <c r="OKS10" s="842"/>
      <c r="OKT10" s="842"/>
      <c r="OKU10" s="842"/>
      <c r="OKV10" s="842"/>
      <c r="OKW10" s="842"/>
      <c r="OKX10" s="842"/>
      <c r="OKY10" s="842"/>
      <c r="OKZ10" s="842"/>
      <c r="OLA10" s="842"/>
      <c r="OLB10" s="842"/>
      <c r="OLC10" s="842"/>
      <c r="OLD10" s="842"/>
      <c r="OLE10" s="842"/>
      <c r="OLF10" s="842"/>
      <c r="OLG10" s="842"/>
      <c r="OLH10" s="842"/>
      <c r="OLI10" s="842"/>
      <c r="OLJ10" s="842"/>
      <c r="OLK10" s="842"/>
      <c r="OLL10" s="842"/>
      <c r="OLM10" s="842"/>
      <c r="OLN10" s="842"/>
      <c r="OLO10" s="842"/>
      <c r="OLP10" s="842"/>
      <c r="OLQ10" s="842"/>
      <c r="OLR10" s="842"/>
      <c r="OLS10" s="842"/>
      <c r="OLT10" s="842"/>
      <c r="OLU10" s="842"/>
      <c r="OLV10" s="842"/>
      <c r="OLW10" s="842"/>
      <c r="OLX10" s="842"/>
      <c r="OLY10" s="842"/>
      <c r="OLZ10" s="842"/>
      <c r="OMA10" s="842"/>
      <c r="OMB10" s="842"/>
      <c r="OMC10" s="842"/>
      <c r="OMD10" s="842"/>
      <c r="OME10" s="842"/>
      <c r="OMF10" s="842"/>
      <c r="OMG10" s="842"/>
      <c r="OMH10" s="842"/>
      <c r="OMI10" s="842"/>
      <c r="OMJ10" s="842"/>
      <c r="OMK10" s="842"/>
      <c r="OML10" s="842"/>
      <c r="OMM10" s="842"/>
      <c r="OMN10" s="842"/>
      <c r="OMO10" s="842"/>
      <c r="OMP10" s="842"/>
      <c r="OMQ10" s="842"/>
      <c r="OMR10" s="842"/>
      <c r="OMS10" s="842"/>
      <c r="OMT10" s="842"/>
      <c r="OMU10" s="842"/>
      <c r="OMV10" s="842"/>
      <c r="OMW10" s="842"/>
      <c r="OMX10" s="842"/>
      <c r="OMY10" s="842"/>
      <c r="OMZ10" s="842"/>
      <c r="ONA10" s="842"/>
      <c r="ONB10" s="842"/>
      <c r="ONC10" s="842"/>
      <c r="OND10" s="842"/>
      <c r="ONE10" s="842"/>
      <c r="ONF10" s="842"/>
      <c r="ONG10" s="842"/>
      <c r="ONH10" s="842"/>
      <c r="ONI10" s="842"/>
      <c r="ONJ10" s="842"/>
      <c r="ONK10" s="842"/>
      <c r="ONL10" s="842"/>
      <c r="ONM10" s="842"/>
      <c r="ONN10" s="842"/>
      <c r="ONO10" s="842"/>
      <c r="ONP10" s="842"/>
      <c r="ONQ10" s="842"/>
      <c r="ONR10" s="842"/>
      <c r="ONS10" s="842"/>
      <c r="ONT10" s="842"/>
      <c r="ONU10" s="842"/>
      <c r="ONV10" s="842"/>
      <c r="ONW10" s="842"/>
      <c r="ONX10" s="842"/>
      <c r="ONY10" s="842"/>
      <c r="ONZ10" s="842"/>
      <c r="OOA10" s="842"/>
      <c r="OOB10" s="842"/>
      <c r="OOC10" s="842"/>
      <c r="OOD10" s="842"/>
      <c r="OOE10" s="842"/>
      <c r="OOF10" s="842"/>
      <c r="OOG10" s="842"/>
      <c r="OOH10" s="842"/>
      <c r="OOI10" s="842"/>
      <c r="OOJ10" s="842"/>
      <c r="OOK10" s="842"/>
      <c r="OOL10" s="842"/>
      <c r="OOM10" s="842"/>
      <c r="OON10" s="842"/>
      <c r="OOO10" s="842"/>
      <c r="OOP10" s="842"/>
      <c r="OOQ10" s="842"/>
      <c r="OOR10" s="842"/>
      <c r="OOS10" s="842"/>
      <c r="OOT10" s="842"/>
      <c r="OOU10" s="842"/>
      <c r="OOV10" s="842"/>
      <c r="OOW10" s="842"/>
      <c r="OOX10" s="842"/>
      <c r="OOY10" s="842"/>
      <c r="OOZ10" s="842"/>
      <c r="OPA10" s="842"/>
      <c r="OPB10" s="842"/>
      <c r="OPC10" s="842"/>
      <c r="OPD10" s="842"/>
      <c r="OPE10" s="842"/>
      <c r="OPF10" s="842"/>
      <c r="OPG10" s="842"/>
      <c r="OPH10" s="842"/>
      <c r="OPI10" s="842"/>
      <c r="OPJ10" s="842"/>
      <c r="OPK10" s="842"/>
      <c r="OPL10" s="842"/>
      <c r="OPM10" s="842"/>
      <c r="OPN10" s="842"/>
      <c r="OPO10" s="842"/>
      <c r="OPP10" s="842"/>
      <c r="OPQ10" s="842"/>
      <c r="OPR10" s="842"/>
      <c r="OPS10" s="842"/>
      <c r="OPT10" s="842"/>
      <c r="OPU10" s="842"/>
      <c r="OPV10" s="842"/>
      <c r="OPW10" s="842"/>
      <c r="OPX10" s="842"/>
      <c r="OPY10" s="842"/>
      <c r="OPZ10" s="842"/>
      <c r="OQA10" s="842"/>
      <c r="OQB10" s="842"/>
      <c r="OQC10" s="842"/>
      <c r="OQD10" s="842"/>
      <c r="OQE10" s="842"/>
      <c r="OQF10" s="842"/>
      <c r="OQG10" s="842"/>
      <c r="OQH10" s="842"/>
      <c r="OQI10" s="842"/>
      <c r="OQJ10" s="842"/>
      <c r="OQK10" s="842"/>
      <c r="OQL10" s="842"/>
      <c r="OQM10" s="842"/>
      <c r="OQN10" s="842"/>
      <c r="OQO10" s="842"/>
      <c r="OQP10" s="842"/>
      <c r="OQQ10" s="842"/>
      <c r="OQR10" s="842"/>
      <c r="OQS10" s="842"/>
      <c r="OQT10" s="842"/>
      <c r="OQU10" s="842"/>
      <c r="OQV10" s="842"/>
      <c r="OQW10" s="842"/>
      <c r="OQX10" s="842"/>
      <c r="OQY10" s="842"/>
      <c r="OQZ10" s="842"/>
      <c r="ORA10" s="842"/>
      <c r="ORB10" s="842"/>
      <c r="ORC10" s="842"/>
      <c r="ORD10" s="842"/>
      <c r="ORE10" s="842"/>
      <c r="ORF10" s="842"/>
      <c r="ORG10" s="842"/>
      <c r="ORH10" s="842"/>
      <c r="ORI10" s="842"/>
      <c r="ORJ10" s="842"/>
      <c r="ORK10" s="842"/>
      <c r="ORL10" s="842"/>
      <c r="ORM10" s="842"/>
      <c r="ORN10" s="842"/>
      <c r="ORO10" s="842"/>
      <c r="ORP10" s="842"/>
      <c r="ORQ10" s="842"/>
      <c r="ORR10" s="842"/>
      <c r="ORS10" s="842"/>
      <c r="ORT10" s="842"/>
      <c r="ORU10" s="842"/>
      <c r="ORV10" s="842"/>
      <c r="ORW10" s="842"/>
      <c r="ORX10" s="842"/>
      <c r="ORY10" s="842"/>
      <c r="ORZ10" s="842"/>
      <c r="OSA10" s="842"/>
      <c r="OSB10" s="842"/>
      <c r="OSC10" s="842"/>
      <c r="OSD10" s="842"/>
      <c r="OSE10" s="842"/>
      <c r="OSF10" s="842"/>
      <c r="OSG10" s="842"/>
      <c r="OSH10" s="842"/>
      <c r="OSI10" s="842"/>
      <c r="OSJ10" s="842"/>
      <c r="OSK10" s="842"/>
      <c r="OSL10" s="842"/>
      <c r="OSM10" s="842"/>
      <c r="OSN10" s="842"/>
      <c r="OSO10" s="842"/>
      <c r="OSP10" s="842"/>
      <c r="OSQ10" s="842"/>
      <c r="OSR10" s="842"/>
      <c r="OSS10" s="842"/>
      <c r="OST10" s="842"/>
      <c r="OSU10" s="842"/>
      <c r="OSV10" s="842"/>
      <c r="OSW10" s="842"/>
      <c r="OSX10" s="842"/>
      <c r="OSY10" s="842"/>
      <c r="OSZ10" s="842"/>
      <c r="OTA10" s="842"/>
      <c r="OTB10" s="842"/>
      <c r="OTC10" s="842"/>
      <c r="OTD10" s="842"/>
      <c r="OTE10" s="842"/>
      <c r="OTF10" s="842"/>
      <c r="OTG10" s="842"/>
      <c r="OTH10" s="842"/>
      <c r="OTI10" s="842"/>
      <c r="OTJ10" s="842"/>
      <c r="OTK10" s="842"/>
      <c r="OTL10" s="842"/>
      <c r="OTM10" s="842"/>
      <c r="OTN10" s="842"/>
      <c r="OTO10" s="842"/>
      <c r="OTP10" s="842"/>
      <c r="OTQ10" s="842"/>
      <c r="OTR10" s="842"/>
      <c r="OTS10" s="842"/>
      <c r="OTT10" s="842"/>
      <c r="OTU10" s="842"/>
      <c r="OTV10" s="842"/>
      <c r="OTW10" s="842"/>
      <c r="OTX10" s="842"/>
      <c r="OTY10" s="842"/>
      <c r="OTZ10" s="842"/>
      <c r="OUA10" s="842"/>
      <c r="OUB10" s="842"/>
      <c r="OUC10" s="842"/>
      <c r="OUD10" s="842"/>
      <c r="OUE10" s="842"/>
      <c r="OUF10" s="842"/>
      <c r="OUG10" s="842"/>
      <c r="OUH10" s="842"/>
      <c r="OUI10" s="842"/>
      <c r="OUJ10" s="842"/>
      <c r="OUK10" s="842"/>
      <c r="OUL10" s="842"/>
      <c r="OUM10" s="842"/>
      <c r="OUN10" s="842"/>
      <c r="OUO10" s="842"/>
      <c r="OUP10" s="842"/>
      <c r="OUQ10" s="842"/>
      <c r="OUR10" s="842"/>
      <c r="OUS10" s="842"/>
      <c r="OUT10" s="842"/>
      <c r="OUU10" s="842"/>
      <c r="OUV10" s="842"/>
      <c r="OUW10" s="842"/>
      <c r="OUX10" s="842"/>
      <c r="OUY10" s="842"/>
      <c r="OUZ10" s="842"/>
      <c r="OVA10" s="842"/>
      <c r="OVB10" s="842"/>
      <c r="OVC10" s="842"/>
      <c r="OVD10" s="842"/>
      <c r="OVE10" s="842"/>
      <c r="OVF10" s="842"/>
      <c r="OVG10" s="842"/>
      <c r="OVH10" s="842"/>
      <c r="OVI10" s="842"/>
      <c r="OVJ10" s="842"/>
      <c r="OVK10" s="842"/>
      <c r="OVL10" s="842"/>
      <c r="OVM10" s="842"/>
      <c r="OVN10" s="842"/>
      <c r="OVO10" s="842"/>
      <c r="OVP10" s="842"/>
      <c r="OVQ10" s="842"/>
      <c r="OVR10" s="842"/>
      <c r="OVS10" s="842"/>
      <c r="OVT10" s="842"/>
      <c r="OVU10" s="842"/>
      <c r="OVV10" s="842"/>
      <c r="OVW10" s="842"/>
      <c r="OVX10" s="842"/>
      <c r="OVY10" s="842"/>
      <c r="OVZ10" s="842"/>
      <c r="OWA10" s="842"/>
      <c r="OWB10" s="842"/>
      <c r="OWC10" s="842"/>
      <c r="OWD10" s="842"/>
      <c r="OWE10" s="842"/>
      <c r="OWF10" s="842"/>
      <c r="OWG10" s="842"/>
      <c r="OWH10" s="842"/>
      <c r="OWI10" s="842"/>
      <c r="OWJ10" s="842"/>
      <c r="OWK10" s="842"/>
      <c r="OWL10" s="842"/>
      <c r="OWM10" s="842"/>
      <c r="OWN10" s="842"/>
      <c r="OWO10" s="842"/>
      <c r="OWP10" s="842"/>
      <c r="OWQ10" s="842"/>
      <c r="OWR10" s="842"/>
      <c r="OWS10" s="842"/>
      <c r="OWT10" s="842"/>
      <c r="OWU10" s="842"/>
      <c r="OWV10" s="842"/>
      <c r="OWW10" s="842"/>
      <c r="OWX10" s="842"/>
      <c r="OWY10" s="842"/>
      <c r="OWZ10" s="842"/>
      <c r="OXA10" s="842"/>
      <c r="OXB10" s="842"/>
      <c r="OXC10" s="842"/>
      <c r="OXD10" s="842"/>
      <c r="OXE10" s="842"/>
      <c r="OXF10" s="842"/>
      <c r="OXG10" s="842"/>
      <c r="OXH10" s="842"/>
      <c r="OXI10" s="842"/>
      <c r="OXJ10" s="842"/>
      <c r="OXK10" s="842"/>
      <c r="OXL10" s="842"/>
      <c r="OXM10" s="842"/>
      <c r="OXN10" s="842"/>
      <c r="OXO10" s="842"/>
      <c r="OXP10" s="842"/>
      <c r="OXQ10" s="842"/>
      <c r="OXR10" s="842"/>
      <c r="OXS10" s="842"/>
      <c r="OXT10" s="842"/>
      <c r="OXU10" s="842"/>
      <c r="OXV10" s="842"/>
      <c r="OXW10" s="842"/>
      <c r="OXX10" s="842"/>
      <c r="OXY10" s="842"/>
      <c r="OXZ10" s="842"/>
      <c r="OYA10" s="842"/>
      <c r="OYB10" s="842"/>
      <c r="OYC10" s="842"/>
      <c r="OYD10" s="842"/>
      <c r="OYE10" s="842"/>
      <c r="OYF10" s="842"/>
      <c r="OYG10" s="842"/>
      <c r="OYH10" s="842"/>
      <c r="OYI10" s="842"/>
      <c r="OYJ10" s="842"/>
      <c r="OYK10" s="842"/>
      <c r="OYL10" s="842"/>
      <c r="OYM10" s="842"/>
      <c r="OYN10" s="842"/>
      <c r="OYO10" s="842"/>
      <c r="OYP10" s="842"/>
      <c r="OYQ10" s="842"/>
      <c r="OYR10" s="842"/>
      <c r="OYS10" s="842"/>
      <c r="OYT10" s="842"/>
      <c r="OYU10" s="842"/>
      <c r="OYV10" s="842"/>
      <c r="OYW10" s="842"/>
      <c r="OYX10" s="842"/>
      <c r="OYY10" s="842"/>
      <c r="OYZ10" s="842"/>
      <c r="OZA10" s="842"/>
      <c r="OZB10" s="842"/>
      <c r="OZC10" s="842"/>
      <c r="OZD10" s="842"/>
      <c r="OZE10" s="842"/>
      <c r="OZF10" s="842"/>
      <c r="OZG10" s="842"/>
      <c r="OZH10" s="842"/>
      <c r="OZI10" s="842"/>
      <c r="OZJ10" s="842"/>
      <c r="OZK10" s="842"/>
      <c r="OZL10" s="842"/>
      <c r="OZM10" s="842"/>
      <c r="OZN10" s="842"/>
      <c r="OZO10" s="842"/>
      <c r="OZP10" s="842"/>
      <c r="OZQ10" s="842"/>
      <c r="OZR10" s="842"/>
      <c r="OZS10" s="842"/>
      <c r="OZT10" s="842"/>
      <c r="OZU10" s="842"/>
      <c r="OZV10" s="842"/>
      <c r="OZW10" s="842"/>
      <c r="OZX10" s="842"/>
      <c r="OZY10" s="842"/>
      <c r="OZZ10" s="842"/>
      <c r="PAA10" s="842"/>
      <c r="PAB10" s="842"/>
      <c r="PAC10" s="842"/>
      <c r="PAD10" s="842"/>
      <c r="PAE10" s="842"/>
      <c r="PAF10" s="842"/>
      <c r="PAG10" s="842"/>
      <c r="PAH10" s="842"/>
      <c r="PAI10" s="842"/>
      <c r="PAJ10" s="842"/>
      <c r="PAK10" s="842"/>
      <c r="PAL10" s="842"/>
      <c r="PAM10" s="842"/>
      <c r="PAN10" s="842"/>
      <c r="PAO10" s="842"/>
      <c r="PAP10" s="842"/>
      <c r="PAQ10" s="842"/>
      <c r="PAR10" s="842"/>
      <c r="PAS10" s="842"/>
      <c r="PAT10" s="842"/>
      <c r="PAU10" s="842"/>
      <c r="PAV10" s="842"/>
      <c r="PAW10" s="842"/>
      <c r="PAX10" s="842"/>
      <c r="PAY10" s="842"/>
      <c r="PAZ10" s="842"/>
      <c r="PBA10" s="842"/>
      <c r="PBB10" s="842"/>
      <c r="PBC10" s="842"/>
      <c r="PBD10" s="842"/>
      <c r="PBE10" s="842"/>
      <c r="PBF10" s="842"/>
      <c r="PBG10" s="842"/>
      <c r="PBH10" s="842"/>
      <c r="PBI10" s="842"/>
      <c r="PBJ10" s="842"/>
      <c r="PBK10" s="842"/>
      <c r="PBL10" s="842"/>
      <c r="PBM10" s="842"/>
      <c r="PBN10" s="842"/>
      <c r="PBO10" s="842"/>
      <c r="PBP10" s="842"/>
      <c r="PBQ10" s="842"/>
      <c r="PBR10" s="842"/>
      <c r="PBS10" s="842"/>
      <c r="PBT10" s="842"/>
      <c r="PBU10" s="842"/>
      <c r="PBV10" s="842"/>
      <c r="PBW10" s="842"/>
      <c r="PBX10" s="842"/>
      <c r="PBY10" s="842"/>
      <c r="PBZ10" s="842"/>
      <c r="PCA10" s="842"/>
      <c r="PCB10" s="842"/>
      <c r="PCC10" s="842"/>
      <c r="PCD10" s="842"/>
      <c r="PCE10" s="842"/>
      <c r="PCF10" s="842"/>
      <c r="PCG10" s="842"/>
      <c r="PCH10" s="842"/>
      <c r="PCI10" s="842"/>
      <c r="PCJ10" s="842"/>
      <c r="PCK10" s="842"/>
      <c r="PCL10" s="842"/>
      <c r="PCM10" s="842"/>
      <c r="PCN10" s="842"/>
      <c r="PCO10" s="842"/>
      <c r="PCP10" s="842"/>
      <c r="PCQ10" s="842"/>
      <c r="PCR10" s="842"/>
      <c r="PCS10" s="842"/>
      <c r="PCT10" s="842"/>
      <c r="PCU10" s="842"/>
      <c r="PCV10" s="842"/>
      <c r="PCW10" s="842"/>
      <c r="PCX10" s="842"/>
      <c r="PCY10" s="842"/>
      <c r="PCZ10" s="842"/>
      <c r="PDA10" s="842"/>
      <c r="PDB10" s="842"/>
      <c r="PDC10" s="842"/>
      <c r="PDD10" s="842"/>
      <c r="PDE10" s="842"/>
      <c r="PDF10" s="842"/>
      <c r="PDG10" s="842"/>
      <c r="PDH10" s="842"/>
      <c r="PDI10" s="842"/>
      <c r="PDJ10" s="842"/>
      <c r="PDK10" s="842"/>
      <c r="PDL10" s="842"/>
      <c r="PDM10" s="842"/>
      <c r="PDN10" s="842"/>
      <c r="PDO10" s="842"/>
      <c r="PDP10" s="842"/>
      <c r="PDQ10" s="842"/>
      <c r="PDR10" s="842"/>
      <c r="PDS10" s="842"/>
      <c r="PDT10" s="842"/>
      <c r="PDU10" s="842"/>
      <c r="PDV10" s="842"/>
      <c r="PDW10" s="842"/>
      <c r="PDX10" s="842"/>
      <c r="PDY10" s="842"/>
      <c r="PDZ10" s="842"/>
      <c r="PEA10" s="842"/>
      <c r="PEB10" s="842"/>
      <c r="PEC10" s="842"/>
      <c r="PED10" s="842"/>
      <c r="PEE10" s="842"/>
      <c r="PEF10" s="842"/>
      <c r="PEG10" s="842"/>
      <c r="PEH10" s="842"/>
      <c r="PEI10" s="842"/>
      <c r="PEJ10" s="842"/>
      <c r="PEK10" s="842"/>
      <c r="PEL10" s="842"/>
      <c r="PEM10" s="842"/>
      <c r="PEN10" s="842"/>
      <c r="PEO10" s="842"/>
      <c r="PEP10" s="842"/>
      <c r="PEQ10" s="842"/>
      <c r="PER10" s="842"/>
      <c r="PES10" s="842"/>
      <c r="PET10" s="842"/>
      <c r="PEU10" s="842"/>
      <c r="PEV10" s="842"/>
      <c r="PEW10" s="842"/>
      <c r="PEX10" s="842"/>
      <c r="PEY10" s="842"/>
      <c r="PEZ10" s="842"/>
      <c r="PFA10" s="842"/>
      <c r="PFB10" s="842"/>
      <c r="PFC10" s="842"/>
      <c r="PFD10" s="842"/>
      <c r="PFE10" s="842"/>
      <c r="PFF10" s="842"/>
      <c r="PFG10" s="842"/>
      <c r="PFH10" s="842"/>
      <c r="PFI10" s="842"/>
      <c r="PFJ10" s="842"/>
      <c r="PFK10" s="842"/>
      <c r="PFL10" s="842"/>
      <c r="PFM10" s="842"/>
      <c r="PFN10" s="842"/>
      <c r="PFO10" s="842"/>
      <c r="PFP10" s="842"/>
      <c r="PFQ10" s="842"/>
      <c r="PFR10" s="842"/>
      <c r="PFS10" s="842"/>
      <c r="PFT10" s="842"/>
      <c r="PFU10" s="842"/>
      <c r="PFV10" s="842"/>
      <c r="PFW10" s="842"/>
      <c r="PFX10" s="842"/>
      <c r="PFY10" s="842"/>
      <c r="PFZ10" s="842"/>
      <c r="PGA10" s="842"/>
      <c r="PGB10" s="842"/>
      <c r="PGC10" s="842"/>
      <c r="PGD10" s="842"/>
      <c r="PGE10" s="842"/>
      <c r="PGF10" s="842"/>
      <c r="PGG10" s="842"/>
      <c r="PGH10" s="842"/>
      <c r="PGI10" s="842"/>
      <c r="PGJ10" s="842"/>
      <c r="PGK10" s="842"/>
      <c r="PGL10" s="842"/>
      <c r="PGM10" s="842"/>
      <c r="PGN10" s="842"/>
      <c r="PGO10" s="842"/>
      <c r="PGP10" s="842"/>
      <c r="PGQ10" s="842"/>
      <c r="PGR10" s="842"/>
      <c r="PGS10" s="842"/>
      <c r="PGT10" s="842"/>
      <c r="PGU10" s="842"/>
      <c r="PGV10" s="842"/>
      <c r="PGW10" s="842"/>
      <c r="PGX10" s="842"/>
      <c r="PGY10" s="842"/>
      <c r="PGZ10" s="842"/>
      <c r="PHA10" s="842"/>
      <c r="PHB10" s="842"/>
      <c r="PHC10" s="842"/>
      <c r="PHD10" s="842"/>
      <c r="PHE10" s="842"/>
      <c r="PHF10" s="842"/>
      <c r="PHG10" s="842"/>
      <c r="PHH10" s="842"/>
      <c r="PHI10" s="842"/>
      <c r="PHJ10" s="842"/>
      <c r="PHK10" s="842"/>
      <c r="PHL10" s="842"/>
      <c r="PHM10" s="842"/>
      <c r="PHN10" s="842"/>
      <c r="PHO10" s="842"/>
      <c r="PHP10" s="842"/>
      <c r="PHQ10" s="842"/>
      <c r="PHR10" s="842"/>
      <c r="PHS10" s="842"/>
      <c r="PHT10" s="842"/>
      <c r="PHU10" s="842"/>
      <c r="PHV10" s="842"/>
      <c r="PHW10" s="842"/>
      <c r="PHX10" s="842"/>
      <c r="PHY10" s="842"/>
      <c r="PHZ10" s="842"/>
      <c r="PIA10" s="842"/>
      <c r="PIB10" s="842"/>
      <c r="PIC10" s="842"/>
      <c r="PID10" s="842"/>
      <c r="PIE10" s="842"/>
      <c r="PIF10" s="842"/>
      <c r="PIG10" s="842"/>
      <c r="PIH10" s="842"/>
      <c r="PII10" s="842"/>
      <c r="PIJ10" s="842"/>
      <c r="PIK10" s="842"/>
      <c r="PIL10" s="842"/>
      <c r="PIM10" s="842"/>
      <c r="PIN10" s="842"/>
      <c r="PIO10" s="842"/>
      <c r="PIP10" s="842"/>
      <c r="PIQ10" s="842"/>
      <c r="PIR10" s="842"/>
      <c r="PIS10" s="842"/>
      <c r="PIT10" s="842"/>
      <c r="PIU10" s="842"/>
      <c r="PIV10" s="842"/>
      <c r="PIW10" s="842"/>
      <c r="PIX10" s="842"/>
      <c r="PIY10" s="842"/>
      <c r="PIZ10" s="842"/>
      <c r="PJA10" s="842"/>
      <c r="PJB10" s="842"/>
      <c r="PJC10" s="842"/>
      <c r="PJD10" s="842"/>
      <c r="PJE10" s="842"/>
      <c r="PJF10" s="842"/>
      <c r="PJG10" s="842"/>
      <c r="PJH10" s="842"/>
      <c r="PJI10" s="842"/>
      <c r="PJJ10" s="842"/>
      <c r="PJK10" s="842"/>
      <c r="PJL10" s="842"/>
      <c r="PJM10" s="842"/>
      <c r="PJN10" s="842"/>
      <c r="PJO10" s="842"/>
      <c r="PJP10" s="842"/>
      <c r="PJQ10" s="842"/>
      <c r="PJR10" s="842"/>
      <c r="PJS10" s="842"/>
      <c r="PJT10" s="842"/>
      <c r="PJU10" s="842"/>
      <c r="PJV10" s="842"/>
      <c r="PJW10" s="842"/>
      <c r="PJX10" s="842"/>
      <c r="PJY10" s="842"/>
      <c r="PJZ10" s="842"/>
      <c r="PKA10" s="842"/>
      <c r="PKB10" s="842"/>
      <c r="PKC10" s="842"/>
      <c r="PKD10" s="842"/>
      <c r="PKE10" s="842"/>
      <c r="PKF10" s="842"/>
      <c r="PKG10" s="842"/>
      <c r="PKH10" s="842"/>
      <c r="PKI10" s="842"/>
      <c r="PKJ10" s="842"/>
      <c r="PKK10" s="842"/>
      <c r="PKL10" s="842"/>
      <c r="PKM10" s="842"/>
      <c r="PKN10" s="842"/>
      <c r="PKO10" s="842"/>
      <c r="PKP10" s="842"/>
      <c r="PKQ10" s="842"/>
      <c r="PKR10" s="842"/>
      <c r="PKS10" s="842"/>
      <c r="PKT10" s="842"/>
      <c r="PKU10" s="842"/>
      <c r="PKV10" s="842"/>
      <c r="PKW10" s="842"/>
      <c r="PKX10" s="842"/>
      <c r="PKY10" s="842"/>
      <c r="PKZ10" s="842"/>
      <c r="PLA10" s="842"/>
      <c r="PLB10" s="842"/>
      <c r="PLC10" s="842"/>
      <c r="PLD10" s="842"/>
      <c r="PLE10" s="842"/>
      <c r="PLF10" s="842"/>
      <c r="PLG10" s="842"/>
      <c r="PLH10" s="842"/>
      <c r="PLI10" s="842"/>
      <c r="PLJ10" s="842"/>
      <c r="PLK10" s="842"/>
      <c r="PLL10" s="842"/>
      <c r="PLM10" s="842"/>
      <c r="PLN10" s="842"/>
      <c r="PLO10" s="842"/>
      <c r="PLP10" s="842"/>
      <c r="PLQ10" s="842"/>
      <c r="PLR10" s="842"/>
      <c r="PLS10" s="842"/>
      <c r="PLT10" s="842"/>
      <c r="PLU10" s="842"/>
      <c r="PLV10" s="842"/>
      <c r="PLW10" s="842"/>
      <c r="PLX10" s="842"/>
      <c r="PLY10" s="842"/>
      <c r="PLZ10" s="842"/>
      <c r="PMA10" s="842"/>
      <c r="PMB10" s="842"/>
      <c r="PMC10" s="842"/>
      <c r="PMD10" s="842"/>
      <c r="PME10" s="842"/>
      <c r="PMF10" s="842"/>
      <c r="PMG10" s="842"/>
      <c r="PMH10" s="842"/>
      <c r="PMI10" s="842"/>
      <c r="PMJ10" s="842"/>
      <c r="PMK10" s="842"/>
      <c r="PML10" s="842"/>
      <c r="PMM10" s="842"/>
      <c r="PMN10" s="842"/>
      <c r="PMO10" s="842"/>
      <c r="PMP10" s="842"/>
      <c r="PMQ10" s="842"/>
      <c r="PMR10" s="842"/>
      <c r="PMS10" s="842"/>
      <c r="PMT10" s="842"/>
      <c r="PMU10" s="842"/>
      <c r="PMV10" s="842"/>
      <c r="PMW10" s="842"/>
      <c r="PMX10" s="842"/>
      <c r="PMY10" s="842"/>
      <c r="PMZ10" s="842"/>
      <c r="PNA10" s="842"/>
      <c r="PNB10" s="842"/>
      <c r="PNC10" s="842"/>
      <c r="PND10" s="842"/>
      <c r="PNE10" s="842"/>
      <c r="PNF10" s="842"/>
      <c r="PNG10" s="842"/>
      <c r="PNH10" s="842"/>
      <c r="PNI10" s="842"/>
      <c r="PNJ10" s="842"/>
      <c r="PNK10" s="842"/>
      <c r="PNL10" s="842"/>
      <c r="PNM10" s="842"/>
      <c r="PNN10" s="842"/>
      <c r="PNO10" s="842"/>
      <c r="PNP10" s="842"/>
      <c r="PNQ10" s="842"/>
      <c r="PNR10" s="842"/>
      <c r="PNS10" s="842"/>
      <c r="PNT10" s="842"/>
      <c r="PNU10" s="842"/>
      <c r="PNV10" s="842"/>
      <c r="PNW10" s="842"/>
      <c r="PNX10" s="842"/>
      <c r="PNY10" s="842"/>
      <c r="PNZ10" s="842"/>
      <c r="POA10" s="842"/>
      <c r="POB10" s="842"/>
      <c r="POC10" s="842"/>
      <c r="POD10" s="842"/>
      <c r="POE10" s="842"/>
      <c r="POF10" s="842"/>
      <c r="POG10" s="842"/>
      <c r="POH10" s="842"/>
      <c r="POI10" s="842"/>
      <c r="POJ10" s="842"/>
      <c r="POK10" s="842"/>
      <c r="POL10" s="842"/>
      <c r="POM10" s="842"/>
      <c r="PON10" s="842"/>
      <c r="POO10" s="842"/>
      <c r="POP10" s="842"/>
      <c r="POQ10" s="842"/>
      <c r="POR10" s="842"/>
      <c r="POS10" s="842"/>
      <c r="POT10" s="842"/>
      <c r="POU10" s="842"/>
      <c r="POV10" s="842"/>
      <c r="POW10" s="842"/>
      <c r="POX10" s="842"/>
      <c r="POY10" s="842"/>
      <c r="POZ10" s="842"/>
      <c r="PPA10" s="842"/>
      <c r="PPB10" s="842"/>
      <c r="PPC10" s="842"/>
      <c r="PPD10" s="842"/>
      <c r="PPE10" s="842"/>
      <c r="PPF10" s="842"/>
      <c r="PPG10" s="842"/>
      <c r="PPH10" s="842"/>
      <c r="PPI10" s="842"/>
      <c r="PPJ10" s="842"/>
      <c r="PPK10" s="842"/>
      <c r="PPL10" s="842"/>
      <c r="PPM10" s="842"/>
      <c r="PPN10" s="842"/>
      <c r="PPO10" s="842"/>
      <c r="PPP10" s="842"/>
      <c r="PPQ10" s="842"/>
      <c r="PPR10" s="842"/>
      <c r="PPS10" s="842"/>
      <c r="PPT10" s="842"/>
      <c r="PPU10" s="842"/>
      <c r="PPV10" s="842"/>
      <c r="PPW10" s="842"/>
      <c r="PPX10" s="842"/>
      <c r="PPY10" s="842"/>
      <c r="PPZ10" s="842"/>
      <c r="PQA10" s="842"/>
      <c r="PQB10" s="842"/>
      <c r="PQC10" s="842"/>
      <c r="PQD10" s="842"/>
      <c r="PQE10" s="842"/>
      <c r="PQF10" s="842"/>
      <c r="PQG10" s="842"/>
      <c r="PQH10" s="842"/>
      <c r="PQI10" s="842"/>
      <c r="PQJ10" s="842"/>
      <c r="PQK10" s="842"/>
      <c r="PQL10" s="842"/>
      <c r="PQM10" s="842"/>
      <c r="PQN10" s="842"/>
      <c r="PQO10" s="842"/>
      <c r="PQP10" s="842"/>
      <c r="PQQ10" s="842"/>
      <c r="PQR10" s="842"/>
      <c r="PQS10" s="842"/>
      <c r="PQT10" s="842"/>
      <c r="PQU10" s="842"/>
      <c r="PQV10" s="842"/>
      <c r="PQW10" s="842"/>
      <c r="PQX10" s="842"/>
      <c r="PQY10" s="842"/>
      <c r="PQZ10" s="842"/>
      <c r="PRA10" s="842"/>
      <c r="PRB10" s="842"/>
      <c r="PRC10" s="842"/>
      <c r="PRD10" s="842"/>
      <c r="PRE10" s="842"/>
      <c r="PRF10" s="842"/>
      <c r="PRG10" s="842"/>
      <c r="PRH10" s="842"/>
      <c r="PRI10" s="842"/>
      <c r="PRJ10" s="842"/>
      <c r="PRK10" s="842"/>
      <c r="PRL10" s="842"/>
      <c r="PRM10" s="842"/>
      <c r="PRN10" s="842"/>
      <c r="PRO10" s="842"/>
      <c r="PRP10" s="842"/>
      <c r="PRQ10" s="842"/>
      <c r="PRR10" s="842"/>
      <c r="PRS10" s="842"/>
      <c r="PRT10" s="842"/>
      <c r="PRU10" s="842"/>
      <c r="PRV10" s="842"/>
      <c r="PRW10" s="842"/>
      <c r="PRX10" s="842"/>
      <c r="PRY10" s="842"/>
      <c r="PRZ10" s="842"/>
      <c r="PSA10" s="842"/>
      <c r="PSB10" s="842"/>
      <c r="PSC10" s="842"/>
      <c r="PSD10" s="842"/>
      <c r="PSE10" s="842"/>
      <c r="PSF10" s="842"/>
      <c r="PSG10" s="842"/>
      <c r="PSH10" s="842"/>
      <c r="PSI10" s="842"/>
      <c r="PSJ10" s="842"/>
      <c r="PSK10" s="842"/>
      <c r="PSL10" s="842"/>
      <c r="PSM10" s="842"/>
      <c r="PSN10" s="842"/>
      <c r="PSO10" s="842"/>
      <c r="PSP10" s="842"/>
      <c r="PSQ10" s="842"/>
      <c r="PSR10" s="842"/>
      <c r="PSS10" s="842"/>
      <c r="PST10" s="842"/>
      <c r="PSU10" s="842"/>
      <c r="PSV10" s="842"/>
      <c r="PSW10" s="842"/>
      <c r="PSX10" s="842"/>
      <c r="PSY10" s="842"/>
      <c r="PSZ10" s="842"/>
      <c r="PTA10" s="842"/>
      <c r="PTB10" s="842"/>
      <c r="PTC10" s="842"/>
      <c r="PTD10" s="842"/>
      <c r="PTE10" s="842"/>
      <c r="PTF10" s="842"/>
      <c r="PTG10" s="842"/>
      <c r="PTH10" s="842"/>
      <c r="PTI10" s="842"/>
      <c r="PTJ10" s="842"/>
      <c r="PTK10" s="842"/>
      <c r="PTL10" s="842"/>
      <c r="PTM10" s="842"/>
      <c r="PTN10" s="842"/>
      <c r="PTO10" s="842"/>
      <c r="PTP10" s="842"/>
      <c r="PTQ10" s="842"/>
      <c r="PTR10" s="842"/>
      <c r="PTS10" s="842"/>
      <c r="PTT10" s="842"/>
      <c r="PTU10" s="842"/>
      <c r="PTV10" s="842"/>
      <c r="PTW10" s="842"/>
      <c r="PTX10" s="842"/>
      <c r="PTY10" s="842"/>
      <c r="PTZ10" s="842"/>
      <c r="PUA10" s="842"/>
      <c r="PUB10" s="842"/>
      <c r="PUC10" s="842"/>
      <c r="PUD10" s="842"/>
      <c r="PUE10" s="842"/>
      <c r="PUF10" s="842"/>
      <c r="PUG10" s="842"/>
      <c r="PUH10" s="842"/>
      <c r="PUI10" s="842"/>
      <c r="PUJ10" s="842"/>
      <c r="PUK10" s="842"/>
      <c r="PUL10" s="842"/>
      <c r="PUM10" s="842"/>
      <c r="PUN10" s="842"/>
      <c r="PUO10" s="842"/>
      <c r="PUP10" s="842"/>
      <c r="PUQ10" s="842"/>
      <c r="PUR10" s="842"/>
      <c r="PUS10" s="842"/>
      <c r="PUT10" s="842"/>
      <c r="PUU10" s="842"/>
      <c r="PUV10" s="842"/>
      <c r="PUW10" s="842"/>
      <c r="PUX10" s="842"/>
      <c r="PUY10" s="842"/>
      <c r="PUZ10" s="842"/>
      <c r="PVA10" s="842"/>
      <c r="PVB10" s="842"/>
      <c r="PVC10" s="842"/>
      <c r="PVD10" s="842"/>
      <c r="PVE10" s="842"/>
      <c r="PVF10" s="842"/>
      <c r="PVG10" s="842"/>
      <c r="PVH10" s="842"/>
      <c r="PVI10" s="842"/>
      <c r="PVJ10" s="842"/>
      <c r="PVK10" s="842"/>
      <c r="PVL10" s="842"/>
      <c r="PVM10" s="842"/>
      <c r="PVN10" s="842"/>
      <c r="PVO10" s="842"/>
      <c r="PVP10" s="842"/>
      <c r="PVQ10" s="842"/>
      <c r="PVR10" s="842"/>
      <c r="PVS10" s="842"/>
      <c r="PVT10" s="842"/>
      <c r="PVU10" s="842"/>
      <c r="PVV10" s="842"/>
      <c r="PVW10" s="842"/>
      <c r="PVX10" s="842"/>
      <c r="PVY10" s="842"/>
      <c r="PVZ10" s="842"/>
      <c r="PWA10" s="842"/>
      <c r="PWB10" s="842"/>
      <c r="PWC10" s="842"/>
      <c r="PWD10" s="842"/>
      <c r="PWE10" s="842"/>
      <c r="PWF10" s="842"/>
      <c r="PWG10" s="842"/>
      <c r="PWH10" s="842"/>
      <c r="PWI10" s="842"/>
      <c r="PWJ10" s="842"/>
      <c r="PWK10" s="842"/>
      <c r="PWL10" s="842"/>
      <c r="PWM10" s="842"/>
      <c r="PWN10" s="842"/>
      <c r="PWO10" s="842"/>
      <c r="PWP10" s="842"/>
      <c r="PWQ10" s="842"/>
      <c r="PWR10" s="842"/>
      <c r="PWS10" s="842"/>
      <c r="PWT10" s="842"/>
      <c r="PWU10" s="842"/>
      <c r="PWV10" s="842"/>
      <c r="PWW10" s="842"/>
      <c r="PWX10" s="842"/>
      <c r="PWY10" s="842"/>
      <c r="PWZ10" s="842"/>
      <c r="PXA10" s="842"/>
      <c r="PXB10" s="842"/>
      <c r="PXC10" s="842"/>
      <c r="PXD10" s="842"/>
      <c r="PXE10" s="842"/>
      <c r="PXF10" s="842"/>
      <c r="PXG10" s="842"/>
      <c r="PXH10" s="842"/>
      <c r="PXI10" s="842"/>
      <c r="PXJ10" s="842"/>
      <c r="PXK10" s="842"/>
      <c r="PXL10" s="842"/>
      <c r="PXM10" s="842"/>
      <c r="PXN10" s="842"/>
      <c r="PXO10" s="842"/>
      <c r="PXP10" s="842"/>
      <c r="PXQ10" s="842"/>
      <c r="PXR10" s="842"/>
      <c r="PXS10" s="842"/>
      <c r="PXT10" s="842"/>
      <c r="PXU10" s="842"/>
      <c r="PXV10" s="842"/>
      <c r="PXW10" s="842"/>
      <c r="PXX10" s="842"/>
      <c r="PXY10" s="842"/>
      <c r="PXZ10" s="842"/>
      <c r="PYA10" s="842"/>
      <c r="PYB10" s="842"/>
      <c r="PYC10" s="842"/>
      <c r="PYD10" s="842"/>
      <c r="PYE10" s="842"/>
      <c r="PYF10" s="842"/>
      <c r="PYG10" s="842"/>
      <c r="PYH10" s="842"/>
      <c r="PYI10" s="842"/>
      <c r="PYJ10" s="842"/>
      <c r="PYK10" s="842"/>
      <c r="PYL10" s="842"/>
      <c r="PYM10" s="842"/>
      <c r="PYN10" s="842"/>
      <c r="PYO10" s="842"/>
      <c r="PYP10" s="842"/>
      <c r="PYQ10" s="842"/>
      <c r="PYR10" s="842"/>
      <c r="PYS10" s="842"/>
      <c r="PYT10" s="842"/>
      <c r="PYU10" s="842"/>
      <c r="PYV10" s="842"/>
      <c r="PYW10" s="842"/>
      <c r="PYX10" s="842"/>
      <c r="PYY10" s="842"/>
      <c r="PYZ10" s="842"/>
      <c r="PZA10" s="842"/>
      <c r="PZB10" s="842"/>
      <c r="PZC10" s="842"/>
      <c r="PZD10" s="842"/>
      <c r="PZE10" s="842"/>
      <c r="PZF10" s="842"/>
      <c r="PZG10" s="842"/>
      <c r="PZH10" s="842"/>
      <c r="PZI10" s="842"/>
      <c r="PZJ10" s="842"/>
      <c r="PZK10" s="842"/>
      <c r="PZL10" s="842"/>
      <c r="PZM10" s="842"/>
      <c r="PZN10" s="842"/>
      <c r="PZO10" s="842"/>
      <c r="PZP10" s="842"/>
      <c r="PZQ10" s="842"/>
      <c r="PZR10" s="842"/>
      <c r="PZS10" s="842"/>
      <c r="PZT10" s="842"/>
      <c r="PZU10" s="842"/>
      <c r="PZV10" s="842"/>
      <c r="PZW10" s="842"/>
      <c r="PZX10" s="842"/>
      <c r="PZY10" s="842"/>
      <c r="PZZ10" s="842"/>
      <c r="QAA10" s="842"/>
      <c r="QAB10" s="842"/>
      <c r="QAC10" s="842"/>
      <c r="QAD10" s="842"/>
      <c r="QAE10" s="842"/>
      <c r="QAF10" s="842"/>
      <c r="QAG10" s="842"/>
      <c r="QAH10" s="842"/>
      <c r="QAI10" s="842"/>
      <c r="QAJ10" s="842"/>
      <c r="QAK10" s="842"/>
      <c r="QAL10" s="842"/>
      <c r="QAM10" s="842"/>
      <c r="QAN10" s="842"/>
      <c r="QAO10" s="842"/>
      <c r="QAP10" s="842"/>
      <c r="QAQ10" s="842"/>
      <c r="QAR10" s="842"/>
      <c r="QAS10" s="842"/>
      <c r="QAT10" s="842"/>
      <c r="QAU10" s="842"/>
      <c r="QAV10" s="842"/>
      <c r="QAW10" s="842"/>
      <c r="QAX10" s="842"/>
      <c r="QAY10" s="842"/>
      <c r="QAZ10" s="842"/>
      <c r="QBA10" s="842"/>
      <c r="QBB10" s="842"/>
      <c r="QBC10" s="842"/>
      <c r="QBD10" s="842"/>
      <c r="QBE10" s="842"/>
      <c r="QBF10" s="842"/>
      <c r="QBG10" s="842"/>
      <c r="QBH10" s="842"/>
      <c r="QBI10" s="842"/>
      <c r="QBJ10" s="842"/>
      <c r="QBK10" s="842"/>
      <c r="QBL10" s="842"/>
      <c r="QBM10" s="842"/>
      <c r="QBN10" s="842"/>
      <c r="QBO10" s="842"/>
      <c r="QBP10" s="842"/>
      <c r="QBQ10" s="842"/>
      <c r="QBR10" s="842"/>
      <c r="QBS10" s="842"/>
      <c r="QBT10" s="842"/>
      <c r="QBU10" s="842"/>
      <c r="QBV10" s="842"/>
      <c r="QBW10" s="842"/>
      <c r="QBX10" s="842"/>
      <c r="QBY10" s="842"/>
      <c r="QBZ10" s="842"/>
      <c r="QCA10" s="842"/>
      <c r="QCB10" s="842"/>
      <c r="QCC10" s="842"/>
      <c r="QCD10" s="842"/>
      <c r="QCE10" s="842"/>
      <c r="QCF10" s="842"/>
      <c r="QCG10" s="842"/>
      <c r="QCH10" s="842"/>
      <c r="QCI10" s="842"/>
      <c r="QCJ10" s="842"/>
      <c r="QCK10" s="842"/>
      <c r="QCL10" s="842"/>
      <c r="QCM10" s="842"/>
      <c r="QCN10" s="842"/>
      <c r="QCO10" s="842"/>
      <c r="QCP10" s="842"/>
      <c r="QCQ10" s="842"/>
      <c r="QCR10" s="842"/>
      <c r="QCS10" s="842"/>
      <c r="QCT10" s="842"/>
      <c r="QCU10" s="842"/>
      <c r="QCV10" s="842"/>
      <c r="QCW10" s="842"/>
      <c r="QCX10" s="842"/>
      <c r="QCY10" s="842"/>
      <c r="QCZ10" s="842"/>
      <c r="QDA10" s="842"/>
      <c r="QDB10" s="842"/>
      <c r="QDC10" s="842"/>
      <c r="QDD10" s="842"/>
      <c r="QDE10" s="842"/>
      <c r="QDF10" s="842"/>
      <c r="QDG10" s="842"/>
      <c r="QDH10" s="842"/>
      <c r="QDI10" s="842"/>
      <c r="QDJ10" s="842"/>
      <c r="QDK10" s="842"/>
      <c r="QDL10" s="842"/>
      <c r="QDM10" s="842"/>
      <c r="QDN10" s="842"/>
      <c r="QDO10" s="842"/>
      <c r="QDP10" s="842"/>
      <c r="QDQ10" s="842"/>
      <c r="QDR10" s="842"/>
      <c r="QDS10" s="842"/>
      <c r="QDT10" s="842"/>
      <c r="QDU10" s="842"/>
      <c r="QDV10" s="842"/>
      <c r="QDW10" s="842"/>
      <c r="QDX10" s="842"/>
      <c r="QDY10" s="842"/>
      <c r="QDZ10" s="842"/>
      <c r="QEA10" s="842"/>
      <c r="QEB10" s="842"/>
      <c r="QEC10" s="842"/>
      <c r="QED10" s="842"/>
      <c r="QEE10" s="842"/>
      <c r="QEF10" s="842"/>
      <c r="QEG10" s="842"/>
      <c r="QEH10" s="842"/>
      <c r="QEI10" s="842"/>
      <c r="QEJ10" s="842"/>
      <c r="QEK10" s="842"/>
      <c r="QEL10" s="842"/>
      <c r="QEM10" s="842"/>
      <c r="QEN10" s="842"/>
      <c r="QEO10" s="842"/>
      <c r="QEP10" s="842"/>
      <c r="QEQ10" s="842"/>
      <c r="QER10" s="842"/>
      <c r="QES10" s="842"/>
      <c r="QET10" s="842"/>
      <c r="QEU10" s="842"/>
      <c r="QEV10" s="842"/>
      <c r="QEW10" s="842"/>
      <c r="QEX10" s="842"/>
      <c r="QEY10" s="842"/>
      <c r="QEZ10" s="842"/>
      <c r="QFA10" s="842"/>
      <c r="QFB10" s="842"/>
      <c r="QFC10" s="842"/>
      <c r="QFD10" s="842"/>
      <c r="QFE10" s="842"/>
      <c r="QFF10" s="842"/>
      <c r="QFG10" s="842"/>
      <c r="QFH10" s="842"/>
      <c r="QFI10" s="842"/>
      <c r="QFJ10" s="842"/>
      <c r="QFK10" s="842"/>
      <c r="QFL10" s="842"/>
      <c r="QFM10" s="842"/>
      <c r="QFN10" s="842"/>
      <c r="QFO10" s="842"/>
      <c r="QFP10" s="842"/>
      <c r="QFQ10" s="842"/>
      <c r="QFR10" s="842"/>
      <c r="QFS10" s="842"/>
      <c r="QFT10" s="842"/>
      <c r="QFU10" s="842"/>
      <c r="QFV10" s="842"/>
      <c r="QFW10" s="842"/>
      <c r="QFX10" s="842"/>
      <c r="QFY10" s="842"/>
      <c r="QFZ10" s="842"/>
      <c r="QGA10" s="842"/>
      <c r="QGB10" s="842"/>
      <c r="QGC10" s="842"/>
      <c r="QGD10" s="842"/>
      <c r="QGE10" s="842"/>
      <c r="QGF10" s="842"/>
      <c r="QGG10" s="842"/>
      <c r="QGH10" s="842"/>
      <c r="QGI10" s="842"/>
      <c r="QGJ10" s="842"/>
      <c r="QGK10" s="842"/>
      <c r="QGL10" s="842"/>
      <c r="QGM10" s="842"/>
      <c r="QGN10" s="842"/>
      <c r="QGO10" s="842"/>
      <c r="QGP10" s="842"/>
      <c r="QGQ10" s="842"/>
      <c r="QGR10" s="842"/>
      <c r="QGS10" s="842"/>
      <c r="QGT10" s="842"/>
      <c r="QGU10" s="842"/>
      <c r="QGV10" s="842"/>
      <c r="QGW10" s="842"/>
      <c r="QGX10" s="842"/>
      <c r="QGY10" s="842"/>
      <c r="QGZ10" s="842"/>
      <c r="QHA10" s="842"/>
      <c r="QHB10" s="842"/>
      <c r="QHC10" s="842"/>
      <c r="QHD10" s="842"/>
      <c r="QHE10" s="842"/>
      <c r="QHF10" s="842"/>
      <c r="QHG10" s="842"/>
      <c r="QHH10" s="842"/>
      <c r="QHI10" s="842"/>
      <c r="QHJ10" s="842"/>
      <c r="QHK10" s="842"/>
      <c r="QHL10" s="842"/>
      <c r="QHM10" s="842"/>
      <c r="QHN10" s="842"/>
      <c r="QHO10" s="842"/>
      <c r="QHP10" s="842"/>
      <c r="QHQ10" s="842"/>
      <c r="QHR10" s="842"/>
      <c r="QHS10" s="842"/>
      <c r="QHT10" s="842"/>
      <c r="QHU10" s="842"/>
      <c r="QHV10" s="842"/>
      <c r="QHW10" s="842"/>
      <c r="QHX10" s="842"/>
      <c r="QHY10" s="842"/>
      <c r="QHZ10" s="842"/>
      <c r="QIA10" s="842"/>
      <c r="QIB10" s="842"/>
      <c r="QIC10" s="842"/>
      <c r="QID10" s="842"/>
      <c r="QIE10" s="842"/>
      <c r="QIF10" s="842"/>
      <c r="QIG10" s="842"/>
      <c r="QIH10" s="842"/>
      <c r="QII10" s="842"/>
      <c r="QIJ10" s="842"/>
      <c r="QIK10" s="842"/>
      <c r="QIL10" s="842"/>
      <c r="QIM10" s="842"/>
      <c r="QIN10" s="842"/>
      <c r="QIO10" s="842"/>
      <c r="QIP10" s="842"/>
      <c r="QIQ10" s="842"/>
      <c r="QIR10" s="842"/>
      <c r="QIS10" s="842"/>
      <c r="QIT10" s="842"/>
      <c r="QIU10" s="842"/>
      <c r="QIV10" s="842"/>
      <c r="QIW10" s="842"/>
      <c r="QIX10" s="842"/>
      <c r="QIY10" s="842"/>
      <c r="QIZ10" s="842"/>
      <c r="QJA10" s="842"/>
      <c r="QJB10" s="842"/>
      <c r="QJC10" s="842"/>
      <c r="QJD10" s="842"/>
      <c r="QJE10" s="842"/>
      <c r="QJF10" s="842"/>
      <c r="QJG10" s="842"/>
      <c r="QJH10" s="842"/>
      <c r="QJI10" s="842"/>
      <c r="QJJ10" s="842"/>
      <c r="QJK10" s="842"/>
      <c r="QJL10" s="842"/>
      <c r="QJM10" s="842"/>
      <c r="QJN10" s="842"/>
      <c r="QJO10" s="842"/>
      <c r="QJP10" s="842"/>
      <c r="QJQ10" s="842"/>
      <c r="QJR10" s="842"/>
      <c r="QJS10" s="842"/>
      <c r="QJT10" s="842"/>
      <c r="QJU10" s="842"/>
      <c r="QJV10" s="842"/>
      <c r="QJW10" s="842"/>
      <c r="QJX10" s="842"/>
      <c r="QJY10" s="842"/>
      <c r="QJZ10" s="842"/>
      <c r="QKA10" s="842"/>
      <c r="QKB10" s="842"/>
      <c r="QKC10" s="842"/>
      <c r="QKD10" s="842"/>
      <c r="QKE10" s="842"/>
      <c r="QKF10" s="842"/>
      <c r="QKG10" s="842"/>
      <c r="QKH10" s="842"/>
      <c r="QKI10" s="842"/>
      <c r="QKJ10" s="842"/>
      <c r="QKK10" s="842"/>
      <c r="QKL10" s="842"/>
      <c r="QKM10" s="842"/>
      <c r="QKN10" s="842"/>
      <c r="QKO10" s="842"/>
      <c r="QKP10" s="842"/>
      <c r="QKQ10" s="842"/>
      <c r="QKR10" s="842"/>
      <c r="QKS10" s="842"/>
      <c r="QKT10" s="842"/>
      <c r="QKU10" s="842"/>
      <c r="QKV10" s="842"/>
      <c r="QKW10" s="842"/>
      <c r="QKX10" s="842"/>
      <c r="QKY10" s="842"/>
      <c r="QKZ10" s="842"/>
      <c r="QLA10" s="842"/>
      <c r="QLB10" s="842"/>
      <c r="QLC10" s="842"/>
      <c r="QLD10" s="842"/>
      <c r="QLE10" s="842"/>
      <c r="QLF10" s="842"/>
      <c r="QLG10" s="842"/>
      <c r="QLH10" s="842"/>
      <c r="QLI10" s="842"/>
      <c r="QLJ10" s="842"/>
      <c r="QLK10" s="842"/>
      <c r="QLL10" s="842"/>
      <c r="QLM10" s="842"/>
      <c r="QLN10" s="842"/>
      <c r="QLO10" s="842"/>
      <c r="QLP10" s="842"/>
      <c r="QLQ10" s="842"/>
      <c r="QLR10" s="842"/>
      <c r="QLS10" s="842"/>
      <c r="QLT10" s="842"/>
      <c r="QLU10" s="842"/>
      <c r="QLV10" s="842"/>
      <c r="QLW10" s="842"/>
      <c r="QLX10" s="842"/>
      <c r="QLY10" s="842"/>
      <c r="QLZ10" s="842"/>
      <c r="QMA10" s="842"/>
      <c r="QMB10" s="842"/>
      <c r="QMC10" s="842"/>
      <c r="QMD10" s="842"/>
      <c r="QME10" s="842"/>
      <c r="QMF10" s="842"/>
      <c r="QMG10" s="842"/>
      <c r="QMH10" s="842"/>
      <c r="QMI10" s="842"/>
      <c r="QMJ10" s="842"/>
      <c r="QMK10" s="842"/>
      <c r="QML10" s="842"/>
      <c r="QMM10" s="842"/>
      <c r="QMN10" s="842"/>
      <c r="QMO10" s="842"/>
      <c r="QMP10" s="842"/>
      <c r="QMQ10" s="842"/>
      <c r="QMR10" s="842"/>
      <c r="QMS10" s="842"/>
      <c r="QMT10" s="842"/>
      <c r="QMU10" s="842"/>
      <c r="QMV10" s="842"/>
      <c r="QMW10" s="842"/>
      <c r="QMX10" s="842"/>
      <c r="QMY10" s="842"/>
      <c r="QMZ10" s="842"/>
      <c r="QNA10" s="842"/>
      <c r="QNB10" s="842"/>
      <c r="QNC10" s="842"/>
      <c r="QND10" s="842"/>
      <c r="QNE10" s="842"/>
      <c r="QNF10" s="842"/>
      <c r="QNG10" s="842"/>
      <c r="QNH10" s="842"/>
      <c r="QNI10" s="842"/>
      <c r="QNJ10" s="842"/>
      <c r="QNK10" s="842"/>
      <c r="QNL10" s="842"/>
      <c r="QNM10" s="842"/>
      <c r="QNN10" s="842"/>
      <c r="QNO10" s="842"/>
      <c r="QNP10" s="842"/>
      <c r="QNQ10" s="842"/>
      <c r="QNR10" s="842"/>
      <c r="QNS10" s="842"/>
      <c r="QNT10" s="842"/>
      <c r="QNU10" s="842"/>
      <c r="QNV10" s="842"/>
      <c r="QNW10" s="842"/>
      <c r="QNX10" s="842"/>
      <c r="QNY10" s="842"/>
      <c r="QNZ10" s="842"/>
      <c r="QOA10" s="842"/>
      <c r="QOB10" s="842"/>
      <c r="QOC10" s="842"/>
      <c r="QOD10" s="842"/>
      <c r="QOE10" s="842"/>
      <c r="QOF10" s="842"/>
      <c r="QOG10" s="842"/>
      <c r="QOH10" s="842"/>
      <c r="QOI10" s="842"/>
      <c r="QOJ10" s="842"/>
      <c r="QOK10" s="842"/>
      <c r="QOL10" s="842"/>
      <c r="QOM10" s="842"/>
      <c r="QON10" s="842"/>
      <c r="QOO10" s="842"/>
      <c r="QOP10" s="842"/>
      <c r="QOQ10" s="842"/>
      <c r="QOR10" s="842"/>
      <c r="QOS10" s="842"/>
      <c r="QOT10" s="842"/>
      <c r="QOU10" s="842"/>
      <c r="QOV10" s="842"/>
      <c r="QOW10" s="842"/>
      <c r="QOX10" s="842"/>
      <c r="QOY10" s="842"/>
      <c r="QOZ10" s="842"/>
      <c r="QPA10" s="842"/>
      <c r="QPB10" s="842"/>
      <c r="QPC10" s="842"/>
      <c r="QPD10" s="842"/>
      <c r="QPE10" s="842"/>
      <c r="QPF10" s="842"/>
      <c r="QPG10" s="842"/>
      <c r="QPH10" s="842"/>
      <c r="QPI10" s="842"/>
      <c r="QPJ10" s="842"/>
      <c r="QPK10" s="842"/>
      <c r="QPL10" s="842"/>
      <c r="QPM10" s="842"/>
      <c r="QPN10" s="842"/>
      <c r="QPO10" s="842"/>
      <c r="QPP10" s="842"/>
      <c r="QPQ10" s="842"/>
      <c r="QPR10" s="842"/>
      <c r="QPS10" s="842"/>
      <c r="QPT10" s="842"/>
      <c r="QPU10" s="842"/>
      <c r="QPV10" s="842"/>
      <c r="QPW10" s="842"/>
      <c r="QPX10" s="842"/>
      <c r="QPY10" s="842"/>
      <c r="QPZ10" s="842"/>
      <c r="QQA10" s="842"/>
      <c r="QQB10" s="842"/>
      <c r="QQC10" s="842"/>
      <c r="QQD10" s="842"/>
      <c r="QQE10" s="842"/>
      <c r="QQF10" s="842"/>
      <c r="QQG10" s="842"/>
      <c r="QQH10" s="842"/>
      <c r="QQI10" s="842"/>
      <c r="QQJ10" s="842"/>
      <c r="QQK10" s="842"/>
      <c r="QQL10" s="842"/>
      <c r="QQM10" s="842"/>
      <c r="QQN10" s="842"/>
      <c r="QQO10" s="842"/>
      <c r="QQP10" s="842"/>
      <c r="QQQ10" s="842"/>
      <c r="QQR10" s="842"/>
      <c r="QQS10" s="842"/>
      <c r="QQT10" s="842"/>
      <c r="QQU10" s="842"/>
      <c r="QQV10" s="842"/>
      <c r="QQW10" s="842"/>
      <c r="QQX10" s="842"/>
      <c r="QQY10" s="842"/>
      <c r="QQZ10" s="842"/>
      <c r="QRA10" s="842"/>
      <c r="QRB10" s="842"/>
      <c r="QRC10" s="842"/>
      <c r="QRD10" s="842"/>
      <c r="QRE10" s="842"/>
      <c r="QRF10" s="842"/>
      <c r="QRG10" s="842"/>
      <c r="QRH10" s="842"/>
      <c r="QRI10" s="842"/>
      <c r="QRJ10" s="842"/>
      <c r="QRK10" s="842"/>
      <c r="QRL10" s="842"/>
      <c r="QRM10" s="842"/>
      <c r="QRN10" s="842"/>
      <c r="QRO10" s="842"/>
      <c r="QRP10" s="842"/>
      <c r="QRQ10" s="842"/>
      <c r="QRR10" s="842"/>
      <c r="QRS10" s="842"/>
      <c r="QRT10" s="842"/>
      <c r="QRU10" s="842"/>
      <c r="QRV10" s="842"/>
      <c r="QRW10" s="842"/>
      <c r="QRX10" s="842"/>
      <c r="QRY10" s="842"/>
      <c r="QRZ10" s="842"/>
      <c r="QSA10" s="842"/>
      <c r="QSB10" s="842"/>
      <c r="QSC10" s="842"/>
      <c r="QSD10" s="842"/>
      <c r="QSE10" s="842"/>
      <c r="QSF10" s="842"/>
      <c r="QSG10" s="842"/>
      <c r="QSH10" s="842"/>
      <c r="QSI10" s="842"/>
      <c r="QSJ10" s="842"/>
      <c r="QSK10" s="842"/>
      <c r="QSL10" s="842"/>
      <c r="QSM10" s="842"/>
      <c r="QSN10" s="842"/>
      <c r="QSO10" s="842"/>
      <c r="QSP10" s="842"/>
      <c r="QSQ10" s="842"/>
      <c r="QSR10" s="842"/>
      <c r="QSS10" s="842"/>
      <c r="QST10" s="842"/>
      <c r="QSU10" s="842"/>
      <c r="QSV10" s="842"/>
      <c r="QSW10" s="842"/>
      <c r="QSX10" s="842"/>
      <c r="QSY10" s="842"/>
      <c r="QSZ10" s="842"/>
      <c r="QTA10" s="842"/>
      <c r="QTB10" s="842"/>
      <c r="QTC10" s="842"/>
      <c r="QTD10" s="842"/>
      <c r="QTE10" s="842"/>
      <c r="QTF10" s="842"/>
      <c r="QTG10" s="842"/>
      <c r="QTH10" s="842"/>
      <c r="QTI10" s="842"/>
      <c r="QTJ10" s="842"/>
      <c r="QTK10" s="842"/>
      <c r="QTL10" s="842"/>
      <c r="QTM10" s="842"/>
      <c r="QTN10" s="842"/>
      <c r="QTO10" s="842"/>
      <c r="QTP10" s="842"/>
      <c r="QTQ10" s="842"/>
      <c r="QTR10" s="842"/>
      <c r="QTS10" s="842"/>
      <c r="QTT10" s="842"/>
      <c r="QTU10" s="842"/>
      <c r="QTV10" s="842"/>
      <c r="QTW10" s="842"/>
      <c r="QTX10" s="842"/>
      <c r="QTY10" s="842"/>
      <c r="QTZ10" s="842"/>
      <c r="QUA10" s="842"/>
      <c r="QUB10" s="842"/>
      <c r="QUC10" s="842"/>
      <c r="QUD10" s="842"/>
      <c r="QUE10" s="842"/>
      <c r="QUF10" s="842"/>
      <c r="QUG10" s="842"/>
      <c r="QUH10" s="842"/>
      <c r="QUI10" s="842"/>
      <c r="QUJ10" s="842"/>
      <c r="QUK10" s="842"/>
      <c r="QUL10" s="842"/>
      <c r="QUM10" s="842"/>
      <c r="QUN10" s="842"/>
      <c r="QUO10" s="842"/>
      <c r="QUP10" s="842"/>
      <c r="QUQ10" s="842"/>
      <c r="QUR10" s="842"/>
      <c r="QUS10" s="842"/>
      <c r="QUT10" s="842"/>
      <c r="QUU10" s="842"/>
      <c r="QUV10" s="842"/>
      <c r="QUW10" s="842"/>
      <c r="QUX10" s="842"/>
      <c r="QUY10" s="842"/>
      <c r="QUZ10" s="842"/>
      <c r="QVA10" s="842"/>
      <c r="QVB10" s="842"/>
      <c r="QVC10" s="842"/>
      <c r="QVD10" s="842"/>
      <c r="QVE10" s="842"/>
      <c r="QVF10" s="842"/>
      <c r="QVG10" s="842"/>
      <c r="QVH10" s="842"/>
      <c r="QVI10" s="842"/>
      <c r="QVJ10" s="842"/>
      <c r="QVK10" s="842"/>
      <c r="QVL10" s="842"/>
      <c r="QVM10" s="842"/>
      <c r="QVN10" s="842"/>
      <c r="QVO10" s="842"/>
      <c r="QVP10" s="842"/>
      <c r="QVQ10" s="842"/>
      <c r="QVR10" s="842"/>
      <c r="QVS10" s="842"/>
      <c r="QVT10" s="842"/>
      <c r="QVU10" s="842"/>
      <c r="QVV10" s="842"/>
      <c r="QVW10" s="842"/>
      <c r="QVX10" s="842"/>
      <c r="QVY10" s="842"/>
      <c r="QVZ10" s="842"/>
      <c r="QWA10" s="842"/>
      <c r="QWB10" s="842"/>
      <c r="QWC10" s="842"/>
      <c r="QWD10" s="842"/>
      <c r="QWE10" s="842"/>
      <c r="QWF10" s="842"/>
      <c r="QWG10" s="842"/>
      <c r="QWH10" s="842"/>
      <c r="QWI10" s="842"/>
      <c r="QWJ10" s="842"/>
      <c r="QWK10" s="842"/>
      <c r="QWL10" s="842"/>
      <c r="QWM10" s="842"/>
      <c r="QWN10" s="842"/>
      <c r="QWO10" s="842"/>
      <c r="QWP10" s="842"/>
      <c r="QWQ10" s="842"/>
      <c r="QWR10" s="842"/>
      <c r="QWS10" s="842"/>
      <c r="QWT10" s="842"/>
      <c r="QWU10" s="842"/>
      <c r="QWV10" s="842"/>
      <c r="QWW10" s="842"/>
      <c r="QWX10" s="842"/>
      <c r="QWY10" s="842"/>
      <c r="QWZ10" s="842"/>
      <c r="QXA10" s="842"/>
      <c r="QXB10" s="842"/>
      <c r="QXC10" s="842"/>
      <c r="QXD10" s="842"/>
      <c r="QXE10" s="842"/>
      <c r="QXF10" s="842"/>
      <c r="QXG10" s="842"/>
      <c r="QXH10" s="842"/>
      <c r="QXI10" s="842"/>
      <c r="QXJ10" s="842"/>
      <c r="QXK10" s="842"/>
      <c r="QXL10" s="842"/>
      <c r="QXM10" s="842"/>
      <c r="QXN10" s="842"/>
      <c r="QXO10" s="842"/>
      <c r="QXP10" s="842"/>
      <c r="QXQ10" s="842"/>
      <c r="QXR10" s="842"/>
      <c r="QXS10" s="842"/>
      <c r="QXT10" s="842"/>
      <c r="QXU10" s="842"/>
      <c r="QXV10" s="842"/>
      <c r="QXW10" s="842"/>
      <c r="QXX10" s="842"/>
      <c r="QXY10" s="842"/>
      <c r="QXZ10" s="842"/>
      <c r="QYA10" s="842"/>
      <c r="QYB10" s="842"/>
      <c r="QYC10" s="842"/>
      <c r="QYD10" s="842"/>
      <c r="QYE10" s="842"/>
      <c r="QYF10" s="842"/>
      <c r="QYG10" s="842"/>
      <c r="QYH10" s="842"/>
      <c r="QYI10" s="842"/>
      <c r="QYJ10" s="842"/>
      <c r="QYK10" s="842"/>
      <c r="QYL10" s="842"/>
      <c r="QYM10" s="842"/>
      <c r="QYN10" s="842"/>
      <c r="QYO10" s="842"/>
      <c r="QYP10" s="842"/>
      <c r="QYQ10" s="842"/>
      <c r="QYR10" s="842"/>
      <c r="QYS10" s="842"/>
      <c r="QYT10" s="842"/>
      <c r="QYU10" s="842"/>
      <c r="QYV10" s="842"/>
      <c r="QYW10" s="842"/>
      <c r="QYX10" s="842"/>
      <c r="QYY10" s="842"/>
      <c r="QYZ10" s="842"/>
      <c r="QZA10" s="842"/>
      <c r="QZB10" s="842"/>
      <c r="QZC10" s="842"/>
      <c r="QZD10" s="842"/>
      <c r="QZE10" s="842"/>
      <c r="QZF10" s="842"/>
      <c r="QZG10" s="842"/>
      <c r="QZH10" s="842"/>
      <c r="QZI10" s="842"/>
      <c r="QZJ10" s="842"/>
      <c r="QZK10" s="842"/>
      <c r="QZL10" s="842"/>
      <c r="QZM10" s="842"/>
      <c r="QZN10" s="842"/>
      <c r="QZO10" s="842"/>
      <c r="QZP10" s="842"/>
      <c r="QZQ10" s="842"/>
      <c r="QZR10" s="842"/>
      <c r="QZS10" s="842"/>
      <c r="QZT10" s="842"/>
      <c r="QZU10" s="842"/>
      <c r="QZV10" s="842"/>
      <c r="QZW10" s="842"/>
      <c r="QZX10" s="842"/>
      <c r="QZY10" s="842"/>
      <c r="QZZ10" s="842"/>
      <c r="RAA10" s="842"/>
      <c r="RAB10" s="842"/>
      <c r="RAC10" s="842"/>
      <c r="RAD10" s="842"/>
      <c r="RAE10" s="842"/>
      <c r="RAF10" s="842"/>
      <c r="RAG10" s="842"/>
      <c r="RAH10" s="842"/>
      <c r="RAI10" s="842"/>
      <c r="RAJ10" s="842"/>
      <c r="RAK10" s="842"/>
      <c r="RAL10" s="842"/>
      <c r="RAM10" s="842"/>
      <c r="RAN10" s="842"/>
      <c r="RAO10" s="842"/>
      <c r="RAP10" s="842"/>
      <c r="RAQ10" s="842"/>
      <c r="RAR10" s="842"/>
      <c r="RAS10" s="842"/>
      <c r="RAT10" s="842"/>
      <c r="RAU10" s="842"/>
      <c r="RAV10" s="842"/>
      <c r="RAW10" s="842"/>
      <c r="RAX10" s="842"/>
      <c r="RAY10" s="842"/>
      <c r="RAZ10" s="842"/>
      <c r="RBA10" s="842"/>
      <c r="RBB10" s="842"/>
      <c r="RBC10" s="842"/>
      <c r="RBD10" s="842"/>
      <c r="RBE10" s="842"/>
      <c r="RBF10" s="842"/>
      <c r="RBG10" s="842"/>
      <c r="RBH10" s="842"/>
      <c r="RBI10" s="842"/>
      <c r="RBJ10" s="842"/>
      <c r="RBK10" s="842"/>
      <c r="RBL10" s="842"/>
      <c r="RBM10" s="842"/>
      <c r="RBN10" s="842"/>
      <c r="RBO10" s="842"/>
      <c r="RBP10" s="842"/>
      <c r="RBQ10" s="842"/>
      <c r="RBR10" s="842"/>
      <c r="RBS10" s="842"/>
      <c r="RBT10" s="842"/>
      <c r="RBU10" s="842"/>
      <c r="RBV10" s="842"/>
      <c r="RBW10" s="842"/>
      <c r="RBX10" s="842"/>
      <c r="RBY10" s="842"/>
      <c r="RBZ10" s="842"/>
      <c r="RCA10" s="842"/>
      <c r="RCB10" s="842"/>
      <c r="RCC10" s="842"/>
      <c r="RCD10" s="842"/>
      <c r="RCE10" s="842"/>
      <c r="RCF10" s="842"/>
      <c r="RCG10" s="842"/>
      <c r="RCH10" s="842"/>
      <c r="RCI10" s="842"/>
      <c r="RCJ10" s="842"/>
      <c r="RCK10" s="842"/>
      <c r="RCL10" s="842"/>
      <c r="RCM10" s="842"/>
      <c r="RCN10" s="842"/>
      <c r="RCO10" s="842"/>
      <c r="RCP10" s="842"/>
      <c r="RCQ10" s="842"/>
      <c r="RCR10" s="842"/>
      <c r="RCS10" s="842"/>
      <c r="RCT10" s="842"/>
      <c r="RCU10" s="842"/>
      <c r="RCV10" s="842"/>
      <c r="RCW10" s="842"/>
      <c r="RCX10" s="842"/>
      <c r="RCY10" s="842"/>
      <c r="RCZ10" s="842"/>
      <c r="RDA10" s="842"/>
      <c r="RDB10" s="842"/>
      <c r="RDC10" s="842"/>
      <c r="RDD10" s="842"/>
      <c r="RDE10" s="842"/>
      <c r="RDF10" s="842"/>
      <c r="RDG10" s="842"/>
      <c r="RDH10" s="842"/>
      <c r="RDI10" s="842"/>
      <c r="RDJ10" s="842"/>
      <c r="RDK10" s="842"/>
      <c r="RDL10" s="842"/>
      <c r="RDM10" s="842"/>
      <c r="RDN10" s="842"/>
      <c r="RDO10" s="842"/>
      <c r="RDP10" s="842"/>
      <c r="RDQ10" s="842"/>
      <c r="RDR10" s="842"/>
      <c r="RDS10" s="842"/>
      <c r="RDT10" s="842"/>
      <c r="RDU10" s="842"/>
      <c r="RDV10" s="842"/>
      <c r="RDW10" s="842"/>
      <c r="RDX10" s="842"/>
      <c r="RDY10" s="842"/>
      <c r="RDZ10" s="842"/>
      <c r="REA10" s="842"/>
      <c r="REB10" s="842"/>
      <c r="REC10" s="842"/>
      <c r="RED10" s="842"/>
      <c r="REE10" s="842"/>
      <c r="REF10" s="842"/>
      <c r="REG10" s="842"/>
      <c r="REH10" s="842"/>
      <c r="REI10" s="842"/>
      <c r="REJ10" s="842"/>
      <c r="REK10" s="842"/>
      <c r="REL10" s="842"/>
      <c r="REM10" s="842"/>
      <c r="REN10" s="842"/>
      <c r="REO10" s="842"/>
      <c r="REP10" s="842"/>
      <c r="REQ10" s="842"/>
      <c r="RER10" s="842"/>
      <c r="RES10" s="842"/>
      <c r="RET10" s="842"/>
      <c r="REU10" s="842"/>
      <c r="REV10" s="842"/>
      <c r="REW10" s="842"/>
      <c r="REX10" s="842"/>
      <c r="REY10" s="842"/>
      <c r="REZ10" s="842"/>
      <c r="RFA10" s="842"/>
      <c r="RFB10" s="842"/>
      <c r="RFC10" s="842"/>
      <c r="RFD10" s="842"/>
      <c r="RFE10" s="842"/>
      <c r="RFF10" s="842"/>
      <c r="RFG10" s="842"/>
      <c r="RFH10" s="842"/>
      <c r="RFI10" s="842"/>
      <c r="RFJ10" s="842"/>
      <c r="RFK10" s="842"/>
      <c r="RFL10" s="842"/>
      <c r="RFM10" s="842"/>
      <c r="RFN10" s="842"/>
      <c r="RFO10" s="842"/>
      <c r="RFP10" s="842"/>
      <c r="RFQ10" s="842"/>
      <c r="RFR10" s="842"/>
      <c r="RFS10" s="842"/>
      <c r="RFT10" s="842"/>
      <c r="RFU10" s="842"/>
      <c r="RFV10" s="842"/>
      <c r="RFW10" s="842"/>
      <c r="RFX10" s="842"/>
      <c r="RFY10" s="842"/>
      <c r="RFZ10" s="842"/>
      <c r="RGA10" s="842"/>
      <c r="RGB10" s="842"/>
      <c r="RGC10" s="842"/>
      <c r="RGD10" s="842"/>
      <c r="RGE10" s="842"/>
      <c r="RGF10" s="842"/>
      <c r="RGG10" s="842"/>
      <c r="RGH10" s="842"/>
      <c r="RGI10" s="842"/>
      <c r="RGJ10" s="842"/>
      <c r="RGK10" s="842"/>
      <c r="RGL10" s="842"/>
      <c r="RGM10" s="842"/>
      <c r="RGN10" s="842"/>
      <c r="RGO10" s="842"/>
      <c r="RGP10" s="842"/>
      <c r="RGQ10" s="842"/>
      <c r="RGR10" s="842"/>
      <c r="RGS10" s="842"/>
      <c r="RGT10" s="842"/>
      <c r="RGU10" s="842"/>
      <c r="RGV10" s="842"/>
      <c r="RGW10" s="842"/>
      <c r="RGX10" s="842"/>
      <c r="RGY10" s="842"/>
      <c r="RGZ10" s="842"/>
      <c r="RHA10" s="842"/>
      <c r="RHB10" s="842"/>
      <c r="RHC10" s="842"/>
      <c r="RHD10" s="842"/>
      <c r="RHE10" s="842"/>
      <c r="RHF10" s="842"/>
      <c r="RHG10" s="842"/>
      <c r="RHH10" s="842"/>
      <c r="RHI10" s="842"/>
      <c r="RHJ10" s="842"/>
      <c r="RHK10" s="842"/>
      <c r="RHL10" s="842"/>
      <c r="RHM10" s="842"/>
      <c r="RHN10" s="842"/>
      <c r="RHO10" s="842"/>
      <c r="RHP10" s="842"/>
      <c r="RHQ10" s="842"/>
      <c r="RHR10" s="842"/>
      <c r="RHS10" s="842"/>
      <c r="RHT10" s="842"/>
      <c r="RHU10" s="842"/>
      <c r="RHV10" s="842"/>
      <c r="RHW10" s="842"/>
      <c r="RHX10" s="842"/>
      <c r="RHY10" s="842"/>
      <c r="RHZ10" s="842"/>
      <c r="RIA10" s="842"/>
      <c r="RIB10" s="842"/>
      <c r="RIC10" s="842"/>
      <c r="RID10" s="842"/>
      <c r="RIE10" s="842"/>
      <c r="RIF10" s="842"/>
      <c r="RIG10" s="842"/>
      <c r="RIH10" s="842"/>
      <c r="RII10" s="842"/>
      <c r="RIJ10" s="842"/>
      <c r="RIK10" s="842"/>
      <c r="RIL10" s="842"/>
      <c r="RIM10" s="842"/>
      <c r="RIN10" s="842"/>
      <c r="RIO10" s="842"/>
      <c r="RIP10" s="842"/>
      <c r="RIQ10" s="842"/>
      <c r="RIR10" s="842"/>
      <c r="RIS10" s="842"/>
      <c r="RIT10" s="842"/>
      <c r="RIU10" s="842"/>
      <c r="RIV10" s="842"/>
      <c r="RIW10" s="842"/>
      <c r="RIX10" s="842"/>
      <c r="RIY10" s="842"/>
      <c r="RIZ10" s="842"/>
      <c r="RJA10" s="842"/>
      <c r="RJB10" s="842"/>
      <c r="RJC10" s="842"/>
      <c r="RJD10" s="842"/>
      <c r="RJE10" s="842"/>
      <c r="RJF10" s="842"/>
      <c r="RJG10" s="842"/>
      <c r="RJH10" s="842"/>
      <c r="RJI10" s="842"/>
      <c r="RJJ10" s="842"/>
      <c r="RJK10" s="842"/>
      <c r="RJL10" s="842"/>
      <c r="RJM10" s="842"/>
      <c r="RJN10" s="842"/>
      <c r="RJO10" s="842"/>
      <c r="RJP10" s="842"/>
      <c r="RJQ10" s="842"/>
      <c r="RJR10" s="842"/>
      <c r="RJS10" s="842"/>
      <c r="RJT10" s="842"/>
      <c r="RJU10" s="842"/>
      <c r="RJV10" s="842"/>
      <c r="RJW10" s="842"/>
      <c r="RJX10" s="842"/>
      <c r="RJY10" s="842"/>
      <c r="RJZ10" s="842"/>
      <c r="RKA10" s="842"/>
      <c r="RKB10" s="842"/>
      <c r="RKC10" s="842"/>
      <c r="RKD10" s="842"/>
      <c r="RKE10" s="842"/>
      <c r="RKF10" s="842"/>
      <c r="RKG10" s="842"/>
      <c r="RKH10" s="842"/>
      <c r="RKI10" s="842"/>
      <c r="RKJ10" s="842"/>
      <c r="RKK10" s="842"/>
      <c r="RKL10" s="842"/>
      <c r="RKM10" s="842"/>
      <c r="RKN10" s="842"/>
      <c r="RKO10" s="842"/>
      <c r="RKP10" s="842"/>
      <c r="RKQ10" s="842"/>
      <c r="RKR10" s="842"/>
      <c r="RKS10" s="842"/>
      <c r="RKT10" s="842"/>
      <c r="RKU10" s="842"/>
      <c r="RKV10" s="842"/>
      <c r="RKW10" s="842"/>
      <c r="RKX10" s="842"/>
      <c r="RKY10" s="842"/>
      <c r="RKZ10" s="842"/>
      <c r="RLA10" s="842"/>
      <c r="RLB10" s="842"/>
      <c r="RLC10" s="842"/>
      <c r="RLD10" s="842"/>
      <c r="RLE10" s="842"/>
      <c r="RLF10" s="842"/>
      <c r="RLG10" s="842"/>
      <c r="RLH10" s="842"/>
      <c r="RLI10" s="842"/>
      <c r="RLJ10" s="842"/>
      <c r="RLK10" s="842"/>
      <c r="RLL10" s="842"/>
      <c r="RLM10" s="842"/>
      <c r="RLN10" s="842"/>
      <c r="RLO10" s="842"/>
      <c r="RLP10" s="842"/>
      <c r="RLQ10" s="842"/>
      <c r="RLR10" s="842"/>
      <c r="RLS10" s="842"/>
      <c r="RLT10" s="842"/>
      <c r="RLU10" s="842"/>
      <c r="RLV10" s="842"/>
      <c r="RLW10" s="842"/>
      <c r="RLX10" s="842"/>
      <c r="RLY10" s="842"/>
      <c r="RLZ10" s="842"/>
      <c r="RMA10" s="842"/>
      <c r="RMB10" s="842"/>
      <c r="RMC10" s="842"/>
      <c r="RMD10" s="842"/>
      <c r="RME10" s="842"/>
      <c r="RMF10" s="842"/>
      <c r="RMG10" s="842"/>
      <c r="RMH10" s="842"/>
      <c r="RMI10" s="842"/>
      <c r="RMJ10" s="842"/>
      <c r="RMK10" s="842"/>
      <c r="RML10" s="842"/>
      <c r="RMM10" s="842"/>
      <c r="RMN10" s="842"/>
      <c r="RMO10" s="842"/>
      <c r="RMP10" s="842"/>
      <c r="RMQ10" s="842"/>
      <c r="RMR10" s="842"/>
      <c r="RMS10" s="842"/>
      <c r="RMT10" s="842"/>
      <c r="RMU10" s="842"/>
      <c r="RMV10" s="842"/>
      <c r="RMW10" s="842"/>
      <c r="RMX10" s="842"/>
      <c r="RMY10" s="842"/>
      <c r="RMZ10" s="842"/>
      <c r="RNA10" s="842"/>
      <c r="RNB10" s="842"/>
      <c r="RNC10" s="842"/>
      <c r="RND10" s="842"/>
      <c r="RNE10" s="842"/>
      <c r="RNF10" s="842"/>
      <c r="RNG10" s="842"/>
      <c r="RNH10" s="842"/>
      <c r="RNI10" s="842"/>
      <c r="RNJ10" s="842"/>
      <c r="RNK10" s="842"/>
      <c r="RNL10" s="842"/>
      <c r="RNM10" s="842"/>
      <c r="RNN10" s="842"/>
      <c r="RNO10" s="842"/>
      <c r="RNP10" s="842"/>
      <c r="RNQ10" s="842"/>
      <c r="RNR10" s="842"/>
      <c r="RNS10" s="842"/>
      <c r="RNT10" s="842"/>
      <c r="RNU10" s="842"/>
      <c r="RNV10" s="842"/>
      <c r="RNW10" s="842"/>
      <c r="RNX10" s="842"/>
      <c r="RNY10" s="842"/>
      <c r="RNZ10" s="842"/>
      <c r="ROA10" s="842"/>
      <c r="ROB10" s="842"/>
      <c r="ROC10" s="842"/>
      <c r="ROD10" s="842"/>
      <c r="ROE10" s="842"/>
      <c r="ROF10" s="842"/>
      <c r="ROG10" s="842"/>
      <c r="ROH10" s="842"/>
      <c r="ROI10" s="842"/>
      <c r="ROJ10" s="842"/>
      <c r="ROK10" s="842"/>
      <c r="ROL10" s="842"/>
      <c r="ROM10" s="842"/>
      <c r="RON10" s="842"/>
      <c r="ROO10" s="842"/>
      <c r="ROP10" s="842"/>
      <c r="ROQ10" s="842"/>
      <c r="ROR10" s="842"/>
      <c r="ROS10" s="842"/>
      <c r="ROT10" s="842"/>
      <c r="ROU10" s="842"/>
      <c r="ROV10" s="842"/>
      <c r="ROW10" s="842"/>
      <c r="ROX10" s="842"/>
      <c r="ROY10" s="842"/>
      <c r="ROZ10" s="842"/>
      <c r="RPA10" s="842"/>
      <c r="RPB10" s="842"/>
      <c r="RPC10" s="842"/>
      <c r="RPD10" s="842"/>
      <c r="RPE10" s="842"/>
      <c r="RPF10" s="842"/>
      <c r="RPG10" s="842"/>
      <c r="RPH10" s="842"/>
      <c r="RPI10" s="842"/>
      <c r="RPJ10" s="842"/>
      <c r="RPK10" s="842"/>
      <c r="RPL10" s="842"/>
      <c r="RPM10" s="842"/>
      <c r="RPN10" s="842"/>
      <c r="RPO10" s="842"/>
      <c r="RPP10" s="842"/>
      <c r="RPQ10" s="842"/>
      <c r="RPR10" s="842"/>
      <c r="RPS10" s="842"/>
      <c r="RPT10" s="842"/>
      <c r="RPU10" s="842"/>
      <c r="RPV10" s="842"/>
      <c r="RPW10" s="842"/>
      <c r="RPX10" s="842"/>
      <c r="RPY10" s="842"/>
      <c r="RPZ10" s="842"/>
      <c r="RQA10" s="842"/>
      <c r="RQB10" s="842"/>
      <c r="RQC10" s="842"/>
      <c r="RQD10" s="842"/>
      <c r="RQE10" s="842"/>
      <c r="RQF10" s="842"/>
      <c r="RQG10" s="842"/>
      <c r="RQH10" s="842"/>
      <c r="RQI10" s="842"/>
      <c r="RQJ10" s="842"/>
      <c r="RQK10" s="842"/>
      <c r="RQL10" s="842"/>
      <c r="RQM10" s="842"/>
      <c r="RQN10" s="842"/>
      <c r="RQO10" s="842"/>
      <c r="RQP10" s="842"/>
      <c r="RQQ10" s="842"/>
      <c r="RQR10" s="842"/>
      <c r="RQS10" s="842"/>
      <c r="RQT10" s="842"/>
      <c r="RQU10" s="842"/>
      <c r="RQV10" s="842"/>
      <c r="RQW10" s="842"/>
      <c r="RQX10" s="842"/>
      <c r="RQY10" s="842"/>
      <c r="RQZ10" s="842"/>
      <c r="RRA10" s="842"/>
      <c r="RRB10" s="842"/>
      <c r="RRC10" s="842"/>
      <c r="RRD10" s="842"/>
      <c r="RRE10" s="842"/>
      <c r="RRF10" s="842"/>
      <c r="RRG10" s="842"/>
      <c r="RRH10" s="842"/>
      <c r="RRI10" s="842"/>
      <c r="RRJ10" s="842"/>
      <c r="RRK10" s="842"/>
      <c r="RRL10" s="842"/>
      <c r="RRM10" s="842"/>
      <c r="RRN10" s="842"/>
      <c r="RRO10" s="842"/>
      <c r="RRP10" s="842"/>
      <c r="RRQ10" s="842"/>
      <c r="RRR10" s="842"/>
      <c r="RRS10" s="842"/>
      <c r="RRT10" s="842"/>
      <c r="RRU10" s="842"/>
      <c r="RRV10" s="842"/>
      <c r="RRW10" s="842"/>
      <c r="RRX10" s="842"/>
      <c r="RRY10" s="842"/>
      <c r="RRZ10" s="842"/>
      <c r="RSA10" s="842"/>
      <c r="RSB10" s="842"/>
      <c r="RSC10" s="842"/>
      <c r="RSD10" s="842"/>
      <c r="RSE10" s="842"/>
      <c r="RSF10" s="842"/>
      <c r="RSG10" s="842"/>
      <c r="RSH10" s="842"/>
      <c r="RSI10" s="842"/>
      <c r="RSJ10" s="842"/>
      <c r="RSK10" s="842"/>
      <c r="RSL10" s="842"/>
      <c r="RSM10" s="842"/>
      <c r="RSN10" s="842"/>
      <c r="RSO10" s="842"/>
      <c r="RSP10" s="842"/>
      <c r="RSQ10" s="842"/>
      <c r="RSR10" s="842"/>
      <c r="RSS10" s="842"/>
      <c r="RST10" s="842"/>
      <c r="RSU10" s="842"/>
      <c r="RSV10" s="842"/>
      <c r="RSW10" s="842"/>
      <c r="RSX10" s="842"/>
      <c r="RSY10" s="842"/>
      <c r="RSZ10" s="842"/>
      <c r="RTA10" s="842"/>
      <c r="RTB10" s="842"/>
      <c r="RTC10" s="842"/>
      <c r="RTD10" s="842"/>
      <c r="RTE10" s="842"/>
      <c r="RTF10" s="842"/>
      <c r="RTG10" s="842"/>
      <c r="RTH10" s="842"/>
      <c r="RTI10" s="842"/>
      <c r="RTJ10" s="842"/>
      <c r="RTK10" s="842"/>
      <c r="RTL10" s="842"/>
      <c r="RTM10" s="842"/>
      <c r="RTN10" s="842"/>
      <c r="RTO10" s="842"/>
      <c r="RTP10" s="842"/>
      <c r="RTQ10" s="842"/>
      <c r="RTR10" s="842"/>
      <c r="RTS10" s="842"/>
      <c r="RTT10" s="842"/>
      <c r="RTU10" s="842"/>
      <c r="RTV10" s="842"/>
      <c r="RTW10" s="842"/>
      <c r="RTX10" s="842"/>
      <c r="RTY10" s="842"/>
      <c r="RTZ10" s="842"/>
      <c r="RUA10" s="842"/>
      <c r="RUB10" s="842"/>
      <c r="RUC10" s="842"/>
      <c r="RUD10" s="842"/>
      <c r="RUE10" s="842"/>
      <c r="RUF10" s="842"/>
      <c r="RUG10" s="842"/>
      <c r="RUH10" s="842"/>
      <c r="RUI10" s="842"/>
      <c r="RUJ10" s="842"/>
      <c r="RUK10" s="842"/>
      <c r="RUL10" s="842"/>
      <c r="RUM10" s="842"/>
      <c r="RUN10" s="842"/>
      <c r="RUO10" s="842"/>
      <c r="RUP10" s="842"/>
      <c r="RUQ10" s="842"/>
      <c r="RUR10" s="842"/>
      <c r="RUS10" s="842"/>
      <c r="RUT10" s="842"/>
      <c r="RUU10" s="842"/>
      <c r="RUV10" s="842"/>
      <c r="RUW10" s="842"/>
      <c r="RUX10" s="842"/>
      <c r="RUY10" s="842"/>
      <c r="RUZ10" s="842"/>
      <c r="RVA10" s="842"/>
      <c r="RVB10" s="842"/>
      <c r="RVC10" s="842"/>
      <c r="RVD10" s="842"/>
      <c r="RVE10" s="842"/>
      <c r="RVF10" s="842"/>
      <c r="RVG10" s="842"/>
      <c r="RVH10" s="842"/>
      <c r="RVI10" s="842"/>
      <c r="RVJ10" s="842"/>
      <c r="RVK10" s="842"/>
      <c r="RVL10" s="842"/>
      <c r="RVM10" s="842"/>
      <c r="RVN10" s="842"/>
      <c r="RVO10" s="842"/>
      <c r="RVP10" s="842"/>
      <c r="RVQ10" s="842"/>
      <c r="RVR10" s="842"/>
      <c r="RVS10" s="842"/>
      <c r="RVT10" s="842"/>
      <c r="RVU10" s="842"/>
      <c r="RVV10" s="842"/>
      <c r="RVW10" s="842"/>
      <c r="RVX10" s="842"/>
      <c r="RVY10" s="842"/>
      <c r="RVZ10" s="842"/>
      <c r="RWA10" s="842"/>
      <c r="RWB10" s="842"/>
      <c r="RWC10" s="842"/>
      <c r="RWD10" s="842"/>
      <c r="RWE10" s="842"/>
      <c r="RWF10" s="842"/>
      <c r="RWG10" s="842"/>
      <c r="RWH10" s="842"/>
      <c r="RWI10" s="842"/>
      <c r="RWJ10" s="842"/>
      <c r="RWK10" s="842"/>
      <c r="RWL10" s="842"/>
      <c r="RWM10" s="842"/>
      <c r="RWN10" s="842"/>
      <c r="RWO10" s="842"/>
      <c r="RWP10" s="842"/>
      <c r="RWQ10" s="842"/>
      <c r="RWR10" s="842"/>
      <c r="RWS10" s="842"/>
      <c r="RWT10" s="842"/>
      <c r="RWU10" s="842"/>
      <c r="RWV10" s="842"/>
      <c r="RWW10" s="842"/>
      <c r="RWX10" s="842"/>
      <c r="RWY10" s="842"/>
      <c r="RWZ10" s="842"/>
      <c r="RXA10" s="842"/>
      <c r="RXB10" s="842"/>
      <c r="RXC10" s="842"/>
      <c r="RXD10" s="842"/>
      <c r="RXE10" s="842"/>
      <c r="RXF10" s="842"/>
      <c r="RXG10" s="842"/>
      <c r="RXH10" s="842"/>
      <c r="RXI10" s="842"/>
      <c r="RXJ10" s="842"/>
      <c r="RXK10" s="842"/>
      <c r="RXL10" s="842"/>
      <c r="RXM10" s="842"/>
      <c r="RXN10" s="842"/>
      <c r="RXO10" s="842"/>
      <c r="RXP10" s="842"/>
      <c r="RXQ10" s="842"/>
      <c r="RXR10" s="842"/>
      <c r="RXS10" s="842"/>
      <c r="RXT10" s="842"/>
      <c r="RXU10" s="842"/>
      <c r="RXV10" s="842"/>
      <c r="RXW10" s="842"/>
      <c r="RXX10" s="842"/>
      <c r="RXY10" s="842"/>
      <c r="RXZ10" s="842"/>
      <c r="RYA10" s="842"/>
      <c r="RYB10" s="842"/>
      <c r="RYC10" s="842"/>
      <c r="RYD10" s="842"/>
      <c r="RYE10" s="842"/>
      <c r="RYF10" s="842"/>
      <c r="RYG10" s="842"/>
      <c r="RYH10" s="842"/>
      <c r="RYI10" s="842"/>
      <c r="RYJ10" s="842"/>
      <c r="RYK10" s="842"/>
      <c r="RYL10" s="842"/>
      <c r="RYM10" s="842"/>
      <c r="RYN10" s="842"/>
      <c r="RYO10" s="842"/>
      <c r="RYP10" s="842"/>
      <c r="RYQ10" s="842"/>
      <c r="RYR10" s="842"/>
      <c r="RYS10" s="842"/>
      <c r="RYT10" s="842"/>
      <c r="RYU10" s="842"/>
      <c r="RYV10" s="842"/>
      <c r="RYW10" s="842"/>
      <c r="RYX10" s="842"/>
      <c r="RYY10" s="842"/>
      <c r="RYZ10" s="842"/>
      <c r="RZA10" s="842"/>
      <c r="RZB10" s="842"/>
      <c r="RZC10" s="842"/>
      <c r="RZD10" s="842"/>
      <c r="RZE10" s="842"/>
      <c r="RZF10" s="842"/>
      <c r="RZG10" s="842"/>
      <c r="RZH10" s="842"/>
      <c r="RZI10" s="842"/>
      <c r="RZJ10" s="842"/>
      <c r="RZK10" s="842"/>
      <c r="RZL10" s="842"/>
      <c r="RZM10" s="842"/>
      <c r="RZN10" s="842"/>
      <c r="RZO10" s="842"/>
      <c r="RZP10" s="842"/>
      <c r="RZQ10" s="842"/>
      <c r="RZR10" s="842"/>
      <c r="RZS10" s="842"/>
      <c r="RZT10" s="842"/>
      <c r="RZU10" s="842"/>
      <c r="RZV10" s="842"/>
      <c r="RZW10" s="842"/>
      <c r="RZX10" s="842"/>
      <c r="RZY10" s="842"/>
      <c r="RZZ10" s="842"/>
      <c r="SAA10" s="842"/>
      <c r="SAB10" s="842"/>
      <c r="SAC10" s="842"/>
      <c r="SAD10" s="842"/>
      <c r="SAE10" s="842"/>
      <c r="SAF10" s="842"/>
      <c r="SAG10" s="842"/>
      <c r="SAH10" s="842"/>
      <c r="SAI10" s="842"/>
      <c r="SAJ10" s="842"/>
      <c r="SAK10" s="842"/>
      <c r="SAL10" s="842"/>
      <c r="SAM10" s="842"/>
      <c r="SAN10" s="842"/>
      <c r="SAO10" s="842"/>
      <c r="SAP10" s="842"/>
      <c r="SAQ10" s="842"/>
      <c r="SAR10" s="842"/>
      <c r="SAS10" s="842"/>
      <c r="SAT10" s="842"/>
      <c r="SAU10" s="842"/>
      <c r="SAV10" s="842"/>
      <c r="SAW10" s="842"/>
      <c r="SAX10" s="842"/>
      <c r="SAY10" s="842"/>
      <c r="SAZ10" s="842"/>
      <c r="SBA10" s="842"/>
      <c r="SBB10" s="842"/>
      <c r="SBC10" s="842"/>
      <c r="SBD10" s="842"/>
      <c r="SBE10" s="842"/>
      <c r="SBF10" s="842"/>
      <c r="SBG10" s="842"/>
      <c r="SBH10" s="842"/>
      <c r="SBI10" s="842"/>
      <c r="SBJ10" s="842"/>
      <c r="SBK10" s="842"/>
      <c r="SBL10" s="842"/>
      <c r="SBM10" s="842"/>
      <c r="SBN10" s="842"/>
      <c r="SBO10" s="842"/>
      <c r="SBP10" s="842"/>
      <c r="SBQ10" s="842"/>
      <c r="SBR10" s="842"/>
      <c r="SBS10" s="842"/>
      <c r="SBT10" s="842"/>
      <c r="SBU10" s="842"/>
      <c r="SBV10" s="842"/>
      <c r="SBW10" s="842"/>
      <c r="SBX10" s="842"/>
      <c r="SBY10" s="842"/>
      <c r="SBZ10" s="842"/>
      <c r="SCA10" s="842"/>
      <c r="SCB10" s="842"/>
      <c r="SCC10" s="842"/>
      <c r="SCD10" s="842"/>
      <c r="SCE10" s="842"/>
      <c r="SCF10" s="842"/>
      <c r="SCG10" s="842"/>
      <c r="SCH10" s="842"/>
      <c r="SCI10" s="842"/>
      <c r="SCJ10" s="842"/>
      <c r="SCK10" s="842"/>
      <c r="SCL10" s="842"/>
      <c r="SCM10" s="842"/>
      <c r="SCN10" s="842"/>
      <c r="SCO10" s="842"/>
      <c r="SCP10" s="842"/>
      <c r="SCQ10" s="842"/>
      <c r="SCR10" s="842"/>
      <c r="SCS10" s="842"/>
      <c r="SCT10" s="842"/>
      <c r="SCU10" s="842"/>
      <c r="SCV10" s="842"/>
      <c r="SCW10" s="842"/>
      <c r="SCX10" s="842"/>
      <c r="SCY10" s="842"/>
      <c r="SCZ10" s="842"/>
      <c r="SDA10" s="842"/>
      <c r="SDB10" s="842"/>
      <c r="SDC10" s="842"/>
      <c r="SDD10" s="842"/>
      <c r="SDE10" s="842"/>
      <c r="SDF10" s="842"/>
      <c r="SDG10" s="842"/>
      <c r="SDH10" s="842"/>
      <c r="SDI10" s="842"/>
      <c r="SDJ10" s="842"/>
      <c r="SDK10" s="842"/>
      <c r="SDL10" s="842"/>
      <c r="SDM10" s="842"/>
      <c r="SDN10" s="842"/>
      <c r="SDO10" s="842"/>
      <c r="SDP10" s="842"/>
      <c r="SDQ10" s="842"/>
      <c r="SDR10" s="842"/>
      <c r="SDS10" s="842"/>
      <c r="SDT10" s="842"/>
      <c r="SDU10" s="842"/>
      <c r="SDV10" s="842"/>
      <c r="SDW10" s="842"/>
      <c r="SDX10" s="842"/>
      <c r="SDY10" s="842"/>
      <c r="SDZ10" s="842"/>
      <c r="SEA10" s="842"/>
      <c r="SEB10" s="842"/>
      <c r="SEC10" s="842"/>
      <c r="SED10" s="842"/>
      <c r="SEE10" s="842"/>
      <c r="SEF10" s="842"/>
      <c r="SEG10" s="842"/>
      <c r="SEH10" s="842"/>
      <c r="SEI10" s="842"/>
      <c r="SEJ10" s="842"/>
      <c r="SEK10" s="842"/>
      <c r="SEL10" s="842"/>
      <c r="SEM10" s="842"/>
      <c r="SEN10" s="842"/>
      <c r="SEO10" s="842"/>
      <c r="SEP10" s="842"/>
      <c r="SEQ10" s="842"/>
      <c r="SER10" s="842"/>
      <c r="SES10" s="842"/>
      <c r="SET10" s="842"/>
      <c r="SEU10" s="842"/>
      <c r="SEV10" s="842"/>
      <c r="SEW10" s="842"/>
      <c r="SEX10" s="842"/>
      <c r="SEY10" s="842"/>
      <c r="SEZ10" s="842"/>
      <c r="SFA10" s="842"/>
      <c r="SFB10" s="842"/>
      <c r="SFC10" s="842"/>
      <c r="SFD10" s="842"/>
      <c r="SFE10" s="842"/>
      <c r="SFF10" s="842"/>
      <c r="SFG10" s="842"/>
      <c r="SFH10" s="842"/>
      <c r="SFI10" s="842"/>
      <c r="SFJ10" s="842"/>
      <c r="SFK10" s="842"/>
      <c r="SFL10" s="842"/>
      <c r="SFM10" s="842"/>
      <c r="SFN10" s="842"/>
      <c r="SFO10" s="842"/>
      <c r="SFP10" s="842"/>
      <c r="SFQ10" s="842"/>
      <c r="SFR10" s="842"/>
      <c r="SFS10" s="842"/>
      <c r="SFT10" s="842"/>
      <c r="SFU10" s="842"/>
      <c r="SFV10" s="842"/>
      <c r="SFW10" s="842"/>
      <c r="SFX10" s="842"/>
      <c r="SFY10" s="842"/>
      <c r="SFZ10" s="842"/>
      <c r="SGA10" s="842"/>
      <c r="SGB10" s="842"/>
      <c r="SGC10" s="842"/>
      <c r="SGD10" s="842"/>
      <c r="SGE10" s="842"/>
      <c r="SGF10" s="842"/>
      <c r="SGG10" s="842"/>
      <c r="SGH10" s="842"/>
      <c r="SGI10" s="842"/>
      <c r="SGJ10" s="842"/>
      <c r="SGK10" s="842"/>
      <c r="SGL10" s="842"/>
      <c r="SGM10" s="842"/>
      <c r="SGN10" s="842"/>
      <c r="SGO10" s="842"/>
      <c r="SGP10" s="842"/>
      <c r="SGQ10" s="842"/>
      <c r="SGR10" s="842"/>
      <c r="SGS10" s="842"/>
      <c r="SGT10" s="842"/>
      <c r="SGU10" s="842"/>
      <c r="SGV10" s="842"/>
      <c r="SGW10" s="842"/>
      <c r="SGX10" s="842"/>
      <c r="SGY10" s="842"/>
      <c r="SGZ10" s="842"/>
      <c r="SHA10" s="842"/>
      <c r="SHB10" s="842"/>
      <c r="SHC10" s="842"/>
      <c r="SHD10" s="842"/>
      <c r="SHE10" s="842"/>
      <c r="SHF10" s="842"/>
      <c r="SHG10" s="842"/>
      <c r="SHH10" s="842"/>
      <c r="SHI10" s="842"/>
      <c r="SHJ10" s="842"/>
      <c r="SHK10" s="842"/>
      <c r="SHL10" s="842"/>
      <c r="SHM10" s="842"/>
      <c r="SHN10" s="842"/>
      <c r="SHO10" s="842"/>
      <c r="SHP10" s="842"/>
      <c r="SHQ10" s="842"/>
      <c r="SHR10" s="842"/>
      <c r="SHS10" s="842"/>
      <c r="SHT10" s="842"/>
      <c r="SHU10" s="842"/>
      <c r="SHV10" s="842"/>
      <c r="SHW10" s="842"/>
      <c r="SHX10" s="842"/>
      <c r="SHY10" s="842"/>
      <c r="SHZ10" s="842"/>
      <c r="SIA10" s="842"/>
      <c r="SIB10" s="842"/>
      <c r="SIC10" s="842"/>
      <c r="SID10" s="842"/>
      <c r="SIE10" s="842"/>
      <c r="SIF10" s="842"/>
      <c r="SIG10" s="842"/>
      <c r="SIH10" s="842"/>
      <c r="SII10" s="842"/>
      <c r="SIJ10" s="842"/>
      <c r="SIK10" s="842"/>
      <c r="SIL10" s="842"/>
      <c r="SIM10" s="842"/>
      <c r="SIN10" s="842"/>
      <c r="SIO10" s="842"/>
      <c r="SIP10" s="842"/>
      <c r="SIQ10" s="842"/>
      <c r="SIR10" s="842"/>
      <c r="SIS10" s="842"/>
      <c r="SIT10" s="842"/>
      <c r="SIU10" s="842"/>
      <c r="SIV10" s="842"/>
      <c r="SIW10" s="842"/>
      <c r="SIX10" s="842"/>
      <c r="SIY10" s="842"/>
      <c r="SIZ10" s="842"/>
      <c r="SJA10" s="842"/>
      <c r="SJB10" s="842"/>
      <c r="SJC10" s="842"/>
      <c r="SJD10" s="842"/>
      <c r="SJE10" s="842"/>
      <c r="SJF10" s="842"/>
      <c r="SJG10" s="842"/>
      <c r="SJH10" s="842"/>
      <c r="SJI10" s="842"/>
      <c r="SJJ10" s="842"/>
      <c r="SJK10" s="842"/>
      <c r="SJL10" s="842"/>
      <c r="SJM10" s="842"/>
      <c r="SJN10" s="842"/>
      <c r="SJO10" s="842"/>
      <c r="SJP10" s="842"/>
      <c r="SJQ10" s="842"/>
      <c r="SJR10" s="842"/>
      <c r="SJS10" s="842"/>
      <c r="SJT10" s="842"/>
      <c r="SJU10" s="842"/>
      <c r="SJV10" s="842"/>
      <c r="SJW10" s="842"/>
      <c r="SJX10" s="842"/>
      <c r="SJY10" s="842"/>
      <c r="SJZ10" s="842"/>
      <c r="SKA10" s="842"/>
      <c r="SKB10" s="842"/>
      <c r="SKC10" s="842"/>
      <c r="SKD10" s="842"/>
      <c r="SKE10" s="842"/>
      <c r="SKF10" s="842"/>
      <c r="SKG10" s="842"/>
      <c r="SKH10" s="842"/>
      <c r="SKI10" s="842"/>
      <c r="SKJ10" s="842"/>
      <c r="SKK10" s="842"/>
      <c r="SKL10" s="842"/>
      <c r="SKM10" s="842"/>
      <c r="SKN10" s="842"/>
      <c r="SKO10" s="842"/>
      <c r="SKP10" s="842"/>
      <c r="SKQ10" s="842"/>
      <c r="SKR10" s="842"/>
      <c r="SKS10" s="842"/>
      <c r="SKT10" s="842"/>
      <c r="SKU10" s="842"/>
      <c r="SKV10" s="842"/>
      <c r="SKW10" s="842"/>
      <c r="SKX10" s="842"/>
      <c r="SKY10" s="842"/>
      <c r="SKZ10" s="842"/>
      <c r="SLA10" s="842"/>
      <c r="SLB10" s="842"/>
      <c r="SLC10" s="842"/>
      <c r="SLD10" s="842"/>
      <c r="SLE10" s="842"/>
      <c r="SLF10" s="842"/>
      <c r="SLG10" s="842"/>
      <c r="SLH10" s="842"/>
      <c r="SLI10" s="842"/>
      <c r="SLJ10" s="842"/>
      <c r="SLK10" s="842"/>
      <c r="SLL10" s="842"/>
      <c r="SLM10" s="842"/>
      <c r="SLN10" s="842"/>
      <c r="SLO10" s="842"/>
      <c r="SLP10" s="842"/>
      <c r="SLQ10" s="842"/>
      <c r="SLR10" s="842"/>
      <c r="SLS10" s="842"/>
      <c r="SLT10" s="842"/>
      <c r="SLU10" s="842"/>
      <c r="SLV10" s="842"/>
      <c r="SLW10" s="842"/>
      <c r="SLX10" s="842"/>
      <c r="SLY10" s="842"/>
      <c r="SLZ10" s="842"/>
      <c r="SMA10" s="842"/>
      <c r="SMB10" s="842"/>
      <c r="SMC10" s="842"/>
      <c r="SMD10" s="842"/>
      <c r="SME10" s="842"/>
      <c r="SMF10" s="842"/>
      <c r="SMG10" s="842"/>
      <c r="SMH10" s="842"/>
      <c r="SMI10" s="842"/>
      <c r="SMJ10" s="842"/>
      <c r="SMK10" s="842"/>
      <c r="SML10" s="842"/>
      <c r="SMM10" s="842"/>
      <c r="SMN10" s="842"/>
      <c r="SMO10" s="842"/>
      <c r="SMP10" s="842"/>
      <c r="SMQ10" s="842"/>
      <c r="SMR10" s="842"/>
      <c r="SMS10" s="842"/>
      <c r="SMT10" s="842"/>
      <c r="SMU10" s="842"/>
      <c r="SMV10" s="842"/>
      <c r="SMW10" s="842"/>
      <c r="SMX10" s="842"/>
      <c r="SMY10" s="842"/>
      <c r="SMZ10" s="842"/>
      <c r="SNA10" s="842"/>
      <c r="SNB10" s="842"/>
      <c r="SNC10" s="842"/>
      <c r="SND10" s="842"/>
      <c r="SNE10" s="842"/>
      <c r="SNF10" s="842"/>
      <c r="SNG10" s="842"/>
      <c r="SNH10" s="842"/>
      <c r="SNI10" s="842"/>
      <c r="SNJ10" s="842"/>
      <c r="SNK10" s="842"/>
      <c r="SNL10" s="842"/>
      <c r="SNM10" s="842"/>
      <c r="SNN10" s="842"/>
      <c r="SNO10" s="842"/>
      <c r="SNP10" s="842"/>
      <c r="SNQ10" s="842"/>
      <c r="SNR10" s="842"/>
      <c r="SNS10" s="842"/>
      <c r="SNT10" s="842"/>
      <c r="SNU10" s="842"/>
      <c r="SNV10" s="842"/>
      <c r="SNW10" s="842"/>
      <c r="SNX10" s="842"/>
      <c r="SNY10" s="842"/>
      <c r="SNZ10" s="842"/>
      <c r="SOA10" s="842"/>
      <c r="SOB10" s="842"/>
      <c r="SOC10" s="842"/>
      <c r="SOD10" s="842"/>
      <c r="SOE10" s="842"/>
      <c r="SOF10" s="842"/>
      <c r="SOG10" s="842"/>
      <c r="SOH10" s="842"/>
      <c r="SOI10" s="842"/>
      <c r="SOJ10" s="842"/>
      <c r="SOK10" s="842"/>
      <c r="SOL10" s="842"/>
      <c r="SOM10" s="842"/>
      <c r="SON10" s="842"/>
      <c r="SOO10" s="842"/>
      <c r="SOP10" s="842"/>
      <c r="SOQ10" s="842"/>
      <c r="SOR10" s="842"/>
      <c r="SOS10" s="842"/>
      <c r="SOT10" s="842"/>
      <c r="SOU10" s="842"/>
      <c r="SOV10" s="842"/>
      <c r="SOW10" s="842"/>
      <c r="SOX10" s="842"/>
      <c r="SOY10" s="842"/>
      <c r="SOZ10" s="842"/>
      <c r="SPA10" s="842"/>
      <c r="SPB10" s="842"/>
      <c r="SPC10" s="842"/>
      <c r="SPD10" s="842"/>
      <c r="SPE10" s="842"/>
      <c r="SPF10" s="842"/>
      <c r="SPG10" s="842"/>
      <c r="SPH10" s="842"/>
      <c r="SPI10" s="842"/>
      <c r="SPJ10" s="842"/>
      <c r="SPK10" s="842"/>
      <c r="SPL10" s="842"/>
      <c r="SPM10" s="842"/>
      <c r="SPN10" s="842"/>
      <c r="SPO10" s="842"/>
      <c r="SPP10" s="842"/>
      <c r="SPQ10" s="842"/>
      <c r="SPR10" s="842"/>
      <c r="SPS10" s="842"/>
      <c r="SPT10" s="842"/>
      <c r="SPU10" s="842"/>
      <c r="SPV10" s="842"/>
      <c r="SPW10" s="842"/>
      <c r="SPX10" s="842"/>
      <c r="SPY10" s="842"/>
      <c r="SPZ10" s="842"/>
      <c r="SQA10" s="842"/>
      <c r="SQB10" s="842"/>
      <c r="SQC10" s="842"/>
      <c r="SQD10" s="842"/>
      <c r="SQE10" s="842"/>
      <c r="SQF10" s="842"/>
      <c r="SQG10" s="842"/>
      <c r="SQH10" s="842"/>
      <c r="SQI10" s="842"/>
      <c r="SQJ10" s="842"/>
      <c r="SQK10" s="842"/>
      <c r="SQL10" s="842"/>
      <c r="SQM10" s="842"/>
      <c r="SQN10" s="842"/>
      <c r="SQO10" s="842"/>
      <c r="SQP10" s="842"/>
      <c r="SQQ10" s="842"/>
      <c r="SQR10" s="842"/>
      <c r="SQS10" s="842"/>
      <c r="SQT10" s="842"/>
      <c r="SQU10" s="842"/>
      <c r="SQV10" s="842"/>
      <c r="SQW10" s="842"/>
      <c r="SQX10" s="842"/>
      <c r="SQY10" s="842"/>
      <c r="SQZ10" s="842"/>
      <c r="SRA10" s="842"/>
      <c r="SRB10" s="842"/>
      <c r="SRC10" s="842"/>
      <c r="SRD10" s="842"/>
      <c r="SRE10" s="842"/>
      <c r="SRF10" s="842"/>
      <c r="SRG10" s="842"/>
      <c r="SRH10" s="842"/>
      <c r="SRI10" s="842"/>
      <c r="SRJ10" s="842"/>
      <c r="SRK10" s="842"/>
      <c r="SRL10" s="842"/>
      <c r="SRM10" s="842"/>
      <c r="SRN10" s="842"/>
      <c r="SRO10" s="842"/>
      <c r="SRP10" s="842"/>
      <c r="SRQ10" s="842"/>
      <c r="SRR10" s="842"/>
      <c r="SRS10" s="842"/>
      <c r="SRT10" s="842"/>
      <c r="SRU10" s="842"/>
      <c r="SRV10" s="842"/>
      <c r="SRW10" s="842"/>
      <c r="SRX10" s="842"/>
      <c r="SRY10" s="842"/>
      <c r="SRZ10" s="842"/>
      <c r="SSA10" s="842"/>
      <c r="SSB10" s="842"/>
      <c r="SSC10" s="842"/>
      <c r="SSD10" s="842"/>
      <c r="SSE10" s="842"/>
      <c r="SSF10" s="842"/>
      <c r="SSG10" s="842"/>
      <c r="SSH10" s="842"/>
      <c r="SSI10" s="842"/>
      <c r="SSJ10" s="842"/>
      <c r="SSK10" s="842"/>
      <c r="SSL10" s="842"/>
      <c r="SSM10" s="842"/>
      <c r="SSN10" s="842"/>
      <c r="SSO10" s="842"/>
      <c r="SSP10" s="842"/>
      <c r="SSQ10" s="842"/>
      <c r="SSR10" s="842"/>
      <c r="SSS10" s="842"/>
      <c r="SST10" s="842"/>
      <c r="SSU10" s="842"/>
      <c r="SSV10" s="842"/>
      <c r="SSW10" s="842"/>
      <c r="SSX10" s="842"/>
      <c r="SSY10" s="842"/>
      <c r="SSZ10" s="842"/>
      <c r="STA10" s="842"/>
      <c r="STB10" s="842"/>
      <c r="STC10" s="842"/>
      <c r="STD10" s="842"/>
      <c r="STE10" s="842"/>
      <c r="STF10" s="842"/>
      <c r="STG10" s="842"/>
      <c r="STH10" s="842"/>
      <c r="STI10" s="842"/>
      <c r="STJ10" s="842"/>
      <c r="STK10" s="842"/>
      <c r="STL10" s="842"/>
      <c r="STM10" s="842"/>
      <c r="STN10" s="842"/>
      <c r="STO10" s="842"/>
      <c r="STP10" s="842"/>
      <c r="STQ10" s="842"/>
      <c r="STR10" s="842"/>
      <c r="STS10" s="842"/>
      <c r="STT10" s="842"/>
      <c r="STU10" s="842"/>
      <c r="STV10" s="842"/>
      <c r="STW10" s="842"/>
      <c r="STX10" s="842"/>
      <c r="STY10" s="842"/>
      <c r="STZ10" s="842"/>
      <c r="SUA10" s="842"/>
      <c r="SUB10" s="842"/>
      <c r="SUC10" s="842"/>
      <c r="SUD10" s="842"/>
      <c r="SUE10" s="842"/>
      <c r="SUF10" s="842"/>
      <c r="SUG10" s="842"/>
      <c r="SUH10" s="842"/>
      <c r="SUI10" s="842"/>
      <c r="SUJ10" s="842"/>
      <c r="SUK10" s="842"/>
      <c r="SUL10" s="842"/>
      <c r="SUM10" s="842"/>
      <c r="SUN10" s="842"/>
      <c r="SUO10" s="842"/>
      <c r="SUP10" s="842"/>
      <c r="SUQ10" s="842"/>
      <c r="SUR10" s="842"/>
      <c r="SUS10" s="842"/>
      <c r="SUT10" s="842"/>
      <c r="SUU10" s="842"/>
      <c r="SUV10" s="842"/>
      <c r="SUW10" s="842"/>
      <c r="SUX10" s="842"/>
      <c r="SUY10" s="842"/>
      <c r="SUZ10" s="842"/>
      <c r="SVA10" s="842"/>
      <c r="SVB10" s="842"/>
      <c r="SVC10" s="842"/>
      <c r="SVD10" s="842"/>
      <c r="SVE10" s="842"/>
      <c r="SVF10" s="842"/>
      <c r="SVG10" s="842"/>
      <c r="SVH10" s="842"/>
      <c r="SVI10" s="842"/>
      <c r="SVJ10" s="842"/>
      <c r="SVK10" s="842"/>
      <c r="SVL10" s="842"/>
      <c r="SVM10" s="842"/>
      <c r="SVN10" s="842"/>
      <c r="SVO10" s="842"/>
      <c r="SVP10" s="842"/>
      <c r="SVQ10" s="842"/>
      <c r="SVR10" s="842"/>
      <c r="SVS10" s="842"/>
      <c r="SVT10" s="842"/>
      <c r="SVU10" s="842"/>
      <c r="SVV10" s="842"/>
      <c r="SVW10" s="842"/>
      <c r="SVX10" s="842"/>
      <c r="SVY10" s="842"/>
      <c r="SVZ10" s="842"/>
      <c r="SWA10" s="842"/>
      <c r="SWB10" s="842"/>
      <c r="SWC10" s="842"/>
      <c r="SWD10" s="842"/>
      <c r="SWE10" s="842"/>
      <c r="SWF10" s="842"/>
      <c r="SWG10" s="842"/>
      <c r="SWH10" s="842"/>
      <c r="SWI10" s="842"/>
      <c r="SWJ10" s="842"/>
      <c r="SWK10" s="842"/>
      <c r="SWL10" s="842"/>
      <c r="SWM10" s="842"/>
      <c r="SWN10" s="842"/>
      <c r="SWO10" s="842"/>
      <c r="SWP10" s="842"/>
      <c r="SWQ10" s="842"/>
      <c r="SWR10" s="842"/>
      <c r="SWS10" s="842"/>
      <c r="SWT10" s="842"/>
      <c r="SWU10" s="842"/>
      <c r="SWV10" s="842"/>
      <c r="SWW10" s="842"/>
      <c r="SWX10" s="842"/>
      <c r="SWY10" s="842"/>
      <c r="SWZ10" s="842"/>
      <c r="SXA10" s="842"/>
      <c r="SXB10" s="842"/>
      <c r="SXC10" s="842"/>
      <c r="SXD10" s="842"/>
      <c r="SXE10" s="842"/>
      <c r="SXF10" s="842"/>
      <c r="SXG10" s="842"/>
      <c r="SXH10" s="842"/>
      <c r="SXI10" s="842"/>
      <c r="SXJ10" s="842"/>
      <c r="SXK10" s="842"/>
      <c r="SXL10" s="842"/>
      <c r="SXM10" s="842"/>
      <c r="SXN10" s="842"/>
      <c r="SXO10" s="842"/>
      <c r="SXP10" s="842"/>
      <c r="SXQ10" s="842"/>
      <c r="SXR10" s="842"/>
      <c r="SXS10" s="842"/>
      <c r="SXT10" s="842"/>
      <c r="SXU10" s="842"/>
      <c r="SXV10" s="842"/>
      <c r="SXW10" s="842"/>
      <c r="SXX10" s="842"/>
      <c r="SXY10" s="842"/>
      <c r="SXZ10" s="842"/>
      <c r="SYA10" s="842"/>
      <c r="SYB10" s="842"/>
      <c r="SYC10" s="842"/>
      <c r="SYD10" s="842"/>
      <c r="SYE10" s="842"/>
      <c r="SYF10" s="842"/>
      <c r="SYG10" s="842"/>
      <c r="SYH10" s="842"/>
      <c r="SYI10" s="842"/>
      <c r="SYJ10" s="842"/>
      <c r="SYK10" s="842"/>
      <c r="SYL10" s="842"/>
      <c r="SYM10" s="842"/>
      <c r="SYN10" s="842"/>
      <c r="SYO10" s="842"/>
      <c r="SYP10" s="842"/>
      <c r="SYQ10" s="842"/>
      <c r="SYR10" s="842"/>
      <c r="SYS10" s="842"/>
      <c r="SYT10" s="842"/>
      <c r="SYU10" s="842"/>
      <c r="SYV10" s="842"/>
      <c r="SYW10" s="842"/>
      <c r="SYX10" s="842"/>
      <c r="SYY10" s="842"/>
      <c r="SYZ10" s="842"/>
      <c r="SZA10" s="842"/>
      <c r="SZB10" s="842"/>
      <c r="SZC10" s="842"/>
      <c r="SZD10" s="842"/>
      <c r="SZE10" s="842"/>
      <c r="SZF10" s="842"/>
      <c r="SZG10" s="842"/>
      <c r="SZH10" s="842"/>
      <c r="SZI10" s="842"/>
      <c r="SZJ10" s="842"/>
      <c r="SZK10" s="842"/>
      <c r="SZL10" s="842"/>
      <c r="SZM10" s="842"/>
      <c r="SZN10" s="842"/>
      <c r="SZO10" s="842"/>
      <c r="SZP10" s="842"/>
      <c r="SZQ10" s="842"/>
      <c r="SZR10" s="842"/>
      <c r="SZS10" s="842"/>
      <c r="SZT10" s="842"/>
      <c r="SZU10" s="842"/>
      <c r="SZV10" s="842"/>
      <c r="SZW10" s="842"/>
      <c r="SZX10" s="842"/>
      <c r="SZY10" s="842"/>
      <c r="SZZ10" s="842"/>
      <c r="TAA10" s="842"/>
      <c r="TAB10" s="842"/>
      <c r="TAC10" s="842"/>
      <c r="TAD10" s="842"/>
      <c r="TAE10" s="842"/>
      <c r="TAF10" s="842"/>
      <c r="TAG10" s="842"/>
      <c r="TAH10" s="842"/>
      <c r="TAI10" s="842"/>
      <c r="TAJ10" s="842"/>
      <c r="TAK10" s="842"/>
      <c r="TAL10" s="842"/>
      <c r="TAM10" s="842"/>
      <c r="TAN10" s="842"/>
      <c r="TAO10" s="842"/>
      <c r="TAP10" s="842"/>
      <c r="TAQ10" s="842"/>
      <c r="TAR10" s="842"/>
      <c r="TAS10" s="842"/>
      <c r="TAT10" s="842"/>
      <c r="TAU10" s="842"/>
      <c r="TAV10" s="842"/>
      <c r="TAW10" s="842"/>
      <c r="TAX10" s="842"/>
      <c r="TAY10" s="842"/>
      <c r="TAZ10" s="842"/>
      <c r="TBA10" s="842"/>
      <c r="TBB10" s="842"/>
      <c r="TBC10" s="842"/>
      <c r="TBD10" s="842"/>
      <c r="TBE10" s="842"/>
      <c r="TBF10" s="842"/>
      <c r="TBG10" s="842"/>
      <c r="TBH10" s="842"/>
      <c r="TBI10" s="842"/>
      <c r="TBJ10" s="842"/>
      <c r="TBK10" s="842"/>
      <c r="TBL10" s="842"/>
      <c r="TBM10" s="842"/>
      <c r="TBN10" s="842"/>
      <c r="TBO10" s="842"/>
      <c r="TBP10" s="842"/>
      <c r="TBQ10" s="842"/>
      <c r="TBR10" s="842"/>
      <c r="TBS10" s="842"/>
      <c r="TBT10" s="842"/>
      <c r="TBU10" s="842"/>
      <c r="TBV10" s="842"/>
      <c r="TBW10" s="842"/>
      <c r="TBX10" s="842"/>
      <c r="TBY10" s="842"/>
      <c r="TBZ10" s="842"/>
      <c r="TCA10" s="842"/>
      <c r="TCB10" s="842"/>
      <c r="TCC10" s="842"/>
      <c r="TCD10" s="842"/>
      <c r="TCE10" s="842"/>
      <c r="TCF10" s="842"/>
      <c r="TCG10" s="842"/>
      <c r="TCH10" s="842"/>
      <c r="TCI10" s="842"/>
      <c r="TCJ10" s="842"/>
      <c r="TCK10" s="842"/>
      <c r="TCL10" s="842"/>
      <c r="TCM10" s="842"/>
      <c r="TCN10" s="842"/>
      <c r="TCO10" s="842"/>
      <c r="TCP10" s="842"/>
      <c r="TCQ10" s="842"/>
      <c r="TCR10" s="842"/>
      <c r="TCS10" s="842"/>
      <c r="TCT10" s="842"/>
      <c r="TCU10" s="842"/>
      <c r="TCV10" s="842"/>
      <c r="TCW10" s="842"/>
      <c r="TCX10" s="842"/>
      <c r="TCY10" s="842"/>
      <c r="TCZ10" s="842"/>
      <c r="TDA10" s="842"/>
      <c r="TDB10" s="842"/>
      <c r="TDC10" s="842"/>
      <c r="TDD10" s="842"/>
      <c r="TDE10" s="842"/>
      <c r="TDF10" s="842"/>
      <c r="TDG10" s="842"/>
      <c r="TDH10" s="842"/>
      <c r="TDI10" s="842"/>
      <c r="TDJ10" s="842"/>
      <c r="TDK10" s="842"/>
      <c r="TDL10" s="842"/>
      <c r="TDM10" s="842"/>
      <c r="TDN10" s="842"/>
      <c r="TDO10" s="842"/>
      <c r="TDP10" s="842"/>
      <c r="TDQ10" s="842"/>
      <c r="TDR10" s="842"/>
      <c r="TDS10" s="842"/>
      <c r="TDT10" s="842"/>
      <c r="TDU10" s="842"/>
      <c r="TDV10" s="842"/>
      <c r="TDW10" s="842"/>
      <c r="TDX10" s="842"/>
      <c r="TDY10" s="842"/>
      <c r="TDZ10" s="842"/>
      <c r="TEA10" s="842"/>
      <c r="TEB10" s="842"/>
      <c r="TEC10" s="842"/>
      <c r="TED10" s="842"/>
      <c r="TEE10" s="842"/>
      <c r="TEF10" s="842"/>
      <c r="TEG10" s="842"/>
      <c r="TEH10" s="842"/>
      <c r="TEI10" s="842"/>
      <c r="TEJ10" s="842"/>
      <c r="TEK10" s="842"/>
      <c r="TEL10" s="842"/>
      <c r="TEM10" s="842"/>
      <c r="TEN10" s="842"/>
      <c r="TEO10" s="842"/>
      <c r="TEP10" s="842"/>
      <c r="TEQ10" s="842"/>
      <c r="TER10" s="842"/>
      <c r="TES10" s="842"/>
      <c r="TET10" s="842"/>
      <c r="TEU10" s="842"/>
      <c r="TEV10" s="842"/>
      <c r="TEW10" s="842"/>
      <c r="TEX10" s="842"/>
      <c r="TEY10" s="842"/>
      <c r="TEZ10" s="842"/>
      <c r="TFA10" s="842"/>
      <c r="TFB10" s="842"/>
      <c r="TFC10" s="842"/>
      <c r="TFD10" s="842"/>
      <c r="TFE10" s="842"/>
      <c r="TFF10" s="842"/>
      <c r="TFG10" s="842"/>
      <c r="TFH10" s="842"/>
      <c r="TFI10" s="842"/>
      <c r="TFJ10" s="842"/>
      <c r="TFK10" s="842"/>
      <c r="TFL10" s="842"/>
      <c r="TFM10" s="842"/>
      <c r="TFN10" s="842"/>
      <c r="TFO10" s="842"/>
      <c r="TFP10" s="842"/>
      <c r="TFQ10" s="842"/>
      <c r="TFR10" s="842"/>
      <c r="TFS10" s="842"/>
      <c r="TFT10" s="842"/>
      <c r="TFU10" s="842"/>
      <c r="TFV10" s="842"/>
      <c r="TFW10" s="842"/>
      <c r="TFX10" s="842"/>
      <c r="TFY10" s="842"/>
      <c r="TFZ10" s="842"/>
      <c r="TGA10" s="842"/>
      <c r="TGB10" s="842"/>
      <c r="TGC10" s="842"/>
      <c r="TGD10" s="842"/>
      <c r="TGE10" s="842"/>
      <c r="TGF10" s="842"/>
      <c r="TGG10" s="842"/>
      <c r="TGH10" s="842"/>
      <c r="TGI10" s="842"/>
      <c r="TGJ10" s="842"/>
      <c r="TGK10" s="842"/>
      <c r="TGL10" s="842"/>
      <c r="TGM10" s="842"/>
      <c r="TGN10" s="842"/>
      <c r="TGO10" s="842"/>
      <c r="TGP10" s="842"/>
      <c r="TGQ10" s="842"/>
      <c r="TGR10" s="842"/>
      <c r="TGS10" s="842"/>
      <c r="TGT10" s="842"/>
      <c r="TGU10" s="842"/>
      <c r="TGV10" s="842"/>
      <c r="TGW10" s="842"/>
      <c r="TGX10" s="842"/>
      <c r="TGY10" s="842"/>
      <c r="TGZ10" s="842"/>
      <c r="THA10" s="842"/>
      <c r="THB10" s="842"/>
      <c r="THC10" s="842"/>
      <c r="THD10" s="842"/>
      <c r="THE10" s="842"/>
      <c r="THF10" s="842"/>
      <c r="THG10" s="842"/>
      <c r="THH10" s="842"/>
      <c r="THI10" s="842"/>
      <c r="THJ10" s="842"/>
      <c r="THK10" s="842"/>
      <c r="THL10" s="842"/>
      <c r="THM10" s="842"/>
      <c r="THN10" s="842"/>
      <c r="THO10" s="842"/>
      <c r="THP10" s="842"/>
      <c r="THQ10" s="842"/>
      <c r="THR10" s="842"/>
      <c r="THS10" s="842"/>
      <c r="THT10" s="842"/>
      <c r="THU10" s="842"/>
      <c r="THV10" s="842"/>
      <c r="THW10" s="842"/>
      <c r="THX10" s="842"/>
      <c r="THY10" s="842"/>
      <c r="THZ10" s="842"/>
      <c r="TIA10" s="842"/>
      <c r="TIB10" s="842"/>
      <c r="TIC10" s="842"/>
      <c r="TID10" s="842"/>
      <c r="TIE10" s="842"/>
      <c r="TIF10" s="842"/>
      <c r="TIG10" s="842"/>
      <c r="TIH10" s="842"/>
      <c r="TII10" s="842"/>
      <c r="TIJ10" s="842"/>
      <c r="TIK10" s="842"/>
      <c r="TIL10" s="842"/>
      <c r="TIM10" s="842"/>
      <c r="TIN10" s="842"/>
      <c r="TIO10" s="842"/>
      <c r="TIP10" s="842"/>
      <c r="TIQ10" s="842"/>
      <c r="TIR10" s="842"/>
      <c r="TIS10" s="842"/>
      <c r="TIT10" s="842"/>
      <c r="TIU10" s="842"/>
      <c r="TIV10" s="842"/>
      <c r="TIW10" s="842"/>
      <c r="TIX10" s="842"/>
      <c r="TIY10" s="842"/>
      <c r="TIZ10" s="842"/>
      <c r="TJA10" s="842"/>
      <c r="TJB10" s="842"/>
      <c r="TJC10" s="842"/>
      <c r="TJD10" s="842"/>
      <c r="TJE10" s="842"/>
      <c r="TJF10" s="842"/>
      <c r="TJG10" s="842"/>
      <c r="TJH10" s="842"/>
      <c r="TJI10" s="842"/>
      <c r="TJJ10" s="842"/>
      <c r="TJK10" s="842"/>
      <c r="TJL10" s="842"/>
      <c r="TJM10" s="842"/>
      <c r="TJN10" s="842"/>
      <c r="TJO10" s="842"/>
      <c r="TJP10" s="842"/>
      <c r="TJQ10" s="842"/>
      <c r="TJR10" s="842"/>
      <c r="TJS10" s="842"/>
      <c r="TJT10" s="842"/>
      <c r="TJU10" s="842"/>
      <c r="TJV10" s="842"/>
      <c r="TJW10" s="842"/>
      <c r="TJX10" s="842"/>
      <c r="TJY10" s="842"/>
      <c r="TJZ10" s="842"/>
      <c r="TKA10" s="842"/>
      <c r="TKB10" s="842"/>
      <c r="TKC10" s="842"/>
      <c r="TKD10" s="842"/>
      <c r="TKE10" s="842"/>
      <c r="TKF10" s="842"/>
      <c r="TKG10" s="842"/>
      <c r="TKH10" s="842"/>
      <c r="TKI10" s="842"/>
      <c r="TKJ10" s="842"/>
      <c r="TKK10" s="842"/>
      <c r="TKL10" s="842"/>
      <c r="TKM10" s="842"/>
      <c r="TKN10" s="842"/>
      <c r="TKO10" s="842"/>
      <c r="TKP10" s="842"/>
      <c r="TKQ10" s="842"/>
      <c r="TKR10" s="842"/>
      <c r="TKS10" s="842"/>
      <c r="TKT10" s="842"/>
      <c r="TKU10" s="842"/>
      <c r="TKV10" s="842"/>
      <c r="TKW10" s="842"/>
      <c r="TKX10" s="842"/>
      <c r="TKY10" s="842"/>
      <c r="TKZ10" s="842"/>
      <c r="TLA10" s="842"/>
      <c r="TLB10" s="842"/>
      <c r="TLC10" s="842"/>
      <c r="TLD10" s="842"/>
      <c r="TLE10" s="842"/>
      <c r="TLF10" s="842"/>
      <c r="TLG10" s="842"/>
      <c r="TLH10" s="842"/>
      <c r="TLI10" s="842"/>
      <c r="TLJ10" s="842"/>
      <c r="TLK10" s="842"/>
      <c r="TLL10" s="842"/>
      <c r="TLM10" s="842"/>
      <c r="TLN10" s="842"/>
      <c r="TLO10" s="842"/>
      <c r="TLP10" s="842"/>
      <c r="TLQ10" s="842"/>
      <c r="TLR10" s="842"/>
      <c r="TLS10" s="842"/>
      <c r="TLT10" s="842"/>
      <c r="TLU10" s="842"/>
      <c r="TLV10" s="842"/>
      <c r="TLW10" s="842"/>
      <c r="TLX10" s="842"/>
      <c r="TLY10" s="842"/>
      <c r="TLZ10" s="842"/>
      <c r="TMA10" s="842"/>
      <c r="TMB10" s="842"/>
      <c r="TMC10" s="842"/>
      <c r="TMD10" s="842"/>
      <c r="TME10" s="842"/>
      <c r="TMF10" s="842"/>
      <c r="TMG10" s="842"/>
      <c r="TMH10" s="842"/>
      <c r="TMI10" s="842"/>
      <c r="TMJ10" s="842"/>
      <c r="TMK10" s="842"/>
      <c r="TML10" s="842"/>
      <c r="TMM10" s="842"/>
      <c r="TMN10" s="842"/>
      <c r="TMO10" s="842"/>
      <c r="TMP10" s="842"/>
      <c r="TMQ10" s="842"/>
      <c r="TMR10" s="842"/>
      <c r="TMS10" s="842"/>
      <c r="TMT10" s="842"/>
      <c r="TMU10" s="842"/>
      <c r="TMV10" s="842"/>
      <c r="TMW10" s="842"/>
      <c r="TMX10" s="842"/>
      <c r="TMY10" s="842"/>
      <c r="TMZ10" s="842"/>
      <c r="TNA10" s="842"/>
      <c r="TNB10" s="842"/>
      <c r="TNC10" s="842"/>
      <c r="TND10" s="842"/>
      <c r="TNE10" s="842"/>
      <c r="TNF10" s="842"/>
      <c r="TNG10" s="842"/>
      <c r="TNH10" s="842"/>
      <c r="TNI10" s="842"/>
      <c r="TNJ10" s="842"/>
      <c r="TNK10" s="842"/>
      <c r="TNL10" s="842"/>
      <c r="TNM10" s="842"/>
      <c r="TNN10" s="842"/>
      <c r="TNO10" s="842"/>
      <c r="TNP10" s="842"/>
      <c r="TNQ10" s="842"/>
      <c r="TNR10" s="842"/>
      <c r="TNS10" s="842"/>
      <c r="TNT10" s="842"/>
      <c r="TNU10" s="842"/>
      <c r="TNV10" s="842"/>
      <c r="TNW10" s="842"/>
      <c r="TNX10" s="842"/>
      <c r="TNY10" s="842"/>
      <c r="TNZ10" s="842"/>
      <c r="TOA10" s="842"/>
      <c r="TOB10" s="842"/>
      <c r="TOC10" s="842"/>
      <c r="TOD10" s="842"/>
      <c r="TOE10" s="842"/>
      <c r="TOF10" s="842"/>
      <c r="TOG10" s="842"/>
      <c r="TOH10" s="842"/>
      <c r="TOI10" s="842"/>
      <c r="TOJ10" s="842"/>
      <c r="TOK10" s="842"/>
      <c r="TOL10" s="842"/>
      <c r="TOM10" s="842"/>
      <c r="TON10" s="842"/>
      <c r="TOO10" s="842"/>
      <c r="TOP10" s="842"/>
      <c r="TOQ10" s="842"/>
      <c r="TOR10" s="842"/>
      <c r="TOS10" s="842"/>
      <c r="TOT10" s="842"/>
      <c r="TOU10" s="842"/>
      <c r="TOV10" s="842"/>
      <c r="TOW10" s="842"/>
      <c r="TOX10" s="842"/>
      <c r="TOY10" s="842"/>
      <c r="TOZ10" s="842"/>
      <c r="TPA10" s="842"/>
      <c r="TPB10" s="842"/>
      <c r="TPC10" s="842"/>
      <c r="TPD10" s="842"/>
      <c r="TPE10" s="842"/>
      <c r="TPF10" s="842"/>
      <c r="TPG10" s="842"/>
      <c r="TPH10" s="842"/>
      <c r="TPI10" s="842"/>
      <c r="TPJ10" s="842"/>
      <c r="TPK10" s="842"/>
      <c r="TPL10" s="842"/>
      <c r="TPM10" s="842"/>
      <c r="TPN10" s="842"/>
      <c r="TPO10" s="842"/>
      <c r="TPP10" s="842"/>
      <c r="TPQ10" s="842"/>
      <c r="TPR10" s="842"/>
      <c r="TPS10" s="842"/>
      <c r="TPT10" s="842"/>
      <c r="TPU10" s="842"/>
      <c r="TPV10" s="842"/>
      <c r="TPW10" s="842"/>
      <c r="TPX10" s="842"/>
      <c r="TPY10" s="842"/>
      <c r="TPZ10" s="842"/>
      <c r="TQA10" s="842"/>
      <c r="TQB10" s="842"/>
      <c r="TQC10" s="842"/>
      <c r="TQD10" s="842"/>
      <c r="TQE10" s="842"/>
      <c r="TQF10" s="842"/>
      <c r="TQG10" s="842"/>
      <c r="TQH10" s="842"/>
      <c r="TQI10" s="842"/>
      <c r="TQJ10" s="842"/>
      <c r="TQK10" s="842"/>
      <c r="TQL10" s="842"/>
      <c r="TQM10" s="842"/>
      <c r="TQN10" s="842"/>
      <c r="TQO10" s="842"/>
      <c r="TQP10" s="842"/>
      <c r="TQQ10" s="842"/>
      <c r="TQR10" s="842"/>
      <c r="TQS10" s="842"/>
      <c r="TQT10" s="842"/>
      <c r="TQU10" s="842"/>
      <c r="TQV10" s="842"/>
      <c r="TQW10" s="842"/>
      <c r="TQX10" s="842"/>
      <c r="TQY10" s="842"/>
      <c r="TQZ10" s="842"/>
      <c r="TRA10" s="842"/>
      <c r="TRB10" s="842"/>
      <c r="TRC10" s="842"/>
      <c r="TRD10" s="842"/>
      <c r="TRE10" s="842"/>
      <c r="TRF10" s="842"/>
      <c r="TRG10" s="842"/>
      <c r="TRH10" s="842"/>
      <c r="TRI10" s="842"/>
      <c r="TRJ10" s="842"/>
      <c r="TRK10" s="842"/>
      <c r="TRL10" s="842"/>
      <c r="TRM10" s="842"/>
      <c r="TRN10" s="842"/>
      <c r="TRO10" s="842"/>
      <c r="TRP10" s="842"/>
      <c r="TRQ10" s="842"/>
      <c r="TRR10" s="842"/>
      <c r="TRS10" s="842"/>
      <c r="TRT10" s="842"/>
      <c r="TRU10" s="842"/>
      <c r="TRV10" s="842"/>
      <c r="TRW10" s="842"/>
      <c r="TRX10" s="842"/>
      <c r="TRY10" s="842"/>
      <c r="TRZ10" s="842"/>
      <c r="TSA10" s="842"/>
      <c r="TSB10" s="842"/>
      <c r="TSC10" s="842"/>
      <c r="TSD10" s="842"/>
      <c r="TSE10" s="842"/>
      <c r="TSF10" s="842"/>
      <c r="TSG10" s="842"/>
      <c r="TSH10" s="842"/>
      <c r="TSI10" s="842"/>
      <c r="TSJ10" s="842"/>
      <c r="TSK10" s="842"/>
      <c r="TSL10" s="842"/>
      <c r="TSM10" s="842"/>
      <c r="TSN10" s="842"/>
      <c r="TSO10" s="842"/>
      <c r="TSP10" s="842"/>
      <c r="TSQ10" s="842"/>
      <c r="TSR10" s="842"/>
      <c r="TSS10" s="842"/>
      <c r="TST10" s="842"/>
      <c r="TSU10" s="842"/>
      <c r="TSV10" s="842"/>
      <c r="TSW10" s="842"/>
      <c r="TSX10" s="842"/>
      <c r="TSY10" s="842"/>
      <c r="TSZ10" s="842"/>
      <c r="TTA10" s="842"/>
      <c r="TTB10" s="842"/>
      <c r="TTC10" s="842"/>
      <c r="TTD10" s="842"/>
      <c r="TTE10" s="842"/>
      <c r="TTF10" s="842"/>
      <c r="TTG10" s="842"/>
      <c r="TTH10" s="842"/>
      <c r="TTI10" s="842"/>
      <c r="TTJ10" s="842"/>
      <c r="TTK10" s="842"/>
      <c r="TTL10" s="842"/>
      <c r="TTM10" s="842"/>
      <c r="TTN10" s="842"/>
      <c r="TTO10" s="842"/>
      <c r="TTP10" s="842"/>
      <c r="TTQ10" s="842"/>
      <c r="TTR10" s="842"/>
      <c r="TTS10" s="842"/>
      <c r="TTT10" s="842"/>
      <c r="TTU10" s="842"/>
      <c r="TTV10" s="842"/>
      <c r="TTW10" s="842"/>
      <c r="TTX10" s="842"/>
      <c r="TTY10" s="842"/>
      <c r="TTZ10" s="842"/>
      <c r="TUA10" s="842"/>
      <c r="TUB10" s="842"/>
      <c r="TUC10" s="842"/>
      <c r="TUD10" s="842"/>
      <c r="TUE10" s="842"/>
      <c r="TUF10" s="842"/>
      <c r="TUG10" s="842"/>
      <c r="TUH10" s="842"/>
      <c r="TUI10" s="842"/>
      <c r="TUJ10" s="842"/>
      <c r="TUK10" s="842"/>
      <c r="TUL10" s="842"/>
      <c r="TUM10" s="842"/>
      <c r="TUN10" s="842"/>
      <c r="TUO10" s="842"/>
      <c r="TUP10" s="842"/>
      <c r="TUQ10" s="842"/>
      <c r="TUR10" s="842"/>
      <c r="TUS10" s="842"/>
      <c r="TUT10" s="842"/>
      <c r="TUU10" s="842"/>
      <c r="TUV10" s="842"/>
      <c r="TUW10" s="842"/>
      <c r="TUX10" s="842"/>
      <c r="TUY10" s="842"/>
      <c r="TUZ10" s="842"/>
      <c r="TVA10" s="842"/>
      <c r="TVB10" s="842"/>
      <c r="TVC10" s="842"/>
      <c r="TVD10" s="842"/>
      <c r="TVE10" s="842"/>
      <c r="TVF10" s="842"/>
      <c r="TVG10" s="842"/>
      <c r="TVH10" s="842"/>
      <c r="TVI10" s="842"/>
      <c r="TVJ10" s="842"/>
      <c r="TVK10" s="842"/>
      <c r="TVL10" s="842"/>
      <c r="TVM10" s="842"/>
      <c r="TVN10" s="842"/>
      <c r="TVO10" s="842"/>
      <c r="TVP10" s="842"/>
      <c r="TVQ10" s="842"/>
      <c r="TVR10" s="842"/>
      <c r="TVS10" s="842"/>
      <c r="TVT10" s="842"/>
      <c r="TVU10" s="842"/>
      <c r="TVV10" s="842"/>
      <c r="TVW10" s="842"/>
      <c r="TVX10" s="842"/>
      <c r="TVY10" s="842"/>
      <c r="TVZ10" s="842"/>
      <c r="TWA10" s="842"/>
      <c r="TWB10" s="842"/>
      <c r="TWC10" s="842"/>
      <c r="TWD10" s="842"/>
      <c r="TWE10" s="842"/>
      <c r="TWF10" s="842"/>
      <c r="TWG10" s="842"/>
      <c r="TWH10" s="842"/>
      <c r="TWI10" s="842"/>
      <c r="TWJ10" s="842"/>
      <c r="TWK10" s="842"/>
      <c r="TWL10" s="842"/>
      <c r="TWM10" s="842"/>
      <c r="TWN10" s="842"/>
      <c r="TWO10" s="842"/>
      <c r="TWP10" s="842"/>
      <c r="TWQ10" s="842"/>
      <c r="TWR10" s="842"/>
      <c r="TWS10" s="842"/>
      <c r="TWT10" s="842"/>
      <c r="TWU10" s="842"/>
      <c r="TWV10" s="842"/>
      <c r="TWW10" s="842"/>
      <c r="TWX10" s="842"/>
      <c r="TWY10" s="842"/>
      <c r="TWZ10" s="842"/>
      <c r="TXA10" s="842"/>
      <c r="TXB10" s="842"/>
      <c r="TXC10" s="842"/>
      <c r="TXD10" s="842"/>
      <c r="TXE10" s="842"/>
      <c r="TXF10" s="842"/>
      <c r="TXG10" s="842"/>
      <c r="TXH10" s="842"/>
      <c r="TXI10" s="842"/>
      <c r="TXJ10" s="842"/>
      <c r="TXK10" s="842"/>
      <c r="TXL10" s="842"/>
      <c r="TXM10" s="842"/>
      <c r="TXN10" s="842"/>
      <c r="TXO10" s="842"/>
      <c r="TXP10" s="842"/>
      <c r="TXQ10" s="842"/>
      <c r="TXR10" s="842"/>
      <c r="TXS10" s="842"/>
      <c r="TXT10" s="842"/>
      <c r="TXU10" s="842"/>
      <c r="TXV10" s="842"/>
      <c r="TXW10" s="842"/>
      <c r="TXX10" s="842"/>
      <c r="TXY10" s="842"/>
      <c r="TXZ10" s="842"/>
      <c r="TYA10" s="842"/>
      <c r="TYB10" s="842"/>
      <c r="TYC10" s="842"/>
      <c r="TYD10" s="842"/>
      <c r="TYE10" s="842"/>
      <c r="TYF10" s="842"/>
      <c r="TYG10" s="842"/>
      <c r="TYH10" s="842"/>
      <c r="TYI10" s="842"/>
      <c r="TYJ10" s="842"/>
      <c r="TYK10" s="842"/>
      <c r="TYL10" s="842"/>
      <c r="TYM10" s="842"/>
      <c r="TYN10" s="842"/>
      <c r="TYO10" s="842"/>
      <c r="TYP10" s="842"/>
      <c r="TYQ10" s="842"/>
      <c r="TYR10" s="842"/>
      <c r="TYS10" s="842"/>
      <c r="TYT10" s="842"/>
      <c r="TYU10" s="842"/>
      <c r="TYV10" s="842"/>
      <c r="TYW10" s="842"/>
      <c r="TYX10" s="842"/>
      <c r="TYY10" s="842"/>
      <c r="TYZ10" s="842"/>
      <c r="TZA10" s="842"/>
      <c r="TZB10" s="842"/>
      <c r="TZC10" s="842"/>
      <c r="TZD10" s="842"/>
      <c r="TZE10" s="842"/>
      <c r="TZF10" s="842"/>
      <c r="TZG10" s="842"/>
      <c r="TZH10" s="842"/>
      <c r="TZI10" s="842"/>
      <c r="TZJ10" s="842"/>
      <c r="TZK10" s="842"/>
      <c r="TZL10" s="842"/>
      <c r="TZM10" s="842"/>
      <c r="TZN10" s="842"/>
      <c r="TZO10" s="842"/>
      <c r="TZP10" s="842"/>
      <c r="TZQ10" s="842"/>
      <c r="TZR10" s="842"/>
      <c r="TZS10" s="842"/>
      <c r="TZT10" s="842"/>
      <c r="TZU10" s="842"/>
      <c r="TZV10" s="842"/>
      <c r="TZW10" s="842"/>
      <c r="TZX10" s="842"/>
      <c r="TZY10" s="842"/>
      <c r="TZZ10" s="842"/>
      <c r="UAA10" s="842"/>
      <c r="UAB10" s="842"/>
      <c r="UAC10" s="842"/>
      <c r="UAD10" s="842"/>
      <c r="UAE10" s="842"/>
      <c r="UAF10" s="842"/>
      <c r="UAG10" s="842"/>
      <c r="UAH10" s="842"/>
      <c r="UAI10" s="842"/>
      <c r="UAJ10" s="842"/>
      <c r="UAK10" s="842"/>
      <c r="UAL10" s="842"/>
      <c r="UAM10" s="842"/>
      <c r="UAN10" s="842"/>
      <c r="UAO10" s="842"/>
      <c r="UAP10" s="842"/>
      <c r="UAQ10" s="842"/>
      <c r="UAR10" s="842"/>
      <c r="UAS10" s="842"/>
      <c r="UAT10" s="842"/>
      <c r="UAU10" s="842"/>
      <c r="UAV10" s="842"/>
      <c r="UAW10" s="842"/>
      <c r="UAX10" s="842"/>
      <c r="UAY10" s="842"/>
      <c r="UAZ10" s="842"/>
      <c r="UBA10" s="842"/>
      <c r="UBB10" s="842"/>
      <c r="UBC10" s="842"/>
      <c r="UBD10" s="842"/>
      <c r="UBE10" s="842"/>
      <c r="UBF10" s="842"/>
      <c r="UBG10" s="842"/>
      <c r="UBH10" s="842"/>
      <c r="UBI10" s="842"/>
      <c r="UBJ10" s="842"/>
      <c r="UBK10" s="842"/>
      <c r="UBL10" s="842"/>
      <c r="UBM10" s="842"/>
      <c r="UBN10" s="842"/>
      <c r="UBO10" s="842"/>
      <c r="UBP10" s="842"/>
      <c r="UBQ10" s="842"/>
      <c r="UBR10" s="842"/>
      <c r="UBS10" s="842"/>
      <c r="UBT10" s="842"/>
      <c r="UBU10" s="842"/>
      <c r="UBV10" s="842"/>
      <c r="UBW10" s="842"/>
      <c r="UBX10" s="842"/>
      <c r="UBY10" s="842"/>
      <c r="UBZ10" s="842"/>
      <c r="UCA10" s="842"/>
      <c r="UCB10" s="842"/>
      <c r="UCC10" s="842"/>
      <c r="UCD10" s="842"/>
      <c r="UCE10" s="842"/>
      <c r="UCF10" s="842"/>
      <c r="UCG10" s="842"/>
      <c r="UCH10" s="842"/>
      <c r="UCI10" s="842"/>
      <c r="UCJ10" s="842"/>
      <c r="UCK10" s="842"/>
      <c r="UCL10" s="842"/>
      <c r="UCM10" s="842"/>
      <c r="UCN10" s="842"/>
      <c r="UCO10" s="842"/>
      <c r="UCP10" s="842"/>
      <c r="UCQ10" s="842"/>
      <c r="UCR10" s="842"/>
      <c r="UCS10" s="842"/>
      <c r="UCT10" s="842"/>
      <c r="UCU10" s="842"/>
      <c r="UCV10" s="842"/>
      <c r="UCW10" s="842"/>
      <c r="UCX10" s="842"/>
      <c r="UCY10" s="842"/>
      <c r="UCZ10" s="842"/>
      <c r="UDA10" s="842"/>
      <c r="UDB10" s="842"/>
      <c r="UDC10" s="842"/>
      <c r="UDD10" s="842"/>
      <c r="UDE10" s="842"/>
      <c r="UDF10" s="842"/>
      <c r="UDG10" s="842"/>
      <c r="UDH10" s="842"/>
      <c r="UDI10" s="842"/>
      <c r="UDJ10" s="842"/>
      <c r="UDK10" s="842"/>
      <c r="UDL10" s="842"/>
      <c r="UDM10" s="842"/>
      <c r="UDN10" s="842"/>
      <c r="UDO10" s="842"/>
      <c r="UDP10" s="842"/>
      <c r="UDQ10" s="842"/>
      <c r="UDR10" s="842"/>
      <c r="UDS10" s="842"/>
      <c r="UDT10" s="842"/>
      <c r="UDU10" s="842"/>
      <c r="UDV10" s="842"/>
      <c r="UDW10" s="842"/>
      <c r="UDX10" s="842"/>
      <c r="UDY10" s="842"/>
      <c r="UDZ10" s="842"/>
      <c r="UEA10" s="842"/>
      <c r="UEB10" s="842"/>
      <c r="UEC10" s="842"/>
      <c r="UED10" s="842"/>
      <c r="UEE10" s="842"/>
      <c r="UEF10" s="842"/>
      <c r="UEG10" s="842"/>
      <c r="UEH10" s="842"/>
      <c r="UEI10" s="842"/>
      <c r="UEJ10" s="842"/>
      <c r="UEK10" s="842"/>
      <c r="UEL10" s="842"/>
      <c r="UEM10" s="842"/>
      <c r="UEN10" s="842"/>
      <c r="UEO10" s="842"/>
      <c r="UEP10" s="842"/>
      <c r="UEQ10" s="842"/>
      <c r="UER10" s="842"/>
      <c r="UES10" s="842"/>
      <c r="UET10" s="842"/>
      <c r="UEU10" s="842"/>
      <c r="UEV10" s="842"/>
      <c r="UEW10" s="842"/>
      <c r="UEX10" s="842"/>
      <c r="UEY10" s="842"/>
      <c r="UEZ10" s="842"/>
      <c r="UFA10" s="842"/>
      <c r="UFB10" s="842"/>
      <c r="UFC10" s="842"/>
      <c r="UFD10" s="842"/>
      <c r="UFE10" s="842"/>
      <c r="UFF10" s="842"/>
      <c r="UFG10" s="842"/>
      <c r="UFH10" s="842"/>
      <c r="UFI10" s="842"/>
      <c r="UFJ10" s="842"/>
      <c r="UFK10" s="842"/>
      <c r="UFL10" s="842"/>
      <c r="UFM10" s="842"/>
      <c r="UFN10" s="842"/>
      <c r="UFO10" s="842"/>
      <c r="UFP10" s="842"/>
      <c r="UFQ10" s="842"/>
      <c r="UFR10" s="842"/>
      <c r="UFS10" s="842"/>
      <c r="UFT10" s="842"/>
      <c r="UFU10" s="842"/>
      <c r="UFV10" s="842"/>
      <c r="UFW10" s="842"/>
      <c r="UFX10" s="842"/>
      <c r="UFY10" s="842"/>
      <c r="UFZ10" s="842"/>
      <c r="UGA10" s="842"/>
      <c r="UGB10" s="842"/>
      <c r="UGC10" s="842"/>
      <c r="UGD10" s="842"/>
      <c r="UGE10" s="842"/>
      <c r="UGF10" s="842"/>
      <c r="UGG10" s="842"/>
      <c r="UGH10" s="842"/>
      <c r="UGI10" s="842"/>
      <c r="UGJ10" s="842"/>
      <c r="UGK10" s="842"/>
      <c r="UGL10" s="842"/>
      <c r="UGM10" s="842"/>
      <c r="UGN10" s="842"/>
      <c r="UGO10" s="842"/>
      <c r="UGP10" s="842"/>
      <c r="UGQ10" s="842"/>
      <c r="UGR10" s="842"/>
      <c r="UGS10" s="842"/>
      <c r="UGT10" s="842"/>
      <c r="UGU10" s="842"/>
      <c r="UGV10" s="842"/>
      <c r="UGW10" s="842"/>
      <c r="UGX10" s="842"/>
      <c r="UGY10" s="842"/>
      <c r="UGZ10" s="842"/>
      <c r="UHA10" s="842"/>
      <c r="UHB10" s="842"/>
      <c r="UHC10" s="842"/>
      <c r="UHD10" s="842"/>
      <c r="UHE10" s="842"/>
      <c r="UHF10" s="842"/>
      <c r="UHG10" s="842"/>
      <c r="UHH10" s="842"/>
      <c r="UHI10" s="842"/>
      <c r="UHJ10" s="842"/>
      <c r="UHK10" s="842"/>
      <c r="UHL10" s="842"/>
      <c r="UHM10" s="842"/>
      <c r="UHN10" s="842"/>
      <c r="UHO10" s="842"/>
      <c r="UHP10" s="842"/>
      <c r="UHQ10" s="842"/>
      <c r="UHR10" s="842"/>
      <c r="UHS10" s="842"/>
      <c r="UHT10" s="842"/>
      <c r="UHU10" s="842"/>
      <c r="UHV10" s="842"/>
      <c r="UHW10" s="842"/>
      <c r="UHX10" s="842"/>
      <c r="UHY10" s="842"/>
      <c r="UHZ10" s="842"/>
      <c r="UIA10" s="842"/>
      <c r="UIB10" s="842"/>
      <c r="UIC10" s="842"/>
      <c r="UID10" s="842"/>
      <c r="UIE10" s="842"/>
      <c r="UIF10" s="842"/>
      <c r="UIG10" s="842"/>
      <c r="UIH10" s="842"/>
      <c r="UII10" s="842"/>
      <c r="UIJ10" s="842"/>
      <c r="UIK10" s="842"/>
      <c r="UIL10" s="842"/>
      <c r="UIM10" s="842"/>
      <c r="UIN10" s="842"/>
      <c r="UIO10" s="842"/>
      <c r="UIP10" s="842"/>
      <c r="UIQ10" s="842"/>
      <c r="UIR10" s="842"/>
      <c r="UIS10" s="842"/>
      <c r="UIT10" s="842"/>
      <c r="UIU10" s="842"/>
      <c r="UIV10" s="842"/>
      <c r="UIW10" s="842"/>
      <c r="UIX10" s="842"/>
      <c r="UIY10" s="842"/>
      <c r="UIZ10" s="842"/>
      <c r="UJA10" s="842"/>
      <c r="UJB10" s="842"/>
      <c r="UJC10" s="842"/>
      <c r="UJD10" s="842"/>
      <c r="UJE10" s="842"/>
      <c r="UJF10" s="842"/>
      <c r="UJG10" s="842"/>
      <c r="UJH10" s="842"/>
      <c r="UJI10" s="842"/>
      <c r="UJJ10" s="842"/>
      <c r="UJK10" s="842"/>
      <c r="UJL10" s="842"/>
      <c r="UJM10" s="842"/>
      <c r="UJN10" s="842"/>
      <c r="UJO10" s="842"/>
      <c r="UJP10" s="842"/>
      <c r="UJQ10" s="842"/>
      <c r="UJR10" s="842"/>
      <c r="UJS10" s="842"/>
      <c r="UJT10" s="842"/>
      <c r="UJU10" s="842"/>
      <c r="UJV10" s="842"/>
      <c r="UJW10" s="842"/>
      <c r="UJX10" s="842"/>
      <c r="UJY10" s="842"/>
      <c r="UJZ10" s="842"/>
      <c r="UKA10" s="842"/>
      <c r="UKB10" s="842"/>
      <c r="UKC10" s="842"/>
      <c r="UKD10" s="842"/>
      <c r="UKE10" s="842"/>
      <c r="UKF10" s="842"/>
      <c r="UKG10" s="842"/>
      <c r="UKH10" s="842"/>
      <c r="UKI10" s="842"/>
      <c r="UKJ10" s="842"/>
      <c r="UKK10" s="842"/>
      <c r="UKL10" s="842"/>
      <c r="UKM10" s="842"/>
      <c r="UKN10" s="842"/>
      <c r="UKO10" s="842"/>
      <c r="UKP10" s="842"/>
      <c r="UKQ10" s="842"/>
      <c r="UKR10" s="842"/>
      <c r="UKS10" s="842"/>
      <c r="UKT10" s="842"/>
      <c r="UKU10" s="842"/>
      <c r="UKV10" s="842"/>
      <c r="UKW10" s="842"/>
      <c r="UKX10" s="842"/>
      <c r="UKY10" s="842"/>
      <c r="UKZ10" s="842"/>
      <c r="ULA10" s="842"/>
      <c r="ULB10" s="842"/>
      <c r="ULC10" s="842"/>
      <c r="ULD10" s="842"/>
      <c r="ULE10" s="842"/>
      <c r="ULF10" s="842"/>
      <c r="ULG10" s="842"/>
      <c r="ULH10" s="842"/>
      <c r="ULI10" s="842"/>
      <c r="ULJ10" s="842"/>
      <c r="ULK10" s="842"/>
      <c r="ULL10" s="842"/>
      <c r="ULM10" s="842"/>
      <c r="ULN10" s="842"/>
      <c r="ULO10" s="842"/>
      <c r="ULP10" s="842"/>
      <c r="ULQ10" s="842"/>
      <c r="ULR10" s="842"/>
      <c r="ULS10" s="842"/>
      <c r="ULT10" s="842"/>
      <c r="ULU10" s="842"/>
      <c r="ULV10" s="842"/>
      <c r="ULW10" s="842"/>
      <c r="ULX10" s="842"/>
      <c r="ULY10" s="842"/>
      <c r="ULZ10" s="842"/>
      <c r="UMA10" s="842"/>
      <c r="UMB10" s="842"/>
      <c r="UMC10" s="842"/>
      <c r="UMD10" s="842"/>
      <c r="UME10" s="842"/>
      <c r="UMF10" s="842"/>
      <c r="UMG10" s="842"/>
      <c r="UMH10" s="842"/>
      <c r="UMI10" s="842"/>
      <c r="UMJ10" s="842"/>
      <c r="UMK10" s="842"/>
      <c r="UML10" s="842"/>
      <c r="UMM10" s="842"/>
      <c r="UMN10" s="842"/>
      <c r="UMO10" s="842"/>
      <c r="UMP10" s="842"/>
      <c r="UMQ10" s="842"/>
      <c r="UMR10" s="842"/>
      <c r="UMS10" s="842"/>
      <c r="UMT10" s="842"/>
      <c r="UMU10" s="842"/>
      <c r="UMV10" s="842"/>
      <c r="UMW10" s="842"/>
      <c r="UMX10" s="842"/>
      <c r="UMY10" s="842"/>
      <c r="UMZ10" s="842"/>
      <c r="UNA10" s="842"/>
      <c r="UNB10" s="842"/>
      <c r="UNC10" s="842"/>
      <c r="UND10" s="842"/>
      <c r="UNE10" s="842"/>
      <c r="UNF10" s="842"/>
      <c r="UNG10" s="842"/>
      <c r="UNH10" s="842"/>
      <c r="UNI10" s="842"/>
      <c r="UNJ10" s="842"/>
      <c r="UNK10" s="842"/>
      <c r="UNL10" s="842"/>
      <c r="UNM10" s="842"/>
      <c r="UNN10" s="842"/>
      <c r="UNO10" s="842"/>
      <c r="UNP10" s="842"/>
      <c r="UNQ10" s="842"/>
      <c r="UNR10" s="842"/>
      <c r="UNS10" s="842"/>
      <c r="UNT10" s="842"/>
      <c r="UNU10" s="842"/>
      <c r="UNV10" s="842"/>
      <c r="UNW10" s="842"/>
      <c r="UNX10" s="842"/>
      <c r="UNY10" s="842"/>
      <c r="UNZ10" s="842"/>
      <c r="UOA10" s="842"/>
      <c r="UOB10" s="842"/>
      <c r="UOC10" s="842"/>
      <c r="UOD10" s="842"/>
      <c r="UOE10" s="842"/>
      <c r="UOF10" s="842"/>
      <c r="UOG10" s="842"/>
      <c r="UOH10" s="842"/>
      <c r="UOI10" s="842"/>
      <c r="UOJ10" s="842"/>
      <c r="UOK10" s="842"/>
      <c r="UOL10" s="842"/>
      <c r="UOM10" s="842"/>
      <c r="UON10" s="842"/>
      <c r="UOO10" s="842"/>
      <c r="UOP10" s="842"/>
      <c r="UOQ10" s="842"/>
      <c r="UOR10" s="842"/>
      <c r="UOS10" s="842"/>
      <c r="UOT10" s="842"/>
      <c r="UOU10" s="842"/>
      <c r="UOV10" s="842"/>
      <c r="UOW10" s="842"/>
      <c r="UOX10" s="842"/>
      <c r="UOY10" s="842"/>
      <c r="UOZ10" s="842"/>
      <c r="UPA10" s="842"/>
      <c r="UPB10" s="842"/>
      <c r="UPC10" s="842"/>
      <c r="UPD10" s="842"/>
      <c r="UPE10" s="842"/>
      <c r="UPF10" s="842"/>
      <c r="UPG10" s="842"/>
      <c r="UPH10" s="842"/>
      <c r="UPI10" s="842"/>
      <c r="UPJ10" s="842"/>
      <c r="UPK10" s="842"/>
      <c r="UPL10" s="842"/>
      <c r="UPM10" s="842"/>
      <c r="UPN10" s="842"/>
      <c r="UPO10" s="842"/>
      <c r="UPP10" s="842"/>
      <c r="UPQ10" s="842"/>
      <c r="UPR10" s="842"/>
      <c r="UPS10" s="842"/>
      <c r="UPT10" s="842"/>
      <c r="UPU10" s="842"/>
      <c r="UPV10" s="842"/>
      <c r="UPW10" s="842"/>
      <c r="UPX10" s="842"/>
      <c r="UPY10" s="842"/>
      <c r="UPZ10" s="842"/>
      <c r="UQA10" s="842"/>
      <c r="UQB10" s="842"/>
      <c r="UQC10" s="842"/>
      <c r="UQD10" s="842"/>
      <c r="UQE10" s="842"/>
      <c r="UQF10" s="842"/>
      <c r="UQG10" s="842"/>
      <c r="UQH10" s="842"/>
      <c r="UQI10" s="842"/>
      <c r="UQJ10" s="842"/>
      <c r="UQK10" s="842"/>
      <c r="UQL10" s="842"/>
      <c r="UQM10" s="842"/>
      <c r="UQN10" s="842"/>
      <c r="UQO10" s="842"/>
      <c r="UQP10" s="842"/>
      <c r="UQQ10" s="842"/>
      <c r="UQR10" s="842"/>
      <c r="UQS10" s="842"/>
      <c r="UQT10" s="842"/>
      <c r="UQU10" s="842"/>
      <c r="UQV10" s="842"/>
      <c r="UQW10" s="842"/>
      <c r="UQX10" s="842"/>
      <c r="UQY10" s="842"/>
      <c r="UQZ10" s="842"/>
      <c r="URA10" s="842"/>
      <c r="URB10" s="842"/>
      <c r="URC10" s="842"/>
      <c r="URD10" s="842"/>
      <c r="URE10" s="842"/>
      <c r="URF10" s="842"/>
      <c r="URG10" s="842"/>
      <c r="URH10" s="842"/>
      <c r="URI10" s="842"/>
      <c r="URJ10" s="842"/>
      <c r="URK10" s="842"/>
      <c r="URL10" s="842"/>
      <c r="URM10" s="842"/>
      <c r="URN10" s="842"/>
      <c r="URO10" s="842"/>
      <c r="URP10" s="842"/>
      <c r="URQ10" s="842"/>
      <c r="URR10" s="842"/>
      <c r="URS10" s="842"/>
      <c r="URT10" s="842"/>
      <c r="URU10" s="842"/>
      <c r="URV10" s="842"/>
      <c r="URW10" s="842"/>
      <c r="URX10" s="842"/>
      <c r="URY10" s="842"/>
      <c r="URZ10" s="842"/>
      <c r="USA10" s="842"/>
      <c r="USB10" s="842"/>
      <c r="USC10" s="842"/>
      <c r="USD10" s="842"/>
      <c r="USE10" s="842"/>
      <c r="USF10" s="842"/>
      <c r="USG10" s="842"/>
      <c r="USH10" s="842"/>
      <c r="USI10" s="842"/>
      <c r="USJ10" s="842"/>
      <c r="USK10" s="842"/>
      <c r="USL10" s="842"/>
      <c r="USM10" s="842"/>
      <c r="USN10" s="842"/>
      <c r="USO10" s="842"/>
      <c r="USP10" s="842"/>
      <c r="USQ10" s="842"/>
      <c r="USR10" s="842"/>
      <c r="USS10" s="842"/>
      <c r="UST10" s="842"/>
      <c r="USU10" s="842"/>
      <c r="USV10" s="842"/>
      <c r="USW10" s="842"/>
      <c r="USX10" s="842"/>
      <c r="USY10" s="842"/>
      <c r="USZ10" s="842"/>
      <c r="UTA10" s="842"/>
      <c r="UTB10" s="842"/>
      <c r="UTC10" s="842"/>
      <c r="UTD10" s="842"/>
      <c r="UTE10" s="842"/>
      <c r="UTF10" s="842"/>
      <c r="UTG10" s="842"/>
      <c r="UTH10" s="842"/>
      <c r="UTI10" s="842"/>
      <c r="UTJ10" s="842"/>
      <c r="UTK10" s="842"/>
      <c r="UTL10" s="842"/>
      <c r="UTM10" s="842"/>
      <c r="UTN10" s="842"/>
      <c r="UTO10" s="842"/>
      <c r="UTP10" s="842"/>
      <c r="UTQ10" s="842"/>
      <c r="UTR10" s="842"/>
      <c r="UTS10" s="842"/>
      <c r="UTT10" s="842"/>
      <c r="UTU10" s="842"/>
      <c r="UTV10" s="842"/>
      <c r="UTW10" s="842"/>
      <c r="UTX10" s="842"/>
      <c r="UTY10" s="842"/>
      <c r="UTZ10" s="842"/>
      <c r="UUA10" s="842"/>
      <c r="UUB10" s="842"/>
      <c r="UUC10" s="842"/>
      <c r="UUD10" s="842"/>
      <c r="UUE10" s="842"/>
      <c r="UUF10" s="842"/>
      <c r="UUG10" s="842"/>
      <c r="UUH10" s="842"/>
      <c r="UUI10" s="842"/>
      <c r="UUJ10" s="842"/>
      <c r="UUK10" s="842"/>
      <c r="UUL10" s="842"/>
      <c r="UUM10" s="842"/>
      <c r="UUN10" s="842"/>
      <c r="UUO10" s="842"/>
      <c r="UUP10" s="842"/>
      <c r="UUQ10" s="842"/>
      <c r="UUR10" s="842"/>
      <c r="UUS10" s="842"/>
      <c r="UUT10" s="842"/>
      <c r="UUU10" s="842"/>
      <c r="UUV10" s="842"/>
      <c r="UUW10" s="842"/>
      <c r="UUX10" s="842"/>
      <c r="UUY10" s="842"/>
      <c r="UUZ10" s="842"/>
      <c r="UVA10" s="842"/>
      <c r="UVB10" s="842"/>
      <c r="UVC10" s="842"/>
      <c r="UVD10" s="842"/>
      <c r="UVE10" s="842"/>
      <c r="UVF10" s="842"/>
      <c r="UVG10" s="842"/>
      <c r="UVH10" s="842"/>
      <c r="UVI10" s="842"/>
      <c r="UVJ10" s="842"/>
      <c r="UVK10" s="842"/>
      <c r="UVL10" s="842"/>
      <c r="UVM10" s="842"/>
      <c r="UVN10" s="842"/>
      <c r="UVO10" s="842"/>
      <c r="UVP10" s="842"/>
      <c r="UVQ10" s="842"/>
      <c r="UVR10" s="842"/>
      <c r="UVS10" s="842"/>
      <c r="UVT10" s="842"/>
      <c r="UVU10" s="842"/>
      <c r="UVV10" s="842"/>
      <c r="UVW10" s="842"/>
      <c r="UVX10" s="842"/>
      <c r="UVY10" s="842"/>
      <c r="UVZ10" s="842"/>
      <c r="UWA10" s="842"/>
      <c r="UWB10" s="842"/>
      <c r="UWC10" s="842"/>
      <c r="UWD10" s="842"/>
      <c r="UWE10" s="842"/>
      <c r="UWF10" s="842"/>
      <c r="UWG10" s="842"/>
      <c r="UWH10" s="842"/>
      <c r="UWI10" s="842"/>
      <c r="UWJ10" s="842"/>
      <c r="UWK10" s="842"/>
      <c r="UWL10" s="842"/>
      <c r="UWM10" s="842"/>
      <c r="UWN10" s="842"/>
      <c r="UWO10" s="842"/>
      <c r="UWP10" s="842"/>
      <c r="UWQ10" s="842"/>
      <c r="UWR10" s="842"/>
      <c r="UWS10" s="842"/>
      <c r="UWT10" s="842"/>
      <c r="UWU10" s="842"/>
      <c r="UWV10" s="842"/>
      <c r="UWW10" s="842"/>
      <c r="UWX10" s="842"/>
      <c r="UWY10" s="842"/>
      <c r="UWZ10" s="842"/>
      <c r="UXA10" s="842"/>
      <c r="UXB10" s="842"/>
      <c r="UXC10" s="842"/>
      <c r="UXD10" s="842"/>
      <c r="UXE10" s="842"/>
      <c r="UXF10" s="842"/>
      <c r="UXG10" s="842"/>
      <c r="UXH10" s="842"/>
      <c r="UXI10" s="842"/>
      <c r="UXJ10" s="842"/>
      <c r="UXK10" s="842"/>
      <c r="UXL10" s="842"/>
      <c r="UXM10" s="842"/>
      <c r="UXN10" s="842"/>
      <c r="UXO10" s="842"/>
      <c r="UXP10" s="842"/>
      <c r="UXQ10" s="842"/>
      <c r="UXR10" s="842"/>
      <c r="UXS10" s="842"/>
      <c r="UXT10" s="842"/>
      <c r="UXU10" s="842"/>
      <c r="UXV10" s="842"/>
      <c r="UXW10" s="842"/>
      <c r="UXX10" s="842"/>
      <c r="UXY10" s="842"/>
      <c r="UXZ10" s="842"/>
      <c r="UYA10" s="842"/>
      <c r="UYB10" s="842"/>
      <c r="UYC10" s="842"/>
      <c r="UYD10" s="842"/>
      <c r="UYE10" s="842"/>
      <c r="UYF10" s="842"/>
      <c r="UYG10" s="842"/>
      <c r="UYH10" s="842"/>
      <c r="UYI10" s="842"/>
      <c r="UYJ10" s="842"/>
      <c r="UYK10" s="842"/>
      <c r="UYL10" s="842"/>
      <c r="UYM10" s="842"/>
      <c r="UYN10" s="842"/>
      <c r="UYO10" s="842"/>
      <c r="UYP10" s="842"/>
      <c r="UYQ10" s="842"/>
      <c r="UYR10" s="842"/>
      <c r="UYS10" s="842"/>
      <c r="UYT10" s="842"/>
      <c r="UYU10" s="842"/>
      <c r="UYV10" s="842"/>
      <c r="UYW10" s="842"/>
      <c r="UYX10" s="842"/>
      <c r="UYY10" s="842"/>
      <c r="UYZ10" s="842"/>
      <c r="UZA10" s="842"/>
      <c r="UZB10" s="842"/>
      <c r="UZC10" s="842"/>
      <c r="UZD10" s="842"/>
      <c r="UZE10" s="842"/>
      <c r="UZF10" s="842"/>
      <c r="UZG10" s="842"/>
      <c r="UZH10" s="842"/>
      <c r="UZI10" s="842"/>
      <c r="UZJ10" s="842"/>
      <c r="UZK10" s="842"/>
      <c r="UZL10" s="842"/>
      <c r="UZM10" s="842"/>
      <c r="UZN10" s="842"/>
      <c r="UZO10" s="842"/>
      <c r="UZP10" s="842"/>
      <c r="UZQ10" s="842"/>
      <c r="UZR10" s="842"/>
      <c r="UZS10" s="842"/>
      <c r="UZT10" s="842"/>
      <c r="UZU10" s="842"/>
      <c r="UZV10" s="842"/>
      <c r="UZW10" s="842"/>
      <c r="UZX10" s="842"/>
      <c r="UZY10" s="842"/>
      <c r="UZZ10" s="842"/>
      <c r="VAA10" s="842"/>
      <c r="VAB10" s="842"/>
      <c r="VAC10" s="842"/>
      <c r="VAD10" s="842"/>
      <c r="VAE10" s="842"/>
      <c r="VAF10" s="842"/>
      <c r="VAG10" s="842"/>
      <c r="VAH10" s="842"/>
      <c r="VAI10" s="842"/>
      <c r="VAJ10" s="842"/>
      <c r="VAK10" s="842"/>
      <c r="VAL10" s="842"/>
      <c r="VAM10" s="842"/>
      <c r="VAN10" s="842"/>
      <c r="VAO10" s="842"/>
      <c r="VAP10" s="842"/>
      <c r="VAQ10" s="842"/>
      <c r="VAR10" s="842"/>
      <c r="VAS10" s="842"/>
      <c r="VAT10" s="842"/>
      <c r="VAU10" s="842"/>
      <c r="VAV10" s="842"/>
      <c r="VAW10" s="842"/>
      <c r="VAX10" s="842"/>
      <c r="VAY10" s="842"/>
      <c r="VAZ10" s="842"/>
      <c r="VBA10" s="842"/>
      <c r="VBB10" s="842"/>
      <c r="VBC10" s="842"/>
      <c r="VBD10" s="842"/>
      <c r="VBE10" s="842"/>
      <c r="VBF10" s="842"/>
      <c r="VBG10" s="842"/>
      <c r="VBH10" s="842"/>
      <c r="VBI10" s="842"/>
      <c r="VBJ10" s="842"/>
      <c r="VBK10" s="842"/>
      <c r="VBL10" s="842"/>
      <c r="VBM10" s="842"/>
      <c r="VBN10" s="842"/>
      <c r="VBO10" s="842"/>
      <c r="VBP10" s="842"/>
      <c r="VBQ10" s="842"/>
      <c r="VBR10" s="842"/>
      <c r="VBS10" s="842"/>
      <c r="VBT10" s="842"/>
      <c r="VBU10" s="842"/>
      <c r="VBV10" s="842"/>
      <c r="VBW10" s="842"/>
      <c r="VBX10" s="842"/>
      <c r="VBY10" s="842"/>
      <c r="VBZ10" s="842"/>
      <c r="VCA10" s="842"/>
      <c r="VCB10" s="842"/>
      <c r="VCC10" s="842"/>
      <c r="VCD10" s="842"/>
      <c r="VCE10" s="842"/>
      <c r="VCF10" s="842"/>
      <c r="VCG10" s="842"/>
      <c r="VCH10" s="842"/>
      <c r="VCI10" s="842"/>
      <c r="VCJ10" s="842"/>
      <c r="VCK10" s="842"/>
      <c r="VCL10" s="842"/>
      <c r="VCM10" s="842"/>
      <c r="VCN10" s="842"/>
      <c r="VCO10" s="842"/>
      <c r="VCP10" s="842"/>
      <c r="VCQ10" s="842"/>
      <c r="VCR10" s="842"/>
      <c r="VCS10" s="842"/>
      <c r="VCT10" s="842"/>
      <c r="VCU10" s="842"/>
      <c r="VCV10" s="842"/>
      <c r="VCW10" s="842"/>
      <c r="VCX10" s="842"/>
      <c r="VCY10" s="842"/>
      <c r="VCZ10" s="842"/>
      <c r="VDA10" s="842"/>
      <c r="VDB10" s="842"/>
      <c r="VDC10" s="842"/>
      <c r="VDD10" s="842"/>
      <c r="VDE10" s="842"/>
      <c r="VDF10" s="842"/>
      <c r="VDG10" s="842"/>
      <c r="VDH10" s="842"/>
      <c r="VDI10" s="842"/>
      <c r="VDJ10" s="842"/>
      <c r="VDK10" s="842"/>
      <c r="VDL10" s="842"/>
      <c r="VDM10" s="842"/>
      <c r="VDN10" s="842"/>
      <c r="VDO10" s="842"/>
      <c r="VDP10" s="842"/>
      <c r="VDQ10" s="842"/>
      <c r="VDR10" s="842"/>
      <c r="VDS10" s="842"/>
      <c r="VDT10" s="842"/>
      <c r="VDU10" s="842"/>
      <c r="VDV10" s="842"/>
      <c r="VDW10" s="842"/>
      <c r="VDX10" s="842"/>
      <c r="VDY10" s="842"/>
      <c r="VDZ10" s="842"/>
      <c r="VEA10" s="842"/>
      <c r="VEB10" s="842"/>
      <c r="VEC10" s="842"/>
      <c r="VED10" s="842"/>
      <c r="VEE10" s="842"/>
      <c r="VEF10" s="842"/>
      <c r="VEG10" s="842"/>
      <c r="VEH10" s="842"/>
      <c r="VEI10" s="842"/>
      <c r="VEJ10" s="842"/>
      <c r="VEK10" s="842"/>
      <c r="VEL10" s="842"/>
      <c r="VEM10" s="842"/>
      <c r="VEN10" s="842"/>
      <c r="VEO10" s="842"/>
      <c r="VEP10" s="842"/>
      <c r="VEQ10" s="842"/>
      <c r="VER10" s="842"/>
      <c r="VES10" s="842"/>
      <c r="VET10" s="842"/>
      <c r="VEU10" s="842"/>
      <c r="VEV10" s="842"/>
      <c r="VEW10" s="842"/>
      <c r="VEX10" s="842"/>
      <c r="VEY10" s="842"/>
      <c r="VEZ10" s="842"/>
      <c r="VFA10" s="842"/>
      <c r="VFB10" s="842"/>
      <c r="VFC10" s="842"/>
      <c r="VFD10" s="842"/>
      <c r="VFE10" s="842"/>
      <c r="VFF10" s="842"/>
      <c r="VFG10" s="842"/>
      <c r="VFH10" s="842"/>
      <c r="VFI10" s="842"/>
      <c r="VFJ10" s="842"/>
      <c r="VFK10" s="842"/>
      <c r="VFL10" s="842"/>
      <c r="VFM10" s="842"/>
      <c r="VFN10" s="842"/>
      <c r="VFO10" s="842"/>
      <c r="VFP10" s="842"/>
      <c r="VFQ10" s="842"/>
      <c r="VFR10" s="842"/>
      <c r="VFS10" s="842"/>
      <c r="VFT10" s="842"/>
      <c r="VFU10" s="842"/>
      <c r="VFV10" s="842"/>
      <c r="VFW10" s="842"/>
      <c r="VFX10" s="842"/>
      <c r="VFY10" s="842"/>
      <c r="VFZ10" s="842"/>
      <c r="VGA10" s="842"/>
      <c r="VGB10" s="842"/>
      <c r="VGC10" s="842"/>
      <c r="VGD10" s="842"/>
      <c r="VGE10" s="842"/>
      <c r="VGF10" s="842"/>
      <c r="VGG10" s="842"/>
      <c r="VGH10" s="842"/>
      <c r="VGI10" s="842"/>
      <c r="VGJ10" s="842"/>
      <c r="VGK10" s="842"/>
      <c r="VGL10" s="842"/>
      <c r="VGM10" s="842"/>
      <c r="VGN10" s="842"/>
      <c r="VGO10" s="842"/>
      <c r="VGP10" s="842"/>
      <c r="VGQ10" s="842"/>
      <c r="VGR10" s="842"/>
      <c r="VGS10" s="842"/>
      <c r="VGT10" s="842"/>
      <c r="VGU10" s="842"/>
      <c r="VGV10" s="842"/>
      <c r="VGW10" s="842"/>
      <c r="VGX10" s="842"/>
      <c r="VGY10" s="842"/>
      <c r="VGZ10" s="842"/>
      <c r="VHA10" s="842"/>
      <c r="VHB10" s="842"/>
      <c r="VHC10" s="842"/>
      <c r="VHD10" s="842"/>
      <c r="VHE10" s="842"/>
      <c r="VHF10" s="842"/>
      <c r="VHG10" s="842"/>
      <c r="VHH10" s="842"/>
      <c r="VHI10" s="842"/>
      <c r="VHJ10" s="842"/>
      <c r="VHK10" s="842"/>
      <c r="VHL10" s="842"/>
      <c r="VHM10" s="842"/>
      <c r="VHN10" s="842"/>
      <c r="VHO10" s="842"/>
      <c r="VHP10" s="842"/>
      <c r="VHQ10" s="842"/>
      <c r="VHR10" s="842"/>
      <c r="VHS10" s="842"/>
      <c r="VHT10" s="842"/>
      <c r="VHU10" s="842"/>
      <c r="VHV10" s="842"/>
      <c r="VHW10" s="842"/>
      <c r="VHX10" s="842"/>
      <c r="VHY10" s="842"/>
      <c r="VHZ10" s="842"/>
      <c r="VIA10" s="842"/>
      <c r="VIB10" s="842"/>
      <c r="VIC10" s="842"/>
      <c r="VID10" s="842"/>
      <c r="VIE10" s="842"/>
      <c r="VIF10" s="842"/>
      <c r="VIG10" s="842"/>
      <c r="VIH10" s="842"/>
      <c r="VII10" s="842"/>
      <c r="VIJ10" s="842"/>
      <c r="VIK10" s="842"/>
      <c r="VIL10" s="842"/>
      <c r="VIM10" s="842"/>
      <c r="VIN10" s="842"/>
      <c r="VIO10" s="842"/>
      <c r="VIP10" s="842"/>
      <c r="VIQ10" s="842"/>
      <c r="VIR10" s="842"/>
      <c r="VIS10" s="842"/>
      <c r="VIT10" s="842"/>
      <c r="VIU10" s="842"/>
      <c r="VIV10" s="842"/>
      <c r="VIW10" s="842"/>
      <c r="VIX10" s="842"/>
      <c r="VIY10" s="842"/>
      <c r="VIZ10" s="842"/>
      <c r="VJA10" s="842"/>
      <c r="VJB10" s="842"/>
      <c r="VJC10" s="842"/>
      <c r="VJD10" s="842"/>
      <c r="VJE10" s="842"/>
      <c r="VJF10" s="842"/>
      <c r="VJG10" s="842"/>
      <c r="VJH10" s="842"/>
      <c r="VJI10" s="842"/>
      <c r="VJJ10" s="842"/>
      <c r="VJK10" s="842"/>
      <c r="VJL10" s="842"/>
      <c r="VJM10" s="842"/>
      <c r="VJN10" s="842"/>
      <c r="VJO10" s="842"/>
      <c r="VJP10" s="842"/>
      <c r="VJQ10" s="842"/>
      <c r="VJR10" s="842"/>
      <c r="VJS10" s="842"/>
      <c r="VJT10" s="842"/>
      <c r="VJU10" s="842"/>
      <c r="VJV10" s="842"/>
      <c r="VJW10" s="842"/>
      <c r="VJX10" s="842"/>
      <c r="VJY10" s="842"/>
      <c r="VJZ10" s="842"/>
      <c r="VKA10" s="842"/>
      <c r="VKB10" s="842"/>
      <c r="VKC10" s="842"/>
      <c r="VKD10" s="842"/>
      <c r="VKE10" s="842"/>
      <c r="VKF10" s="842"/>
      <c r="VKG10" s="842"/>
      <c r="VKH10" s="842"/>
      <c r="VKI10" s="842"/>
      <c r="VKJ10" s="842"/>
      <c r="VKK10" s="842"/>
      <c r="VKL10" s="842"/>
      <c r="VKM10" s="842"/>
      <c r="VKN10" s="842"/>
      <c r="VKO10" s="842"/>
      <c r="VKP10" s="842"/>
      <c r="VKQ10" s="842"/>
      <c r="VKR10" s="842"/>
      <c r="VKS10" s="842"/>
      <c r="VKT10" s="842"/>
      <c r="VKU10" s="842"/>
      <c r="VKV10" s="842"/>
      <c r="VKW10" s="842"/>
      <c r="VKX10" s="842"/>
      <c r="VKY10" s="842"/>
      <c r="VKZ10" s="842"/>
      <c r="VLA10" s="842"/>
      <c r="VLB10" s="842"/>
      <c r="VLC10" s="842"/>
      <c r="VLD10" s="842"/>
      <c r="VLE10" s="842"/>
      <c r="VLF10" s="842"/>
      <c r="VLG10" s="842"/>
      <c r="VLH10" s="842"/>
      <c r="VLI10" s="842"/>
      <c r="VLJ10" s="842"/>
      <c r="VLK10" s="842"/>
      <c r="VLL10" s="842"/>
      <c r="VLM10" s="842"/>
      <c r="VLN10" s="842"/>
      <c r="VLO10" s="842"/>
      <c r="VLP10" s="842"/>
      <c r="VLQ10" s="842"/>
      <c r="VLR10" s="842"/>
      <c r="VLS10" s="842"/>
      <c r="VLT10" s="842"/>
      <c r="VLU10" s="842"/>
      <c r="VLV10" s="842"/>
      <c r="VLW10" s="842"/>
      <c r="VLX10" s="842"/>
      <c r="VLY10" s="842"/>
      <c r="VLZ10" s="842"/>
      <c r="VMA10" s="842"/>
      <c r="VMB10" s="842"/>
      <c r="VMC10" s="842"/>
      <c r="VMD10" s="842"/>
      <c r="VME10" s="842"/>
      <c r="VMF10" s="842"/>
      <c r="VMG10" s="842"/>
      <c r="VMH10" s="842"/>
      <c r="VMI10" s="842"/>
      <c r="VMJ10" s="842"/>
      <c r="VMK10" s="842"/>
      <c r="VML10" s="842"/>
      <c r="VMM10" s="842"/>
      <c r="VMN10" s="842"/>
      <c r="VMO10" s="842"/>
      <c r="VMP10" s="842"/>
      <c r="VMQ10" s="842"/>
      <c r="VMR10" s="842"/>
      <c r="VMS10" s="842"/>
      <c r="VMT10" s="842"/>
      <c r="VMU10" s="842"/>
      <c r="VMV10" s="842"/>
      <c r="VMW10" s="842"/>
      <c r="VMX10" s="842"/>
      <c r="VMY10" s="842"/>
      <c r="VMZ10" s="842"/>
      <c r="VNA10" s="842"/>
      <c r="VNB10" s="842"/>
      <c r="VNC10" s="842"/>
      <c r="VND10" s="842"/>
      <c r="VNE10" s="842"/>
      <c r="VNF10" s="842"/>
      <c r="VNG10" s="842"/>
      <c r="VNH10" s="842"/>
      <c r="VNI10" s="842"/>
      <c r="VNJ10" s="842"/>
      <c r="VNK10" s="842"/>
      <c r="VNL10" s="842"/>
      <c r="VNM10" s="842"/>
      <c r="VNN10" s="842"/>
      <c r="VNO10" s="842"/>
      <c r="VNP10" s="842"/>
      <c r="VNQ10" s="842"/>
      <c r="VNR10" s="842"/>
      <c r="VNS10" s="842"/>
      <c r="VNT10" s="842"/>
      <c r="VNU10" s="842"/>
      <c r="VNV10" s="842"/>
      <c r="VNW10" s="842"/>
      <c r="VNX10" s="842"/>
      <c r="VNY10" s="842"/>
      <c r="VNZ10" s="842"/>
      <c r="VOA10" s="842"/>
      <c r="VOB10" s="842"/>
      <c r="VOC10" s="842"/>
      <c r="VOD10" s="842"/>
      <c r="VOE10" s="842"/>
      <c r="VOF10" s="842"/>
      <c r="VOG10" s="842"/>
      <c r="VOH10" s="842"/>
      <c r="VOI10" s="842"/>
      <c r="VOJ10" s="842"/>
      <c r="VOK10" s="842"/>
      <c r="VOL10" s="842"/>
      <c r="VOM10" s="842"/>
      <c r="VON10" s="842"/>
      <c r="VOO10" s="842"/>
      <c r="VOP10" s="842"/>
      <c r="VOQ10" s="842"/>
      <c r="VOR10" s="842"/>
      <c r="VOS10" s="842"/>
      <c r="VOT10" s="842"/>
      <c r="VOU10" s="842"/>
      <c r="VOV10" s="842"/>
      <c r="VOW10" s="842"/>
      <c r="VOX10" s="842"/>
      <c r="VOY10" s="842"/>
      <c r="VOZ10" s="842"/>
      <c r="VPA10" s="842"/>
      <c r="VPB10" s="842"/>
      <c r="VPC10" s="842"/>
      <c r="VPD10" s="842"/>
      <c r="VPE10" s="842"/>
      <c r="VPF10" s="842"/>
      <c r="VPG10" s="842"/>
      <c r="VPH10" s="842"/>
      <c r="VPI10" s="842"/>
      <c r="VPJ10" s="842"/>
      <c r="VPK10" s="842"/>
      <c r="VPL10" s="842"/>
      <c r="VPM10" s="842"/>
      <c r="VPN10" s="842"/>
      <c r="VPO10" s="842"/>
      <c r="VPP10" s="842"/>
      <c r="VPQ10" s="842"/>
      <c r="VPR10" s="842"/>
      <c r="VPS10" s="842"/>
      <c r="VPT10" s="842"/>
      <c r="VPU10" s="842"/>
      <c r="VPV10" s="842"/>
      <c r="VPW10" s="842"/>
      <c r="VPX10" s="842"/>
      <c r="VPY10" s="842"/>
      <c r="VPZ10" s="842"/>
      <c r="VQA10" s="842"/>
      <c r="VQB10" s="842"/>
      <c r="VQC10" s="842"/>
      <c r="VQD10" s="842"/>
      <c r="VQE10" s="842"/>
      <c r="VQF10" s="842"/>
      <c r="VQG10" s="842"/>
      <c r="VQH10" s="842"/>
      <c r="VQI10" s="842"/>
      <c r="VQJ10" s="842"/>
      <c r="VQK10" s="842"/>
      <c r="VQL10" s="842"/>
      <c r="VQM10" s="842"/>
      <c r="VQN10" s="842"/>
      <c r="VQO10" s="842"/>
      <c r="VQP10" s="842"/>
      <c r="VQQ10" s="842"/>
      <c r="VQR10" s="842"/>
      <c r="VQS10" s="842"/>
      <c r="VQT10" s="842"/>
      <c r="VQU10" s="842"/>
      <c r="VQV10" s="842"/>
      <c r="VQW10" s="842"/>
      <c r="VQX10" s="842"/>
      <c r="VQY10" s="842"/>
      <c r="VQZ10" s="842"/>
      <c r="VRA10" s="842"/>
      <c r="VRB10" s="842"/>
      <c r="VRC10" s="842"/>
      <c r="VRD10" s="842"/>
      <c r="VRE10" s="842"/>
      <c r="VRF10" s="842"/>
      <c r="VRG10" s="842"/>
      <c r="VRH10" s="842"/>
      <c r="VRI10" s="842"/>
      <c r="VRJ10" s="842"/>
      <c r="VRK10" s="842"/>
      <c r="VRL10" s="842"/>
      <c r="VRM10" s="842"/>
      <c r="VRN10" s="842"/>
      <c r="VRO10" s="842"/>
      <c r="VRP10" s="842"/>
      <c r="VRQ10" s="842"/>
      <c r="VRR10" s="842"/>
      <c r="VRS10" s="842"/>
      <c r="VRT10" s="842"/>
      <c r="VRU10" s="842"/>
      <c r="VRV10" s="842"/>
      <c r="VRW10" s="842"/>
      <c r="VRX10" s="842"/>
      <c r="VRY10" s="842"/>
      <c r="VRZ10" s="842"/>
      <c r="VSA10" s="842"/>
      <c r="VSB10" s="842"/>
      <c r="VSC10" s="842"/>
      <c r="VSD10" s="842"/>
      <c r="VSE10" s="842"/>
      <c r="VSF10" s="842"/>
      <c r="VSG10" s="842"/>
      <c r="VSH10" s="842"/>
      <c r="VSI10" s="842"/>
      <c r="VSJ10" s="842"/>
      <c r="VSK10" s="842"/>
      <c r="VSL10" s="842"/>
      <c r="VSM10" s="842"/>
      <c r="VSN10" s="842"/>
      <c r="VSO10" s="842"/>
      <c r="VSP10" s="842"/>
      <c r="VSQ10" s="842"/>
      <c r="VSR10" s="842"/>
      <c r="VSS10" s="842"/>
      <c r="VST10" s="842"/>
      <c r="VSU10" s="842"/>
      <c r="VSV10" s="842"/>
      <c r="VSW10" s="842"/>
      <c r="VSX10" s="842"/>
      <c r="VSY10" s="842"/>
      <c r="VSZ10" s="842"/>
      <c r="VTA10" s="842"/>
      <c r="VTB10" s="842"/>
      <c r="VTC10" s="842"/>
      <c r="VTD10" s="842"/>
      <c r="VTE10" s="842"/>
      <c r="VTF10" s="842"/>
      <c r="VTG10" s="842"/>
      <c r="VTH10" s="842"/>
      <c r="VTI10" s="842"/>
      <c r="VTJ10" s="842"/>
      <c r="VTK10" s="842"/>
      <c r="VTL10" s="842"/>
      <c r="VTM10" s="842"/>
      <c r="VTN10" s="842"/>
      <c r="VTO10" s="842"/>
      <c r="VTP10" s="842"/>
      <c r="VTQ10" s="842"/>
      <c r="VTR10" s="842"/>
      <c r="VTS10" s="842"/>
      <c r="VTT10" s="842"/>
      <c r="VTU10" s="842"/>
      <c r="VTV10" s="842"/>
      <c r="VTW10" s="842"/>
      <c r="VTX10" s="842"/>
      <c r="VTY10" s="842"/>
      <c r="VTZ10" s="842"/>
      <c r="VUA10" s="842"/>
      <c r="VUB10" s="842"/>
      <c r="VUC10" s="842"/>
      <c r="VUD10" s="842"/>
      <c r="VUE10" s="842"/>
      <c r="VUF10" s="842"/>
      <c r="VUG10" s="842"/>
      <c r="VUH10" s="842"/>
      <c r="VUI10" s="842"/>
      <c r="VUJ10" s="842"/>
      <c r="VUK10" s="842"/>
      <c r="VUL10" s="842"/>
      <c r="VUM10" s="842"/>
      <c r="VUN10" s="842"/>
      <c r="VUO10" s="842"/>
      <c r="VUP10" s="842"/>
      <c r="VUQ10" s="842"/>
      <c r="VUR10" s="842"/>
      <c r="VUS10" s="842"/>
      <c r="VUT10" s="842"/>
      <c r="VUU10" s="842"/>
      <c r="VUV10" s="842"/>
      <c r="VUW10" s="842"/>
      <c r="VUX10" s="842"/>
      <c r="VUY10" s="842"/>
      <c r="VUZ10" s="842"/>
      <c r="VVA10" s="842"/>
      <c r="VVB10" s="842"/>
      <c r="VVC10" s="842"/>
      <c r="VVD10" s="842"/>
      <c r="VVE10" s="842"/>
      <c r="VVF10" s="842"/>
      <c r="VVG10" s="842"/>
      <c r="VVH10" s="842"/>
      <c r="VVI10" s="842"/>
      <c r="VVJ10" s="842"/>
      <c r="VVK10" s="842"/>
      <c r="VVL10" s="842"/>
      <c r="VVM10" s="842"/>
      <c r="VVN10" s="842"/>
      <c r="VVO10" s="842"/>
      <c r="VVP10" s="842"/>
      <c r="VVQ10" s="842"/>
      <c r="VVR10" s="842"/>
      <c r="VVS10" s="842"/>
      <c r="VVT10" s="842"/>
      <c r="VVU10" s="842"/>
      <c r="VVV10" s="842"/>
      <c r="VVW10" s="842"/>
      <c r="VVX10" s="842"/>
      <c r="VVY10" s="842"/>
      <c r="VVZ10" s="842"/>
      <c r="VWA10" s="842"/>
      <c r="VWB10" s="842"/>
      <c r="VWC10" s="842"/>
      <c r="VWD10" s="842"/>
      <c r="VWE10" s="842"/>
      <c r="VWF10" s="842"/>
      <c r="VWG10" s="842"/>
      <c r="VWH10" s="842"/>
      <c r="VWI10" s="842"/>
      <c r="VWJ10" s="842"/>
      <c r="VWK10" s="842"/>
      <c r="VWL10" s="842"/>
      <c r="VWM10" s="842"/>
      <c r="VWN10" s="842"/>
      <c r="VWO10" s="842"/>
      <c r="VWP10" s="842"/>
      <c r="VWQ10" s="842"/>
      <c r="VWR10" s="842"/>
      <c r="VWS10" s="842"/>
      <c r="VWT10" s="842"/>
      <c r="VWU10" s="842"/>
      <c r="VWV10" s="842"/>
      <c r="VWW10" s="842"/>
      <c r="VWX10" s="842"/>
      <c r="VWY10" s="842"/>
      <c r="VWZ10" s="842"/>
      <c r="VXA10" s="842"/>
      <c r="VXB10" s="842"/>
      <c r="VXC10" s="842"/>
      <c r="VXD10" s="842"/>
      <c r="VXE10" s="842"/>
      <c r="VXF10" s="842"/>
      <c r="VXG10" s="842"/>
      <c r="VXH10" s="842"/>
      <c r="VXI10" s="842"/>
      <c r="VXJ10" s="842"/>
      <c r="VXK10" s="842"/>
      <c r="VXL10" s="842"/>
      <c r="VXM10" s="842"/>
      <c r="VXN10" s="842"/>
      <c r="VXO10" s="842"/>
      <c r="VXP10" s="842"/>
      <c r="VXQ10" s="842"/>
      <c r="VXR10" s="842"/>
      <c r="VXS10" s="842"/>
      <c r="VXT10" s="842"/>
      <c r="VXU10" s="842"/>
      <c r="VXV10" s="842"/>
      <c r="VXW10" s="842"/>
      <c r="VXX10" s="842"/>
      <c r="VXY10" s="842"/>
      <c r="VXZ10" s="842"/>
      <c r="VYA10" s="842"/>
      <c r="VYB10" s="842"/>
      <c r="VYC10" s="842"/>
      <c r="VYD10" s="842"/>
      <c r="VYE10" s="842"/>
      <c r="VYF10" s="842"/>
      <c r="VYG10" s="842"/>
      <c r="VYH10" s="842"/>
      <c r="VYI10" s="842"/>
      <c r="VYJ10" s="842"/>
      <c r="VYK10" s="842"/>
      <c r="VYL10" s="842"/>
      <c r="VYM10" s="842"/>
      <c r="VYN10" s="842"/>
      <c r="VYO10" s="842"/>
      <c r="VYP10" s="842"/>
      <c r="VYQ10" s="842"/>
      <c r="VYR10" s="842"/>
      <c r="VYS10" s="842"/>
      <c r="VYT10" s="842"/>
      <c r="VYU10" s="842"/>
      <c r="VYV10" s="842"/>
      <c r="VYW10" s="842"/>
      <c r="VYX10" s="842"/>
      <c r="VYY10" s="842"/>
      <c r="VYZ10" s="842"/>
      <c r="VZA10" s="842"/>
      <c r="VZB10" s="842"/>
      <c r="VZC10" s="842"/>
      <c r="VZD10" s="842"/>
      <c r="VZE10" s="842"/>
      <c r="VZF10" s="842"/>
      <c r="VZG10" s="842"/>
      <c r="VZH10" s="842"/>
      <c r="VZI10" s="842"/>
      <c r="VZJ10" s="842"/>
      <c r="VZK10" s="842"/>
      <c r="VZL10" s="842"/>
      <c r="VZM10" s="842"/>
      <c r="VZN10" s="842"/>
      <c r="VZO10" s="842"/>
      <c r="VZP10" s="842"/>
      <c r="VZQ10" s="842"/>
      <c r="VZR10" s="842"/>
      <c r="VZS10" s="842"/>
      <c r="VZT10" s="842"/>
      <c r="VZU10" s="842"/>
      <c r="VZV10" s="842"/>
      <c r="VZW10" s="842"/>
      <c r="VZX10" s="842"/>
      <c r="VZY10" s="842"/>
      <c r="VZZ10" s="842"/>
      <c r="WAA10" s="842"/>
      <c r="WAB10" s="842"/>
      <c r="WAC10" s="842"/>
      <c r="WAD10" s="842"/>
      <c r="WAE10" s="842"/>
      <c r="WAF10" s="842"/>
      <c r="WAG10" s="842"/>
      <c r="WAH10" s="842"/>
      <c r="WAI10" s="842"/>
      <c r="WAJ10" s="842"/>
      <c r="WAK10" s="842"/>
      <c r="WAL10" s="842"/>
      <c r="WAM10" s="842"/>
      <c r="WAN10" s="842"/>
      <c r="WAO10" s="842"/>
      <c r="WAP10" s="842"/>
      <c r="WAQ10" s="842"/>
      <c r="WAR10" s="842"/>
      <c r="WAS10" s="842"/>
      <c r="WAT10" s="842"/>
      <c r="WAU10" s="842"/>
      <c r="WAV10" s="842"/>
      <c r="WAW10" s="842"/>
      <c r="WAX10" s="842"/>
      <c r="WAY10" s="842"/>
      <c r="WAZ10" s="842"/>
      <c r="WBA10" s="842"/>
      <c r="WBB10" s="842"/>
      <c r="WBC10" s="842"/>
      <c r="WBD10" s="842"/>
      <c r="WBE10" s="842"/>
      <c r="WBF10" s="842"/>
      <c r="WBG10" s="842"/>
      <c r="WBH10" s="842"/>
      <c r="WBI10" s="842"/>
      <c r="WBJ10" s="842"/>
      <c r="WBK10" s="842"/>
      <c r="WBL10" s="842"/>
      <c r="WBM10" s="842"/>
      <c r="WBN10" s="842"/>
      <c r="WBO10" s="842"/>
      <c r="WBP10" s="842"/>
      <c r="WBQ10" s="842"/>
      <c r="WBR10" s="842"/>
      <c r="WBS10" s="842"/>
      <c r="WBT10" s="842"/>
      <c r="WBU10" s="842"/>
      <c r="WBV10" s="842"/>
      <c r="WBW10" s="842"/>
      <c r="WBX10" s="842"/>
      <c r="WBY10" s="842"/>
      <c r="WBZ10" s="842"/>
      <c r="WCA10" s="842"/>
      <c r="WCB10" s="842"/>
      <c r="WCC10" s="842"/>
      <c r="WCD10" s="842"/>
      <c r="WCE10" s="842"/>
      <c r="WCF10" s="842"/>
      <c r="WCG10" s="842"/>
      <c r="WCH10" s="842"/>
      <c r="WCI10" s="842"/>
      <c r="WCJ10" s="842"/>
      <c r="WCK10" s="842"/>
      <c r="WCL10" s="842"/>
      <c r="WCM10" s="842"/>
      <c r="WCN10" s="842"/>
      <c r="WCO10" s="842"/>
      <c r="WCP10" s="842"/>
      <c r="WCQ10" s="842"/>
      <c r="WCR10" s="842"/>
      <c r="WCS10" s="842"/>
      <c r="WCT10" s="842"/>
      <c r="WCU10" s="842"/>
      <c r="WCV10" s="842"/>
      <c r="WCW10" s="842"/>
      <c r="WCX10" s="842"/>
      <c r="WCY10" s="842"/>
      <c r="WCZ10" s="842"/>
      <c r="WDA10" s="842"/>
      <c r="WDB10" s="842"/>
      <c r="WDC10" s="842"/>
      <c r="WDD10" s="842"/>
      <c r="WDE10" s="842"/>
      <c r="WDF10" s="842"/>
      <c r="WDG10" s="842"/>
      <c r="WDH10" s="842"/>
      <c r="WDI10" s="842"/>
      <c r="WDJ10" s="842"/>
      <c r="WDK10" s="842"/>
      <c r="WDL10" s="842"/>
      <c r="WDM10" s="842"/>
      <c r="WDN10" s="842"/>
      <c r="WDO10" s="842"/>
      <c r="WDP10" s="842"/>
      <c r="WDQ10" s="842"/>
      <c r="WDR10" s="842"/>
      <c r="WDS10" s="842"/>
      <c r="WDT10" s="842"/>
      <c r="WDU10" s="842"/>
      <c r="WDV10" s="842"/>
      <c r="WDW10" s="842"/>
      <c r="WDX10" s="842"/>
      <c r="WDY10" s="842"/>
      <c r="WDZ10" s="842"/>
      <c r="WEA10" s="842"/>
      <c r="WEB10" s="842"/>
      <c r="WEC10" s="842"/>
      <c r="WED10" s="842"/>
      <c r="WEE10" s="842"/>
      <c r="WEF10" s="842"/>
      <c r="WEG10" s="842"/>
      <c r="WEH10" s="842"/>
      <c r="WEI10" s="842"/>
      <c r="WEJ10" s="842"/>
      <c r="WEK10" s="842"/>
      <c r="WEL10" s="842"/>
      <c r="WEM10" s="842"/>
      <c r="WEN10" s="842"/>
      <c r="WEO10" s="842"/>
      <c r="WEP10" s="842"/>
      <c r="WEQ10" s="842"/>
      <c r="WER10" s="842"/>
      <c r="WES10" s="842"/>
      <c r="WET10" s="842"/>
      <c r="WEU10" s="842"/>
      <c r="WEV10" s="842"/>
      <c r="WEW10" s="842"/>
      <c r="WEX10" s="842"/>
      <c r="WEY10" s="842"/>
      <c r="WEZ10" s="842"/>
      <c r="WFA10" s="842"/>
      <c r="WFB10" s="842"/>
      <c r="WFC10" s="842"/>
      <c r="WFD10" s="842"/>
      <c r="WFE10" s="842"/>
      <c r="WFF10" s="842"/>
      <c r="WFG10" s="842"/>
      <c r="WFH10" s="842"/>
      <c r="WFI10" s="842"/>
      <c r="WFJ10" s="842"/>
      <c r="WFK10" s="842"/>
      <c r="WFL10" s="842"/>
      <c r="WFM10" s="842"/>
      <c r="WFN10" s="842"/>
      <c r="WFO10" s="842"/>
      <c r="WFP10" s="842"/>
      <c r="WFQ10" s="842"/>
      <c r="WFR10" s="842"/>
      <c r="WFS10" s="842"/>
      <c r="WFT10" s="842"/>
      <c r="WFU10" s="842"/>
      <c r="WFV10" s="842"/>
      <c r="WFW10" s="842"/>
      <c r="WFX10" s="842"/>
      <c r="WFY10" s="842"/>
      <c r="WFZ10" s="842"/>
      <c r="WGA10" s="842"/>
      <c r="WGB10" s="842"/>
      <c r="WGC10" s="842"/>
      <c r="WGD10" s="842"/>
      <c r="WGE10" s="842"/>
      <c r="WGF10" s="842"/>
      <c r="WGG10" s="842"/>
      <c r="WGH10" s="842"/>
      <c r="WGI10" s="842"/>
      <c r="WGJ10" s="842"/>
      <c r="WGK10" s="842"/>
      <c r="WGL10" s="842"/>
      <c r="WGM10" s="842"/>
      <c r="WGN10" s="842"/>
      <c r="WGO10" s="842"/>
      <c r="WGP10" s="842"/>
      <c r="WGQ10" s="842"/>
      <c r="WGR10" s="842"/>
      <c r="WGS10" s="842"/>
      <c r="WGT10" s="842"/>
      <c r="WGU10" s="842"/>
      <c r="WGV10" s="842"/>
      <c r="WGW10" s="842"/>
      <c r="WGX10" s="842"/>
      <c r="WGY10" s="842"/>
      <c r="WGZ10" s="842"/>
      <c r="WHA10" s="842"/>
      <c r="WHB10" s="842"/>
      <c r="WHC10" s="842"/>
      <c r="WHD10" s="842"/>
      <c r="WHE10" s="842"/>
      <c r="WHF10" s="842"/>
      <c r="WHG10" s="842"/>
      <c r="WHH10" s="842"/>
      <c r="WHI10" s="842"/>
      <c r="WHJ10" s="842"/>
      <c r="WHK10" s="842"/>
      <c r="WHL10" s="842"/>
      <c r="WHM10" s="842"/>
      <c r="WHN10" s="842"/>
      <c r="WHO10" s="842"/>
      <c r="WHP10" s="842"/>
      <c r="WHQ10" s="842"/>
      <c r="WHR10" s="842"/>
      <c r="WHS10" s="842"/>
      <c r="WHT10" s="842"/>
      <c r="WHU10" s="842"/>
      <c r="WHV10" s="842"/>
      <c r="WHW10" s="842"/>
      <c r="WHX10" s="842"/>
      <c r="WHY10" s="842"/>
      <c r="WHZ10" s="842"/>
      <c r="WIA10" s="842"/>
      <c r="WIB10" s="842"/>
      <c r="WIC10" s="842"/>
      <c r="WID10" s="842"/>
      <c r="WIE10" s="842"/>
      <c r="WIF10" s="842"/>
      <c r="WIG10" s="842"/>
      <c r="WIH10" s="842"/>
      <c r="WII10" s="842"/>
      <c r="WIJ10" s="842"/>
      <c r="WIK10" s="842"/>
      <c r="WIL10" s="842"/>
      <c r="WIM10" s="842"/>
      <c r="WIN10" s="842"/>
      <c r="WIO10" s="842"/>
      <c r="WIP10" s="842"/>
      <c r="WIQ10" s="842"/>
      <c r="WIR10" s="842"/>
      <c r="WIS10" s="842"/>
      <c r="WIT10" s="842"/>
      <c r="WIU10" s="842"/>
      <c r="WIV10" s="842"/>
      <c r="WIW10" s="842"/>
      <c r="WIX10" s="842"/>
      <c r="WIY10" s="842"/>
      <c r="WIZ10" s="842"/>
      <c r="WJA10" s="842"/>
      <c r="WJB10" s="842"/>
      <c r="WJC10" s="842"/>
      <c r="WJD10" s="842"/>
      <c r="WJE10" s="842"/>
      <c r="WJF10" s="842"/>
      <c r="WJG10" s="842"/>
      <c r="WJH10" s="842"/>
      <c r="WJI10" s="842"/>
      <c r="WJJ10" s="842"/>
      <c r="WJK10" s="842"/>
      <c r="WJL10" s="842"/>
      <c r="WJM10" s="842"/>
      <c r="WJN10" s="842"/>
      <c r="WJO10" s="842"/>
      <c r="WJP10" s="842"/>
      <c r="WJQ10" s="842"/>
      <c r="WJR10" s="842"/>
      <c r="WJS10" s="842"/>
      <c r="WJT10" s="842"/>
      <c r="WJU10" s="842"/>
      <c r="WJV10" s="842"/>
      <c r="WJW10" s="842"/>
      <c r="WJX10" s="842"/>
      <c r="WJY10" s="842"/>
      <c r="WJZ10" s="842"/>
      <c r="WKA10" s="842"/>
      <c r="WKB10" s="842"/>
      <c r="WKC10" s="842"/>
      <c r="WKD10" s="842"/>
      <c r="WKE10" s="842"/>
      <c r="WKF10" s="842"/>
      <c r="WKG10" s="842"/>
      <c r="WKH10" s="842"/>
      <c r="WKI10" s="842"/>
      <c r="WKJ10" s="842"/>
      <c r="WKK10" s="842"/>
      <c r="WKL10" s="842"/>
      <c r="WKM10" s="842"/>
      <c r="WKN10" s="842"/>
      <c r="WKO10" s="842"/>
      <c r="WKP10" s="842"/>
      <c r="WKQ10" s="842"/>
      <c r="WKR10" s="842"/>
      <c r="WKS10" s="842"/>
      <c r="WKT10" s="842"/>
      <c r="WKU10" s="842"/>
      <c r="WKV10" s="842"/>
      <c r="WKW10" s="842"/>
      <c r="WKX10" s="842"/>
      <c r="WKY10" s="842"/>
      <c r="WKZ10" s="842"/>
      <c r="WLA10" s="842"/>
      <c r="WLB10" s="842"/>
      <c r="WLC10" s="842"/>
      <c r="WLD10" s="842"/>
      <c r="WLE10" s="842"/>
      <c r="WLF10" s="842"/>
      <c r="WLG10" s="842"/>
      <c r="WLH10" s="842"/>
      <c r="WLI10" s="842"/>
      <c r="WLJ10" s="842"/>
      <c r="WLK10" s="842"/>
      <c r="WLL10" s="842"/>
      <c r="WLM10" s="842"/>
      <c r="WLN10" s="842"/>
      <c r="WLO10" s="842"/>
      <c r="WLP10" s="842"/>
      <c r="WLQ10" s="842"/>
      <c r="WLR10" s="842"/>
      <c r="WLS10" s="842"/>
      <c r="WLT10" s="842"/>
      <c r="WLU10" s="842"/>
      <c r="WLV10" s="842"/>
      <c r="WLW10" s="842"/>
      <c r="WLX10" s="842"/>
      <c r="WLY10" s="842"/>
      <c r="WLZ10" s="842"/>
      <c r="WMA10" s="842"/>
      <c r="WMB10" s="842"/>
      <c r="WMC10" s="842"/>
      <c r="WMD10" s="842"/>
      <c r="WME10" s="842"/>
      <c r="WMF10" s="842"/>
      <c r="WMG10" s="842"/>
      <c r="WMH10" s="842"/>
      <c r="WMI10" s="842"/>
      <c r="WMJ10" s="842"/>
      <c r="WMK10" s="842"/>
      <c r="WML10" s="842"/>
      <c r="WMM10" s="842"/>
      <c r="WMN10" s="842"/>
      <c r="WMO10" s="842"/>
      <c r="WMP10" s="842"/>
      <c r="WMQ10" s="842"/>
      <c r="WMR10" s="842"/>
      <c r="WMS10" s="842"/>
      <c r="WMT10" s="842"/>
      <c r="WMU10" s="842"/>
      <c r="WMV10" s="842"/>
      <c r="WMW10" s="842"/>
      <c r="WMX10" s="842"/>
      <c r="WMY10" s="842"/>
      <c r="WMZ10" s="842"/>
      <c r="WNA10" s="842"/>
      <c r="WNB10" s="842"/>
      <c r="WNC10" s="842"/>
      <c r="WND10" s="842"/>
      <c r="WNE10" s="842"/>
      <c r="WNF10" s="842"/>
      <c r="WNG10" s="842"/>
      <c r="WNH10" s="842"/>
      <c r="WNI10" s="842"/>
      <c r="WNJ10" s="842"/>
      <c r="WNK10" s="842"/>
      <c r="WNL10" s="842"/>
      <c r="WNM10" s="842"/>
      <c r="WNN10" s="842"/>
      <c r="WNO10" s="842"/>
      <c r="WNP10" s="842"/>
      <c r="WNQ10" s="842"/>
      <c r="WNR10" s="842"/>
      <c r="WNS10" s="842"/>
      <c r="WNT10" s="842"/>
      <c r="WNU10" s="842"/>
      <c r="WNV10" s="842"/>
      <c r="WNW10" s="842"/>
      <c r="WNX10" s="842"/>
      <c r="WNY10" s="842"/>
      <c r="WNZ10" s="842"/>
      <c r="WOA10" s="842"/>
      <c r="WOB10" s="842"/>
      <c r="WOC10" s="842"/>
      <c r="WOD10" s="842"/>
      <c r="WOE10" s="842"/>
      <c r="WOF10" s="842"/>
      <c r="WOG10" s="842"/>
      <c r="WOH10" s="842"/>
      <c r="WOI10" s="842"/>
      <c r="WOJ10" s="842"/>
      <c r="WOK10" s="842"/>
      <c r="WOL10" s="842"/>
      <c r="WOM10" s="842"/>
      <c r="WON10" s="842"/>
      <c r="WOO10" s="842"/>
      <c r="WOP10" s="842"/>
      <c r="WOQ10" s="842"/>
      <c r="WOR10" s="842"/>
      <c r="WOS10" s="842"/>
      <c r="WOT10" s="842"/>
      <c r="WOU10" s="842"/>
      <c r="WOV10" s="842"/>
      <c r="WOW10" s="842"/>
      <c r="WOX10" s="842"/>
      <c r="WOY10" s="842"/>
      <c r="WOZ10" s="842"/>
      <c r="WPA10" s="842"/>
      <c r="WPB10" s="842"/>
      <c r="WPC10" s="842"/>
      <c r="WPD10" s="842"/>
      <c r="WPE10" s="842"/>
      <c r="WPF10" s="842"/>
      <c r="WPG10" s="842"/>
      <c r="WPH10" s="842"/>
      <c r="WPI10" s="842"/>
      <c r="WPJ10" s="842"/>
      <c r="WPK10" s="842"/>
      <c r="WPL10" s="842"/>
      <c r="WPM10" s="842"/>
      <c r="WPN10" s="842"/>
      <c r="WPO10" s="842"/>
      <c r="WPP10" s="842"/>
      <c r="WPQ10" s="842"/>
      <c r="WPR10" s="842"/>
      <c r="WPS10" s="842"/>
      <c r="WPT10" s="842"/>
      <c r="WPU10" s="842"/>
      <c r="WPV10" s="842"/>
      <c r="WPW10" s="842"/>
      <c r="WPX10" s="842"/>
      <c r="WPY10" s="842"/>
      <c r="WPZ10" s="842"/>
      <c r="WQA10" s="842"/>
      <c r="WQB10" s="842"/>
      <c r="WQC10" s="842"/>
      <c r="WQD10" s="842"/>
      <c r="WQE10" s="842"/>
      <c r="WQF10" s="842"/>
      <c r="WQG10" s="842"/>
      <c r="WQH10" s="842"/>
      <c r="WQI10" s="842"/>
      <c r="WQJ10" s="842"/>
      <c r="WQK10" s="842"/>
      <c r="WQL10" s="842"/>
      <c r="WQM10" s="842"/>
      <c r="WQN10" s="842"/>
      <c r="WQO10" s="842"/>
      <c r="WQP10" s="842"/>
      <c r="WQQ10" s="842"/>
      <c r="WQR10" s="842"/>
      <c r="WQS10" s="842"/>
      <c r="WQT10" s="842"/>
      <c r="WQU10" s="842"/>
      <c r="WQV10" s="842"/>
      <c r="WQW10" s="842"/>
      <c r="WQX10" s="842"/>
      <c r="WQY10" s="842"/>
      <c r="WQZ10" s="842"/>
      <c r="WRA10" s="842"/>
      <c r="WRB10" s="842"/>
      <c r="WRC10" s="842"/>
      <c r="WRD10" s="842"/>
      <c r="WRE10" s="842"/>
      <c r="WRF10" s="842"/>
      <c r="WRG10" s="842"/>
      <c r="WRH10" s="842"/>
      <c r="WRI10" s="842"/>
      <c r="WRJ10" s="842"/>
      <c r="WRK10" s="842"/>
      <c r="WRL10" s="842"/>
      <c r="WRM10" s="842"/>
      <c r="WRN10" s="842"/>
      <c r="WRO10" s="842"/>
      <c r="WRP10" s="842"/>
      <c r="WRQ10" s="842"/>
      <c r="WRR10" s="842"/>
      <c r="WRS10" s="842"/>
      <c r="WRT10" s="842"/>
      <c r="WRU10" s="842"/>
      <c r="WRV10" s="842"/>
      <c r="WRW10" s="842"/>
      <c r="WRX10" s="842"/>
      <c r="WRY10" s="842"/>
      <c r="WRZ10" s="842"/>
      <c r="WSA10" s="842"/>
      <c r="WSB10" s="842"/>
      <c r="WSC10" s="842"/>
      <c r="WSD10" s="842"/>
      <c r="WSE10" s="842"/>
      <c r="WSF10" s="842"/>
      <c r="WSG10" s="842"/>
      <c r="WSH10" s="842"/>
      <c r="WSI10" s="842"/>
      <c r="WSJ10" s="842"/>
      <c r="WSK10" s="842"/>
      <c r="WSL10" s="842"/>
      <c r="WSM10" s="842"/>
      <c r="WSN10" s="842"/>
      <c r="WSO10" s="842"/>
      <c r="WSP10" s="842"/>
      <c r="WSQ10" s="842"/>
      <c r="WSR10" s="842"/>
      <c r="WSS10" s="842"/>
      <c r="WST10" s="842"/>
      <c r="WSU10" s="842"/>
      <c r="WSV10" s="842"/>
      <c r="WSW10" s="842"/>
      <c r="WSX10" s="842"/>
      <c r="WSY10" s="842"/>
      <c r="WSZ10" s="842"/>
      <c r="WTA10" s="842"/>
      <c r="WTB10" s="842"/>
      <c r="WTC10" s="842"/>
      <c r="WTD10" s="842"/>
      <c r="WTE10" s="842"/>
      <c r="WTF10" s="842"/>
      <c r="WTG10" s="842"/>
      <c r="WTH10" s="842"/>
      <c r="WTI10" s="842"/>
      <c r="WTJ10" s="842"/>
      <c r="WTK10" s="842"/>
      <c r="WTL10" s="842"/>
      <c r="WTM10" s="842"/>
      <c r="WTN10" s="842"/>
      <c r="WTO10" s="842"/>
      <c r="WTP10" s="842"/>
      <c r="WTQ10" s="842"/>
      <c r="WTR10" s="842"/>
      <c r="WTS10" s="842"/>
      <c r="WTT10" s="842"/>
      <c r="WTU10" s="842"/>
      <c r="WTV10" s="842"/>
      <c r="WTW10" s="842"/>
      <c r="WTX10" s="842"/>
      <c r="WTY10" s="842"/>
      <c r="WTZ10" s="842"/>
      <c r="WUA10" s="842"/>
      <c r="WUB10" s="842"/>
      <c r="WUC10" s="842"/>
      <c r="WUD10" s="842"/>
      <c r="WUE10" s="842"/>
      <c r="WUF10" s="842"/>
      <c r="WUG10" s="842"/>
      <c r="WUH10" s="842"/>
      <c r="WUI10" s="842"/>
      <c r="WUJ10" s="842"/>
      <c r="WUK10" s="842"/>
      <c r="WUL10" s="842"/>
      <c r="WUM10" s="842"/>
      <c r="WUN10" s="842"/>
      <c r="WUO10" s="842"/>
      <c r="WUP10" s="842"/>
      <c r="WUQ10" s="842"/>
      <c r="WUR10" s="842"/>
      <c r="WUS10" s="842"/>
      <c r="WUT10" s="842"/>
      <c r="WUU10" s="842"/>
      <c r="WUV10" s="842"/>
      <c r="WUW10" s="842"/>
      <c r="WUX10" s="842"/>
      <c r="WUY10" s="842"/>
      <c r="WUZ10" s="842"/>
      <c r="WVA10" s="842"/>
      <c r="WVB10" s="842"/>
      <c r="WVC10" s="842"/>
      <c r="WVD10" s="842"/>
      <c r="WVE10" s="842"/>
      <c r="WVF10" s="842"/>
      <c r="WVG10" s="842"/>
      <c r="WVH10" s="842"/>
      <c r="WVI10" s="842"/>
      <c r="WVJ10" s="842"/>
      <c r="WVK10" s="842"/>
      <c r="WVL10" s="842"/>
      <c r="WVM10" s="842"/>
      <c r="WVN10" s="842"/>
      <c r="WVO10" s="842"/>
      <c r="WVP10" s="842"/>
      <c r="WVQ10" s="842"/>
      <c r="WVR10" s="842"/>
      <c r="WVS10" s="842"/>
      <c r="WVT10" s="842"/>
      <c r="WVU10" s="842"/>
      <c r="WVV10" s="842"/>
      <c r="WVW10" s="842"/>
      <c r="WVX10" s="842"/>
      <c r="WVY10" s="842"/>
      <c r="WVZ10" s="842"/>
      <c r="WWA10" s="842"/>
      <c r="WWB10" s="842"/>
      <c r="WWC10" s="842"/>
      <c r="WWD10" s="842"/>
      <c r="WWE10" s="842"/>
      <c r="WWF10" s="842"/>
      <c r="WWG10" s="842"/>
      <c r="WWH10" s="842"/>
      <c r="WWI10" s="842"/>
      <c r="WWJ10" s="842"/>
      <c r="WWK10" s="842"/>
      <c r="WWL10" s="842"/>
      <c r="WWM10" s="842"/>
      <c r="WWN10" s="842"/>
      <c r="WWO10" s="842"/>
      <c r="WWP10" s="842"/>
      <c r="WWQ10" s="842"/>
      <c r="WWR10" s="842"/>
      <c r="WWS10" s="842"/>
      <c r="WWT10" s="842"/>
      <c r="WWU10" s="842"/>
      <c r="WWV10" s="842"/>
      <c r="WWW10" s="842"/>
      <c r="WWX10" s="842"/>
      <c r="WWY10" s="842"/>
      <c r="WWZ10" s="842"/>
      <c r="WXA10" s="842"/>
      <c r="WXB10" s="842"/>
      <c r="WXC10" s="842"/>
      <c r="WXD10" s="842"/>
      <c r="WXE10" s="842"/>
      <c r="WXF10" s="842"/>
      <c r="WXG10" s="842"/>
      <c r="WXH10" s="842"/>
      <c r="WXI10" s="842"/>
      <c r="WXJ10" s="842"/>
      <c r="WXK10" s="842"/>
      <c r="WXL10" s="842"/>
      <c r="WXM10" s="842"/>
      <c r="WXN10" s="842"/>
      <c r="WXO10" s="842"/>
      <c r="WXP10" s="842"/>
      <c r="WXQ10" s="842"/>
      <c r="WXR10" s="842"/>
      <c r="WXS10" s="842"/>
      <c r="WXT10" s="842"/>
      <c r="WXU10" s="842"/>
      <c r="WXV10" s="842"/>
      <c r="WXW10" s="842"/>
      <c r="WXX10" s="842"/>
      <c r="WXY10" s="842"/>
      <c r="WXZ10" s="842"/>
      <c r="WYA10" s="842"/>
      <c r="WYB10" s="842"/>
      <c r="WYC10" s="842"/>
      <c r="WYD10" s="842"/>
      <c r="WYE10" s="842"/>
      <c r="WYF10" s="842"/>
      <c r="WYG10" s="842"/>
      <c r="WYH10" s="842"/>
      <c r="WYI10" s="842"/>
      <c r="WYJ10" s="842"/>
      <c r="WYK10" s="842"/>
      <c r="WYL10" s="842"/>
      <c r="WYM10" s="842"/>
      <c r="WYN10" s="842"/>
      <c r="WYO10" s="842"/>
      <c r="WYP10" s="842"/>
      <c r="WYQ10" s="842"/>
      <c r="WYR10" s="842"/>
      <c r="WYS10" s="842"/>
      <c r="WYT10" s="842"/>
      <c r="WYU10" s="842"/>
      <c r="WYV10" s="842"/>
      <c r="WYW10" s="842"/>
      <c r="WYX10" s="842"/>
      <c r="WYY10" s="842"/>
      <c r="WYZ10" s="842"/>
      <c r="WZA10" s="842"/>
      <c r="WZB10" s="842"/>
      <c r="WZC10" s="842"/>
      <c r="WZD10" s="842"/>
      <c r="WZE10" s="842"/>
      <c r="WZF10" s="842"/>
      <c r="WZG10" s="842"/>
      <c r="WZH10" s="842"/>
      <c r="WZI10" s="842"/>
      <c r="WZJ10" s="842"/>
      <c r="WZK10" s="842"/>
      <c r="WZL10" s="842"/>
      <c r="WZM10" s="842"/>
      <c r="WZN10" s="842"/>
      <c r="WZO10" s="842"/>
      <c r="WZP10" s="842"/>
      <c r="WZQ10" s="842"/>
      <c r="WZR10" s="842"/>
      <c r="WZS10" s="842"/>
      <c r="WZT10" s="842"/>
      <c r="WZU10" s="842"/>
      <c r="WZV10" s="842"/>
      <c r="WZW10" s="842"/>
      <c r="WZX10" s="842"/>
      <c r="WZY10" s="842"/>
      <c r="WZZ10" s="842"/>
      <c r="XAA10" s="842"/>
      <c r="XAB10" s="842"/>
      <c r="XAC10" s="842"/>
      <c r="XAD10" s="842"/>
      <c r="XAE10" s="842"/>
      <c r="XAF10" s="842"/>
      <c r="XAG10" s="842"/>
      <c r="XAH10" s="842"/>
      <c r="XAI10" s="842"/>
      <c r="XAJ10" s="842"/>
      <c r="XAK10" s="842"/>
      <c r="XAL10" s="842"/>
      <c r="XAM10" s="842"/>
      <c r="XAN10" s="842"/>
      <c r="XAO10" s="842"/>
      <c r="XAP10" s="842"/>
      <c r="XAQ10" s="842"/>
      <c r="XAR10" s="842"/>
      <c r="XAS10" s="842"/>
      <c r="XAT10" s="842"/>
      <c r="XAU10" s="842"/>
      <c r="XAV10" s="842"/>
      <c r="XAW10" s="842"/>
      <c r="XAX10" s="842"/>
      <c r="XAY10" s="842"/>
      <c r="XAZ10" s="842"/>
      <c r="XBA10" s="842"/>
      <c r="XBB10" s="842"/>
      <c r="XBC10" s="842"/>
      <c r="XBD10" s="842"/>
      <c r="XBE10" s="842"/>
      <c r="XBF10" s="842"/>
      <c r="XBG10" s="842"/>
      <c r="XBH10" s="842"/>
      <c r="XBI10" s="842"/>
      <c r="XBJ10" s="842"/>
      <c r="XBK10" s="842"/>
      <c r="XBL10" s="842"/>
      <c r="XBM10" s="842"/>
      <c r="XBN10" s="842"/>
      <c r="XBO10" s="842"/>
      <c r="XBP10" s="842"/>
      <c r="XBQ10" s="842"/>
      <c r="XBR10" s="842"/>
      <c r="XBS10" s="842"/>
      <c r="XBT10" s="842"/>
      <c r="XBU10" s="842"/>
      <c r="XBV10" s="842"/>
      <c r="XBW10" s="842"/>
      <c r="XBX10" s="842"/>
      <c r="XBY10" s="842"/>
      <c r="XBZ10" s="842"/>
      <c r="XCA10" s="842"/>
      <c r="XCB10" s="842"/>
      <c r="XCC10" s="842"/>
      <c r="XCD10" s="842"/>
      <c r="XCE10" s="842"/>
      <c r="XCF10" s="842"/>
      <c r="XCG10" s="842"/>
      <c r="XCH10" s="842"/>
      <c r="XCI10" s="842"/>
      <c r="XCJ10" s="842"/>
      <c r="XCK10" s="842"/>
      <c r="XCL10" s="842"/>
      <c r="XCM10" s="842"/>
      <c r="XCN10" s="842"/>
      <c r="XCO10" s="842"/>
      <c r="XCP10" s="842"/>
      <c r="XCQ10" s="842"/>
      <c r="XCR10" s="842"/>
      <c r="XCS10" s="842"/>
      <c r="XCT10" s="842"/>
      <c r="XCU10" s="842"/>
      <c r="XCV10" s="842"/>
      <c r="XCW10" s="842"/>
      <c r="XCX10" s="842"/>
      <c r="XCY10" s="842"/>
      <c r="XCZ10" s="842"/>
      <c r="XDA10" s="842"/>
      <c r="XDB10" s="842"/>
      <c r="XDC10" s="842"/>
      <c r="XDD10" s="842"/>
      <c r="XDE10" s="842"/>
      <c r="XDF10" s="842"/>
      <c r="XDG10" s="842"/>
      <c r="XDH10" s="842"/>
      <c r="XDI10" s="842"/>
      <c r="XDJ10" s="842"/>
      <c r="XDK10" s="842"/>
      <c r="XDL10" s="842"/>
      <c r="XDM10" s="842"/>
      <c r="XDN10" s="842"/>
      <c r="XDO10" s="842"/>
      <c r="XDP10" s="842"/>
      <c r="XDQ10" s="842"/>
      <c r="XDR10" s="842"/>
      <c r="XDS10" s="842"/>
      <c r="XDT10" s="842"/>
      <c r="XDU10" s="842"/>
      <c r="XDV10" s="842"/>
      <c r="XDW10" s="842"/>
      <c r="XDX10" s="842"/>
      <c r="XDY10" s="842"/>
      <c r="XDZ10" s="842"/>
      <c r="XEA10" s="842"/>
      <c r="XEB10" s="842"/>
      <c r="XEC10" s="842"/>
      <c r="XED10" s="842"/>
      <c r="XEE10" s="842"/>
      <c r="XEF10" s="842"/>
      <c r="XEG10" s="842"/>
      <c r="XEH10" s="842"/>
      <c r="XEI10" s="842"/>
      <c r="XEJ10" s="842"/>
      <c r="XEK10" s="842"/>
      <c r="XEL10" s="842"/>
      <c r="XEM10" s="842"/>
      <c r="XEN10" s="842"/>
      <c r="XEO10" s="842"/>
      <c r="XEP10" s="842"/>
      <c r="XEQ10" s="842"/>
      <c r="XER10" s="842"/>
      <c r="XES10" s="842"/>
      <c r="XET10" s="842"/>
      <c r="XEU10" s="842"/>
      <c r="XEV10" s="842"/>
      <c r="XEW10" s="842"/>
      <c r="XEX10" s="842"/>
      <c r="XEY10" s="842"/>
      <c r="XEZ10" s="842"/>
      <c r="XFA10" s="842"/>
      <c r="XFB10" s="842"/>
      <c r="XFC10" s="842"/>
    </row>
    <row r="11" spans="1:16383" s="663" customFormat="1" ht="30.75" customHeight="1">
      <c r="A11" s="842" t="s">
        <v>119</v>
      </c>
      <c r="B11" s="842"/>
      <c r="C11" s="842"/>
      <c r="D11" s="842"/>
      <c r="E11" s="842"/>
      <c r="F11" s="842"/>
      <c r="G11" s="842"/>
      <c r="H11" s="842"/>
      <c r="I11" s="842"/>
      <c r="J11" s="842"/>
      <c r="K11" s="842"/>
      <c r="L11" s="842"/>
      <c r="M11" s="842"/>
      <c r="N11" s="842"/>
      <c r="O11" s="842"/>
      <c r="P11" s="842"/>
      <c r="Q11" s="842"/>
      <c r="R11" s="842"/>
      <c r="S11" s="842"/>
      <c r="T11" s="842"/>
      <c r="U11" s="666"/>
    </row>
    <row r="12" spans="1:16383" s="663" customFormat="1" ht="18.75">
      <c r="U12" s="667"/>
    </row>
    <row r="13" spans="1:16383" s="663" customFormat="1" ht="21.75" customHeight="1">
      <c r="A13" s="842" t="s">
        <v>1149</v>
      </c>
      <c r="B13" s="842"/>
      <c r="C13" s="842"/>
      <c r="D13" s="842"/>
      <c r="E13" s="842"/>
      <c r="F13" s="842"/>
      <c r="G13" s="842"/>
      <c r="H13" s="842"/>
      <c r="I13" s="842"/>
      <c r="J13" s="842"/>
      <c r="K13" s="842"/>
      <c r="L13" s="842"/>
      <c r="M13" s="842"/>
      <c r="N13" s="842"/>
      <c r="O13" s="842"/>
      <c r="P13" s="842"/>
      <c r="Q13" s="842"/>
      <c r="R13" s="842"/>
      <c r="S13" s="842"/>
      <c r="T13" s="842"/>
      <c r="U13" s="667"/>
    </row>
    <row r="14" spans="1:16383">
      <c r="B14" s="25"/>
      <c r="C14" s="25"/>
      <c r="D14" s="25"/>
      <c r="E14" s="25"/>
      <c r="F14" s="25"/>
      <c r="G14" s="25"/>
      <c r="H14" s="862" t="s">
        <v>170</v>
      </c>
      <c r="I14" s="862"/>
      <c r="J14" s="862"/>
      <c r="K14" s="862"/>
      <c r="L14" s="862"/>
      <c r="M14" s="862"/>
      <c r="N14" s="26"/>
      <c r="O14" s="25"/>
      <c r="P14" s="25"/>
      <c r="Q14" s="25"/>
      <c r="R14" s="25"/>
      <c r="S14" s="25"/>
      <c r="T14" s="27"/>
      <c r="U14" s="25"/>
      <c r="V14" s="28"/>
    </row>
    <row r="15" spans="1:16383">
      <c r="B15" s="29"/>
      <c r="E15" s="28"/>
      <c r="F15" s="28"/>
      <c r="G15" s="28"/>
      <c r="H15" s="28"/>
      <c r="I15" s="28"/>
      <c r="J15" s="28"/>
      <c r="K15" s="28"/>
      <c r="L15" s="28"/>
      <c r="M15" s="28"/>
      <c r="N15" s="28"/>
      <c r="O15" s="28"/>
      <c r="P15" s="28"/>
      <c r="Q15" s="28"/>
      <c r="R15" s="28"/>
      <c r="S15" s="28"/>
      <c r="T15" s="28"/>
      <c r="U15" s="28"/>
      <c r="V15" s="28"/>
    </row>
    <row r="16" spans="1:16383" ht="15.75" customHeight="1">
      <c r="B16" s="864" t="s">
        <v>171</v>
      </c>
      <c r="C16" s="864" t="s">
        <v>172</v>
      </c>
      <c r="D16" s="864" t="s">
        <v>104</v>
      </c>
      <c r="E16" s="867" t="s">
        <v>173</v>
      </c>
      <c r="F16" s="867"/>
      <c r="G16" s="867"/>
      <c r="H16" s="867"/>
      <c r="I16" s="867"/>
      <c r="J16" s="867"/>
      <c r="K16" s="867"/>
      <c r="L16" s="867"/>
      <c r="M16" s="867"/>
      <c r="N16" s="867"/>
      <c r="O16" s="868" t="s">
        <v>174</v>
      </c>
      <c r="P16" s="869"/>
      <c r="Q16" s="869"/>
      <c r="R16" s="869"/>
      <c r="S16" s="869"/>
      <c r="T16" s="869"/>
      <c r="U16" s="869"/>
      <c r="V16" s="869"/>
      <c r="W16" s="869"/>
      <c r="X16" s="869"/>
      <c r="Y16" s="871" t="s">
        <v>175</v>
      </c>
    </row>
    <row r="17" spans="1:25" ht="15.75" customHeight="1">
      <c r="B17" s="865"/>
      <c r="C17" s="865"/>
      <c r="D17" s="865"/>
      <c r="E17" s="873" t="s">
        <v>176</v>
      </c>
      <c r="F17" s="873"/>
      <c r="G17" s="873"/>
      <c r="H17" s="873"/>
      <c r="I17" s="873"/>
      <c r="J17" s="873"/>
      <c r="K17" s="873"/>
      <c r="L17" s="873"/>
      <c r="M17" s="873"/>
      <c r="N17" s="873"/>
      <c r="O17" s="868"/>
      <c r="P17" s="869"/>
      <c r="Q17" s="869"/>
      <c r="R17" s="869"/>
      <c r="S17" s="869"/>
      <c r="T17" s="869"/>
      <c r="U17" s="869"/>
      <c r="V17" s="869"/>
      <c r="W17" s="869"/>
      <c r="X17" s="869"/>
      <c r="Y17" s="872"/>
    </row>
    <row r="18" spans="1:25" ht="15.75" customHeight="1">
      <c r="B18" s="865"/>
      <c r="C18" s="865"/>
      <c r="D18" s="865"/>
      <c r="E18" s="873" t="s">
        <v>7</v>
      </c>
      <c r="F18" s="873"/>
      <c r="G18" s="873"/>
      <c r="H18" s="873"/>
      <c r="I18" s="873"/>
      <c r="J18" s="856" t="s">
        <v>8</v>
      </c>
      <c r="K18" s="856"/>
      <c r="L18" s="856"/>
      <c r="M18" s="856"/>
      <c r="N18" s="856"/>
      <c r="O18" s="857" t="s">
        <v>177</v>
      </c>
      <c r="P18" s="858"/>
      <c r="Q18" s="861" t="s">
        <v>178</v>
      </c>
      <c r="R18" s="861"/>
      <c r="S18" s="861" t="s">
        <v>179</v>
      </c>
      <c r="T18" s="861"/>
      <c r="U18" s="861" t="s">
        <v>180</v>
      </c>
      <c r="V18" s="861"/>
      <c r="W18" s="861" t="s">
        <v>181</v>
      </c>
      <c r="X18" s="861"/>
      <c r="Y18" s="872"/>
    </row>
    <row r="19" spans="1:25" ht="98.25" customHeight="1">
      <c r="B19" s="865"/>
      <c r="C19" s="865"/>
      <c r="D19" s="865"/>
      <c r="E19" s="870" t="s">
        <v>177</v>
      </c>
      <c r="F19" s="870" t="s">
        <v>178</v>
      </c>
      <c r="G19" s="870" t="s">
        <v>179</v>
      </c>
      <c r="H19" s="870" t="s">
        <v>180</v>
      </c>
      <c r="I19" s="870" t="s">
        <v>181</v>
      </c>
      <c r="J19" s="870" t="s">
        <v>177</v>
      </c>
      <c r="K19" s="870" t="s">
        <v>178</v>
      </c>
      <c r="L19" s="870" t="s">
        <v>179</v>
      </c>
      <c r="M19" s="870" t="s">
        <v>180</v>
      </c>
      <c r="N19" s="870" t="s">
        <v>181</v>
      </c>
      <c r="O19" s="859"/>
      <c r="P19" s="860"/>
      <c r="Q19" s="861"/>
      <c r="R19" s="861"/>
      <c r="S19" s="861"/>
      <c r="T19" s="861"/>
      <c r="U19" s="861"/>
      <c r="V19" s="861"/>
      <c r="W19" s="861"/>
      <c r="X19" s="861"/>
      <c r="Y19" s="872"/>
    </row>
    <row r="20" spans="1:25" ht="75" customHeight="1">
      <c r="B20" s="866"/>
      <c r="C20" s="866"/>
      <c r="D20" s="866"/>
      <c r="E20" s="870"/>
      <c r="F20" s="870"/>
      <c r="G20" s="870"/>
      <c r="H20" s="870"/>
      <c r="I20" s="870"/>
      <c r="J20" s="870"/>
      <c r="K20" s="870"/>
      <c r="L20" s="870"/>
      <c r="M20" s="870"/>
      <c r="N20" s="870"/>
      <c r="O20" s="30" t="s">
        <v>182</v>
      </c>
      <c r="P20" s="31" t="s">
        <v>6</v>
      </c>
      <c r="Q20" s="31" t="s">
        <v>182</v>
      </c>
      <c r="R20" s="31" t="s">
        <v>6</v>
      </c>
      <c r="S20" s="31" t="s">
        <v>182</v>
      </c>
      <c r="T20" s="31" t="s">
        <v>6</v>
      </c>
      <c r="U20" s="31" t="s">
        <v>182</v>
      </c>
      <c r="V20" s="31" t="s">
        <v>6</v>
      </c>
      <c r="W20" s="31" t="s">
        <v>182</v>
      </c>
      <c r="X20" s="31" t="s">
        <v>6</v>
      </c>
      <c r="Y20" s="872"/>
    </row>
    <row r="21" spans="1:25" ht="19.5" customHeight="1">
      <c r="A21" s="32"/>
      <c r="B21" s="33">
        <v>1</v>
      </c>
      <c r="C21" s="34">
        <v>2</v>
      </c>
      <c r="D21" s="35">
        <v>3</v>
      </c>
      <c r="E21" s="36">
        <f>D21+1</f>
        <v>4</v>
      </c>
      <c r="F21" s="34">
        <f t="shared" ref="F21:Y21" si="0">E21+1</f>
        <v>5</v>
      </c>
      <c r="G21" s="34">
        <f t="shared" si="0"/>
        <v>6</v>
      </c>
      <c r="H21" s="34">
        <f t="shared" si="0"/>
        <v>7</v>
      </c>
      <c r="I21" s="35">
        <f>H21+1</f>
        <v>8</v>
      </c>
      <c r="J21" s="36">
        <f t="shared" si="0"/>
        <v>9</v>
      </c>
      <c r="K21" s="34">
        <f t="shared" si="0"/>
        <v>10</v>
      </c>
      <c r="L21" s="34">
        <f t="shared" si="0"/>
        <v>11</v>
      </c>
      <c r="M21" s="34">
        <f t="shared" si="0"/>
        <v>12</v>
      </c>
      <c r="N21" s="37">
        <f>M21+1</f>
        <v>13</v>
      </c>
      <c r="O21" s="38">
        <f t="shared" si="0"/>
        <v>14</v>
      </c>
      <c r="P21" s="39">
        <f t="shared" si="0"/>
        <v>15</v>
      </c>
      <c r="Q21" s="39">
        <f t="shared" si="0"/>
        <v>16</v>
      </c>
      <c r="R21" s="39">
        <f t="shared" si="0"/>
        <v>17</v>
      </c>
      <c r="S21" s="39">
        <f t="shared" si="0"/>
        <v>18</v>
      </c>
      <c r="T21" s="39">
        <f t="shared" si="0"/>
        <v>19</v>
      </c>
      <c r="U21" s="39">
        <f t="shared" si="0"/>
        <v>20</v>
      </c>
      <c r="V21" s="39">
        <f t="shared" si="0"/>
        <v>21</v>
      </c>
      <c r="W21" s="39">
        <f>V21+1</f>
        <v>22</v>
      </c>
      <c r="X21" s="39">
        <f t="shared" si="0"/>
        <v>23</v>
      </c>
      <c r="Y21" s="39">
        <f t="shared" si="0"/>
        <v>24</v>
      </c>
    </row>
    <row r="22" spans="1:25">
      <c r="B22" s="40" t="s">
        <v>9</v>
      </c>
      <c r="C22" s="41" t="s">
        <v>124</v>
      </c>
      <c r="D22" s="42" t="s">
        <v>10</v>
      </c>
      <c r="E22" s="43">
        <f t="shared" ref="E22" si="1">F22+G22+H22+I22</f>
        <v>12.724</v>
      </c>
      <c r="F22" s="43">
        <f>SUM(F23:F28)</f>
        <v>0</v>
      </c>
      <c r="G22" s="43">
        <f>SUM(G23:G28)</f>
        <v>0</v>
      </c>
      <c r="H22" s="43">
        <f>SUM(H23:H28)</f>
        <v>12.724</v>
      </c>
      <c r="I22" s="43">
        <f>SUM(I23:I28)</f>
        <v>0</v>
      </c>
      <c r="J22" s="43">
        <f>K22+L22+M22+N22</f>
        <v>28.322967789999996</v>
      </c>
      <c r="K22" s="43">
        <f>SUM(K23:K28)</f>
        <v>0</v>
      </c>
      <c r="L22" s="43">
        <f>SUM(L23:L28)</f>
        <v>0</v>
      </c>
      <c r="M22" s="43">
        <f>SUM(M23:M28)</f>
        <v>23.472592789999997</v>
      </c>
      <c r="N22" s="43">
        <f>SUM(N23:N28)</f>
        <v>4.8503749999999997</v>
      </c>
      <c r="O22" s="43">
        <f t="shared" ref="O22:O53" si="2">E22-J22</f>
        <v>-15.598967789999996</v>
      </c>
      <c r="P22" s="44">
        <f t="shared" ref="P22:P53" si="3">IF((E22)=0,0,100%-(J22)/(E22))</f>
        <v>-1.2259484273813261</v>
      </c>
      <c r="Q22" s="43">
        <f t="shared" ref="Q22:Q53" si="4">F22-K22</f>
        <v>0</v>
      </c>
      <c r="R22" s="44">
        <f t="shared" ref="R22:R53" si="5">IF((F22)=0,0,100%-(K22)/(F22))</f>
        <v>0</v>
      </c>
      <c r="S22" s="43">
        <f t="shared" ref="S22:S53" si="6">G22-L22</f>
        <v>0</v>
      </c>
      <c r="T22" s="44">
        <f t="shared" ref="T22:T53" si="7">IF((G22)=0,0,100%-(L22)/(G22))</f>
        <v>0</v>
      </c>
      <c r="U22" s="43">
        <f t="shared" ref="U22:U53" si="8">H22-M22</f>
        <v>-10.748592789999996</v>
      </c>
      <c r="V22" s="44">
        <f t="shared" ref="V22:V53" si="9">IF((H22)=0,0,100%-(M22)/(H22))</f>
        <v>-0.84474951194592873</v>
      </c>
      <c r="W22" s="43">
        <f t="shared" ref="W22:W53" si="10">I22-N22</f>
        <v>-4.8503749999999997</v>
      </c>
      <c r="X22" s="44">
        <f t="shared" ref="X22:X53" si="11">IF((I22)=0,0,100%-(N22)/(I22))</f>
        <v>0</v>
      </c>
      <c r="Y22" s="45" t="s">
        <v>10</v>
      </c>
    </row>
    <row r="23" spans="1:25">
      <c r="B23" s="46" t="s">
        <v>11</v>
      </c>
      <c r="C23" s="41" t="s">
        <v>12</v>
      </c>
      <c r="D23" s="42" t="s">
        <v>10</v>
      </c>
      <c r="E23" s="43">
        <f>F23+G23+H23+I23</f>
        <v>7.72</v>
      </c>
      <c r="F23" s="43">
        <f>F30</f>
        <v>0</v>
      </c>
      <c r="G23" s="43">
        <f>G30</f>
        <v>0</v>
      </c>
      <c r="H23" s="43">
        <f t="shared" ref="H23:I23" si="12">H30</f>
        <v>7.72</v>
      </c>
      <c r="I23" s="43">
        <f t="shared" si="12"/>
        <v>0</v>
      </c>
      <c r="J23" s="43">
        <f t="shared" ref="J23:J82" si="13">K23+L23+M23+N23</f>
        <v>16.976423</v>
      </c>
      <c r="K23" s="43">
        <f t="shared" ref="K23:N23" si="14">K30</f>
        <v>0</v>
      </c>
      <c r="L23" s="43">
        <f t="shared" si="14"/>
        <v>0</v>
      </c>
      <c r="M23" s="43">
        <f t="shared" si="14"/>
        <v>12.126048000000001</v>
      </c>
      <c r="N23" s="43">
        <f t="shared" si="14"/>
        <v>4.8503749999999997</v>
      </c>
      <c r="O23" s="43">
        <f t="shared" si="2"/>
        <v>-9.2564230000000016</v>
      </c>
      <c r="P23" s="44">
        <f t="shared" si="3"/>
        <v>-1.1990185233160622</v>
      </c>
      <c r="Q23" s="43">
        <f t="shared" si="4"/>
        <v>0</v>
      </c>
      <c r="R23" s="44">
        <f t="shared" si="5"/>
        <v>0</v>
      </c>
      <c r="S23" s="43">
        <f t="shared" si="6"/>
        <v>0</v>
      </c>
      <c r="T23" s="44">
        <f t="shared" si="7"/>
        <v>0</v>
      </c>
      <c r="U23" s="43">
        <f t="shared" si="8"/>
        <v>-4.4060480000000011</v>
      </c>
      <c r="V23" s="44">
        <f t="shared" si="9"/>
        <v>-0.57073160621761665</v>
      </c>
      <c r="W23" s="43">
        <f t="shared" si="10"/>
        <v>-4.8503749999999997</v>
      </c>
      <c r="X23" s="44">
        <f t="shared" si="11"/>
        <v>0</v>
      </c>
      <c r="Y23" s="45" t="s">
        <v>10</v>
      </c>
    </row>
    <row r="24" spans="1:25">
      <c r="B24" s="46" t="s">
        <v>13</v>
      </c>
      <c r="C24" s="41" t="s">
        <v>14</v>
      </c>
      <c r="D24" s="42" t="s">
        <v>10</v>
      </c>
      <c r="E24" s="43">
        <f t="shared" ref="E24:E82" si="15">F24+G24+H24+I24</f>
        <v>5.0039999999999996</v>
      </c>
      <c r="F24" s="43">
        <f>F55</f>
        <v>0</v>
      </c>
      <c r="G24" s="43">
        <f>G55</f>
        <v>0</v>
      </c>
      <c r="H24" s="43">
        <f>H55</f>
        <v>5.0039999999999996</v>
      </c>
      <c r="I24" s="43">
        <f>I55</f>
        <v>0</v>
      </c>
      <c r="J24" s="43">
        <f t="shared" si="13"/>
        <v>8.4761058999999985</v>
      </c>
      <c r="K24" s="43">
        <f>K55</f>
        <v>0</v>
      </c>
      <c r="L24" s="43">
        <f>L55</f>
        <v>0</v>
      </c>
      <c r="M24" s="43">
        <f>M55</f>
        <v>8.4761058999999985</v>
      </c>
      <c r="N24" s="43">
        <f>N55</f>
        <v>0</v>
      </c>
      <c r="O24" s="43">
        <f t="shared" si="2"/>
        <v>-3.472105899999999</v>
      </c>
      <c r="P24" s="44">
        <f t="shared" si="3"/>
        <v>-0.69386608713029552</v>
      </c>
      <c r="Q24" s="43">
        <f t="shared" si="4"/>
        <v>0</v>
      </c>
      <c r="R24" s="44">
        <f t="shared" si="5"/>
        <v>0</v>
      </c>
      <c r="S24" s="43">
        <f t="shared" si="6"/>
        <v>0</v>
      </c>
      <c r="T24" s="44">
        <f t="shared" si="7"/>
        <v>0</v>
      </c>
      <c r="U24" s="43">
        <f t="shared" si="8"/>
        <v>-3.472105899999999</v>
      </c>
      <c r="V24" s="44">
        <f t="shared" si="9"/>
        <v>-0.69386608713029552</v>
      </c>
      <c r="W24" s="43">
        <f t="shared" si="10"/>
        <v>0</v>
      </c>
      <c r="X24" s="44">
        <f t="shared" si="11"/>
        <v>0</v>
      </c>
      <c r="Y24" s="45" t="s">
        <v>10</v>
      </c>
    </row>
    <row r="25" spans="1:25" ht="31.5">
      <c r="B25" s="46" t="s">
        <v>15</v>
      </c>
      <c r="C25" s="41" t="s">
        <v>16</v>
      </c>
      <c r="D25" s="42" t="s">
        <v>10</v>
      </c>
      <c r="E25" s="43">
        <f t="shared" si="15"/>
        <v>0</v>
      </c>
      <c r="F25" s="43">
        <f>F85</f>
        <v>0</v>
      </c>
      <c r="G25" s="43">
        <f>G85</f>
        <v>0</v>
      </c>
      <c r="H25" s="43">
        <f>H85</f>
        <v>0</v>
      </c>
      <c r="I25" s="43">
        <f>I85</f>
        <v>0</v>
      </c>
      <c r="J25" s="43">
        <f t="shared" si="13"/>
        <v>0</v>
      </c>
      <c r="K25" s="43">
        <f>K85</f>
        <v>0</v>
      </c>
      <c r="L25" s="43">
        <f>L85</f>
        <v>0</v>
      </c>
      <c r="M25" s="43">
        <f>M85</f>
        <v>0</v>
      </c>
      <c r="N25" s="43">
        <f>N85</f>
        <v>0</v>
      </c>
      <c r="O25" s="43">
        <f t="shared" si="2"/>
        <v>0</v>
      </c>
      <c r="P25" s="44">
        <f t="shared" si="3"/>
        <v>0</v>
      </c>
      <c r="Q25" s="43">
        <f t="shared" si="4"/>
        <v>0</v>
      </c>
      <c r="R25" s="44">
        <f t="shared" si="5"/>
        <v>0</v>
      </c>
      <c r="S25" s="43">
        <f t="shared" si="6"/>
        <v>0</v>
      </c>
      <c r="T25" s="44">
        <f t="shared" si="7"/>
        <v>0</v>
      </c>
      <c r="U25" s="43">
        <f t="shared" si="8"/>
        <v>0</v>
      </c>
      <c r="V25" s="44">
        <f t="shared" si="9"/>
        <v>0</v>
      </c>
      <c r="W25" s="43">
        <f t="shared" si="10"/>
        <v>0</v>
      </c>
      <c r="X25" s="44">
        <f t="shared" si="11"/>
        <v>0</v>
      </c>
      <c r="Y25" s="45" t="s">
        <v>10</v>
      </c>
    </row>
    <row r="26" spans="1:25">
      <c r="B26" s="46" t="s">
        <v>17</v>
      </c>
      <c r="C26" s="41" t="s">
        <v>18</v>
      </c>
      <c r="D26" s="42" t="s">
        <v>10</v>
      </c>
      <c r="E26" s="43">
        <f t="shared" si="15"/>
        <v>0</v>
      </c>
      <c r="F26" s="43">
        <f t="shared" ref="F26:I28" si="16">F88</f>
        <v>0</v>
      </c>
      <c r="G26" s="43">
        <f t="shared" si="16"/>
        <v>0</v>
      </c>
      <c r="H26" s="43">
        <f t="shared" si="16"/>
        <v>0</v>
      </c>
      <c r="I26" s="43">
        <f t="shared" si="16"/>
        <v>0</v>
      </c>
      <c r="J26" s="43">
        <f t="shared" si="13"/>
        <v>0</v>
      </c>
      <c r="K26" s="43">
        <f t="shared" ref="K26:N28" si="17">K88</f>
        <v>0</v>
      </c>
      <c r="L26" s="43">
        <f t="shared" si="17"/>
        <v>0</v>
      </c>
      <c r="M26" s="43">
        <f t="shared" si="17"/>
        <v>0</v>
      </c>
      <c r="N26" s="43">
        <f t="shared" si="17"/>
        <v>0</v>
      </c>
      <c r="O26" s="43">
        <f t="shared" si="2"/>
        <v>0</v>
      </c>
      <c r="P26" s="44">
        <f t="shared" si="3"/>
        <v>0</v>
      </c>
      <c r="Q26" s="43">
        <f t="shared" si="4"/>
        <v>0</v>
      </c>
      <c r="R26" s="44">
        <f t="shared" si="5"/>
        <v>0</v>
      </c>
      <c r="S26" s="43">
        <f t="shared" si="6"/>
        <v>0</v>
      </c>
      <c r="T26" s="44">
        <f t="shared" si="7"/>
        <v>0</v>
      </c>
      <c r="U26" s="43">
        <f t="shared" si="8"/>
        <v>0</v>
      </c>
      <c r="V26" s="44">
        <f t="shared" si="9"/>
        <v>0</v>
      </c>
      <c r="W26" s="43">
        <f t="shared" si="10"/>
        <v>0</v>
      </c>
      <c r="X26" s="44">
        <f t="shared" si="11"/>
        <v>0</v>
      </c>
      <c r="Y26" s="45" t="s">
        <v>10</v>
      </c>
    </row>
    <row r="27" spans="1:25" ht="31.5">
      <c r="B27" s="46" t="s">
        <v>19</v>
      </c>
      <c r="C27" s="41" t="s">
        <v>20</v>
      </c>
      <c r="D27" s="42" t="s">
        <v>10</v>
      </c>
      <c r="E27" s="43">
        <f t="shared" si="15"/>
        <v>0</v>
      </c>
      <c r="F27" s="43">
        <f t="shared" si="16"/>
        <v>0</v>
      </c>
      <c r="G27" s="43">
        <f t="shared" si="16"/>
        <v>0</v>
      </c>
      <c r="H27" s="43">
        <f t="shared" si="16"/>
        <v>0</v>
      </c>
      <c r="I27" s="43">
        <f t="shared" si="16"/>
        <v>0</v>
      </c>
      <c r="J27" s="43">
        <f t="shared" si="13"/>
        <v>0</v>
      </c>
      <c r="K27" s="43">
        <f t="shared" si="17"/>
        <v>0</v>
      </c>
      <c r="L27" s="43">
        <f t="shared" si="17"/>
        <v>0</v>
      </c>
      <c r="M27" s="43">
        <f t="shared" si="17"/>
        <v>0</v>
      </c>
      <c r="N27" s="43">
        <f t="shared" si="17"/>
        <v>0</v>
      </c>
      <c r="O27" s="43">
        <f t="shared" si="2"/>
        <v>0</v>
      </c>
      <c r="P27" s="44">
        <f t="shared" si="3"/>
        <v>0</v>
      </c>
      <c r="Q27" s="43">
        <f t="shared" si="4"/>
        <v>0</v>
      </c>
      <c r="R27" s="44">
        <f t="shared" si="5"/>
        <v>0</v>
      </c>
      <c r="S27" s="43">
        <f t="shared" si="6"/>
        <v>0</v>
      </c>
      <c r="T27" s="44">
        <f t="shared" si="7"/>
        <v>0</v>
      </c>
      <c r="U27" s="43">
        <f t="shared" si="8"/>
        <v>0</v>
      </c>
      <c r="V27" s="44">
        <f t="shared" si="9"/>
        <v>0</v>
      </c>
      <c r="W27" s="43">
        <f t="shared" si="10"/>
        <v>0</v>
      </c>
      <c r="X27" s="44">
        <f t="shared" si="11"/>
        <v>0</v>
      </c>
      <c r="Y27" s="45" t="s">
        <v>10</v>
      </c>
    </row>
    <row r="28" spans="1:25">
      <c r="B28" s="46" t="s">
        <v>21</v>
      </c>
      <c r="C28" s="41" t="s">
        <v>22</v>
      </c>
      <c r="D28" s="42" t="s">
        <v>10</v>
      </c>
      <c r="E28" s="43">
        <f t="shared" si="15"/>
        <v>0</v>
      </c>
      <c r="F28" s="43">
        <f t="shared" si="16"/>
        <v>0</v>
      </c>
      <c r="G28" s="43">
        <f t="shared" si="16"/>
        <v>0</v>
      </c>
      <c r="H28" s="43">
        <f t="shared" si="16"/>
        <v>0</v>
      </c>
      <c r="I28" s="43">
        <f t="shared" si="16"/>
        <v>0</v>
      </c>
      <c r="J28" s="43">
        <f t="shared" si="13"/>
        <v>2.87043889</v>
      </c>
      <c r="K28" s="43">
        <f t="shared" si="17"/>
        <v>0</v>
      </c>
      <c r="L28" s="43">
        <f t="shared" si="17"/>
        <v>0</v>
      </c>
      <c r="M28" s="43">
        <f t="shared" si="17"/>
        <v>2.87043889</v>
      </c>
      <c r="N28" s="43">
        <f t="shared" si="17"/>
        <v>0</v>
      </c>
      <c r="O28" s="43">
        <f t="shared" si="2"/>
        <v>-2.87043889</v>
      </c>
      <c r="P28" s="44">
        <f t="shared" si="3"/>
        <v>0</v>
      </c>
      <c r="Q28" s="43">
        <f t="shared" si="4"/>
        <v>0</v>
      </c>
      <c r="R28" s="44">
        <f t="shared" si="5"/>
        <v>0</v>
      </c>
      <c r="S28" s="43">
        <f t="shared" si="6"/>
        <v>0</v>
      </c>
      <c r="T28" s="44">
        <f t="shared" si="7"/>
        <v>0</v>
      </c>
      <c r="U28" s="43">
        <f t="shared" si="8"/>
        <v>-2.87043889</v>
      </c>
      <c r="V28" s="44">
        <f t="shared" si="9"/>
        <v>0</v>
      </c>
      <c r="W28" s="43">
        <f t="shared" si="10"/>
        <v>0</v>
      </c>
      <c r="X28" s="44">
        <f t="shared" si="11"/>
        <v>0</v>
      </c>
      <c r="Y28" s="45" t="s">
        <v>10</v>
      </c>
    </row>
    <row r="29" spans="1:25">
      <c r="B29" s="46" t="s">
        <v>23</v>
      </c>
      <c r="C29" s="41" t="str">
        <f>'10 форма'!B27</f>
        <v>Республика Саха (Якутия)</v>
      </c>
      <c r="D29" s="47" t="s">
        <v>10</v>
      </c>
      <c r="E29" s="43">
        <f t="shared" si="15"/>
        <v>12.724</v>
      </c>
      <c r="F29" s="43">
        <f>F30+F55+F85+F88+F89+F90</f>
        <v>0</v>
      </c>
      <c r="G29" s="43">
        <f>G30+G55+G85+G88+G89+G90</f>
        <v>0</v>
      </c>
      <c r="H29" s="43">
        <f>H30+H55+H85+H88+H89+H90</f>
        <v>12.724</v>
      </c>
      <c r="I29" s="43">
        <f>I30+I55+I85+I88+I89+I90</f>
        <v>0</v>
      </c>
      <c r="J29" s="43">
        <f t="shared" si="13"/>
        <v>28.322967789999996</v>
      </c>
      <c r="K29" s="43">
        <f>K30+K55+K85+K88+K89+K90</f>
        <v>0</v>
      </c>
      <c r="L29" s="43">
        <f>L30+L55+L85+L88+L89+L90</f>
        <v>0</v>
      </c>
      <c r="M29" s="43">
        <f>M30+M55+M85+M88+M89+M90</f>
        <v>23.472592789999997</v>
      </c>
      <c r="N29" s="43">
        <f>N30+N55+N85+N88+N89+N90</f>
        <v>4.8503749999999997</v>
      </c>
      <c r="O29" s="43">
        <f t="shared" si="2"/>
        <v>-15.598967789999996</v>
      </c>
      <c r="P29" s="44">
        <f t="shared" si="3"/>
        <v>-1.2259484273813261</v>
      </c>
      <c r="Q29" s="43">
        <f t="shared" si="4"/>
        <v>0</v>
      </c>
      <c r="R29" s="44">
        <f t="shared" si="5"/>
        <v>0</v>
      </c>
      <c r="S29" s="43">
        <f t="shared" si="6"/>
        <v>0</v>
      </c>
      <c r="T29" s="44">
        <f t="shared" si="7"/>
        <v>0</v>
      </c>
      <c r="U29" s="43">
        <f t="shared" si="8"/>
        <v>-10.748592789999996</v>
      </c>
      <c r="V29" s="44">
        <f t="shared" si="9"/>
        <v>-0.84474951194592873</v>
      </c>
      <c r="W29" s="43">
        <f t="shared" si="10"/>
        <v>-4.8503749999999997</v>
      </c>
      <c r="X29" s="44">
        <f t="shared" si="11"/>
        <v>0</v>
      </c>
      <c r="Y29" s="45" t="s">
        <v>10</v>
      </c>
    </row>
    <row r="30" spans="1:25">
      <c r="B30" s="48" t="s">
        <v>24</v>
      </c>
      <c r="C30" s="49" t="s">
        <v>25</v>
      </c>
      <c r="D30" s="50" t="s">
        <v>10</v>
      </c>
      <c r="E30" s="51">
        <f t="shared" si="15"/>
        <v>7.72</v>
      </c>
      <c r="F30" s="51">
        <f>F31+F37+F40+F49</f>
        <v>0</v>
      </c>
      <c r="G30" s="51">
        <f>G31+G37+G40+G49</f>
        <v>0</v>
      </c>
      <c r="H30" s="51">
        <f>H31+H37+H40+H49</f>
        <v>7.72</v>
      </c>
      <c r="I30" s="51">
        <f>I31+I37+I40+I49</f>
        <v>0</v>
      </c>
      <c r="J30" s="51">
        <f t="shared" si="13"/>
        <v>16.976423</v>
      </c>
      <c r="K30" s="51">
        <f>K31+K37+K40+K49</f>
        <v>0</v>
      </c>
      <c r="L30" s="51">
        <f>L31+L37+L40+L49</f>
        <v>0</v>
      </c>
      <c r="M30" s="51">
        <f>M31+M37+M40+M49</f>
        <v>12.126048000000001</v>
      </c>
      <c r="N30" s="51">
        <f>N31+N37+N40+N49</f>
        <v>4.8503749999999997</v>
      </c>
      <c r="O30" s="51">
        <f t="shared" si="2"/>
        <v>-9.2564230000000016</v>
      </c>
      <c r="P30" s="52">
        <f t="shared" si="3"/>
        <v>-1.1990185233160622</v>
      </c>
      <c r="Q30" s="51">
        <f t="shared" si="4"/>
        <v>0</v>
      </c>
      <c r="R30" s="52">
        <f t="shared" si="5"/>
        <v>0</v>
      </c>
      <c r="S30" s="51">
        <f t="shared" si="6"/>
        <v>0</v>
      </c>
      <c r="T30" s="52">
        <f t="shared" si="7"/>
        <v>0</v>
      </c>
      <c r="U30" s="51">
        <f t="shared" si="8"/>
        <v>-4.4060480000000011</v>
      </c>
      <c r="V30" s="52">
        <f t="shared" si="9"/>
        <v>-0.57073160621761665</v>
      </c>
      <c r="W30" s="51">
        <f t="shared" si="10"/>
        <v>-4.8503749999999997</v>
      </c>
      <c r="X30" s="52">
        <f t="shared" si="11"/>
        <v>0</v>
      </c>
      <c r="Y30" s="53" t="s">
        <v>10</v>
      </c>
    </row>
    <row r="31" spans="1:25" ht="31.5">
      <c r="B31" s="54" t="s">
        <v>26</v>
      </c>
      <c r="C31" s="55" t="s">
        <v>27</v>
      </c>
      <c r="D31" s="56" t="s">
        <v>10</v>
      </c>
      <c r="E31" s="57">
        <f t="shared" si="15"/>
        <v>2.92</v>
      </c>
      <c r="F31" s="57">
        <f>F32+F33+F34</f>
        <v>0</v>
      </c>
      <c r="G31" s="57">
        <f>G32+G33+G34</f>
        <v>0</v>
      </c>
      <c r="H31" s="57">
        <f>H32+H33+H34</f>
        <v>2.92</v>
      </c>
      <c r="I31" s="57">
        <f>I32+I33+I34</f>
        <v>0</v>
      </c>
      <c r="J31" s="57">
        <f t="shared" si="13"/>
        <v>9.6143190000000001</v>
      </c>
      <c r="K31" s="57">
        <f>K32+K33+K34</f>
        <v>0</v>
      </c>
      <c r="L31" s="57">
        <f>L32+L33+L34</f>
        <v>0</v>
      </c>
      <c r="M31" s="57">
        <f>M32+M33+M34</f>
        <v>4.7639440000000004</v>
      </c>
      <c r="N31" s="57">
        <f>N32+N33+N34</f>
        <v>4.8503749999999997</v>
      </c>
      <c r="O31" s="57">
        <f t="shared" si="2"/>
        <v>-6.6943190000000001</v>
      </c>
      <c r="P31" s="58">
        <f t="shared" si="3"/>
        <v>-2.2925750000000003</v>
      </c>
      <c r="Q31" s="57">
        <f t="shared" si="4"/>
        <v>0</v>
      </c>
      <c r="R31" s="58">
        <f t="shared" si="5"/>
        <v>0</v>
      </c>
      <c r="S31" s="57">
        <f t="shared" si="6"/>
        <v>0</v>
      </c>
      <c r="T31" s="58">
        <f t="shared" si="7"/>
        <v>0</v>
      </c>
      <c r="U31" s="57">
        <f t="shared" si="8"/>
        <v>-1.8439440000000005</v>
      </c>
      <c r="V31" s="58">
        <f t="shared" si="9"/>
        <v>-0.63148767123287697</v>
      </c>
      <c r="W31" s="57">
        <f t="shared" si="10"/>
        <v>-4.8503749999999997</v>
      </c>
      <c r="X31" s="58">
        <f t="shared" si="11"/>
        <v>0</v>
      </c>
      <c r="Y31" s="59" t="s">
        <v>10</v>
      </c>
    </row>
    <row r="32" spans="1:25" ht="47.25">
      <c r="B32" s="60" t="s">
        <v>28</v>
      </c>
      <c r="C32" s="61" t="s">
        <v>116</v>
      </c>
      <c r="D32" s="62" t="s">
        <v>10</v>
      </c>
      <c r="E32" s="87">
        <f>IF(F32="нд","нд",SUM(F32:I32))</f>
        <v>2.92</v>
      </c>
      <c r="F32" s="87">
        <v>0</v>
      </c>
      <c r="G32" s="87">
        <v>0</v>
      </c>
      <c r="H32" s="87">
        <v>2.92</v>
      </c>
      <c r="I32" s="87">
        <v>0</v>
      </c>
      <c r="J32" s="87">
        <f>SUM(K32:N32)</f>
        <v>4.7639440000000004</v>
      </c>
      <c r="K32" s="87">
        <v>0</v>
      </c>
      <c r="L32" s="87">
        <v>0</v>
      </c>
      <c r="M32" s="87">
        <v>4.7639440000000004</v>
      </c>
      <c r="N32" s="87">
        <v>0</v>
      </c>
      <c r="O32" s="68">
        <f>E32-J32</f>
        <v>-1.8439440000000005</v>
      </c>
      <c r="P32" s="71">
        <f t="shared" si="3"/>
        <v>-0.63148767123287697</v>
      </c>
      <c r="Q32" s="68">
        <f t="shared" si="4"/>
        <v>0</v>
      </c>
      <c r="R32" s="71">
        <f t="shared" si="5"/>
        <v>0</v>
      </c>
      <c r="S32" s="68">
        <f t="shared" si="6"/>
        <v>0</v>
      </c>
      <c r="T32" s="71">
        <f t="shared" si="7"/>
        <v>0</v>
      </c>
      <c r="U32" s="68">
        <f t="shared" si="8"/>
        <v>-1.8439440000000005</v>
      </c>
      <c r="V32" s="71">
        <f t="shared" si="9"/>
        <v>-0.63148767123287697</v>
      </c>
      <c r="W32" s="68">
        <f t="shared" si="10"/>
        <v>0</v>
      </c>
      <c r="X32" s="71">
        <f t="shared" si="11"/>
        <v>0</v>
      </c>
      <c r="Y32" s="65" t="s">
        <v>10</v>
      </c>
    </row>
    <row r="33" spans="2:25" ht="47.25">
      <c r="B33" s="60" t="s">
        <v>30</v>
      </c>
      <c r="C33" s="61" t="s">
        <v>117</v>
      </c>
      <c r="D33" s="62" t="s">
        <v>10</v>
      </c>
      <c r="E33" s="87">
        <f>IF(F33="нд","нд",SUM(F33:I33))</f>
        <v>0</v>
      </c>
      <c r="F33" s="87">
        <v>0</v>
      </c>
      <c r="G33" s="87">
        <v>0</v>
      </c>
      <c r="H33" s="87">
        <v>0</v>
      </c>
      <c r="I33" s="87">
        <v>0</v>
      </c>
      <c r="J33" s="87">
        <f>SUM(K33:N33)</f>
        <v>0.90110900000000005</v>
      </c>
      <c r="K33" s="87">
        <v>0</v>
      </c>
      <c r="L33" s="87">
        <v>0</v>
      </c>
      <c r="M33" s="87">
        <v>0</v>
      </c>
      <c r="N33" s="87">
        <v>0.90110900000000005</v>
      </c>
      <c r="O33" s="68">
        <f t="shared" si="2"/>
        <v>-0.90110900000000005</v>
      </c>
      <c r="P33" s="71">
        <f t="shared" si="3"/>
        <v>0</v>
      </c>
      <c r="Q33" s="68">
        <f t="shared" si="4"/>
        <v>0</v>
      </c>
      <c r="R33" s="71">
        <f t="shared" si="5"/>
        <v>0</v>
      </c>
      <c r="S33" s="68">
        <f t="shared" si="6"/>
        <v>0</v>
      </c>
      <c r="T33" s="71">
        <f t="shared" si="7"/>
        <v>0</v>
      </c>
      <c r="U33" s="68">
        <f t="shared" si="8"/>
        <v>0</v>
      </c>
      <c r="V33" s="71">
        <f t="shared" si="9"/>
        <v>0</v>
      </c>
      <c r="W33" s="68">
        <f t="shared" si="10"/>
        <v>-0.90110900000000005</v>
      </c>
      <c r="X33" s="71">
        <f t="shared" si="11"/>
        <v>0</v>
      </c>
      <c r="Y33" s="65" t="s">
        <v>10</v>
      </c>
    </row>
    <row r="34" spans="2:25" ht="31.5">
      <c r="B34" s="73" t="s">
        <v>31</v>
      </c>
      <c r="C34" s="74" t="s">
        <v>32</v>
      </c>
      <c r="D34" s="75" t="s">
        <v>10</v>
      </c>
      <c r="E34" s="63">
        <f t="shared" si="15"/>
        <v>0</v>
      </c>
      <c r="F34" s="63">
        <f>SUM(F35:F36)</f>
        <v>0</v>
      </c>
      <c r="G34" s="63">
        <f>SUM(G35:G36)</f>
        <v>0</v>
      </c>
      <c r="H34" s="63">
        <f>SUM(H35:H36)</f>
        <v>0</v>
      </c>
      <c r="I34" s="63">
        <f>SUM(I35:I36)</f>
        <v>0</v>
      </c>
      <c r="J34" s="63">
        <f t="shared" si="13"/>
        <v>3.9492659999999997</v>
      </c>
      <c r="K34" s="63">
        <f>SUM(K35:K36)</f>
        <v>0</v>
      </c>
      <c r="L34" s="63">
        <f>SUM(L35:L36)</f>
        <v>0</v>
      </c>
      <c r="M34" s="63">
        <f>SUM(M35:M36)</f>
        <v>0</v>
      </c>
      <c r="N34" s="63">
        <f>SUM(N35:N36)</f>
        <v>3.9492659999999997</v>
      </c>
      <c r="O34" s="63">
        <f t="shared" si="2"/>
        <v>-3.9492659999999997</v>
      </c>
      <c r="P34" s="64">
        <f t="shared" si="3"/>
        <v>0</v>
      </c>
      <c r="Q34" s="63">
        <f t="shared" si="4"/>
        <v>0</v>
      </c>
      <c r="R34" s="64">
        <f t="shared" si="5"/>
        <v>0</v>
      </c>
      <c r="S34" s="63">
        <f t="shared" si="6"/>
        <v>0</v>
      </c>
      <c r="T34" s="64">
        <f t="shared" si="7"/>
        <v>0</v>
      </c>
      <c r="U34" s="63">
        <f t="shared" si="8"/>
        <v>0</v>
      </c>
      <c r="V34" s="64">
        <f t="shared" si="9"/>
        <v>0</v>
      </c>
      <c r="W34" s="63">
        <f t="shared" si="10"/>
        <v>-3.9492659999999997</v>
      </c>
      <c r="X34" s="64">
        <f t="shared" si="11"/>
        <v>0</v>
      </c>
      <c r="Y34" s="65" t="s">
        <v>10</v>
      </c>
    </row>
    <row r="35" spans="2:25" ht="31.5">
      <c r="B35" s="66" t="s">
        <v>31</v>
      </c>
      <c r="C35" s="15" t="s">
        <v>126</v>
      </c>
      <c r="D35" s="11" t="s">
        <v>127</v>
      </c>
      <c r="E35" s="88">
        <f t="shared" ref="E35:E36" si="18">IF(F35="нд","нд",SUM(F35:I35))</f>
        <v>0</v>
      </c>
      <c r="F35" s="88">
        <v>0</v>
      </c>
      <c r="G35" s="88">
        <v>0</v>
      </c>
      <c r="H35" s="88">
        <v>0</v>
      </c>
      <c r="I35" s="88">
        <v>0</v>
      </c>
      <c r="J35" s="88">
        <f t="shared" ref="J35:J36" si="19">SUM(K35:N35)</f>
        <v>2.1751819999999999</v>
      </c>
      <c r="K35" s="88">
        <v>0</v>
      </c>
      <c r="L35" s="88">
        <v>0</v>
      </c>
      <c r="M35" s="88">
        <v>0</v>
      </c>
      <c r="N35" s="88">
        <v>2.1751819999999999</v>
      </c>
      <c r="O35" s="68">
        <f t="shared" si="2"/>
        <v>-2.1751819999999999</v>
      </c>
      <c r="P35" s="71">
        <f t="shared" si="3"/>
        <v>0</v>
      </c>
      <c r="Q35" s="68">
        <f t="shared" si="4"/>
        <v>0</v>
      </c>
      <c r="R35" s="71">
        <f t="shared" si="5"/>
        <v>0</v>
      </c>
      <c r="S35" s="68">
        <f t="shared" si="6"/>
        <v>0</v>
      </c>
      <c r="T35" s="71">
        <f t="shared" si="7"/>
        <v>0</v>
      </c>
      <c r="U35" s="68">
        <f t="shared" si="8"/>
        <v>0</v>
      </c>
      <c r="V35" s="71">
        <f t="shared" si="9"/>
        <v>0</v>
      </c>
      <c r="W35" s="68">
        <f t="shared" si="10"/>
        <v>-2.1751819999999999</v>
      </c>
      <c r="X35" s="71">
        <f t="shared" si="11"/>
        <v>0</v>
      </c>
      <c r="Y35" s="76"/>
    </row>
    <row r="36" spans="2:25" ht="31.5">
      <c r="B36" s="66" t="s">
        <v>31</v>
      </c>
      <c r="C36" s="15" t="s">
        <v>128</v>
      </c>
      <c r="D36" s="11" t="s">
        <v>127</v>
      </c>
      <c r="E36" s="88">
        <f t="shared" si="18"/>
        <v>0</v>
      </c>
      <c r="F36" s="88">
        <v>0</v>
      </c>
      <c r="G36" s="88">
        <v>0</v>
      </c>
      <c r="H36" s="88">
        <v>0</v>
      </c>
      <c r="I36" s="88">
        <v>0</v>
      </c>
      <c r="J36" s="88">
        <f t="shared" si="19"/>
        <v>1.774084</v>
      </c>
      <c r="K36" s="88">
        <v>0</v>
      </c>
      <c r="L36" s="88">
        <v>0</v>
      </c>
      <c r="M36" s="88">
        <v>0</v>
      </c>
      <c r="N36" s="88">
        <v>1.774084</v>
      </c>
      <c r="O36" s="68">
        <f t="shared" si="2"/>
        <v>-1.774084</v>
      </c>
      <c r="P36" s="71">
        <f t="shared" si="3"/>
        <v>0</v>
      </c>
      <c r="Q36" s="68">
        <f t="shared" si="4"/>
        <v>0</v>
      </c>
      <c r="R36" s="71">
        <f t="shared" si="5"/>
        <v>0</v>
      </c>
      <c r="S36" s="68">
        <f t="shared" si="6"/>
        <v>0</v>
      </c>
      <c r="T36" s="71">
        <f t="shared" si="7"/>
        <v>0</v>
      </c>
      <c r="U36" s="68">
        <f t="shared" si="8"/>
        <v>0</v>
      </c>
      <c r="V36" s="71">
        <f t="shared" si="9"/>
        <v>0</v>
      </c>
      <c r="W36" s="68">
        <f t="shared" si="10"/>
        <v>-1.774084</v>
      </c>
      <c r="X36" s="71">
        <f t="shared" si="11"/>
        <v>0</v>
      </c>
      <c r="Y36" s="76"/>
    </row>
    <row r="37" spans="2:25" ht="31.5">
      <c r="B37" s="54" t="s">
        <v>33</v>
      </c>
      <c r="C37" s="55" t="s">
        <v>34</v>
      </c>
      <c r="D37" s="56" t="s">
        <v>10</v>
      </c>
      <c r="E37" s="57">
        <f t="shared" si="15"/>
        <v>0</v>
      </c>
      <c r="F37" s="57">
        <f t="shared" ref="F37:I37" si="20">SUM(F38:F39)</f>
        <v>0</v>
      </c>
      <c r="G37" s="57">
        <f t="shared" si="20"/>
        <v>0</v>
      </c>
      <c r="H37" s="57">
        <f t="shared" si="20"/>
        <v>0</v>
      </c>
      <c r="I37" s="57">
        <f t="shared" si="20"/>
        <v>0</v>
      </c>
      <c r="J37" s="57">
        <f t="shared" si="13"/>
        <v>0</v>
      </c>
      <c r="K37" s="57">
        <f t="shared" ref="K37:N37" si="21">SUM(K38:K39)</f>
        <v>0</v>
      </c>
      <c r="L37" s="57">
        <f t="shared" si="21"/>
        <v>0</v>
      </c>
      <c r="M37" s="57">
        <f t="shared" si="21"/>
        <v>0</v>
      </c>
      <c r="N37" s="57">
        <f t="shared" si="21"/>
        <v>0</v>
      </c>
      <c r="O37" s="57">
        <f t="shared" si="2"/>
        <v>0</v>
      </c>
      <c r="P37" s="58">
        <f t="shared" si="3"/>
        <v>0</v>
      </c>
      <c r="Q37" s="57">
        <f t="shared" si="4"/>
        <v>0</v>
      </c>
      <c r="R37" s="58">
        <f t="shared" si="5"/>
        <v>0</v>
      </c>
      <c r="S37" s="57">
        <f t="shared" si="6"/>
        <v>0</v>
      </c>
      <c r="T37" s="58">
        <f t="shared" si="7"/>
        <v>0</v>
      </c>
      <c r="U37" s="57">
        <f t="shared" si="8"/>
        <v>0</v>
      </c>
      <c r="V37" s="58">
        <f t="shared" si="9"/>
        <v>0</v>
      </c>
      <c r="W37" s="57">
        <f t="shared" si="10"/>
        <v>0</v>
      </c>
      <c r="X37" s="58">
        <f t="shared" si="11"/>
        <v>0</v>
      </c>
      <c r="Y37" s="59" t="s">
        <v>10</v>
      </c>
    </row>
    <row r="38" spans="2:25" ht="31.5">
      <c r="B38" s="73" t="s">
        <v>35</v>
      </c>
      <c r="C38" s="74" t="s">
        <v>36</v>
      </c>
      <c r="D38" s="78" t="s">
        <v>10</v>
      </c>
      <c r="E38" s="63">
        <f t="shared" si="15"/>
        <v>0</v>
      </c>
      <c r="F38" s="63">
        <v>0</v>
      </c>
      <c r="G38" s="63">
        <v>0</v>
      </c>
      <c r="H38" s="63">
        <v>0</v>
      </c>
      <c r="I38" s="63">
        <v>0</v>
      </c>
      <c r="J38" s="63">
        <f t="shared" si="13"/>
        <v>0</v>
      </c>
      <c r="K38" s="63">
        <v>0</v>
      </c>
      <c r="L38" s="63">
        <v>0</v>
      </c>
      <c r="M38" s="63">
        <v>0</v>
      </c>
      <c r="N38" s="63">
        <v>0</v>
      </c>
      <c r="O38" s="63">
        <f t="shared" si="2"/>
        <v>0</v>
      </c>
      <c r="P38" s="64">
        <f t="shared" si="3"/>
        <v>0</v>
      </c>
      <c r="Q38" s="63">
        <f t="shared" si="4"/>
        <v>0</v>
      </c>
      <c r="R38" s="64">
        <f t="shared" si="5"/>
        <v>0</v>
      </c>
      <c r="S38" s="63">
        <f t="shared" si="6"/>
        <v>0</v>
      </c>
      <c r="T38" s="64">
        <f t="shared" si="7"/>
        <v>0</v>
      </c>
      <c r="U38" s="63">
        <f t="shared" si="8"/>
        <v>0</v>
      </c>
      <c r="V38" s="64">
        <f t="shared" si="9"/>
        <v>0</v>
      </c>
      <c r="W38" s="63">
        <f t="shared" si="10"/>
        <v>0</v>
      </c>
      <c r="X38" s="64">
        <f t="shared" si="11"/>
        <v>0</v>
      </c>
      <c r="Y38" s="65" t="s">
        <v>10</v>
      </c>
    </row>
    <row r="39" spans="2:25" ht="31.5">
      <c r="B39" s="73" t="s">
        <v>37</v>
      </c>
      <c r="C39" s="74" t="s">
        <v>38</v>
      </c>
      <c r="D39" s="78" t="s">
        <v>10</v>
      </c>
      <c r="E39" s="63">
        <f t="shared" si="15"/>
        <v>0</v>
      </c>
      <c r="F39" s="63">
        <v>0</v>
      </c>
      <c r="G39" s="63">
        <v>0</v>
      </c>
      <c r="H39" s="63">
        <v>0</v>
      </c>
      <c r="I39" s="63">
        <v>0</v>
      </c>
      <c r="J39" s="63">
        <f t="shared" si="13"/>
        <v>0</v>
      </c>
      <c r="K39" s="63">
        <v>0</v>
      </c>
      <c r="L39" s="63">
        <v>0</v>
      </c>
      <c r="M39" s="63">
        <v>0</v>
      </c>
      <c r="N39" s="63">
        <v>0</v>
      </c>
      <c r="O39" s="63">
        <f t="shared" si="2"/>
        <v>0</v>
      </c>
      <c r="P39" s="64">
        <f t="shared" si="3"/>
        <v>0</v>
      </c>
      <c r="Q39" s="63">
        <f t="shared" si="4"/>
        <v>0</v>
      </c>
      <c r="R39" s="64">
        <f t="shared" si="5"/>
        <v>0</v>
      </c>
      <c r="S39" s="63">
        <f t="shared" si="6"/>
        <v>0</v>
      </c>
      <c r="T39" s="64">
        <f t="shared" si="7"/>
        <v>0</v>
      </c>
      <c r="U39" s="63">
        <f t="shared" si="8"/>
        <v>0</v>
      </c>
      <c r="V39" s="64">
        <f t="shared" si="9"/>
        <v>0</v>
      </c>
      <c r="W39" s="63">
        <f t="shared" si="10"/>
        <v>0</v>
      </c>
      <c r="X39" s="64">
        <f t="shared" si="11"/>
        <v>0</v>
      </c>
      <c r="Y39" s="65" t="s">
        <v>10</v>
      </c>
    </row>
    <row r="40" spans="2:25" ht="31.5">
      <c r="B40" s="54" t="s">
        <v>39</v>
      </c>
      <c r="C40" s="55" t="s">
        <v>40</v>
      </c>
      <c r="D40" s="79" t="s">
        <v>10</v>
      </c>
      <c r="E40" s="57">
        <f t="shared" si="15"/>
        <v>0</v>
      </c>
      <c r="F40" s="57">
        <f t="shared" ref="F40:N40" si="22">F41</f>
        <v>0</v>
      </c>
      <c r="G40" s="57">
        <f t="shared" si="22"/>
        <v>0</v>
      </c>
      <c r="H40" s="57">
        <f t="shared" si="22"/>
        <v>0</v>
      </c>
      <c r="I40" s="57">
        <f t="shared" si="22"/>
        <v>0</v>
      </c>
      <c r="J40" s="57">
        <f t="shared" si="13"/>
        <v>0</v>
      </c>
      <c r="K40" s="57">
        <f t="shared" si="22"/>
        <v>0</v>
      </c>
      <c r="L40" s="57">
        <f t="shared" si="22"/>
        <v>0</v>
      </c>
      <c r="M40" s="57">
        <f t="shared" si="22"/>
        <v>0</v>
      </c>
      <c r="N40" s="57">
        <f t="shared" si="22"/>
        <v>0</v>
      </c>
      <c r="O40" s="57">
        <f t="shared" si="2"/>
        <v>0</v>
      </c>
      <c r="P40" s="58">
        <f t="shared" si="3"/>
        <v>0</v>
      </c>
      <c r="Q40" s="57">
        <f t="shared" si="4"/>
        <v>0</v>
      </c>
      <c r="R40" s="58">
        <f t="shared" si="5"/>
        <v>0</v>
      </c>
      <c r="S40" s="57">
        <f t="shared" si="6"/>
        <v>0</v>
      </c>
      <c r="T40" s="58">
        <f t="shared" si="7"/>
        <v>0</v>
      </c>
      <c r="U40" s="57">
        <f t="shared" si="8"/>
        <v>0</v>
      </c>
      <c r="V40" s="58">
        <f t="shared" si="9"/>
        <v>0</v>
      </c>
      <c r="W40" s="57">
        <f t="shared" si="10"/>
        <v>0</v>
      </c>
      <c r="X40" s="58">
        <f t="shared" si="11"/>
        <v>0</v>
      </c>
      <c r="Y40" s="59" t="s">
        <v>10</v>
      </c>
    </row>
    <row r="41" spans="2:25" ht="31.5">
      <c r="B41" s="73" t="s">
        <v>41</v>
      </c>
      <c r="C41" s="74" t="s">
        <v>42</v>
      </c>
      <c r="D41" s="78" t="s">
        <v>10</v>
      </c>
      <c r="E41" s="63">
        <f t="shared" si="15"/>
        <v>0</v>
      </c>
      <c r="F41" s="63">
        <f>F42+F43+F44</f>
        <v>0</v>
      </c>
      <c r="G41" s="63">
        <f t="shared" ref="G41:I41" si="23">G42+G43+G44</f>
        <v>0</v>
      </c>
      <c r="H41" s="63">
        <f t="shared" si="23"/>
        <v>0</v>
      </c>
      <c r="I41" s="63">
        <f t="shared" si="23"/>
        <v>0</v>
      </c>
      <c r="J41" s="63">
        <f t="shared" si="13"/>
        <v>0</v>
      </c>
      <c r="K41" s="63">
        <f t="shared" ref="K41:N41" si="24">K42+K43+K44</f>
        <v>0</v>
      </c>
      <c r="L41" s="63">
        <f t="shared" si="24"/>
        <v>0</v>
      </c>
      <c r="M41" s="63">
        <f t="shared" si="24"/>
        <v>0</v>
      </c>
      <c r="N41" s="63">
        <f t="shared" si="24"/>
        <v>0</v>
      </c>
      <c r="O41" s="63">
        <f t="shared" si="2"/>
        <v>0</v>
      </c>
      <c r="P41" s="64">
        <f t="shared" si="3"/>
        <v>0</v>
      </c>
      <c r="Q41" s="63">
        <f t="shared" si="4"/>
        <v>0</v>
      </c>
      <c r="R41" s="64">
        <f t="shared" si="5"/>
        <v>0</v>
      </c>
      <c r="S41" s="63">
        <f t="shared" si="6"/>
        <v>0</v>
      </c>
      <c r="T41" s="64">
        <f t="shared" si="7"/>
        <v>0</v>
      </c>
      <c r="U41" s="63">
        <f t="shared" si="8"/>
        <v>0</v>
      </c>
      <c r="V41" s="64">
        <f t="shared" si="9"/>
        <v>0</v>
      </c>
      <c r="W41" s="63">
        <f t="shared" si="10"/>
        <v>0</v>
      </c>
      <c r="X41" s="64">
        <f t="shared" si="11"/>
        <v>0</v>
      </c>
      <c r="Y41" s="65" t="s">
        <v>10</v>
      </c>
    </row>
    <row r="42" spans="2:25" ht="63">
      <c r="B42" s="73" t="s">
        <v>41</v>
      </c>
      <c r="C42" s="74" t="s">
        <v>43</v>
      </c>
      <c r="D42" s="78" t="s">
        <v>10</v>
      </c>
      <c r="E42" s="63">
        <f t="shared" si="15"/>
        <v>0</v>
      </c>
      <c r="F42" s="63">
        <v>0</v>
      </c>
      <c r="G42" s="63">
        <v>0</v>
      </c>
      <c r="H42" s="63">
        <v>0</v>
      </c>
      <c r="I42" s="63">
        <v>0</v>
      </c>
      <c r="J42" s="63">
        <f t="shared" si="13"/>
        <v>0</v>
      </c>
      <c r="K42" s="63">
        <v>0</v>
      </c>
      <c r="L42" s="63">
        <v>0</v>
      </c>
      <c r="M42" s="63">
        <v>0</v>
      </c>
      <c r="N42" s="63">
        <v>0</v>
      </c>
      <c r="O42" s="63">
        <f t="shared" si="2"/>
        <v>0</v>
      </c>
      <c r="P42" s="64">
        <f t="shared" si="3"/>
        <v>0</v>
      </c>
      <c r="Q42" s="63">
        <f t="shared" si="4"/>
        <v>0</v>
      </c>
      <c r="R42" s="64">
        <f t="shared" si="5"/>
        <v>0</v>
      </c>
      <c r="S42" s="63">
        <f t="shared" si="6"/>
        <v>0</v>
      </c>
      <c r="T42" s="64">
        <f t="shared" si="7"/>
        <v>0</v>
      </c>
      <c r="U42" s="63">
        <f t="shared" si="8"/>
        <v>0</v>
      </c>
      <c r="V42" s="64">
        <f t="shared" si="9"/>
        <v>0</v>
      </c>
      <c r="W42" s="63">
        <f t="shared" si="10"/>
        <v>0</v>
      </c>
      <c r="X42" s="64">
        <f t="shared" si="11"/>
        <v>0</v>
      </c>
      <c r="Y42" s="65" t="s">
        <v>10</v>
      </c>
    </row>
    <row r="43" spans="2:25" ht="47.25">
      <c r="B43" s="73" t="s">
        <v>41</v>
      </c>
      <c r="C43" s="74" t="s">
        <v>44</v>
      </c>
      <c r="D43" s="78" t="s">
        <v>10</v>
      </c>
      <c r="E43" s="63">
        <f t="shared" si="15"/>
        <v>0</v>
      </c>
      <c r="F43" s="63">
        <v>0</v>
      </c>
      <c r="G43" s="63">
        <v>0</v>
      </c>
      <c r="H43" s="63">
        <v>0</v>
      </c>
      <c r="I43" s="63">
        <v>0</v>
      </c>
      <c r="J43" s="63">
        <f t="shared" si="13"/>
        <v>0</v>
      </c>
      <c r="K43" s="63">
        <v>0</v>
      </c>
      <c r="L43" s="63">
        <v>0</v>
      </c>
      <c r="M43" s="63">
        <v>0</v>
      </c>
      <c r="N43" s="63">
        <v>0</v>
      </c>
      <c r="O43" s="63">
        <f t="shared" si="2"/>
        <v>0</v>
      </c>
      <c r="P43" s="64">
        <f t="shared" si="3"/>
        <v>0</v>
      </c>
      <c r="Q43" s="63">
        <f t="shared" si="4"/>
        <v>0</v>
      </c>
      <c r="R43" s="64">
        <f t="shared" si="5"/>
        <v>0</v>
      </c>
      <c r="S43" s="63">
        <f t="shared" si="6"/>
        <v>0</v>
      </c>
      <c r="T43" s="64">
        <f t="shared" si="7"/>
        <v>0</v>
      </c>
      <c r="U43" s="63">
        <f t="shared" si="8"/>
        <v>0</v>
      </c>
      <c r="V43" s="64">
        <f t="shared" si="9"/>
        <v>0</v>
      </c>
      <c r="W43" s="63">
        <f t="shared" si="10"/>
        <v>0</v>
      </c>
      <c r="X43" s="64">
        <f t="shared" si="11"/>
        <v>0</v>
      </c>
      <c r="Y43" s="65" t="s">
        <v>10</v>
      </c>
    </row>
    <row r="44" spans="2:25" ht="47.25">
      <c r="B44" s="73" t="s">
        <v>41</v>
      </c>
      <c r="C44" s="74" t="s">
        <v>45</v>
      </c>
      <c r="D44" s="78" t="s">
        <v>10</v>
      </c>
      <c r="E44" s="63">
        <f t="shared" si="15"/>
        <v>0</v>
      </c>
      <c r="F44" s="63">
        <v>0</v>
      </c>
      <c r="G44" s="63">
        <v>0</v>
      </c>
      <c r="H44" s="63">
        <v>0</v>
      </c>
      <c r="I44" s="63">
        <v>0</v>
      </c>
      <c r="J44" s="63">
        <f t="shared" si="13"/>
        <v>0</v>
      </c>
      <c r="K44" s="63">
        <v>0</v>
      </c>
      <c r="L44" s="63">
        <v>0</v>
      </c>
      <c r="M44" s="63">
        <v>0</v>
      </c>
      <c r="N44" s="63">
        <v>0</v>
      </c>
      <c r="O44" s="68">
        <f t="shared" si="2"/>
        <v>0</v>
      </c>
      <c r="P44" s="71">
        <f t="shared" si="3"/>
        <v>0</v>
      </c>
      <c r="Q44" s="68">
        <f t="shared" si="4"/>
        <v>0</v>
      </c>
      <c r="R44" s="71">
        <f t="shared" si="5"/>
        <v>0</v>
      </c>
      <c r="S44" s="68">
        <f t="shared" si="6"/>
        <v>0</v>
      </c>
      <c r="T44" s="71">
        <f t="shared" si="7"/>
        <v>0</v>
      </c>
      <c r="U44" s="68">
        <f t="shared" si="8"/>
        <v>0</v>
      </c>
      <c r="V44" s="71">
        <f t="shared" si="9"/>
        <v>0</v>
      </c>
      <c r="W44" s="68">
        <f t="shared" si="10"/>
        <v>0</v>
      </c>
      <c r="X44" s="71">
        <f t="shared" si="11"/>
        <v>0</v>
      </c>
      <c r="Y44" s="65" t="s">
        <v>10</v>
      </c>
    </row>
    <row r="45" spans="2:25" ht="31.5">
      <c r="B45" s="73" t="s">
        <v>46</v>
      </c>
      <c r="C45" s="74" t="s">
        <v>42</v>
      </c>
      <c r="D45" s="78" t="s">
        <v>10</v>
      </c>
      <c r="E45" s="63">
        <f t="shared" si="15"/>
        <v>0</v>
      </c>
      <c r="F45" s="63">
        <f>F46+F47+F48</f>
        <v>0</v>
      </c>
      <c r="G45" s="63">
        <f t="shared" ref="G45:I45" si="25">G46+G47+G48</f>
        <v>0</v>
      </c>
      <c r="H45" s="63">
        <f t="shared" si="25"/>
        <v>0</v>
      </c>
      <c r="I45" s="63">
        <f t="shared" si="25"/>
        <v>0</v>
      </c>
      <c r="J45" s="63">
        <f t="shared" si="13"/>
        <v>0</v>
      </c>
      <c r="K45" s="63">
        <f t="shared" ref="K45:N45" si="26">K46+K47+K48</f>
        <v>0</v>
      </c>
      <c r="L45" s="63">
        <f t="shared" si="26"/>
        <v>0</v>
      </c>
      <c r="M45" s="63">
        <f t="shared" si="26"/>
        <v>0</v>
      </c>
      <c r="N45" s="63">
        <f t="shared" si="26"/>
        <v>0</v>
      </c>
      <c r="O45" s="63">
        <f t="shared" si="2"/>
        <v>0</v>
      </c>
      <c r="P45" s="64">
        <f t="shared" si="3"/>
        <v>0</v>
      </c>
      <c r="Q45" s="63">
        <f t="shared" si="4"/>
        <v>0</v>
      </c>
      <c r="R45" s="64">
        <f t="shared" si="5"/>
        <v>0</v>
      </c>
      <c r="S45" s="63">
        <f t="shared" si="6"/>
        <v>0</v>
      </c>
      <c r="T45" s="64">
        <f t="shared" si="7"/>
        <v>0</v>
      </c>
      <c r="U45" s="63">
        <f t="shared" si="8"/>
        <v>0</v>
      </c>
      <c r="V45" s="64">
        <f t="shared" si="9"/>
        <v>0</v>
      </c>
      <c r="W45" s="63">
        <f t="shared" si="10"/>
        <v>0</v>
      </c>
      <c r="X45" s="64">
        <f t="shared" si="11"/>
        <v>0</v>
      </c>
      <c r="Y45" s="65" t="s">
        <v>10</v>
      </c>
    </row>
    <row r="46" spans="2:25" ht="63">
      <c r="B46" s="73" t="s">
        <v>46</v>
      </c>
      <c r="C46" s="74" t="s">
        <v>43</v>
      </c>
      <c r="D46" s="78" t="s">
        <v>10</v>
      </c>
      <c r="E46" s="63">
        <f t="shared" si="15"/>
        <v>0</v>
      </c>
      <c r="F46" s="63">
        <v>0</v>
      </c>
      <c r="G46" s="63">
        <v>0</v>
      </c>
      <c r="H46" s="63">
        <v>0</v>
      </c>
      <c r="I46" s="63">
        <v>0</v>
      </c>
      <c r="J46" s="63">
        <f t="shared" si="13"/>
        <v>0</v>
      </c>
      <c r="K46" s="63">
        <v>0</v>
      </c>
      <c r="L46" s="63">
        <v>0</v>
      </c>
      <c r="M46" s="63">
        <v>0</v>
      </c>
      <c r="N46" s="63">
        <v>0</v>
      </c>
      <c r="O46" s="63">
        <f t="shared" si="2"/>
        <v>0</v>
      </c>
      <c r="P46" s="64">
        <f t="shared" si="3"/>
        <v>0</v>
      </c>
      <c r="Q46" s="63">
        <f t="shared" si="4"/>
        <v>0</v>
      </c>
      <c r="R46" s="64">
        <f t="shared" si="5"/>
        <v>0</v>
      </c>
      <c r="S46" s="63">
        <f t="shared" si="6"/>
        <v>0</v>
      </c>
      <c r="T46" s="64">
        <f t="shared" si="7"/>
        <v>0</v>
      </c>
      <c r="U46" s="63">
        <f t="shared" si="8"/>
        <v>0</v>
      </c>
      <c r="V46" s="64">
        <f t="shared" si="9"/>
        <v>0</v>
      </c>
      <c r="W46" s="63">
        <f t="shared" si="10"/>
        <v>0</v>
      </c>
      <c r="X46" s="64">
        <f t="shared" si="11"/>
        <v>0</v>
      </c>
      <c r="Y46" s="65" t="s">
        <v>10</v>
      </c>
    </row>
    <row r="47" spans="2:25" ht="47.25">
      <c r="B47" s="73" t="s">
        <v>46</v>
      </c>
      <c r="C47" s="74" t="s">
        <v>44</v>
      </c>
      <c r="D47" s="78" t="s">
        <v>10</v>
      </c>
      <c r="E47" s="63">
        <f t="shared" si="15"/>
        <v>0</v>
      </c>
      <c r="F47" s="63">
        <v>0</v>
      </c>
      <c r="G47" s="63">
        <v>0</v>
      </c>
      <c r="H47" s="63">
        <v>0</v>
      </c>
      <c r="I47" s="63">
        <v>0</v>
      </c>
      <c r="J47" s="63">
        <f t="shared" si="13"/>
        <v>0</v>
      </c>
      <c r="K47" s="63">
        <v>0</v>
      </c>
      <c r="L47" s="63">
        <v>0</v>
      </c>
      <c r="M47" s="63">
        <v>0</v>
      </c>
      <c r="N47" s="63">
        <v>0</v>
      </c>
      <c r="O47" s="63">
        <f t="shared" si="2"/>
        <v>0</v>
      </c>
      <c r="P47" s="64">
        <f t="shared" si="3"/>
        <v>0</v>
      </c>
      <c r="Q47" s="63">
        <f t="shared" si="4"/>
        <v>0</v>
      </c>
      <c r="R47" s="64">
        <f t="shared" si="5"/>
        <v>0</v>
      </c>
      <c r="S47" s="63">
        <f t="shared" si="6"/>
        <v>0</v>
      </c>
      <c r="T47" s="64">
        <f t="shared" si="7"/>
        <v>0</v>
      </c>
      <c r="U47" s="63">
        <f t="shared" si="8"/>
        <v>0</v>
      </c>
      <c r="V47" s="64">
        <f t="shared" si="9"/>
        <v>0</v>
      </c>
      <c r="W47" s="63">
        <f t="shared" si="10"/>
        <v>0</v>
      </c>
      <c r="X47" s="64">
        <f t="shared" si="11"/>
        <v>0</v>
      </c>
      <c r="Y47" s="65" t="s">
        <v>10</v>
      </c>
    </row>
    <row r="48" spans="2:25" ht="47.25">
      <c r="B48" s="73" t="s">
        <v>46</v>
      </c>
      <c r="C48" s="74" t="s">
        <v>47</v>
      </c>
      <c r="D48" s="78" t="s">
        <v>10</v>
      </c>
      <c r="E48" s="63">
        <f t="shared" si="15"/>
        <v>0</v>
      </c>
      <c r="F48" s="63">
        <v>0</v>
      </c>
      <c r="G48" s="63">
        <v>0</v>
      </c>
      <c r="H48" s="63">
        <v>0</v>
      </c>
      <c r="I48" s="63">
        <v>0</v>
      </c>
      <c r="J48" s="63">
        <f t="shared" si="13"/>
        <v>0</v>
      </c>
      <c r="K48" s="63">
        <v>0</v>
      </c>
      <c r="L48" s="63">
        <v>0</v>
      </c>
      <c r="M48" s="63">
        <v>0</v>
      </c>
      <c r="N48" s="63">
        <v>0</v>
      </c>
      <c r="O48" s="63">
        <f t="shared" si="2"/>
        <v>0</v>
      </c>
      <c r="P48" s="64">
        <f t="shared" si="3"/>
        <v>0</v>
      </c>
      <c r="Q48" s="63">
        <f t="shared" si="4"/>
        <v>0</v>
      </c>
      <c r="R48" s="64">
        <f t="shared" si="5"/>
        <v>0</v>
      </c>
      <c r="S48" s="63">
        <f t="shared" si="6"/>
        <v>0</v>
      </c>
      <c r="T48" s="64">
        <f t="shared" si="7"/>
        <v>0</v>
      </c>
      <c r="U48" s="63">
        <f t="shared" si="8"/>
        <v>0</v>
      </c>
      <c r="V48" s="64">
        <f t="shared" si="9"/>
        <v>0</v>
      </c>
      <c r="W48" s="63">
        <f t="shared" si="10"/>
        <v>0</v>
      </c>
      <c r="X48" s="64">
        <f t="shared" si="11"/>
        <v>0</v>
      </c>
      <c r="Y48" s="65" t="s">
        <v>10</v>
      </c>
    </row>
    <row r="49" spans="2:25" ht="47.25">
      <c r="B49" s="54" t="s">
        <v>48</v>
      </c>
      <c r="C49" s="55" t="s">
        <v>49</v>
      </c>
      <c r="D49" s="79" t="s">
        <v>10</v>
      </c>
      <c r="E49" s="57">
        <f t="shared" si="15"/>
        <v>4.8</v>
      </c>
      <c r="F49" s="57">
        <f>F50+F54</f>
        <v>0</v>
      </c>
      <c r="G49" s="57">
        <f t="shared" ref="G49:I49" si="27">G50+G54</f>
        <v>0</v>
      </c>
      <c r="H49" s="57">
        <f t="shared" si="27"/>
        <v>4.8</v>
      </c>
      <c r="I49" s="57">
        <f t="shared" si="27"/>
        <v>0</v>
      </c>
      <c r="J49" s="57">
        <f t="shared" si="13"/>
        <v>7.3621040000000004</v>
      </c>
      <c r="K49" s="57">
        <f t="shared" ref="K49:N49" si="28">K50+K54</f>
        <v>0</v>
      </c>
      <c r="L49" s="57">
        <f t="shared" si="28"/>
        <v>0</v>
      </c>
      <c r="M49" s="57">
        <f t="shared" si="28"/>
        <v>7.3621040000000004</v>
      </c>
      <c r="N49" s="57">
        <f t="shared" si="28"/>
        <v>0</v>
      </c>
      <c r="O49" s="57">
        <f t="shared" si="2"/>
        <v>-2.5621040000000006</v>
      </c>
      <c r="P49" s="58">
        <f t="shared" si="3"/>
        <v>-0.53377166666666676</v>
      </c>
      <c r="Q49" s="57">
        <f t="shared" si="4"/>
        <v>0</v>
      </c>
      <c r="R49" s="58">
        <f t="shared" si="5"/>
        <v>0</v>
      </c>
      <c r="S49" s="57">
        <f t="shared" si="6"/>
        <v>0</v>
      </c>
      <c r="T49" s="58">
        <f t="shared" si="7"/>
        <v>0</v>
      </c>
      <c r="U49" s="57">
        <f t="shared" si="8"/>
        <v>-2.5621040000000006</v>
      </c>
      <c r="V49" s="58">
        <f t="shared" si="9"/>
        <v>-0.53377166666666676</v>
      </c>
      <c r="W49" s="57">
        <f t="shared" si="10"/>
        <v>0</v>
      </c>
      <c r="X49" s="58">
        <f t="shared" si="11"/>
        <v>0</v>
      </c>
      <c r="Y49" s="59" t="s">
        <v>10</v>
      </c>
    </row>
    <row r="50" spans="2:25" ht="47.25">
      <c r="B50" s="73" t="s">
        <v>50</v>
      </c>
      <c r="C50" s="74" t="s">
        <v>51</v>
      </c>
      <c r="D50" s="78" t="s">
        <v>10</v>
      </c>
      <c r="E50" s="63">
        <f t="shared" si="15"/>
        <v>4.8</v>
      </c>
      <c r="F50" s="63">
        <f>SUM(F51:F53)</f>
        <v>0</v>
      </c>
      <c r="G50" s="63">
        <f t="shared" ref="G50:I50" si="29">SUM(G51:G53)</f>
        <v>0</v>
      </c>
      <c r="H50" s="63">
        <f t="shared" si="29"/>
        <v>4.8</v>
      </c>
      <c r="I50" s="63">
        <f t="shared" si="29"/>
        <v>0</v>
      </c>
      <c r="J50" s="63">
        <f t="shared" si="13"/>
        <v>7.3621040000000004</v>
      </c>
      <c r="K50" s="63">
        <f t="shared" ref="K50:N50" si="30">SUM(K51:K53)</f>
        <v>0</v>
      </c>
      <c r="L50" s="63">
        <f t="shared" si="30"/>
        <v>0</v>
      </c>
      <c r="M50" s="63">
        <f t="shared" si="30"/>
        <v>7.3621040000000004</v>
      </c>
      <c r="N50" s="63">
        <f t="shared" si="30"/>
        <v>0</v>
      </c>
      <c r="O50" s="63">
        <f t="shared" si="2"/>
        <v>-2.5621040000000006</v>
      </c>
      <c r="P50" s="64">
        <f t="shared" si="3"/>
        <v>-0.53377166666666676</v>
      </c>
      <c r="Q50" s="63">
        <f t="shared" si="4"/>
        <v>0</v>
      </c>
      <c r="R50" s="64">
        <f t="shared" si="5"/>
        <v>0</v>
      </c>
      <c r="S50" s="63">
        <f t="shared" si="6"/>
        <v>0</v>
      </c>
      <c r="T50" s="64">
        <f t="shared" si="7"/>
        <v>0</v>
      </c>
      <c r="U50" s="63">
        <f t="shared" si="8"/>
        <v>-2.5621040000000006</v>
      </c>
      <c r="V50" s="64">
        <f t="shared" si="9"/>
        <v>-0.53377166666666676</v>
      </c>
      <c r="W50" s="63">
        <f t="shared" si="10"/>
        <v>0</v>
      </c>
      <c r="X50" s="64">
        <f t="shared" si="11"/>
        <v>0</v>
      </c>
      <c r="Y50" s="65" t="s">
        <v>10</v>
      </c>
    </row>
    <row r="51" spans="2:25" ht="31.5">
      <c r="B51" s="4" t="s">
        <v>50</v>
      </c>
      <c r="C51" s="17" t="s">
        <v>130</v>
      </c>
      <c r="D51" s="12" t="s">
        <v>127</v>
      </c>
      <c r="E51" s="88">
        <f>IF(F51="нд","нд",SUM(F51:I51))</f>
        <v>4.8</v>
      </c>
      <c r="F51" s="88">
        <v>0</v>
      </c>
      <c r="G51" s="88">
        <v>0</v>
      </c>
      <c r="H51" s="88">
        <v>4.8</v>
      </c>
      <c r="I51" s="88">
        <v>0</v>
      </c>
      <c r="J51" s="88">
        <f>SUM(K51:N51)</f>
        <v>7.3621040000000004</v>
      </c>
      <c r="K51" s="88">
        <v>0</v>
      </c>
      <c r="L51" s="88">
        <v>0</v>
      </c>
      <c r="M51" s="88">
        <v>7.3621040000000004</v>
      </c>
      <c r="N51" s="88">
        <v>0</v>
      </c>
      <c r="O51" s="68">
        <f t="shared" si="2"/>
        <v>-2.5621040000000006</v>
      </c>
      <c r="P51" s="71">
        <f t="shared" si="3"/>
        <v>-0.53377166666666676</v>
      </c>
      <c r="Q51" s="68">
        <f t="shared" si="4"/>
        <v>0</v>
      </c>
      <c r="R51" s="71">
        <f t="shared" si="5"/>
        <v>0</v>
      </c>
      <c r="S51" s="68">
        <f t="shared" si="6"/>
        <v>0</v>
      </c>
      <c r="T51" s="71">
        <f t="shared" si="7"/>
        <v>0</v>
      </c>
      <c r="U51" s="68">
        <f t="shared" si="8"/>
        <v>-2.5621040000000006</v>
      </c>
      <c r="V51" s="71">
        <f t="shared" si="9"/>
        <v>-0.53377166666666676</v>
      </c>
      <c r="W51" s="68">
        <f t="shared" si="10"/>
        <v>0</v>
      </c>
      <c r="X51" s="71">
        <f t="shared" si="11"/>
        <v>0</v>
      </c>
      <c r="Y51" s="72"/>
    </row>
    <row r="52" spans="2:25" ht="31.5">
      <c r="B52" s="4" t="s">
        <v>50</v>
      </c>
      <c r="C52" s="17" t="s">
        <v>131</v>
      </c>
      <c r="D52" s="12" t="s">
        <v>132</v>
      </c>
      <c r="E52" s="88">
        <f>IF(F52="нд","нд",SUM(F52:I52))</f>
        <v>0</v>
      </c>
      <c r="F52" s="88">
        <v>0</v>
      </c>
      <c r="G52" s="88">
        <v>0</v>
      </c>
      <c r="H52" s="88">
        <v>0</v>
      </c>
      <c r="I52" s="88">
        <v>0</v>
      </c>
      <c r="J52" s="88">
        <f>SUM(K52:N52)</f>
        <v>0</v>
      </c>
      <c r="K52" s="88">
        <v>0</v>
      </c>
      <c r="L52" s="88">
        <v>0</v>
      </c>
      <c r="M52" s="88">
        <v>0</v>
      </c>
      <c r="N52" s="88">
        <v>0</v>
      </c>
      <c r="O52" s="68">
        <f t="shared" si="2"/>
        <v>0</v>
      </c>
      <c r="P52" s="71">
        <f t="shared" si="3"/>
        <v>0</v>
      </c>
      <c r="Q52" s="68">
        <f t="shared" si="4"/>
        <v>0</v>
      </c>
      <c r="R52" s="71">
        <f t="shared" si="5"/>
        <v>0</v>
      </c>
      <c r="S52" s="68">
        <f t="shared" si="6"/>
        <v>0</v>
      </c>
      <c r="T52" s="71">
        <f t="shared" si="7"/>
        <v>0</v>
      </c>
      <c r="U52" s="68">
        <f t="shared" si="8"/>
        <v>0</v>
      </c>
      <c r="V52" s="71">
        <f t="shared" si="9"/>
        <v>0</v>
      </c>
      <c r="W52" s="68">
        <f t="shared" si="10"/>
        <v>0</v>
      </c>
      <c r="X52" s="71">
        <f t="shared" si="11"/>
        <v>0</v>
      </c>
      <c r="Y52" s="72"/>
    </row>
    <row r="53" spans="2:25" ht="47.25">
      <c r="B53" s="4" t="s">
        <v>50</v>
      </c>
      <c r="C53" s="17" t="s">
        <v>133</v>
      </c>
      <c r="D53" s="12" t="s">
        <v>134</v>
      </c>
      <c r="E53" s="88">
        <f>IF(F53="нд","нд",SUM(F53:I53))</f>
        <v>0</v>
      </c>
      <c r="F53" s="88">
        <v>0</v>
      </c>
      <c r="G53" s="88">
        <v>0</v>
      </c>
      <c r="H53" s="88">
        <v>0</v>
      </c>
      <c r="I53" s="88">
        <v>0</v>
      </c>
      <c r="J53" s="88">
        <f>SUM(K53:N53)</f>
        <v>0</v>
      </c>
      <c r="K53" s="88">
        <v>0</v>
      </c>
      <c r="L53" s="88">
        <v>0</v>
      </c>
      <c r="M53" s="88">
        <v>0</v>
      </c>
      <c r="N53" s="88">
        <v>0</v>
      </c>
      <c r="O53" s="68">
        <f t="shared" si="2"/>
        <v>0</v>
      </c>
      <c r="P53" s="71">
        <f t="shared" si="3"/>
        <v>0</v>
      </c>
      <c r="Q53" s="68">
        <f t="shared" si="4"/>
        <v>0</v>
      </c>
      <c r="R53" s="71">
        <f t="shared" si="5"/>
        <v>0</v>
      </c>
      <c r="S53" s="68">
        <f t="shared" si="6"/>
        <v>0</v>
      </c>
      <c r="T53" s="71">
        <f t="shared" si="7"/>
        <v>0</v>
      </c>
      <c r="U53" s="68">
        <f t="shared" si="8"/>
        <v>0</v>
      </c>
      <c r="V53" s="71">
        <f t="shared" si="9"/>
        <v>0</v>
      </c>
      <c r="W53" s="68">
        <f t="shared" si="10"/>
        <v>0</v>
      </c>
      <c r="X53" s="71">
        <f t="shared" si="11"/>
        <v>0</v>
      </c>
      <c r="Y53" s="76"/>
    </row>
    <row r="54" spans="2:25" ht="47.25">
      <c r="B54" s="73" t="s">
        <v>52</v>
      </c>
      <c r="C54" s="74" t="s">
        <v>53</v>
      </c>
      <c r="D54" s="78" t="s">
        <v>10</v>
      </c>
      <c r="E54" s="63">
        <f t="shared" ref="E54" si="31">F54+G54+H54+I54</f>
        <v>0</v>
      </c>
      <c r="F54" s="63">
        <v>0</v>
      </c>
      <c r="G54" s="63">
        <v>0</v>
      </c>
      <c r="H54" s="63">
        <v>0</v>
      </c>
      <c r="I54" s="63">
        <v>0</v>
      </c>
      <c r="J54" s="63">
        <f t="shared" ref="J54" si="32">K54+L54+M54+N54</f>
        <v>0</v>
      </c>
      <c r="K54" s="63">
        <v>0</v>
      </c>
      <c r="L54" s="63">
        <v>0</v>
      </c>
      <c r="M54" s="63">
        <v>0</v>
      </c>
      <c r="N54" s="63">
        <v>0</v>
      </c>
      <c r="O54" s="63">
        <f t="shared" ref="O54:O85" si="33">E54-J54</f>
        <v>0</v>
      </c>
      <c r="P54" s="64">
        <f t="shared" ref="P54:P85" si="34">IF((E54)=0,0,100%-(J54)/(E54))</f>
        <v>0</v>
      </c>
      <c r="Q54" s="63">
        <f t="shared" ref="Q54:Q85" si="35">F54-K54</f>
        <v>0</v>
      </c>
      <c r="R54" s="64">
        <f t="shared" ref="R54:R85" si="36">IF((F54)=0,0,100%-(K54)/(F54))</f>
        <v>0</v>
      </c>
      <c r="S54" s="63">
        <f t="shared" ref="S54:S85" si="37">G54-L54</f>
        <v>0</v>
      </c>
      <c r="T54" s="64">
        <f t="shared" ref="T54:T85" si="38">IF((G54)=0,0,100%-(L54)/(G54))</f>
        <v>0</v>
      </c>
      <c r="U54" s="63">
        <f t="shared" ref="U54:U85" si="39">H54-M54</f>
        <v>0</v>
      </c>
      <c r="V54" s="64">
        <f t="shared" ref="V54:V85" si="40">IF((H54)=0,0,100%-(M54)/(H54))</f>
        <v>0</v>
      </c>
      <c r="W54" s="63">
        <f t="shared" ref="W54:W85" si="41">I54-N54</f>
        <v>0</v>
      </c>
      <c r="X54" s="64">
        <f t="shared" ref="X54:X85" si="42">IF((I54)=0,0,100%-(N54)/(I54))</f>
        <v>0</v>
      </c>
      <c r="Y54" s="65" t="s">
        <v>10</v>
      </c>
    </row>
    <row r="55" spans="2:25" ht="22.5" customHeight="1">
      <c r="B55" s="48" t="s">
        <v>54</v>
      </c>
      <c r="C55" s="82" t="s">
        <v>55</v>
      </c>
      <c r="D55" s="83" t="s">
        <v>10</v>
      </c>
      <c r="E55" s="51">
        <f t="shared" si="15"/>
        <v>5.0039999999999996</v>
      </c>
      <c r="F55" s="51">
        <f>F56+F62+F69+F81</f>
        <v>0</v>
      </c>
      <c r="G55" s="51">
        <f>G56+G62+G69+G81</f>
        <v>0</v>
      </c>
      <c r="H55" s="51">
        <f>H56+H62+H69+H81</f>
        <v>5.0039999999999996</v>
      </c>
      <c r="I55" s="51">
        <f>I56+I62+I69+I81</f>
        <v>0</v>
      </c>
      <c r="J55" s="51">
        <f t="shared" si="13"/>
        <v>8.4761058999999985</v>
      </c>
      <c r="K55" s="51">
        <f>K56+K62+K69+K81</f>
        <v>0</v>
      </c>
      <c r="L55" s="51">
        <f>L56+L62+L69+L81</f>
        <v>0</v>
      </c>
      <c r="M55" s="51">
        <f>M56+M62+M69+M81</f>
        <v>8.4761058999999985</v>
      </c>
      <c r="N55" s="51">
        <f>N56+N62+N69+N81</f>
        <v>0</v>
      </c>
      <c r="O55" s="51">
        <f t="shared" si="33"/>
        <v>-3.472105899999999</v>
      </c>
      <c r="P55" s="52">
        <f t="shared" si="34"/>
        <v>-0.69386608713029552</v>
      </c>
      <c r="Q55" s="51">
        <f t="shared" si="35"/>
        <v>0</v>
      </c>
      <c r="R55" s="52">
        <f t="shared" si="36"/>
        <v>0</v>
      </c>
      <c r="S55" s="51">
        <f t="shared" si="37"/>
        <v>0</v>
      </c>
      <c r="T55" s="52">
        <f t="shared" si="38"/>
        <v>0</v>
      </c>
      <c r="U55" s="51">
        <f t="shared" si="39"/>
        <v>-3.472105899999999</v>
      </c>
      <c r="V55" s="52">
        <f t="shared" si="40"/>
        <v>-0.69386608713029552</v>
      </c>
      <c r="W55" s="51">
        <f t="shared" si="41"/>
        <v>0</v>
      </c>
      <c r="X55" s="52">
        <f t="shared" si="42"/>
        <v>0</v>
      </c>
      <c r="Y55" s="53" t="s">
        <v>10</v>
      </c>
    </row>
    <row r="56" spans="2:25" ht="47.25">
      <c r="B56" s="54" t="s">
        <v>56</v>
      </c>
      <c r="C56" s="55" t="s">
        <v>57</v>
      </c>
      <c r="D56" s="79" t="s">
        <v>10</v>
      </c>
      <c r="E56" s="57">
        <f t="shared" si="15"/>
        <v>2.004</v>
      </c>
      <c r="F56" s="57">
        <f>F57+F58</f>
        <v>0</v>
      </c>
      <c r="G56" s="57">
        <f>G57+G58</f>
        <v>0</v>
      </c>
      <c r="H56" s="57">
        <f>H57+H58</f>
        <v>2.004</v>
      </c>
      <c r="I56" s="57">
        <f>I57+I58</f>
        <v>0</v>
      </c>
      <c r="J56" s="57">
        <f t="shared" si="13"/>
        <v>1.670085</v>
      </c>
      <c r="K56" s="57">
        <f>K57+K58</f>
        <v>0</v>
      </c>
      <c r="L56" s="57">
        <f>L57+L58</f>
        <v>0</v>
      </c>
      <c r="M56" s="57">
        <f>M57+M58</f>
        <v>1.670085</v>
      </c>
      <c r="N56" s="57">
        <f>N57+N58</f>
        <v>0</v>
      </c>
      <c r="O56" s="57">
        <f t="shared" si="33"/>
        <v>0.33391499999999996</v>
      </c>
      <c r="P56" s="58">
        <f t="shared" si="34"/>
        <v>0.16662425149700599</v>
      </c>
      <c r="Q56" s="57">
        <f t="shared" si="35"/>
        <v>0</v>
      </c>
      <c r="R56" s="58">
        <f t="shared" si="36"/>
        <v>0</v>
      </c>
      <c r="S56" s="57">
        <f t="shared" si="37"/>
        <v>0</v>
      </c>
      <c r="T56" s="58">
        <f t="shared" si="38"/>
        <v>0</v>
      </c>
      <c r="U56" s="57">
        <f t="shared" si="39"/>
        <v>0.33391499999999996</v>
      </c>
      <c r="V56" s="58">
        <f t="shared" si="40"/>
        <v>0.16662425149700599</v>
      </c>
      <c r="W56" s="57">
        <f t="shared" si="41"/>
        <v>0</v>
      </c>
      <c r="X56" s="58">
        <f t="shared" si="42"/>
        <v>0</v>
      </c>
      <c r="Y56" s="59" t="s">
        <v>10</v>
      </c>
    </row>
    <row r="57" spans="2:25">
      <c r="B57" s="73" t="s">
        <v>58</v>
      </c>
      <c r="C57" s="74" t="s">
        <v>59</v>
      </c>
      <c r="D57" s="78" t="s">
        <v>10</v>
      </c>
      <c r="E57" s="63">
        <f t="shared" si="15"/>
        <v>0</v>
      </c>
      <c r="F57" s="63">
        <v>0</v>
      </c>
      <c r="G57" s="63">
        <v>0</v>
      </c>
      <c r="H57" s="63">
        <v>0</v>
      </c>
      <c r="I57" s="63">
        <v>0</v>
      </c>
      <c r="J57" s="63">
        <f t="shared" si="13"/>
        <v>0</v>
      </c>
      <c r="K57" s="63">
        <v>0</v>
      </c>
      <c r="L57" s="63">
        <v>0</v>
      </c>
      <c r="M57" s="63">
        <v>0</v>
      </c>
      <c r="N57" s="63">
        <v>0</v>
      </c>
      <c r="O57" s="63">
        <f t="shared" si="33"/>
        <v>0</v>
      </c>
      <c r="P57" s="64">
        <f t="shared" si="34"/>
        <v>0</v>
      </c>
      <c r="Q57" s="63">
        <f t="shared" si="35"/>
        <v>0</v>
      </c>
      <c r="R57" s="64">
        <f t="shared" si="36"/>
        <v>0</v>
      </c>
      <c r="S57" s="63">
        <f t="shared" si="37"/>
        <v>0</v>
      </c>
      <c r="T57" s="64">
        <f t="shared" si="38"/>
        <v>0</v>
      </c>
      <c r="U57" s="63">
        <f t="shared" si="39"/>
        <v>0</v>
      </c>
      <c r="V57" s="64">
        <f t="shared" si="40"/>
        <v>0</v>
      </c>
      <c r="W57" s="63">
        <f t="shared" si="41"/>
        <v>0</v>
      </c>
      <c r="X57" s="64">
        <f t="shared" si="42"/>
        <v>0</v>
      </c>
      <c r="Y57" s="65" t="s">
        <v>10</v>
      </c>
    </row>
    <row r="58" spans="2:25" ht="31.5">
      <c r="B58" s="73" t="s">
        <v>60</v>
      </c>
      <c r="C58" s="74" t="s">
        <v>61</v>
      </c>
      <c r="D58" s="78" t="s">
        <v>10</v>
      </c>
      <c r="E58" s="63">
        <f t="shared" si="15"/>
        <v>2.004</v>
      </c>
      <c r="F58" s="63">
        <f>SUM(F59:F61)</f>
        <v>0</v>
      </c>
      <c r="G58" s="63">
        <f>SUM(G59:G61)</f>
        <v>0</v>
      </c>
      <c r="H58" s="63">
        <f>SUM(H59:H61)</f>
        <v>2.004</v>
      </c>
      <c r="I58" s="63">
        <f>SUM(I59:I61)</f>
        <v>0</v>
      </c>
      <c r="J58" s="63">
        <f t="shared" si="13"/>
        <v>1.670085</v>
      </c>
      <c r="K58" s="63">
        <f>SUM(K59:K61)</f>
        <v>0</v>
      </c>
      <c r="L58" s="63">
        <f>SUM(L59:L61)</f>
        <v>0</v>
      </c>
      <c r="M58" s="63">
        <f>SUM(M59:M61)</f>
        <v>1.670085</v>
      </c>
      <c r="N58" s="63">
        <f>SUM(N59:N61)</f>
        <v>0</v>
      </c>
      <c r="O58" s="63">
        <f t="shared" si="33"/>
        <v>0.33391499999999996</v>
      </c>
      <c r="P58" s="64">
        <f t="shared" si="34"/>
        <v>0.16662425149700599</v>
      </c>
      <c r="Q58" s="63">
        <f t="shared" si="35"/>
        <v>0</v>
      </c>
      <c r="R58" s="64">
        <f t="shared" si="36"/>
        <v>0</v>
      </c>
      <c r="S58" s="63">
        <f t="shared" si="37"/>
        <v>0</v>
      </c>
      <c r="T58" s="64">
        <f t="shared" si="38"/>
        <v>0</v>
      </c>
      <c r="U58" s="63">
        <f t="shared" si="39"/>
        <v>0.33391499999999996</v>
      </c>
      <c r="V58" s="64">
        <f t="shared" si="40"/>
        <v>0.16662425149700599</v>
      </c>
      <c r="W58" s="63">
        <f t="shared" si="41"/>
        <v>0</v>
      </c>
      <c r="X58" s="64">
        <f t="shared" si="42"/>
        <v>0</v>
      </c>
      <c r="Y58" s="65" t="s">
        <v>10</v>
      </c>
    </row>
    <row r="59" spans="2:25" ht="31.5">
      <c r="B59" s="66" t="s">
        <v>60</v>
      </c>
      <c r="C59" s="16" t="s">
        <v>135</v>
      </c>
      <c r="D59" s="12" t="s">
        <v>136</v>
      </c>
      <c r="E59" s="88">
        <f t="shared" ref="E59:E61" si="43">IF(F59="нд","нд",SUM(F59:I59))</f>
        <v>0</v>
      </c>
      <c r="F59" s="88">
        <v>0</v>
      </c>
      <c r="G59" s="88">
        <v>0</v>
      </c>
      <c r="H59" s="88">
        <v>0</v>
      </c>
      <c r="I59" s="88">
        <v>0</v>
      </c>
      <c r="J59" s="88">
        <f t="shared" ref="J59:J61" si="44">SUM(K59:N59)</f>
        <v>0</v>
      </c>
      <c r="K59" s="88">
        <v>0</v>
      </c>
      <c r="L59" s="88">
        <v>0</v>
      </c>
      <c r="M59" s="88">
        <v>0</v>
      </c>
      <c r="N59" s="88">
        <v>0</v>
      </c>
      <c r="O59" s="68">
        <f t="shared" si="33"/>
        <v>0</v>
      </c>
      <c r="P59" s="71">
        <f t="shared" si="34"/>
        <v>0</v>
      </c>
      <c r="Q59" s="68">
        <f t="shared" si="35"/>
        <v>0</v>
      </c>
      <c r="R59" s="71">
        <f t="shared" si="36"/>
        <v>0</v>
      </c>
      <c r="S59" s="68">
        <f t="shared" si="37"/>
        <v>0</v>
      </c>
      <c r="T59" s="71">
        <f t="shared" si="38"/>
        <v>0</v>
      </c>
      <c r="U59" s="68">
        <f t="shared" si="39"/>
        <v>0</v>
      </c>
      <c r="V59" s="71">
        <f t="shared" si="40"/>
        <v>0</v>
      </c>
      <c r="W59" s="68">
        <f t="shared" si="41"/>
        <v>0</v>
      </c>
      <c r="X59" s="71">
        <f t="shared" si="42"/>
        <v>0</v>
      </c>
      <c r="Y59" s="84"/>
    </row>
    <row r="60" spans="2:25" ht="45" customHeight="1">
      <c r="B60" s="66" t="s">
        <v>60</v>
      </c>
      <c r="C60" s="16" t="s">
        <v>137</v>
      </c>
      <c r="D60" s="12" t="s">
        <v>138</v>
      </c>
      <c r="E60" s="88">
        <f t="shared" si="43"/>
        <v>0</v>
      </c>
      <c r="F60" s="88">
        <v>0</v>
      </c>
      <c r="G60" s="88">
        <v>0</v>
      </c>
      <c r="H60" s="88">
        <v>0</v>
      </c>
      <c r="I60" s="88">
        <v>0</v>
      </c>
      <c r="J60" s="88">
        <f t="shared" si="44"/>
        <v>0</v>
      </c>
      <c r="K60" s="88">
        <v>0</v>
      </c>
      <c r="L60" s="88">
        <v>0</v>
      </c>
      <c r="M60" s="88">
        <v>0</v>
      </c>
      <c r="N60" s="88">
        <v>0</v>
      </c>
      <c r="O60" s="68">
        <f t="shared" si="33"/>
        <v>0</v>
      </c>
      <c r="P60" s="71">
        <f t="shared" si="34"/>
        <v>0</v>
      </c>
      <c r="Q60" s="68">
        <f t="shared" si="35"/>
        <v>0</v>
      </c>
      <c r="R60" s="71">
        <f t="shared" si="36"/>
        <v>0</v>
      </c>
      <c r="S60" s="68">
        <f t="shared" si="37"/>
        <v>0</v>
      </c>
      <c r="T60" s="71">
        <f t="shared" si="38"/>
        <v>0</v>
      </c>
      <c r="U60" s="68">
        <f t="shared" si="39"/>
        <v>0</v>
      </c>
      <c r="V60" s="71">
        <f t="shared" si="40"/>
        <v>0</v>
      </c>
      <c r="W60" s="68">
        <f t="shared" si="41"/>
        <v>0</v>
      </c>
      <c r="X60" s="71">
        <f t="shared" si="42"/>
        <v>0</v>
      </c>
      <c r="Y60" s="76"/>
    </row>
    <row r="61" spans="2:25" ht="25.5" customHeight="1">
      <c r="B61" s="66" t="s">
        <v>60</v>
      </c>
      <c r="C61" s="16" t="s">
        <v>139</v>
      </c>
      <c r="D61" s="12" t="s">
        <v>140</v>
      </c>
      <c r="E61" s="88">
        <f t="shared" si="43"/>
        <v>2.004</v>
      </c>
      <c r="F61" s="88">
        <v>0</v>
      </c>
      <c r="G61" s="88">
        <v>0</v>
      </c>
      <c r="H61" s="88">
        <v>2.004</v>
      </c>
      <c r="I61" s="88">
        <v>0</v>
      </c>
      <c r="J61" s="88">
        <f t="shared" si="44"/>
        <v>1.670085</v>
      </c>
      <c r="K61" s="88">
        <v>0</v>
      </c>
      <c r="L61" s="88">
        <v>0</v>
      </c>
      <c r="M61" s="88">
        <v>1.670085</v>
      </c>
      <c r="N61" s="88">
        <v>0</v>
      </c>
      <c r="O61" s="68">
        <f t="shared" si="33"/>
        <v>0.33391499999999996</v>
      </c>
      <c r="P61" s="71">
        <f t="shared" si="34"/>
        <v>0.16662425149700599</v>
      </c>
      <c r="Q61" s="68">
        <f t="shared" si="35"/>
        <v>0</v>
      </c>
      <c r="R61" s="71">
        <f t="shared" si="36"/>
        <v>0</v>
      </c>
      <c r="S61" s="68">
        <f t="shared" si="37"/>
        <v>0</v>
      </c>
      <c r="T61" s="71">
        <f t="shared" si="38"/>
        <v>0</v>
      </c>
      <c r="U61" s="68">
        <f t="shared" si="39"/>
        <v>0.33391499999999996</v>
      </c>
      <c r="V61" s="71">
        <f t="shared" si="40"/>
        <v>0.16662425149700599</v>
      </c>
      <c r="W61" s="68">
        <f t="shared" si="41"/>
        <v>0</v>
      </c>
      <c r="X61" s="71">
        <f t="shared" si="42"/>
        <v>0</v>
      </c>
      <c r="Y61" s="77"/>
    </row>
    <row r="62" spans="2:25" ht="31.5">
      <c r="B62" s="54" t="s">
        <v>62</v>
      </c>
      <c r="C62" s="55" t="s">
        <v>63</v>
      </c>
      <c r="D62" s="79" t="s">
        <v>10</v>
      </c>
      <c r="E62" s="57">
        <f t="shared" si="15"/>
        <v>0</v>
      </c>
      <c r="F62" s="57">
        <f>F63+F66</f>
        <v>0</v>
      </c>
      <c r="G62" s="57">
        <f>G63+G66</f>
        <v>0</v>
      </c>
      <c r="H62" s="57">
        <f>H63+H66</f>
        <v>0</v>
      </c>
      <c r="I62" s="57">
        <f>I63+I66</f>
        <v>0</v>
      </c>
      <c r="J62" s="57">
        <f t="shared" si="13"/>
        <v>0</v>
      </c>
      <c r="K62" s="57">
        <f>K63+K66</f>
        <v>0</v>
      </c>
      <c r="L62" s="57">
        <f>L63+L66</f>
        <v>0</v>
      </c>
      <c r="M62" s="57">
        <f>M63+M66</f>
        <v>0</v>
      </c>
      <c r="N62" s="57">
        <f>N63+N66</f>
        <v>0</v>
      </c>
      <c r="O62" s="57">
        <f t="shared" si="33"/>
        <v>0</v>
      </c>
      <c r="P62" s="58">
        <f t="shared" si="34"/>
        <v>0</v>
      </c>
      <c r="Q62" s="57">
        <f t="shared" si="35"/>
        <v>0</v>
      </c>
      <c r="R62" s="58">
        <f t="shared" si="36"/>
        <v>0</v>
      </c>
      <c r="S62" s="57">
        <f t="shared" si="37"/>
        <v>0</v>
      </c>
      <c r="T62" s="58">
        <f t="shared" si="38"/>
        <v>0</v>
      </c>
      <c r="U62" s="57">
        <f t="shared" si="39"/>
        <v>0</v>
      </c>
      <c r="V62" s="58">
        <f t="shared" si="40"/>
        <v>0</v>
      </c>
      <c r="W62" s="57">
        <f t="shared" si="41"/>
        <v>0</v>
      </c>
      <c r="X62" s="58">
        <f t="shared" si="42"/>
        <v>0</v>
      </c>
      <c r="Y62" s="59" t="s">
        <v>10</v>
      </c>
    </row>
    <row r="63" spans="2:25">
      <c r="B63" s="73" t="s">
        <v>64</v>
      </c>
      <c r="C63" s="85" t="s">
        <v>65</v>
      </c>
      <c r="D63" s="78" t="s">
        <v>10</v>
      </c>
      <c r="E63" s="63">
        <f t="shared" si="15"/>
        <v>0</v>
      </c>
      <c r="F63" s="63">
        <f>SUM(F64:F65)</f>
        <v>0</v>
      </c>
      <c r="G63" s="63">
        <f>SUM(G64:G65)</f>
        <v>0</v>
      </c>
      <c r="H63" s="63">
        <f>SUM(H64:H65)</f>
        <v>0</v>
      </c>
      <c r="I63" s="63">
        <f>SUM(I64:I65)</f>
        <v>0</v>
      </c>
      <c r="J63" s="63">
        <f t="shared" si="13"/>
        <v>0</v>
      </c>
      <c r="K63" s="63">
        <f>SUM(K64:K65)</f>
        <v>0</v>
      </c>
      <c r="L63" s="63">
        <f>SUM(L64:L65)</f>
        <v>0</v>
      </c>
      <c r="M63" s="63">
        <f>SUM(M64:M65)</f>
        <v>0</v>
      </c>
      <c r="N63" s="63">
        <f>SUM(N64:N65)</f>
        <v>0</v>
      </c>
      <c r="O63" s="63">
        <f t="shared" si="33"/>
        <v>0</v>
      </c>
      <c r="P63" s="64">
        <f t="shared" si="34"/>
        <v>0</v>
      </c>
      <c r="Q63" s="63">
        <f t="shared" si="35"/>
        <v>0</v>
      </c>
      <c r="R63" s="64">
        <f t="shared" si="36"/>
        <v>0</v>
      </c>
      <c r="S63" s="63">
        <f t="shared" si="37"/>
        <v>0</v>
      </c>
      <c r="T63" s="64">
        <f t="shared" si="38"/>
        <v>0</v>
      </c>
      <c r="U63" s="63">
        <f t="shared" si="39"/>
        <v>0</v>
      </c>
      <c r="V63" s="64">
        <f t="shared" si="40"/>
        <v>0</v>
      </c>
      <c r="W63" s="63">
        <f t="shared" si="41"/>
        <v>0</v>
      </c>
      <c r="X63" s="64">
        <f t="shared" si="42"/>
        <v>0</v>
      </c>
      <c r="Y63" s="65" t="s">
        <v>10</v>
      </c>
    </row>
    <row r="64" spans="2:25" ht="31.5">
      <c r="B64" s="66" t="s">
        <v>64</v>
      </c>
      <c r="C64" s="17" t="s">
        <v>141</v>
      </c>
      <c r="D64" s="12" t="s">
        <v>142</v>
      </c>
      <c r="E64" s="69">
        <f t="shared" si="15"/>
        <v>0</v>
      </c>
      <c r="F64" s="69">
        <v>0</v>
      </c>
      <c r="G64" s="69">
        <v>0</v>
      </c>
      <c r="H64" s="69">
        <v>0</v>
      </c>
      <c r="I64" s="69">
        <v>0</v>
      </c>
      <c r="J64" s="69">
        <f t="shared" si="13"/>
        <v>0</v>
      </c>
      <c r="K64" s="69">
        <v>0</v>
      </c>
      <c r="L64" s="69">
        <v>0</v>
      </c>
      <c r="M64" s="69">
        <v>0</v>
      </c>
      <c r="N64" s="70">
        <v>0</v>
      </c>
      <c r="O64" s="68">
        <f t="shared" si="33"/>
        <v>0</v>
      </c>
      <c r="P64" s="71">
        <f t="shared" si="34"/>
        <v>0</v>
      </c>
      <c r="Q64" s="68">
        <f t="shared" si="35"/>
        <v>0</v>
      </c>
      <c r="R64" s="71">
        <f t="shared" si="36"/>
        <v>0</v>
      </c>
      <c r="S64" s="68">
        <f t="shared" si="37"/>
        <v>0</v>
      </c>
      <c r="T64" s="71">
        <f t="shared" si="38"/>
        <v>0</v>
      </c>
      <c r="U64" s="68">
        <f t="shared" si="39"/>
        <v>0</v>
      </c>
      <c r="V64" s="71">
        <f t="shared" si="40"/>
        <v>0</v>
      </c>
      <c r="W64" s="68">
        <f t="shared" si="41"/>
        <v>0</v>
      </c>
      <c r="X64" s="71">
        <f t="shared" si="42"/>
        <v>0</v>
      </c>
      <c r="Y64" s="76"/>
    </row>
    <row r="65" spans="2:25" ht="63">
      <c r="B65" s="66" t="s">
        <v>64</v>
      </c>
      <c r="C65" s="17" t="s">
        <v>143</v>
      </c>
      <c r="D65" s="12" t="s">
        <v>144</v>
      </c>
      <c r="E65" s="69">
        <f t="shared" si="15"/>
        <v>0</v>
      </c>
      <c r="F65" s="69">
        <v>0</v>
      </c>
      <c r="G65" s="69">
        <v>0</v>
      </c>
      <c r="H65" s="70">
        <v>0</v>
      </c>
      <c r="I65" s="70">
        <v>0</v>
      </c>
      <c r="J65" s="69">
        <f t="shared" si="13"/>
        <v>0</v>
      </c>
      <c r="K65" s="69">
        <v>0</v>
      </c>
      <c r="L65" s="69">
        <v>0</v>
      </c>
      <c r="M65" s="70">
        <v>0</v>
      </c>
      <c r="N65" s="70">
        <v>0</v>
      </c>
      <c r="O65" s="68">
        <f t="shared" si="33"/>
        <v>0</v>
      </c>
      <c r="P65" s="71">
        <f t="shared" si="34"/>
        <v>0</v>
      </c>
      <c r="Q65" s="68">
        <f t="shared" si="35"/>
        <v>0</v>
      </c>
      <c r="R65" s="71">
        <f t="shared" si="36"/>
        <v>0</v>
      </c>
      <c r="S65" s="68">
        <f t="shared" si="37"/>
        <v>0</v>
      </c>
      <c r="T65" s="71">
        <f t="shared" si="38"/>
        <v>0</v>
      </c>
      <c r="U65" s="68">
        <f t="shared" si="39"/>
        <v>0</v>
      </c>
      <c r="V65" s="71">
        <f t="shared" si="40"/>
        <v>0</v>
      </c>
      <c r="W65" s="68">
        <f t="shared" si="41"/>
        <v>0</v>
      </c>
      <c r="X65" s="71">
        <f t="shared" si="42"/>
        <v>0</v>
      </c>
      <c r="Y65" s="76"/>
    </row>
    <row r="66" spans="2:25" ht="31.5">
      <c r="B66" s="73" t="s">
        <v>66</v>
      </c>
      <c r="C66" s="74" t="s">
        <v>67</v>
      </c>
      <c r="D66" s="78" t="s">
        <v>10</v>
      </c>
      <c r="E66" s="63">
        <f t="shared" si="15"/>
        <v>0</v>
      </c>
      <c r="F66" s="63">
        <f>SUM(F68:F68)</f>
        <v>0</v>
      </c>
      <c r="G66" s="63">
        <f>SUM(G68:G68)</f>
        <v>0</v>
      </c>
      <c r="H66" s="63">
        <f>SUM(H68:H68)</f>
        <v>0</v>
      </c>
      <c r="I66" s="63">
        <f>SUM(I68:I68)</f>
        <v>0</v>
      </c>
      <c r="J66" s="63">
        <f t="shared" si="13"/>
        <v>0</v>
      </c>
      <c r="K66" s="63">
        <f>SUM(K68:K68)</f>
        <v>0</v>
      </c>
      <c r="L66" s="63">
        <f>SUM(L68:L68)</f>
        <v>0</v>
      </c>
      <c r="M66" s="63">
        <f>SUM(M68:M68)</f>
        <v>0</v>
      </c>
      <c r="N66" s="63">
        <f>SUM(N68:N68)</f>
        <v>0</v>
      </c>
      <c r="O66" s="63">
        <f t="shared" si="33"/>
        <v>0</v>
      </c>
      <c r="P66" s="64">
        <f t="shared" si="34"/>
        <v>0</v>
      </c>
      <c r="Q66" s="63">
        <f t="shared" si="35"/>
        <v>0</v>
      </c>
      <c r="R66" s="64">
        <f t="shared" si="36"/>
        <v>0</v>
      </c>
      <c r="S66" s="63">
        <f t="shared" si="37"/>
        <v>0</v>
      </c>
      <c r="T66" s="64">
        <f t="shared" si="38"/>
        <v>0</v>
      </c>
      <c r="U66" s="63">
        <f t="shared" si="39"/>
        <v>0</v>
      </c>
      <c r="V66" s="64">
        <f t="shared" si="40"/>
        <v>0</v>
      </c>
      <c r="W66" s="63">
        <f t="shared" si="41"/>
        <v>0</v>
      </c>
      <c r="X66" s="64">
        <f t="shared" si="42"/>
        <v>0</v>
      </c>
      <c r="Y66" s="65" t="s">
        <v>10</v>
      </c>
    </row>
    <row r="67" spans="2:25" ht="31.5">
      <c r="B67" s="86" t="s">
        <v>66</v>
      </c>
      <c r="C67" s="17" t="s">
        <v>145</v>
      </c>
      <c r="D67" s="12" t="s">
        <v>146</v>
      </c>
      <c r="E67" s="69">
        <f t="shared" si="15"/>
        <v>0</v>
      </c>
      <c r="F67" s="69">
        <v>0</v>
      </c>
      <c r="G67" s="69">
        <v>0</v>
      </c>
      <c r="H67" s="69">
        <v>0</v>
      </c>
      <c r="I67" s="69">
        <v>0</v>
      </c>
      <c r="J67" s="69">
        <f t="shared" si="13"/>
        <v>0</v>
      </c>
      <c r="K67" s="69">
        <v>0</v>
      </c>
      <c r="L67" s="69">
        <v>0</v>
      </c>
      <c r="M67" s="69">
        <v>0</v>
      </c>
      <c r="N67" s="69">
        <v>0</v>
      </c>
      <c r="O67" s="68">
        <f t="shared" si="33"/>
        <v>0</v>
      </c>
      <c r="P67" s="71">
        <f t="shared" si="34"/>
        <v>0</v>
      </c>
      <c r="Q67" s="68">
        <f t="shared" si="35"/>
        <v>0</v>
      </c>
      <c r="R67" s="71">
        <f t="shared" si="36"/>
        <v>0</v>
      </c>
      <c r="S67" s="68">
        <f t="shared" si="37"/>
        <v>0</v>
      </c>
      <c r="T67" s="71">
        <f t="shared" si="38"/>
        <v>0</v>
      </c>
      <c r="U67" s="68">
        <f t="shared" si="39"/>
        <v>0</v>
      </c>
      <c r="V67" s="71">
        <f t="shared" si="40"/>
        <v>0</v>
      </c>
      <c r="W67" s="68">
        <f t="shared" si="41"/>
        <v>0</v>
      </c>
      <c r="X67" s="71">
        <f t="shared" si="42"/>
        <v>0</v>
      </c>
      <c r="Y67" s="76"/>
    </row>
    <row r="68" spans="2:25" ht="31.5">
      <c r="B68" s="86" t="s">
        <v>66</v>
      </c>
      <c r="C68" s="17" t="s">
        <v>147</v>
      </c>
      <c r="D68" s="12" t="s">
        <v>148</v>
      </c>
      <c r="E68" s="69">
        <f t="shared" si="15"/>
        <v>0</v>
      </c>
      <c r="F68" s="69">
        <v>0</v>
      </c>
      <c r="G68" s="69">
        <v>0</v>
      </c>
      <c r="H68" s="69">
        <v>0</v>
      </c>
      <c r="I68" s="69">
        <v>0</v>
      </c>
      <c r="J68" s="69">
        <f t="shared" si="13"/>
        <v>0</v>
      </c>
      <c r="K68" s="69">
        <v>0</v>
      </c>
      <c r="L68" s="69">
        <v>0</v>
      </c>
      <c r="M68" s="69">
        <v>0</v>
      </c>
      <c r="N68" s="69">
        <v>0</v>
      </c>
      <c r="O68" s="68">
        <f t="shared" si="33"/>
        <v>0</v>
      </c>
      <c r="P68" s="71">
        <f t="shared" si="34"/>
        <v>0</v>
      </c>
      <c r="Q68" s="68">
        <f t="shared" si="35"/>
        <v>0</v>
      </c>
      <c r="R68" s="71">
        <f t="shared" si="36"/>
        <v>0</v>
      </c>
      <c r="S68" s="68">
        <f t="shared" si="37"/>
        <v>0</v>
      </c>
      <c r="T68" s="71">
        <f t="shared" si="38"/>
        <v>0</v>
      </c>
      <c r="U68" s="68">
        <f t="shared" si="39"/>
        <v>0</v>
      </c>
      <c r="V68" s="71">
        <f t="shared" si="40"/>
        <v>0</v>
      </c>
      <c r="W68" s="68">
        <f t="shared" si="41"/>
        <v>0</v>
      </c>
      <c r="X68" s="71">
        <f t="shared" si="42"/>
        <v>0</v>
      </c>
      <c r="Y68" s="76"/>
    </row>
    <row r="69" spans="2:25" ht="31.5">
      <c r="B69" s="54" t="s">
        <v>68</v>
      </c>
      <c r="C69" s="55" t="s">
        <v>69</v>
      </c>
      <c r="D69" s="79" t="s">
        <v>10</v>
      </c>
      <c r="E69" s="57">
        <f t="shared" si="15"/>
        <v>3</v>
      </c>
      <c r="F69" s="57">
        <f>F70+F74+F75+F76+F77+F78+F79+F80</f>
        <v>0</v>
      </c>
      <c r="G69" s="57">
        <f>G70+G74+G75+G76+G77+G78+G79+G80</f>
        <v>0</v>
      </c>
      <c r="H69" s="57">
        <f>H70+H74+H75+H76+H77+H78+H79+H80</f>
        <v>3</v>
      </c>
      <c r="I69" s="57">
        <f>I70+I74+I75+I76+I77+I78+I79+I80</f>
        <v>0</v>
      </c>
      <c r="J69" s="57">
        <f t="shared" si="13"/>
        <v>3.8250237399999993</v>
      </c>
      <c r="K69" s="57">
        <f>K70+K74+K75+K76+K77+K78+K79+K80</f>
        <v>0</v>
      </c>
      <c r="L69" s="57">
        <f>L70+L74+L75+L76+L77+L78+L79+L80</f>
        <v>0</v>
      </c>
      <c r="M69" s="57">
        <f>M70+M74+M75+M76+M77+M78+M79+M80</f>
        <v>3.8250237399999993</v>
      </c>
      <c r="N69" s="57">
        <f>N70+N74+N75+N76+N77+N78+N79+N80</f>
        <v>0</v>
      </c>
      <c r="O69" s="57">
        <f t="shared" si="33"/>
        <v>-0.82502373999999934</v>
      </c>
      <c r="P69" s="58">
        <f t="shared" si="34"/>
        <v>-0.27500791333333319</v>
      </c>
      <c r="Q69" s="57">
        <f t="shared" si="35"/>
        <v>0</v>
      </c>
      <c r="R69" s="58">
        <f t="shared" si="36"/>
        <v>0</v>
      </c>
      <c r="S69" s="57">
        <f t="shared" si="37"/>
        <v>0</v>
      </c>
      <c r="T69" s="58">
        <f t="shared" si="38"/>
        <v>0</v>
      </c>
      <c r="U69" s="57">
        <f t="shared" si="39"/>
        <v>-0.82502373999999934</v>
      </c>
      <c r="V69" s="58">
        <f t="shared" si="40"/>
        <v>-0.27500791333333319</v>
      </c>
      <c r="W69" s="57">
        <f t="shared" si="41"/>
        <v>0</v>
      </c>
      <c r="X69" s="58">
        <f t="shared" si="42"/>
        <v>0</v>
      </c>
      <c r="Y69" s="59" t="s">
        <v>10</v>
      </c>
    </row>
    <row r="70" spans="2:25">
      <c r="B70" s="73" t="s">
        <v>70</v>
      </c>
      <c r="C70" s="74" t="s">
        <v>71</v>
      </c>
      <c r="D70" s="78" t="s">
        <v>10</v>
      </c>
      <c r="E70" s="63">
        <f t="shared" si="15"/>
        <v>3</v>
      </c>
      <c r="F70" s="63">
        <f>SUM(F73)</f>
        <v>0</v>
      </c>
      <c r="G70" s="63">
        <f t="shared" ref="G70:I70" si="45">SUM(G73)</f>
        <v>0</v>
      </c>
      <c r="H70" s="63">
        <f t="shared" si="45"/>
        <v>3</v>
      </c>
      <c r="I70" s="63">
        <f t="shared" si="45"/>
        <v>0</v>
      </c>
      <c r="J70" s="63">
        <f>K70+L70+M70+N70</f>
        <v>3.8250237399999993</v>
      </c>
      <c r="K70" s="63">
        <f t="shared" ref="K70:N70" si="46">SUM(K73)</f>
        <v>0</v>
      </c>
      <c r="L70" s="63">
        <f t="shared" si="46"/>
        <v>0</v>
      </c>
      <c r="M70" s="63">
        <f>SUM(M71:M73)</f>
        <v>3.8250237399999993</v>
      </c>
      <c r="N70" s="63">
        <f t="shared" si="46"/>
        <v>0</v>
      </c>
      <c r="O70" s="63">
        <f t="shared" si="33"/>
        <v>-0.82502373999999934</v>
      </c>
      <c r="P70" s="64">
        <f t="shared" si="34"/>
        <v>-0.27500791333333319</v>
      </c>
      <c r="Q70" s="63">
        <f t="shared" si="35"/>
        <v>0</v>
      </c>
      <c r="R70" s="64">
        <f t="shared" si="36"/>
        <v>0</v>
      </c>
      <c r="S70" s="63">
        <f t="shared" si="37"/>
        <v>0</v>
      </c>
      <c r="T70" s="64">
        <f t="shared" si="38"/>
        <v>0</v>
      </c>
      <c r="U70" s="63">
        <f t="shared" si="39"/>
        <v>-0.82502373999999934</v>
      </c>
      <c r="V70" s="64">
        <f t="shared" si="40"/>
        <v>-0.27500791333333319</v>
      </c>
      <c r="W70" s="63">
        <f t="shared" si="41"/>
        <v>0</v>
      </c>
      <c r="X70" s="64">
        <f t="shared" si="42"/>
        <v>0</v>
      </c>
      <c r="Y70" s="65" t="s">
        <v>10</v>
      </c>
    </row>
    <row r="71" spans="2:25" ht="31.5">
      <c r="B71" s="4" t="s">
        <v>70</v>
      </c>
      <c r="C71" s="17" t="s">
        <v>149</v>
      </c>
      <c r="D71" s="12" t="s">
        <v>150</v>
      </c>
      <c r="E71" s="88">
        <f t="shared" ref="E71:E73" si="47">IF(F71="нд","нд",SUM(F71:I71))</f>
        <v>0</v>
      </c>
      <c r="F71" s="88">
        <v>0</v>
      </c>
      <c r="G71" s="88">
        <v>0</v>
      </c>
      <c r="H71" s="88">
        <v>0</v>
      </c>
      <c r="I71" s="88">
        <v>0</v>
      </c>
      <c r="J71" s="88">
        <f t="shared" ref="J71:J73" si="48">SUM(K71:N71)</f>
        <v>0</v>
      </c>
      <c r="K71" s="88">
        <v>0</v>
      </c>
      <c r="L71" s="88">
        <v>0</v>
      </c>
      <c r="M71" s="88">
        <v>0</v>
      </c>
      <c r="N71" s="88">
        <v>0</v>
      </c>
      <c r="O71" s="68">
        <f t="shared" si="33"/>
        <v>0</v>
      </c>
      <c r="P71" s="71">
        <f t="shared" si="34"/>
        <v>0</v>
      </c>
      <c r="Q71" s="68">
        <f t="shared" si="35"/>
        <v>0</v>
      </c>
      <c r="R71" s="71">
        <f t="shared" si="36"/>
        <v>0</v>
      </c>
      <c r="S71" s="68">
        <f t="shared" si="37"/>
        <v>0</v>
      </c>
      <c r="T71" s="71">
        <f t="shared" si="38"/>
        <v>0</v>
      </c>
      <c r="U71" s="68">
        <f t="shared" si="39"/>
        <v>0</v>
      </c>
      <c r="V71" s="71">
        <f t="shared" si="40"/>
        <v>0</v>
      </c>
      <c r="W71" s="68">
        <f t="shared" si="41"/>
        <v>0</v>
      </c>
      <c r="X71" s="71">
        <f t="shared" si="42"/>
        <v>0</v>
      </c>
      <c r="Y71" s="76"/>
    </row>
    <row r="72" spans="2:25" ht="31.5">
      <c r="B72" s="4" t="s">
        <v>70</v>
      </c>
      <c r="C72" s="17" t="s">
        <v>151</v>
      </c>
      <c r="D72" s="12" t="s">
        <v>152</v>
      </c>
      <c r="E72" s="88">
        <f t="shared" si="47"/>
        <v>0</v>
      </c>
      <c r="F72" s="88">
        <v>0</v>
      </c>
      <c r="G72" s="88">
        <v>0</v>
      </c>
      <c r="H72" s="88">
        <v>0</v>
      </c>
      <c r="I72" s="88">
        <v>0</v>
      </c>
      <c r="J72" s="88">
        <f t="shared" si="48"/>
        <v>0.19664424</v>
      </c>
      <c r="K72" s="88">
        <v>0</v>
      </c>
      <c r="L72" s="88">
        <v>0</v>
      </c>
      <c r="M72" s="88">
        <v>0.19664424</v>
      </c>
      <c r="N72" s="88">
        <v>0</v>
      </c>
      <c r="O72" s="68">
        <f t="shared" si="33"/>
        <v>-0.19664424</v>
      </c>
      <c r="P72" s="71">
        <f t="shared" si="34"/>
        <v>0</v>
      </c>
      <c r="Q72" s="68">
        <f t="shared" si="35"/>
        <v>0</v>
      </c>
      <c r="R72" s="71">
        <f t="shared" si="36"/>
        <v>0</v>
      </c>
      <c r="S72" s="68">
        <f t="shared" si="37"/>
        <v>0</v>
      </c>
      <c r="T72" s="71">
        <f t="shared" si="38"/>
        <v>0</v>
      </c>
      <c r="U72" s="68">
        <f t="shared" si="39"/>
        <v>-0.19664424</v>
      </c>
      <c r="V72" s="71">
        <f t="shared" si="40"/>
        <v>0</v>
      </c>
      <c r="W72" s="68">
        <f t="shared" si="41"/>
        <v>0</v>
      </c>
      <c r="X72" s="71">
        <f t="shared" si="42"/>
        <v>0</v>
      </c>
      <c r="Y72" s="76"/>
    </row>
    <row r="73" spans="2:25" ht="33" customHeight="1">
      <c r="B73" s="4" t="s">
        <v>70</v>
      </c>
      <c r="C73" s="17" t="s">
        <v>153</v>
      </c>
      <c r="D73" s="12" t="s">
        <v>154</v>
      </c>
      <c r="E73" s="88">
        <f t="shared" si="47"/>
        <v>3</v>
      </c>
      <c r="F73" s="88">
        <v>0</v>
      </c>
      <c r="G73" s="88">
        <v>0</v>
      </c>
      <c r="H73" s="88">
        <v>3</v>
      </c>
      <c r="I73" s="88">
        <v>0</v>
      </c>
      <c r="J73" s="88">
        <f t="shared" si="48"/>
        <v>3.6283794999999994</v>
      </c>
      <c r="K73" s="88">
        <v>0</v>
      </c>
      <c r="L73" s="88">
        <v>0</v>
      </c>
      <c r="M73" s="88">
        <v>3.6283794999999994</v>
      </c>
      <c r="N73" s="88">
        <v>0</v>
      </c>
      <c r="O73" s="68">
        <f t="shared" si="33"/>
        <v>-0.62837949999999942</v>
      </c>
      <c r="P73" s="71">
        <f t="shared" si="34"/>
        <v>-0.20945983333333307</v>
      </c>
      <c r="Q73" s="68">
        <f t="shared" si="35"/>
        <v>0</v>
      </c>
      <c r="R73" s="71">
        <f t="shared" si="36"/>
        <v>0</v>
      </c>
      <c r="S73" s="68">
        <f t="shared" si="37"/>
        <v>0</v>
      </c>
      <c r="T73" s="71">
        <f t="shared" si="38"/>
        <v>0</v>
      </c>
      <c r="U73" s="68">
        <f t="shared" si="39"/>
        <v>-0.62837949999999942</v>
      </c>
      <c r="V73" s="71">
        <f t="shared" si="40"/>
        <v>-0.20945983333333307</v>
      </c>
      <c r="W73" s="68">
        <f t="shared" si="41"/>
        <v>0</v>
      </c>
      <c r="X73" s="71">
        <f t="shared" si="42"/>
        <v>0</v>
      </c>
      <c r="Y73" s="76"/>
    </row>
    <row r="74" spans="2:25">
      <c r="B74" s="73" t="s">
        <v>72</v>
      </c>
      <c r="C74" s="74" t="s">
        <v>73</v>
      </c>
      <c r="D74" s="78" t="s">
        <v>10</v>
      </c>
      <c r="E74" s="63">
        <f t="shared" si="15"/>
        <v>0</v>
      </c>
      <c r="F74" s="63">
        <v>0</v>
      </c>
      <c r="G74" s="63">
        <v>0</v>
      </c>
      <c r="H74" s="63">
        <v>0</v>
      </c>
      <c r="I74" s="63">
        <v>0</v>
      </c>
      <c r="J74" s="63">
        <f t="shared" si="13"/>
        <v>0</v>
      </c>
      <c r="K74" s="63">
        <v>0</v>
      </c>
      <c r="L74" s="63">
        <v>0</v>
      </c>
      <c r="M74" s="63">
        <v>0</v>
      </c>
      <c r="N74" s="63">
        <v>0</v>
      </c>
      <c r="O74" s="63">
        <f t="shared" si="33"/>
        <v>0</v>
      </c>
      <c r="P74" s="64">
        <f t="shared" si="34"/>
        <v>0</v>
      </c>
      <c r="Q74" s="63">
        <f t="shared" si="35"/>
        <v>0</v>
      </c>
      <c r="R74" s="64">
        <f t="shared" si="36"/>
        <v>0</v>
      </c>
      <c r="S74" s="63">
        <f t="shared" si="37"/>
        <v>0</v>
      </c>
      <c r="T74" s="64">
        <f t="shared" si="38"/>
        <v>0</v>
      </c>
      <c r="U74" s="63">
        <f t="shared" si="39"/>
        <v>0</v>
      </c>
      <c r="V74" s="64">
        <f t="shared" si="40"/>
        <v>0</v>
      </c>
      <c r="W74" s="63">
        <f t="shared" si="41"/>
        <v>0</v>
      </c>
      <c r="X74" s="64">
        <f t="shared" si="42"/>
        <v>0</v>
      </c>
      <c r="Y74" s="65" t="s">
        <v>10</v>
      </c>
    </row>
    <row r="75" spans="2:25">
      <c r="B75" s="73" t="s">
        <v>74</v>
      </c>
      <c r="C75" s="74" t="s">
        <v>75</v>
      </c>
      <c r="D75" s="78" t="s">
        <v>10</v>
      </c>
      <c r="E75" s="63">
        <f t="shared" si="15"/>
        <v>0</v>
      </c>
      <c r="F75" s="63">
        <v>0</v>
      </c>
      <c r="G75" s="63">
        <v>0</v>
      </c>
      <c r="H75" s="63">
        <v>0</v>
      </c>
      <c r="I75" s="63">
        <v>0</v>
      </c>
      <c r="J75" s="63">
        <f t="shared" si="13"/>
        <v>0</v>
      </c>
      <c r="K75" s="63">
        <v>0</v>
      </c>
      <c r="L75" s="63">
        <v>0</v>
      </c>
      <c r="M75" s="63">
        <v>0</v>
      </c>
      <c r="N75" s="63">
        <v>0</v>
      </c>
      <c r="O75" s="63">
        <f t="shared" si="33"/>
        <v>0</v>
      </c>
      <c r="P75" s="64">
        <f t="shared" si="34"/>
        <v>0</v>
      </c>
      <c r="Q75" s="63">
        <f t="shared" si="35"/>
        <v>0</v>
      </c>
      <c r="R75" s="64">
        <f t="shared" si="36"/>
        <v>0</v>
      </c>
      <c r="S75" s="63">
        <f t="shared" si="37"/>
        <v>0</v>
      </c>
      <c r="T75" s="64">
        <f t="shared" si="38"/>
        <v>0</v>
      </c>
      <c r="U75" s="63">
        <f t="shared" si="39"/>
        <v>0</v>
      </c>
      <c r="V75" s="64">
        <f t="shared" si="40"/>
        <v>0</v>
      </c>
      <c r="W75" s="63">
        <f t="shared" si="41"/>
        <v>0</v>
      </c>
      <c r="X75" s="64">
        <f t="shared" si="42"/>
        <v>0</v>
      </c>
      <c r="Y75" s="65" t="s">
        <v>10</v>
      </c>
    </row>
    <row r="76" spans="2:25" ht="31.5">
      <c r="B76" s="73" t="s">
        <v>76</v>
      </c>
      <c r="C76" s="74" t="s">
        <v>77</v>
      </c>
      <c r="D76" s="78" t="s">
        <v>10</v>
      </c>
      <c r="E76" s="63">
        <f t="shared" si="15"/>
        <v>0</v>
      </c>
      <c r="F76" s="63">
        <v>0</v>
      </c>
      <c r="G76" s="63">
        <v>0</v>
      </c>
      <c r="H76" s="63">
        <v>0</v>
      </c>
      <c r="I76" s="63">
        <v>0</v>
      </c>
      <c r="J76" s="63">
        <f t="shared" si="13"/>
        <v>0</v>
      </c>
      <c r="K76" s="63">
        <v>0</v>
      </c>
      <c r="L76" s="63">
        <v>0</v>
      </c>
      <c r="M76" s="63">
        <v>0</v>
      </c>
      <c r="N76" s="63">
        <v>0</v>
      </c>
      <c r="O76" s="63">
        <f t="shared" si="33"/>
        <v>0</v>
      </c>
      <c r="P76" s="64">
        <f t="shared" si="34"/>
        <v>0</v>
      </c>
      <c r="Q76" s="63">
        <f t="shared" si="35"/>
        <v>0</v>
      </c>
      <c r="R76" s="64">
        <f t="shared" si="36"/>
        <v>0</v>
      </c>
      <c r="S76" s="63">
        <f t="shared" si="37"/>
        <v>0</v>
      </c>
      <c r="T76" s="64">
        <f t="shared" si="38"/>
        <v>0</v>
      </c>
      <c r="U76" s="63">
        <f t="shared" si="39"/>
        <v>0</v>
      </c>
      <c r="V76" s="64">
        <f t="shared" si="40"/>
        <v>0</v>
      </c>
      <c r="W76" s="63">
        <f t="shared" si="41"/>
        <v>0</v>
      </c>
      <c r="X76" s="64">
        <f t="shared" si="42"/>
        <v>0</v>
      </c>
      <c r="Y76" s="65" t="s">
        <v>10</v>
      </c>
    </row>
    <row r="77" spans="2:25" ht="31.5">
      <c r="B77" s="73" t="s">
        <v>78</v>
      </c>
      <c r="C77" s="74" t="s">
        <v>79</v>
      </c>
      <c r="D77" s="78" t="s">
        <v>10</v>
      </c>
      <c r="E77" s="63">
        <f t="shared" si="15"/>
        <v>0</v>
      </c>
      <c r="F77" s="63">
        <v>0</v>
      </c>
      <c r="G77" s="63">
        <v>0</v>
      </c>
      <c r="H77" s="63">
        <v>0</v>
      </c>
      <c r="I77" s="63">
        <v>0</v>
      </c>
      <c r="J77" s="63">
        <f t="shared" si="13"/>
        <v>0</v>
      </c>
      <c r="K77" s="63">
        <v>0</v>
      </c>
      <c r="L77" s="63">
        <v>0</v>
      </c>
      <c r="M77" s="63">
        <v>0</v>
      </c>
      <c r="N77" s="63">
        <v>0</v>
      </c>
      <c r="O77" s="63">
        <f t="shared" si="33"/>
        <v>0</v>
      </c>
      <c r="P77" s="64">
        <f t="shared" si="34"/>
        <v>0</v>
      </c>
      <c r="Q77" s="63">
        <f t="shared" si="35"/>
        <v>0</v>
      </c>
      <c r="R77" s="64">
        <f t="shared" si="36"/>
        <v>0</v>
      </c>
      <c r="S77" s="63">
        <f t="shared" si="37"/>
        <v>0</v>
      </c>
      <c r="T77" s="64">
        <f t="shared" si="38"/>
        <v>0</v>
      </c>
      <c r="U77" s="63">
        <f t="shared" si="39"/>
        <v>0</v>
      </c>
      <c r="V77" s="64">
        <f t="shared" si="40"/>
        <v>0</v>
      </c>
      <c r="W77" s="63">
        <f t="shared" si="41"/>
        <v>0</v>
      </c>
      <c r="X77" s="64">
        <f t="shared" si="42"/>
        <v>0</v>
      </c>
      <c r="Y77" s="65" t="s">
        <v>10</v>
      </c>
    </row>
    <row r="78" spans="2:25" ht="31.5">
      <c r="B78" s="73" t="s">
        <v>80</v>
      </c>
      <c r="C78" s="74" t="s">
        <v>81</v>
      </c>
      <c r="D78" s="78" t="s">
        <v>10</v>
      </c>
      <c r="E78" s="63">
        <f t="shared" si="15"/>
        <v>0</v>
      </c>
      <c r="F78" s="63">
        <v>0</v>
      </c>
      <c r="G78" s="63">
        <v>0</v>
      </c>
      <c r="H78" s="63">
        <v>0</v>
      </c>
      <c r="I78" s="63">
        <v>0</v>
      </c>
      <c r="J78" s="63">
        <f t="shared" si="13"/>
        <v>0</v>
      </c>
      <c r="K78" s="63">
        <v>0</v>
      </c>
      <c r="L78" s="63">
        <v>0</v>
      </c>
      <c r="M78" s="63">
        <v>0</v>
      </c>
      <c r="N78" s="63">
        <v>0</v>
      </c>
      <c r="O78" s="63">
        <f t="shared" si="33"/>
        <v>0</v>
      </c>
      <c r="P78" s="64">
        <f t="shared" si="34"/>
        <v>0</v>
      </c>
      <c r="Q78" s="63">
        <f t="shared" si="35"/>
        <v>0</v>
      </c>
      <c r="R78" s="64">
        <f t="shared" si="36"/>
        <v>0</v>
      </c>
      <c r="S78" s="63">
        <f t="shared" si="37"/>
        <v>0</v>
      </c>
      <c r="T78" s="64">
        <f t="shared" si="38"/>
        <v>0</v>
      </c>
      <c r="U78" s="63">
        <f t="shared" si="39"/>
        <v>0</v>
      </c>
      <c r="V78" s="64">
        <f t="shared" si="40"/>
        <v>0</v>
      </c>
      <c r="W78" s="63">
        <f t="shared" si="41"/>
        <v>0</v>
      </c>
      <c r="X78" s="64">
        <f t="shared" si="42"/>
        <v>0</v>
      </c>
      <c r="Y78" s="65" t="s">
        <v>10</v>
      </c>
    </row>
    <row r="79" spans="2:25" ht="31.5">
      <c r="B79" s="73" t="s">
        <v>82</v>
      </c>
      <c r="C79" s="74" t="s">
        <v>83</v>
      </c>
      <c r="D79" s="78" t="s">
        <v>10</v>
      </c>
      <c r="E79" s="63">
        <f t="shared" si="15"/>
        <v>0</v>
      </c>
      <c r="F79" s="63">
        <v>0</v>
      </c>
      <c r="G79" s="63">
        <v>0</v>
      </c>
      <c r="H79" s="63">
        <v>0</v>
      </c>
      <c r="I79" s="63">
        <v>0</v>
      </c>
      <c r="J79" s="63">
        <f t="shared" si="13"/>
        <v>0</v>
      </c>
      <c r="K79" s="63">
        <v>0</v>
      </c>
      <c r="L79" s="63">
        <v>0</v>
      </c>
      <c r="M79" s="63">
        <v>0</v>
      </c>
      <c r="N79" s="63">
        <v>0</v>
      </c>
      <c r="O79" s="63">
        <f t="shared" si="33"/>
        <v>0</v>
      </c>
      <c r="P79" s="64">
        <f t="shared" si="34"/>
        <v>0</v>
      </c>
      <c r="Q79" s="63">
        <f t="shared" si="35"/>
        <v>0</v>
      </c>
      <c r="R79" s="64">
        <f t="shared" si="36"/>
        <v>0</v>
      </c>
      <c r="S79" s="63">
        <f t="shared" si="37"/>
        <v>0</v>
      </c>
      <c r="T79" s="64">
        <f t="shared" si="38"/>
        <v>0</v>
      </c>
      <c r="U79" s="63">
        <f t="shared" si="39"/>
        <v>0</v>
      </c>
      <c r="V79" s="64">
        <f t="shared" si="40"/>
        <v>0</v>
      </c>
      <c r="W79" s="63">
        <f t="shared" si="41"/>
        <v>0</v>
      </c>
      <c r="X79" s="64">
        <f t="shared" si="42"/>
        <v>0</v>
      </c>
      <c r="Y79" s="65" t="s">
        <v>10</v>
      </c>
    </row>
    <row r="80" spans="2:25" ht="31.5">
      <c r="B80" s="73" t="s">
        <v>84</v>
      </c>
      <c r="C80" s="74" t="s">
        <v>85</v>
      </c>
      <c r="D80" s="78" t="s">
        <v>10</v>
      </c>
      <c r="E80" s="63">
        <f t="shared" si="15"/>
        <v>0</v>
      </c>
      <c r="F80" s="63">
        <v>0</v>
      </c>
      <c r="G80" s="63">
        <v>0</v>
      </c>
      <c r="H80" s="63">
        <v>0</v>
      </c>
      <c r="I80" s="63">
        <v>0</v>
      </c>
      <c r="J80" s="63">
        <f t="shared" si="13"/>
        <v>0</v>
      </c>
      <c r="K80" s="63">
        <v>0</v>
      </c>
      <c r="L80" s="63">
        <v>0</v>
      </c>
      <c r="M80" s="63">
        <v>0</v>
      </c>
      <c r="N80" s="63">
        <v>0</v>
      </c>
      <c r="O80" s="63">
        <f t="shared" si="33"/>
        <v>0</v>
      </c>
      <c r="P80" s="64">
        <f t="shared" si="34"/>
        <v>0</v>
      </c>
      <c r="Q80" s="63">
        <f t="shared" si="35"/>
        <v>0</v>
      </c>
      <c r="R80" s="64">
        <f t="shared" si="36"/>
        <v>0</v>
      </c>
      <c r="S80" s="63">
        <f t="shared" si="37"/>
        <v>0</v>
      </c>
      <c r="T80" s="64">
        <f t="shared" si="38"/>
        <v>0</v>
      </c>
      <c r="U80" s="63">
        <f t="shared" si="39"/>
        <v>0</v>
      </c>
      <c r="V80" s="64">
        <f t="shared" si="40"/>
        <v>0</v>
      </c>
      <c r="W80" s="63">
        <f t="shared" si="41"/>
        <v>0</v>
      </c>
      <c r="X80" s="64">
        <f t="shared" si="42"/>
        <v>0</v>
      </c>
      <c r="Y80" s="65" t="s">
        <v>10</v>
      </c>
    </row>
    <row r="81" spans="2:25" ht="31.5">
      <c r="B81" s="54" t="s">
        <v>86</v>
      </c>
      <c r="C81" s="55" t="s">
        <v>87</v>
      </c>
      <c r="D81" s="79" t="s">
        <v>10</v>
      </c>
      <c r="E81" s="57">
        <f t="shared" si="15"/>
        <v>0</v>
      </c>
      <c r="F81" s="57">
        <f>F82+F84</f>
        <v>0</v>
      </c>
      <c r="G81" s="57">
        <f>G82+G84</f>
        <v>0</v>
      </c>
      <c r="H81" s="57">
        <f>H82+H84</f>
        <v>0</v>
      </c>
      <c r="I81" s="57">
        <f>I82+I84</f>
        <v>0</v>
      </c>
      <c r="J81" s="57">
        <f t="shared" si="13"/>
        <v>2.9809971599999998</v>
      </c>
      <c r="K81" s="57">
        <f>K82+K84</f>
        <v>0</v>
      </c>
      <c r="L81" s="57">
        <f>L82+L84</f>
        <v>0</v>
      </c>
      <c r="M81" s="57">
        <f>M82+M84</f>
        <v>2.9809971599999998</v>
      </c>
      <c r="N81" s="57">
        <f>N82+N84</f>
        <v>0</v>
      </c>
      <c r="O81" s="57">
        <f t="shared" si="33"/>
        <v>-2.9809971599999998</v>
      </c>
      <c r="P81" s="58">
        <f t="shared" si="34"/>
        <v>0</v>
      </c>
      <c r="Q81" s="57">
        <f t="shared" si="35"/>
        <v>0</v>
      </c>
      <c r="R81" s="58">
        <f t="shared" si="36"/>
        <v>0</v>
      </c>
      <c r="S81" s="57">
        <f t="shared" si="37"/>
        <v>0</v>
      </c>
      <c r="T81" s="58">
        <f t="shared" si="38"/>
        <v>0</v>
      </c>
      <c r="U81" s="57">
        <f t="shared" si="39"/>
        <v>-2.9809971599999998</v>
      </c>
      <c r="V81" s="58">
        <f t="shared" si="40"/>
        <v>0</v>
      </c>
      <c r="W81" s="57">
        <f t="shared" si="41"/>
        <v>0</v>
      </c>
      <c r="X81" s="58">
        <f t="shared" si="42"/>
        <v>0</v>
      </c>
      <c r="Y81" s="59" t="s">
        <v>10</v>
      </c>
    </row>
    <row r="82" spans="2:25">
      <c r="B82" s="73" t="s">
        <v>88</v>
      </c>
      <c r="C82" s="85" t="s">
        <v>89</v>
      </c>
      <c r="D82" s="78" t="s">
        <v>10</v>
      </c>
      <c r="E82" s="63">
        <f t="shared" si="15"/>
        <v>0</v>
      </c>
      <c r="F82" s="63">
        <f>SUM(F83:F83)</f>
        <v>0</v>
      </c>
      <c r="G82" s="63">
        <f>SUM(G83:G83)</f>
        <v>0</v>
      </c>
      <c r="H82" s="63">
        <f>SUM(H83:H83)</f>
        <v>0</v>
      </c>
      <c r="I82" s="63">
        <f>SUM(I83:I83)</f>
        <v>0</v>
      </c>
      <c r="J82" s="63">
        <f t="shared" si="13"/>
        <v>2.9809971599999998</v>
      </c>
      <c r="K82" s="63">
        <f>SUM(K83:K83)</f>
        <v>0</v>
      </c>
      <c r="L82" s="63">
        <f>SUM(L83:L83)</f>
        <v>0</v>
      </c>
      <c r="M82" s="63">
        <f>SUM(M83:M83)</f>
        <v>2.9809971599999998</v>
      </c>
      <c r="N82" s="63">
        <f>SUM(N83:N83)</f>
        <v>0</v>
      </c>
      <c r="O82" s="63">
        <f t="shared" si="33"/>
        <v>-2.9809971599999998</v>
      </c>
      <c r="P82" s="64">
        <f t="shared" si="34"/>
        <v>0</v>
      </c>
      <c r="Q82" s="63">
        <f t="shared" si="35"/>
        <v>0</v>
      </c>
      <c r="R82" s="64">
        <f t="shared" si="36"/>
        <v>0</v>
      </c>
      <c r="S82" s="63">
        <f t="shared" si="37"/>
        <v>0</v>
      </c>
      <c r="T82" s="64">
        <f t="shared" si="38"/>
        <v>0</v>
      </c>
      <c r="U82" s="63">
        <f t="shared" si="39"/>
        <v>-2.9809971599999998</v>
      </c>
      <c r="V82" s="64">
        <f t="shared" si="40"/>
        <v>0</v>
      </c>
      <c r="W82" s="63">
        <f t="shared" si="41"/>
        <v>0</v>
      </c>
      <c r="X82" s="64">
        <f t="shared" si="42"/>
        <v>0</v>
      </c>
      <c r="Y82" s="65" t="s">
        <v>10</v>
      </c>
    </row>
    <row r="83" spans="2:25" ht="30.75" customHeight="1">
      <c r="B83" s="4" t="s">
        <v>88</v>
      </c>
      <c r="C83" s="17" t="s">
        <v>155</v>
      </c>
      <c r="D83" s="12" t="s">
        <v>127</v>
      </c>
      <c r="E83" s="88">
        <f t="shared" ref="E83" si="49">IF(F83="нд","нд",SUM(F83:I83))</f>
        <v>0</v>
      </c>
      <c r="F83" s="88">
        <v>0</v>
      </c>
      <c r="G83" s="88">
        <v>0</v>
      </c>
      <c r="H83" s="88">
        <v>0</v>
      </c>
      <c r="I83" s="88">
        <v>0</v>
      </c>
      <c r="J83" s="88">
        <f t="shared" ref="J83" si="50">SUM(K83:N83)</f>
        <v>2.9809971599999998</v>
      </c>
      <c r="K83" s="88">
        <v>0</v>
      </c>
      <c r="L83" s="88">
        <v>0</v>
      </c>
      <c r="M83" s="88">
        <v>2.9809971599999998</v>
      </c>
      <c r="N83" s="88">
        <v>0</v>
      </c>
      <c r="O83" s="68">
        <f t="shared" si="33"/>
        <v>-2.9809971599999998</v>
      </c>
      <c r="P83" s="71">
        <f t="shared" si="34"/>
        <v>0</v>
      </c>
      <c r="Q83" s="68">
        <f t="shared" si="35"/>
        <v>0</v>
      </c>
      <c r="R83" s="71">
        <f t="shared" si="36"/>
        <v>0</v>
      </c>
      <c r="S83" s="68">
        <f t="shared" si="37"/>
        <v>0</v>
      </c>
      <c r="T83" s="71">
        <f t="shared" si="38"/>
        <v>0</v>
      </c>
      <c r="U83" s="68">
        <f t="shared" si="39"/>
        <v>-2.9809971599999998</v>
      </c>
      <c r="V83" s="71">
        <f t="shared" si="40"/>
        <v>0</v>
      </c>
      <c r="W83" s="68">
        <f t="shared" si="41"/>
        <v>0</v>
      </c>
      <c r="X83" s="71">
        <f t="shared" si="42"/>
        <v>0</v>
      </c>
      <c r="Y83" s="76"/>
    </row>
    <row r="84" spans="2:25" ht="31.5">
      <c r="B84" s="73" t="s">
        <v>90</v>
      </c>
      <c r="C84" s="85" t="s">
        <v>91</v>
      </c>
      <c r="D84" s="78" t="s">
        <v>10</v>
      </c>
      <c r="E84" s="63">
        <f t="shared" ref="E84:E90" si="51">F84+G84+H84+I84</f>
        <v>0</v>
      </c>
      <c r="F84" s="63">
        <v>0</v>
      </c>
      <c r="G84" s="63">
        <v>0</v>
      </c>
      <c r="H84" s="63">
        <v>0</v>
      </c>
      <c r="I84" s="63">
        <v>0</v>
      </c>
      <c r="J84" s="63">
        <f t="shared" ref="J84:J90" si="52">K84+L84+M84+N84</f>
        <v>0</v>
      </c>
      <c r="K84" s="63">
        <v>0</v>
      </c>
      <c r="L84" s="63">
        <v>0</v>
      </c>
      <c r="M84" s="63">
        <v>0</v>
      </c>
      <c r="N84" s="63">
        <v>0</v>
      </c>
      <c r="O84" s="63">
        <f t="shared" si="33"/>
        <v>0</v>
      </c>
      <c r="P84" s="64">
        <f t="shared" si="34"/>
        <v>0</v>
      </c>
      <c r="Q84" s="63">
        <f t="shared" si="35"/>
        <v>0</v>
      </c>
      <c r="R84" s="64">
        <f t="shared" si="36"/>
        <v>0</v>
      </c>
      <c r="S84" s="63">
        <f t="shared" si="37"/>
        <v>0</v>
      </c>
      <c r="T84" s="64">
        <f t="shared" si="38"/>
        <v>0</v>
      </c>
      <c r="U84" s="63">
        <f t="shared" si="39"/>
        <v>0</v>
      </c>
      <c r="V84" s="64">
        <f t="shared" si="40"/>
        <v>0</v>
      </c>
      <c r="W84" s="63">
        <f t="shared" si="41"/>
        <v>0</v>
      </c>
      <c r="X84" s="64">
        <f t="shared" si="42"/>
        <v>0</v>
      </c>
      <c r="Y84" s="65" t="s">
        <v>10</v>
      </c>
    </row>
    <row r="85" spans="2:25" ht="47.25">
      <c r="B85" s="48" t="s">
        <v>92</v>
      </c>
      <c r="C85" s="82" t="s">
        <v>93</v>
      </c>
      <c r="D85" s="83" t="s">
        <v>10</v>
      </c>
      <c r="E85" s="51">
        <f t="shared" si="51"/>
        <v>0</v>
      </c>
      <c r="F85" s="51">
        <f t="shared" ref="F85:I85" si="53">F86+F87</f>
        <v>0</v>
      </c>
      <c r="G85" s="51">
        <f t="shared" si="53"/>
        <v>0</v>
      </c>
      <c r="H85" s="51">
        <f t="shared" si="53"/>
        <v>0</v>
      </c>
      <c r="I85" s="51">
        <f t="shared" si="53"/>
        <v>0</v>
      </c>
      <c r="J85" s="51">
        <f t="shared" si="52"/>
        <v>0</v>
      </c>
      <c r="K85" s="51">
        <f t="shared" ref="K85:N85" si="54">K86+K87</f>
        <v>0</v>
      </c>
      <c r="L85" s="51">
        <f t="shared" si="54"/>
        <v>0</v>
      </c>
      <c r="M85" s="51">
        <f t="shared" si="54"/>
        <v>0</v>
      </c>
      <c r="N85" s="51">
        <f t="shared" si="54"/>
        <v>0</v>
      </c>
      <c r="O85" s="51">
        <f t="shared" si="33"/>
        <v>0</v>
      </c>
      <c r="P85" s="52">
        <f t="shared" si="34"/>
        <v>0</v>
      </c>
      <c r="Q85" s="51">
        <f t="shared" si="35"/>
        <v>0</v>
      </c>
      <c r="R85" s="52">
        <f t="shared" si="36"/>
        <v>0</v>
      </c>
      <c r="S85" s="51">
        <f t="shared" si="37"/>
        <v>0</v>
      </c>
      <c r="T85" s="52">
        <f t="shared" si="38"/>
        <v>0</v>
      </c>
      <c r="U85" s="51">
        <f t="shared" si="39"/>
        <v>0</v>
      </c>
      <c r="V85" s="52">
        <f t="shared" si="40"/>
        <v>0</v>
      </c>
      <c r="W85" s="51">
        <f t="shared" si="41"/>
        <v>0</v>
      </c>
      <c r="X85" s="52">
        <f t="shared" si="42"/>
        <v>0</v>
      </c>
      <c r="Y85" s="53" t="s">
        <v>10</v>
      </c>
    </row>
    <row r="86" spans="2:25" ht="31.5">
      <c r="B86" s="54" t="s">
        <v>115</v>
      </c>
      <c r="C86" s="55" t="s">
        <v>102</v>
      </c>
      <c r="D86" s="79" t="s">
        <v>10</v>
      </c>
      <c r="E86" s="57">
        <f t="shared" si="51"/>
        <v>0</v>
      </c>
      <c r="F86" s="57">
        <v>0</v>
      </c>
      <c r="G86" s="57">
        <v>0</v>
      </c>
      <c r="H86" s="57">
        <v>0</v>
      </c>
      <c r="I86" s="57">
        <v>0</v>
      </c>
      <c r="J86" s="57">
        <f t="shared" si="52"/>
        <v>0</v>
      </c>
      <c r="K86" s="57">
        <v>0</v>
      </c>
      <c r="L86" s="57">
        <v>0</v>
      </c>
      <c r="M86" s="57">
        <v>0</v>
      </c>
      <c r="N86" s="57">
        <v>0</v>
      </c>
      <c r="O86" s="57">
        <f t="shared" ref="O86:O99" si="55">E86-J86</f>
        <v>0</v>
      </c>
      <c r="P86" s="58">
        <f t="shared" ref="P86:P99" si="56">IF((E86)=0,0,100%-(J86)/(E86))</f>
        <v>0</v>
      </c>
      <c r="Q86" s="57">
        <f t="shared" ref="Q86:Q99" si="57">F86-K86</f>
        <v>0</v>
      </c>
      <c r="R86" s="58">
        <f t="shared" ref="R86:R99" si="58">IF((F86)=0,0,100%-(K86)/(F86))</f>
        <v>0</v>
      </c>
      <c r="S86" s="57">
        <f t="shared" ref="S86:S99" si="59">G86-L86</f>
        <v>0</v>
      </c>
      <c r="T86" s="58">
        <f t="shared" ref="T86:T99" si="60">IF((G86)=0,0,100%-(L86)/(G86))</f>
        <v>0</v>
      </c>
      <c r="U86" s="57">
        <f t="shared" ref="U86:U99" si="61">H86-M86</f>
        <v>0</v>
      </c>
      <c r="V86" s="58">
        <f t="shared" ref="V86:V99" si="62">IF((H86)=0,0,100%-(M86)/(H86))</f>
        <v>0</v>
      </c>
      <c r="W86" s="57">
        <f t="shared" ref="W86:W99" si="63">I86-N86</f>
        <v>0</v>
      </c>
      <c r="X86" s="58">
        <f t="shared" ref="X86:X99" si="64">IF((I86)=0,0,100%-(N86)/(I86))</f>
        <v>0</v>
      </c>
      <c r="Y86" s="59" t="s">
        <v>10</v>
      </c>
    </row>
    <row r="87" spans="2:25" ht="31.5">
      <c r="B87" s="54" t="s">
        <v>94</v>
      </c>
      <c r="C87" s="55" t="s">
        <v>95</v>
      </c>
      <c r="D87" s="79" t="s">
        <v>10</v>
      </c>
      <c r="E87" s="57">
        <f t="shared" si="51"/>
        <v>0</v>
      </c>
      <c r="F87" s="57">
        <v>0</v>
      </c>
      <c r="G87" s="57">
        <v>0</v>
      </c>
      <c r="H87" s="57">
        <v>0</v>
      </c>
      <c r="I87" s="57">
        <v>0</v>
      </c>
      <c r="J87" s="57">
        <f t="shared" si="52"/>
        <v>0</v>
      </c>
      <c r="K87" s="57">
        <v>0</v>
      </c>
      <c r="L87" s="57">
        <v>0</v>
      </c>
      <c r="M87" s="57">
        <v>0</v>
      </c>
      <c r="N87" s="57">
        <v>0</v>
      </c>
      <c r="O87" s="57">
        <f t="shared" si="55"/>
        <v>0</v>
      </c>
      <c r="P87" s="58">
        <f t="shared" si="56"/>
        <v>0</v>
      </c>
      <c r="Q87" s="57">
        <f t="shared" si="57"/>
        <v>0</v>
      </c>
      <c r="R87" s="58">
        <f t="shared" si="58"/>
        <v>0</v>
      </c>
      <c r="S87" s="57">
        <f t="shared" si="59"/>
        <v>0</v>
      </c>
      <c r="T87" s="58">
        <f t="shared" si="60"/>
        <v>0</v>
      </c>
      <c r="U87" s="57">
        <f t="shared" si="61"/>
        <v>0</v>
      </c>
      <c r="V87" s="58">
        <f t="shared" si="62"/>
        <v>0</v>
      </c>
      <c r="W87" s="57">
        <f t="shared" si="63"/>
        <v>0</v>
      </c>
      <c r="X87" s="58">
        <f t="shared" si="64"/>
        <v>0</v>
      </c>
      <c r="Y87" s="59" t="s">
        <v>10</v>
      </c>
    </row>
    <row r="88" spans="2:25" ht="31.5">
      <c r="B88" s="48" t="s">
        <v>96</v>
      </c>
      <c r="C88" s="82" t="s">
        <v>97</v>
      </c>
      <c r="D88" s="83" t="s">
        <v>10</v>
      </c>
      <c r="E88" s="51">
        <f t="shared" si="51"/>
        <v>0</v>
      </c>
      <c r="F88" s="51">
        <v>0</v>
      </c>
      <c r="G88" s="51">
        <v>0</v>
      </c>
      <c r="H88" s="51">
        <v>0</v>
      </c>
      <c r="I88" s="51">
        <v>0</v>
      </c>
      <c r="J88" s="51">
        <f t="shared" si="52"/>
        <v>0</v>
      </c>
      <c r="K88" s="51">
        <v>0</v>
      </c>
      <c r="L88" s="51">
        <v>0</v>
      </c>
      <c r="M88" s="51">
        <v>0</v>
      </c>
      <c r="N88" s="51">
        <v>0</v>
      </c>
      <c r="O88" s="51">
        <f t="shared" si="55"/>
        <v>0</v>
      </c>
      <c r="P88" s="52">
        <f t="shared" si="56"/>
        <v>0</v>
      </c>
      <c r="Q88" s="51">
        <f t="shared" si="57"/>
        <v>0</v>
      </c>
      <c r="R88" s="52">
        <f t="shared" si="58"/>
        <v>0</v>
      </c>
      <c r="S88" s="51">
        <f t="shared" si="59"/>
        <v>0</v>
      </c>
      <c r="T88" s="52">
        <f t="shared" si="60"/>
        <v>0</v>
      </c>
      <c r="U88" s="51">
        <f t="shared" si="61"/>
        <v>0</v>
      </c>
      <c r="V88" s="52">
        <f t="shared" si="62"/>
        <v>0</v>
      </c>
      <c r="W88" s="51">
        <f t="shared" si="63"/>
        <v>0</v>
      </c>
      <c r="X88" s="52">
        <f t="shared" si="64"/>
        <v>0</v>
      </c>
      <c r="Y88" s="53" t="s">
        <v>10</v>
      </c>
    </row>
    <row r="89" spans="2:25" ht="31.5">
      <c r="B89" s="48" t="s">
        <v>98</v>
      </c>
      <c r="C89" s="82" t="s">
        <v>99</v>
      </c>
      <c r="D89" s="83" t="s">
        <v>10</v>
      </c>
      <c r="E89" s="51">
        <f t="shared" si="51"/>
        <v>0</v>
      </c>
      <c r="F89" s="51">
        <v>0</v>
      </c>
      <c r="G89" s="51">
        <v>0</v>
      </c>
      <c r="H89" s="51">
        <v>0</v>
      </c>
      <c r="I89" s="51">
        <v>0</v>
      </c>
      <c r="J89" s="51">
        <f t="shared" si="52"/>
        <v>0</v>
      </c>
      <c r="K89" s="51">
        <v>0</v>
      </c>
      <c r="L89" s="51">
        <v>0</v>
      </c>
      <c r="M89" s="51">
        <v>0</v>
      </c>
      <c r="N89" s="51">
        <v>0</v>
      </c>
      <c r="O89" s="51">
        <f t="shared" si="55"/>
        <v>0</v>
      </c>
      <c r="P89" s="52">
        <f t="shared" si="56"/>
        <v>0</v>
      </c>
      <c r="Q89" s="51">
        <f t="shared" si="57"/>
        <v>0</v>
      </c>
      <c r="R89" s="52">
        <f t="shared" si="58"/>
        <v>0</v>
      </c>
      <c r="S89" s="51">
        <f t="shared" si="59"/>
        <v>0</v>
      </c>
      <c r="T89" s="52">
        <f t="shared" si="60"/>
        <v>0</v>
      </c>
      <c r="U89" s="51">
        <f t="shared" si="61"/>
        <v>0</v>
      </c>
      <c r="V89" s="52">
        <f t="shared" si="62"/>
        <v>0</v>
      </c>
      <c r="W89" s="51">
        <f t="shared" si="63"/>
        <v>0</v>
      </c>
      <c r="X89" s="52">
        <f t="shared" si="64"/>
        <v>0</v>
      </c>
      <c r="Y89" s="53" t="s">
        <v>10</v>
      </c>
    </row>
    <row r="90" spans="2:25" ht="31.5" customHeight="1">
      <c r="B90" s="48" t="s">
        <v>100</v>
      </c>
      <c r="C90" s="49" t="s">
        <v>101</v>
      </c>
      <c r="D90" s="83" t="s">
        <v>10</v>
      </c>
      <c r="E90" s="51">
        <f t="shared" si="51"/>
        <v>0</v>
      </c>
      <c r="F90" s="51">
        <f>SUM(F91:F99)</f>
        <v>0</v>
      </c>
      <c r="G90" s="51">
        <f>SUM(G91:G99)</f>
        <v>0</v>
      </c>
      <c r="H90" s="51">
        <f>SUM(H91:H99)</f>
        <v>0</v>
      </c>
      <c r="I90" s="51">
        <f>SUM(I91:I99)</f>
        <v>0</v>
      </c>
      <c r="J90" s="51">
        <f t="shared" si="52"/>
        <v>2.87043889</v>
      </c>
      <c r="K90" s="51">
        <f>SUM(K91:K99)</f>
        <v>0</v>
      </c>
      <c r="L90" s="51">
        <f>SUM(L91:L99)</f>
        <v>0</v>
      </c>
      <c r="M90" s="51">
        <f>SUM(M91:M99)</f>
        <v>2.87043889</v>
      </c>
      <c r="N90" s="51">
        <f>SUM(N91:N99)</f>
        <v>0</v>
      </c>
      <c r="O90" s="51">
        <f t="shared" si="55"/>
        <v>-2.87043889</v>
      </c>
      <c r="P90" s="52">
        <f t="shared" si="56"/>
        <v>0</v>
      </c>
      <c r="Q90" s="51">
        <f t="shared" si="57"/>
        <v>0</v>
      </c>
      <c r="R90" s="52">
        <f t="shared" si="58"/>
        <v>0</v>
      </c>
      <c r="S90" s="51">
        <f t="shared" si="59"/>
        <v>0</v>
      </c>
      <c r="T90" s="52">
        <f t="shared" si="60"/>
        <v>0</v>
      </c>
      <c r="U90" s="51">
        <f t="shared" si="61"/>
        <v>-2.87043889</v>
      </c>
      <c r="V90" s="52">
        <f t="shared" si="62"/>
        <v>0</v>
      </c>
      <c r="W90" s="51">
        <f t="shared" si="63"/>
        <v>0</v>
      </c>
      <c r="X90" s="52">
        <f t="shared" si="64"/>
        <v>0</v>
      </c>
      <c r="Y90" s="53" t="s">
        <v>10</v>
      </c>
    </row>
    <row r="91" spans="2:25" ht="31.5">
      <c r="B91" s="66" t="s">
        <v>100</v>
      </c>
      <c r="C91" s="17" t="str">
        <f>'10 форма'!B89</f>
        <v>Приобретение экскаватора-погрузчика CAT 432F2LRC с дополнительным оборудованием (1 ед.)</v>
      </c>
      <c r="D91" s="12" t="str">
        <f>'10 форма'!C89</f>
        <v>K_4.1</v>
      </c>
      <c r="E91" s="69">
        <v>0</v>
      </c>
      <c r="F91" s="69">
        <v>0</v>
      </c>
      <c r="G91" s="69">
        <v>0</v>
      </c>
      <c r="H91" s="69">
        <v>0</v>
      </c>
      <c r="I91" s="69">
        <v>0</v>
      </c>
      <c r="J91" s="69">
        <v>0</v>
      </c>
      <c r="K91" s="69">
        <v>0</v>
      </c>
      <c r="L91" s="69">
        <v>0</v>
      </c>
      <c r="M91" s="69">
        <v>0</v>
      </c>
      <c r="N91" s="70">
        <v>0</v>
      </c>
      <c r="O91" s="68">
        <f t="shared" si="55"/>
        <v>0</v>
      </c>
      <c r="P91" s="71">
        <f t="shared" si="56"/>
        <v>0</v>
      </c>
      <c r="Q91" s="68">
        <f t="shared" si="57"/>
        <v>0</v>
      </c>
      <c r="R91" s="71">
        <f t="shared" si="58"/>
        <v>0</v>
      </c>
      <c r="S91" s="68">
        <f t="shared" si="59"/>
        <v>0</v>
      </c>
      <c r="T91" s="71">
        <f t="shared" si="60"/>
        <v>0</v>
      </c>
      <c r="U91" s="68">
        <f t="shared" si="61"/>
        <v>0</v>
      </c>
      <c r="V91" s="71">
        <f t="shared" si="62"/>
        <v>0</v>
      </c>
      <c r="W91" s="68">
        <f t="shared" si="63"/>
        <v>0</v>
      </c>
      <c r="X91" s="71">
        <f t="shared" si="64"/>
        <v>0</v>
      </c>
      <c r="Y91" s="76"/>
    </row>
    <row r="92" spans="2:25">
      <c r="B92" s="66" t="s">
        <v>100</v>
      </c>
      <c r="C92" s="17" t="str">
        <f>'10 форма'!B90</f>
        <v>Приобретение передвижных ДЭС 100 и 60 киловатт (2ед.)</v>
      </c>
      <c r="D92" s="12" t="str">
        <f>'10 форма'!C90</f>
        <v>K_4.2</v>
      </c>
      <c r="E92" s="69">
        <v>0</v>
      </c>
      <c r="F92" s="69">
        <v>0</v>
      </c>
      <c r="G92" s="69">
        <v>0</v>
      </c>
      <c r="H92" s="69">
        <v>0</v>
      </c>
      <c r="I92" s="69">
        <v>0</v>
      </c>
      <c r="J92" s="69">
        <v>0</v>
      </c>
      <c r="K92" s="69">
        <v>0</v>
      </c>
      <c r="L92" s="69">
        <v>0</v>
      </c>
      <c r="M92" s="69">
        <v>0</v>
      </c>
      <c r="N92" s="70">
        <v>0</v>
      </c>
      <c r="O92" s="68">
        <f t="shared" si="55"/>
        <v>0</v>
      </c>
      <c r="P92" s="71">
        <f t="shared" si="56"/>
        <v>0</v>
      </c>
      <c r="Q92" s="68">
        <f t="shared" si="57"/>
        <v>0</v>
      </c>
      <c r="R92" s="71">
        <f t="shared" si="58"/>
        <v>0</v>
      </c>
      <c r="S92" s="68">
        <f t="shared" si="59"/>
        <v>0</v>
      </c>
      <c r="T92" s="71">
        <f t="shared" si="60"/>
        <v>0</v>
      </c>
      <c r="U92" s="68">
        <f t="shared" si="61"/>
        <v>0</v>
      </c>
      <c r="V92" s="71">
        <f t="shared" si="62"/>
        <v>0</v>
      </c>
      <c r="W92" s="68">
        <f t="shared" si="63"/>
        <v>0</v>
      </c>
      <c r="X92" s="71">
        <f t="shared" si="64"/>
        <v>0</v>
      </c>
      <c r="Y92" s="76"/>
    </row>
    <row r="93" spans="2:25">
      <c r="B93" s="66" t="s">
        <v>100</v>
      </c>
      <c r="C93" s="17" t="str">
        <f>'10 форма'!B91</f>
        <v>Приобретение легкового автомобиля для нужд ЗАО "НРЭС"</v>
      </c>
      <c r="D93" s="12" t="str">
        <f>'10 форма'!C91</f>
        <v>K_4.3</v>
      </c>
      <c r="E93" s="69">
        <v>0</v>
      </c>
      <c r="F93" s="69">
        <v>0</v>
      </c>
      <c r="G93" s="69">
        <v>0</v>
      </c>
      <c r="H93" s="69">
        <v>0</v>
      </c>
      <c r="I93" s="69">
        <v>0</v>
      </c>
      <c r="J93" s="69">
        <v>2.1457106700000002</v>
      </c>
      <c r="K93" s="69">
        <v>0</v>
      </c>
      <c r="L93" s="69">
        <v>0</v>
      </c>
      <c r="M93" s="70">
        <v>2.1457106700000002</v>
      </c>
      <c r="N93" s="70">
        <v>0</v>
      </c>
      <c r="O93" s="68">
        <f t="shared" si="55"/>
        <v>-2.1457106700000002</v>
      </c>
      <c r="P93" s="71">
        <f t="shared" si="56"/>
        <v>0</v>
      </c>
      <c r="Q93" s="68">
        <f t="shared" si="57"/>
        <v>0</v>
      </c>
      <c r="R93" s="71">
        <f t="shared" si="58"/>
        <v>0</v>
      </c>
      <c r="S93" s="68">
        <f t="shared" si="59"/>
        <v>0</v>
      </c>
      <c r="T93" s="71">
        <f t="shared" si="60"/>
        <v>0</v>
      </c>
      <c r="U93" s="68">
        <f t="shared" si="61"/>
        <v>-2.1457106700000002</v>
      </c>
      <c r="V93" s="71">
        <f t="shared" si="62"/>
        <v>0</v>
      </c>
      <c r="W93" s="68">
        <f t="shared" si="63"/>
        <v>0</v>
      </c>
      <c r="X93" s="71">
        <f t="shared" si="64"/>
        <v>0</v>
      </c>
      <c r="Y93" s="76"/>
    </row>
    <row r="94" spans="2:25">
      <c r="B94" s="66" t="s">
        <v>100</v>
      </c>
      <c r="C94" s="17" t="str">
        <f>'10 форма'!B92</f>
        <v xml:space="preserve">Приобретение бензопилы МS 361 (3,4кВт,45 см) </v>
      </c>
      <c r="D94" s="12" t="str">
        <f>'10 форма'!C92</f>
        <v>K_4.4</v>
      </c>
      <c r="E94" s="69">
        <v>0</v>
      </c>
      <c r="F94" s="69">
        <v>0</v>
      </c>
      <c r="G94" s="69">
        <v>0</v>
      </c>
      <c r="H94" s="69">
        <v>0</v>
      </c>
      <c r="I94" s="70">
        <v>0</v>
      </c>
      <c r="J94" s="69">
        <v>5.1150000000000001E-2</v>
      </c>
      <c r="K94" s="69">
        <v>0</v>
      </c>
      <c r="L94" s="69">
        <v>0</v>
      </c>
      <c r="M94" s="70">
        <v>5.1150000000000001E-2</v>
      </c>
      <c r="N94" s="70">
        <v>0</v>
      </c>
      <c r="O94" s="68">
        <f t="shared" si="55"/>
        <v>-5.1150000000000001E-2</v>
      </c>
      <c r="P94" s="71">
        <f t="shared" si="56"/>
        <v>0</v>
      </c>
      <c r="Q94" s="68">
        <f t="shared" si="57"/>
        <v>0</v>
      </c>
      <c r="R94" s="71">
        <f t="shared" si="58"/>
        <v>0</v>
      </c>
      <c r="S94" s="68">
        <f t="shared" si="59"/>
        <v>0</v>
      </c>
      <c r="T94" s="71">
        <f t="shared" si="60"/>
        <v>0</v>
      </c>
      <c r="U94" s="68">
        <f t="shared" si="61"/>
        <v>-5.1150000000000001E-2</v>
      </c>
      <c r="V94" s="71">
        <f t="shared" si="62"/>
        <v>0</v>
      </c>
      <c r="W94" s="68">
        <f t="shared" si="63"/>
        <v>0</v>
      </c>
      <c r="X94" s="71">
        <f t="shared" si="64"/>
        <v>0</v>
      </c>
      <c r="Y94" s="76"/>
    </row>
    <row r="95" spans="2:25" ht="47.25">
      <c r="B95" s="66" t="s">
        <v>100</v>
      </c>
      <c r="C95" s="17" t="str">
        <f>'10 форма'!B93</f>
        <v>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v>
      </c>
      <c r="D95" s="12" t="str">
        <f>'10 форма'!C93</f>
        <v>K_4.5</v>
      </c>
      <c r="E95" s="69">
        <v>0</v>
      </c>
      <c r="F95" s="69">
        <v>0</v>
      </c>
      <c r="G95" s="69">
        <v>0</v>
      </c>
      <c r="H95" s="69">
        <v>0</v>
      </c>
      <c r="I95" s="70">
        <v>0</v>
      </c>
      <c r="J95" s="69">
        <v>0.11809500000000001</v>
      </c>
      <c r="K95" s="69">
        <v>0</v>
      </c>
      <c r="L95" s="69">
        <v>0</v>
      </c>
      <c r="M95" s="70">
        <v>0.11809500000000001</v>
      </c>
      <c r="N95" s="70">
        <v>0</v>
      </c>
      <c r="O95" s="68">
        <f t="shared" si="55"/>
        <v>-0.11809500000000001</v>
      </c>
      <c r="P95" s="71">
        <f t="shared" si="56"/>
        <v>0</v>
      </c>
      <c r="Q95" s="68">
        <f t="shared" si="57"/>
        <v>0</v>
      </c>
      <c r="R95" s="71">
        <f t="shared" si="58"/>
        <v>0</v>
      </c>
      <c r="S95" s="68">
        <f t="shared" si="59"/>
        <v>0</v>
      </c>
      <c r="T95" s="71">
        <f t="shared" si="60"/>
        <v>0</v>
      </c>
      <c r="U95" s="68">
        <f t="shared" si="61"/>
        <v>-0.11809500000000001</v>
      </c>
      <c r="V95" s="71">
        <f t="shared" si="62"/>
        <v>0</v>
      </c>
      <c r="W95" s="68">
        <f t="shared" si="63"/>
        <v>0</v>
      </c>
      <c r="X95" s="71">
        <f t="shared" si="64"/>
        <v>0</v>
      </c>
      <c r="Y95" s="76"/>
    </row>
    <row r="96" spans="2:25">
      <c r="B96" s="66" t="s">
        <v>100</v>
      </c>
      <c r="C96" s="17" t="str">
        <f>'10 форма'!B94</f>
        <v xml:space="preserve">Приобретение выключателя автом. ВА 5341-330010 1000А-690АС-УХЛЗ-КЭАЗ </v>
      </c>
      <c r="D96" s="12" t="str">
        <f>'10 форма'!C94</f>
        <v>K_4.6</v>
      </c>
      <c r="E96" s="69">
        <v>0</v>
      </c>
      <c r="F96" s="69">
        <v>0</v>
      </c>
      <c r="G96" s="69">
        <v>0</v>
      </c>
      <c r="H96" s="69">
        <v>0</v>
      </c>
      <c r="I96" s="70">
        <v>0</v>
      </c>
      <c r="J96" s="69">
        <v>5.2246389999999997E-2</v>
      </c>
      <c r="K96" s="69">
        <v>0</v>
      </c>
      <c r="L96" s="69">
        <v>0</v>
      </c>
      <c r="M96" s="70">
        <v>5.2246389999999997E-2</v>
      </c>
      <c r="N96" s="70">
        <v>0</v>
      </c>
      <c r="O96" s="68">
        <f t="shared" si="55"/>
        <v>-5.2246389999999997E-2</v>
      </c>
      <c r="P96" s="71">
        <f t="shared" si="56"/>
        <v>0</v>
      </c>
      <c r="Q96" s="68">
        <f t="shared" si="57"/>
        <v>0</v>
      </c>
      <c r="R96" s="71">
        <f t="shared" si="58"/>
        <v>0</v>
      </c>
      <c r="S96" s="68">
        <f t="shared" si="59"/>
        <v>0</v>
      </c>
      <c r="T96" s="71">
        <f t="shared" si="60"/>
        <v>0</v>
      </c>
      <c r="U96" s="68">
        <f t="shared" si="61"/>
        <v>-5.2246389999999997E-2</v>
      </c>
      <c r="V96" s="71">
        <f t="shared" si="62"/>
        <v>0</v>
      </c>
      <c r="W96" s="68">
        <f t="shared" si="63"/>
        <v>0</v>
      </c>
      <c r="X96" s="71">
        <f t="shared" si="64"/>
        <v>0</v>
      </c>
      <c r="Y96" s="76"/>
    </row>
    <row r="97" spans="2:25">
      <c r="B97" s="66" t="s">
        <v>100</v>
      </c>
      <c r="C97" s="17" t="str">
        <f>'10 форма'!B95</f>
        <v xml:space="preserve">Приобретение Сервера Тринити М2005126 </v>
      </c>
      <c r="D97" s="12" t="str">
        <f>'10 форма'!C95</f>
        <v>K_4.7</v>
      </c>
      <c r="E97" s="69">
        <v>0</v>
      </c>
      <c r="F97" s="69">
        <v>0</v>
      </c>
      <c r="G97" s="69">
        <v>0</v>
      </c>
      <c r="H97" s="69">
        <v>0</v>
      </c>
      <c r="I97" s="70">
        <v>0</v>
      </c>
      <c r="J97" s="69">
        <v>0.35</v>
      </c>
      <c r="K97" s="69">
        <v>0</v>
      </c>
      <c r="L97" s="69">
        <v>0</v>
      </c>
      <c r="M97" s="70">
        <v>0.35</v>
      </c>
      <c r="N97" s="70">
        <v>0</v>
      </c>
      <c r="O97" s="68">
        <f t="shared" si="55"/>
        <v>-0.35</v>
      </c>
      <c r="P97" s="71">
        <f t="shared" si="56"/>
        <v>0</v>
      </c>
      <c r="Q97" s="68">
        <f t="shared" si="57"/>
        <v>0</v>
      </c>
      <c r="R97" s="71">
        <f t="shared" si="58"/>
        <v>0</v>
      </c>
      <c r="S97" s="68">
        <f t="shared" si="59"/>
        <v>0</v>
      </c>
      <c r="T97" s="71">
        <f t="shared" si="60"/>
        <v>0</v>
      </c>
      <c r="U97" s="68">
        <f t="shared" si="61"/>
        <v>-0.35</v>
      </c>
      <c r="V97" s="71">
        <f t="shared" si="62"/>
        <v>0</v>
      </c>
      <c r="W97" s="68">
        <f t="shared" si="63"/>
        <v>0</v>
      </c>
      <c r="X97" s="71">
        <f t="shared" si="64"/>
        <v>0</v>
      </c>
      <c r="Y97" s="76"/>
    </row>
    <row r="98" spans="2:25" ht="31.5">
      <c r="B98" s="66" t="s">
        <v>100</v>
      </c>
      <c r="C98" s="17" t="str">
        <f>'10 форма'!B96</f>
        <v>Монтаж систем контроля и управления доступом на объект (СКУД) - здание Диспетчерской РЭС по адресу: РС(Я), г.Нерюнгри, ул.Комсомольская, д.31</v>
      </c>
      <c r="D98" s="12" t="str">
        <f>'10 форма'!C96</f>
        <v>K_4.8</v>
      </c>
      <c r="E98" s="69">
        <v>0</v>
      </c>
      <c r="F98" s="69">
        <v>0</v>
      </c>
      <c r="G98" s="69">
        <v>0</v>
      </c>
      <c r="H98" s="69">
        <v>0</v>
      </c>
      <c r="I98" s="70">
        <v>0</v>
      </c>
      <c r="J98" s="69">
        <v>9.8071000000000005E-2</v>
      </c>
      <c r="K98" s="69">
        <v>0</v>
      </c>
      <c r="L98" s="69">
        <v>0</v>
      </c>
      <c r="M98" s="70">
        <v>9.8071000000000005E-2</v>
      </c>
      <c r="N98" s="70">
        <v>0</v>
      </c>
      <c r="O98" s="68">
        <f t="shared" si="55"/>
        <v>-9.8071000000000005E-2</v>
      </c>
      <c r="P98" s="71">
        <f t="shared" si="56"/>
        <v>0</v>
      </c>
      <c r="Q98" s="68">
        <f t="shared" si="57"/>
        <v>0</v>
      </c>
      <c r="R98" s="71">
        <f t="shared" si="58"/>
        <v>0</v>
      </c>
      <c r="S98" s="68">
        <f t="shared" si="59"/>
        <v>0</v>
      </c>
      <c r="T98" s="71">
        <f t="shared" si="60"/>
        <v>0</v>
      </c>
      <c r="U98" s="68">
        <f t="shared" si="61"/>
        <v>-9.8071000000000005E-2</v>
      </c>
      <c r="V98" s="71">
        <f t="shared" si="62"/>
        <v>0</v>
      </c>
      <c r="W98" s="68">
        <f t="shared" si="63"/>
        <v>0</v>
      </c>
      <c r="X98" s="71">
        <f t="shared" si="64"/>
        <v>0</v>
      </c>
      <c r="Y98" s="76"/>
    </row>
    <row r="99" spans="2:25" ht="31.5">
      <c r="B99" s="66" t="s">
        <v>100</v>
      </c>
      <c r="C99" s="17" t="str">
        <f>'10 форма'!B97</f>
        <v xml:space="preserve">Приобретение электрогенератора DY6500LXW, с функцией сварки ,с колесами Huter </v>
      </c>
      <c r="D99" s="12" t="str">
        <f>'10 форма'!C97</f>
        <v>K_4.9</v>
      </c>
      <c r="E99" s="69">
        <v>0</v>
      </c>
      <c r="F99" s="69">
        <v>0</v>
      </c>
      <c r="G99" s="69">
        <v>0</v>
      </c>
      <c r="H99" s="69">
        <v>0</v>
      </c>
      <c r="I99" s="70">
        <v>0</v>
      </c>
      <c r="J99" s="69">
        <v>5.5165829999999999E-2</v>
      </c>
      <c r="K99" s="69">
        <v>0</v>
      </c>
      <c r="L99" s="69">
        <v>0</v>
      </c>
      <c r="M99" s="70">
        <v>5.5165829999999999E-2</v>
      </c>
      <c r="N99" s="70">
        <v>0</v>
      </c>
      <c r="O99" s="68">
        <f t="shared" si="55"/>
        <v>-5.5165829999999999E-2</v>
      </c>
      <c r="P99" s="71">
        <f t="shared" si="56"/>
        <v>0</v>
      </c>
      <c r="Q99" s="68">
        <f t="shared" si="57"/>
        <v>0</v>
      </c>
      <c r="R99" s="71">
        <f t="shared" si="58"/>
        <v>0</v>
      </c>
      <c r="S99" s="68">
        <f t="shared" si="59"/>
        <v>0</v>
      </c>
      <c r="T99" s="71">
        <f t="shared" si="60"/>
        <v>0</v>
      </c>
      <c r="U99" s="68">
        <f t="shared" si="61"/>
        <v>-5.5165829999999999E-2</v>
      </c>
      <c r="V99" s="71">
        <f t="shared" si="62"/>
        <v>0</v>
      </c>
      <c r="W99" s="68">
        <f t="shared" si="63"/>
        <v>0</v>
      </c>
      <c r="X99" s="71">
        <f t="shared" si="64"/>
        <v>0</v>
      </c>
      <c r="Y99" s="76"/>
    </row>
  </sheetData>
  <sheetProtection formatCells="0" formatColumns="0" formatRows="0" sort="0" autoFilter="0" pivotTables="0"/>
  <autoFilter ref="A21:Y99"/>
  <mergeCells count="850">
    <mergeCell ref="XDL10:XEE10"/>
    <mergeCell ref="XEF10:XEY10"/>
    <mergeCell ref="XEZ10:XFC10"/>
    <mergeCell ref="A11:T11"/>
    <mergeCell ref="A13:T13"/>
    <mergeCell ref="WZP10:XAI10"/>
    <mergeCell ref="XAJ10:XBC10"/>
    <mergeCell ref="XBD10:XBW10"/>
    <mergeCell ref="XBX10:XCQ10"/>
    <mergeCell ref="XCR10:XDK10"/>
    <mergeCell ref="WVT10:WWM10"/>
    <mergeCell ref="WWN10:WXG10"/>
    <mergeCell ref="WXH10:WYA10"/>
    <mergeCell ref="WYB10:WYU10"/>
    <mergeCell ref="WYV10:WZO10"/>
    <mergeCell ref="WRX10:WSQ10"/>
    <mergeCell ref="WSR10:WTK10"/>
    <mergeCell ref="WTL10:WUE10"/>
    <mergeCell ref="WUF10:WUY10"/>
    <mergeCell ref="WUZ10:WVS10"/>
    <mergeCell ref="WOB10:WOU10"/>
    <mergeCell ref="WOV10:WPO10"/>
    <mergeCell ref="WPP10:WQI10"/>
    <mergeCell ref="WQJ10:WRC10"/>
    <mergeCell ref="WRD10:WRW10"/>
    <mergeCell ref="WKF10:WKY10"/>
    <mergeCell ref="WKZ10:WLS10"/>
    <mergeCell ref="WLT10:WMM10"/>
    <mergeCell ref="WMN10:WNG10"/>
    <mergeCell ref="WNH10:WOA10"/>
    <mergeCell ref="WGJ10:WHC10"/>
    <mergeCell ref="WHD10:WHW10"/>
    <mergeCell ref="WHX10:WIQ10"/>
    <mergeCell ref="WIR10:WJK10"/>
    <mergeCell ref="WJL10:WKE10"/>
    <mergeCell ref="WCN10:WDG10"/>
    <mergeCell ref="WDH10:WEA10"/>
    <mergeCell ref="WEB10:WEU10"/>
    <mergeCell ref="WEV10:WFO10"/>
    <mergeCell ref="WFP10:WGI10"/>
    <mergeCell ref="VYR10:VZK10"/>
    <mergeCell ref="VZL10:WAE10"/>
    <mergeCell ref="WAF10:WAY10"/>
    <mergeCell ref="WAZ10:WBS10"/>
    <mergeCell ref="WBT10:WCM10"/>
    <mergeCell ref="VUV10:VVO10"/>
    <mergeCell ref="VVP10:VWI10"/>
    <mergeCell ref="VWJ10:VXC10"/>
    <mergeCell ref="VXD10:VXW10"/>
    <mergeCell ref="VXX10:VYQ10"/>
    <mergeCell ref="VQZ10:VRS10"/>
    <mergeCell ref="VRT10:VSM10"/>
    <mergeCell ref="VSN10:VTG10"/>
    <mergeCell ref="VTH10:VUA10"/>
    <mergeCell ref="VUB10:VUU10"/>
    <mergeCell ref="VND10:VNW10"/>
    <mergeCell ref="VNX10:VOQ10"/>
    <mergeCell ref="VOR10:VPK10"/>
    <mergeCell ref="VPL10:VQE10"/>
    <mergeCell ref="VQF10:VQY10"/>
    <mergeCell ref="VJH10:VKA10"/>
    <mergeCell ref="VKB10:VKU10"/>
    <mergeCell ref="VKV10:VLO10"/>
    <mergeCell ref="VLP10:VMI10"/>
    <mergeCell ref="VMJ10:VNC10"/>
    <mergeCell ref="VFL10:VGE10"/>
    <mergeCell ref="VGF10:VGY10"/>
    <mergeCell ref="VGZ10:VHS10"/>
    <mergeCell ref="VHT10:VIM10"/>
    <mergeCell ref="VIN10:VJG10"/>
    <mergeCell ref="VBP10:VCI10"/>
    <mergeCell ref="VCJ10:VDC10"/>
    <mergeCell ref="VDD10:VDW10"/>
    <mergeCell ref="VDX10:VEQ10"/>
    <mergeCell ref="VER10:VFK10"/>
    <mergeCell ref="UXT10:UYM10"/>
    <mergeCell ref="UYN10:UZG10"/>
    <mergeCell ref="UZH10:VAA10"/>
    <mergeCell ref="VAB10:VAU10"/>
    <mergeCell ref="VAV10:VBO10"/>
    <mergeCell ref="UTX10:UUQ10"/>
    <mergeCell ref="UUR10:UVK10"/>
    <mergeCell ref="UVL10:UWE10"/>
    <mergeCell ref="UWF10:UWY10"/>
    <mergeCell ref="UWZ10:UXS10"/>
    <mergeCell ref="UQB10:UQU10"/>
    <mergeCell ref="UQV10:URO10"/>
    <mergeCell ref="URP10:USI10"/>
    <mergeCell ref="USJ10:UTC10"/>
    <mergeCell ref="UTD10:UTW10"/>
    <mergeCell ref="UMF10:UMY10"/>
    <mergeCell ref="UMZ10:UNS10"/>
    <mergeCell ref="UNT10:UOM10"/>
    <mergeCell ref="UON10:UPG10"/>
    <mergeCell ref="UPH10:UQA10"/>
    <mergeCell ref="UIJ10:UJC10"/>
    <mergeCell ref="UJD10:UJW10"/>
    <mergeCell ref="UJX10:UKQ10"/>
    <mergeCell ref="UKR10:ULK10"/>
    <mergeCell ref="ULL10:UME10"/>
    <mergeCell ref="UEN10:UFG10"/>
    <mergeCell ref="UFH10:UGA10"/>
    <mergeCell ref="UGB10:UGU10"/>
    <mergeCell ref="UGV10:UHO10"/>
    <mergeCell ref="UHP10:UII10"/>
    <mergeCell ref="UAR10:UBK10"/>
    <mergeCell ref="UBL10:UCE10"/>
    <mergeCell ref="UCF10:UCY10"/>
    <mergeCell ref="UCZ10:UDS10"/>
    <mergeCell ref="UDT10:UEM10"/>
    <mergeCell ref="TWV10:TXO10"/>
    <mergeCell ref="TXP10:TYI10"/>
    <mergeCell ref="TYJ10:TZC10"/>
    <mergeCell ref="TZD10:TZW10"/>
    <mergeCell ref="TZX10:UAQ10"/>
    <mergeCell ref="TSZ10:TTS10"/>
    <mergeCell ref="TTT10:TUM10"/>
    <mergeCell ref="TUN10:TVG10"/>
    <mergeCell ref="TVH10:TWA10"/>
    <mergeCell ref="TWB10:TWU10"/>
    <mergeCell ref="TPD10:TPW10"/>
    <mergeCell ref="TPX10:TQQ10"/>
    <mergeCell ref="TQR10:TRK10"/>
    <mergeCell ref="TRL10:TSE10"/>
    <mergeCell ref="TSF10:TSY10"/>
    <mergeCell ref="TLH10:TMA10"/>
    <mergeCell ref="TMB10:TMU10"/>
    <mergeCell ref="TMV10:TNO10"/>
    <mergeCell ref="TNP10:TOI10"/>
    <mergeCell ref="TOJ10:TPC10"/>
    <mergeCell ref="THL10:TIE10"/>
    <mergeCell ref="TIF10:TIY10"/>
    <mergeCell ref="TIZ10:TJS10"/>
    <mergeCell ref="TJT10:TKM10"/>
    <mergeCell ref="TKN10:TLG10"/>
    <mergeCell ref="TDP10:TEI10"/>
    <mergeCell ref="TEJ10:TFC10"/>
    <mergeCell ref="TFD10:TFW10"/>
    <mergeCell ref="TFX10:TGQ10"/>
    <mergeCell ref="TGR10:THK10"/>
    <mergeCell ref="SZT10:TAM10"/>
    <mergeCell ref="TAN10:TBG10"/>
    <mergeCell ref="TBH10:TCA10"/>
    <mergeCell ref="TCB10:TCU10"/>
    <mergeCell ref="TCV10:TDO10"/>
    <mergeCell ref="SVX10:SWQ10"/>
    <mergeCell ref="SWR10:SXK10"/>
    <mergeCell ref="SXL10:SYE10"/>
    <mergeCell ref="SYF10:SYY10"/>
    <mergeCell ref="SYZ10:SZS10"/>
    <mergeCell ref="SSB10:SSU10"/>
    <mergeCell ref="SSV10:STO10"/>
    <mergeCell ref="STP10:SUI10"/>
    <mergeCell ref="SUJ10:SVC10"/>
    <mergeCell ref="SVD10:SVW10"/>
    <mergeCell ref="SOF10:SOY10"/>
    <mergeCell ref="SOZ10:SPS10"/>
    <mergeCell ref="SPT10:SQM10"/>
    <mergeCell ref="SQN10:SRG10"/>
    <mergeCell ref="SRH10:SSA10"/>
    <mergeCell ref="SKJ10:SLC10"/>
    <mergeCell ref="SLD10:SLW10"/>
    <mergeCell ref="SLX10:SMQ10"/>
    <mergeCell ref="SMR10:SNK10"/>
    <mergeCell ref="SNL10:SOE10"/>
    <mergeCell ref="SGN10:SHG10"/>
    <mergeCell ref="SHH10:SIA10"/>
    <mergeCell ref="SIB10:SIU10"/>
    <mergeCell ref="SIV10:SJO10"/>
    <mergeCell ref="SJP10:SKI10"/>
    <mergeCell ref="SCR10:SDK10"/>
    <mergeCell ref="SDL10:SEE10"/>
    <mergeCell ref="SEF10:SEY10"/>
    <mergeCell ref="SEZ10:SFS10"/>
    <mergeCell ref="SFT10:SGM10"/>
    <mergeCell ref="RYV10:RZO10"/>
    <mergeCell ref="RZP10:SAI10"/>
    <mergeCell ref="SAJ10:SBC10"/>
    <mergeCell ref="SBD10:SBW10"/>
    <mergeCell ref="SBX10:SCQ10"/>
    <mergeCell ref="RUZ10:RVS10"/>
    <mergeCell ref="RVT10:RWM10"/>
    <mergeCell ref="RWN10:RXG10"/>
    <mergeCell ref="RXH10:RYA10"/>
    <mergeCell ref="RYB10:RYU10"/>
    <mergeCell ref="RRD10:RRW10"/>
    <mergeCell ref="RRX10:RSQ10"/>
    <mergeCell ref="RSR10:RTK10"/>
    <mergeCell ref="RTL10:RUE10"/>
    <mergeCell ref="RUF10:RUY10"/>
    <mergeCell ref="RNH10:ROA10"/>
    <mergeCell ref="ROB10:ROU10"/>
    <mergeCell ref="ROV10:RPO10"/>
    <mergeCell ref="RPP10:RQI10"/>
    <mergeCell ref="RQJ10:RRC10"/>
    <mergeCell ref="RJL10:RKE10"/>
    <mergeCell ref="RKF10:RKY10"/>
    <mergeCell ref="RKZ10:RLS10"/>
    <mergeCell ref="RLT10:RMM10"/>
    <mergeCell ref="RMN10:RNG10"/>
    <mergeCell ref="RFP10:RGI10"/>
    <mergeCell ref="RGJ10:RHC10"/>
    <mergeCell ref="RHD10:RHW10"/>
    <mergeCell ref="RHX10:RIQ10"/>
    <mergeCell ref="RIR10:RJK10"/>
    <mergeCell ref="RBT10:RCM10"/>
    <mergeCell ref="RCN10:RDG10"/>
    <mergeCell ref="RDH10:REA10"/>
    <mergeCell ref="REB10:REU10"/>
    <mergeCell ref="REV10:RFO10"/>
    <mergeCell ref="QXX10:QYQ10"/>
    <mergeCell ref="QYR10:QZK10"/>
    <mergeCell ref="QZL10:RAE10"/>
    <mergeCell ref="RAF10:RAY10"/>
    <mergeCell ref="RAZ10:RBS10"/>
    <mergeCell ref="QUB10:QUU10"/>
    <mergeCell ref="QUV10:QVO10"/>
    <mergeCell ref="QVP10:QWI10"/>
    <mergeCell ref="QWJ10:QXC10"/>
    <mergeCell ref="QXD10:QXW10"/>
    <mergeCell ref="QQF10:QQY10"/>
    <mergeCell ref="QQZ10:QRS10"/>
    <mergeCell ref="QRT10:QSM10"/>
    <mergeCell ref="QSN10:QTG10"/>
    <mergeCell ref="QTH10:QUA10"/>
    <mergeCell ref="QMJ10:QNC10"/>
    <mergeCell ref="QND10:QNW10"/>
    <mergeCell ref="QNX10:QOQ10"/>
    <mergeCell ref="QOR10:QPK10"/>
    <mergeCell ref="QPL10:QQE10"/>
    <mergeCell ref="QIN10:QJG10"/>
    <mergeCell ref="QJH10:QKA10"/>
    <mergeCell ref="QKB10:QKU10"/>
    <mergeCell ref="QKV10:QLO10"/>
    <mergeCell ref="QLP10:QMI10"/>
    <mergeCell ref="QER10:QFK10"/>
    <mergeCell ref="QFL10:QGE10"/>
    <mergeCell ref="QGF10:QGY10"/>
    <mergeCell ref="QGZ10:QHS10"/>
    <mergeCell ref="QHT10:QIM10"/>
    <mergeCell ref="QAV10:QBO10"/>
    <mergeCell ref="QBP10:QCI10"/>
    <mergeCell ref="QCJ10:QDC10"/>
    <mergeCell ref="QDD10:QDW10"/>
    <mergeCell ref="QDX10:QEQ10"/>
    <mergeCell ref="PWZ10:PXS10"/>
    <mergeCell ref="PXT10:PYM10"/>
    <mergeCell ref="PYN10:PZG10"/>
    <mergeCell ref="PZH10:QAA10"/>
    <mergeCell ref="QAB10:QAU10"/>
    <mergeCell ref="PTD10:PTW10"/>
    <mergeCell ref="PTX10:PUQ10"/>
    <mergeCell ref="PUR10:PVK10"/>
    <mergeCell ref="PVL10:PWE10"/>
    <mergeCell ref="PWF10:PWY10"/>
    <mergeCell ref="PPH10:PQA10"/>
    <mergeCell ref="PQB10:PQU10"/>
    <mergeCell ref="PQV10:PRO10"/>
    <mergeCell ref="PRP10:PSI10"/>
    <mergeCell ref="PSJ10:PTC10"/>
    <mergeCell ref="PLL10:PME10"/>
    <mergeCell ref="PMF10:PMY10"/>
    <mergeCell ref="PMZ10:PNS10"/>
    <mergeCell ref="PNT10:POM10"/>
    <mergeCell ref="PON10:PPG10"/>
    <mergeCell ref="PHP10:PII10"/>
    <mergeCell ref="PIJ10:PJC10"/>
    <mergeCell ref="PJD10:PJW10"/>
    <mergeCell ref="PJX10:PKQ10"/>
    <mergeCell ref="PKR10:PLK10"/>
    <mergeCell ref="PDT10:PEM10"/>
    <mergeCell ref="PEN10:PFG10"/>
    <mergeCell ref="PFH10:PGA10"/>
    <mergeCell ref="PGB10:PGU10"/>
    <mergeCell ref="PGV10:PHO10"/>
    <mergeCell ref="OZX10:PAQ10"/>
    <mergeCell ref="PAR10:PBK10"/>
    <mergeCell ref="PBL10:PCE10"/>
    <mergeCell ref="PCF10:PCY10"/>
    <mergeCell ref="PCZ10:PDS10"/>
    <mergeCell ref="OWB10:OWU10"/>
    <mergeCell ref="OWV10:OXO10"/>
    <mergeCell ref="OXP10:OYI10"/>
    <mergeCell ref="OYJ10:OZC10"/>
    <mergeCell ref="OZD10:OZW10"/>
    <mergeCell ref="OSF10:OSY10"/>
    <mergeCell ref="OSZ10:OTS10"/>
    <mergeCell ref="OTT10:OUM10"/>
    <mergeCell ref="OUN10:OVG10"/>
    <mergeCell ref="OVH10:OWA10"/>
    <mergeCell ref="OOJ10:OPC10"/>
    <mergeCell ref="OPD10:OPW10"/>
    <mergeCell ref="OPX10:OQQ10"/>
    <mergeCell ref="OQR10:ORK10"/>
    <mergeCell ref="ORL10:OSE10"/>
    <mergeCell ref="OKN10:OLG10"/>
    <mergeCell ref="OLH10:OMA10"/>
    <mergeCell ref="OMB10:OMU10"/>
    <mergeCell ref="OMV10:ONO10"/>
    <mergeCell ref="ONP10:OOI10"/>
    <mergeCell ref="OGR10:OHK10"/>
    <mergeCell ref="OHL10:OIE10"/>
    <mergeCell ref="OIF10:OIY10"/>
    <mergeCell ref="OIZ10:OJS10"/>
    <mergeCell ref="OJT10:OKM10"/>
    <mergeCell ref="OCV10:ODO10"/>
    <mergeCell ref="ODP10:OEI10"/>
    <mergeCell ref="OEJ10:OFC10"/>
    <mergeCell ref="OFD10:OFW10"/>
    <mergeCell ref="OFX10:OGQ10"/>
    <mergeCell ref="NYZ10:NZS10"/>
    <mergeCell ref="NZT10:OAM10"/>
    <mergeCell ref="OAN10:OBG10"/>
    <mergeCell ref="OBH10:OCA10"/>
    <mergeCell ref="OCB10:OCU10"/>
    <mergeCell ref="NVD10:NVW10"/>
    <mergeCell ref="NVX10:NWQ10"/>
    <mergeCell ref="NWR10:NXK10"/>
    <mergeCell ref="NXL10:NYE10"/>
    <mergeCell ref="NYF10:NYY10"/>
    <mergeCell ref="NRH10:NSA10"/>
    <mergeCell ref="NSB10:NSU10"/>
    <mergeCell ref="NSV10:NTO10"/>
    <mergeCell ref="NTP10:NUI10"/>
    <mergeCell ref="NUJ10:NVC10"/>
    <mergeCell ref="NNL10:NOE10"/>
    <mergeCell ref="NOF10:NOY10"/>
    <mergeCell ref="NOZ10:NPS10"/>
    <mergeCell ref="NPT10:NQM10"/>
    <mergeCell ref="NQN10:NRG10"/>
    <mergeCell ref="NJP10:NKI10"/>
    <mergeCell ref="NKJ10:NLC10"/>
    <mergeCell ref="NLD10:NLW10"/>
    <mergeCell ref="NLX10:NMQ10"/>
    <mergeCell ref="NMR10:NNK10"/>
    <mergeCell ref="NFT10:NGM10"/>
    <mergeCell ref="NGN10:NHG10"/>
    <mergeCell ref="NHH10:NIA10"/>
    <mergeCell ref="NIB10:NIU10"/>
    <mergeCell ref="NIV10:NJO10"/>
    <mergeCell ref="NBX10:NCQ10"/>
    <mergeCell ref="NCR10:NDK10"/>
    <mergeCell ref="NDL10:NEE10"/>
    <mergeCell ref="NEF10:NEY10"/>
    <mergeCell ref="NEZ10:NFS10"/>
    <mergeCell ref="MYB10:MYU10"/>
    <mergeCell ref="MYV10:MZO10"/>
    <mergeCell ref="MZP10:NAI10"/>
    <mergeCell ref="NAJ10:NBC10"/>
    <mergeCell ref="NBD10:NBW10"/>
    <mergeCell ref="MUF10:MUY10"/>
    <mergeCell ref="MUZ10:MVS10"/>
    <mergeCell ref="MVT10:MWM10"/>
    <mergeCell ref="MWN10:MXG10"/>
    <mergeCell ref="MXH10:MYA10"/>
    <mergeCell ref="MQJ10:MRC10"/>
    <mergeCell ref="MRD10:MRW10"/>
    <mergeCell ref="MRX10:MSQ10"/>
    <mergeCell ref="MSR10:MTK10"/>
    <mergeCell ref="MTL10:MUE10"/>
    <mergeCell ref="MMN10:MNG10"/>
    <mergeCell ref="MNH10:MOA10"/>
    <mergeCell ref="MOB10:MOU10"/>
    <mergeCell ref="MOV10:MPO10"/>
    <mergeCell ref="MPP10:MQI10"/>
    <mergeCell ref="MIR10:MJK10"/>
    <mergeCell ref="MJL10:MKE10"/>
    <mergeCell ref="MKF10:MKY10"/>
    <mergeCell ref="MKZ10:MLS10"/>
    <mergeCell ref="MLT10:MMM10"/>
    <mergeCell ref="MEV10:MFO10"/>
    <mergeCell ref="MFP10:MGI10"/>
    <mergeCell ref="MGJ10:MHC10"/>
    <mergeCell ref="MHD10:MHW10"/>
    <mergeCell ref="MHX10:MIQ10"/>
    <mergeCell ref="MAZ10:MBS10"/>
    <mergeCell ref="MBT10:MCM10"/>
    <mergeCell ref="MCN10:MDG10"/>
    <mergeCell ref="MDH10:MEA10"/>
    <mergeCell ref="MEB10:MEU10"/>
    <mergeCell ref="LXD10:LXW10"/>
    <mergeCell ref="LXX10:LYQ10"/>
    <mergeCell ref="LYR10:LZK10"/>
    <mergeCell ref="LZL10:MAE10"/>
    <mergeCell ref="MAF10:MAY10"/>
    <mergeCell ref="LTH10:LUA10"/>
    <mergeCell ref="LUB10:LUU10"/>
    <mergeCell ref="LUV10:LVO10"/>
    <mergeCell ref="LVP10:LWI10"/>
    <mergeCell ref="LWJ10:LXC10"/>
    <mergeCell ref="LPL10:LQE10"/>
    <mergeCell ref="LQF10:LQY10"/>
    <mergeCell ref="LQZ10:LRS10"/>
    <mergeCell ref="LRT10:LSM10"/>
    <mergeCell ref="LSN10:LTG10"/>
    <mergeCell ref="LLP10:LMI10"/>
    <mergeCell ref="LMJ10:LNC10"/>
    <mergeCell ref="LND10:LNW10"/>
    <mergeCell ref="LNX10:LOQ10"/>
    <mergeCell ref="LOR10:LPK10"/>
    <mergeCell ref="LHT10:LIM10"/>
    <mergeCell ref="LIN10:LJG10"/>
    <mergeCell ref="LJH10:LKA10"/>
    <mergeCell ref="LKB10:LKU10"/>
    <mergeCell ref="LKV10:LLO10"/>
    <mergeCell ref="LDX10:LEQ10"/>
    <mergeCell ref="LER10:LFK10"/>
    <mergeCell ref="LFL10:LGE10"/>
    <mergeCell ref="LGF10:LGY10"/>
    <mergeCell ref="LGZ10:LHS10"/>
    <mergeCell ref="LAB10:LAU10"/>
    <mergeCell ref="LAV10:LBO10"/>
    <mergeCell ref="LBP10:LCI10"/>
    <mergeCell ref="LCJ10:LDC10"/>
    <mergeCell ref="LDD10:LDW10"/>
    <mergeCell ref="KWF10:KWY10"/>
    <mergeCell ref="KWZ10:KXS10"/>
    <mergeCell ref="KXT10:KYM10"/>
    <mergeCell ref="KYN10:KZG10"/>
    <mergeCell ref="KZH10:LAA10"/>
    <mergeCell ref="KSJ10:KTC10"/>
    <mergeCell ref="KTD10:KTW10"/>
    <mergeCell ref="KTX10:KUQ10"/>
    <mergeCell ref="KUR10:KVK10"/>
    <mergeCell ref="KVL10:KWE10"/>
    <mergeCell ref="KON10:KPG10"/>
    <mergeCell ref="KPH10:KQA10"/>
    <mergeCell ref="KQB10:KQU10"/>
    <mergeCell ref="KQV10:KRO10"/>
    <mergeCell ref="KRP10:KSI10"/>
    <mergeCell ref="KKR10:KLK10"/>
    <mergeCell ref="KLL10:KME10"/>
    <mergeCell ref="KMF10:KMY10"/>
    <mergeCell ref="KMZ10:KNS10"/>
    <mergeCell ref="KNT10:KOM10"/>
    <mergeCell ref="KGV10:KHO10"/>
    <mergeCell ref="KHP10:KII10"/>
    <mergeCell ref="KIJ10:KJC10"/>
    <mergeCell ref="KJD10:KJW10"/>
    <mergeCell ref="KJX10:KKQ10"/>
    <mergeCell ref="KCZ10:KDS10"/>
    <mergeCell ref="KDT10:KEM10"/>
    <mergeCell ref="KEN10:KFG10"/>
    <mergeCell ref="KFH10:KGA10"/>
    <mergeCell ref="KGB10:KGU10"/>
    <mergeCell ref="JZD10:JZW10"/>
    <mergeCell ref="JZX10:KAQ10"/>
    <mergeCell ref="KAR10:KBK10"/>
    <mergeCell ref="KBL10:KCE10"/>
    <mergeCell ref="KCF10:KCY10"/>
    <mergeCell ref="JVH10:JWA10"/>
    <mergeCell ref="JWB10:JWU10"/>
    <mergeCell ref="JWV10:JXO10"/>
    <mergeCell ref="JXP10:JYI10"/>
    <mergeCell ref="JYJ10:JZC10"/>
    <mergeCell ref="JRL10:JSE10"/>
    <mergeCell ref="JSF10:JSY10"/>
    <mergeCell ref="JSZ10:JTS10"/>
    <mergeCell ref="JTT10:JUM10"/>
    <mergeCell ref="JUN10:JVG10"/>
    <mergeCell ref="JNP10:JOI10"/>
    <mergeCell ref="JOJ10:JPC10"/>
    <mergeCell ref="JPD10:JPW10"/>
    <mergeCell ref="JPX10:JQQ10"/>
    <mergeCell ref="JQR10:JRK10"/>
    <mergeCell ref="JJT10:JKM10"/>
    <mergeCell ref="JKN10:JLG10"/>
    <mergeCell ref="JLH10:JMA10"/>
    <mergeCell ref="JMB10:JMU10"/>
    <mergeCell ref="JMV10:JNO10"/>
    <mergeCell ref="JFX10:JGQ10"/>
    <mergeCell ref="JGR10:JHK10"/>
    <mergeCell ref="JHL10:JIE10"/>
    <mergeCell ref="JIF10:JIY10"/>
    <mergeCell ref="JIZ10:JJS10"/>
    <mergeCell ref="JCB10:JCU10"/>
    <mergeCell ref="JCV10:JDO10"/>
    <mergeCell ref="JDP10:JEI10"/>
    <mergeCell ref="JEJ10:JFC10"/>
    <mergeCell ref="JFD10:JFW10"/>
    <mergeCell ref="IYF10:IYY10"/>
    <mergeCell ref="IYZ10:IZS10"/>
    <mergeCell ref="IZT10:JAM10"/>
    <mergeCell ref="JAN10:JBG10"/>
    <mergeCell ref="JBH10:JCA10"/>
    <mergeCell ref="IUJ10:IVC10"/>
    <mergeCell ref="IVD10:IVW10"/>
    <mergeCell ref="IVX10:IWQ10"/>
    <mergeCell ref="IWR10:IXK10"/>
    <mergeCell ref="IXL10:IYE10"/>
    <mergeCell ref="IQN10:IRG10"/>
    <mergeCell ref="IRH10:ISA10"/>
    <mergeCell ref="ISB10:ISU10"/>
    <mergeCell ref="ISV10:ITO10"/>
    <mergeCell ref="ITP10:IUI10"/>
    <mergeCell ref="IMR10:INK10"/>
    <mergeCell ref="INL10:IOE10"/>
    <mergeCell ref="IOF10:IOY10"/>
    <mergeCell ref="IOZ10:IPS10"/>
    <mergeCell ref="IPT10:IQM10"/>
    <mergeCell ref="IIV10:IJO10"/>
    <mergeCell ref="IJP10:IKI10"/>
    <mergeCell ref="IKJ10:ILC10"/>
    <mergeCell ref="ILD10:ILW10"/>
    <mergeCell ref="ILX10:IMQ10"/>
    <mergeCell ref="IEZ10:IFS10"/>
    <mergeCell ref="IFT10:IGM10"/>
    <mergeCell ref="IGN10:IHG10"/>
    <mergeCell ref="IHH10:IIA10"/>
    <mergeCell ref="IIB10:IIU10"/>
    <mergeCell ref="IBD10:IBW10"/>
    <mergeCell ref="IBX10:ICQ10"/>
    <mergeCell ref="ICR10:IDK10"/>
    <mergeCell ref="IDL10:IEE10"/>
    <mergeCell ref="IEF10:IEY10"/>
    <mergeCell ref="HXH10:HYA10"/>
    <mergeCell ref="HYB10:HYU10"/>
    <mergeCell ref="HYV10:HZO10"/>
    <mergeCell ref="HZP10:IAI10"/>
    <mergeCell ref="IAJ10:IBC10"/>
    <mergeCell ref="HTL10:HUE10"/>
    <mergeCell ref="HUF10:HUY10"/>
    <mergeCell ref="HUZ10:HVS10"/>
    <mergeCell ref="HVT10:HWM10"/>
    <mergeCell ref="HWN10:HXG10"/>
    <mergeCell ref="HPP10:HQI10"/>
    <mergeCell ref="HQJ10:HRC10"/>
    <mergeCell ref="HRD10:HRW10"/>
    <mergeCell ref="HRX10:HSQ10"/>
    <mergeCell ref="HSR10:HTK10"/>
    <mergeCell ref="HLT10:HMM10"/>
    <mergeCell ref="HMN10:HNG10"/>
    <mergeCell ref="HNH10:HOA10"/>
    <mergeCell ref="HOB10:HOU10"/>
    <mergeCell ref="HOV10:HPO10"/>
    <mergeCell ref="HHX10:HIQ10"/>
    <mergeCell ref="HIR10:HJK10"/>
    <mergeCell ref="HJL10:HKE10"/>
    <mergeCell ref="HKF10:HKY10"/>
    <mergeCell ref="HKZ10:HLS10"/>
    <mergeCell ref="HEB10:HEU10"/>
    <mergeCell ref="HEV10:HFO10"/>
    <mergeCell ref="HFP10:HGI10"/>
    <mergeCell ref="HGJ10:HHC10"/>
    <mergeCell ref="HHD10:HHW10"/>
    <mergeCell ref="HAF10:HAY10"/>
    <mergeCell ref="HAZ10:HBS10"/>
    <mergeCell ref="HBT10:HCM10"/>
    <mergeCell ref="HCN10:HDG10"/>
    <mergeCell ref="HDH10:HEA10"/>
    <mergeCell ref="GWJ10:GXC10"/>
    <mergeCell ref="GXD10:GXW10"/>
    <mergeCell ref="GXX10:GYQ10"/>
    <mergeCell ref="GYR10:GZK10"/>
    <mergeCell ref="GZL10:HAE10"/>
    <mergeCell ref="GSN10:GTG10"/>
    <mergeCell ref="GTH10:GUA10"/>
    <mergeCell ref="GUB10:GUU10"/>
    <mergeCell ref="GUV10:GVO10"/>
    <mergeCell ref="GVP10:GWI10"/>
    <mergeCell ref="GOR10:GPK10"/>
    <mergeCell ref="GPL10:GQE10"/>
    <mergeCell ref="GQF10:GQY10"/>
    <mergeCell ref="GQZ10:GRS10"/>
    <mergeCell ref="GRT10:GSM10"/>
    <mergeCell ref="GKV10:GLO10"/>
    <mergeCell ref="GLP10:GMI10"/>
    <mergeCell ref="GMJ10:GNC10"/>
    <mergeCell ref="GND10:GNW10"/>
    <mergeCell ref="GNX10:GOQ10"/>
    <mergeCell ref="GGZ10:GHS10"/>
    <mergeCell ref="GHT10:GIM10"/>
    <mergeCell ref="GIN10:GJG10"/>
    <mergeCell ref="GJH10:GKA10"/>
    <mergeCell ref="GKB10:GKU10"/>
    <mergeCell ref="GDD10:GDW10"/>
    <mergeCell ref="GDX10:GEQ10"/>
    <mergeCell ref="GER10:GFK10"/>
    <mergeCell ref="GFL10:GGE10"/>
    <mergeCell ref="GGF10:GGY10"/>
    <mergeCell ref="FZH10:GAA10"/>
    <mergeCell ref="GAB10:GAU10"/>
    <mergeCell ref="GAV10:GBO10"/>
    <mergeCell ref="GBP10:GCI10"/>
    <mergeCell ref="GCJ10:GDC10"/>
    <mergeCell ref="FVL10:FWE10"/>
    <mergeCell ref="FWF10:FWY10"/>
    <mergeCell ref="FWZ10:FXS10"/>
    <mergeCell ref="FXT10:FYM10"/>
    <mergeCell ref="FYN10:FZG10"/>
    <mergeCell ref="FRP10:FSI10"/>
    <mergeCell ref="FSJ10:FTC10"/>
    <mergeCell ref="FTD10:FTW10"/>
    <mergeCell ref="FTX10:FUQ10"/>
    <mergeCell ref="FUR10:FVK10"/>
    <mergeCell ref="FNT10:FOM10"/>
    <mergeCell ref="FON10:FPG10"/>
    <mergeCell ref="FPH10:FQA10"/>
    <mergeCell ref="FQB10:FQU10"/>
    <mergeCell ref="FQV10:FRO10"/>
    <mergeCell ref="FJX10:FKQ10"/>
    <mergeCell ref="FKR10:FLK10"/>
    <mergeCell ref="FLL10:FME10"/>
    <mergeCell ref="FMF10:FMY10"/>
    <mergeCell ref="FMZ10:FNS10"/>
    <mergeCell ref="FGB10:FGU10"/>
    <mergeCell ref="FGV10:FHO10"/>
    <mergeCell ref="FHP10:FII10"/>
    <mergeCell ref="FIJ10:FJC10"/>
    <mergeCell ref="FJD10:FJW10"/>
    <mergeCell ref="FCF10:FCY10"/>
    <mergeCell ref="FCZ10:FDS10"/>
    <mergeCell ref="FDT10:FEM10"/>
    <mergeCell ref="FEN10:FFG10"/>
    <mergeCell ref="FFH10:FGA10"/>
    <mergeCell ref="EYJ10:EZC10"/>
    <mergeCell ref="EZD10:EZW10"/>
    <mergeCell ref="EZX10:FAQ10"/>
    <mergeCell ref="FAR10:FBK10"/>
    <mergeCell ref="FBL10:FCE10"/>
    <mergeCell ref="EUN10:EVG10"/>
    <mergeCell ref="EVH10:EWA10"/>
    <mergeCell ref="EWB10:EWU10"/>
    <mergeCell ref="EWV10:EXO10"/>
    <mergeCell ref="EXP10:EYI10"/>
    <mergeCell ref="EQR10:ERK10"/>
    <mergeCell ref="ERL10:ESE10"/>
    <mergeCell ref="ESF10:ESY10"/>
    <mergeCell ref="ESZ10:ETS10"/>
    <mergeCell ref="ETT10:EUM10"/>
    <mergeCell ref="EMV10:ENO10"/>
    <mergeCell ref="ENP10:EOI10"/>
    <mergeCell ref="EOJ10:EPC10"/>
    <mergeCell ref="EPD10:EPW10"/>
    <mergeCell ref="EPX10:EQQ10"/>
    <mergeCell ref="EIZ10:EJS10"/>
    <mergeCell ref="EJT10:EKM10"/>
    <mergeCell ref="EKN10:ELG10"/>
    <mergeCell ref="ELH10:EMA10"/>
    <mergeCell ref="EMB10:EMU10"/>
    <mergeCell ref="EFD10:EFW10"/>
    <mergeCell ref="EFX10:EGQ10"/>
    <mergeCell ref="EGR10:EHK10"/>
    <mergeCell ref="EHL10:EIE10"/>
    <mergeCell ref="EIF10:EIY10"/>
    <mergeCell ref="EBH10:ECA10"/>
    <mergeCell ref="ECB10:ECU10"/>
    <mergeCell ref="ECV10:EDO10"/>
    <mergeCell ref="EDP10:EEI10"/>
    <mergeCell ref="EEJ10:EFC10"/>
    <mergeCell ref="DXL10:DYE10"/>
    <mergeCell ref="DYF10:DYY10"/>
    <mergeCell ref="DYZ10:DZS10"/>
    <mergeCell ref="DZT10:EAM10"/>
    <mergeCell ref="EAN10:EBG10"/>
    <mergeCell ref="DTP10:DUI10"/>
    <mergeCell ref="DUJ10:DVC10"/>
    <mergeCell ref="DVD10:DVW10"/>
    <mergeCell ref="DVX10:DWQ10"/>
    <mergeCell ref="DWR10:DXK10"/>
    <mergeCell ref="DPT10:DQM10"/>
    <mergeCell ref="DQN10:DRG10"/>
    <mergeCell ref="DRH10:DSA10"/>
    <mergeCell ref="DSB10:DSU10"/>
    <mergeCell ref="DSV10:DTO10"/>
    <mergeCell ref="DLX10:DMQ10"/>
    <mergeCell ref="DMR10:DNK10"/>
    <mergeCell ref="DNL10:DOE10"/>
    <mergeCell ref="DOF10:DOY10"/>
    <mergeCell ref="DOZ10:DPS10"/>
    <mergeCell ref="DIB10:DIU10"/>
    <mergeCell ref="DIV10:DJO10"/>
    <mergeCell ref="DJP10:DKI10"/>
    <mergeCell ref="DKJ10:DLC10"/>
    <mergeCell ref="DLD10:DLW10"/>
    <mergeCell ref="DEF10:DEY10"/>
    <mergeCell ref="DEZ10:DFS10"/>
    <mergeCell ref="DFT10:DGM10"/>
    <mergeCell ref="DGN10:DHG10"/>
    <mergeCell ref="DHH10:DIA10"/>
    <mergeCell ref="DAJ10:DBC10"/>
    <mergeCell ref="DBD10:DBW10"/>
    <mergeCell ref="DBX10:DCQ10"/>
    <mergeCell ref="DCR10:DDK10"/>
    <mergeCell ref="DDL10:DEE10"/>
    <mergeCell ref="CWN10:CXG10"/>
    <mergeCell ref="CXH10:CYA10"/>
    <mergeCell ref="CYB10:CYU10"/>
    <mergeCell ref="CYV10:CZO10"/>
    <mergeCell ref="CZP10:DAI10"/>
    <mergeCell ref="CSR10:CTK10"/>
    <mergeCell ref="CTL10:CUE10"/>
    <mergeCell ref="CUF10:CUY10"/>
    <mergeCell ref="CUZ10:CVS10"/>
    <mergeCell ref="CVT10:CWM10"/>
    <mergeCell ref="COV10:CPO10"/>
    <mergeCell ref="CPP10:CQI10"/>
    <mergeCell ref="CQJ10:CRC10"/>
    <mergeCell ref="CRD10:CRW10"/>
    <mergeCell ref="CRX10:CSQ10"/>
    <mergeCell ref="CKZ10:CLS10"/>
    <mergeCell ref="CLT10:CMM10"/>
    <mergeCell ref="CMN10:CNG10"/>
    <mergeCell ref="CNH10:COA10"/>
    <mergeCell ref="COB10:COU10"/>
    <mergeCell ref="CHD10:CHW10"/>
    <mergeCell ref="CHX10:CIQ10"/>
    <mergeCell ref="CIR10:CJK10"/>
    <mergeCell ref="CJL10:CKE10"/>
    <mergeCell ref="CKF10:CKY10"/>
    <mergeCell ref="CDH10:CEA10"/>
    <mergeCell ref="CEB10:CEU10"/>
    <mergeCell ref="CEV10:CFO10"/>
    <mergeCell ref="CFP10:CGI10"/>
    <mergeCell ref="CGJ10:CHC10"/>
    <mergeCell ref="BZL10:CAE10"/>
    <mergeCell ref="CAF10:CAY10"/>
    <mergeCell ref="CAZ10:CBS10"/>
    <mergeCell ref="CBT10:CCM10"/>
    <mergeCell ref="CCN10:CDG10"/>
    <mergeCell ref="BVP10:BWI10"/>
    <mergeCell ref="BWJ10:BXC10"/>
    <mergeCell ref="BXD10:BXW10"/>
    <mergeCell ref="BXX10:BYQ10"/>
    <mergeCell ref="BYR10:BZK10"/>
    <mergeCell ref="BRT10:BSM10"/>
    <mergeCell ref="BSN10:BTG10"/>
    <mergeCell ref="BTH10:BUA10"/>
    <mergeCell ref="BUB10:BUU10"/>
    <mergeCell ref="BUV10:BVO10"/>
    <mergeCell ref="BNX10:BOQ10"/>
    <mergeCell ref="BOR10:BPK10"/>
    <mergeCell ref="BPL10:BQE10"/>
    <mergeCell ref="BQF10:BQY10"/>
    <mergeCell ref="BQZ10:BRS10"/>
    <mergeCell ref="BKB10:BKU10"/>
    <mergeCell ref="BKV10:BLO10"/>
    <mergeCell ref="BLP10:BMI10"/>
    <mergeCell ref="BMJ10:BNC10"/>
    <mergeCell ref="BND10:BNW10"/>
    <mergeCell ref="BGF10:BGY10"/>
    <mergeCell ref="BGZ10:BHS10"/>
    <mergeCell ref="BHT10:BIM10"/>
    <mergeCell ref="BIN10:BJG10"/>
    <mergeCell ref="BJH10:BKA10"/>
    <mergeCell ref="BCJ10:BDC10"/>
    <mergeCell ref="BDD10:BDW10"/>
    <mergeCell ref="BDX10:BEQ10"/>
    <mergeCell ref="BER10:BFK10"/>
    <mergeCell ref="BFL10:BGE10"/>
    <mergeCell ref="AYN10:AZG10"/>
    <mergeCell ref="AZH10:BAA10"/>
    <mergeCell ref="BAB10:BAU10"/>
    <mergeCell ref="BAV10:BBO10"/>
    <mergeCell ref="BBP10:BCI10"/>
    <mergeCell ref="AUR10:AVK10"/>
    <mergeCell ref="AVL10:AWE10"/>
    <mergeCell ref="AWF10:AWY10"/>
    <mergeCell ref="AWZ10:AXS10"/>
    <mergeCell ref="AXT10:AYM10"/>
    <mergeCell ref="AQV10:ARO10"/>
    <mergeCell ref="ARP10:ASI10"/>
    <mergeCell ref="ASJ10:ATC10"/>
    <mergeCell ref="ATD10:ATW10"/>
    <mergeCell ref="ATX10:AUQ10"/>
    <mergeCell ref="AMZ10:ANS10"/>
    <mergeCell ref="ANT10:AOM10"/>
    <mergeCell ref="AON10:APG10"/>
    <mergeCell ref="APH10:AQA10"/>
    <mergeCell ref="AQB10:AQU10"/>
    <mergeCell ref="AJD10:AJW10"/>
    <mergeCell ref="AJX10:AKQ10"/>
    <mergeCell ref="AKR10:ALK10"/>
    <mergeCell ref="ALL10:AME10"/>
    <mergeCell ref="AMF10:AMY10"/>
    <mergeCell ref="AFH10:AGA10"/>
    <mergeCell ref="AGB10:AGU10"/>
    <mergeCell ref="AGV10:AHO10"/>
    <mergeCell ref="AHP10:AII10"/>
    <mergeCell ref="AIJ10:AJC10"/>
    <mergeCell ref="ABL10:ACE10"/>
    <mergeCell ref="ACF10:ACY10"/>
    <mergeCell ref="ACZ10:ADS10"/>
    <mergeCell ref="ADT10:AEM10"/>
    <mergeCell ref="AEN10:AFG10"/>
    <mergeCell ref="XP10:YI10"/>
    <mergeCell ref="YJ10:ZC10"/>
    <mergeCell ref="ZD10:ZW10"/>
    <mergeCell ref="ZX10:AAQ10"/>
    <mergeCell ref="AAR10:ABK10"/>
    <mergeCell ref="TT10:UM10"/>
    <mergeCell ref="UN10:VG10"/>
    <mergeCell ref="VH10:WA10"/>
    <mergeCell ref="WB10:WU10"/>
    <mergeCell ref="WV10:XO10"/>
    <mergeCell ref="PX10:QQ10"/>
    <mergeCell ref="QR10:RK10"/>
    <mergeCell ref="RL10:SE10"/>
    <mergeCell ref="SF10:SY10"/>
    <mergeCell ref="SZ10:TS10"/>
    <mergeCell ref="MB10:MU10"/>
    <mergeCell ref="MV10:NO10"/>
    <mergeCell ref="NP10:OI10"/>
    <mergeCell ref="OJ10:PC10"/>
    <mergeCell ref="PD10:PW10"/>
    <mergeCell ref="IF10:IY10"/>
    <mergeCell ref="IZ10:JS10"/>
    <mergeCell ref="JT10:KM10"/>
    <mergeCell ref="KN10:LG10"/>
    <mergeCell ref="LH10:MA10"/>
    <mergeCell ref="EJ10:FC10"/>
    <mergeCell ref="FD10:FW10"/>
    <mergeCell ref="FX10:GQ10"/>
    <mergeCell ref="GR10:HK10"/>
    <mergeCell ref="HL10:IE10"/>
    <mergeCell ref="AN10:BG10"/>
    <mergeCell ref="BH10:CA10"/>
    <mergeCell ref="CB10:CU10"/>
    <mergeCell ref="CV10:DO10"/>
    <mergeCell ref="DP10:EI10"/>
    <mergeCell ref="B16:B20"/>
    <mergeCell ref="C16:C20"/>
    <mergeCell ref="D16:D20"/>
    <mergeCell ref="E16:N16"/>
    <mergeCell ref="O16:X17"/>
    <mergeCell ref="E19:E20"/>
    <mergeCell ref="F19:F20"/>
    <mergeCell ref="G19:G20"/>
    <mergeCell ref="H19:H20"/>
    <mergeCell ref="Q18:R19"/>
    <mergeCell ref="N19:N20"/>
    <mergeCell ref="I19:I20"/>
    <mergeCell ref="J19:J20"/>
    <mergeCell ref="K19:K20"/>
    <mergeCell ref="L19:L20"/>
    <mergeCell ref="M19:M20"/>
    <mergeCell ref="Y16:Y20"/>
    <mergeCell ref="E17:N17"/>
    <mergeCell ref="E18:I18"/>
    <mergeCell ref="J18:N18"/>
    <mergeCell ref="O18:P19"/>
    <mergeCell ref="S18:T19"/>
    <mergeCell ref="U18:V19"/>
    <mergeCell ref="W18:X19"/>
    <mergeCell ref="H14:M14"/>
    <mergeCell ref="D5:O5"/>
    <mergeCell ref="A6:T6"/>
    <mergeCell ref="C8:R8"/>
    <mergeCell ref="A9:T9"/>
    <mergeCell ref="U10:AM10"/>
  </mergeCells>
  <conditionalFormatting sqref="E35:E36">
    <cfRule type="containsBlanks" dxfId="15" priority="2">
      <formula>LEN(TRIM(E35))=0</formula>
    </cfRule>
  </conditionalFormatting>
  <conditionalFormatting sqref="F35:N36">
    <cfRule type="containsBlanks" dxfId="14" priority="1">
      <formula>LEN(TRIM(F35))=0</formula>
    </cfRule>
  </conditionalFormatting>
  <conditionalFormatting sqref="E83">
    <cfRule type="containsBlanks" dxfId="13" priority="6">
      <formula>LEN(TRIM(E83))=0</formula>
    </cfRule>
  </conditionalFormatting>
  <conditionalFormatting sqref="F83:N83">
    <cfRule type="containsBlanks" dxfId="12" priority="5">
      <formula>LEN(TRIM(F83))=0</formula>
    </cfRule>
  </conditionalFormatting>
  <conditionalFormatting sqref="E32:E33">
    <cfRule type="containsBlanks" dxfId="11" priority="4">
      <formula>LEN(TRIM(E32))=0</formula>
    </cfRule>
  </conditionalFormatting>
  <conditionalFormatting sqref="F32:N33">
    <cfRule type="containsBlanks" dxfId="10" priority="3">
      <formula>LEN(TRIM(F32))=0</formula>
    </cfRule>
  </conditionalFormatting>
  <conditionalFormatting sqref="E53">
    <cfRule type="containsBlanks" dxfId="9" priority="16">
      <formula>LEN(TRIM(E53))=0</formula>
    </cfRule>
  </conditionalFormatting>
  <conditionalFormatting sqref="E52">
    <cfRule type="containsBlanks" dxfId="8" priority="15">
      <formula>LEN(TRIM(E52))=0</formula>
    </cfRule>
  </conditionalFormatting>
  <conditionalFormatting sqref="E51">
    <cfRule type="containsBlanks" dxfId="7" priority="14">
      <formula>LEN(TRIM(E51))=0</formula>
    </cfRule>
  </conditionalFormatting>
  <conditionalFormatting sqref="F53:N53">
    <cfRule type="containsBlanks" dxfId="6" priority="13">
      <formula>LEN(TRIM(F53))=0</formula>
    </cfRule>
  </conditionalFormatting>
  <conditionalFormatting sqref="F52:N52">
    <cfRule type="containsBlanks" dxfId="5" priority="12">
      <formula>LEN(TRIM(F52))=0</formula>
    </cfRule>
  </conditionalFormatting>
  <conditionalFormatting sqref="F51:N51">
    <cfRule type="containsBlanks" dxfId="4" priority="11">
      <formula>LEN(TRIM(F51))=0</formula>
    </cfRule>
  </conditionalFormatting>
  <conditionalFormatting sqref="E59:E61">
    <cfRule type="containsBlanks" dxfId="3" priority="10">
      <formula>LEN(TRIM(E59))=0</formula>
    </cfRule>
  </conditionalFormatting>
  <conditionalFormatting sqref="F59:N61">
    <cfRule type="containsBlanks" dxfId="2" priority="9">
      <formula>LEN(TRIM(F59))=0</formula>
    </cfRule>
  </conditionalFormatting>
  <conditionalFormatting sqref="E71:E73">
    <cfRule type="containsBlanks" dxfId="1" priority="8">
      <formula>LEN(TRIM(E71))=0</formula>
    </cfRule>
  </conditionalFormatting>
  <conditionalFormatting sqref="F71:N73">
    <cfRule type="containsBlanks" dxfId="0" priority="7">
      <formula>LEN(TRIM(F71))=0</formula>
    </cfRule>
  </conditionalFormatting>
  <printOptions horizontalCentered="1"/>
  <pageMargins left="0" right="0" top="0" bottom="0" header="0.31496062992125984" footer="0.31496062992125984"/>
  <pageSetup paperSize="9" scale="20" fitToHeight="5" pageOrder="overThenDown" orientation="portrait" horizontalDpi="4294967294" verticalDpi="4294967294" r:id="rId1"/>
  <headerFooter differentFirst="1">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99"/>
  <sheetViews>
    <sheetView topLeftCell="E1" zoomScale="90" zoomScaleNormal="90" workbookViewId="0">
      <selection activeCell="A18" sqref="A18:H99"/>
    </sheetView>
  </sheetViews>
  <sheetFormatPr defaultColWidth="9.140625" defaultRowHeight="15" outlineLevelCol="1"/>
  <cols>
    <col min="1" max="1" width="10.85546875" style="89" customWidth="1"/>
    <col min="2" max="2" width="64.85546875" style="90" customWidth="1"/>
    <col min="3" max="3" width="12.85546875" style="91" customWidth="1"/>
    <col min="4" max="4" width="20.42578125" style="89" customWidth="1" outlineLevel="1"/>
    <col min="5" max="5" width="20.28515625" style="89" customWidth="1" outlineLevel="1"/>
    <col min="6" max="6" width="20.42578125" style="89" customWidth="1" outlineLevel="1"/>
    <col min="7" max="7" width="15.140625" style="89" customWidth="1" outlineLevel="1"/>
    <col min="8" max="8" width="13.85546875" style="89" customWidth="1" outlineLevel="1"/>
    <col min="9" max="10" width="15.7109375" style="89" customWidth="1"/>
    <col min="11" max="12" width="15.7109375" style="92" customWidth="1"/>
    <col min="13" max="13" width="15.7109375" style="89" customWidth="1"/>
    <col min="14" max="14" width="15" style="89" customWidth="1"/>
    <col min="15" max="18" width="15.7109375" style="89" customWidth="1"/>
    <col min="19" max="19" width="13.85546875" style="89" customWidth="1"/>
    <col min="20" max="21" width="13.42578125" style="89" customWidth="1"/>
    <col min="22" max="22" width="16" style="89" customWidth="1"/>
    <col min="23" max="23" width="68" style="93" customWidth="1"/>
    <col min="24" max="16384" width="9.140625" style="89"/>
  </cols>
  <sheetData>
    <row r="1" spans="1:16383" ht="2.25" customHeight="1"/>
    <row r="2" spans="1:16383" ht="2.25" customHeight="1"/>
    <row r="3" spans="1:16383" ht="2.25" customHeight="1"/>
    <row r="4" spans="1:16383" ht="2.25" customHeight="1">
      <c r="W4" s="94"/>
    </row>
    <row r="5" spans="1:16383" s="95" customFormat="1">
      <c r="W5" s="96" t="s">
        <v>183</v>
      </c>
    </row>
    <row r="6" spans="1:16383" s="95" customFormat="1" ht="18.75">
      <c r="A6" s="89"/>
      <c r="B6" s="888" t="s">
        <v>184</v>
      </c>
      <c r="C6" s="888"/>
      <c r="D6" s="888"/>
      <c r="E6" s="888"/>
      <c r="F6" s="888"/>
      <c r="G6" s="888"/>
      <c r="H6" s="888"/>
      <c r="I6" s="888"/>
      <c r="J6" s="888"/>
      <c r="K6" s="888"/>
      <c r="L6" s="888"/>
      <c r="M6" s="888"/>
      <c r="N6" s="888"/>
      <c r="O6" s="888"/>
      <c r="P6" s="888"/>
      <c r="Q6" s="888"/>
      <c r="R6" s="888"/>
      <c r="S6" s="888"/>
      <c r="T6" s="888"/>
      <c r="U6" s="888"/>
      <c r="V6" s="888"/>
      <c r="W6" s="96" t="s">
        <v>1</v>
      </c>
      <c r="X6" s="97"/>
      <c r="Y6" s="97"/>
      <c r="Z6" s="97"/>
      <c r="AA6" s="97"/>
      <c r="AB6" s="97"/>
      <c r="AC6" s="97"/>
      <c r="AD6" s="97"/>
      <c r="AE6" s="97"/>
      <c r="AF6" s="97"/>
      <c r="AG6" s="97"/>
      <c r="AH6" s="97"/>
      <c r="AI6" s="97"/>
      <c r="AJ6" s="97"/>
      <c r="AK6" s="97"/>
      <c r="AL6" s="97"/>
      <c r="AM6" s="97"/>
      <c r="AN6" s="97"/>
      <c r="AO6" s="97"/>
      <c r="AP6" s="97"/>
      <c r="AQ6" s="97"/>
      <c r="AR6" s="97"/>
      <c r="AS6" s="97"/>
      <c r="AT6" s="97"/>
      <c r="AU6" s="97"/>
    </row>
    <row r="7" spans="1:16383" s="663" customFormat="1" ht="18.75">
      <c r="A7" s="842" t="s">
        <v>1148</v>
      </c>
      <c r="B7" s="842"/>
      <c r="C7" s="842"/>
      <c r="D7" s="842"/>
      <c r="E7" s="842"/>
      <c r="F7" s="842"/>
      <c r="G7" s="842"/>
      <c r="H7" s="842"/>
      <c r="I7" s="842"/>
      <c r="J7" s="842"/>
      <c r="K7" s="842"/>
      <c r="L7" s="842"/>
      <c r="M7" s="842"/>
      <c r="N7" s="842"/>
      <c r="O7" s="842"/>
      <c r="P7" s="842"/>
      <c r="Q7" s="842"/>
      <c r="R7" s="842"/>
      <c r="S7" s="842"/>
      <c r="T7" s="842"/>
      <c r="U7" s="664"/>
    </row>
    <row r="8" spans="1:16383" s="663" customFormat="1" ht="18.75">
      <c r="F8" s="664"/>
      <c r="U8" s="664"/>
    </row>
    <row r="9" spans="1:16383" s="665" customFormat="1" ht="21.75" customHeight="1">
      <c r="A9" s="664"/>
      <c r="C9" s="855" t="s">
        <v>1150</v>
      </c>
      <c r="D9" s="855"/>
      <c r="E9" s="855"/>
      <c r="F9" s="855"/>
      <c r="G9" s="855"/>
      <c r="H9" s="855"/>
      <c r="I9" s="855"/>
      <c r="J9" s="855"/>
      <c r="K9" s="855"/>
      <c r="L9" s="855"/>
      <c r="M9" s="855"/>
      <c r="N9" s="855"/>
      <c r="O9" s="855"/>
      <c r="P9" s="855"/>
      <c r="Q9" s="855"/>
      <c r="R9" s="855"/>
      <c r="S9" s="664"/>
      <c r="T9" s="664"/>
      <c r="U9" s="664"/>
    </row>
    <row r="10" spans="1:16383" s="663" customFormat="1" ht="18.75">
      <c r="A10" s="853" t="s">
        <v>113</v>
      </c>
      <c r="B10" s="853"/>
      <c r="C10" s="853"/>
      <c r="D10" s="853"/>
      <c r="E10" s="853"/>
      <c r="F10" s="853"/>
      <c r="G10" s="853"/>
      <c r="H10" s="853"/>
      <c r="I10" s="853"/>
      <c r="J10" s="853"/>
      <c r="K10" s="853"/>
      <c r="L10" s="853"/>
      <c r="M10" s="853"/>
      <c r="N10" s="853"/>
      <c r="O10" s="853"/>
      <c r="P10" s="853"/>
      <c r="Q10" s="853"/>
      <c r="R10" s="853"/>
      <c r="S10" s="853"/>
      <c r="T10" s="853"/>
      <c r="U10" s="664"/>
    </row>
    <row r="11" spans="1:16383" s="663" customFormat="1" ht="12.75" customHeight="1">
      <c r="U11" s="842"/>
      <c r="V11" s="842"/>
      <c r="W11" s="842"/>
      <c r="X11" s="842"/>
      <c r="Y11" s="842"/>
      <c r="Z11" s="842"/>
      <c r="AA11" s="842"/>
      <c r="AB11" s="842"/>
      <c r="AC11" s="842"/>
      <c r="AD11" s="842"/>
      <c r="AE11" s="842"/>
      <c r="AF11" s="842"/>
      <c r="AG11" s="842"/>
      <c r="AH11" s="842"/>
      <c r="AI11" s="842"/>
      <c r="AJ11" s="842"/>
      <c r="AK11" s="842"/>
      <c r="AL11" s="842"/>
      <c r="AM11" s="842"/>
      <c r="AN11" s="842"/>
      <c r="AO11" s="842"/>
      <c r="AP11" s="842"/>
      <c r="AQ11" s="842"/>
      <c r="AR11" s="842"/>
      <c r="AS11" s="842"/>
      <c r="AT11" s="842"/>
      <c r="AU11" s="842"/>
      <c r="AV11" s="842"/>
      <c r="AW11" s="842"/>
      <c r="AX11" s="842"/>
      <c r="AY11" s="842"/>
      <c r="AZ11" s="842"/>
      <c r="BA11" s="842"/>
      <c r="BB11" s="842"/>
      <c r="BC11" s="842"/>
      <c r="BD11" s="842"/>
      <c r="BE11" s="842"/>
      <c r="BF11" s="842"/>
      <c r="BG11" s="842"/>
      <c r="BH11" s="842"/>
      <c r="BI11" s="842"/>
      <c r="BJ11" s="842"/>
      <c r="BK11" s="842"/>
      <c r="BL11" s="842"/>
      <c r="BM11" s="842"/>
      <c r="BN11" s="842"/>
      <c r="BO11" s="842"/>
      <c r="BP11" s="842"/>
      <c r="BQ11" s="842"/>
      <c r="BR11" s="842"/>
      <c r="BS11" s="842"/>
      <c r="BT11" s="842"/>
      <c r="BU11" s="842"/>
      <c r="BV11" s="842"/>
      <c r="BW11" s="842"/>
      <c r="BX11" s="842"/>
      <c r="BY11" s="842"/>
      <c r="BZ11" s="842"/>
      <c r="CA11" s="842"/>
      <c r="CB11" s="842"/>
      <c r="CC11" s="842"/>
      <c r="CD11" s="842"/>
      <c r="CE11" s="842"/>
      <c r="CF11" s="842"/>
      <c r="CG11" s="842"/>
      <c r="CH11" s="842"/>
      <c r="CI11" s="842"/>
      <c r="CJ11" s="842"/>
      <c r="CK11" s="842"/>
      <c r="CL11" s="842"/>
      <c r="CM11" s="842"/>
      <c r="CN11" s="842"/>
      <c r="CO11" s="842"/>
      <c r="CP11" s="842"/>
      <c r="CQ11" s="842"/>
      <c r="CR11" s="842"/>
      <c r="CS11" s="842"/>
      <c r="CT11" s="842"/>
      <c r="CU11" s="842"/>
      <c r="CV11" s="842"/>
      <c r="CW11" s="842"/>
      <c r="CX11" s="842"/>
      <c r="CY11" s="842"/>
      <c r="CZ11" s="842"/>
      <c r="DA11" s="842"/>
      <c r="DB11" s="842"/>
      <c r="DC11" s="842"/>
      <c r="DD11" s="842"/>
      <c r="DE11" s="842"/>
      <c r="DF11" s="842"/>
      <c r="DG11" s="842"/>
      <c r="DH11" s="842"/>
      <c r="DI11" s="842"/>
      <c r="DJ11" s="842"/>
      <c r="DK11" s="842"/>
      <c r="DL11" s="842"/>
      <c r="DM11" s="842"/>
      <c r="DN11" s="842"/>
      <c r="DO11" s="842"/>
      <c r="DP11" s="842"/>
      <c r="DQ11" s="842"/>
      <c r="DR11" s="842"/>
      <c r="DS11" s="842"/>
      <c r="DT11" s="842"/>
      <c r="DU11" s="842"/>
      <c r="DV11" s="842"/>
      <c r="DW11" s="842"/>
      <c r="DX11" s="842"/>
      <c r="DY11" s="842"/>
      <c r="DZ11" s="842"/>
      <c r="EA11" s="842"/>
      <c r="EB11" s="842"/>
      <c r="EC11" s="842"/>
      <c r="ED11" s="842"/>
      <c r="EE11" s="842"/>
      <c r="EF11" s="842"/>
      <c r="EG11" s="842"/>
      <c r="EH11" s="842"/>
      <c r="EI11" s="842"/>
      <c r="EJ11" s="842"/>
      <c r="EK11" s="842"/>
      <c r="EL11" s="842"/>
      <c r="EM11" s="842"/>
      <c r="EN11" s="842"/>
      <c r="EO11" s="842"/>
      <c r="EP11" s="842"/>
      <c r="EQ11" s="842"/>
      <c r="ER11" s="842"/>
      <c r="ES11" s="842"/>
      <c r="ET11" s="842"/>
      <c r="EU11" s="842"/>
      <c r="EV11" s="842"/>
      <c r="EW11" s="842"/>
      <c r="EX11" s="842"/>
      <c r="EY11" s="842"/>
      <c r="EZ11" s="842"/>
      <c r="FA11" s="842"/>
      <c r="FB11" s="842"/>
      <c r="FC11" s="842"/>
      <c r="FD11" s="842"/>
      <c r="FE11" s="842"/>
      <c r="FF11" s="842"/>
      <c r="FG11" s="842"/>
      <c r="FH11" s="842"/>
      <c r="FI11" s="842"/>
      <c r="FJ11" s="842"/>
      <c r="FK11" s="842"/>
      <c r="FL11" s="842"/>
      <c r="FM11" s="842"/>
      <c r="FN11" s="842"/>
      <c r="FO11" s="842"/>
      <c r="FP11" s="842"/>
      <c r="FQ11" s="842"/>
      <c r="FR11" s="842"/>
      <c r="FS11" s="842"/>
      <c r="FT11" s="842"/>
      <c r="FU11" s="842"/>
      <c r="FV11" s="842"/>
      <c r="FW11" s="842"/>
      <c r="FX11" s="842"/>
      <c r="FY11" s="842"/>
      <c r="FZ11" s="842"/>
      <c r="GA11" s="842"/>
      <c r="GB11" s="842"/>
      <c r="GC11" s="842"/>
      <c r="GD11" s="842"/>
      <c r="GE11" s="842"/>
      <c r="GF11" s="842"/>
      <c r="GG11" s="842"/>
      <c r="GH11" s="842"/>
      <c r="GI11" s="842"/>
      <c r="GJ11" s="842"/>
      <c r="GK11" s="842"/>
      <c r="GL11" s="842"/>
      <c r="GM11" s="842"/>
      <c r="GN11" s="842"/>
      <c r="GO11" s="842"/>
      <c r="GP11" s="842"/>
      <c r="GQ11" s="842"/>
      <c r="GR11" s="842"/>
      <c r="GS11" s="842"/>
      <c r="GT11" s="842"/>
      <c r="GU11" s="842"/>
      <c r="GV11" s="842"/>
      <c r="GW11" s="842"/>
      <c r="GX11" s="842"/>
      <c r="GY11" s="842"/>
      <c r="GZ11" s="842"/>
      <c r="HA11" s="842"/>
      <c r="HB11" s="842"/>
      <c r="HC11" s="842"/>
      <c r="HD11" s="842"/>
      <c r="HE11" s="842"/>
      <c r="HF11" s="842"/>
      <c r="HG11" s="842"/>
      <c r="HH11" s="842"/>
      <c r="HI11" s="842"/>
      <c r="HJ11" s="842"/>
      <c r="HK11" s="842"/>
      <c r="HL11" s="842"/>
      <c r="HM11" s="842"/>
      <c r="HN11" s="842"/>
      <c r="HO11" s="842"/>
      <c r="HP11" s="842"/>
      <c r="HQ11" s="842"/>
      <c r="HR11" s="842"/>
      <c r="HS11" s="842"/>
      <c r="HT11" s="842"/>
      <c r="HU11" s="842"/>
      <c r="HV11" s="842"/>
      <c r="HW11" s="842"/>
      <c r="HX11" s="842"/>
      <c r="HY11" s="842"/>
      <c r="HZ11" s="842"/>
      <c r="IA11" s="842"/>
      <c r="IB11" s="842"/>
      <c r="IC11" s="842"/>
      <c r="ID11" s="842"/>
      <c r="IE11" s="842"/>
      <c r="IF11" s="842"/>
      <c r="IG11" s="842"/>
      <c r="IH11" s="842"/>
      <c r="II11" s="842"/>
      <c r="IJ11" s="842"/>
      <c r="IK11" s="842"/>
      <c r="IL11" s="842"/>
      <c r="IM11" s="842"/>
      <c r="IN11" s="842"/>
      <c r="IO11" s="842"/>
      <c r="IP11" s="842"/>
      <c r="IQ11" s="842"/>
      <c r="IR11" s="842"/>
      <c r="IS11" s="842"/>
      <c r="IT11" s="842"/>
      <c r="IU11" s="842"/>
      <c r="IV11" s="842"/>
      <c r="IW11" s="842"/>
      <c r="IX11" s="842"/>
      <c r="IY11" s="842"/>
      <c r="IZ11" s="842"/>
      <c r="JA11" s="842"/>
      <c r="JB11" s="842"/>
      <c r="JC11" s="842"/>
      <c r="JD11" s="842"/>
      <c r="JE11" s="842"/>
      <c r="JF11" s="842"/>
      <c r="JG11" s="842"/>
      <c r="JH11" s="842"/>
      <c r="JI11" s="842"/>
      <c r="JJ11" s="842"/>
      <c r="JK11" s="842"/>
      <c r="JL11" s="842"/>
      <c r="JM11" s="842"/>
      <c r="JN11" s="842"/>
      <c r="JO11" s="842"/>
      <c r="JP11" s="842"/>
      <c r="JQ11" s="842"/>
      <c r="JR11" s="842"/>
      <c r="JS11" s="842"/>
      <c r="JT11" s="842"/>
      <c r="JU11" s="842"/>
      <c r="JV11" s="842"/>
      <c r="JW11" s="842"/>
      <c r="JX11" s="842"/>
      <c r="JY11" s="842"/>
      <c r="JZ11" s="842"/>
      <c r="KA11" s="842"/>
      <c r="KB11" s="842"/>
      <c r="KC11" s="842"/>
      <c r="KD11" s="842"/>
      <c r="KE11" s="842"/>
      <c r="KF11" s="842"/>
      <c r="KG11" s="842"/>
      <c r="KH11" s="842"/>
      <c r="KI11" s="842"/>
      <c r="KJ11" s="842"/>
      <c r="KK11" s="842"/>
      <c r="KL11" s="842"/>
      <c r="KM11" s="842"/>
      <c r="KN11" s="842"/>
      <c r="KO11" s="842"/>
      <c r="KP11" s="842"/>
      <c r="KQ11" s="842"/>
      <c r="KR11" s="842"/>
      <c r="KS11" s="842"/>
      <c r="KT11" s="842"/>
      <c r="KU11" s="842"/>
      <c r="KV11" s="842"/>
      <c r="KW11" s="842"/>
      <c r="KX11" s="842"/>
      <c r="KY11" s="842"/>
      <c r="KZ11" s="842"/>
      <c r="LA11" s="842"/>
      <c r="LB11" s="842"/>
      <c r="LC11" s="842"/>
      <c r="LD11" s="842"/>
      <c r="LE11" s="842"/>
      <c r="LF11" s="842"/>
      <c r="LG11" s="842"/>
      <c r="LH11" s="842"/>
      <c r="LI11" s="842"/>
      <c r="LJ11" s="842"/>
      <c r="LK11" s="842"/>
      <c r="LL11" s="842"/>
      <c r="LM11" s="842"/>
      <c r="LN11" s="842"/>
      <c r="LO11" s="842"/>
      <c r="LP11" s="842"/>
      <c r="LQ11" s="842"/>
      <c r="LR11" s="842"/>
      <c r="LS11" s="842"/>
      <c r="LT11" s="842"/>
      <c r="LU11" s="842"/>
      <c r="LV11" s="842"/>
      <c r="LW11" s="842"/>
      <c r="LX11" s="842"/>
      <c r="LY11" s="842"/>
      <c r="LZ11" s="842"/>
      <c r="MA11" s="842"/>
      <c r="MB11" s="842"/>
      <c r="MC11" s="842"/>
      <c r="MD11" s="842"/>
      <c r="ME11" s="842"/>
      <c r="MF11" s="842"/>
      <c r="MG11" s="842"/>
      <c r="MH11" s="842"/>
      <c r="MI11" s="842"/>
      <c r="MJ11" s="842"/>
      <c r="MK11" s="842"/>
      <c r="ML11" s="842"/>
      <c r="MM11" s="842"/>
      <c r="MN11" s="842"/>
      <c r="MO11" s="842"/>
      <c r="MP11" s="842"/>
      <c r="MQ11" s="842"/>
      <c r="MR11" s="842"/>
      <c r="MS11" s="842"/>
      <c r="MT11" s="842"/>
      <c r="MU11" s="842"/>
      <c r="MV11" s="842"/>
      <c r="MW11" s="842"/>
      <c r="MX11" s="842"/>
      <c r="MY11" s="842"/>
      <c r="MZ11" s="842"/>
      <c r="NA11" s="842"/>
      <c r="NB11" s="842"/>
      <c r="NC11" s="842"/>
      <c r="ND11" s="842"/>
      <c r="NE11" s="842"/>
      <c r="NF11" s="842"/>
      <c r="NG11" s="842"/>
      <c r="NH11" s="842"/>
      <c r="NI11" s="842"/>
      <c r="NJ11" s="842"/>
      <c r="NK11" s="842"/>
      <c r="NL11" s="842"/>
      <c r="NM11" s="842"/>
      <c r="NN11" s="842"/>
      <c r="NO11" s="842"/>
      <c r="NP11" s="842"/>
      <c r="NQ11" s="842"/>
      <c r="NR11" s="842"/>
      <c r="NS11" s="842"/>
      <c r="NT11" s="842"/>
      <c r="NU11" s="842"/>
      <c r="NV11" s="842"/>
      <c r="NW11" s="842"/>
      <c r="NX11" s="842"/>
      <c r="NY11" s="842"/>
      <c r="NZ11" s="842"/>
      <c r="OA11" s="842"/>
      <c r="OB11" s="842"/>
      <c r="OC11" s="842"/>
      <c r="OD11" s="842"/>
      <c r="OE11" s="842"/>
      <c r="OF11" s="842"/>
      <c r="OG11" s="842"/>
      <c r="OH11" s="842"/>
      <c r="OI11" s="842"/>
      <c r="OJ11" s="842"/>
      <c r="OK11" s="842"/>
      <c r="OL11" s="842"/>
      <c r="OM11" s="842"/>
      <c r="ON11" s="842"/>
      <c r="OO11" s="842"/>
      <c r="OP11" s="842"/>
      <c r="OQ11" s="842"/>
      <c r="OR11" s="842"/>
      <c r="OS11" s="842"/>
      <c r="OT11" s="842"/>
      <c r="OU11" s="842"/>
      <c r="OV11" s="842"/>
      <c r="OW11" s="842"/>
      <c r="OX11" s="842"/>
      <c r="OY11" s="842"/>
      <c r="OZ11" s="842"/>
      <c r="PA11" s="842"/>
      <c r="PB11" s="842"/>
      <c r="PC11" s="842"/>
      <c r="PD11" s="842"/>
      <c r="PE11" s="842"/>
      <c r="PF11" s="842"/>
      <c r="PG11" s="842"/>
      <c r="PH11" s="842"/>
      <c r="PI11" s="842"/>
      <c r="PJ11" s="842"/>
      <c r="PK11" s="842"/>
      <c r="PL11" s="842"/>
      <c r="PM11" s="842"/>
      <c r="PN11" s="842"/>
      <c r="PO11" s="842"/>
      <c r="PP11" s="842"/>
      <c r="PQ11" s="842"/>
      <c r="PR11" s="842"/>
      <c r="PS11" s="842"/>
      <c r="PT11" s="842"/>
      <c r="PU11" s="842"/>
      <c r="PV11" s="842"/>
      <c r="PW11" s="842"/>
      <c r="PX11" s="842"/>
      <c r="PY11" s="842"/>
      <c r="PZ11" s="842"/>
      <c r="QA11" s="842"/>
      <c r="QB11" s="842"/>
      <c r="QC11" s="842"/>
      <c r="QD11" s="842"/>
      <c r="QE11" s="842"/>
      <c r="QF11" s="842"/>
      <c r="QG11" s="842"/>
      <c r="QH11" s="842"/>
      <c r="QI11" s="842"/>
      <c r="QJ11" s="842"/>
      <c r="QK11" s="842"/>
      <c r="QL11" s="842"/>
      <c r="QM11" s="842"/>
      <c r="QN11" s="842"/>
      <c r="QO11" s="842"/>
      <c r="QP11" s="842"/>
      <c r="QQ11" s="842"/>
      <c r="QR11" s="842"/>
      <c r="QS11" s="842"/>
      <c r="QT11" s="842"/>
      <c r="QU11" s="842"/>
      <c r="QV11" s="842"/>
      <c r="QW11" s="842"/>
      <c r="QX11" s="842"/>
      <c r="QY11" s="842"/>
      <c r="QZ11" s="842"/>
      <c r="RA11" s="842"/>
      <c r="RB11" s="842"/>
      <c r="RC11" s="842"/>
      <c r="RD11" s="842"/>
      <c r="RE11" s="842"/>
      <c r="RF11" s="842"/>
      <c r="RG11" s="842"/>
      <c r="RH11" s="842"/>
      <c r="RI11" s="842"/>
      <c r="RJ11" s="842"/>
      <c r="RK11" s="842"/>
      <c r="RL11" s="842"/>
      <c r="RM11" s="842"/>
      <c r="RN11" s="842"/>
      <c r="RO11" s="842"/>
      <c r="RP11" s="842"/>
      <c r="RQ11" s="842"/>
      <c r="RR11" s="842"/>
      <c r="RS11" s="842"/>
      <c r="RT11" s="842"/>
      <c r="RU11" s="842"/>
      <c r="RV11" s="842"/>
      <c r="RW11" s="842"/>
      <c r="RX11" s="842"/>
      <c r="RY11" s="842"/>
      <c r="RZ11" s="842"/>
      <c r="SA11" s="842"/>
      <c r="SB11" s="842"/>
      <c r="SC11" s="842"/>
      <c r="SD11" s="842"/>
      <c r="SE11" s="842"/>
      <c r="SF11" s="842"/>
      <c r="SG11" s="842"/>
      <c r="SH11" s="842"/>
      <c r="SI11" s="842"/>
      <c r="SJ11" s="842"/>
      <c r="SK11" s="842"/>
      <c r="SL11" s="842"/>
      <c r="SM11" s="842"/>
      <c r="SN11" s="842"/>
      <c r="SO11" s="842"/>
      <c r="SP11" s="842"/>
      <c r="SQ11" s="842"/>
      <c r="SR11" s="842"/>
      <c r="SS11" s="842"/>
      <c r="ST11" s="842"/>
      <c r="SU11" s="842"/>
      <c r="SV11" s="842"/>
      <c r="SW11" s="842"/>
      <c r="SX11" s="842"/>
      <c r="SY11" s="842"/>
      <c r="SZ11" s="842"/>
      <c r="TA11" s="842"/>
      <c r="TB11" s="842"/>
      <c r="TC11" s="842"/>
      <c r="TD11" s="842"/>
      <c r="TE11" s="842"/>
      <c r="TF11" s="842"/>
      <c r="TG11" s="842"/>
      <c r="TH11" s="842"/>
      <c r="TI11" s="842"/>
      <c r="TJ11" s="842"/>
      <c r="TK11" s="842"/>
      <c r="TL11" s="842"/>
      <c r="TM11" s="842"/>
      <c r="TN11" s="842"/>
      <c r="TO11" s="842"/>
      <c r="TP11" s="842"/>
      <c r="TQ11" s="842"/>
      <c r="TR11" s="842"/>
      <c r="TS11" s="842"/>
      <c r="TT11" s="842"/>
      <c r="TU11" s="842"/>
      <c r="TV11" s="842"/>
      <c r="TW11" s="842"/>
      <c r="TX11" s="842"/>
      <c r="TY11" s="842"/>
      <c r="TZ11" s="842"/>
      <c r="UA11" s="842"/>
      <c r="UB11" s="842"/>
      <c r="UC11" s="842"/>
      <c r="UD11" s="842"/>
      <c r="UE11" s="842"/>
      <c r="UF11" s="842"/>
      <c r="UG11" s="842"/>
      <c r="UH11" s="842"/>
      <c r="UI11" s="842"/>
      <c r="UJ11" s="842"/>
      <c r="UK11" s="842"/>
      <c r="UL11" s="842"/>
      <c r="UM11" s="842"/>
      <c r="UN11" s="842"/>
      <c r="UO11" s="842"/>
      <c r="UP11" s="842"/>
      <c r="UQ11" s="842"/>
      <c r="UR11" s="842"/>
      <c r="US11" s="842"/>
      <c r="UT11" s="842"/>
      <c r="UU11" s="842"/>
      <c r="UV11" s="842"/>
      <c r="UW11" s="842"/>
      <c r="UX11" s="842"/>
      <c r="UY11" s="842"/>
      <c r="UZ11" s="842"/>
      <c r="VA11" s="842"/>
      <c r="VB11" s="842"/>
      <c r="VC11" s="842"/>
      <c r="VD11" s="842"/>
      <c r="VE11" s="842"/>
      <c r="VF11" s="842"/>
      <c r="VG11" s="842"/>
      <c r="VH11" s="842"/>
      <c r="VI11" s="842"/>
      <c r="VJ11" s="842"/>
      <c r="VK11" s="842"/>
      <c r="VL11" s="842"/>
      <c r="VM11" s="842"/>
      <c r="VN11" s="842"/>
      <c r="VO11" s="842"/>
      <c r="VP11" s="842"/>
      <c r="VQ11" s="842"/>
      <c r="VR11" s="842"/>
      <c r="VS11" s="842"/>
      <c r="VT11" s="842"/>
      <c r="VU11" s="842"/>
      <c r="VV11" s="842"/>
      <c r="VW11" s="842"/>
      <c r="VX11" s="842"/>
      <c r="VY11" s="842"/>
      <c r="VZ11" s="842"/>
      <c r="WA11" s="842"/>
      <c r="WB11" s="842"/>
      <c r="WC11" s="842"/>
      <c r="WD11" s="842"/>
      <c r="WE11" s="842"/>
      <c r="WF11" s="842"/>
      <c r="WG11" s="842"/>
      <c r="WH11" s="842"/>
      <c r="WI11" s="842"/>
      <c r="WJ11" s="842"/>
      <c r="WK11" s="842"/>
      <c r="WL11" s="842"/>
      <c r="WM11" s="842"/>
      <c r="WN11" s="842"/>
      <c r="WO11" s="842"/>
      <c r="WP11" s="842"/>
      <c r="WQ11" s="842"/>
      <c r="WR11" s="842"/>
      <c r="WS11" s="842"/>
      <c r="WT11" s="842"/>
      <c r="WU11" s="842"/>
      <c r="WV11" s="842"/>
      <c r="WW11" s="842"/>
      <c r="WX11" s="842"/>
      <c r="WY11" s="842"/>
      <c r="WZ11" s="842"/>
      <c r="XA11" s="842"/>
      <c r="XB11" s="842"/>
      <c r="XC11" s="842"/>
      <c r="XD11" s="842"/>
      <c r="XE11" s="842"/>
      <c r="XF11" s="842"/>
      <c r="XG11" s="842"/>
      <c r="XH11" s="842"/>
      <c r="XI11" s="842"/>
      <c r="XJ11" s="842"/>
      <c r="XK11" s="842"/>
      <c r="XL11" s="842"/>
      <c r="XM11" s="842"/>
      <c r="XN11" s="842"/>
      <c r="XO11" s="842"/>
      <c r="XP11" s="842"/>
      <c r="XQ11" s="842"/>
      <c r="XR11" s="842"/>
      <c r="XS11" s="842"/>
      <c r="XT11" s="842"/>
      <c r="XU11" s="842"/>
      <c r="XV11" s="842"/>
      <c r="XW11" s="842"/>
      <c r="XX11" s="842"/>
      <c r="XY11" s="842"/>
      <c r="XZ11" s="842"/>
      <c r="YA11" s="842"/>
      <c r="YB11" s="842"/>
      <c r="YC11" s="842"/>
      <c r="YD11" s="842"/>
      <c r="YE11" s="842"/>
      <c r="YF11" s="842"/>
      <c r="YG11" s="842"/>
      <c r="YH11" s="842"/>
      <c r="YI11" s="842"/>
      <c r="YJ11" s="842"/>
      <c r="YK11" s="842"/>
      <c r="YL11" s="842"/>
      <c r="YM11" s="842"/>
      <c r="YN11" s="842"/>
      <c r="YO11" s="842"/>
      <c r="YP11" s="842"/>
      <c r="YQ11" s="842"/>
      <c r="YR11" s="842"/>
      <c r="YS11" s="842"/>
      <c r="YT11" s="842"/>
      <c r="YU11" s="842"/>
      <c r="YV11" s="842"/>
      <c r="YW11" s="842"/>
      <c r="YX11" s="842"/>
      <c r="YY11" s="842"/>
      <c r="YZ11" s="842"/>
      <c r="ZA11" s="842"/>
      <c r="ZB11" s="842"/>
      <c r="ZC11" s="842"/>
      <c r="ZD11" s="842"/>
      <c r="ZE11" s="842"/>
      <c r="ZF11" s="842"/>
      <c r="ZG11" s="842"/>
      <c r="ZH11" s="842"/>
      <c r="ZI11" s="842"/>
      <c r="ZJ11" s="842"/>
      <c r="ZK11" s="842"/>
      <c r="ZL11" s="842"/>
      <c r="ZM11" s="842"/>
      <c r="ZN11" s="842"/>
      <c r="ZO11" s="842"/>
      <c r="ZP11" s="842"/>
      <c r="ZQ11" s="842"/>
      <c r="ZR11" s="842"/>
      <c r="ZS11" s="842"/>
      <c r="ZT11" s="842"/>
      <c r="ZU11" s="842"/>
      <c r="ZV11" s="842"/>
      <c r="ZW11" s="842"/>
      <c r="ZX11" s="842"/>
      <c r="ZY11" s="842"/>
      <c r="ZZ11" s="842"/>
      <c r="AAA11" s="842"/>
      <c r="AAB11" s="842"/>
      <c r="AAC11" s="842"/>
      <c r="AAD11" s="842"/>
      <c r="AAE11" s="842"/>
      <c r="AAF11" s="842"/>
      <c r="AAG11" s="842"/>
      <c r="AAH11" s="842"/>
      <c r="AAI11" s="842"/>
      <c r="AAJ11" s="842"/>
      <c r="AAK11" s="842"/>
      <c r="AAL11" s="842"/>
      <c r="AAM11" s="842"/>
      <c r="AAN11" s="842"/>
      <c r="AAO11" s="842"/>
      <c r="AAP11" s="842"/>
      <c r="AAQ11" s="842"/>
      <c r="AAR11" s="842"/>
      <c r="AAS11" s="842"/>
      <c r="AAT11" s="842"/>
      <c r="AAU11" s="842"/>
      <c r="AAV11" s="842"/>
      <c r="AAW11" s="842"/>
      <c r="AAX11" s="842"/>
      <c r="AAY11" s="842"/>
      <c r="AAZ11" s="842"/>
      <c r="ABA11" s="842"/>
      <c r="ABB11" s="842"/>
      <c r="ABC11" s="842"/>
      <c r="ABD11" s="842"/>
      <c r="ABE11" s="842"/>
      <c r="ABF11" s="842"/>
      <c r="ABG11" s="842"/>
      <c r="ABH11" s="842"/>
      <c r="ABI11" s="842"/>
      <c r="ABJ11" s="842"/>
      <c r="ABK11" s="842"/>
      <c r="ABL11" s="842"/>
      <c r="ABM11" s="842"/>
      <c r="ABN11" s="842"/>
      <c r="ABO11" s="842"/>
      <c r="ABP11" s="842"/>
      <c r="ABQ11" s="842"/>
      <c r="ABR11" s="842"/>
      <c r="ABS11" s="842"/>
      <c r="ABT11" s="842"/>
      <c r="ABU11" s="842"/>
      <c r="ABV11" s="842"/>
      <c r="ABW11" s="842"/>
      <c r="ABX11" s="842"/>
      <c r="ABY11" s="842"/>
      <c r="ABZ11" s="842"/>
      <c r="ACA11" s="842"/>
      <c r="ACB11" s="842"/>
      <c r="ACC11" s="842"/>
      <c r="ACD11" s="842"/>
      <c r="ACE11" s="842"/>
      <c r="ACF11" s="842"/>
      <c r="ACG11" s="842"/>
      <c r="ACH11" s="842"/>
      <c r="ACI11" s="842"/>
      <c r="ACJ11" s="842"/>
      <c r="ACK11" s="842"/>
      <c r="ACL11" s="842"/>
      <c r="ACM11" s="842"/>
      <c r="ACN11" s="842"/>
      <c r="ACO11" s="842"/>
      <c r="ACP11" s="842"/>
      <c r="ACQ11" s="842"/>
      <c r="ACR11" s="842"/>
      <c r="ACS11" s="842"/>
      <c r="ACT11" s="842"/>
      <c r="ACU11" s="842"/>
      <c r="ACV11" s="842"/>
      <c r="ACW11" s="842"/>
      <c r="ACX11" s="842"/>
      <c r="ACY11" s="842"/>
      <c r="ACZ11" s="842"/>
      <c r="ADA11" s="842"/>
      <c r="ADB11" s="842"/>
      <c r="ADC11" s="842"/>
      <c r="ADD11" s="842"/>
      <c r="ADE11" s="842"/>
      <c r="ADF11" s="842"/>
      <c r="ADG11" s="842"/>
      <c r="ADH11" s="842"/>
      <c r="ADI11" s="842"/>
      <c r="ADJ11" s="842"/>
      <c r="ADK11" s="842"/>
      <c r="ADL11" s="842"/>
      <c r="ADM11" s="842"/>
      <c r="ADN11" s="842"/>
      <c r="ADO11" s="842"/>
      <c r="ADP11" s="842"/>
      <c r="ADQ11" s="842"/>
      <c r="ADR11" s="842"/>
      <c r="ADS11" s="842"/>
      <c r="ADT11" s="842"/>
      <c r="ADU11" s="842"/>
      <c r="ADV11" s="842"/>
      <c r="ADW11" s="842"/>
      <c r="ADX11" s="842"/>
      <c r="ADY11" s="842"/>
      <c r="ADZ11" s="842"/>
      <c r="AEA11" s="842"/>
      <c r="AEB11" s="842"/>
      <c r="AEC11" s="842"/>
      <c r="AED11" s="842"/>
      <c r="AEE11" s="842"/>
      <c r="AEF11" s="842"/>
      <c r="AEG11" s="842"/>
      <c r="AEH11" s="842"/>
      <c r="AEI11" s="842"/>
      <c r="AEJ11" s="842"/>
      <c r="AEK11" s="842"/>
      <c r="AEL11" s="842"/>
      <c r="AEM11" s="842"/>
      <c r="AEN11" s="842"/>
      <c r="AEO11" s="842"/>
      <c r="AEP11" s="842"/>
      <c r="AEQ11" s="842"/>
      <c r="AER11" s="842"/>
      <c r="AES11" s="842"/>
      <c r="AET11" s="842"/>
      <c r="AEU11" s="842"/>
      <c r="AEV11" s="842"/>
      <c r="AEW11" s="842"/>
      <c r="AEX11" s="842"/>
      <c r="AEY11" s="842"/>
      <c r="AEZ11" s="842"/>
      <c r="AFA11" s="842"/>
      <c r="AFB11" s="842"/>
      <c r="AFC11" s="842"/>
      <c r="AFD11" s="842"/>
      <c r="AFE11" s="842"/>
      <c r="AFF11" s="842"/>
      <c r="AFG11" s="842"/>
      <c r="AFH11" s="842"/>
      <c r="AFI11" s="842"/>
      <c r="AFJ11" s="842"/>
      <c r="AFK11" s="842"/>
      <c r="AFL11" s="842"/>
      <c r="AFM11" s="842"/>
      <c r="AFN11" s="842"/>
      <c r="AFO11" s="842"/>
      <c r="AFP11" s="842"/>
      <c r="AFQ11" s="842"/>
      <c r="AFR11" s="842"/>
      <c r="AFS11" s="842"/>
      <c r="AFT11" s="842"/>
      <c r="AFU11" s="842"/>
      <c r="AFV11" s="842"/>
      <c r="AFW11" s="842"/>
      <c r="AFX11" s="842"/>
      <c r="AFY11" s="842"/>
      <c r="AFZ11" s="842"/>
      <c r="AGA11" s="842"/>
      <c r="AGB11" s="842"/>
      <c r="AGC11" s="842"/>
      <c r="AGD11" s="842"/>
      <c r="AGE11" s="842"/>
      <c r="AGF11" s="842"/>
      <c r="AGG11" s="842"/>
      <c r="AGH11" s="842"/>
      <c r="AGI11" s="842"/>
      <c r="AGJ11" s="842"/>
      <c r="AGK11" s="842"/>
      <c r="AGL11" s="842"/>
      <c r="AGM11" s="842"/>
      <c r="AGN11" s="842"/>
      <c r="AGO11" s="842"/>
      <c r="AGP11" s="842"/>
      <c r="AGQ11" s="842"/>
      <c r="AGR11" s="842"/>
      <c r="AGS11" s="842"/>
      <c r="AGT11" s="842"/>
      <c r="AGU11" s="842"/>
      <c r="AGV11" s="842"/>
      <c r="AGW11" s="842"/>
      <c r="AGX11" s="842"/>
      <c r="AGY11" s="842"/>
      <c r="AGZ11" s="842"/>
      <c r="AHA11" s="842"/>
      <c r="AHB11" s="842"/>
      <c r="AHC11" s="842"/>
      <c r="AHD11" s="842"/>
      <c r="AHE11" s="842"/>
      <c r="AHF11" s="842"/>
      <c r="AHG11" s="842"/>
      <c r="AHH11" s="842"/>
      <c r="AHI11" s="842"/>
      <c r="AHJ11" s="842"/>
      <c r="AHK11" s="842"/>
      <c r="AHL11" s="842"/>
      <c r="AHM11" s="842"/>
      <c r="AHN11" s="842"/>
      <c r="AHO11" s="842"/>
      <c r="AHP11" s="842"/>
      <c r="AHQ11" s="842"/>
      <c r="AHR11" s="842"/>
      <c r="AHS11" s="842"/>
      <c r="AHT11" s="842"/>
      <c r="AHU11" s="842"/>
      <c r="AHV11" s="842"/>
      <c r="AHW11" s="842"/>
      <c r="AHX11" s="842"/>
      <c r="AHY11" s="842"/>
      <c r="AHZ11" s="842"/>
      <c r="AIA11" s="842"/>
      <c r="AIB11" s="842"/>
      <c r="AIC11" s="842"/>
      <c r="AID11" s="842"/>
      <c r="AIE11" s="842"/>
      <c r="AIF11" s="842"/>
      <c r="AIG11" s="842"/>
      <c r="AIH11" s="842"/>
      <c r="AII11" s="842"/>
      <c r="AIJ11" s="842"/>
      <c r="AIK11" s="842"/>
      <c r="AIL11" s="842"/>
      <c r="AIM11" s="842"/>
      <c r="AIN11" s="842"/>
      <c r="AIO11" s="842"/>
      <c r="AIP11" s="842"/>
      <c r="AIQ11" s="842"/>
      <c r="AIR11" s="842"/>
      <c r="AIS11" s="842"/>
      <c r="AIT11" s="842"/>
      <c r="AIU11" s="842"/>
      <c r="AIV11" s="842"/>
      <c r="AIW11" s="842"/>
      <c r="AIX11" s="842"/>
      <c r="AIY11" s="842"/>
      <c r="AIZ11" s="842"/>
      <c r="AJA11" s="842"/>
      <c r="AJB11" s="842"/>
      <c r="AJC11" s="842"/>
      <c r="AJD11" s="842"/>
      <c r="AJE11" s="842"/>
      <c r="AJF11" s="842"/>
      <c r="AJG11" s="842"/>
      <c r="AJH11" s="842"/>
      <c r="AJI11" s="842"/>
      <c r="AJJ11" s="842"/>
      <c r="AJK11" s="842"/>
      <c r="AJL11" s="842"/>
      <c r="AJM11" s="842"/>
      <c r="AJN11" s="842"/>
      <c r="AJO11" s="842"/>
      <c r="AJP11" s="842"/>
      <c r="AJQ11" s="842"/>
      <c r="AJR11" s="842"/>
      <c r="AJS11" s="842"/>
      <c r="AJT11" s="842"/>
      <c r="AJU11" s="842"/>
      <c r="AJV11" s="842"/>
      <c r="AJW11" s="842"/>
      <c r="AJX11" s="842"/>
      <c r="AJY11" s="842"/>
      <c r="AJZ11" s="842"/>
      <c r="AKA11" s="842"/>
      <c r="AKB11" s="842"/>
      <c r="AKC11" s="842"/>
      <c r="AKD11" s="842"/>
      <c r="AKE11" s="842"/>
      <c r="AKF11" s="842"/>
      <c r="AKG11" s="842"/>
      <c r="AKH11" s="842"/>
      <c r="AKI11" s="842"/>
      <c r="AKJ11" s="842"/>
      <c r="AKK11" s="842"/>
      <c r="AKL11" s="842"/>
      <c r="AKM11" s="842"/>
      <c r="AKN11" s="842"/>
      <c r="AKO11" s="842"/>
      <c r="AKP11" s="842"/>
      <c r="AKQ11" s="842"/>
      <c r="AKR11" s="842"/>
      <c r="AKS11" s="842"/>
      <c r="AKT11" s="842"/>
      <c r="AKU11" s="842"/>
      <c r="AKV11" s="842"/>
      <c r="AKW11" s="842"/>
      <c r="AKX11" s="842"/>
      <c r="AKY11" s="842"/>
      <c r="AKZ11" s="842"/>
      <c r="ALA11" s="842"/>
      <c r="ALB11" s="842"/>
      <c r="ALC11" s="842"/>
      <c r="ALD11" s="842"/>
      <c r="ALE11" s="842"/>
      <c r="ALF11" s="842"/>
      <c r="ALG11" s="842"/>
      <c r="ALH11" s="842"/>
      <c r="ALI11" s="842"/>
      <c r="ALJ11" s="842"/>
      <c r="ALK11" s="842"/>
      <c r="ALL11" s="842"/>
      <c r="ALM11" s="842"/>
      <c r="ALN11" s="842"/>
      <c r="ALO11" s="842"/>
      <c r="ALP11" s="842"/>
      <c r="ALQ11" s="842"/>
      <c r="ALR11" s="842"/>
      <c r="ALS11" s="842"/>
      <c r="ALT11" s="842"/>
      <c r="ALU11" s="842"/>
      <c r="ALV11" s="842"/>
      <c r="ALW11" s="842"/>
      <c r="ALX11" s="842"/>
      <c r="ALY11" s="842"/>
      <c r="ALZ11" s="842"/>
      <c r="AMA11" s="842"/>
      <c r="AMB11" s="842"/>
      <c r="AMC11" s="842"/>
      <c r="AMD11" s="842"/>
      <c r="AME11" s="842"/>
      <c r="AMF11" s="842"/>
      <c r="AMG11" s="842"/>
      <c r="AMH11" s="842"/>
      <c r="AMI11" s="842"/>
      <c r="AMJ11" s="842"/>
      <c r="AMK11" s="842"/>
      <c r="AML11" s="842"/>
      <c r="AMM11" s="842"/>
      <c r="AMN11" s="842"/>
      <c r="AMO11" s="842"/>
      <c r="AMP11" s="842"/>
      <c r="AMQ11" s="842"/>
      <c r="AMR11" s="842"/>
      <c r="AMS11" s="842"/>
      <c r="AMT11" s="842"/>
      <c r="AMU11" s="842"/>
      <c r="AMV11" s="842"/>
      <c r="AMW11" s="842"/>
      <c r="AMX11" s="842"/>
      <c r="AMY11" s="842"/>
      <c r="AMZ11" s="842"/>
      <c r="ANA11" s="842"/>
      <c r="ANB11" s="842"/>
      <c r="ANC11" s="842"/>
      <c r="AND11" s="842"/>
      <c r="ANE11" s="842"/>
      <c r="ANF11" s="842"/>
      <c r="ANG11" s="842"/>
      <c r="ANH11" s="842"/>
      <c r="ANI11" s="842"/>
      <c r="ANJ11" s="842"/>
      <c r="ANK11" s="842"/>
      <c r="ANL11" s="842"/>
      <c r="ANM11" s="842"/>
      <c r="ANN11" s="842"/>
      <c r="ANO11" s="842"/>
      <c r="ANP11" s="842"/>
      <c r="ANQ11" s="842"/>
      <c r="ANR11" s="842"/>
      <c r="ANS11" s="842"/>
      <c r="ANT11" s="842"/>
      <c r="ANU11" s="842"/>
      <c r="ANV11" s="842"/>
      <c r="ANW11" s="842"/>
      <c r="ANX11" s="842"/>
      <c r="ANY11" s="842"/>
      <c r="ANZ11" s="842"/>
      <c r="AOA11" s="842"/>
      <c r="AOB11" s="842"/>
      <c r="AOC11" s="842"/>
      <c r="AOD11" s="842"/>
      <c r="AOE11" s="842"/>
      <c r="AOF11" s="842"/>
      <c r="AOG11" s="842"/>
      <c r="AOH11" s="842"/>
      <c r="AOI11" s="842"/>
      <c r="AOJ11" s="842"/>
      <c r="AOK11" s="842"/>
      <c r="AOL11" s="842"/>
      <c r="AOM11" s="842"/>
      <c r="AON11" s="842"/>
      <c r="AOO11" s="842"/>
      <c r="AOP11" s="842"/>
      <c r="AOQ11" s="842"/>
      <c r="AOR11" s="842"/>
      <c r="AOS11" s="842"/>
      <c r="AOT11" s="842"/>
      <c r="AOU11" s="842"/>
      <c r="AOV11" s="842"/>
      <c r="AOW11" s="842"/>
      <c r="AOX11" s="842"/>
      <c r="AOY11" s="842"/>
      <c r="AOZ11" s="842"/>
      <c r="APA11" s="842"/>
      <c r="APB11" s="842"/>
      <c r="APC11" s="842"/>
      <c r="APD11" s="842"/>
      <c r="APE11" s="842"/>
      <c r="APF11" s="842"/>
      <c r="APG11" s="842"/>
      <c r="APH11" s="842"/>
      <c r="API11" s="842"/>
      <c r="APJ11" s="842"/>
      <c r="APK11" s="842"/>
      <c r="APL11" s="842"/>
      <c r="APM11" s="842"/>
      <c r="APN11" s="842"/>
      <c r="APO11" s="842"/>
      <c r="APP11" s="842"/>
      <c r="APQ11" s="842"/>
      <c r="APR11" s="842"/>
      <c r="APS11" s="842"/>
      <c r="APT11" s="842"/>
      <c r="APU11" s="842"/>
      <c r="APV11" s="842"/>
      <c r="APW11" s="842"/>
      <c r="APX11" s="842"/>
      <c r="APY11" s="842"/>
      <c r="APZ11" s="842"/>
      <c r="AQA11" s="842"/>
      <c r="AQB11" s="842"/>
      <c r="AQC11" s="842"/>
      <c r="AQD11" s="842"/>
      <c r="AQE11" s="842"/>
      <c r="AQF11" s="842"/>
      <c r="AQG11" s="842"/>
      <c r="AQH11" s="842"/>
      <c r="AQI11" s="842"/>
      <c r="AQJ11" s="842"/>
      <c r="AQK11" s="842"/>
      <c r="AQL11" s="842"/>
      <c r="AQM11" s="842"/>
      <c r="AQN11" s="842"/>
      <c r="AQO11" s="842"/>
      <c r="AQP11" s="842"/>
      <c r="AQQ11" s="842"/>
      <c r="AQR11" s="842"/>
      <c r="AQS11" s="842"/>
      <c r="AQT11" s="842"/>
      <c r="AQU11" s="842"/>
      <c r="AQV11" s="842"/>
      <c r="AQW11" s="842"/>
      <c r="AQX11" s="842"/>
      <c r="AQY11" s="842"/>
      <c r="AQZ11" s="842"/>
      <c r="ARA11" s="842"/>
      <c r="ARB11" s="842"/>
      <c r="ARC11" s="842"/>
      <c r="ARD11" s="842"/>
      <c r="ARE11" s="842"/>
      <c r="ARF11" s="842"/>
      <c r="ARG11" s="842"/>
      <c r="ARH11" s="842"/>
      <c r="ARI11" s="842"/>
      <c r="ARJ11" s="842"/>
      <c r="ARK11" s="842"/>
      <c r="ARL11" s="842"/>
      <c r="ARM11" s="842"/>
      <c r="ARN11" s="842"/>
      <c r="ARO11" s="842"/>
      <c r="ARP11" s="842"/>
      <c r="ARQ11" s="842"/>
      <c r="ARR11" s="842"/>
      <c r="ARS11" s="842"/>
      <c r="ART11" s="842"/>
      <c r="ARU11" s="842"/>
      <c r="ARV11" s="842"/>
      <c r="ARW11" s="842"/>
      <c r="ARX11" s="842"/>
      <c r="ARY11" s="842"/>
      <c r="ARZ11" s="842"/>
      <c r="ASA11" s="842"/>
      <c r="ASB11" s="842"/>
      <c r="ASC11" s="842"/>
      <c r="ASD11" s="842"/>
      <c r="ASE11" s="842"/>
      <c r="ASF11" s="842"/>
      <c r="ASG11" s="842"/>
      <c r="ASH11" s="842"/>
      <c r="ASI11" s="842"/>
      <c r="ASJ11" s="842"/>
      <c r="ASK11" s="842"/>
      <c r="ASL11" s="842"/>
      <c r="ASM11" s="842"/>
      <c r="ASN11" s="842"/>
      <c r="ASO11" s="842"/>
      <c r="ASP11" s="842"/>
      <c r="ASQ11" s="842"/>
      <c r="ASR11" s="842"/>
      <c r="ASS11" s="842"/>
      <c r="AST11" s="842"/>
      <c r="ASU11" s="842"/>
      <c r="ASV11" s="842"/>
      <c r="ASW11" s="842"/>
      <c r="ASX11" s="842"/>
      <c r="ASY11" s="842"/>
      <c r="ASZ11" s="842"/>
      <c r="ATA11" s="842"/>
      <c r="ATB11" s="842"/>
      <c r="ATC11" s="842"/>
      <c r="ATD11" s="842"/>
      <c r="ATE11" s="842"/>
      <c r="ATF11" s="842"/>
      <c r="ATG11" s="842"/>
      <c r="ATH11" s="842"/>
      <c r="ATI11" s="842"/>
      <c r="ATJ11" s="842"/>
      <c r="ATK11" s="842"/>
      <c r="ATL11" s="842"/>
      <c r="ATM11" s="842"/>
      <c r="ATN11" s="842"/>
      <c r="ATO11" s="842"/>
      <c r="ATP11" s="842"/>
      <c r="ATQ11" s="842"/>
      <c r="ATR11" s="842"/>
      <c r="ATS11" s="842"/>
      <c r="ATT11" s="842"/>
      <c r="ATU11" s="842"/>
      <c r="ATV11" s="842"/>
      <c r="ATW11" s="842"/>
      <c r="ATX11" s="842"/>
      <c r="ATY11" s="842"/>
      <c r="ATZ11" s="842"/>
      <c r="AUA11" s="842"/>
      <c r="AUB11" s="842"/>
      <c r="AUC11" s="842"/>
      <c r="AUD11" s="842"/>
      <c r="AUE11" s="842"/>
      <c r="AUF11" s="842"/>
      <c r="AUG11" s="842"/>
      <c r="AUH11" s="842"/>
      <c r="AUI11" s="842"/>
      <c r="AUJ11" s="842"/>
      <c r="AUK11" s="842"/>
      <c r="AUL11" s="842"/>
      <c r="AUM11" s="842"/>
      <c r="AUN11" s="842"/>
      <c r="AUO11" s="842"/>
      <c r="AUP11" s="842"/>
      <c r="AUQ11" s="842"/>
      <c r="AUR11" s="842"/>
      <c r="AUS11" s="842"/>
      <c r="AUT11" s="842"/>
      <c r="AUU11" s="842"/>
      <c r="AUV11" s="842"/>
      <c r="AUW11" s="842"/>
      <c r="AUX11" s="842"/>
      <c r="AUY11" s="842"/>
      <c r="AUZ11" s="842"/>
      <c r="AVA11" s="842"/>
      <c r="AVB11" s="842"/>
      <c r="AVC11" s="842"/>
      <c r="AVD11" s="842"/>
      <c r="AVE11" s="842"/>
      <c r="AVF11" s="842"/>
      <c r="AVG11" s="842"/>
      <c r="AVH11" s="842"/>
      <c r="AVI11" s="842"/>
      <c r="AVJ11" s="842"/>
      <c r="AVK11" s="842"/>
      <c r="AVL11" s="842"/>
      <c r="AVM11" s="842"/>
      <c r="AVN11" s="842"/>
      <c r="AVO11" s="842"/>
      <c r="AVP11" s="842"/>
      <c r="AVQ11" s="842"/>
      <c r="AVR11" s="842"/>
      <c r="AVS11" s="842"/>
      <c r="AVT11" s="842"/>
      <c r="AVU11" s="842"/>
      <c r="AVV11" s="842"/>
      <c r="AVW11" s="842"/>
      <c r="AVX11" s="842"/>
      <c r="AVY11" s="842"/>
      <c r="AVZ11" s="842"/>
      <c r="AWA11" s="842"/>
      <c r="AWB11" s="842"/>
      <c r="AWC11" s="842"/>
      <c r="AWD11" s="842"/>
      <c r="AWE11" s="842"/>
      <c r="AWF11" s="842"/>
      <c r="AWG11" s="842"/>
      <c r="AWH11" s="842"/>
      <c r="AWI11" s="842"/>
      <c r="AWJ11" s="842"/>
      <c r="AWK11" s="842"/>
      <c r="AWL11" s="842"/>
      <c r="AWM11" s="842"/>
      <c r="AWN11" s="842"/>
      <c r="AWO11" s="842"/>
      <c r="AWP11" s="842"/>
      <c r="AWQ11" s="842"/>
      <c r="AWR11" s="842"/>
      <c r="AWS11" s="842"/>
      <c r="AWT11" s="842"/>
      <c r="AWU11" s="842"/>
      <c r="AWV11" s="842"/>
      <c r="AWW11" s="842"/>
      <c r="AWX11" s="842"/>
      <c r="AWY11" s="842"/>
      <c r="AWZ11" s="842"/>
      <c r="AXA11" s="842"/>
      <c r="AXB11" s="842"/>
      <c r="AXC11" s="842"/>
      <c r="AXD11" s="842"/>
      <c r="AXE11" s="842"/>
      <c r="AXF11" s="842"/>
      <c r="AXG11" s="842"/>
      <c r="AXH11" s="842"/>
      <c r="AXI11" s="842"/>
      <c r="AXJ11" s="842"/>
      <c r="AXK11" s="842"/>
      <c r="AXL11" s="842"/>
      <c r="AXM11" s="842"/>
      <c r="AXN11" s="842"/>
      <c r="AXO11" s="842"/>
      <c r="AXP11" s="842"/>
      <c r="AXQ11" s="842"/>
      <c r="AXR11" s="842"/>
      <c r="AXS11" s="842"/>
      <c r="AXT11" s="842"/>
      <c r="AXU11" s="842"/>
      <c r="AXV11" s="842"/>
      <c r="AXW11" s="842"/>
      <c r="AXX11" s="842"/>
      <c r="AXY11" s="842"/>
      <c r="AXZ11" s="842"/>
      <c r="AYA11" s="842"/>
      <c r="AYB11" s="842"/>
      <c r="AYC11" s="842"/>
      <c r="AYD11" s="842"/>
      <c r="AYE11" s="842"/>
      <c r="AYF11" s="842"/>
      <c r="AYG11" s="842"/>
      <c r="AYH11" s="842"/>
      <c r="AYI11" s="842"/>
      <c r="AYJ11" s="842"/>
      <c r="AYK11" s="842"/>
      <c r="AYL11" s="842"/>
      <c r="AYM11" s="842"/>
      <c r="AYN11" s="842"/>
      <c r="AYO11" s="842"/>
      <c r="AYP11" s="842"/>
      <c r="AYQ11" s="842"/>
      <c r="AYR11" s="842"/>
      <c r="AYS11" s="842"/>
      <c r="AYT11" s="842"/>
      <c r="AYU11" s="842"/>
      <c r="AYV11" s="842"/>
      <c r="AYW11" s="842"/>
      <c r="AYX11" s="842"/>
      <c r="AYY11" s="842"/>
      <c r="AYZ11" s="842"/>
      <c r="AZA11" s="842"/>
      <c r="AZB11" s="842"/>
      <c r="AZC11" s="842"/>
      <c r="AZD11" s="842"/>
      <c r="AZE11" s="842"/>
      <c r="AZF11" s="842"/>
      <c r="AZG11" s="842"/>
      <c r="AZH11" s="842"/>
      <c r="AZI11" s="842"/>
      <c r="AZJ11" s="842"/>
      <c r="AZK11" s="842"/>
      <c r="AZL11" s="842"/>
      <c r="AZM11" s="842"/>
      <c r="AZN11" s="842"/>
      <c r="AZO11" s="842"/>
      <c r="AZP11" s="842"/>
      <c r="AZQ11" s="842"/>
      <c r="AZR11" s="842"/>
      <c r="AZS11" s="842"/>
      <c r="AZT11" s="842"/>
      <c r="AZU11" s="842"/>
      <c r="AZV11" s="842"/>
      <c r="AZW11" s="842"/>
      <c r="AZX11" s="842"/>
      <c r="AZY11" s="842"/>
      <c r="AZZ11" s="842"/>
      <c r="BAA11" s="842"/>
      <c r="BAB11" s="842"/>
      <c r="BAC11" s="842"/>
      <c r="BAD11" s="842"/>
      <c r="BAE11" s="842"/>
      <c r="BAF11" s="842"/>
      <c r="BAG11" s="842"/>
      <c r="BAH11" s="842"/>
      <c r="BAI11" s="842"/>
      <c r="BAJ11" s="842"/>
      <c r="BAK11" s="842"/>
      <c r="BAL11" s="842"/>
      <c r="BAM11" s="842"/>
      <c r="BAN11" s="842"/>
      <c r="BAO11" s="842"/>
      <c r="BAP11" s="842"/>
      <c r="BAQ11" s="842"/>
      <c r="BAR11" s="842"/>
      <c r="BAS11" s="842"/>
      <c r="BAT11" s="842"/>
      <c r="BAU11" s="842"/>
      <c r="BAV11" s="842"/>
      <c r="BAW11" s="842"/>
      <c r="BAX11" s="842"/>
      <c r="BAY11" s="842"/>
      <c r="BAZ11" s="842"/>
      <c r="BBA11" s="842"/>
      <c r="BBB11" s="842"/>
      <c r="BBC11" s="842"/>
      <c r="BBD11" s="842"/>
      <c r="BBE11" s="842"/>
      <c r="BBF11" s="842"/>
      <c r="BBG11" s="842"/>
      <c r="BBH11" s="842"/>
      <c r="BBI11" s="842"/>
      <c r="BBJ11" s="842"/>
      <c r="BBK11" s="842"/>
      <c r="BBL11" s="842"/>
      <c r="BBM11" s="842"/>
      <c r="BBN11" s="842"/>
      <c r="BBO11" s="842"/>
      <c r="BBP11" s="842"/>
      <c r="BBQ11" s="842"/>
      <c r="BBR11" s="842"/>
      <c r="BBS11" s="842"/>
      <c r="BBT11" s="842"/>
      <c r="BBU11" s="842"/>
      <c r="BBV11" s="842"/>
      <c r="BBW11" s="842"/>
      <c r="BBX11" s="842"/>
      <c r="BBY11" s="842"/>
      <c r="BBZ11" s="842"/>
      <c r="BCA11" s="842"/>
      <c r="BCB11" s="842"/>
      <c r="BCC11" s="842"/>
      <c r="BCD11" s="842"/>
      <c r="BCE11" s="842"/>
      <c r="BCF11" s="842"/>
      <c r="BCG11" s="842"/>
      <c r="BCH11" s="842"/>
      <c r="BCI11" s="842"/>
      <c r="BCJ11" s="842"/>
      <c r="BCK11" s="842"/>
      <c r="BCL11" s="842"/>
      <c r="BCM11" s="842"/>
      <c r="BCN11" s="842"/>
      <c r="BCO11" s="842"/>
      <c r="BCP11" s="842"/>
      <c r="BCQ11" s="842"/>
      <c r="BCR11" s="842"/>
      <c r="BCS11" s="842"/>
      <c r="BCT11" s="842"/>
      <c r="BCU11" s="842"/>
      <c r="BCV11" s="842"/>
      <c r="BCW11" s="842"/>
      <c r="BCX11" s="842"/>
      <c r="BCY11" s="842"/>
      <c r="BCZ11" s="842"/>
      <c r="BDA11" s="842"/>
      <c r="BDB11" s="842"/>
      <c r="BDC11" s="842"/>
      <c r="BDD11" s="842"/>
      <c r="BDE11" s="842"/>
      <c r="BDF11" s="842"/>
      <c r="BDG11" s="842"/>
      <c r="BDH11" s="842"/>
      <c r="BDI11" s="842"/>
      <c r="BDJ11" s="842"/>
      <c r="BDK11" s="842"/>
      <c r="BDL11" s="842"/>
      <c r="BDM11" s="842"/>
      <c r="BDN11" s="842"/>
      <c r="BDO11" s="842"/>
      <c r="BDP11" s="842"/>
      <c r="BDQ11" s="842"/>
      <c r="BDR11" s="842"/>
      <c r="BDS11" s="842"/>
      <c r="BDT11" s="842"/>
      <c r="BDU11" s="842"/>
      <c r="BDV11" s="842"/>
      <c r="BDW11" s="842"/>
      <c r="BDX11" s="842"/>
      <c r="BDY11" s="842"/>
      <c r="BDZ11" s="842"/>
      <c r="BEA11" s="842"/>
      <c r="BEB11" s="842"/>
      <c r="BEC11" s="842"/>
      <c r="BED11" s="842"/>
      <c r="BEE11" s="842"/>
      <c r="BEF11" s="842"/>
      <c r="BEG11" s="842"/>
      <c r="BEH11" s="842"/>
      <c r="BEI11" s="842"/>
      <c r="BEJ11" s="842"/>
      <c r="BEK11" s="842"/>
      <c r="BEL11" s="842"/>
      <c r="BEM11" s="842"/>
      <c r="BEN11" s="842"/>
      <c r="BEO11" s="842"/>
      <c r="BEP11" s="842"/>
      <c r="BEQ11" s="842"/>
      <c r="BER11" s="842"/>
      <c r="BES11" s="842"/>
      <c r="BET11" s="842"/>
      <c r="BEU11" s="842"/>
      <c r="BEV11" s="842"/>
      <c r="BEW11" s="842"/>
      <c r="BEX11" s="842"/>
      <c r="BEY11" s="842"/>
      <c r="BEZ11" s="842"/>
      <c r="BFA11" s="842"/>
      <c r="BFB11" s="842"/>
      <c r="BFC11" s="842"/>
      <c r="BFD11" s="842"/>
      <c r="BFE11" s="842"/>
      <c r="BFF11" s="842"/>
      <c r="BFG11" s="842"/>
      <c r="BFH11" s="842"/>
      <c r="BFI11" s="842"/>
      <c r="BFJ11" s="842"/>
      <c r="BFK11" s="842"/>
      <c r="BFL11" s="842"/>
      <c r="BFM11" s="842"/>
      <c r="BFN11" s="842"/>
      <c r="BFO11" s="842"/>
      <c r="BFP11" s="842"/>
      <c r="BFQ11" s="842"/>
      <c r="BFR11" s="842"/>
      <c r="BFS11" s="842"/>
      <c r="BFT11" s="842"/>
      <c r="BFU11" s="842"/>
      <c r="BFV11" s="842"/>
      <c r="BFW11" s="842"/>
      <c r="BFX11" s="842"/>
      <c r="BFY11" s="842"/>
      <c r="BFZ11" s="842"/>
      <c r="BGA11" s="842"/>
      <c r="BGB11" s="842"/>
      <c r="BGC11" s="842"/>
      <c r="BGD11" s="842"/>
      <c r="BGE11" s="842"/>
      <c r="BGF11" s="842"/>
      <c r="BGG11" s="842"/>
      <c r="BGH11" s="842"/>
      <c r="BGI11" s="842"/>
      <c r="BGJ11" s="842"/>
      <c r="BGK11" s="842"/>
      <c r="BGL11" s="842"/>
      <c r="BGM11" s="842"/>
      <c r="BGN11" s="842"/>
      <c r="BGO11" s="842"/>
      <c r="BGP11" s="842"/>
      <c r="BGQ11" s="842"/>
      <c r="BGR11" s="842"/>
      <c r="BGS11" s="842"/>
      <c r="BGT11" s="842"/>
      <c r="BGU11" s="842"/>
      <c r="BGV11" s="842"/>
      <c r="BGW11" s="842"/>
      <c r="BGX11" s="842"/>
      <c r="BGY11" s="842"/>
      <c r="BGZ11" s="842"/>
      <c r="BHA11" s="842"/>
      <c r="BHB11" s="842"/>
      <c r="BHC11" s="842"/>
      <c r="BHD11" s="842"/>
      <c r="BHE11" s="842"/>
      <c r="BHF11" s="842"/>
      <c r="BHG11" s="842"/>
      <c r="BHH11" s="842"/>
      <c r="BHI11" s="842"/>
      <c r="BHJ11" s="842"/>
      <c r="BHK11" s="842"/>
      <c r="BHL11" s="842"/>
      <c r="BHM11" s="842"/>
      <c r="BHN11" s="842"/>
      <c r="BHO11" s="842"/>
      <c r="BHP11" s="842"/>
      <c r="BHQ11" s="842"/>
      <c r="BHR11" s="842"/>
      <c r="BHS11" s="842"/>
      <c r="BHT11" s="842"/>
      <c r="BHU11" s="842"/>
      <c r="BHV11" s="842"/>
      <c r="BHW11" s="842"/>
      <c r="BHX11" s="842"/>
      <c r="BHY11" s="842"/>
      <c r="BHZ11" s="842"/>
      <c r="BIA11" s="842"/>
      <c r="BIB11" s="842"/>
      <c r="BIC11" s="842"/>
      <c r="BID11" s="842"/>
      <c r="BIE11" s="842"/>
      <c r="BIF11" s="842"/>
      <c r="BIG11" s="842"/>
      <c r="BIH11" s="842"/>
      <c r="BII11" s="842"/>
      <c r="BIJ11" s="842"/>
      <c r="BIK11" s="842"/>
      <c r="BIL11" s="842"/>
      <c r="BIM11" s="842"/>
      <c r="BIN11" s="842"/>
      <c r="BIO11" s="842"/>
      <c r="BIP11" s="842"/>
      <c r="BIQ11" s="842"/>
      <c r="BIR11" s="842"/>
      <c r="BIS11" s="842"/>
      <c r="BIT11" s="842"/>
      <c r="BIU11" s="842"/>
      <c r="BIV11" s="842"/>
      <c r="BIW11" s="842"/>
      <c r="BIX11" s="842"/>
      <c r="BIY11" s="842"/>
      <c r="BIZ11" s="842"/>
      <c r="BJA11" s="842"/>
      <c r="BJB11" s="842"/>
      <c r="BJC11" s="842"/>
      <c r="BJD11" s="842"/>
      <c r="BJE11" s="842"/>
      <c r="BJF11" s="842"/>
      <c r="BJG11" s="842"/>
      <c r="BJH11" s="842"/>
      <c r="BJI11" s="842"/>
      <c r="BJJ11" s="842"/>
      <c r="BJK11" s="842"/>
      <c r="BJL11" s="842"/>
      <c r="BJM11" s="842"/>
      <c r="BJN11" s="842"/>
      <c r="BJO11" s="842"/>
      <c r="BJP11" s="842"/>
      <c r="BJQ11" s="842"/>
      <c r="BJR11" s="842"/>
      <c r="BJS11" s="842"/>
      <c r="BJT11" s="842"/>
      <c r="BJU11" s="842"/>
      <c r="BJV11" s="842"/>
      <c r="BJW11" s="842"/>
      <c r="BJX11" s="842"/>
      <c r="BJY11" s="842"/>
      <c r="BJZ11" s="842"/>
      <c r="BKA11" s="842"/>
      <c r="BKB11" s="842"/>
      <c r="BKC11" s="842"/>
      <c r="BKD11" s="842"/>
      <c r="BKE11" s="842"/>
      <c r="BKF11" s="842"/>
      <c r="BKG11" s="842"/>
      <c r="BKH11" s="842"/>
      <c r="BKI11" s="842"/>
      <c r="BKJ11" s="842"/>
      <c r="BKK11" s="842"/>
      <c r="BKL11" s="842"/>
      <c r="BKM11" s="842"/>
      <c r="BKN11" s="842"/>
      <c r="BKO11" s="842"/>
      <c r="BKP11" s="842"/>
      <c r="BKQ11" s="842"/>
      <c r="BKR11" s="842"/>
      <c r="BKS11" s="842"/>
      <c r="BKT11" s="842"/>
      <c r="BKU11" s="842"/>
      <c r="BKV11" s="842"/>
      <c r="BKW11" s="842"/>
      <c r="BKX11" s="842"/>
      <c r="BKY11" s="842"/>
      <c r="BKZ11" s="842"/>
      <c r="BLA11" s="842"/>
      <c r="BLB11" s="842"/>
      <c r="BLC11" s="842"/>
      <c r="BLD11" s="842"/>
      <c r="BLE11" s="842"/>
      <c r="BLF11" s="842"/>
      <c r="BLG11" s="842"/>
      <c r="BLH11" s="842"/>
      <c r="BLI11" s="842"/>
      <c r="BLJ11" s="842"/>
      <c r="BLK11" s="842"/>
      <c r="BLL11" s="842"/>
      <c r="BLM11" s="842"/>
      <c r="BLN11" s="842"/>
      <c r="BLO11" s="842"/>
      <c r="BLP11" s="842"/>
      <c r="BLQ11" s="842"/>
      <c r="BLR11" s="842"/>
      <c r="BLS11" s="842"/>
      <c r="BLT11" s="842"/>
      <c r="BLU11" s="842"/>
      <c r="BLV11" s="842"/>
      <c r="BLW11" s="842"/>
      <c r="BLX11" s="842"/>
      <c r="BLY11" s="842"/>
      <c r="BLZ11" s="842"/>
      <c r="BMA11" s="842"/>
      <c r="BMB11" s="842"/>
      <c r="BMC11" s="842"/>
      <c r="BMD11" s="842"/>
      <c r="BME11" s="842"/>
      <c r="BMF11" s="842"/>
      <c r="BMG11" s="842"/>
      <c r="BMH11" s="842"/>
      <c r="BMI11" s="842"/>
      <c r="BMJ11" s="842"/>
      <c r="BMK11" s="842"/>
      <c r="BML11" s="842"/>
      <c r="BMM11" s="842"/>
      <c r="BMN11" s="842"/>
      <c r="BMO11" s="842"/>
      <c r="BMP11" s="842"/>
      <c r="BMQ11" s="842"/>
      <c r="BMR11" s="842"/>
      <c r="BMS11" s="842"/>
      <c r="BMT11" s="842"/>
      <c r="BMU11" s="842"/>
      <c r="BMV11" s="842"/>
      <c r="BMW11" s="842"/>
      <c r="BMX11" s="842"/>
      <c r="BMY11" s="842"/>
      <c r="BMZ11" s="842"/>
      <c r="BNA11" s="842"/>
      <c r="BNB11" s="842"/>
      <c r="BNC11" s="842"/>
      <c r="BND11" s="842"/>
      <c r="BNE11" s="842"/>
      <c r="BNF11" s="842"/>
      <c r="BNG11" s="842"/>
      <c r="BNH11" s="842"/>
      <c r="BNI11" s="842"/>
      <c r="BNJ11" s="842"/>
      <c r="BNK11" s="842"/>
      <c r="BNL11" s="842"/>
      <c r="BNM11" s="842"/>
      <c r="BNN11" s="842"/>
      <c r="BNO11" s="842"/>
      <c r="BNP11" s="842"/>
      <c r="BNQ11" s="842"/>
      <c r="BNR11" s="842"/>
      <c r="BNS11" s="842"/>
      <c r="BNT11" s="842"/>
      <c r="BNU11" s="842"/>
      <c r="BNV11" s="842"/>
      <c r="BNW11" s="842"/>
      <c r="BNX11" s="842"/>
      <c r="BNY11" s="842"/>
      <c r="BNZ11" s="842"/>
      <c r="BOA11" s="842"/>
      <c r="BOB11" s="842"/>
      <c r="BOC11" s="842"/>
      <c r="BOD11" s="842"/>
      <c r="BOE11" s="842"/>
      <c r="BOF11" s="842"/>
      <c r="BOG11" s="842"/>
      <c r="BOH11" s="842"/>
      <c r="BOI11" s="842"/>
      <c r="BOJ11" s="842"/>
      <c r="BOK11" s="842"/>
      <c r="BOL11" s="842"/>
      <c r="BOM11" s="842"/>
      <c r="BON11" s="842"/>
      <c r="BOO11" s="842"/>
      <c r="BOP11" s="842"/>
      <c r="BOQ11" s="842"/>
      <c r="BOR11" s="842"/>
      <c r="BOS11" s="842"/>
      <c r="BOT11" s="842"/>
      <c r="BOU11" s="842"/>
      <c r="BOV11" s="842"/>
      <c r="BOW11" s="842"/>
      <c r="BOX11" s="842"/>
      <c r="BOY11" s="842"/>
      <c r="BOZ11" s="842"/>
      <c r="BPA11" s="842"/>
      <c r="BPB11" s="842"/>
      <c r="BPC11" s="842"/>
      <c r="BPD11" s="842"/>
      <c r="BPE11" s="842"/>
      <c r="BPF11" s="842"/>
      <c r="BPG11" s="842"/>
      <c r="BPH11" s="842"/>
      <c r="BPI11" s="842"/>
      <c r="BPJ11" s="842"/>
      <c r="BPK11" s="842"/>
      <c r="BPL11" s="842"/>
      <c r="BPM11" s="842"/>
      <c r="BPN11" s="842"/>
      <c r="BPO11" s="842"/>
      <c r="BPP11" s="842"/>
      <c r="BPQ11" s="842"/>
      <c r="BPR11" s="842"/>
      <c r="BPS11" s="842"/>
      <c r="BPT11" s="842"/>
      <c r="BPU11" s="842"/>
      <c r="BPV11" s="842"/>
      <c r="BPW11" s="842"/>
      <c r="BPX11" s="842"/>
      <c r="BPY11" s="842"/>
      <c r="BPZ11" s="842"/>
      <c r="BQA11" s="842"/>
      <c r="BQB11" s="842"/>
      <c r="BQC11" s="842"/>
      <c r="BQD11" s="842"/>
      <c r="BQE11" s="842"/>
      <c r="BQF11" s="842"/>
      <c r="BQG11" s="842"/>
      <c r="BQH11" s="842"/>
      <c r="BQI11" s="842"/>
      <c r="BQJ11" s="842"/>
      <c r="BQK11" s="842"/>
      <c r="BQL11" s="842"/>
      <c r="BQM11" s="842"/>
      <c r="BQN11" s="842"/>
      <c r="BQO11" s="842"/>
      <c r="BQP11" s="842"/>
      <c r="BQQ11" s="842"/>
      <c r="BQR11" s="842"/>
      <c r="BQS11" s="842"/>
      <c r="BQT11" s="842"/>
      <c r="BQU11" s="842"/>
      <c r="BQV11" s="842"/>
      <c r="BQW11" s="842"/>
      <c r="BQX11" s="842"/>
      <c r="BQY11" s="842"/>
      <c r="BQZ11" s="842"/>
      <c r="BRA11" s="842"/>
      <c r="BRB11" s="842"/>
      <c r="BRC11" s="842"/>
      <c r="BRD11" s="842"/>
      <c r="BRE11" s="842"/>
      <c r="BRF11" s="842"/>
      <c r="BRG11" s="842"/>
      <c r="BRH11" s="842"/>
      <c r="BRI11" s="842"/>
      <c r="BRJ11" s="842"/>
      <c r="BRK11" s="842"/>
      <c r="BRL11" s="842"/>
      <c r="BRM11" s="842"/>
      <c r="BRN11" s="842"/>
      <c r="BRO11" s="842"/>
      <c r="BRP11" s="842"/>
      <c r="BRQ11" s="842"/>
      <c r="BRR11" s="842"/>
      <c r="BRS11" s="842"/>
      <c r="BRT11" s="842"/>
      <c r="BRU11" s="842"/>
      <c r="BRV11" s="842"/>
      <c r="BRW11" s="842"/>
      <c r="BRX11" s="842"/>
      <c r="BRY11" s="842"/>
      <c r="BRZ11" s="842"/>
      <c r="BSA11" s="842"/>
      <c r="BSB11" s="842"/>
      <c r="BSC11" s="842"/>
      <c r="BSD11" s="842"/>
      <c r="BSE11" s="842"/>
      <c r="BSF11" s="842"/>
      <c r="BSG11" s="842"/>
      <c r="BSH11" s="842"/>
      <c r="BSI11" s="842"/>
      <c r="BSJ11" s="842"/>
      <c r="BSK11" s="842"/>
      <c r="BSL11" s="842"/>
      <c r="BSM11" s="842"/>
      <c r="BSN11" s="842"/>
      <c r="BSO11" s="842"/>
      <c r="BSP11" s="842"/>
      <c r="BSQ11" s="842"/>
      <c r="BSR11" s="842"/>
      <c r="BSS11" s="842"/>
      <c r="BST11" s="842"/>
      <c r="BSU11" s="842"/>
      <c r="BSV11" s="842"/>
      <c r="BSW11" s="842"/>
      <c r="BSX11" s="842"/>
      <c r="BSY11" s="842"/>
      <c r="BSZ11" s="842"/>
      <c r="BTA11" s="842"/>
      <c r="BTB11" s="842"/>
      <c r="BTC11" s="842"/>
      <c r="BTD11" s="842"/>
      <c r="BTE11" s="842"/>
      <c r="BTF11" s="842"/>
      <c r="BTG11" s="842"/>
      <c r="BTH11" s="842"/>
      <c r="BTI11" s="842"/>
      <c r="BTJ11" s="842"/>
      <c r="BTK11" s="842"/>
      <c r="BTL11" s="842"/>
      <c r="BTM11" s="842"/>
      <c r="BTN11" s="842"/>
      <c r="BTO11" s="842"/>
      <c r="BTP11" s="842"/>
      <c r="BTQ11" s="842"/>
      <c r="BTR11" s="842"/>
      <c r="BTS11" s="842"/>
      <c r="BTT11" s="842"/>
      <c r="BTU11" s="842"/>
      <c r="BTV11" s="842"/>
      <c r="BTW11" s="842"/>
      <c r="BTX11" s="842"/>
      <c r="BTY11" s="842"/>
      <c r="BTZ11" s="842"/>
      <c r="BUA11" s="842"/>
      <c r="BUB11" s="842"/>
      <c r="BUC11" s="842"/>
      <c r="BUD11" s="842"/>
      <c r="BUE11" s="842"/>
      <c r="BUF11" s="842"/>
      <c r="BUG11" s="842"/>
      <c r="BUH11" s="842"/>
      <c r="BUI11" s="842"/>
      <c r="BUJ11" s="842"/>
      <c r="BUK11" s="842"/>
      <c r="BUL11" s="842"/>
      <c r="BUM11" s="842"/>
      <c r="BUN11" s="842"/>
      <c r="BUO11" s="842"/>
      <c r="BUP11" s="842"/>
      <c r="BUQ11" s="842"/>
      <c r="BUR11" s="842"/>
      <c r="BUS11" s="842"/>
      <c r="BUT11" s="842"/>
      <c r="BUU11" s="842"/>
      <c r="BUV11" s="842"/>
      <c r="BUW11" s="842"/>
      <c r="BUX11" s="842"/>
      <c r="BUY11" s="842"/>
      <c r="BUZ11" s="842"/>
      <c r="BVA11" s="842"/>
      <c r="BVB11" s="842"/>
      <c r="BVC11" s="842"/>
      <c r="BVD11" s="842"/>
      <c r="BVE11" s="842"/>
      <c r="BVF11" s="842"/>
      <c r="BVG11" s="842"/>
      <c r="BVH11" s="842"/>
      <c r="BVI11" s="842"/>
      <c r="BVJ11" s="842"/>
      <c r="BVK11" s="842"/>
      <c r="BVL11" s="842"/>
      <c r="BVM11" s="842"/>
      <c r="BVN11" s="842"/>
      <c r="BVO11" s="842"/>
      <c r="BVP11" s="842"/>
      <c r="BVQ11" s="842"/>
      <c r="BVR11" s="842"/>
      <c r="BVS11" s="842"/>
      <c r="BVT11" s="842"/>
      <c r="BVU11" s="842"/>
      <c r="BVV11" s="842"/>
      <c r="BVW11" s="842"/>
      <c r="BVX11" s="842"/>
      <c r="BVY11" s="842"/>
      <c r="BVZ11" s="842"/>
      <c r="BWA11" s="842"/>
      <c r="BWB11" s="842"/>
      <c r="BWC11" s="842"/>
      <c r="BWD11" s="842"/>
      <c r="BWE11" s="842"/>
      <c r="BWF11" s="842"/>
      <c r="BWG11" s="842"/>
      <c r="BWH11" s="842"/>
      <c r="BWI11" s="842"/>
      <c r="BWJ11" s="842"/>
      <c r="BWK11" s="842"/>
      <c r="BWL11" s="842"/>
      <c r="BWM11" s="842"/>
      <c r="BWN11" s="842"/>
      <c r="BWO11" s="842"/>
      <c r="BWP11" s="842"/>
      <c r="BWQ11" s="842"/>
      <c r="BWR11" s="842"/>
      <c r="BWS11" s="842"/>
      <c r="BWT11" s="842"/>
      <c r="BWU11" s="842"/>
      <c r="BWV11" s="842"/>
      <c r="BWW11" s="842"/>
      <c r="BWX11" s="842"/>
      <c r="BWY11" s="842"/>
      <c r="BWZ11" s="842"/>
      <c r="BXA11" s="842"/>
      <c r="BXB11" s="842"/>
      <c r="BXC11" s="842"/>
      <c r="BXD11" s="842"/>
      <c r="BXE11" s="842"/>
      <c r="BXF11" s="842"/>
      <c r="BXG11" s="842"/>
      <c r="BXH11" s="842"/>
      <c r="BXI11" s="842"/>
      <c r="BXJ11" s="842"/>
      <c r="BXK11" s="842"/>
      <c r="BXL11" s="842"/>
      <c r="BXM11" s="842"/>
      <c r="BXN11" s="842"/>
      <c r="BXO11" s="842"/>
      <c r="BXP11" s="842"/>
      <c r="BXQ11" s="842"/>
      <c r="BXR11" s="842"/>
      <c r="BXS11" s="842"/>
      <c r="BXT11" s="842"/>
      <c r="BXU11" s="842"/>
      <c r="BXV11" s="842"/>
      <c r="BXW11" s="842"/>
      <c r="BXX11" s="842"/>
      <c r="BXY11" s="842"/>
      <c r="BXZ11" s="842"/>
      <c r="BYA11" s="842"/>
      <c r="BYB11" s="842"/>
      <c r="BYC11" s="842"/>
      <c r="BYD11" s="842"/>
      <c r="BYE11" s="842"/>
      <c r="BYF11" s="842"/>
      <c r="BYG11" s="842"/>
      <c r="BYH11" s="842"/>
      <c r="BYI11" s="842"/>
      <c r="BYJ11" s="842"/>
      <c r="BYK11" s="842"/>
      <c r="BYL11" s="842"/>
      <c r="BYM11" s="842"/>
      <c r="BYN11" s="842"/>
      <c r="BYO11" s="842"/>
      <c r="BYP11" s="842"/>
      <c r="BYQ11" s="842"/>
      <c r="BYR11" s="842"/>
      <c r="BYS11" s="842"/>
      <c r="BYT11" s="842"/>
      <c r="BYU11" s="842"/>
      <c r="BYV11" s="842"/>
      <c r="BYW11" s="842"/>
      <c r="BYX11" s="842"/>
      <c r="BYY11" s="842"/>
      <c r="BYZ11" s="842"/>
      <c r="BZA11" s="842"/>
      <c r="BZB11" s="842"/>
      <c r="BZC11" s="842"/>
      <c r="BZD11" s="842"/>
      <c r="BZE11" s="842"/>
      <c r="BZF11" s="842"/>
      <c r="BZG11" s="842"/>
      <c r="BZH11" s="842"/>
      <c r="BZI11" s="842"/>
      <c r="BZJ11" s="842"/>
      <c r="BZK11" s="842"/>
      <c r="BZL11" s="842"/>
      <c r="BZM11" s="842"/>
      <c r="BZN11" s="842"/>
      <c r="BZO11" s="842"/>
      <c r="BZP11" s="842"/>
      <c r="BZQ11" s="842"/>
      <c r="BZR11" s="842"/>
      <c r="BZS11" s="842"/>
      <c r="BZT11" s="842"/>
      <c r="BZU11" s="842"/>
      <c r="BZV11" s="842"/>
      <c r="BZW11" s="842"/>
      <c r="BZX11" s="842"/>
      <c r="BZY11" s="842"/>
      <c r="BZZ11" s="842"/>
      <c r="CAA11" s="842"/>
      <c r="CAB11" s="842"/>
      <c r="CAC11" s="842"/>
      <c r="CAD11" s="842"/>
      <c r="CAE11" s="842"/>
      <c r="CAF11" s="842"/>
      <c r="CAG11" s="842"/>
      <c r="CAH11" s="842"/>
      <c r="CAI11" s="842"/>
      <c r="CAJ11" s="842"/>
      <c r="CAK11" s="842"/>
      <c r="CAL11" s="842"/>
      <c r="CAM11" s="842"/>
      <c r="CAN11" s="842"/>
      <c r="CAO11" s="842"/>
      <c r="CAP11" s="842"/>
      <c r="CAQ11" s="842"/>
      <c r="CAR11" s="842"/>
      <c r="CAS11" s="842"/>
      <c r="CAT11" s="842"/>
      <c r="CAU11" s="842"/>
      <c r="CAV11" s="842"/>
      <c r="CAW11" s="842"/>
      <c r="CAX11" s="842"/>
      <c r="CAY11" s="842"/>
      <c r="CAZ11" s="842"/>
      <c r="CBA11" s="842"/>
      <c r="CBB11" s="842"/>
      <c r="CBC11" s="842"/>
      <c r="CBD11" s="842"/>
      <c r="CBE11" s="842"/>
      <c r="CBF11" s="842"/>
      <c r="CBG11" s="842"/>
      <c r="CBH11" s="842"/>
      <c r="CBI11" s="842"/>
      <c r="CBJ11" s="842"/>
      <c r="CBK11" s="842"/>
      <c r="CBL11" s="842"/>
      <c r="CBM11" s="842"/>
      <c r="CBN11" s="842"/>
      <c r="CBO11" s="842"/>
      <c r="CBP11" s="842"/>
      <c r="CBQ11" s="842"/>
      <c r="CBR11" s="842"/>
      <c r="CBS11" s="842"/>
      <c r="CBT11" s="842"/>
      <c r="CBU11" s="842"/>
      <c r="CBV11" s="842"/>
      <c r="CBW11" s="842"/>
      <c r="CBX11" s="842"/>
      <c r="CBY11" s="842"/>
      <c r="CBZ11" s="842"/>
      <c r="CCA11" s="842"/>
      <c r="CCB11" s="842"/>
      <c r="CCC11" s="842"/>
      <c r="CCD11" s="842"/>
      <c r="CCE11" s="842"/>
      <c r="CCF11" s="842"/>
      <c r="CCG11" s="842"/>
      <c r="CCH11" s="842"/>
      <c r="CCI11" s="842"/>
      <c r="CCJ11" s="842"/>
      <c r="CCK11" s="842"/>
      <c r="CCL11" s="842"/>
      <c r="CCM11" s="842"/>
      <c r="CCN11" s="842"/>
      <c r="CCO11" s="842"/>
      <c r="CCP11" s="842"/>
      <c r="CCQ11" s="842"/>
      <c r="CCR11" s="842"/>
      <c r="CCS11" s="842"/>
      <c r="CCT11" s="842"/>
      <c r="CCU11" s="842"/>
      <c r="CCV11" s="842"/>
      <c r="CCW11" s="842"/>
      <c r="CCX11" s="842"/>
      <c r="CCY11" s="842"/>
      <c r="CCZ11" s="842"/>
      <c r="CDA11" s="842"/>
      <c r="CDB11" s="842"/>
      <c r="CDC11" s="842"/>
      <c r="CDD11" s="842"/>
      <c r="CDE11" s="842"/>
      <c r="CDF11" s="842"/>
      <c r="CDG11" s="842"/>
      <c r="CDH11" s="842"/>
      <c r="CDI11" s="842"/>
      <c r="CDJ11" s="842"/>
      <c r="CDK11" s="842"/>
      <c r="CDL11" s="842"/>
      <c r="CDM11" s="842"/>
      <c r="CDN11" s="842"/>
      <c r="CDO11" s="842"/>
      <c r="CDP11" s="842"/>
      <c r="CDQ11" s="842"/>
      <c r="CDR11" s="842"/>
      <c r="CDS11" s="842"/>
      <c r="CDT11" s="842"/>
      <c r="CDU11" s="842"/>
      <c r="CDV11" s="842"/>
      <c r="CDW11" s="842"/>
      <c r="CDX11" s="842"/>
      <c r="CDY11" s="842"/>
      <c r="CDZ11" s="842"/>
      <c r="CEA11" s="842"/>
      <c r="CEB11" s="842"/>
      <c r="CEC11" s="842"/>
      <c r="CED11" s="842"/>
      <c r="CEE11" s="842"/>
      <c r="CEF11" s="842"/>
      <c r="CEG11" s="842"/>
      <c r="CEH11" s="842"/>
      <c r="CEI11" s="842"/>
      <c r="CEJ11" s="842"/>
      <c r="CEK11" s="842"/>
      <c r="CEL11" s="842"/>
      <c r="CEM11" s="842"/>
      <c r="CEN11" s="842"/>
      <c r="CEO11" s="842"/>
      <c r="CEP11" s="842"/>
      <c r="CEQ11" s="842"/>
      <c r="CER11" s="842"/>
      <c r="CES11" s="842"/>
      <c r="CET11" s="842"/>
      <c r="CEU11" s="842"/>
      <c r="CEV11" s="842"/>
      <c r="CEW11" s="842"/>
      <c r="CEX11" s="842"/>
      <c r="CEY11" s="842"/>
      <c r="CEZ11" s="842"/>
      <c r="CFA11" s="842"/>
      <c r="CFB11" s="842"/>
      <c r="CFC11" s="842"/>
      <c r="CFD11" s="842"/>
      <c r="CFE11" s="842"/>
      <c r="CFF11" s="842"/>
      <c r="CFG11" s="842"/>
      <c r="CFH11" s="842"/>
      <c r="CFI11" s="842"/>
      <c r="CFJ11" s="842"/>
      <c r="CFK11" s="842"/>
      <c r="CFL11" s="842"/>
      <c r="CFM11" s="842"/>
      <c r="CFN11" s="842"/>
      <c r="CFO11" s="842"/>
      <c r="CFP11" s="842"/>
      <c r="CFQ11" s="842"/>
      <c r="CFR11" s="842"/>
      <c r="CFS11" s="842"/>
      <c r="CFT11" s="842"/>
      <c r="CFU11" s="842"/>
      <c r="CFV11" s="842"/>
      <c r="CFW11" s="842"/>
      <c r="CFX11" s="842"/>
      <c r="CFY11" s="842"/>
      <c r="CFZ11" s="842"/>
      <c r="CGA11" s="842"/>
      <c r="CGB11" s="842"/>
      <c r="CGC11" s="842"/>
      <c r="CGD11" s="842"/>
      <c r="CGE11" s="842"/>
      <c r="CGF11" s="842"/>
      <c r="CGG11" s="842"/>
      <c r="CGH11" s="842"/>
      <c r="CGI11" s="842"/>
      <c r="CGJ11" s="842"/>
      <c r="CGK11" s="842"/>
      <c r="CGL11" s="842"/>
      <c r="CGM11" s="842"/>
      <c r="CGN11" s="842"/>
      <c r="CGO11" s="842"/>
      <c r="CGP11" s="842"/>
      <c r="CGQ11" s="842"/>
      <c r="CGR11" s="842"/>
      <c r="CGS11" s="842"/>
      <c r="CGT11" s="842"/>
      <c r="CGU11" s="842"/>
      <c r="CGV11" s="842"/>
      <c r="CGW11" s="842"/>
      <c r="CGX11" s="842"/>
      <c r="CGY11" s="842"/>
      <c r="CGZ11" s="842"/>
      <c r="CHA11" s="842"/>
      <c r="CHB11" s="842"/>
      <c r="CHC11" s="842"/>
      <c r="CHD11" s="842"/>
      <c r="CHE11" s="842"/>
      <c r="CHF11" s="842"/>
      <c r="CHG11" s="842"/>
      <c r="CHH11" s="842"/>
      <c r="CHI11" s="842"/>
      <c r="CHJ11" s="842"/>
      <c r="CHK11" s="842"/>
      <c r="CHL11" s="842"/>
      <c r="CHM11" s="842"/>
      <c r="CHN11" s="842"/>
      <c r="CHO11" s="842"/>
      <c r="CHP11" s="842"/>
      <c r="CHQ11" s="842"/>
      <c r="CHR11" s="842"/>
      <c r="CHS11" s="842"/>
      <c r="CHT11" s="842"/>
      <c r="CHU11" s="842"/>
      <c r="CHV11" s="842"/>
      <c r="CHW11" s="842"/>
      <c r="CHX11" s="842"/>
      <c r="CHY11" s="842"/>
      <c r="CHZ11" s="842"/>
      <c r="CIA11" s="842"/>
      <c r="CIB11" s="842"/>
      <c r="CIC11" s="842"/>
      <c r="CID11" s="842"/>
      <c r="CIE11" s="842"/>
      <c r="CIF11" s="842"/>
      <c r="CIG11" s="842"/>
      <c r="CIH11" s="842"/>
      <c r="CII11" s="842"/>
      <c r="CIJ11" s="842"/>
      <c r="CIK11" s="842"/>
      <c r="CIL11" s="842"/>
      <c r="CIM11" s="842"/>
      <c r="CIN11" s="842"/>
      <c r="CIO11" s="842"/>
      <c r="CIP11" s="842"/>
      <c r="CIQ11" s="842"/>
      <c r="CIR11" s="842"/>
      <c r="CIS11" s="842"/>
      <c r="CIT11" s="842"/>
      <c r="CIU11" s="842"/>
      <c r="CIV11" s="842"/>
      <c r="CIW11" s="842"/>
      <c r="CIX11" s="842"/>
      <c r="CIY11" s="842"/>
      <c r="CIZ11" s="842"/>
      <c r="CJA11" s="842"/>
      <c r="CJB11" s="842"/>
      <c r="CJC11" s="842"/>
      <c r="CJD11" s="842"/>
      <c r="CJE11" s="842"/>
      <c r="CJF11" s="842"/>
      <c r="CJG11" s="842"/>
      <c r="CJH11" s="842"/>
      <c r="CJI11" s="842"/>
      <c r="CJJ11" s="842"/>
      <c r="CJK11" s="842"/>
      <c r="CJL11" s="842"/>
      <c r="CJM11" s="842"/>
      <c r="CJN11" s="842"/>
      <c r="CJO11" s="842"/>
      <c r="CJP11" s="842"/>
      <c r="CJQ11" s="842"/>
      <c r="CJR11" s="842"/>
      <c r="CJS11" s="842"/>
      <c r="CJT11" s="842"/>
      <c r="CJU11" s="842"/>
      <c r="CJV11" s="842"/>
      <c r="CJW11" s="842"/>
      <c r="CJX11" s="842"/>
      <c r="CJY11" s="842"/>
      <c r="CJZ11" s="842"/>
      <c r="CKA11" s="842"/>
      <c r="CKB11" s="842"/>
      <c r="CKC11" s="842"/>
      <c r="CKD11" s="842"/>
      <c r="CKE11" s="842"/>
      <c r="CKF11" s="842"/>
      <c r="CKG11" s="842"/>
      <c r="CKH11" s="842"/>
      <c r="CKI11" s="842"/>
      <c r="CKJ11" s="842"/>
      <c r="CKK11" s="842"/>
      <c r="CKL11" s="842"/>
      <c r="CKM11" s="842"/>
      <c r="CKN11" s="842"/>
      <c r="CKO11" s="842"/>
      <c r="CKP11" s="842"/>
      <c r="CKQ11" s="842"/>
      <c r="CKR11" s="842"/>
      <c r="CKS11" s="842"/>
      <c r="CKT11" s="842"/>
      <c r="CKU11" s="842"/>
      <c r="CKV11" s="842"/>
      <c r="CKW11" s="842"/>
      <c r="CKX11" s="842"/>
      <c r="CKY11" s="842"/>
      <c r="CKZ11" s="842"/>
      <c r="CLA11" s="842"/>
      <c r="CLB11" s="842"/>
      <c r="CLC11" s="842"/>
      <c r="CLD11" s="842"/>
      <c r="CLE11" s="842"/>
      <c r="CLF11" s="842"/>
      <c r="CLG11" s="842"/>
      <c r="CLH11" s="842"/>
      <c r="CLI11" s="842"/>
      <c r="CLJ11" s="842"/>
      <c r="CLK11" s="842"/>
      <c r="CLL11" s="842"/>
      <c r="CLM11" s="842"/>
      <c r="CLN11" s="842"/>
      <c r="CLO11" s="842"/>
      <c r="CLP11" s="842"/>
      <c r="CLQ11" s="842"/>
      <c r="CLR11" s="842"/>
      <c r="CLS11" s="842"/>
      <c r="CLT11" s="842"/>
      <c r="CLU11" s="842"/>
      <c r="CLV11" s="842"/>
      <c r="CLW11" s="842"/>
      <c r="CLX11" s="842"/>
      <c r="CLY11" s="842"/>
      <c r="CLZ11" s="842"/>
      <c r="CMA11" s="842"/>
      <c r="CMB11" s="842"/>
      <c r="CMC11" s="842"/>
      <c r="CMD11" s="842"/>
      <c r="CME11" s="842"/>
      <c r="CMF11" s="842"/>
      <c r="CMG11" s="842"/>
      <c r="CMH11" s="842"/>
      <c r="CMI11" s="842"/>
      <c r="CMJ11" s="842"/>
      <c r="CMK11" s="842"/>
      <c r="CML11" s="842"/>
      <c r="CMM11" s="842"/>
      <c r="CMN11" s="842"/>
      <c r="CMO11" s="842"/>
      <c r="CMP11" s="842"/>
      <c r="CMQ11" s="842"/>
      <c r="CMR11" s="842"/>
      <c r="CMS11" s="842"/>
      <c r="CMT11" s="842"/>
      <c r="CMU11" s="842"/>
      <c r="CMV11" s="842"/>
      <c r="CMW11" s="842"/>
      <c r="CMX11" s="842"/>
      <c r="CMY11" s="842"/>
      <c r="CMZ11" s="842"/>
      <c r="CNA11" s="842"/>
      <c r="CNB11" s="842"/>
      <c r="CNC11" s="842"/>
      <c r="CND11" s="842"/>
      <c r="CNE11" s="842"/>
      <c r="CNF11" s="842"/>
      <c r="CNG11" s="842"/>
      <c r="CNH11" s="842"/>
      <c r="CNI11" s="842"/>
      <c r="CNJ11" s="842"/>
      <c r="CNK11" s="842"/>
      <c r="CNL11" s="842"/>
      <c r="CNM11" s="842"/>
      <c r="CNN11" s="842"/>
      <c r="CNO11" s="842"/>
      <c r="CNP11" s="842"/>
      <c r="CNQ11" s="842"/>
      <c r="CNR11" s="842"/>
      <c r="CNS11" s="842"/>
      <c r="CNT11" s="842"/>
      <c r="CNU11" s="842"/>
      <c r="CNV11" s="842"/>
      <c r="CNW11" s="842"/>
      <c r="CNX11" s="842"/>
      <c r="CNY11" s="842"/>
      <c r="CNZ11" s="842"/>
      <c r="COA11" s="842"/>
      <c r="COB11" s="842"/>
      <c r="COC11" s="842"/>
      <c r="COD11" s="842"/>
      <c r="COE11" s="842"/>
      <c r="COF11" s="842"/>
      <c r="COG11" s="842"/>
      <c r="COH11" s="842"/>
      <c r="COI11" s="842"/>
      <c r="COJ11" s="842"/>
      <c r="COK11" s="842"/>
      <c r="COL11" s="842"/>
      <c r="COM11" s="842"/>
      <c r="CON11" s="842"/>
      <c r="COO11" s="842"/>
      <c r="COP11" s="842"/>
      <c r="COQ11" s="842"/>
      <c r="COR11" s="842"/>
      <c r="COS11" s="842"/>
      <c r="COT11" s="842"/>
      <c r="COU11" s="842"/>
      <c r="COV11" s="842"/>
      <c r="COW11" s="842"/>
      <c r="COX11" s="842"/>
      <c r="COY11" s="842"/>
      <c r="COZ11" s="842"/>
      <c r="CPA11" s="842"/>
      <c r="CPB11" s="842"/>
      <c r="CPC11" s="842"/>
      <c r="CPD11" s="842"/>
      <c r="CPE11" s="842"/>
      <c r="CPF11" s="842"/>
      <c r="CPG11" s="842"/>
      <c r="CPH11" s="842"/>
      <c r="CPI11" s="842"/>
      <c r="CPJ11" s="842"/>
      <c r="CPK11" s="842"/>
      <c r="CPL11" s="842"/>
      <c r="CPM11" s="842"/>
      <c r="CPN11" s="842"/>
      <c r="CPO11" s="842"/>
      <c r="CPP11" s="842"/>
      <c r="CPQ11" s="842"/>
      <c r="CPR11" s="842"/>
      <c r="CPS11" s="842"/>
      <c r="CPT11" s="842"/>
      <c r="CPU11" s="842"/>
      <c r="CPV11" s="842"/>
      <c r="CPW11" s="842"/>
      <c r="CPX11" s="842"/>
      <c r="CPY11" s="842"/>
      <c r="CPZ11" s="842"/>
      <c r="CQA11" s="842"/>
      <c r="CQB11" s="842"/>
      <c r="CQC11" s="842"/>
      <c r="CQD11" s="842"/>
      <c r="CQE11" s="842"/>
      <c r="CQF11" s="842"/>
      <c r="CQG11" s="842"/>
      <c r="CQH11" s="842"/>
      <c r="CQI11" s="842"/>
      <c r="CQJ11" s="842"/>
      <c r="CQK11" s="842"/>
      <c r="CQL11" s="842"/>
      <c r="CQM11" s="842"/>
      <c r="CQN11" s="842"/>
      <c r="CQO11" s="842"/>
      <c r="CQP11" s="842"/>
      <c r="CQQ11" s="842"/>
      <c r="CQR11" s="842"/>
      <c r="CQS11" s="842"/>
      <c r="CQT11" s="842"/>
      <c r="CQU11" s="842"/>
      <c r="CQV11" s="842"/>
      <c r="CQW11" s="842"/>
      <c r="CQX11" s="842"/>
      <c r="CQY11" s="842"/>
      <c r="CQZ11" s="842"/>
      <c r="CRA11" s="842"/>
      <c r="CRB11" s="842"/>
      <c r="CRC11" s="842"/>
      <c r="CRD11" s="842"/>
      <c r="CRE11" s="842"/>
      <c r="CRF11" s="842"/>
      <c r="CRG11" s="842"/>
      <c r="CRH11" s="842"/>
      <c r="CRI11" s="842"/>
      <c r="CRJ11" s="842"/>
      <c r="CRK11" s="842"/>
      <c r="CRL11" s="842"/>
      <c r="CRM11" s="842"/>
      <c r="CRN11" s="842"/>
      <c r="CRO11" s="842"/>
      <c r="CRP11" s="842"/>
      <c r="CRQ11" s="842"/>
      <c r="CRR11" s="842"/>
      <c r="CRS11" s="842"/>
      <c r="CRT11" s="842"/>
      <c r="CRU11" s="842"/>
      <c r="CRV11" s="842"/>
      <c r="CRW11" s="842"/>
      <c r="CRX11" s="842"/>
      <c r="CRY11" s="842"/>
      <c r="CRZ11" s="842"/>
      <c r="CSA11" s="842"/>
      <c r="CSB11" s="842"/>
      <c r="CSC11" s="842"/>
      <c r="CSD11" s="842"/>
      <c r="CSE11" s="842"/>
      <c r="CSF11" s="842"/>
      <c r="CSG11" s="842"/>
      <c r="CSH11" s="842"/>
      <c r="CSI11" s="842"/>
      <c r="CSJ11" s="842"/>
      <c r="CSK11" s="842"/>
      <c r="CSL11" s="842"/>
      <c r="CSM11" s="842"/>
      <c r="CSN11" s="842"/>
      <c r="CSO11" s="842"/>
      <c r="CSP11" s="842"/>
      <c r="CSQ11" s="842"/>
      <c r="CSR11" s="842"/>
      <c r="CSS11" s="842"/>
      <c r="CST11" s="842"/>
      <c r="CSU11" s="842"/>
      <c r="CSV11" s="842"/>
      <c r="CSW11" s="842"/>
      <c r="CSX11" s="842"/>
      <c r="CSY11" s="842"/>
      <c r="CSZ11" s="842"/>
      <c r="CTA11" s="842"/>
      <c r="CTB11" s="842"/>
      <c r="CTC11" s="842"/>
      <c r="CTD11" s="842"/>
      <c r="CTE11" s="842"/>
      <c r="CTF11" s="842"/>
      <c r="CTG11" s="842"/>
      <c r="CTH11" s="842"/>
      <c r="CTI11" s="842"/>
      <c r="CTJ11" s="842"/>
      <c r="CTK11" s="842"/>
      <c r="CTL11" s="842"/>
      <c r="CTM11" s="842"/>
      <c r="CTN11" s="842"/>
      <c r="CTO11" s="842"/>
      <c r="CTP11" s="842"/>
      <c r="CTQ11" s="842"/>
      <c r="CTR11" s="842"/>
      <c r="CTS11" s="842"/>
      <c r="CTT11" s="842"/>
      <c r="CTU11" s="842"/>
      <c r="CTV11" s="842"/>
      <c r="CTW11" s="842"/>
      <c r="CTX11" s="842"/>
      <c r="CTY11" s="842"/>
      <c r="CTZ11" s="842"/>
      <c r="CUA11" s="842"/>
      <c r="CUB11" s="842"/>
      <c r="CUC11" s="842"/>
      <c r="CUD11" s="842"/>
      <c r="CUE11" s="842"/>
      <c r="CUF11" s="842"/>
      <c r="CUG11" s="842"/>
      <c r="CUH11" s="842"/>
      <c r="CUI11" s="842"/>
      <c r="CUJ11" s="842"/>
      <c r="CUK11" s="842"/>
      <c r="CUL11" s="842"/>
      <c r="CUM11" s="842"/>
      <c r="CUN11" s="842"/>
      <c r="CUO11" s="842"/>
      <c r="CUP11" s="842"/>
      <c r="CUQ11" s="842"/>
      <c r="CUR11" s="842"/>
      <c r="CUS11" s="842"/>
      <c r="CUT11" s="842"/>
      <c r="CUU11" s="842"/>
      <c r="CUV11" s="842"/>
      <c r="CUW11" s="842"/>
      <c r="CUX11" s="842"/>
      <c r="CUY11" s="842"/>
      <c r="CUZ11" s="842"/>
      <c r="CVA11" s="842"/>
      <c r="CVB11" s="842"/>
      <c r="CVC11" s="842"/>
      <c r="CVD11" s="842"/>
      <c r="CVE11" s="842"/>
      <c r="CVF11" s="842"/>
      <c r="CVG11" s="842"/>
      <c r="CVH11" s="842"/>
      <c r="CVI11" s="842"/>
      <c r="CVJ11" s="842"/>
      <c r="CVK11" s="842"/>
      <c r="CVL11" s="842"/>
      <c r="CVM11" s="842"/>
      <c r="CVN11" s="842"/>
      <c r="CVO11" s="842"/>
      <c r="CVP11" s="842"/>
      <c r="CVQ11" s="842"/>
      <c r="CVR11" s="842"/>
      <c r="CVS11" s="842"/>
      <c r="CVT11" s="842"/>
      <c r="CVU11" s="842"/>
      <c r="CVV11" s="842"/>
      <c r="CVW11" s="842"/>
      <c r="CVX11" s="842"/>
      <c r="CVY11" s="842"/>
      <c r="CVZ11" s="842"/>
      <c r="CWA11" s="842"/>
      <c r="CWB11" s="842"/>
      <c r="CWC11" s="842"/>
      <c r="CWD11" s="842"/>
      <c r="CWE11" s="842"/>
      <c r="CWF11" s="842"/>
      <c r="CWG11" s="842"/>
      <c r="CWH11" s="842"/>
      <c r="CWI11" s="842"/>
      <c r="CWJ11" s="842"/>
      <c r="CWK11" s="842"/>
      <c r="CWL11" s="842"/>
      <c r="CWM11" s="842"/>
      <c r="CWN11" s="842"/>
      <c r="CWO11" s="842"/>
      <c r="CWP11" s="842"/>
      <c r="CWQ11" s="842"/>
      <c r="CWR11" s="842"/>
      <c r="CWS11" s="842"/>
      <c r="CWT11" s="842"/>
      <c r="CWU11" s="842"/>
      <c r="CWV11" s="842"/>
      <c r="CWW11" s="842"/>
      <c r="CWX11" s="842"/>
      <c r="CWY11" s="842"/>
      <c r="CWZ11" s="842"/>
      <c r="CXA11" s="842"/>
      <c r="CXB11" s="842"/>
      <c r="CXC11" s="842"/>
      <c r="CXD11" s="842"/>
      <c r="CXE11" s="842"/>
      <c r="CXF11" s="842"/>
      <c r="CXG11" s="842"/>
      <c r="CXH11" s="842"/>
      <c r="CXI11" s="842"/>
      <c r="CXJ11" s="842"/>
      <c r="CXK11" s="842"/>
      <c r="CXL11" s="842"/>
      <c r="CXM11" s="842"/>
      <c r="CXN11" s="842"/>
      <c r="CXO11" s="842"/>
      <c r="CXP11" s="842"/>
      <c r="CXQ11" s="842"/>
      <c r="CXR11" s="842"/>
      <c r="CXS11" s="842"/>
      <c r="CXT11" s="842"/>
      <c r="CXU11" s="842"/>
      <c r="CXV11" s="842"/>
      <c r="CXW11" s="842"/>
      <c r="CXX11" s="842"/>
      <c r="CXY11" s="842"/>
      <c r="CXZ11" s="842"/>
      <c r="CYA11" s="842"/>
      <c r="CYB11" s="842"/>
      <c r="CYC11" s="842"/>
      <c r="CYD11" s="842"/>
      <c r="CYE11" s="842"/>
      <c r="CYF11" s="842"/>
      <c r="CYG11" s="842"/>
      <c r="CYH11" s="842"/>
      <c r="CYI11" s="842"/>
      <c r="CYJ11" s="842"/>
      <c r="CYK11" s="842"/>
      <c r="CYL11" s="842"/>
      <c r="CYM11" s="842"/>
      <c r="CYN11" s="842"/>
      <c r="CYO11" s="842"/>
      <c r="CYP11" s="842"/>
      <c r="CYQ11" s="842"/>
      <c r="CYR11" s="842"/>
      <c r="CYS11" s="842"/>
      <c r="CYT11" s="842"/>
      <c r="CYU11" s="842"/>
      <c r="CYV11" s="842"/>
      <c r="CYW11" s="842"/>
      <c r="CYX11" s="842"/>
      <c r="CYY11" s="842"/>
      <c r="CYZ11" s="842"/>
      <c r="CZA11" s="842"/>
      <c r="CZB11" s="842"/>
      <c r="CZC11" s="842"/>
      <c r="CZD11" s="842"/>
      <c r="CZE11" s="842"/>
      <c r="CZF11" s="842"/>
      <c r="CZG11" s="842"/>
      <c r="CZH11" s="842"/>
      <c r="CZI11" s="842"/>
      <c r="CZJ11" s="842"/>
      <c r="CZK11" s="842"/>
      <c r="CZL11" s="842"/>
      <c r="CZM11" s="842"/>
      <c r="CZN11" s="842"/>
      <c r="CZO11" s="842"/>
      <c r="CZP11" s="842"/>
      <c r="CZQ11" s="842"/>
      <c r="CZR11" s="842"/>
      <c r="CZS11" s="842"/>
      <c r="CZT11" s="842"/>
      <c r="CZU11" s="842"/>
      <c r="CZV11" s="842"/>
      <c r="CZW11" s="842"/>
      <c r="CZX11" s="842"/>
      <c r="CZY11" s="842"/>
      <c r="CZZ11" s="842"/>
      <c r="DAA11" s="842"/>
      <c r="DAB11" s="842"/>
      <c r="DAC11" s="842"/>
      <c r="DAD11" s="842"/>
      <c r="DAE11" s="842"/>
      <c r="DAF11" s="842"/>
      <c r="DAG11" s="842"/>
      <c r="DAH11" s="842"/>
      <c r="DAI11" s="842"/>
      <c r="DAJ11" s="842"/>
      <c r="DAK11" s="842"/>
      <c r="DAL11" s="842"/>
      <c r="DAM11" s="842"/>
      <c r="DAN11" s="842"/>
      <c r="DAO11" s="842"/>
      <c r="DAP11" s="842"/>
      <c r="DAQ11" s="842"/>
      <c r="DAR11" s="842"/>
      <c r="DAS11" s="842"/>
      <c r="DAT11" s="842"/>
      <c r="DAU11" s="842"/>
      <c r="DAV11" s="842"/>
      <c r="DAW11" s="842"/>
      <c r="DAX11" s="842"/>
      <c r="DAY11" s="842"/>
      <c r="DAZ11" s="842"/>
      <c r="DBA11" s="842"/>
      <c r="DBB11" s="842"/>
      <c r="DBC11" s="842"/>
      <c r="DBD11" s="842"/>
      <c r="DBE11" s="842"/>
      <c r="DBF11" s="842"/>
      <c r="DBG11" s="842"/>
      <c r="DBH11" s="842"/>
      <c r="DBI11" s="842"/>
      <c r="DBJ11" s="842"/>
      <c r="DBK11" s="842"/>
      <c r="DBL11" s="842"/>
      <c r="DBM11" s="842"/>
      <c r="DBN11" s="842"/>
      <c r="DBO11" s="842"/>
      <c r="DBP11" s="842"/>
      <c r="DBQ11" s="842"/>
      <c r="DBR11" s="842"/>
      <c r="DBS11" s="842"/>
      <c r="DBT11" s="842"/>
      <c r="DBU11" s="842"/>
      <c r="DBV11" s="842"/>
      <c r="DBW11" s="842"/>
      <c r="DBX11" s="842"/>
      <c r="DBY11" s="842"/>
      <c r="DBZ11" s="842"/>
      <c r="DCA11" s="842"/>
      <c r="DCB11" s="842"/>
      <c r="DCC11" s="842"/>
      <c r="DCD11" s="842"/>
      <c r="DCE11" s="842"/>
      <c r="DCF11" s="842"/>
      <c r="DCG11" s="842"/>
      <c r="DCH11" s="842"/>
      <c r="DCI11" s="842"/>
      <c r="DCJ11" s="842"/>
      <c r="DCK11" s="842"/>
      <c r="DCL11" s="842"/>
      <c r="DCM11" s="842"/>
      <c r="DCN11" s="842"/>
      <c r="DCO11" s="842"/>
      <c r="DCP11" s="842"/>
      <c r="DCQ11" s="842"/>
      <c r="DCR11" s="842"/>
      <c r="DCS11" s="842"/>
      <c r="DCT11" s="842"/>
      <c r="DCU11" s="842"/>
      <c r="DCV11" s="842"/>
      <c r="DCW11" s="842"/>
      <c r="DCX11" s="842"/>
      <c r="DCY11" s="842"/>
      <c r="DCZ11" s="842"/>
      <c r="DDA11" s="842"/>
      <c r="DDB11" s="842"/>
      <c r="DDC11" s="842"/>
      <c r="DDD11" s="842"/>
      <c r="DDE11" s="842"/>
      <c r="DDF11" s="842"/>
      <c r="DDG11" s="842"/>
      <c r="DDH11" s="842"/>
      <c r="DDI11" s="842"/>
      <c r="DDJ11" s="842"/>
      <c r="DDK11" s="842"/>
      <c r="DDL11" s="842"/>
      <c r="DDM11" s="842"/>
      <c r="DDN11" s="842"/>
      <c r="DDO11" s="842"/>
      <c r="DDP11" s="842"/>
      <c r="DDQ11" s="842"/>
      <c r="DDR11" s="842"/>
      <c r="DDS11" s="842"/>
      <c r="DDT11" s="842"/>
      <c r="DDU11" s="842"/>
      <c r="DDV11" s="842"/>
      <c r="DDW11" s="842"/>
      <c r="DDX11" s="842"/>
      <c r="DDY11" s="842"/>
      <c r="DDZ11" s="842"/>
      <c r="DEA11" s="842"/>
      <c r="DEB11" s="842"/>
      <c r="DEC11" s="842"/>
      <c r="DED11" s="842"/>
      <c r="DEE11" s="842"/>
      <c r="DEF11" s="842"/>
      <c r="DEG11" s="842"/>
      <c r="DEH11" s="842"/>
      <c r="DEI11" s="842"/>
      <c r="DEJ11" s="842"/>
      <c r="DEK11" s="842"/>
      <c r="DEL11" s="842"/>
      <c r="DEM11" s="842"/>
      <c r="DEN11" s="842"/>
      <c r="DEO11" s="842"/>
      <c r="DEP11" s="842"/>
      <c r="DEQ11" s="842"/>
      <c r="DER11" s="842"/>
      <c r="DES11" s="842"/>
      <c r="DET11" s="842"/>
      <c r="DEU11" s="842"/>
      <c r="DEV11" s="842"/>
      <c r="DEW11" s="842"/>
      <c r="DEX11" s="842"/>
      <c r="DEY11" s="842"/>
      <c r="DEZ11" s="842"/>
      <c r="DFA11" s="842"/>
      <c r="DFB11" s="842"/>
      <c r="DFC11" s="842"/>
      <c r="DFD11" s="842"/>
      <c r="DFE11" s="842"/>
      <c r="DFF11" s="842"/>
      <c r="DFG11" s="842"/>
      <c r="DFH11" s="842"/>
      <c r="DFI11" s="842"/>
      <c r="DFJ11" s="842"/>
      <c r="DFK11" s="842"/>
      <c r="DFL11" s="842"/>
      <c r="DFM11" s="842"/>
      <c r="DFN11" s="842"/>
      <c r="DFO11" s="842"/>
      <c r="DFP11" s="842"/>
      <c r="DFQ11" s="842"/>
      <c r="DFR11" s="842"/>
      <c r="DFS11" s="842"/>
      <c r="DFT11" s="842"/>
      <c r="DFU11" s="842"/>
      <c r="DFV11" s="842"/>
      <c r="DFW11" s="842"/>
      <c r="DFX11" s="842"/>
      <c r="DFY11" s="842"/>
      <c r="DFZ11" s="842"/>
      <c r="DGA11" s="842"/>
      <c r="DGB11" s="842"/>
      <c r="DGC11" s="842"/>
      <c r="DGD11" s="842"/>
      <c r="DGE11" s="842"/>
      <c r="DGF11" s="842"/>
      <c r="DGG11" s="842"/>
      <c r="DGH11" s="842"/>
      <c r="DGI11" s="842"/>
      <c r="DGJ11" s="842"/>
      <c r="DGK11" s="842"/>
      <c r="DGL11" s="842"/>
      <c r="DGM11" s="842"/>
      <c r="DGN11" s="842"/>
      <c r="DGO11" s="842"/>
      <c r="DGP11" s="842"/>
      <c r="DGQ11" s="842"/>
      <c r="DGR11" s="842"/>
      <c r="DGS11" s="842"/>
      <c r="DGT11" s="842"/>
      <c r="DGU11" s="842"/>
      <c r="DGV11" s="842"/>
      <c r="DGW11" s="842"/>
      <c r="DGX11" s="842"/>
      <c r="DGY11" s="842"/>
      <c r="DGZ11" s="842"/>
      <c r="DHA11" s="842"/>
      <c r="DHB11" s="842"/>
      <c r="DHC11" s="842"/>
      <c r="DHD11" s="842"/>
      <c r="DHE11" s="842"/>
      <c r="DHF11" s="842"/>
      <c r="DHG11" s="842"/>
      <c r="DHH11" s="842"/>
      <c r="DHI11" s="842"/>
      <c r="DHJ11" s="842"/>
      <c r="DHK11" s="842"/>
      <c r="DHL11" s="842"/>
      <c r="DHM11" s="842"/>
      <c r="DHN11" s="842"/>
      <c r="DHO11" s="842"/>
      <c r="DHP11" s="842"/>
      <c r="DHQ11" s="842"/>
      <c r="DHR11" s="842"/>
      <c r="DHS11" s="842"/>
      <c r="DHT11" s="842"/>
      <c r="DHU11" s="842"/>
      <c r="DHV11" s="842"/>
      <c r="DHW11" s="842"/>
      <c r="DHX11" s="842"/>
      <c r="DHY11" s="842"/>
      <c r="DHZ11" s="842"/>
      <c r="DIA11" s="842"/>
      <c r="DIB11" s="842"/>
      <c r="DIC11" s="842"/>
      <c r="DID11" s="842"/>
      <c r="DIE11" s="842"/>
      <c r="DIF11" s="842"/>
      <c r="DIG11" s="842"/>
      <c r="DIH11" s="842"/>
      <c r="DII11" s="842"/>
      <c r="DIJ11" s="842"/>
      <c r="DIK11" s="842"/>
      <c r="DIL11" s="842"/>
      <c r="DIM11" s="842"/>
      <c r="DIN11" s="842"/>
      <c r="DIO11" s="842"/>
      <c r="DIP11" s="842"/>
      <c r="DIQ11" s="842"/>
      <c r="DIR11" s="842"/>
      <c r="DIS11" s="842"/>
      <c r="DIT11" s="842"/>
      <c r="DIU11" s="842"/>
      <c r="DIV11" s="842"/>
      <c r="DIW11" s="842"/>
      <c r="DIX11" s="842"/>
      <c r="DIY11" s="842"/>
      <c r="DIZ11" s="842"/>
      <c r="DJA11" s="842"/>
      <c r="DJB11" s="842"/>
      <c r="DJC11" s="842"/>
      <c r="DJD11" s="842"/>
      <c r="DJE11" s="842"/>
      <c r="DJF11" s="842"/>
      <c r="DJG11" s="842"/>
      <c r="DJH11" s="842"/>
      <c r="DJI11" s="842"/>
      <c r="DJJ11" s="842"/>
      <c r="DJK11" s="842"/>
      <c r="DJL11" s="842"/>
      <c r="DJM11" s="842"/>
      <c r="DJN11" s="842"/>
      <c r="DJO11" s="842"/>
      <c r="DJP11" s="842"/>
      <c r="DJQ11" s="842"/>
      <c r="DJR11" s="842"/>
      <c r="DJS11" s="842"/>
      <c r="DJT11" s="842"/>
      <c r="DJU11" s="842"/>
      <c r="DJV11" s="842"/>
      <c r="DJW11" s="842"/>
      <c r="DJX11" s="842"/>
      <c r="DJY11" s="842"/>
      <c r="DJZ11" s="842"/>
      <c r="DKA11" s="842"/>
      <c r="DKB11" s="842"/>
      <c r="DKC11" s="842"/>
      <c r="DKD11" s="842"/>
      <c r="DKE11" s="842"/>
      <c r="DKF11" s="842"/>
      <c r="DKG11" s="842"/>
      <c r="DKH11" s="842"/>
      <c r="DKI11" s="842"/>
      <c r="DKJ11" s="842"/>
      <c r="DKK11" s="842"/>
      <c r="DKL11" s="842"/>
      <c r="DKM11" s="842"/>
      <c r="DKN11" s="842"/>
      <c r="DKO11" s="842"/>
      <c r="DKP11" s="842"/>
      <c r="DKQ11" s="842"/>
      <c r="DKR11" s="842"/>
      <c r="DKS11" s="842"/>
      <c r="DKT11" s="842"/>
      <c r="DKU11" s="842"/>
      <c r="DKV11" s="842"/>
      <c r="DKW11" s="842"/>
      <c r="DKX11" s="842"/>
      <c r="DKY11" s="842"/>
      <c r="DKZ11" s="842"/>
      <c r="DLA11" s="842"/>
      <c r="DLB11" s="842"/>
      <c r="DLC11" s="842"/>
      <c r="DLD11" s="842"/>
      <c r="DLE11" s="842"/>
      <c r="DLF11" s="842"/>
      <c r="DLG11" s="842"/>
      <c r="DLH11" s="842"/>
      <c r="DLI11" s="842"/>
      <c r="DLJ11" s="842"/>
      <c r="DLK11" s="842"/>
      <c r="DLL11" s="842"/>
      <c r="DLM11" s="842"/>
      <c r="DLN11" s="842"/>
      <c r="DLO11" s="842"/>
      <c r="DLP11" s="842"/>
      <c r="DLQ11" s="842"/>
      <c r="DLR11" s="842"/>
      <c r="DLS11" s="842"/>
      <c r="DLT11" s="842"/>
      <c r="DLU11" s="842"/>
      <c r="DLV11" s="842"/>
      <c r="DLW11" s="842"/>
      <c r="DLX11" s="842"/>
      <c r="DLY11" s="842"/>
      <c r="DLZ11" s="842"/>
      <c r="DMA11" s="842"/>
      <c r="DMB11" s="842"/>
      <c r="DMC11" s="842"/>
      <c r="DMD11" s="842"/>
      <c r="DME11" s="842"/>
      <c r="DMF11" s="842"/>
      <c r="DMG11" s="842"/>
      <c r="DMH11" s="842"/>
      <c r="DMI11" s="842"/>
      <c r="DMJ11" s="842"/>
      <c r="DMK11" s="842"/>
      <c r="DML11" s="842"/>
      <c r="DMM11" s="842"/>
      <c r="DMN11" s="842"/>
      <c r="DMO11" s="842"/>
      <c r="DMP11" s="842"/>
      <c r="DMQ11" s="842"/>
      <c r="DMR11" s="842"/>
      <c r="DMS11" s="842"/>
      <c r="DMT11" s="842"/>
      <c r="DMU11" s="842"/>
      <c r="DMV11" s="842"/>
      <c r="DMW11" s="842"/>
      <c r="DMX11" s="842"/>
      <c r="DMY11" s="842"/>
      <c r="DMZ11" s="842"/>
      <c r="DNA11" s="842"/>
      <c r="DNB11" s="842"/>
      <c r="DNC11" s="842"/>
      <c r="DND11" s="842"/>
      <c r="DNE11" s="842"/>
      <c r="DNF11" s="842"/>
      <c r="DNG11" s="842"/>
      <c r="DNH11" s="842"/>
      <c r="DNI11" s="842"/>
      <c r="DNJ11" s="842"/>
      <c r="DNK11" s="842"/>
      <c r="DNL11" s="842"/>
      <c r="DNM11" s="842"/>
      <c r="DNN11" s="842"/>
      <c r="DNO11" s="842"/>
      <c r="DNP11" s="842"/>
      <c r="DNQ11" s="842"/>
      <c r="DNR11" s="842"/>
      <c r="DNS11" s="842"/>
      <c r="DNT11" s="842"/>
      <c r="DNU11" s="842"/>
      <c r="DNV11" s="842"/>
      <c r="DNW11" s="842"/>
      <c r="DNX11" s="842"/>
      <c r="DNY11" s="842"/>
      <c r="DNZ11" s="842"/>
      <c r="DOA11" s="842"/>
      <c r="DOB11" s="842"/>
      <c r="DOC11" s="842"/>
      <c r="DOD11" s="842"/>
      <c r="DOE11" s="842"/>
      <c r="DOF11" s="842"/>
      <c r="DOG11" s="842"/>
      <c r="DOH11" s="842"/>
      <c r="DOI11" s="842"/>
      <c r="DOJ11" s="842"/>
      <c r="DOK11" s="842"/>
      <c r="DOL11" s="842"/>
      <c r="DOM11" s="842"/>
      <c r="DON11" s="842"/>
      <c r="DOO11" s="842"/>
      <c r="DOP11" s="842"/>
      <c r="DOQ11" s="842"/>
      <c r="DOR11" s="842"/>
      <c r="DOS11" s="842"/>
      <c r="DOT11" s="842"/>
      <c r="DOU11" s="842"/>
      <c r="DOV11" s="842"/>
      <c r="DOW11" s="842"/>
      <c r="DOX11" s="842"/>
      <c r="DOY11" s="842"/>
      <c r="DOZ11" s="842"/>
      <c r="DPA11" s="842"/>
      <c r="DPB11" s="842"/>
      <c r="DPC11" s="842"/>
      <c r="DPD11" s="842"/>
      <c r="DPE11" s="842"/>
      <c r="DPF11" s="842"/>
      <c r="DPG11" s="842"/>
      <c r="DPH11" s="842"/>
      <c r="DPI11" s="842"/>
      <c r="DPJ11" s="842"/>
      <c r="DPK11" s="842"/>
      <c r="DPL11" s="842"/>
      <c r="DPM11" s="842"/>
      <c r="DPN11" s="842"/>
      <c r="DPO11" s="842"/>
      <c r="DPP11" s="842"/>
      <c r="DPQ11" s="842"/>
      <c r="DPR11" s="842"/>
      <c r="DPS11" s="842"/>
      <c r="DPT11" s="842"/>
      <c r="DPU11" s="842"/>
      <c r="DPV11" s="842"/>
      <c r="DPW11" s="842"/>
      <c r="DPX11" s="842"/>
      <c r="DPY11" s="842"/>
      <c r="DPZ11" s="842"/>
      <c r="DQA11" s="842"/>
      <c r="DQB11" s="842"/>
      <c r="DQC11" s="842"/>
      <c r="DQD11" s="842"/>
      <c r="DQE11" s="842"/>
      <c r="DQF11" s="842"/>
      <c r="DQG11" s="842"/>
      <c r="DQH11" s="842"/>
      <c r="DQI11" s="842"/>
      <c r="DQJ11" s="842"/>
      <c r="DQK11" s="842"/>
      <c r="DQL11" s="842"/>
      <c r="DQM11" s="842"/>
      <c r="DQN11" s="842"/>
      <c r="DQO11" s="842"/>
      <c r="DQP11" s="842"/>
      <c r="DQQ11" s="842"/>
      <c r="DQR11" s="842"/>
      <c r="DQS11" s="842"/>
      <c r="DQT11" s="842"/>
      <c r="DQU11" s="842"/>
      <c r="DQV11" s="842"/>
      <c r="DQW11" s="842"/>
      <c r="DQX11" s="842"/>
      <c r="DQY11" s="842"/>
      <c r="DQZ11" s="842"/>
      <c r="DRA11" s="842"/>
      <c r="DRB11" s="842"/>
      <c r="DRC11" s="842"/>
      <c r="DRD11" s="842"/>
      <c r="DRE11" s="842"/>
      <c r="DRF11" s="842"/>
      <c r="DRG11" s="842"/>
      <c r="DRH11" s="842"/>
      <c r="DRI11" s="842"/>
      <c r="DRJ11" s="842"/>
      <c r="DRK11" s="842"/>
      <c r="DRL11" s="842"/>
      <c r="DRM11" s="842"/>
      <c r="DRN11" s="842"/>
      <c r="DRO11" s="842"/>
      <c r="DRP11" s="842"/>
      <c r="DRQ11" s="842"/>
      <c r="DRR11" s="842"/>
      <c r="DRS11" s="842"/>
      <c r="DRT11" s="842"/>
      <c r="DRU11" s="842"/>
      <c r="DRV11" s="842"/>
      <c r="DRW11" s="842"/>
      <c r="DRX11" s="842"/>
      <c r="DRY11" s="842"/>
      <c r="DRZ11" s="842"/>
      <c r="DSA11" s="842"/>
      <c r="DSB11" s="842"/>
      <c r="DSC11" s="842"/>
      <c r="DSD11" s="842"/>
      <c r="DSE11" s="842"/>
      <c r="DSF11" s="842"/>
      <c r="DSG11" s="842"/>
      <c r="DSH11" s="842"/>
      <c r="DSI11" s="842"/>
      <c r="DSJ11" s="842"/>
      <c r="DSK11" s="842"/>
      <c r="DSL11" s="842"/>
      <c r="DSM11" s="842"/>
      <c r="DSN11" s="842"/>
      <c r="DSO11" s="842"/>
      <c r="DSP11" s="842"/>
      <c r="DSQ11" s="842"/>
      <c r="DSR11" s="842"/>
      <c r="DSS11" s="842"/>
      <c r="DST11" s="842"/>
      <c r="DSU11" s="842"/>
      <c r="DSV11" s="842"/>
      <c r="DSW11" s="842"/>
      <c r="DSX11" s="842"/>
      <c r="DSY11" s="842"/>
      <c r="DSZ11" s="842"/>
      <c r="DTA11" s="842"/>
      <c r="DTB11" s="842"/>
      <c r="DTC11" s="842"/>
      <c r="DTD11" s="842"/>
      <c r="DTE11" s="842"/>
      <c r="DTF11" s="842"/>
      <c r="DTG11" s="842"/>
      <c r="DTH11" s="842"/>
      <c r="DTI11" s="842"/>
      <c r="DTJ11" s="842"/>
      <c r="DTK11" s="842"/>
      <c r="DTL11" s="842"/>
      <c r="DTM11" s="842"/>
      <c r="DTN11" s="842"/>
      <c r="DTO11" s="842"/>
      <c r="DTP11" s="842"/>
      <c r="DTQ11" s="842"/>
      <c r="DTR11" s="842"/>
      <c r="DTS11" s="842"/>
      <c r="DTT11" s="842"/>
      <c r="DTU11" s="842"/>
      <c r="DTV11" s="842"/>
      <c r="DTW11" s="842"/>
      <c r="DTX11" s="842"/>
      <c r="DTY11" s="842"/>
      <c r="DTZ11" s="842"/>
      <c r="DUA11" s="842"/>
      <c r="DUB11" s="842"/>
      <c r="DUC11" s="842"/>
      <c r="DUD11" s="842"/>
      <c r="DUE11" s="842"/>
      <c r="DUF11" s="842"/>
      <c r="DUG11" s="842"/>
      <c r="DUH11" s="842"/>
      <c r="DUI11" s="842"/>
      <c r="DUJ11" s="842"/>
      <c r="DUK11" s="842"/>
      <c r="DUL11" s="842"/>
      <c r="DUM11" s="842"/>
      <c r="DUN11" s="842"/>
      <c r="DUO11" s="842"/>
      <c r="DUP11" s="842"/>
      <c r="DUQ11" s="842"/>
      <c r="DUR11" s="842"/>
      <c r="DUS11" s="842"/>
      <c r="DUT11" s="842"/>
      <c r="DUU11" s="842"/>
      <c r="DUV11" s="842"/>
      <c r="DUW11" s="842"/>
      <c r="DUX11" s="842"/>
      <c r="DUY11" s="842"/>
      <c r="DUZ11" s="842"/>
      <c r="DVA11" s="842"/>
      <c r="DVB11" s="842"/>
      <c r="DVC11" s="842"/>
      <c r="DVD11" s="842"/>
      <c r="DVE11" s="842"/>
      <c r="DVF11" s="842"/>
      <c r="DVG11" s="842"/>
      <c r="DVH11" s="842"/>
      <c r="DVI11" s="842"/>
      <c r="DVJ11" s="842"/>
      <c r="DVK11" s="842"/>
      <c r="DVL11" s="842"/>
      <c r="DVM11" s="842"/>
      <c r="DVN11" s="842"/>
      <c r="DVO11" s="842"/>
      <c r="DVP11" s="842"/>
      <c r="DVQ11" s="842"/>
      <c r="DVR11" s="842"/>
      <c r="DVS11" s="842"/>
      <c r="DVT11" s="842"/>
      <c r="DVU11" s="842"/>
      <c r="DVV11" s="842"/>
      <c r="DVW11" s="842"/>
      <c r="DVX11" s="842"/>
      <c r="DVY11" s="842"/>
      <c r="DVZ11" s="842"/>
      <c r="DWA11" s="842"/>
      <c r="DWB11" s="842"/>
      <c r="DWC11" s="842"/>
      <c r="DWD11" s="842"/>
      <c r="DWE11" s="842"/>
      <c r="DWF11" s="842"/>
      <c r="DWG11" s="842"/>
      <c r="DWH11" s="842"/>
      <c r="DWI11" s="842"/>
      <c r="DWJ11" s="842"/>
      <c r="DWK11" s="842"/>
      <c r="DWL11" s="842"/>
      <c r="DWM11" s="842"/>
      <c r="DWN11" s="842"/>
      <c r="DWO11" s="842"/>
      <c r="DWP11" s="842"/>
      <c r="DWQ11" s="842"/>
      <c r="DWR11" s="842"/>
      <c r="DWS11" s="842"/>
      <c r="DWT11" s="842"/>
      <c r="DWU11" s="842"/>
      <c r="DWV11" s="842"/>
      <c r="DWW11" s="842"/>
      <c r="DWX11" s="842"/>
      <c r="DWY11" s="842"/>
      <c r="DWZ11" s="842"/>
      <c r="DXA11" s="842"/>
      <c r="DXB11" s="842"/>
      <c r="DXC11" s="842"/>
      <c r="DXD11" s="842"/>
      <c r="DXE11" s="842"/>
      <c r="DXF11" s="842"/>
      <c r="DXG11" s="842"/>
      <c r="DXH11" s="842"/>
      <c r="DXI11" s="842"/>
      <c r="DXJ11" s="842"/>
      <c r="DXK11" s="842"/>
      <c r="DXL11" s="842"/>
      <c r="DXM11" s="842"/>
      <c r="DXN11" s="842"/>
      <c r="DXO11" s="842"/>
      <c r="DXP11" s="842"/>
      <c r="DXQ11" s="842"/>
      <c r="DXR11" s="842"/>
      <c r="DXS11" s="842"/>
      <c r="DXT11" s="842"/>
      <c r="DXU11" s="842"/>
      <c r="DXV11" s="842"/>
      <c r="DXW11" s="842"/>
      <c r="DXX11" s="842"/>
      <c r="DXY11" s="842"/>
      <c r="DXZ11" s="842"/>
      <c r="DYA11" s="842"/>
      <c r="DYB11" s="842"/>
      <c r="DYC11" s="842"/>
      <c r="DYD11" s="842"/>
      <c r="DYE11" s="842"/>
      <c r="DYF11" s="842"/>
      <c r="DYG11" s="842"/>
      <c r="DYH11" s="842"/>
      <c r="DYI11" s="842"/>
      <c r="DYJ11" s="842"/>
      <c r="DYK11" s="842"/>
      <c r="DYL11" s="842"/>
      <c r="DYM11" s="842"/>
      <c r="DYN11" s="842"/>
      <c r="DYO11" s="842"/>
      <c r="DYP11" s="842"/>
      <c r="DYQ11" s="842"/>
      <c r="DYR11" s="842"/>
      <c r="DYS11" s="842"/>
      <c r="DYT11" s="842"/>
      <c r="DYU11" s="842"/>
      <c r="DYV11" s="842"/>
      <c r="DYW11" s="842"/>
      <c r="DYX11" s="842"/>
      <c r="DYY11" s="842"/>
      <c r="DYZ11" s="842"/>
      <c r="DZA11" s="842"/>
      <c r="DZB11" s="842"/>
      <c r="DZC11" s="842"/>
      <c r="DZD11" s="842"/>
      <c r="DZE11" s="842"/>
      <c r="DZF11" s="842"/>
      <c r="DZG11" s="842"/>
      <c r="DZH11" s="842"/>
      <c r="DZI11" s="842"/>
      <c r="DZJ11" s="842"/>
      <c r="DZK11" s="842"/>
      <c r="DZL11" s="842"/>
      <c r="DZM11" s="842"/>
      <c r="DZN11" s="842"/>
      <c r="DZO11" s="842"/>
      <c r="DZP11" s="842"/>
      <c r="DZQ11" s="842"/>
      <c r="DZR11" s="842"/>
      <c r="DZS11" s="842"/>
      <c r="DZT11" s="842"/>
      <c r="DZU11" s="842"/>
      <c r="DZV11" s="842"/>
      <c r="DZW11" s="842"/>
      <c r="DZX11" s="842"/>
      <c r="DZY11" s="842"/>
      <c r="DZZ11" s="842"/>
      <c r="EAA11" s="842"/>
      <c r="EAB11" s="842"/>
      <c r="EAC11" s="842"/>
      <c r="EAD11" s="842"/>
      <c r="EAE11" s="842"/>
      <c r="EAF11" s="842"/>
      <c r="EAG11" s="842"/>
      <c r="EAH11" s="842"/>
      <c r="EAI11" s="842"/>
      <c r="EAJ11" s="842"/>
      <c r="EAK11" s="842"/>
      <c r="EAL11" s="842"/>
      <c r="EAM11" s="842"/>
      <c r="EAN11" s="842"/>
      <c r="EAO11" s="842"/>
      <c r="EAP11" s="842"/>
      <c r="EAQ11" s="842"/>
      <c r="EAR11" s="842"/>
      <c r="EAS11" s="842"/>
      <c r="EAT11" s="842"/>
      <c r="EAU11" s="842"/>
      <c r="EAV11" s="842"/>
      <c r="EAW11" s="842"/>
      <c r="EAX11" s="842"/>
      <c r="EAY11" s="842"/>
      <c r="EAZ11" s="842"/>
      <c r="EBA11" s="842"/>
      <c r="EBB11" s="842"/>
      <c r="EBC11" s="842"/>
      <c r="EBD11" s="842"/>
      <c r="EBE11" s="842"/>
      <c r="EBF11" s="842"/>
      <c r="EBG11" s="842"/>
      <c r="EBH11" s="842"/>
      <c r="EBI11" s="842"/>
      <c r="EBJ11" s="842"/>
      <c r="EBK11" s="842"/>
      <c r="EBL11" s="842"/>
      <c r="EBM11" s="842"/>
      <c r="EBN11" s="842"/>
      <c r="EBO11" s="842"/>
      <c r="EBP11" s="842"/>
      <c r="EBQ11" s="842"/>
      <c r="EBR11" s="842"/>
      <c r="EBS11" s="842"/>
      <c r="EBT11" s="842"/>
      <c r="EBU11" s="842"/>
      <c r="EBV11" s="842"/>
      <c r="EBW11" s="842"/>
      <c r="EBX11" s="842"/>
      <c r="EBY11" s="842"/>
      <c r="EBZ11" s="842"/>
      <c r="ECA11" s="842"/>
      <c r="ECB11" s="842"/>
      <c r="ECC11" s="842"/>
      <c r="ECD11" s="842"/>
      <c r="ECE11" s="842"/>
      <c r="ECF11" s="842"/>
      <c r="ECG11" s="842"/>
      <c r="ECH11" s="842"/>
      <c r="ECI11" s="842"/>
      <c r="ECJ11" s="842"/>
      <c r="ECK11" s="842"/>
      <c r="ECL11" s="842"/>
      <c r="ECM11" s="842"/>
      <c r="ECN11" s="842"/>
      <c r="ECO11" s="842"/>
      <c r="ECP11" s="842"/>
      <c r="ECQ11" s="842"/>
      <c r="ECR11" s="842"/>
      <c r="ECS11" s="842"/>
      <c r="ECT11" s="842"/>
      <c r="ECU11" s="842"/>
      <c r="ECV11" s="842"/>
      <c r="ECW11" s="842"/>
      <c r="ECX11" s="842"/>
      <c r="ECY11" s="842"/>
      <c r="ECZ11" s="842"/>
      <c r="EDA11" s="842"/>
      <c r="EDB11" s="842"/>
      <c r="EDC11" s="842"/>
      <c r="EDD11" s="842"/>
      <c r="EDE11" s="842"/>
      <c r="EDF11" s="842"/>
      <c r="EDG11" s="842"/>
      <c r="EDH11" s="842"/>
      <c r="EDI11" s="842"/>
      <c r="EDJ11" s="842"/>
      <c r="EDK11" s="842"/>
      <c r="EDL11" s="842"/>
      <c r="EDM11" s="842"/>
      <c r="EDN11" s="842"/>
      <c r="EDO11" s="842"/>
      <c r="EDP11" s="842"/>
      <c r="EDQ11" s="842"/>
      <c r="EDR11" s="842"/>
      <c r="EDS11" s="842"/>
      <c r="EDT11" s="842"/>
      <c r="EDU11" s="842"/>
      <c r="EDV11" s="842"/>
      <c r="EDW11" s="842"/>
      <c r="EDX11" s="842"/>
      <c r="EDY11" s="842"/>
      <c r="EDZ11" s="842"/>
      <c r="EEA11" s="842"/>
      <c r="EEB11" s="842"/>
      <c r="EEC11" s="842"/>
      <c r="EED11" s="842"/>
      <c r="EEE11" s="842"/>
      <c r="EEF11" s="842"/>
      <c r="EEG11" s="842"/>
      <c r="EEH11" s="842"/>
      <c r="EEI11" s="842"/>
      <c r="EEJ11" s="842"/>
      <c r="EEK11" s="842"/>
      <c r="EEL11" s="842"/>
      <c r="EEM11" s="842"/>
      <c r="EEN11" s="842"/>
      <c r="EEO11" s="842"/>
      <c r="EEP11" s="842"/>
      <c r="EEQ11" s="842"/>
      <c r="EER11" s="842"/>
      <c r="EES11" s="842"/>
      <c r="EET11" s="842"/>
      <c r="EEU11" s="842"/>
      <c r="EEV11" s="842"/>
      <c r="EEW11" s="842"/>
      <c r="EEX11" s="842"/>
      <c r="EEY11" s="842"/>
      <c r="EEZ11" s="842"/>
      <c r="EFA11" s="842"/>
      <c r="EFB11" s="842"/>
      <c r="EFC11" s="842"/>
      <c r="EFD11" s="842"/>
      <c r="EFE11" s="842"/>
      <c r="EFF11" s="842"/>
      <c r="EFG11" s="842"/>
      <c r="EFH11" s="842"/>
      <c r="EFI11" s="842"/>
      <c r="EFJ11" s="842"/>
      <c r="EFK11" s="842"/>
      <c r="EFL11" s="842"/>
      <c r="EFM11" s="842"/>
      <c r="EFN11" s="842"/>
      <c r="EFO11" s="842"/>
      <c r="EFP11" s="842"/>
      <c r="EFQ11" s="842"/>
      <c r="EFR11" s="842"/>
      <c r="EFS11" s="842"/>
      <c r="EFT11" s="842"/>
      <c r="EFU11" s="842"/>
      <c r="EFV11" s="842"/>
      <c r="EFW11" s="842"/>
      <c r="EFX11" s="842"/>
      <c r="EFY11" s="842"/>
      <c r="EFZ11" s="842"/>
      <c r="EGA11" s="842"/>
      <c r="EGB11" s="842"/>
      <c r="EGC11" s="842"/>
      <c r="EGD11" s="842"/>
      <c r="EGE11" s="842"/>
      <c r="EGF11" s="842"/>
      <c r="EGG11" s="842"/>
      <c r="EGH11" s="842"/>
      <c r="EGI11" s="842"/>
      <c r="EGJ11" s="842"/>
      <c r="EGK11" s="842"/>
      <c r="EGL11" s="842"/>
      <c r="EGM11" s="842"/>
      <c r="EGN11" s="842"/>
      <c r="EGO11" s="842"/>
      <c r="EGP11" s="842"/>
      <c r="EGQ11" s="842"/>
      <c r="EGR11" s="842"/>
      <c r="EGS11" s="842"/>
      <c r="EGT11" s="842"/>
      <c r="EGU11" s="842"/>
      <c r="EGV11" s="842"/>
      <c r="EGW11" s="842"/>
      <c r="EGX11" s="842"/>
      <c r="EGY11" s="842"/>
      <c r="EGZ11" s="842"/>
      <c r="EHA11" s="842"/>
      <c r="EHB11" s="842"/>
      <c r="EHC11" s="842"/>
      <c r="EHD11" s="842"/>
      <c r="EHE11" s="842"/>
      <c r="EHF11" s="842"/>
      <c r="EHG11" s="842"/>
      <c r="EHH11" s="842"/>
      <c r="EHI11" s="842"/>
      <c r="EHJ11" s="842"/>
      <c r="EHK11" s="842"/>
      <c r="EHL11" s="842"/>
      <c r="EHM11" s="842"/>
      <c r="EHN11" s="842"/>
      <c r="EHO11" s="842"/>
      <c r="EHP11" s="842"/>
      <c r="EHQ11" s="842"/>
      <c r="EHR11" s="842"/>
      <c r="EHS11" s="842"/>
      <c r="EHT11" s="842"/>
      <c r="EHU11" s="842"/>
      <c r="EHV11" s="842"/>
      <c r="EHW11" s="842"/>
      <c r="EHX11" s="842"/>
      <c r="EHY11" s="842"/>
      <c r="EHZ11" s="842"/>
      <c r="EIA11" s="842"/>
      <c r="EIB11" s="842"/>
      <c r="EIC11" s="842"/>
      <c r="EID11" s="842"/>
      <c r="EIE11" s="842"/>
      <c r="EIF11" s="842"/>
      <c r="EIG11" s="842"/>
      <c r="EIH11" s="842"/>
      <c r="EII11" s="842"/>
      <c r="EIJ11" s="842"/>
      <c r="EIK11" s="842"/>
      <c r="EIL11" s="842"/>
      <c r="EIM11" s="842"/>
      <c r="EIN11" s="842"/>
      <c r="EIO11" s="842"/>
      <c r="EIP11" s="842"/>
      <c r="EIQ11" s="842"/>
      <c r="EIR11" s="842"/>
      <c r="EIS11" s="842"/>
      <c r="EIT11" s="842"/>
      <c r="EIU11" s="842"/>
      <c r="EIV11" s="842"/>
      <c r="EIW11" s="842"/>
      <c r="EIX11" s="842"/>
      <c r="EIY11" s="842"/>
      <c r="EIZ11" s="842"/>
      <c r="EJA11" s="842"/>
      <c r="EJB11" s="842"/>
      <c r="EJC11" s="842"/>
      <c r="EJD11" s="842"/>
      <c r="EJE11" s="842"/>
      <c r="EJF11" s="842"/>
      <c r="EJG11" s="842"/>
      <c r="EJH11" s="842"/>
      <c r="EJI11" s="842"/>
      <c r="EJJ11" s="842"/>
      <c r="EJK11" s="842"/>
      <c r="EJL11" s="842"/>
      <c r="EJM11" s="842"/>
      <c r="EJN11" s="842"/>
      <c r="EJO11" s="842"/>
      <c r="EJP11" s="842"/>
      <c r="EJQ11" s="842"/>
      <c r="EJR11" s="842"/>
      <c r="EJS11" s="842"/>
      <c r="EJT11" s="842"/>
      <c r="EJU11" s="842"/>
      <c r="EJV11" s="842"/>
      <c r="EJW11" s="842"/>
      <c r="EJX11" s="842"/>
      <c r="EJY11" s="842"/>
      <c r="EJZ11" s="842"/>
      <c r="EKA11" s="842"/>
      <c r="EKB11" s="842"/>
      <c r="EKC11" s="842"/>
      <c r="EKD11" s="842"/>
      <c r="EKE11" s="842"/>
      <c r="EKF11" s="842"/>
      <c r="EKG11" s="842"/>
      <c r="EKH11" s="842"/>
      <c r="EKI11" s="842"/>
      <c r="EKJ11" s="842"/>
      <c r="EKK11" s="842"/>
      <c r="EKL11" s="842"/>
      <c r="EKM11" s="842"/>
      <c r="EKN11" s="842"/>
      <c r="EKO11" s="842"/>
      <c r="EKP11" s="842"/>
      <c r="EKQ11" s="842"/>
      <c r="EKR11" s="842"/>
      <c r="EKS11" s="842"/>
      <c r="EKT11" s="842"/>
      <c r="EKU11" s="842"/>
      <c r="EKV11" s="842"/>
      <c r="EKW11" s="842"/>
      <c r="EKX11" s="842"/>
      <c r="EKY11" s="842"/>
      <c r="EKZ11" s="842"/>
      <c r="ELA11" s="842"/>
      <c r="ELB11" s="842"/>
      <c r="ELC11" s="842"/>
      <c r="ELD11" s="842"/>
      <c r="ELE11" s="842"/>
      <c r="ELF11" s="842"/>
      <c r="ELG11" s="842"/>
      <c r="ELH11" s="842"/>
      <c r="ELI11" s="842"/>
      <c r="ELJ11" s="842"/>
      <c r="ELK11" s="842"/>
      <c r="ELL11" s="842"/>
      <c r="ELM11" s="842"/>
      <c r="ELN11" s="842"/>
      <c r="ELO11" s="842"/>
      <c r="ELP11" s="842"/>
      <c r="ELQ11" s="842"/>
      <c r="ELR11" s="842"/>
      <c r="ELS11" s="842"/>
      <c r="ELT11" s="842"/>
      <c r="ELU11" s="842"/>
      <c r="ELV11" s="842"/>
      <c r="ELW11" s="842"/>
      <c r="ELX11" s="842"/>
      <c r="ELY11" s="842"/>
      <c r="ELZ11" s="842"/>
      <c r="EMA11" s="842"/>
      <c r="EMB11" s="842"/>
      <c r="EMC11" s="842"/>
      <c r="EMD11" s="842"/>
      <c r="EME11" s="842"/>
      <c r="EMF11" s="842"/>
      <c r="EMG11" s="842"/>
      <c r="EMH11" s="842"/>
      <c r="EMI11" s="842"/>
      <c r="EMJ11" s="842"/>
      <c r="EMK11" s="842"/>
      <c r="EML11" s="842"/>
      <c r="EMM11" s="842"/>
      <c r="EMN11" s="842"/>
      <c r="EMO11" s="842"/>
      <c r="EMP11" s="842"/>
      <c r="EMQ11" s="842"/>
      <c r="EMR11" s="842"/>
      <c r="EMS11" s="842"/>
      <c r="EMT11" s="842"/>
      <c r="EMU11" s="842"/>
      <c r="EMV11" s="842"/>
      <c r="EMW11" s="842"/>
      <c r="EMX11" s="842"/>
      <c r="EMY11" s="842"/>
      <c r="EMZ11" s="842"/>
      <c r="ENA11" s="842"/>
      <c r="ENB11" s="842"/>
      <c r="ENC11" s="842"/>
      <c r="END11" s="842"/>
      <c r="ENE11" s="842"/>
      <c r="ENF11" s="842"/>
      <c r="ENG11" s="842"/>
      <c r="ENH11" s="842"/>
      <c r="ENI11" s="842"/>
      <c r="ENJ11" s="842"/>
      <c r="ENK11" s="842"/>
      <c r="ENL11" s="842"/>
      <c r="ENM11" s="842"/>
      <c r="ENN11" s="842"/>
      <c r="ENO11" s="842"/>
      <c r="ENP11" s="842"/>
      <c r="ENQ11" s="842"/>
      <c r="ENR11" s="842"/>
      <c r="ENS11" s="842"/>
      <c r="ENT11" s="842"/>
      <c r="ENU11" s="842"/>
      <c r="ENV11" s="842"/>
      <c r="ENW11" s="842"/>
      <c r="ENX11" s="842"/>
      <c r="ENY11" s="842"/>
      <c r="ENZ11" s="842"/>
      <c r="EOA11" s="842"/>
      <c r="EOB11" s="842"/>
      <c r="EOC11" s="842"/>
      <c r="EOD11" s="842"/>
      <c r="EOE11" s="842"/>
      <c r="EOF11" s="842"/>
      <c r="EOG11" s="842"/>
      <c r="EOH11" s="842"/>
      <c r="EOI11" s="842"/>
      <c r="EOJ11" s="842"/>
      <c r="EOK11" s="842"/>
      <c r="EOL11" s="842"/>
      <c r="EOM11" s="842"/>
      <c r="EON11" s="842"/>
      <c r="EOO11" s="842"/>
      <c r="EOP11" s="842"/>
      <c r="EOQ11" s="842"/>
      <c r="EOR11" s="842"/>
      <c r="EOS11" s="842"/>
      <c r="EOT11" s="842"/>
      <c r="EOU11" s="842"/>
      <c r="EOV11" s="842"/>
      <c r="EOW11" s="842"/>
      <c r="EOX11" s="842"/>
      <c r="EOY11" s="842"/>
      <c r="EOZ11" s="842"/>
      <c r="EPA11" s="842"/>
      <c r="EPB11" s="842"/>
      <c r="EPC11" s="842"/>
      <c r="EPD11" s="842"/>
      <c r="EPE11" s="842"/>
      <c r="EPF11" s="842"/>
      <c r="EPG11" s="842"/>
      <c r="EPH11" s="842"/>
      <c r="EPI11" s="842"/>
      <c r="EPJ11" s="842"/>
      <c r="EPK11" s="842"/>
      <c r="EPL11" s="842"/>
      <c r="EPM11" s="842"/>
      <c r="EPN11" s="842"/>
      <c r="EPO11" s="842"/>
      <c r="EPP11" s="842"/>
      <c r="EPQ11" s="842"/>
      <c r="EPR11" s="842"/>
      <c r="EPS11" s="842"/>
      <c r="EPT11" s="842"/>
      <c r="EPU11" s="842"/>
      <c r="EPV11" s="842"/>
      <c r="EPW11" s="842"/>
      <c r="EPX11" s="842"/>
      <c r="EPY11" s="842"/>
      <c r="EPZ11" s="842"/>
      <c r="EQA11" s="842"/>
      <c r="EQB11" s="842"/>
      <c r="EQC11" s="842"/>
      <c r="EQD11" s="842"/>
      <c r="EQE11" s="842"/>
      <c r="EQF11" s="842"/>
      <c r="EQG11" s="842"/>
      <c r="EQH11" s="842"/>
      <c r="EQI11" s="842"/>
      <c r="EQJ11" s="842"/>
      <c r="EQK11" s="842"/>
      <c r="EQL11" s="842"/>
      <c r="EQM11" s="842"/>
      <c r="EQN11" s="842"/>
      <c r="EQO11" s="842"/>
      <c r="EQP11" s="842"/>
      <c r="EQQ11" s="842"/>
      <c r="EQR11" s="842"/>
      <c r="EQS11" s="842"/>
      <c r="EQT11" s="842"/>
      <c r="EQU11" s="842"/>
      <c r="EQV11" s="842"/>
      <c r="EQW11" s="842"/>
      <c r="EQX11" s="842"/>
      <c r="EQY11" s="842"/>
      <c r="EQZ11" s="842"/>
      <c r="ERA11" s="842"/>
      <c r="ERB11" s="842"/>
      <c r="ERC11" s="842"/>
      <c r="ERD11" s="842"/>
      <c r="ERE11" s="842"/>
      <c r="ERF11" s="842"/>
      <c r="ERG11" s="842"/>
      <c r="ERH11" s="842"/>
      <c r="ERI11" s="842"/>
      <c r="ERJ11" s="842"/>
      <c r="ERK11" s="842"/>
      <c r="ERL11" s="842"/>
      <c r="ERM11" s="842"/>
      <c r="ERN11" s="842"/>
      <c r="ERO11" s="842"/>
      <c r="ERP11" s="842"/>
      <c r="ERQ11" s="842"/>
      <c r="ERR11" s="842"/>
      <c r="ERS11" s="842"/>
      <c r="ERT11" s="842"/>
      <c r="ERU11" s="842"/>
      <c r="ERV11" s="842"/>
      <c r="ERW11" s="842"/>
      <c r="ERX11" s="842"/>
      <c r="ERY11" s="842"/>
      <c r="ERZ11" s="842"/>
      <c r="ESA11" s="842"/>
      <c r="ESB11" s="842"/>
      <c r="ESC11" s="842"/>
      <c r="ESD11" s="842"/>
      <c r="ESE11" s="842"/>
      <c r="ESF11" s="842"/>
      <c r="ESG11" s="842"/>
      <c r="ESH11" s="842"/>
      <c r="ESI11" s="842"/>
      <c r="ESJ11" s="842"/>
      <c r="ESK11" s="842"/>
      <c r="ESL11" s="842"/>
      <c r="ESM11" s="842"/>
      <c r="ESN11" s="842"/>
      <c r="ESO11" s="842"/>
      <c r="ESP11" s="842"/>
      <c r="ESQ11" s="842"/>
      <c r="ESR11" s="842"/>
      <c r="ESS11" s="842"/>
      <c r="EST11" s="842"/>
      <c r="ESU11" s="842"/>
      <c r="ESV11" s="842"/>
      <c r="ESW11" s="842"/>
      <c r="ESX11" s="842"/>
      <c r="ESY11" s="842"/>
      <c r="ESZ11" s="842"/>
      <c r="ETA11" s="842"/>
      <c r="ETB11" s="842"/>
      <c r="ETC11" s="842"/>
      <c r="ETD11" s="842"/>
      <c r="ETE11" s="842"/>
      <c r="ETF11" s="842"/>
      <c r="ETG11" s="842"/>
      <c r="ETH11" s="842"/>
      <c r="ETI11" s="842"/>
      <c r="ETJ11" s="842"/>
      <c r="ETK11" s="842"/>
      <c r="ETL11" s="842"/>
      <c r="ETM11" s="842"/>
      <c r="ETN11" s="842"/>
      <c r="ETO11" s="842"/>
      <c r="ETP11" s="842"/>
      <c r="ETQ11" s="842"/>
      <c r="ETR11" s="842"/>
      <c r="ETS11" s="842"/>
      <c r="ETT11" s="842"/>
      <c r="ETU11" s="842"/>
      <c r="ETV11" s="842"/>
      <c r="ETW11" s="842"/>
      <c r="ETX11" s="842"/>
      <c r="ETY11" s="842"/>
      <c r="ETZ11" s="842"/>
      <c r="EUA11" s="842"/>
      <c r="EUB11" s="842"/>
      <c r="EUC11" s="842"/>
      <c r="EUD11" s="842"/>
      <c r="EUE11" s="842"/>
      <c r="EUF11" s="842"/>
      <c r="EUG11" s="842"/>
      <c r="EUH11" s="842"/>
      <c r="EUI11" s="842"/>
      <c r="EUJ11" s="842"/>
      <c r="EUK11" s="842"/>
      <c r="EUL11" s="842"/>
      <c r="EUM11" s="842"/>
      <c r="EUN11" s="842"/>
      <c r="EUO11" s="842"/>
      <c r="EUP11" s="842"/>
      <c r="EUQ11" s="842"/>
      <c r="EUR11" s="842"/>
      <c r="EUS11" s="842"/>
      <c r="EUT11" s="842"/>
      <c r="EUU11" s="842"/>
      <c r="EUV11" s="842"/>
      <c r="EUW11" s="842"/>
      <c r="EUX11" s="842"/>
      <c r="EUY11" s="842"/>
      <c r="EUZ11" s="842"/>
      <c r="EVA11" s="842"/>
      <c r="EVB11" s="842"/>
      <c r="EVC11" s="842"/>
      <c r="EVD11" s="842"/>
      <c r="EVE11" s="842"/>
      <c r="EVF11" s="842"/>
      <c r="EVG11" s="842"/>
      <c r="EVH11" s="842"/>
      <c r="EVI11" s="842"/>
      <c r="EVJ11" s="842"/>
      <c r="EVK11" s="842"/>
      <c r="EVL11" s="842"/>
      <c r="EVM11" s="842"/>
      <c r="EVN11" s="842"/>
      <c r="EVO11" s="842"/>
      <c r="EVP11" s="842"/>
      <c r="EVQ11" s="842"/>
      <c r="EVR11" s="842"/>
      <c r="EVS11" s="842"/>
      <c r="EVT11" s="842"/>
      <c r="EVU11" s="842"/>
      <c r="EVV11" s="842"/>
      <c r="EVW11" s="842"/>
      <c r="EVX11" s="842"/>
      <c r="EVY11" s="842"/>
      <c r="EVZ11" s="842"/>
      <c r="EWA11" s="842"/>
      <c r="EWB11" s="842"/>
      <c r="EWC11" s="842"/>
      <c r="EWD11" s="842"/>
      <c r="EWE11" s="842"/>
      <c r="EWF11" s="842"/>
      <c r="EWG11" s="842"/>
      <c r="EWH11" s="842"/>
      <c r="EWI11" s="842"/>
      <c r="EWJ11" s="842"/>
      <c r="EWK11" s="842"/>
      <c r="EWL11" s="842"/>
      <c r="EWM11" s="842"/>
      <c r="EWN11" s="842"/>
      <c r="EWO11" s="842"/>
      <c r="EWP11" s="842"/>
      <c r="EWQ11" s="842"/>
      <c r="EWR11" s="842"/>
      <c r="EWS11" s="842"/>
      <c r="EWT11" s="842"/>
      <c r="EWU11" s="842"/>
      <c r="EWV11" s="842"/>
      <c r="EWW11" s="842"/>
      <c r="EWX11" s="842"/>
      <c r="EWY11" s="842"/>
      <c r="EWZ11" s="842"/>
      <c r="EXA11" s="842"/>
      <c r="EXB11" s="842"/>
      <c r="EXC11" s="842"/>
      <c r="EXD11" s="842"/>
      <c r="EXE11" s="842"/>
      <c r="EXF11" s="842"/>
      <c r="EXG11" s="842"/>
      <c r="EXH11" s="842"/>
      <c r="EXI11" s="842"/>
      <c r="EXJ11" s="842"/>
      <c r="EXK11" s="842"/>
      <c r="EXL11" s="842"/>
      <c r="EXM11" s="842"/>
      <c r="EXN11" s="842"/>
      <c r="EXO11" s="842"/>
      <c r="EXP11" s="842"/>
      <c r="EXQ11" s="842"/>
      <c r="EXR11" s="842"/>
      <c r="EXS11" s="842"/>
      <c r="EXT11" s="842"/>
      <c r="EXU11" s="842"/>
      <c r="EXV11" s="842"/>
      <c r="EXW11" s="842"/>
      <c r="EXX11" s="842"/>
      <c r="EXY11" s="842"/>
      <c r="EXZ11" s="842"/>
      <c r="EYA11" s="842"/>
      <c r="EYB11" s="842"/>
      <c r="EYC11" s="842"/>
      <c r="EYD11" s="842"/>
      <c r="EYE11" s="842"/>
      <c r="EYF11" s="842"/>
      <c r="EYG11" s="842"/>
      <c r="EYH11" s="842"/>
      <c r="EYI11" s="842"/>
      <c r="EYJ11" s="842"/>
      <c r="EYK11" s="842"/>
      <c r="EYL11" s="842"/>
      <c r="EYM11" s="842"/>
      <c r="EYN11" s="842"/>
      <c r="EYO11" s="842"/>
      <c r="EYP11" s="842"/>
      <c r="EYQ11" s="842"/>
      <c r="EYR11" s="842"/>
      <c r="EYS11" s="842"/>
      <c r="EYT11" s="842"/>
      <c r="EYU11" s="842"/>
      <c r="EYV11" s="842"/>
      <c r="EYW11" s="842"/>
      <c r="EYX11" s="842"/>
      <c r="EYY11" s="842"/>
      <c r="EYZ11" s="842"/>
      <c r="EZA11" s="842"/>
      <c r="EZB11" s="842"/>
      <c r="EZC11" s="842"/>
      <c r="EZD11" s="842"/>
      <c r="EZE11" s="842"/>
      <c r="EZF11" s="842"/>
      <c r="EZG11" s="842"/>
      <c r="EZH11" s="842"/>
      <c r="EZI11" s="842"/>
      <c r="EZJ11" s="842"/>
      <c r="EZK11" s="842"/>
      <c r="EZL11" s="842"/>
      <c r="EZM11" s="842"/>
      <c r="EZN11" s="842"/>
      <c r="EZO11" s="842"/>
      <c r="EZP11" s="842"/>
      <c r="EZQ11" s="842"/>
      <c r="EZR11" s="842"/>
      <c r="EZS11" s="842"/>
      <c r="EZT11" s="842"/>
      <c r="EZU11" s="842"/>
      <c r="EZV11" s="842"/>
      <c r="EZW11" s="842"/>
      <c r="EZX11" s="842"/>
      <c r="EZY11" s="842"/>
      <c r="EZZ11" s="842"/>
      <c r="FAA11" s="842"/>
      <c r="FAB11" s="842"/>
      <c r="FAC11" s="842"/>
      <c r="FAD11" s="842"/>
      <c r="FAE11" s="842"/>
      <c r="FAF11" s="842"/>
      <c r="FAG11" s="842"/>
      <c r="FAH11" s="842"/>
      <c r="FAI11" s="842"/>
      <c r="FAJ11" s="842"/>
      <c r="FAK11" s="842"/>
      <c r="FAL11" s="842"/>
      <c r="FAM11" s="842"/>
      <c r="FAN11" s="842"/>
      <c r="FAO11" s="842"/>
      <c r="FAP11" s="842"/>
      <c r="FAQ11" s="842"/>
      <c r="FAR11" s="842"/>
      <c r="FAS11" s="842"/>
      <c r="FAT11" s="842"/>
      <c r="FAU11" s="842"/>
      <c r="FAV11" s="842"/>
      <c r="FAW11" s="842"/>
      <c r="FAX11" s="842"/>
      <c r="FAY11" s="842"/>
      <c r="FAZ11" s="842"/>
      <c r="FBA11" s="842"/>
      <c r="FBB11" s="842"/>
      <c r="FBC11" s="842"/>
      <c r="FBD11" s="842"/>
      <c r="FBE11" s="842"/>
      <c r="FBF11" s="842"/>
      <c r="FBG11" s="842"/>
      <c r="FBH11" s="842"/>
      <c r="FBI11" s="842"/>
      <c r="FBJ11" s="842"/>
      <c r="FBK11" s="842"/>
      <c r="FBL11" s="842"/>
      <c r="FBM11" s="842"/>
      <c r="FBN11" s="842"/>
      <c r="FBO11" s="842"/>
      <c r="FBP11" s="842"/>
      <c r="FBQ11" s="842"/>
      <c r="FBR11" s="842"/>
      <c r="FBS11" s="842"/>
      <c r="FBT11" s="842"/>
      <c r="FBU11" s="842"/>
      <c r="FBV11" s="842"/>
      <c r="FBW11" s="842"/>
      <c r="FBX11" s="842"/>
      <c r="FBY11" s="842"/>
      <c r="FBZ11" s="842"/>
      <c r="FCA11" s="842"/>
      <c r="FCB11" s="842"/>
      <c r="FCC11" s="842"/>
      <c r="FCD11" s="842"/>
      <c r="FCE11" s="842"/>
      <c r="FCF11" s="842"/>
      <c r="FCG11" s="842"/>
      <c r="FCH11" s="842"/>
      <c r="FCI11" s="842"/>
      <c r="FCJ11" s="842"/>
      <c r="FCK11" s="842"/>
      <c r="FCL11" s="842"/>
      <c r="FCM11" s="842"/>
      <c r="FCN11" s="842"/>
      <c r="FCO11" s="842"/>
      <c r="FCP11" s="842"/>
      <c r="FCQ11" s="842"/>
      <c r="FCR11" s="842"/>
      <c r="FCS11" s="842"/>
      <c r="FCT11" s="842"/>
      <c r="FCU11" s="842"/>
      <c r="FCV11" s="842"/>
      <c r="FCW11" s="842"/>
      <c r="FCX11" s="842"/>
      <c r="FCY11" s="842"/>
      <c r="FCZ11" s="842"/>
      <c r="FDA11" s="842"/>
      <c r="FDB11" s="842"/>
      <c r="FDC11" s="842"/>
      <c r="FDD11" s="842"/>
      <c r="FDE11" s="842"/>
      <c r="FDF11" s="842"/>
      <c r="FDG11" s="842"/>
      <c r="FDH11" s="842"/>
      <c r="FDI11" s="842"/>
      <c r="FDJ11" s="842"/>
      <c r="FDK11" s="842"/>
      <c r="FDL11" s="842"/>
      <c r="FDM11" s="842"/>
      <c r="FDN11" s="842"/>
      <c r="FDO11" s="842"/>
      <c r="FDP11" s="842"/>
      <c r="FDQ11" s="842"/>
      <c r="FDR11" s="842"/>
      <c r="FDS11" s="842"/>
      <c r="FDT11" s="842"/>
      <c r="FDU11" s="842"/>
      <c r="FDV11" s="842"/>
      <c r="FDW11" s="842"/>
      <c r="FDX11" s="842"/>
      <c r="FDY11" s="842"/>
      <c r="FDZ11" s="842"/>
      <c r="FEA11" s="842"/>
      <c r="FEB11" s="842"/>
      <c r="FEC11" s="842"/>
      <c r="FED11" s="842"/>
      <c r="FEE11" s="842"/>
      <c r="FEF11" s="842"/>
      <c r="FEG11" s="842"/>
      <c r="FEH11" s="842"/>
      <c r="FEI11" s="842"/>
      <c r="FEJ11" s="842"/>
      <c r="FEK11" s="842"/>
      <c r="FEL11" s="842"/>
      <c r="FEM11" s="842"/>
      <c r="FEN11" s="842"/>
      <c r="FEO11" s="842"/>
      <c r="FEP11" s="842"/>
      <c r="FEQ11" s="842"/>
      <c r="FER11" s="842"/>
      <c r="FES11" s="842"/>
      <c r="FET11" s="842"/>
      <c r="FEU11" s="842"/>
      <c r="FEV11" s="842"/>
      <c r="FEW11" s="842"/>
      <c r="FEX11" s="842"/>
      <c r="FEY11" s="842"/>
      <c r="FEZ11" s="842"/>
      <c r="FFA11" s="842"/>
      <c r="FFB11" s="842"/>
      <c r="FFC11" s="842"/>
      <c r="FFD11" s="842"/>
      <c r="FFE11" s="842"/>
      <c r="FFF11" s="842"/>
      <c r="FFG11" s="842"/>
      <c r="FFH11" s="842"/>
      <c r="FFI11" s="842"/>
      <c r="FFJ11" s="842"/>
      <c r="FFK11" s="842"/>
      <c r="FFL11" s="842"/>
      <c r="FFM11" s="842"/>
      <c r="FFN11" s="842"/>
      <c r="FFO11" s="842"/>
      <c r="FFP11" s="842"/>
      <c r="FFQ11" s="842"/>
      <c r="FFR11" s="842"/>
      <c r="FFS11" s="842"/>
      <c r="FFT11" s="842"/>
      <c r="FFU11" s="842"/>
      <c r="FFV11" s="842"/>
      <c r="FFW11" s="842"/>
      <c r="FFX11" s="842"/>
      <c r="FFY11" s="842"/>
      <c r="FFZ11" s="842"/>
      <c r="FGA11" s="842"/>
      <c r="FGB11" s="842"/>
      <c r="FGC11" s="842"/>
      <c r="FGD11" s="842"/>
      <c r="FGE11" s="842"/>
      <c r="FGF11" s="842"/>
      <c r="FGG11" s="842"/>
      <c r="FGH11" s="842"/>
      <c r="FGI11" s="842"/>
      <c r="FGJ11" s="842"/>
      <c r="FGK11" s="842"/>
      <c r="FGL11" s="842"/>
      <c r="FGM11" s="842"/>
      <c r="FGN11" s="842"/>
      <c r="FGO11" s="842"/>
      <c r="FGP11" s="842"/>
      <c r="FGQ11" s="842"/>
      <c r="FGR11" s="842"/>
      <c r="FGS11" s="842"/>
      <c r="FGT11" s="842"/>
      <c r="FGU11" s="842"/>
      <c r="FGV11" s="842"/>
      <c r="FGW11" s="842"/>
      <c r="FGX11" s="842"/>
      <c r="FGY11" s="842"/>
      <c r="FGZ11" s="842"/>
      <c r="FHA11" s="842"/>
      <c r="FHB11" s="842"/>
      <c r="FHC11" s="842"/>
      <c r="FHD11" s="842"/>
      <c r="FHE11" s="842"/>
      <c r="FHF11" s="842"/>
      <c r="FHG11" s="842"/>
      <c r="FHH11" s="842"/>
      <c r="FHI11" s="842"/>
      <c r="FHJ11" s="842"/>
      <c r="FHK11" s="842"/>
      <c r="FHL11" s="842"/>
      <c r="FHM11" s="842"/>
      <c r="FHN11" s="842"/>
      <c r="FHO11" s="842"/>
      <c r="FHP11" s="842"/>
      <c r="FHQ11" s="842"/>
      <c r="FHR11" s="842"/>
      <c r="FHS11" s="842"/>
      <c r="FHT11" s="842"/>
      <c r="FHU11" s="842"/>
      <c r="FHV11" s="842"/>
      <c r="FHW11" s="842"/>
      <c r="FHX11" s="842"/>
      <c r="FHY11" s="842"/>
      <c r="FHZ11" s="842"/>
      <c r="FIA11" s="842"/>
      <c r="FIB11" s="842"/>
      <c r="FIC11" s="842"/>
      <c r="FID11" s="842"/>
      <c r="FIE11" s="842"/>
      <c r="FIF11" s="842"/>
      <c r="FIG11" s="842"/>
      <c r="FIH11" s="842"/>
      <c r="FII11" s="842"/>
      <c r="FIJ11" s="842"/>
      <c r="FIK11" s="842"/>
      <c r="FIL11" s="842"/>
      <c r="FIM11" s="842"/>
      <c r="FIN11" s="842"/>
      <c r="FIO11" s="842"/>
      <c r="FIP11" s="842"/>
      <c r="FIQ11" s="842"/>
      <c r="FIR11" s="842"/>
      <c r="FIS11" s="842"/>
      <c r="FIT11" s="842"/>
      <c r="FIU11" s="842"/>
      <c r="FIV11" s="842"/>
      <c r="FIW11" s="842"/>
      <c r="FIX11" s="842"/>
      <c r="FIY11" s="842"/>
      <c r="FIZ11" s="842"/>
      <c r="FJA11" s="842"/>
      <c r="FJB11" s="842"/>
      <c r="FJC11" s="842"/>
      <c r="FJD11" s="842"/>
      <c r="FJE11" s="842"/>
      <c r="FJF11" s="842"/>
      <c r="FJG11" s="842"/>
      <c r="FJH11" s="842"/>
      <c r="FJI11" s="842"/>
      <c r="FJJ11" s="842"/>
      <c r="FJK11" s="842"/>
      <c r="FJL11" s="842"/>
      <c r="FJM11" s="842"/>
      <c r="FJN11" s="842"/>
      <c r="FJO11" s="842"/>
      <c r="FJP11" s="842"/>
      <c r="FJQ11" s="842"/>
      <c r="FJR11" s="842"/>
      <c r="FJS11" s="842"/>
      <c r="FJT11" s="842"/>
      <c r="FJU11" s="842"/>
      <c r="FJV11" s="842"/>
      <c r="FJW11" s="842"/>
      <c r="FJX11" s="842"/>
      <c r="FJY11" s="842"/>
      <c r="FJZ11" s="842"/>
      <c r="FKA11" s="842"/>
      <c r="FKB11" s="842"/>
      <c r="FKC11" s="842"/>
      <c r="FKD11" s="842"/>
      <c r="FKE11" s="842"/>
      <c r="FKF11" s="842"/>
      <c r="FKG11" s="842"/>
      <c r="FKH11" s="842"/>
      <c r="FKI11" s="842"/>
      <c r="FKJ11" s="842"/>
      <c r="FKK11" s="842"/>
      <c r="FKL11" s="842"/>
      <c r="FKM11" s="842"/>
      <c r="FKN11" s="842"/>
      <c r="FKO11" s="842"/>
      <c r="FKP11" s="842"/>
      <c r="FKQ11" s="842"/>
      <c r="FKR11" s="842"/>
      <c r="FKS11" s="842"/>
      <c r="FKT11" s="842"/>
      <c r="FKU11" s="842"/>
      <c r="FKV11" s="842"/>
      <c r="FKW11" s="842"/>
      <c r="FKX11" s="842"/>
      <c r="FKY11" s="842"/>
      <c r="FKZ11" s="842"/>
      <c r="FLA11" s="842"/>
      <c r="FLB11" s="842"/>
      <c r="FLC11" s="842"/>
      <c r="FLD11" s="842"/>
      <c r="FLE11" s="842"/>
      <c r="FLF11" s="842"/>
      <c r="FLG11" s="842"/>
      <c r="FLH11" s="842"/>
      <c r="FLI11" s="842"/>
      <c r="FLJ11" s="842"/>
      <c r="FLK11" s="842"/>
      <c r="FLL11" s="842"/>
      <c r="FLM11" s="842"/>
      <c r="FLN11" s="842"/>
      <c r="FLO11" s="842"/>
      <c r="FLP11" s="842"/>
      <c r="FLQ11" s="842"/>
      <c r="FLR11" s="842"/>
      <c r="FLS11" s="842"/>
      <c r="FLT11" s="842"/>
      <c r="FLU11" s="842"/>
      <c r="FLV11" s="842"/>
      <c r="FLW11" s="842"/>
      <c r="FLX11" s="842"/>
      <c r="FLY11" s="842"/>
      <c r="FLZ11" s="842"/>
      <c r="FMA11" s="842"/>
      <c r="FMB11" s="842"/>
      <c r="FMC11" s="842"/>
      <c r="FMD11" s="842"/>
      <c r="FME11" s="842"/>
      <c r="FMF11" s="842"/>
      <c r="FMG11" s="842"/>
      <c r="FMH11" s="842"/>
      <c r="FMI11" s="842"/>
      <c r="FMJ11" s="842"/>
      <c r="FMK11" s="842"/>
      <c r="FML11" s="842"/>
      <c r="FMM11" s="842"/>
      <c r="FMN11" s="842"/>
      <c r="FMO11" s="842"/>
      <c r="FMP11" s="842"/>
      <c r="FMQ11" s="842"/>
      <c r="FMR11" s="842"/>
      <c r="FMS11" s="842"/>
      <c r="FMT11" s="842"/>
      <c r="FMU11" s="842"/>
      <c r="FMV11" s="842"/>
      <c r="FMW11" s="842"/>
      <c r="FMX11" s="842"/>
      <c r="FMY11" s="842"/>
      <c r="FMZ11" s="842"/>
      <c r="FNA11" s="842"/>
      <c r="FNB11" s="842"/>
      <c r="FNC11" s="842"/>
      <c r="FND11" s="842"/>
      <c r="FNE11" s="842"/>
      <c r="FNF11" s="842"/>
      <c r="FNG11" s="842"/>
      <c r="FNH11" s="842"/>
      <c r="FNI11" s="842"/>
      <c r="FNJ11" s="842"/>
      <c r="FNK11" s="842"/>
      <c r="FNL11" s="842"/>
      <c r="FNM11" s="842"/>
      <c r="FNN11" s="842"/>
      <c r="FNO11" s="842"/>
      <c r="FNP11" s="842"/>
      <c r="FNQ11" s="842"/>
      <c r="FNR11" s="842"/>
      <c r="FNS11" s="842"/>
      <c r="FNT11" s="842"/>
      <c r="FNU11" s="842"/>
      <c r="FNV11" s="842"/>
      <c r="FNW11" s="842"/>
      <c r="FNX11" s="842"/>
      <c r="FNY11" s="842"/>
      <c r="FNZ11" s="842"/>
      <c r="FOA11" s="842"/>
      <c r="FOB11" s="842"/>
      <c r="FOC11" s="842"/>
      <c r="FOD11" s="842"/>
      <c r="FOE11" s="842"/>
      <c r="FOF11" s="842"/>
      <c r="FOG11" s="842"/>
      <c r="FOH11" s="842"/>
      <c r="FOI11" s="842"/>
      <c r="FOJ11" s="842"/>
      <c r="FOK11" s="842"/>
      <c r="FOL11" s="842"/>
      <c r="FOM11" s="842"/>
      <c r="FON11" s="842"/>
      <c r="FOO11" s="842"/>
      <c r="FOP11" s="842"/>
      <c r="FOQ11" s="842"/>
      <c r="FOR11" s="842"/>
      <c r="FOS11" s="842"/>
      <c r="FOT11" s="842"/>
      <c r="FOU11" s="842"/>
      <c r="FOV11" s="842"/>
      <c r="FOW11" s="842"/>
      <c r="FOX11" s="842"/>
      <c r="FOY11" s="842"/>
      <c r="FOZ11" s="842"/>
      <c r="FPA11" s="842"/>
      <c r="FPB11" s="842"/>
      <c r="FPC11" s="842"/>
      <c r="FPD11" s="842"/>
      <c r="FPE11" s="842"/>
      <c r="FPF11" s="842"/>
      <c r="FPG11" s="842"/>
      <c r="FPH11" s="842"/>
      <c r="FPI11" s="842"/>
      <c r="FPJ11" s="842"/>
      <c r="FPK11" s="842"/>
      <c r="FPL11" s="842"/>
      <c r="FPM11" s="842"/>
      <c r="FPN11" s="842"/>
      <c r="FPO11" s="842"/>
      <c r="FPP11" s="842"/>
      <c r="FPQ11" s="842"/>
      <c r="FPR11" s="842"/>
      <c r="FPS11" s="842"/>
      <c r="FPT11" s="842"/>
      <c r="FPU11" s="842"/>
      <c r="FPV11" s="842"/>
      <c r="FPW11" s="842"/>
      <c r="FPX11" s="842"/>
      <c r="FPY11" s="842"/>
      <c r="FPZ11" s="842"/>
      <c r="FQA11" s="842"/>
      <c r="FQB11" s="842"/>
      <c r="FQC11" s="842"/>
      <c r="FQD11" s="842"/>
      <c r="FQE11" s="842"/>
      <c r="FQF11" s="842"/>
      <c r="FQG11" s="842"/>
      <c r="FQH11" s="842"/>
      <c r="FQI11" s="842"/>
      <c r="FQJ11" s="842"/>
      <c r="FQK11" s="842"/>
      <c r="FQL11" s="842"/>
      <c r="FQM11" s="842"/>
      <c r="FQN11" s="842"/>
      <c r="FQO11" s="842"/>
      <c r="FQP11" s="842"/>
      <c r="FQQ11" s="842"/>
      <c r="FQR11" s="842"/>
      <c r="FQS11" s="842"/>
      <c r="FQT11" s="842"/>
      <c r="FQU11" s="842"/>
      <c r="FQV11" s="842"/>
      <c r="FQW11" s="842"/>
      <c r="FQX11" s="842"/>
      <c r="FQY11" s="842"/>
      <c r="FQZ11" s="842"/>
      <c r="FRA11" s="842"/>
      <c r="FRB11" s="842"/>
      <c r="FRC11" s="842"/>
      <c r="FRD11" s="842"/>
      <c r="FRE11" s="842"/>
      <c r="FRF11" s="842"/>
      <c r="FRG11" s="842"/>
      <c r="FRH11" s="842"/>
      <c r="FRI11" s="842"/>
      <c r="FRJ11" s="842"/>
      <c r="FRK11" s="842"/>
      <c r="FRL11" s="842"/>
      <c r="FRM11" s="842"/>
      <c r="FRN11" s="842"/>
      <c r="FRO11" s="842"/>
      <c r="FRP11" s="842"/>
      <c r="FRQ11" s="842"/>
      <c r="FRR11" s="842"/>
      <c r="FRS11" s="842"/>
      <c r="FRT11" s="842"/>
      <c r="FRU11" s="842"/>
      <c r="FRV11" s="842"/>
      <c r="FRW11" s="842"/>
      <c r="FRX11" s="842"/>
      <c r="FRY11" s="842"/>
      <c r="FRZ11" s="842"/>
      <c r="FSA11" s="842"/>
      <c r="FSB11" s="842"/>
      <c r="FSC11" s="842"/>
      <c r="FSD11" s="842"/>
      <c r="FSE11" s="842"/>
      <c r="FSF11" s="842"/>
      <c r="FSG11" s="842"/>
      <c r="FSH11" s="842"/>
      <c r="FSI11" s="842"/>
      <c r="FSJ11" s="842"/>
      <c r="FSK11" s="842"/>
      <c r="FSL11" s="842"/>
      <c r="FSM11" s="842"/>
      <c r="FSN11" s="842"/>
      <c r="FSO11" s="842"/>
      <c r="FSP11" s="842"/>
      <c r="FSQ11" s="842"/>
      <c r="FSR11" s="842"/>
      <c r="FSS11" s="842"/>
      <c r="FST11" s="842"/>
      <c r="FSU11" s="842"/>
      <c r="FSV11" s="842"/>
      <c r="FSW11" s="842"/>
      <c r="FSX11" s="842"/>
      <c r="FSY11" s="842"/>
      <c r="FSZ11" s="842"/>
      <c r="FTA11" s="842"/>
      <c r="FTB11" s="842"/>
      <c r="FTC11" s="842"/>
      <c r="FTD11" s="842"/>
      <c r="FTE11" s="842"/>
      <c r="FTF11" s="842"/>
      <c r="FTG11" s="842"/>
      <c r="FTH11" s="842"/>
      <c r="FTI11" s="842"/>
      <c r="FTJ11" s="842"/>
      <c r="FTK11" s="842"/>
      <c r="FTL11" s="842"/>
      <c r="FTM11" s="842"/>
      <c r="FTN11" s="842"/>
      <c r="FTO11" s="842"/>
      <c r="FTP11" s="842"/>
      <c r="FTQ11" s="842"/>
      <c r="FTR11" s="842"/>
      <c r="FTS11" s="842"/>
      <c r="FTT11" s="842"/>
      <c r="FTU11" s="842"/>
      <c r="FTV11" s="842"/>
      <c r="FTW11" s="842"/>
      <c r="FTX11" s="842"/>
      <c r="FTY11" s="842"/>
      <c r="FTZ11" s="842"/>
      <c r="FUA11" s="842"/>
      <c r="FUB11" s="842"/>
      <c r="FUC11" s="842"/>
      <c r="FUD11" s="842"/>
      <c r="FUE11" s="842"/>
      <c r="FUF11" s="842"/>
      <c r="FUG11" s="842"/>
      <c r="FUH11" s="842"/>
      <c r="FUI11" s="842"/>
      <c r="FUJ11" s="842"/>
      <c r="FUK11" s="842"/>
      <c r="FUL11" s="842"/>
      <c r="FUM11" s="842"/>
      <c r="FUN11" s="842"/>
      <c r="FUO11" s="842"/>
      <c r="FUP11" s="842"/>
      <c r="FUQ11" s="842"/>
      <c r="FUR11" s="842"/>
      <c r="FUS11" s="842"/>
      <c r="FUT11" s="842"/>
      <c r="FUU11" s="842"/>
      <c r="FUV11" s="842"/>
      <c r="FUW11" s="842"/>
      <c r="FUX11" s="842"/>
      <c r="FUY11" s="842"/>
      <c r="FUZ11" s="842"/>
      <c r="FVA11" s="842"/>
      <c r="FVB11" s="842"/>
      <c r="FVC11" s="842"/>
      <c r="FVD11" s="842"/>
      <c r="FVE11" s="842"/>
      <c r="FVF11" s="842"/>
      <c r="FVG11" s="842"/>
      <c r="FVH11" s="842"/>
      <c r="FVI11" s="842"/>
      <c r="FVJ11" s="842"/>
      <c r="FVK11" s="842"/>
      <c r="FVL11" s="842"/>
      <c r="FVM11" s="842"/>
      <c r="FVN11" s="842"/>
      <c r="FVO11" s="842"/>
      <c r="FVP11" s="842"/>
      <c r="FVQ11" s="842"/>
      <c r="FVR11" s="842"/>
      <c r="FVS11" s="842"/>
      <c r="FVT11" s="842"/>
      <c r="FVU11" s="842"/>
      <c r="FVV11" s="842"/>
      <c r="FVW11" s="842"/>
      <c r="FVX11" s="842"/>
      <c r="FVY11" s="842"/>
      <c r="FVZ11" s="842"/>
      <c r="FWA11" s="842"/>
      <c r="FWB11" s="842"/>
      <c r="FWC11" s="842"/>
      <c r="FWD11" s="842"/>
      <c r="FWE11" s="842"/>
      <c r="FWF11" s="842"/>
      <c r="FWG11" s="842"/>
      <c r="FWH11" s="842"/>
      <c r="FWI11" s="842"/>
      <c r="FWJ11" s="842"/>
      <c r="FWK11" s="842"/>
      <c r="FWL11" s="842"/>
      <c r="FWM11" s="842"/>
      <c r="FWN11" s="842"/>
      <c r="FWO11" s="842"/>
      <c r="FWP11" s="842"/>
      <c r="FWQ11" s="842"/>
      <c r="FWR11" s="842"/>
      <c r="FWS11" s="842"/>
      <c r="FWT11" s="842"/>
      <c r="FWU11" s="842"/>
      <c r="FWV11" s="842"/>
      <c r="FWW11" s="842"/>
      <c r="FWX11" s="842"/>
      <c r="FWY11" s="842"/>
      <c r="FWZ11" s="842"/>
      <c r="FXA11" s="842"/>
      <c r="FXB11" s="842"/>
      <c r="FXC11" s="842"/>
      <c r="FXD11" s="842"/>
      <c r="FXE11" s="842"/>
      <c r="FXF11" s="842"/>
      <c r="FXG11" s="842"/>
      <c r="FXH11" s="842"/>
      <c r="FXI11" s="842"/>
      <c r="FXJ11" s="842"/>
      <c r="FXK11" s="842"/>
      <c r="FXL11" s="842"/>
      <c r="FXM11" s="842"/>
      <c r="FXN11" s="842"/>
      <c r="FXO11" s="842"/>
      <c r="FXP11" s="842"/>
      <c r="FXQ11" s="842"/>
      <c r="FXR11" s="842"/>
      <c r="FXS11" s="842"/>
      <c r="FXT11" s="842"/>
      <c r="FXU11" s="842"/>
      <c r="FXV11" s="842"/>
      <c r="FXW11" s="842"/>
      <c r="FXX11" s="842"/>
      <c r="FXY11" s="842"/>
      <c r="FXZ11" s="842"/>
      <c r="FYA11" s="842"/>
      <c r="FYB11" s="842"/>
      <c r="FYC11" s="842"/>
      <c r="FYD11" s="842"/>
      <c r="FYE11" s="842"/>
      <c r="FYF11" s="842"/>
      <c r="FYG11" s="842"/>
      <c r="FYH11" s="842"/>
      <c r="FYI11" s="842"/>
      <c r="FYJ11" s="842"/>
      <c r="FYK11" s="842"/>
      <c r="FYL11" s="842"/>
      <c r="FYM11" s="842"/>
      <c r="FYN11" s="842"/>
      <c r="FYO11" s="842"/>
      <c r="FYP11" s="842"/>
      <c r="FYQ11" s="842"/>
      <c r="FYR11" s="842"/>
      <c r="FYS11" s="842"/>
      <c r="FYT11" s="842"/>
      <c r="FYU11" s="842"/>
      <c r="FYV11" s="842"/>
      <c r="FYW11" s="842"/>
      <c r="FYX11" s="842"/>
      <c r="FYY11" s="842"/>
      <c r="FYZ11" s="842"/>
      <c r="FZA11" s="842"/>
      <c r="FZB11" s="842"/>
      <c r="FZC11" s="842"/>
      <c r="FZD11" s="842"/>
      <c r="FZE11" s="842"/>
      <c r="FZF11" s="842"/>
      <c r="FZG11" s="842"/>
      <c r="FZH11" s="842"/>
      <c r="FZI11" s="842"/>
      <c r="FZJ11" s="842"/>
      <c r="FZK11" s="842"/>
      <c r="FZL11" s="842"/>
      <c r="FZM11" s="842"/>
      <c r="FZN11" s="842"/>
      <c r="FZO11" s="842"/>
      <c r="FZP11" s="842"/>
      <c r="FZQ11" s="842"/>
      <c r="FZR11" s="842"/>
      <c r="FZS11" s="842"/>
      <c r="FZT11" s="842"/>
      <c r="FZU11" s="842"/>
      <c r="FZV11" s="842"/>
      <c r="FZW11" s="842"/>
      <c r="FZX11" s="842"/>
      <c r="FZY11" s="842"/>
      <c r="FZZ11" s="842"/>
      <c r="GAA11" s="842"/>
      <c r="GAB11" s="842"/>
      <c r="GAC11" s="842"/>
      <c r="GAD11" s="842"/>
      <c r="GAE11" s="842"/>
      <c r="GAF11" s="842"/>
      <c r="GAG11" s="842"/>
      <c r="GAH11" s="842"/>
      <c r="GAI11" s="842"/>
      <c r="GAJ11" s="842"/>
      <c r="GAK11" s="842"/>
      <c r="GAL11" s="842"/>
      <c r="GAM11" s="842"/>
      <c r="GAN11" s="842"/>
      <c r="GAO11" s="842"/>
      <c r="GAP11" s="842"/>
      <c r="GAQ11" s="842"/>
      <c r="GAR11" s="842"/>
      <c r="GAS11" s="842"/>
      <c r="GAT11" s="842"/>
      <c r="GAU11" s="842"/>
      <c r="GAV11" s="842"/>
      <c r="GAW11" s="842"/>
      <c r="GAX11" s="842"/>
      <c r="GAY11" s="842"/>
      <c r="GAZ11" s="842"/>
      <c r="GBA11" s="842"/>
      <c r="GBB11" s="842"/>
      <c r="GBC11" s="842"/>
      <c r="GBD11" s="842"/>
      <c r="GBE11" s="842"/>
      <c r="GBF11" s="842"/>
      <c r="GBG11" s="842"/>
      <c r="GBH11" s="842"/>
      <c r="GBI11" s="842"/>
      <c r="GBJ11" s="842"/>
      <c r="GBK11" s="842"/>
      <c r="GBL11" s="842"/>
      <c r="GBM11" s="842"/>
      <c r="GBN11" s="842"/>
      <c r="GBO11" s="842"/>
      <c r="GBP11" s="842"/>
      <c r="GBQ11" s="842"/>
      <c r="GBR11" s="842"/>
      <c r="GBS11" s="842"/>
      <c r="GBT11" s="842"/>
      <c r="GBU11" s="842"/>
      <c r="GBV11" s="842"/>
      <c r="GBW11" s="842"/>
      <c r="GBX11" s="842"/>
      <c r="GBY11" s="842"/>
      <c r="GBZ11" s="842"/>
      <c r="GCA11" s="842"/>
      <c r="GCB11" s="842"/>
      <c r="GCC11" s="842"/>
      <c r="GCD11" s="842"/>
      <c r="GCE11" s="842"/>
      <c r="GCF11" s="842"/>
      <c r="GCG11" s="842"/>
      <c r="GCH11" s="842"/>
      <c r="GCI11" s="842"/>
      <c r="GCJ11" s="842"/>
      <c r="GCK11" s="842"/>
      <c r="GCL11" s="842"/>
      <c r="GCM11" s="842"/>
      <c r="GCN11" s="842"/>
      <c r="GCO11" s="842"/>
      <c r="GCP11" s="842"/>
      <c r="GCQ11" s="842"/>
      <c r="GCR11" s="842"/>
      <c r="GCS11" s="842"/>
      <c r="GCT11" s="842"/>
      <c r="GCU11" s="842"/>
      <c r="GCV11" s="842"/>
      <c r="GCW11" s="842"/>
      <c r="GCX11" s="842"/>
      <c r="GCY11" s="842"/>
      <c r="GCZ11" s="842"/>
      <c r="GDA11" s="842"/>
      <c r="GDB11" s="842"/>
      <c r="GDC11" s="842"/>
      <c r="GDD11" s="842"/>
      <c r="GDE11" s="842"/>
      <c r="GDF11" s="842"/>
      <c r="GDG11" s="842"/>
      <c r="GDH11" s="842"/>
      <c r="GDI11" s="842"/>
      <c r="GDJ11" s="842"/>
      <c r="GDK11" s="842"/>
      <c r="GDL11" s="842"/>
      <c r="GDM11" s="842"/>
      <c r="GDN11" s="842"/>
      <c r="GDO11" s="842"/>
      <c r="GDP11" s="842"/>
      <c r="GDQ11" s="842"/>
      <c r="GDR11" s="842"/>
      <c r="GDS11" s="842"/>
      <c r="GDT11" s="842"/>
      <c r="GDU11" s="842"/>
      <c r="GDV11" s="842"/>
      <c r="GDW11" s="842"/>
      <c r="GDX11" s="842"/>
      <c r="GDY11" s="842"/>
      <c r="GDZ11" s="842"/>
      <c r="GEA11" s="842"/>
      <c r="GEB11" s="842"/>
      <c r="GEC11" s="842"/>
      <c r="GED11" s="842"/>
      <c r="GEE11" s="842"/>
      <c r="GEF11" s="842"/>
      <c r="GEG11" s="842"/>
      <c r="GEH11" s="842"/>
      <c r="GEI11" s="842"/>
      <c r="GEJ11" s="842"/>
      <c r="GEK11" s="842"/>
      <c r="GEL11" s="842"/>
      <c r="GEM11" s="842"/>
      <c r="GEN11" s="842"/>
      <c r="GEO11" s="842"/>
      <c r="GEP11" s="842"/>
      <c r="GEQ11" s="842"/>
      <c r="GER11" s="842"/>
      <c r="GES11" s="842"/>
      <c r="GET11" s="842"/>
      <c r="GEU11" s="842"/>
      <c r="GEV11" s="842"/>
      <c r="GEW11" s="842"/>
      <c r="GEX11" s="842"/>
      <c r="GEY11" s="842"/>
      <c r="GEZ11" s="842"/>
      <c r="GFA11" s="842"/>
      <c r="GFB11" s="842"/>
      <c r="GFC11" s="842"/>
      <c r="GFD11" s="842"/>
      <c r="GFE11" s="842"/>
      <c r="GFF11" s="842"/>
      <c r="GFG11" s="842"/>
      <c r="GFH11" s="842"/>
      <c r="GFI11" s="842"/>
      <c r="GFJ11" s="842"/>
      <c r="GFK11" s="842"/>
      <c r="GFL11" s="842"/>
      <c r="GFM11" s="842"/>
      <c r="GFN11" s="842"/>
      <c r="GFO11" s="842"/>
      <c r="GFP11" s="842"/>
      <c r="GFQ11" s="842"/>
      <c r="GFR11" s="842"/>
      <c r="GFS11" s="842"/>
      <c r="GFT11" s="842"/>
      <c r="GFU11" s="842"/>
      <c r="GFV11" s="842"/>
      <c r="GFW11" s="842"/>
      <c r="GFX11" s="842"/>
      <c r="GFY11" s="842"/>
      <c r="GFZ11" s="842"/>
      <c r="GGA11" s="842"/>
      <c r="GGB11" s="842"/>
      <c r="GGC11" s="842"/>
      <c r="GGD11" s="842"/>
      <c r="GGE11" s="842"/>
      <c r="GGF11" s="842"/>
      <c r="GGG11" s="842"/>
      <c r="GGH11" s="842"/>
      <c r="GGI11" s="842"/>
      <c r="GGJ11" s="842"/>
      <c r="GGK11" s="842"/>
      <c r="GGL11" s="842"/>
      <c r="GGM11" s="842"/>
      <c r="GGN11" s="842"/>
      <c r="GGO11" s="842"/>
      <c r="GGP11" s="842"/>
      <c r="GGQ11" s="842"/>
      <c r="GGR11" s="842"/>
      <c r="GGS11" s="842"/>
      <c r="GGT11" s="842"/>
      <c r="GGU11" s="842"/>
      <c r="GGV11" s="842"/>
      <c r="GGW11" s="842"/>
      <c r="GGX11" s="842"/>
      <c r="GGY11" s="842"/>
      <c r="GGZ11" s="842"/>
      <c r="GHA11" s="842"/>
      <c r="GHB11" s="842"/>
      <c r="GHC11" s="842"/>
      <c r="GHD11" s="842"/>
      <c r="GHE11" s="842"/>
      <c r="GHF11" s="842"/>
      <c r="GHG11" s="842"/>
      <c r="GHH11" s="842"/>
      <c r="GHI11" s="842"/>
      <c r="GHJ11" s="842"/>
      <c r="GHK11" s="842"/>
      <c r="GHL11" s="842"/>
      <c r="GHM11" s="842"/>
      <c r="GHN11" s="842"/>
      <c r="GHO11" s="842"/>
      <c r="GHP11" s="842"/>
      <c r="GHQ11" s="842"/>
      <c r="GHR11" s="842"/>
      <c r="GHS11" s="842"/>
      <c r="GHT11" s="842"/>
      <c r="GHU11" s="842"/>
      <c r="GHV11" s="842"/>
      <c r="GHW11" s="842"/>
      <c r="GHX11" s="842"/>
      <c r="GHY11" s="842"/>
      <c r="GHZ11" s="842"/>
      <c r="GIA11" s="842"/>
      <c r="GIB11" s="842"/>
      <c r="GIC11" s="842"/>
      <c r="GID11" s="842"/>
      <c r="GIE11" s="842"/>
      <c r="GIF11" s="842"/>
      <c r="GIG11" s="842"/>
      <c r="GIH11" s="842"/>
      <c r="GII11" s="842"/>
      <c r="GIJ11" s="842"/>
      <c r="GIK11" s="842"/>
      <c r="GIL11" s="842"/>
      <c r="GIM11" s="842"/>
      <c r="GIN11" s="842"/>
      <c r="GIO11" s="842"/>
      <c r="GIP11" s="842"/>
      <c r="GIQ11" s="842"/>
      <c r="GIR11" s="842"/>
      <c r="GIS11" s="842"/>
      <c r="GIT11" s="842"/>
      <c r="GIU11" s="842"/>
      <c r="GIV11" s="842"/>
      <c r="GIW11" s="842"/>
      <c r="GIX11" s="842"/>
      <c r="GIY11" s="842"/>
      <c r="GIZ11" s="842"/>
      <c r="GJA11" s="842"/>
      <c r="GJB11" s="842"/>
      <c r="GJC11" s="842"/>
      <c r="GJD11" s="842"/>
      <c r="GJE11" s="842"/>
      <c r="GJF11" s="842"/>
      <c r="GJG11" s="842"/>
      <c r="GJH11" s="842"/>
      <c r="GJI11" s="842"/>
      <c r="GJJ11" s="842"/>
      <c r="GJK11" s="842"/>
      <c r="GJL11" s="842"/>
      <c r="GJM11" s="842"/>
      <c r="GJN11" s="842"/>
      <c r="GJO11" s="842"/>
      <c r="GJP11" s="842"/>
      <c r="GJQ11" s="842"/>
      <c r="GJR11" s="842"/>
      <c r="GJS11" s="842"/>
      <c r="GJT11" s="842"/>
      <c r="GJU11" s="842"/>
      <c r="GJV11" s="842"/>
      <c r="GJW11" s="842"/>
      <c r="GJX11" s="842"/>
      <c r="GJY11" s="842"/>
      <c r="GJZ11" s="842"/>
      <c r="GKA11" s="842"/>
      <c r="GKB11" s="842"/>
      <c r="GKC11" s="842"/>
      <c r="GKD11" s="842"/>
      <c r="GKE11" s="842"/>
      <c r="GKF11" s="842"/>
      <c r="GKG11" s="842"/>
      <c r="GKH11" s="842"/>
      <c r="GKI11" s="842"/>
      <c r="GKJ11" s="842"/>
      <c r="GKK11" s="842"/>
      <c r="GKL11" s="842"/>
      <c r="GKM11" s="842"/>
      <c r="GKN11" s="842"/>
      <c r="GKO11" s="842"/>
      <c r="GKP11" s="842"/>
      <c r="GKQ11" s="842"/>
      <c r="GKR11" s="842"/>
      <c r="GKS11" s="842"/>
      <c r="GKT11" s="842"/>
      <c r="GKU11" s="842"/>
      <c r="GKV11" s="842"/>
      <c r="GKW11" s="842"/>
      <c r="GKX11" s="842"/>
      <c r="GKY11" s="842"/>
      <c r="GKZ11" s="842"/>
      <c r="GLA11" s="842"/>
      <c r="GLB11" s="842"/>
      <c r="GLC11" s="842"/>
      <c r="GLD11" s="842"/>
      <c r="GLE11" s="842"/>
      <c r="GLF11" s="842"/>
      <c r="GLG11" s="842"/>
      <c r="GLH11" s="842"/>
      <c r="GLI11" s="842"/>
      <c r="GLJ11" s="842"/>
      <c r="GLK11" s="842"/>
      <c r="GLL11" s="842"/>
      <c r="GLM11" s="842"/>
      <c r="GLN11" s="842"/>
      <c r="GLO11" s="842"/>
      <c r="GLP11" s="842"/>
      <c r="GLQ11" s="842"/>
      <c r="GLR11" s="842"/>
      <c r="GLS11" s="842"/>
      <c r="GLT11" s="842"/>
      <c r="GLU11" s="842"/>
      <c r="GLV11" s="842"/>
      <c r="GLW11" s="842"/>
      <c r="GLX11" s="842"/>
      <c r="GLY11" s="842"/>
      <c r="GLZ11" s="842"/>
      <c r="GMA11" s="842"/>
      <c r="GMB11" s="842"/>
      <c r="GMC11" s="842"/>
      <c r="GMD11" s="842"/>
      <c r="GME11" s="842"/>
      <c r="GMF11" s="842"/>
      <c r="GMG11" s="842"/>
      <c r="GMH11" s="842"/>
      <c r="GMI11" s="842"/>
      <c r="GMJ11" s="842"/>
      <c r="GMK11" s="842"/>
      <c r="GML11" s="842"/>
      <c r="GMM11" s="842"/>
      <c r="GMN11" s="842"/>
      <c r="GMO11" s="842"/>
      <c r="GMP11" s="842"/>
      <c r="GMQ11" s="842"/>
      <c r="GMR11" s="842"/>
      <c r="GMS11" s="842"/>
      <c r="GMT11" s="842"/>
      <c r="GMU11" s="842"/>
      <c r="GMV11" s="842"/>
      <c r="GMW11" s="842"/>
      <c r="GMX11" s="842"/>
      <c r="GMY11" s="842"/>
      <c r="GMZ11" s="842"/>
      <c r="GNA11" s="842"/>
      <c r="GNB11" s="842"/>
      <c r="GNC11" s="842"/>
      <c r="GND11" s="842"/>
      <c r="GNE11" s="842"/>
      <c r="GNF11" s="842"/>
      <c r="GNG11" s="842"/>
      <c r="GNH11" s="842"/>
      <c r="GNI11" s="842"/>
      <c r="GNJ11" s="842"/>
      <c r="GNK11" s="842"/>
      <c r="GNL11" s="842"/>
      <c r="GNM11" s="842"/>
      <c r="GNN11" s="842"/>
      <c r="GNO11" s="842"/>
      <c r="GNP11" s="842"/>
      <c r="GNQ11" s="842"/>
      <c r="GNR11" s="842"/>
      <c r="GNS11" s="842"/>
      <c r="GNT11" s="842"/>
      <c r="GNU11" s="842"/>
      <c r="GNV11" s="842"/>
      <c r="GNW11" s="842"/>
      <c r="GNX11" s="842"/>
      <c r="GNY11" s="842"/>
      <c r="GNZ11" s="842"/>
      <c r="GOA11" s="842"/>
      <c r="GOB11" s="842"/>
      <c r="GOC11" s="842"/>
      <c r="GOD11" s="842"/>
      <c r="GOE11" s="842"/>
      <c r="GOF11" s="842"/>
      <c r="GOG11" s="842"/>
      <c r="GOH11" s="842"/>
      <c r="GOI11" s="842"/>
      <c r="GOJ11" s="842"/>
      <c r="GOK11" s="842"/>
      <c r="GOL11" s="842"/>
      <c r="GOM11" s="842"/>
      <c r="GON11" s="842"/>
      <c r="GOO11" s="842"/>
      <c r="GOP11" s="842"/>
      <c r="GOQ11" s="842"/>
      <c r="GOR11" s="842"/>
      <c r="GOS11" s="842"/>
      <c r="GOT11" s="842"/>
      <c r="GOU11" s="842"/>
      <c r="GOV11" s="842"/>
      <c r="GOW11" s="842"/>
      <c r="GOX11" s="842"/>
      <c r="GOY11" s="842"/>
      <c r="GOZ11" s="842"/>
      <c r="GPA11" s="842"/>
      <c r="GPB11" s="842"/>
      <c r="GPC11" s="842"/>
      <c r="GPD11" s="842"/>
      <c r="GPE11" s="842"/>
      <c r="GPF11" s="842"/>
      <c r="GPG11" s="842"/>
      <c r="GPH11" s="842"/>
      <c r="GPI11" s="842"/>
      <c r="GPJ11" s="842"/>
      <c r="GPK11" s="842"/>
      <c r="GPL11" s="842"/>
      <c r="GPM11" s="842"/>
      <c r="GPN11" s="842"/>
      <c r="GPO11" s="842"/>
      <c r="GPP11" s="842"/>
      <c r="GPQ11" s="842"/>
      <c r="GPR11" s="842"/>
      <c r="GPS11" s="842"/>
      <c r="GPT11" s="842"/>
      <c r="GPU11" s="842"/>
      <c r="GPV11" s="842"/>
      <c r="GPW11" s="842"/>
      <c r="GPX11" s="842"/>
      <c r="GPY11" s="842"/>
      <c r="GPZ11" s="842"/>
      <c r="GQA11" s="842"/>
      <c r="GQB11" s="842"/>
      <c r="GQC11" s="842"/>
      <c r="GQD11" s="842"/>
      <c r="GQE11" s="842"/>
      <c r="GQF11" s="842"/>
      <c r="GQG11" s="842"/>
      <c r="GQH11" s="842"/>
      <c r="GQI11" s="842"/>
      <c r="GQJ11" s="842"/>
      <c r="GQK11" s="842"/>
      <c r="GQL11" s="842"/>
      <c r="GQM11" s="842"/>
      <c r="GQN11" s="842"/>
      <c r="GQO11" s="842"/>
      <c r="GQP11" s="842"/>
      <c r="GQQ11" s="842"/>
      <c r="GQR11" s="842"/>
      <c r="GQS11" s="842"/>
      <c r="GQT11" s="842"/>
      <c r="GQU11" s="842"/>
      <c r="GQV11" s="842"/>
      <c r="GQW11" s="842"/>
      <c r="GQX11" s="842"/>
      <c r="GQY11" s="842"/>
      <c r="GQZ11" s="842"/>
      <c r="GRA11" s="842"/>
      <c r="GRB11" s="842"/>
      <c r="GRC11" s="842"/>
      <c r="GRD11" s="842"/>
      <c r="GRE11" s="842"/>
      <c r="GRF11" s="842"/>
      <c r="GRG11" s="842"/>
      <c r="GRH11" s="842"/>
      <c r="GRI11" s="842"/>
      <c r="GRJ11" s="842"/>
      <c r="GRK11" s="842"/>
      <c r="GRL11" s="842"/>
      <c r="GRM11" s="842"/>
      <c r="GRN11" s="842"/>
      <c r="GRO11" s="842"/>
      <c r="GRP11" s="842"/>
      <c r="GRQ11" s="842"/>
      <c r="GRR11" s="842"/>
      <c r="GRS11" s="842"/>
      <c r="GRT11" s="842"/>
      <c r="GRU11" s="842"/>
      <c r="GRV11" s="842"/>
      <c r="GRW11" s="842"/>
      <c r="GRX11" s="842"/>
      <c r="GRY11" s="842"/>
      <c r="GRZ11" s="842"/>
      <c r="GSA11" s="842"/>
      <c r="GSB11" s="842"/>
      <c r="GSC11" s="842"/>
      <c r="GSD11" s="842"/>
      <c r="GSE11" s="842"/>
      <c r="GSF11" s="842"/>
      <c r="GSG11" s="842"/>
      <c r="GSH11" s="842"/>
      <c r="GSI11" s="842"/>
      <c r="GSJ11" s="842"/>
      <c r="GSK11" s="842"/>
      <c r="GSL11" s="842"/>
      <c r="GSM11" s="842"/>
      <c r="GSN11" s="842"/>
      <c r="GSO11" s="842"/>
      <c r="GSP11" s="842"/>
      <c r="GSQ11" s="842"/>
      <c r="GSR11" s="842"/>
      <c r="GSS11" s="842"/>
      <c r="GST11" s="842"/>
      <c r="GSU11" s="842"/>
      <c r="GSV11" s="842"/>
      <c r="GSW11" s="842"/>
      <c r="GSX11" s="842"/>
      <c r="GSY11" s="842"/>
      <c r="GSZ11" s="842"/>
      <c r="GTA11" s="842"/>
      <c r="GTB11" s="842"/>
      <c r="GTC11" s="842"/>
      <c r="GTD11" s="842"/>
      <c r="GTE11" s="842"/>
      <c r="GTF11" s="842"/>
      <c r="GTG11" s="842"/>
      <c r="GTH11" s="842"/>
      <c r="GTI11" s="842"/>
      <c r="GTJ11" s="842"/>
      <c r="GTK11" s="842"/>
      <c r="GTL11" s="842"/>
      <c r="GTM11" s="842"/>
      <c r="GTN11" s="842"/>
      <c r="GTO11" s="842"/>
      <c r="GTP11" s="842"/>
      <c r="GTQ11" s="842"/>
      <c r="GTR11" s="842"/>
      <c r="GTS11" s="842"/>
      <c r="GTT11" s="842"/>
      <c r="GTU11" s="842"/>
      <c r="GTV11" s="842"/>
      <c r="GTW11" s="842"/>
      <c r="GTX11" s="842"/>
      <c r="GTY11" s="842"/>
      <c r="GTZ11" s="842"/>
      <c r="GUA11" s="842"/>
      <c r="GUB11" s="842"/>
      <c r="GUC11" s="842"/>
      <c r="GUD11" s="842"/>
      <c r="GUE11" s="842"/>
      <c r="GUF11" s="842"/>
      <c r="GUG11" s="842"/>
      <c r="GUH11" s="842"/>
      <c r="GUI11" s="842"/>
      <c r="GUJ11" s="842"/>
      <c r="GUK11" s="842"/>
      <c r="GUL11" s="842"/>
      <c r="GUM11" s="842"/>
      <c r="GUN11" s="842"/>
      <c r="GUO11" s="842"/>
      <c r="GUP11" s="842"/>
      <c r="GUQ11" s="842"/>
      <c r="GUR11" s="842"/>
      <c r="GUS11" s="842"/>
      <c r="GUT11" s="842"/>
      <c r="GUU11" s="842"/>
      <c r="GUV11" s="842"/>
      <c r="GUW11" s="842"/>
      <c r="GUX11" s="842"/>
      <c r="GUY11" s="842"/>
      <c r="GUZ11" s="842"/>
      <c r="GVA11" s="842"/>
      <c r="GVB11" s="842"/>
      <c r="GVC11" s="842"/>
      <c r="GVD11" s="842"/>
      <c r="GVE11" s="842"/>
      <c r="GVF11" s="842"/>
      <c r="GVG11" s="842"/>
      <c r="GVH11" s="842"/>
      <c r="GVI11" s="842"/>
      <c r="GVJ11" s="842"/>
      <c r="GVK11" s="842"/>
      <c r="GVL11" s="842"/>
      <c r="GVM11" s="842"/>
      <c r="GVN11" s="842"/>
      <c r="GVO11" s="842"/>
      <c r="GVP11" s="842"/>
      <c r="GVQ11" s="842"/>
      <c r="GVR11" s="842"/>
      <c r="GVS11" s="842"/>
      <c r="GVT11" s="842"/>
      <c r="GVU11" s="842"/>
      <c r="GVV11" s="842"/>
      <c r="GVW11" s="842"/>
      <c r="GVX11" s="842"/>
      <c r="GVY11" s="842"/>
      <c r="GVZ11" s="842"/>
      <c r="GWA11" s="842"/>
      <c r="GWB11" s="842"/>
      <c r="GWC11" s="842"/>
      <c r="GWD11" s="842"/>
      <c r="GWE11" s="842"/>
      <c r="GWF11" s="842"/>
      <c r="GWG11" s="842"/>
      <c r="GWH11" s="842"/>
      <c r="GWI11" s="842"/>
      <c r="GWJ11" s="842"/>
      <c r="GWK11" s="842"/>
      <c r="GWL11" s="842"/>
      <c r="GWM11" s="842"/>
      <c r="GWN11" s="842"/>
      <c r="GWO11" s="842"/>
      <c r="GWP11" s="842"/>
      <c r="GWQ11" s="842"/>
      <c r="GWR11" s="842"/>
      <c r="GWS11" s="842"/>
      <c r="GWT11" s="842"/>
      <c r="GWU11" s="842"/>
      <c r="GWV11" s="842"/>
      <c r="GWW11" s="842"/>
      <c r="GWX11" s="842"/>
      <c r="GWY11" s="842"/>
      <c r="GWZ11" s="842"/>
      <c r="GXA11" s="842"/>
      <c r="GXB11" s="842"/>
      <c r="GXC11" s="842"/>
      <c r="GXD11" s="842"/>
      <c r="GXE11" s="842"/>
      <c r="GXF11" s="842"/>
      <c r="GXG11" s="842"/>
      <c r="GXH11" s="842"/>
      <c r="GXI11" s="842"/>
      <c r="GXJ11" s="842"/>
      <c r="GXK11" s="842"/>
      <c r="GXL11" s="842"/>
      <c r="GXM11" s="842"/>
      <c r="GXN11" s="842"/>
      <c r="GXO11" s="842"/>
      <c r="GXP11" s="842"/>
      <c r="GXQ11" s="842"/>
      <c r="GXR11" s="842"/>
      <c r="GXS11" s="842"/>
      <c r="GXT11" s="842"/>
      <c r="GXU11" s="842"/>
      <c r="GXV11" s="842"/>
      <c r="GXW11" s="842"/>
      <c r="GXX11" s="842"/>
      <c r="GXY11" s="842"/>
      <c r="GXZ11" s="842"/>
      <c r="GYA11" s="842"/>
      <c r="GYB11" s="842"/>
      <c r="GYC11" s="842"/>
      <c r="GYD11" s="842"/>
      <c r="GYE11" s="842"/>
      <c r="GYF11" s="842"/>
      <c r="GYG11" s="842"/>
      <c r="GYH11" s="842"/>
      <c r="GYI11" s="842"/>
      <c r="GYJ11" s="842"/>
      <c r="GYK11" s="842"/>
      <c r="GYL11" s="842"/>
      <c r="GYM11" s="842"/>
      <c r="GYN11" s="842"/>
      <c r="GYO11" s="842"/>
      <c r="GYP11" s="842"/>
      <c r="GYQ11" s="842"/>
      <c r="GYR11" s="842"/>
      <c r="GYS11" s="842"/>
      <c r="GYT11" s="842"/>
      <c r="GYU11" s="842"/>
      <c r="GYV11" s="842"/>
      <c r="GYW11" s="842"/>
      <c r="GYX11" s="842"/>
      <c r="GYY11" s="842"/>
      <c r="GYZ11" s="842"/>
      <c r="GZA11" s="842"/>
      <c r="GZB11" s="842"/>
      <c r="GZC11" s="842"/>
      <c r="GZD11" s="842"/>
      <c r="GZE11" s="842"/>
      <c r="GZF11" s="842"/>
      <c r="GZG11" s="842"/>
      <c r="GZH11" s="842"/>
      <c r="GZI11" s="842"/>
      <c r="GZJ11" s="842"/>
      <c r="GZK11" s="842"/>
      <c r="GZL11" s="842"/>
      <c r="GZM11" s="842"/>
      <c r="GZN11" s="842"/>
      <c r="GZO11" s="842"/>
      <c r="GZP11" s="842"/>
      <c r="GZQ11" s="842"/>
      <c r="GZR11" s="842"/>
      <c r="GZS11" s="842"/>
      <c r="GZT11" s="842"/>
      <c r="GZU11" s="842"/>
      <c r="GZV11" s="842"/>
      <c r="GZW11" s="842"/>
      <c r="GZX11" s="842"/>
      <c r="GZY11" s="842"/>
      <c r="GZZ11" s="842"/>
      <c r="HAA11" s="842"/>
      <c r="HAB11" s="842"/>
      <c r="HAC11" s="842"/>
      <c r="HAD11" s="842"/>
      <c r="HAE11" s="842"/>
      <c r="HAF11" s="842"/>
      <c r="HAG11" s="842"/>
      <c r="HAH11" s="842"/>
      <c r="HAI11" s="842"/>
      <c r="HAJ11" s="842"/>
      <c r="HAK11" s="842"/>
      <c r="HAL11" s="842"/>
      <c r="HAM11" s="842"/>
      <c r="HAN11" s="842"/>
      <c r="HAO11" s="842"/>
      <c r="HAP11" s="842"/>
      <c r="HAQ11" s="842"/>
      <c r="HAR11" s="842"/>
      <c r="HAS11" s="842"/>
      <c r="HAT11" s="842"/>
      <c r="HAU11" s="842"/>
      <c r="HAV11" s="842"/>
      <c r="HAW11" s="842"/>
      <c r="HAX11" s="842"/>
      <c r="HAY11" s="842"/>
      <c r="HAZ11" s="842"/>
      <c r="HBA11" s="842"/>
      <c r="HBB11" s="842"/>
      <c r="HBC11" s="842"/>
      <c r="HBD11" s="842"/>
      <c r="HBE11" s="842"/>
      <c r="HBF11" s="842"/>
      <c r="HBG11" s="842"/>
      <c r="HBH11" s="842"/>
      <c r="HBI11" s="842"/>
      <c r="HBJ11" s="842"/>
      <c r="HBK11" s="842"/>
      <c r="HBL11" s="842"/>
      <c r="HBM11" s="842"/>
      <c r="HBN11" s="842"/>
      <c r="HBO11" s="842"/>
      <c r="HBP11" s="842"/>
      <c r="HBQ11" s="842"/>
      <c r="HBR11" s="842"/>
      <c r="HBS11" s="842"/>
      <c r="HBT11" s="842"/>
      <c r="HBU11" s="842"/>
      <c r="HBV11" s="842"/>
      <c r="HBW11" s="842"/>
      <c r="HBX11" s="842"/>
      <c r="HBY11" s="842"/>
      <c r="HBZ11" s="842"/>
      <c r="HCA11" s="842"/>
      <c r="HCB11" s="842"/>
      <c r="HCC11" s="842"/>
      <c r="HCD11" s="842"/>
      <c r="HCE11" s="842"/>
      <c r="HCF11" s="842"/>
      <c r="HCG11" s="842"/>
      <c r="HCH11" s="842"/>
      <c r="HCI11" s="842"/>
      <c r="HCJ11" s="842"/>
      <c r="HCK11" s="842"/>
      <c r="HCL11" s="842"/>
      <c r="HCM11" s="842"/>
      <c r="HCN11" s="842"/>
      <c r="HCO11" s="842"/>
      <c r="HCP11" s="842"/>
      <c r="HCQ11" s="842"/>
      <c r="HCR11" s="842"/>
      <c r="HCS11" s="842"/>
      <c r="HCT11" s="842"/>
      <c r="HCU11" s="842"/>
      <c r="HCV11" s="842"/>
      <c r="HCW11" s="842"/>
      <c r="HCX11" s="842"/>
      <c r="HCY11" s="842"/>
      <c r="HCZ11" s="842"/>
      <c r="HDA11" s="842"/>
      <c r="HDB11" s="842"/>
      <c r="HDC11" s="842"/>
      <c r="HDD11" s="842"/>
      <c r="HDE11" s="842"/>
      <c r="HDF11" s="842"/>
      <c r="HDG11" s="842"/>
      <c r="HDH11" s="842"/>
      <c r="HDI11" s="842"/>
      <c r="HDJ11" s="842"/>
      <c r="HDK11" s="842"/>
      <c r="HDL11" s="842"/>
      <c r="HDM11" s="842"/>
      <c r="HDN11" s="842"/>
      <c r="HDO11" s="842"/>
      <c r="HDP11" s="842"/>
      <c r="HDQ11" s="842"/>
      <c r="HDR11" s="842"/>
      <c r="HDS11" s="842"/>
      <c r="HDT11" s="842"/>
      <c r="HDU11" s="842"/>
      <c r="HDV11" s="842"/>
      <c r="HDW11" s="842"/>
      <c r="HDX11" s="842"/>
      <c r="HDY11" s="842"/>
      <c r="HDZ11" s="842"/>
      <c r="HEA11" s="842"/>
      <c r="HEB11" s="842"/>
      <c r="HEC11" s="842"/>
      <c r="HED11" s="842"/>
      <c r="HEE11" s="842"/>
      <c r="HEF11" s="842"/>
      <c r="HEG11" s="842"/>
      <c r="HEH11" s="842"/>
      <c r="HEI11" s="842"/>
      <c r="HEJ11" s="842"/>
      <c r="HEK11" s="842"/>
      <c r="HEL11" s="842"/>
      <c r="HEM11" s="842"/>
      <c r="HEN11" s="842"/>
      <c r="HEO11" s="842"/>
      <c r="HEP11" s="842"/>
      <c r="HEQ11" s="842"/>
      <c r="HER11" s="842"/>
      <c r="HES11" s="842"/>
      <c r="HET11" s="842"/>
      <c r="HEU11" s="842"/>
      <c r="HEV11" s="842"/>
      <c r="HEW11" s="842"/>
      <c r="HEX11" s="842"/>
      <c r="HEY11" s="842"/>
      <c r="HEZ11" s="842"/>
      <c r="HFA11" s="842"/>
      <c r="HFB11" s="842"/>
      <c r="HFC11" s="842"/>
      <c r="HFD11" s="842"/>
      <c r="HFE11" s="842"/>
      <c r="HFF11" s="842"/>
      <c r="HFG11" s="842"/>
      <c r="HFH11" s="842"/>
      <c r="HFI11" s="842"/>
      <c r="HFJ11" s="842"/>
      <c r="HFK11" s="842"/>
      <c r="HFL11" s="842"/>
      <c r="HFM11" s="842"/>
      <c r="HFN11" s="842"/>
      <c r="HFO11" s="842"/>
      <c r="HFP11" s="842"/>
      <c r="HFQ11" s="842"/>
      <c r="HFR11" s="842"/>
      <c r="HFS11" s="842"/>
      <c r="HFT11" s="842"/>
      <c r="HFU11" s="842"/>
      <c r="HFV11" s="842"/>
      <c r="HFW11" s="842"/>
      <c r="HFX11" s="842"/>
      <c r="HFY11" s="842"/>
      <c r="HFZ11" s="842"/>
      <c r="HGA11" s="842"/>
      <c r="HGB11" s="842"/>
      <c r="HGC11" s="842"/>
      <c r="HGD11" s="842"/>
      <c r="HGE11" s="842"/>
      <c r="HGF11" s="842"/>
      <c r="HGG11" s="842"/>
      <c r="HGH11" s="842"/>
      <c r="HGI11" s="842"/>
      <c r="HGJ11" s="842"/>
      <c r="HGK11" s="842"/>
      <c r="HGL11" s="842"/>
      <c r="HGM11" s="842"/>
      <c r="HGN11" s="842"/>
      <c r="HGO11" s="842"/>
      <c r="HGP11" s="842"/>
      <c r="HGQ11" s="842"/>
      <c r="HGR11" s="842"/>
      <c r="HGS11" s="842"/>
      <c r="HGT11" s="842"/>
      <c r="HGU11" s="842"/>
      <c r="HGV11" s="842"/>
      <c r="HGW11" s="842"/>
      <c r="HGX11" s="842"/>
      <c r="HGY11" s="842"/>
      <c r="HGZ11" s="842"/>
      <c r="HHA11" s="842"/>
      <c r="HHB11" s="842"/>
      <c r="HHC11" s="842"/>
      <c r="HHD11" s="842"/>
      <c r="HHE11" s="842"/>
      <c r="HHF11" s="842"/>
      <c r="HHG11" s="842"/>
      <c r="HHH11" s="842"/>
      <c r="HHI11" s="842"/>
      <c r="HHJ11" s="842"/>
      <c r="HHK11" s="842"/>
      <c r="HHL11" s="842"/>
      <c r="HHM11" s="842"/>
      <c r="HHN11" s="842"/>
      <c r="HHO11" s="842"/>
      <c r="HHP11" s="842"/>
      <c r="HHQ11" s="842"/>
      <c r="HHR11" s="842"/>
      <c r="HHS11" s="842"/>
      <c r="HHT11" s="842"/>
      <c r="HHU11" s="842"/>
      <c r="HHV11" s="842"/>
      <c r="HHW11" s="842"/>
      <c r="HHX11" s="842"/>
      <c r="HHY11" s="842"/>
      <c r="HHZ11" s="842"/>
      <c r="HIA11" s="842"/>
      <c r="HIB11" s="842"/>
      <c r="HIC11" s="842"/>
      <c r="HID11" s="842"/>
      <c r="HIE11" s="842"/>
      <c r="HIF11" s="842"/>
      <c r="HIG11" s="842"/>
      <c r="HIH11" s="842"/>
      <c r="HII11" s="842"/>
      <c r="HIJ11" s="842"/>
      <c r="HIK11" s="842"/>
      <c r="HIL11" s="842"/>
      <c r="HIM11" s="842"/>
      <c r="HIN11" s="842"/>
      <c r="HIO11" s="842"/>
      <c r="HIP11" s="842"/>
      <c r="HIQ11" s="842"/>
      <c r="HIR11" s="842"/>
      <c r="HIS11" s="842"/>
      <c r="HIT11" s="842"/>
      <c r="HIU11" s="842"/>
      <c r="HIV11" s="842"/>
      <c r="HIW11" s="842"/>
      <c r="HIX11" s="842"/>
      <c r="HIY11" s="842"/>
      <c r="HIZ11" s="842"/>
      <c r="HJA11" s="842"/>
      <c r="HJB11" s="842"/>
      <c r="HJC11" s="842"/>
      <c r="HJD11" s="842"/>
      <c r="HJE11" s="842"/>
      <c r="HJF11" s="842"/>
      <c r="HJG11" s="842"/>
      <c r="HJH11" s="842"/>
      <c r="HJI11" s="842"/>
      <c r="HJJ11" s="842"/>
      <c r="HJK11" s="842"/>
      <c r="HJL11" s="842"/>
      <c r="HJM11" s="842"/>
      <c r="HJN11" s="842"/>
      <c r="HJO11" s="842"/>
      <c r="HJP11" s="842"/>
      <c r="HJQ11" s="842"/>
      <c r="HJR11" s="842"/>
      <c r="HJS11" s="842"/>
      <c r="HJT11" s="842"/>
      <c r="HJU11" s="842"/>
      <c r="HJV11" s="842"/>
      <c r="HJW11" s="842"/>
      <c r="HJX11" s="842"/>
      <c r="HJY11" s="842"/>
      <c r="HJZ11" s="842"/>
      <c r="HKA11" s="842"/>
      <c r="HKB11" s="842"/>
      <c r="HKC11" s="842"/>
      <c r="HKD11" s="842"/>
      <c r="HKE11" s="842"/>
      <c r="HKF11" s="842"/>
      <c r="HKG11" s="842"/>
      <c r="HKH11" s="842"/>
      <c r="HKI11" s="842"/>
      <c r="HKJ11" s="842"/>
      <c r="HKK11" s="842"/>
      <c r="HKL11" s="842"/>
      <c r="HKM11" s="842"/>
      <c r="HKN11" s="842"/>
      <c r="HKO11" s="842"/>
      <c r="HKP11" s="842"/>
      <c r="HKQ11" s="842"/>
      <c r="HKR11" s="842"/>
      <c r="HKS11" s="842"/>
      <c r="HKT11" s="842"/>
      <c r="HKU11" s="842"/>
      <c r="HKV11" s="842"/>
      <c r="HKW11" s="842"/>
      <c r="HKX11" s="842"/>
      <c r="HKY11" s="842"/>
      <c r="HKZ11" s="842"/>
      <c r="HLA11" s="842"/>
      <c r="HLB11" s="842"/>
      <c r="HLC11" s="842"/>
      <c r="HLD11" s="842"/>
      <c r="HLE11" s="842"/>
      <c r="HLF11" s="842"/>
      <c r="HLG11" s="842"/>
      <c r="HLH11" s="842"/>
      <c r="HLI11" s="842"/>
      <c r="HLJ11" s="842"/>
      <c r="HLK11" s="842"/>
      <c r="HLL11" s="842"/>
      <c r="HLM11" s="842"/>
      <c r="HLN11" s="842"/>
      <c r="HLO11" s="842"/>
      <c r="HLP11" s="842"/>
      <c r="HLQ11" s="842"/>
      <c r="HLR11" s="842"/>
      <c r="HLS11" s="842"/>
      <c r="HLT11" s="842"/>
      <c r="HLU11" s="842"/>
      <c r="HLV11" s="842"/>
      <c r="HLW11" s="842"/>
      <c r="HLX11" s="842"/>
      <c r="HLY11" s="842"/>
      <c r="HLZ11" s="842"/>
      <c r="HMA11" s="842"/>
      <c r="HMB11" s="842"/>
      <c r="HMC11" s="842"/>
      <c r="HMD11" s="842"/>
      <c r="HME11" s="842"/>
      <c r="HMF11" s="842"/>
      <c r="HMG11" s="842"/>
      <c r="HMH11" s="842"/>
      <c r="HMI11" s="842"/>
      <c r="HMJ11" s="842"/>
      <c r="HMK11" s="842"/>
      <c r="HML11" s="842"/>
      <c r="HMM11" s="842"/>
      <c r="HMN11" s="842"/>
      <c r="HMO11" s="842"/>
      <c r="HMP11" s="842"/>
      <c r="HMQ11" s="842"/>
      <c r="HMR11" s="842"/>
      <c r="HMS11" s="842"/>
      <c r="HMT11" s="842"/>
      <c r="HMU11" s="842"/>
      <c r="HMV11" s="842"/>
      <c r="HMW11" s="842"/>
      <c r="HMX11" s="842"/>
      <c r="HMY11" s="842"/>
      <c r="HMZ11" s="842"/>
      <c r="HNA11" s="842"/>
      <c r="HNB11" s="842"/>
      <c r="HNC11" s="842"/>
      <c r="HND11" s="842"/>
      <c r="HNE11" s="842"/>
      <c r="HNF11" s="842"/>
      <c r="HNG11" s="842"/>
      <c r="HNH11" s="842"/>
      <c r="HNI11" s="842"/>
      <c r="HNJ11" s="842"/>
      <c r="HNK11" s="842"/>
      <c r="HNL11" s="842"/>
      <c r="HNM11" s="842"/>
      <c r="HNN11" s="842"/>
      <c r="HNO11" s="842"/>
      <c r="HNP11" s="842"/>
      <c r="HNQ11" s="842"/>
      <c r="HNR11" s="842"/>
      <c r="HNS11" s="842"/>
      <c r="HNT11" s="842"/>
      <c r="HNU11" s="842"/>
      <c r="HNV11" s="842"/>
      <c r="HNW11" s="842"/>
      <c r="HNX11" s="842"/>
      <c r="HNY11" s="842"/>
      <c r="HNZ11" s="842"/>
      <c r="HOA11" s="842"/>
      <c r="HOB11" s="842"/>
      <c r="HOC11" s="842"/>
      <c r="HOD11" s="842"/>
      <c r="HOE11" s="842"/>
      <c r="HOF11" s="842"/>
      <c r="HOG11" s="842"/>
      <c r="HOH11" s="842"/>
      <c r="HOI11" s="842"/>
      <c r="HOJ11" s="842"/>
      <c r="HOK11" s="842"/>
      <c r="HOL11" s="842"/>
      <c r="HOM11" s="842"/>
      <c r="HON11" s="842"/>
      <c r="HOO11" s="842"/>
      <c r="HOP11" s="842"/>
      <c r="HOQ11" s="842"/>
      <c r="HOR11" s="842"/>
      <c r="HOS11" s="842"/>
      <c r="HOT11" s="842"/>
      <c r="HOU11" s="842"/>
      <c r="HOV11" s="842"/>
      <c r="HOW11" s="842"/>
      <c r="HOX11" s="842"/>
      <c r="HOY11" s="842"/>
      <c r="HOZ11" s="842"/>
      <c r="HPA11" s="842"/>
      <c r="HPB11" s="842"/>
      <c r="HPC11" s="842"/>
      <c r="HPD11" s="842"/>
      <c r="HPE11" s="842"/>
      <c r="HPF11" s="842"/>
      <c r="HPG11" s="842"/>
      <c r="HPH11" s="842"/>
      <c r="HPI11" s="842"/>
      <c r="HPJ11" s="842"/>
      <c r="HPK11" s="842"/>
      <c r="HPL11" s="842"/>
      <c r="HPM11" s="842"/>
      <c r="HPN11" s="842"/>
      <c r="HPO11" s="842"/>
      <c r="HPP11" s="842"/>
      <c r="HPQ11" s="842"/>
      <c r="HPR11" s="842"/>
      <c r="HPS11" s="842"/>
      <c r="HPT11" s="842"/>
      <c r="HPU11" s="842"/>
      <c r="HPV11" s="842"/>
      <c r="HPW11" s="842"/>
      <c r="HPX11" s="842"/>
      <c r="HPY11" s="842"/>
      <c r="HPZ11" s="842"/>
      <c r="HQA11" s="842"/>
      <c r="HQB11" s="842"/>
      <c r="HQC11" s="842"/>
      <c r="HQD11" s="842"/>
      <c r="HQE11" s="842"/>
      <c r="HQF11" s="842"/>
      <c r="HQG11" s="842"/>
      <c r="HQH11" s="842"/>
      <c r="HQI11" s="842"/>
      <c r="HQJ11" s="842"/>
      <c r="HQK11" s="842"/>
      <c r="HQL11" s="842"/>
      <c r="HQM11" s="842"/>
      <c r="HQN11" s="842"/>
      <c r="HQO11" s="842"/>
      <c r="HQP11" s="842"/>
      <c r="HQQ11" s="842"/>
      <c r="HQR11" s="842"/>
      <c r="HQS11" s="842"/>
      <c r="HQT11" s="842"/>
      <c r="HQU11" s="842"/>
      <c r="HQV11" s="842"/>
      <c r="HQW11" s="842"/>
      <c r="HQX11" s="842"/>
      <c r="HQY11" s="842"/>
      <c r="HQZ11" s="842"/>
      <c r="HRA11" s="842"/>
      <c r="HRB11" s="842"/>
      <c r="HRC11" s="842"/>
      <c r="HRD11" s="842"/>
      <c r="HRE11" s="842"/>
      <c r="HRF11" s="842"/>
      <c r="HRG11" s="842"/>
      <c r="HRH11" s="842"/>
      <c r="HRI11" s="842"/>
      <c r="HRJ11" s="842"/>
      <c r="HRK11" s="842"/>
      <c r="HRL11" s="842"/>
      <c r="HRM11" s="842"/>
      <c r="HRN11" s="842"/>
      <c r="HRO11" s="842"/>
      <c r="HRP11" s="842"/>
      <c r="HRQ11" s="842"/>
      <c r="HRR11" s="842"/>
      <c r="HRS11" s="842"/>
      <c r="HRT11" s="842"/>
      <c r="HRU11" s="842"/>
      <c r="HRV11" s="842"/>
      <c r="HRW11" s="842"/>
      <c r="HRX11" s="842"/>
      <c r="HRY11" s="842"/>
      <c r="HRZ11" s="842"/>
      <c r="HSA11" s="842"/>
      <c r="HSB11" s="842"/>
      <c r="HSC11" s="842"/>
      <c r="HSD11" s="842"/>
      <c r="HSE11" s="842"/>
      <c r="HSF11" s="842"/>
      <c r="HSG11" s="842"/>
      <c r="HSH11" s="842"/>
      <c r="HSI11" s="842"/>
      <c r="HSJ11" s="842"/>
      <c r="HSK11" s="842"/>
      <c r="HSL11" s="842"/>
      <c r="HSM11" s="842"/>
      <c r="HSN11" s="842"/>
      <c r="HSO11" s="842"/>
      <c r="HSP11" s="842"/>
      <c r="HSQ11" s="842"/>
      <c r="HSR11" s="842"/>
      <c r="HSS11" s="842"/>
      <c r="HST11" s="842"/>
      <c r="HSU11" s="842"/>
      <c r="HSV11" s="842"/>
      <c r="HSW11" s="842"/>
      <c r="HSX11" s="842"/>
      <c r="HSY11" s="842"/>
      <c r="HSZ11" s="842"/>
      <c r="HTA11" s="842"/>
      <c r="HTB11" s="842"/>
      <c r="HTC11" s="842"/>
      <c r="HTD11" s="842"/>
      <c r="HTE11" s="842"/>
      <c r="HTF11" s="842"/>
      <c r="HTG11" s="842"/>
      <c r="HTH11" s="842"/>
      <c r="HTI11" s="842"/>
      <c r="HTJ11" s="842"/>
      <c r="HTK11" s="842"/>
      <c r="HTL11" s="842"/>
      <c r="HTM11" s="842"/>
      <c r="HTN11" s="842"/>
      <c r="HTO11" s="842"/>
      <c r="HTP11" s="842"/>
      <c r="HTQ11" s="842"/>
      <c r="HTR11" s="842"/>
      <c r="HTS11" s="842"/>
      <c r="HTT11" s="842"/>
      <c r="HTU11" s="842"/>
      <c r="HTV11" s="842"/>
      <c r="HTW11" s="842"/>
      <c r="HTX11" s="842"/>
      <c r="HTY11" s="842"/>
      <c r="HTZ11" s="842"/>
      <c r="HUA11" s="842"/>
      <c r="HUB11" s="842"/>
      <c r="HUC11" s="842"/>
      <c r="HUD11" s="842"/>
      <c r="HUE11" s="842"/>
      <c r="HUF11" s="842"/>
      <c r="HUG11" s="842"/>
      <c r="HUH11" s="842"/>
      <c r="HUI11" s="842"/>
      <c r="HUJ11" s="842"/>
      <c r="HUK11" s="842"/>
      <c r="HUL11" s="842"/>
      <c r="HUM11" s="842"/>
      <c r="HUN11" s="842"/>
      <c r="HUO11" s="842"/>
      <c r="HUP11" s="842"/>
      <c r="HUQ11" s="842"/>
      <c r="HUR11" s="842"/>
      <c r="HUS11" s="842"/>
      <c r="HUT11" s="842"/>
      <c r="HUU11" s="842"/>
      <c r="HUV11" s="842"/>
      <c r="HUW11" s="842"/>
      <c r="HUX11" s="842"/>
      <c r="HUY11" s="842"/>
      <c r="HUZ11" s="842"/>
      <c r="HVA11" s="842"/>
      <c r="HVB11" s="842"/>
      <c r="HVC11" s="842"/>
      <c r="HVD11" s="842"/>
      <c r="HVE11" s="842"/>
      <c r="HVF11" s="842"/>
      <c r="HVG11" s="842"/>
      <c r="HVH11" s="842"/>
      <c r="HVI11" s="842"/>
      <c r="HVJ11" s="842"/>
      <c r="HVK11" s="842"/>
      <c r="HVL11" s="842"/>
      <c r="HVM11" s="842"/>
      <c r="HVN11" s="842"/>
      <c r="HVO11" s="842"/>
      <c r="HVP11" s="842"/>
      <c r="HVQ11" s="842"/>
      <c r="HVR11" s="842"/>
      <c r="HVS11" s="842"/>
      <c r="HVT11" s="842"/>
      <c r="HVU11" s="842"/>
      <c r="HVV11" s="842"/>
      <c r="HVW11" s="842"/>
      <c r="HVX11" s="842"/>
      <c r="HVY11" s="842"/>
      <c r="HVZ11" s="842"/>
      <c r="HWA11" s="842"/>
      <c r="HWB11" s="842"/>
      <c r="HWC11" s="842"/>
      <c r="HWD11" s="842"/>
      <c r="HWE11" s="842"/>
      <c r="HWF11" s="842"/>
      <c r="HWG11" s="842"/>
      <c r="HWH11" s="842"/>
      <c r="HWI11" s="842"/>
      <c r="HWJ11" s="842"/>
      <c r="HWK11" s="842"/>
      <c r="HWL11" s="842"/>
      <c r="HWM11" s="842"/>
      <c r="HWN11" s="842"/>
      <c r="HWO11" s="842"/>
      <c r="HWP11" s="842"/>
      <c r="HWQ11" s="842"/>
      <c r="HWR11" s="842"/>
      <c r="HWS11" s="842"/>
      <c r="HWT11" s="842"/>
      <c r="HWU11" s="842"/>
      <c r="HWV11" s="842"/>
      <c r="HWW11" s="842"/>
      <c r="HWX11" s="842"/>
      <c r="HWY11" s="842"/>
      <c r="HWZ11" s="842"/>
      <c r="HXA11" s="842"/>
      <c r="HXB11" s="842"/>
      <c r="HXC11" s="842"/>
      <c r="HXD11" s="842"/>
      <c r="HXE11" s="842"/>
      <c r="HXF11" s="842"/>
      <c r="HXG11" s="842"/>
      <c r="HXH11" s="842"/>
      <c r="HXI11" s="842"/>
      <c r="HXJ11" s="842"/>
      <c r="HXK11" s="842"/>
      <c r="HXL11" s="842"/>
      <c r="HXM11" s="842"/>
      <c r="HXN11" s="842"/>
      <c r="HXO11" s="842"/>
      <c r="HXP11" s="842"/>
      <c r="HXQ11" s="842"/>
      <c r="HXR11" s="842"/>
      <c r="HXS11" s="842"/>
      <c r="HXT11" s="842"/>
      <c r="HXU11" s="842"/>
      <c r="HXV11" s="842"/>
      <c r="HXW11" s="842"/>
      <c r="HXX11" s="842"/>
      <c r="HXY11" s="842"/>
      <c r="HXZ11" s="842"/>
      <c r="HYA11" s="842"/>
      <c r="HYB11" s="842"/>
      <c r="HYC11" s="842"/>
      <c r="HYD11" s="842"/>
      <c r="HYE11" s="842"/>
      <c r="HYF11" s="842"/>
      <c r="HYG11" s="842"/>
      <c r="HYH11" s="842"/>
      <c r="HYI11" s="842"/>
      <c r="HYJ11" s="842"/>
      <c r="HYK11" s="842"/>
      <c r="HYL11" s="842"/>
      <c r="HYM11" s="842"/>
      <c r="HYN11" s="842"/>
      <c r="HYO11" s="842"/>
      <c r="HYP11" s="842"/>
      <c r="HYQ11" s="842"/>
      <c r="HYR11" s="842"/>
      <c r="HYS11" s="842"/>
      <c r="HYT11" s="842"/>
      <c r="HYU11" s="842"/>
      <c r="HYV11" s="842"/>
      <c r="HYW11" s="842"/>
      <c r="HYX11" s="842"/>
      <c r="HYY11" s="842"/>
      <c r="HYZ11" s="842"/>
      <c r="HZA11" s="842"/>
      <c r="HZB11" s="842"/>
      <c r="HZC11" s="842"/>
      <c r="HZD11" s="842"/>
      <c r="HZE11" s="842"/>
      <c r="HZF11" s="842"/>
      <c r="HZG11" s="842"/>
      <c r="HZH11" s="842"/>
      <c r="HZI11" s="842"/>
      <c r="HZJ11" s="842"/>
      <c r="HZK11" s="842"/>
      <c r="HZL11" s="842"/>
      <c r="HZM11" s="842"/>
      <c r="HZN11" s="842"/>
      <c r="HZO11" s="842"/>
      <c r="HZP11" s="842"/>
      <c r="HZQ11" s="842"/>
      <c r="HZR11" s="842"/>
      <c r="HZS11" s="842"/>
      <c r="HZT11" s="842"/>
      <c r="HZU11" s="842"/>
      <c r="HZV11" s="842"/>
      <c r="HZW11" s="842"/>
      <c r="HZX11" s="842"/>
      <c r="HZY11" s="842"/>
      <c r="HZZ11" s="842"/>
      <c r="IAA11" s="842"/>
      <c r="IAB11" s="842"/>
      <c r="IAC11" s="842"/>
      <c r="IAD11" s="842"/>
      <c r="IAE11" s="842"/>
      <c r="IAF11" s="842"/>
      <c r="IAG11" s="842"/>
      <c r="IAH11" s="842"/>
      <c r="IAI11" s="842"/>
      <c r="IAJ11" s="842"/>
      <c r="IAK11" s="842"/>
      <c r="IAL11" s="842"/>
      <c r="IAM11" s="842"/>
      <c r="IAN11" s="842"/>
      <c r="IAO11" s="842"/>
      <c r="IAP11" s="842"/>
      <c r="IAQ11" s="842"/>
      <c r="IAR11" s="842"/>
      <c r="IAS11" s="842"/>
      <c r="IAT11" s="842"/>
      <c r="IAU11" s="842"/>
      <c r="IAV11" s="842"/>
      <c r="IAW11" s="842"/>
      <c r="IAX11" s="842"/>
      <c r="IAY11" s="842"/>
      <c r="IAZ11" s="842"/>
      <c r="IBA11" s="842"/>
      <c r="IBB11" s="842"/>
      <c r="IBC11" s="842"/>
      <c r="IBD11" s="842"/>
      <c r="IBE11" s="842"/>
      <c r="IBF11" s="842"/>
      <c r="IBG11" s="842"/>
      <c r="IBH11" s="842"/>
      <c r="IBI11" s="842"/>
      <c r="IBJ11" s="842"/>
      <c r="IBK11" s="842"/>
      <c r="IBL11" s="842"/>
      <c r="IBM11" s="842"/>
      <c r="IBN11" s="842"/>
      <c r="IBO11" s="842"/>
      <c r="IBP11" s="842"/>
      <c r="IBQ11" s="842"/>
      <c r="IBR11" s="842"/>
      <c r="IBS11" s="842"/>
      <c r="IBT11" s="842"/>
      <c r="IBU11" s="842"/>
      <c r="IBV11" s="842"/>
      <c r="IBW11" s="842"/>
      <c r="IBX11" s="842"/>
      <c r="IBY11" s="842"/>
      <c r="IBZ11" s="842"/>
      <c r="ICA11" s="842"/>
      <c r="ICB11" s="842"/>
      <c r="ICC11" s="842"/>
      <c r="ICD11" s="842"/>
      <c r="ICE11" s="842"/>
      <c r="ICF11" s="842"/>
      <c r="ICG11" s="842"/>
      <c r="ICH11" s="842"/>
      <c r="ICI11" s="842"/>
      <c r="ICJ11" s="842"/>
      <c r="ICK11" s="842"/>
      <c r="ICL11" s="842"/>
      <c r="ICM11" s="842"/>
      <c r="ICN11" s="842"/>
      <c r="ICO11" s="842"/>
      <c r="ICP11" s="842"/>
      <c r="ICQ11" s="842"/>
      <c r="ICR11" s="842"/>
      <c r="ICS11" s="842"/>
      <c r="ICT11" s="842"/>
      <c r="ICU11" s="842"/>
      <c r="ICV11" s="842"/>
      <c r="ICW11" s="842"/>
      <c r="ICX11" s="842"/>
      <c r="ICY11" s="842"/>
      <c r="ICZ11" s="842"/>
      <c r="IDA11" s="842"/>
      <c r="IDB11" s="842"/>
      <c r="IDC11" s="842"/>
      <c r="IDD11" s="842"/>
      <c r="IDE11" s="842"/>
      <c r="IDF11" s="842"/>
      <c r="IDG11" s="842"/>
      <c r="IDH11" s="842"/>
      <c r="IDI11" s="842"/>
      <c r="IDJ11" s="842"/>
      <c r="IDK11" s="842"/>
      <c r="IDL11" s="842"/>
      <c r="IDM11" s="842"/>
      <c r="IDN11" s="842"/>
      <c r="IDO11" s="842"/>
      <c r="IDP11" s="842"/>
      <c r="IDQ11" s="842"/>
      <c r="IDR11" s="842"/>
      <c r="IDS11" s="842"/>
      <c r="IDT11" s="842"/>
      <c r="IDU11" s="842"/>
      <c r="IDV11" s="842"/>
      <c r="IDW11" s="842"/>
      <c r="IDX11" s="842"/>
      <c r="IDY11" s="842"/>
      <c r="IDZ11" s="842"/>
      <c r="IEA11" s="842"/>
      <c r="IEB11" s="842"/>
      <c r="IEC11" s="842"/>
      <c r="IED11" s="842"/>
      <c r="IEE11" s="842"/>
      <c r="IEF11" s="842"/>
      <c r="IEG11" s="842"/>
      <c r="IEH11" s="842"/>
      <c r="IEI11" s="842"/>
      <c r="IEJ11" s="842"/>
      <c r="IEK11" s="842"/>
      <c r="IEL11" s="842"/>
      <c r="IEM11" s="842"/>
      <c r="IEN11" s="842"/>
      <c r="IEO11" s="842"/>
      <c r="IEP11" s="842"/>
      <c r="IEQ11" s="842"/>
      <c r="IER11" s="842"/>
      <c r="IES11" s="842"/>
      <c r="IET11" s="842"/>
      <c r="IEU11" s="842"/>
      <c r="IEV11" s="842"/>
      <c r="IEW11" s="842"/>
      <c r="IEX11" s="842"/>
      <c r="IEY11" s="842"/>
      <c r="IEZ11" s="842"/>
      <c r="IFA11" s="842"/>
      <c r="IFB11" s="842"/>
      <c r="IFC11" s="842"/>
      <c r="IFD11" s="842"/>
      <c r="IFE11" s="842"/>
      <c r="IFF11" s="842"/>
      <c r="IFG11" s="842"/>
      <c r="IFH11" s="842"/>
      <c r="IFI11" s="842"/>
      <c r="IFJ11" s="842"/>
      <c r="IFK11" s="842"/>
      <c r="IFL11" s="842"/>
      <c r="IFM11" s="842"/>
      <c r="IFN11" s="842"/>
      <c r="IFO11" s="842"/>
      <c r="IFP11" s="842"/>
      <c r="IFQ11" s="842"/>
      <c r="IFR11" s="842"/>
      <c r="IFS11" s="842"/>
      <c r="IFT11" s="842"/>
      <c r="IFU11" s="842"/>
      <c r="IFV11" s="842"/>
      <c r="IFW11" s="842"/>
      <c r="IFX11" s="842"/>
      <c r="IFY11" s="842"/>
      <c r="IFZ11" s="842"/>
      <c r="IGA11" s="842"/>
      <c r="IGB11" s="842"/>
      <c r="IGC11" s="842"/>
      <c r="IGD11" s="842"/>
      <c r="IGE11" s="842"/>
      <c r="IGF11" s="842"/>
      <c r="IGG11" s="842"/>
      <c r="IGH11" s="842"/>
      <c r="IGI11" s="842"/>
      <c r="IGJ11" s="842"/>
      <c r="IGK11" s="842"/>
      <c r="IGL11" s="842"/>
      <c r="IGM11" s="842"/>
      <c r="IGN11" s="842"/>
      <c r="IGO11" s="842"/>
      <c r="IGP11" s="842"/>
      <c r="IGQ11" s="842"/>
      <c r="IGR11" s="842"/>
      <c r="IGS11" s="842"/>
      <c r="IGT11" s="842"/>
      <c r="IGU11" s="842"/>
      <c r="IGV11" s="842"/>
      <c r="IGW11" s="842"/>
      <c r="IGX11" s="842"/>
      <c r="IGY11" s="842"/>
      <c r="IGZ11" s="842"/>
      <c r="IHA11" s="842"/>
      <c r="IHB11" s="842"/>
      <c r="IHC11" s="842"/>
      <c r="IHD11" s="842"/>
      <c r="IHE11" s="842"/>
      <c r="IHF11" s="842"/>
      <c r="IHG11" s="842"/>
      <c r="IHH11" s="842"/>
      <c r="IHI11" s="842"/>
      <c r="IHJ11" s="842"/>
      <c r="IHK11" s="842"/>
      <c r="IHL11" s="842"/>
      <c r="IHM11" s="842"/>
      <c r="IHN11" s="842"/>
      <c r="IHO11" s="842"/>
      <c r="IHP11" s="842"/>
      <c r="IHQ11" s="842"/>
      <c r="IHR11" s="842"/>
      <c r="IHS11" s="842"/>
      <c r="IHT11" s="842"/>
      <c r="IHU11" s="842"/>
      <c r="IHV11" s="842"/>
      <c r="IHW11" s="842"/>
      <c r="IHX11" s="842"/>
      <c r="IHY11" s="842"/>
      <c r="IHZ11" s="842"/>
      <c r="IIA11" s="842"/>
      <c r="IIB11" s="842"/>
      <c r="IIC11" s="842"/>
      <c r="IID11" s="842"/>
      <c r="IIE11" s="842"/>
      <c r="IIF11" s="842"/>
      <c r="IIG11" s="842"/>
      <c r="IIH11" s="842"/>
      <c r="III11" s="842"/>
      <c r="IIJ11" s="842"/>
      <c r="IIK11" s="842"/>
      <c r="IIL11" s="842"/>
      <c r="IIM11" s="842"/>
      <c r="IIN11" s="842"/>
      <c r="IIO11" s="842"/>
      <c r="IIP11" s="842"/>
      <c r="IIQ11" s="842"/>
      <c r="IIR11" s="842"/>
      <c r="IIS11" s="842"/>
      <c r="IIT11" s="842"/>
      <c r="IIU11" s="842"/>
      <c r="IIV11" s="842"/>
      <c r="IIW11" s="842"/>
      <c r="IIX11" s="842"/>
      <c r="IIY11" s="842"/>
      <c r="IIZ11" s="842"/>
      <c r="IJA11" s="842"/>
      <c r="IJB11" s="842"/>
      <c r="IJC11" s="842"/>
      <c r="IJD11" s="842"/>
      <c r="IJE11" s="842"/>
      <c r="IJF11" s="842"/>
      <c r="IJG11" s="842"/>
      <c r="IJH11" s="842"/>
      <c r="IJI11" s="842"/>
      <c r="IJJ11" s="842"/>
      <c r="IJK11" s="842"/>
      <c r="IJL11" s="842"/>
      <c r="IJM11" s="842"/>
      <c r="IJN11" s="842"/>
      <c r="IJO11" s="842"/>
      <c r="IJP11" s="842"/>
      <c r="IJQ11" s="842"/>
      <c r="IJR11" s="842"/>
      <c r="IJS11" s="842"/>
      <c r="IJT11" s="842"/>
      <c r="IJU11" s="842"/>
      <c r="IJV11" s="842"/>
      <c r="IJW11" s="842"/>
      <c r="IJX11" s="842"/>
      <c r="IJY11" s="842"/>
      <c r="IJZ11" s="842"/>
      <c r="IKA11" s="842"/>
      <c r="IKB11" s="842"/>
      <c r="IKC11" s="842"/>
      <c r="IKD11" s="842"/>
      <c r="IKE11" s="842"/>
      <c r="IKF11" s="842"/>
      <c r="IKG11" s="842"/>
      <c r="IKH11" s="842"/>
      <c r="IKI11" s="842"/>
      <c r="IKJ11" s="842"/>
      <c r="IKK11" s="842"/>
      <c r="IKL11" s="842"/>
      <c r="IKM11" s="842"/>
      <c r="IKN11" s="842"/>
      <c r="IKO11" s="842"/>
      <c r="IKP11" s="842"/>
      <c r="IKQ11" s="842"/>
      <c r="IKR11" s="842"/>
      <c r="IKS11" s="842"/>
      <c r="IKT11" s="842"/>
      <c r="IKU11" s="842"/>
      <c r="IKV11" s="842"/>
      <c r="IKW11" s="842"/>
      <c r="IKX11" s="842"/>
      <c r="IKY11" s="842"/>
      <c r="IKZ11" s="842"/>
      <c r="ILA11" s="842"/>
      <c r="ILB11" s="842"/>
      <c r="ILC11" s="842"/>
      <c r="ILD11" s="842"/>
      <c r="ILE11" s="842"/>
      <c r="ILF11" s="842"/>
      <c r="ILG11" s="842"/>
      <c r="ILH11" s="842"/>
      <c r="ILI11" s="842"/>
      <c r="ILJ11" s="842"/>
      <c r="ILK11" s="842"/>
      <c r="ILL11" s="842"/>
      <c r="ILM11" s="842"/>
      <c r="ILN11" s="842"/>
      <c r="ILO11" s="842"/>
      <c r="ILP11" s="842"/>
      <c r="ILQ11" s="842"/>
      <c r="ILR11" s="842"/>
      <c r="ILS11" s="842"/>
      <c r="ILT11" s="842"/>
      <c r="ILU11" s="842"/>
      <c r="ILV11" s="842"/>
      <c r="ILW11" s="842"/>
      <c r="ILX11" s="842"/>
      <c r="ILY11" s="842"/>
      <c r="ILZ11" s="842"/>
      <c r="IMA11" s="842"/>
      <c r="IMB11" s="842"/>
      <c r="IMC11" s="842"/>
      <c r="IMD11" s="842"/>
      <c r="IME11" s="842"/>
      <c r="IMF11" s="842"/>
      <c r="IMG11" s="842"/>
      <c r="IMH11" s="842"/>
      <c r="IMI11" s="842"/>
      <c r="IMJ11" s="842"/>
      <c r="IMK11" s="842"/>
      <c r="IML11" s="842"/>
      <c r="IMM11" s="842"/>
      <c r="IMN11" s="842"/>
      <c r="IMO11" s="842"/>
      <c r="IMP11" s="842"/>
      <c r="IMQ11" s="842"/>
      <c r="IMR11" s="842"/>
      <c r="IMS11" s="842"/>
      <c r="IMT11" s="842"/>
      <c r="IMU11" s="842"/>
      <c r="IMV11" s="842"/>
      <c r="IMW11" s="842"/>
      <c r="IMX11" s="842"/>
      <c r="IMY11" s="842"/>
      <c r="IMZ11" s="842"/>
      <c r="INA11" s="842"/>
      <c r="INB11" s="842"/>
      <c r="INC11" s="842"/>
      <c r="IND11" s="842"/>
      <c r="INE11" s="842"/>
      <c r="INF11" s="842"/>
      <c r="ING11" s="842"/>
      <c r="INH11" s="842"/>
      <c r="INI11" s="842"/>
      <c r="INJ11" s="842"/>
      <c r="INK11" s="842"/>
      <c r="INL11" s="842"/>
      <c r="INM11" s="842"/>
      <c r="INN11" s="842"/>
      <c r="INO11" s="842"/>
      <c r="INP11" s="842"/>
      <c r="INQ11" s="842"/>
      <c r="INR11" s="842"/>
      <c r="INS11" s="842"/>
      <c r="INT11" s="842"/>
      <c r="INU11" s="842"/>
      <c r="INV11" s="842"/>
      <c r="INW11" s="842"/>
      <c r="INX11" s="842"/>
      <c r="INY11" s="842"/>
      <c r="INZ11" s="842"/>
      <c r="IOA11" s="842"/>
      <c r="IOB11" s="842"/>
      <c r="IOC11" s="842"/>
      <c r="IOD11" s="842"/>
      <c r="IOE11" s="842"/>
      <c r="IOF11" s="842"/>
      <c r="IOG11" s="842"/>
      <c r="IOH11" s="842"/>
      <c r="IOI11" s="842"/>
      <c r="IOJ11" s="842"/>
      <c r="IOK11" s="842"/>
      <c r="IOL11" s="842"/>
      <c r="IOM11" s="842"/>
      <c r="ION11" s="842"/>
      <c r="IOO11" s="842"/>
      <c r="IOP11" s="842"/>
      <c r="IOQ11" s="842"/>
      <c r="IOR11" s="842"/>
      <c r="IOS11" s="842"/>
      <c r="IOT11" s="842"/>
      <c r="IOU11" s="842"/>
      <c r="IOV11" s="842"/>
      <c r="IOW11" s="842"/>
      <c r="IOX11" s="842"/>
      <c r="IOY11" s="842"/>
      <c r="IOZ11" s="842"/>
      <c r="IPA11" s="842"/>
      <c r="IPB11" s="842"/>
      <c r="IPC11" s="842"/>
      <c r="IPD11" s="842"/>
      <c r="IPE11" s="842"/>
      <c r="IPF11" s="842"/>
      <c r="IPG11" s="842"/>
      <c r="IPH11" s="842"/>
      <c r="IPI11" s="842"/>
      <c r="IPJ11" s="842"/>
      <c r="IPK11" s="842"/>
      <c r="IPL11" s="842"/>
      <c r="IPM11" s="842"/>
      <c r="IPN11" s="842"/>
      <c r="IPO11" s="842"/>
      <c r="IPP11" s="842"/>
      <c r="IPQ11" s="842"/>
      <c r="IPR11" s="842"/>
      <c r="IPS11" s="842"/>
      <c r="IPT11" s="842"/>
      <c r="IPU11" s="842"/>
      <c r="IPV11" s="842"/>
      <c r="IPW11" s="842"/>
      <c r="IPX11" s="842"/>
      <c r="IPY11" s="842"/>
      <c r="IPZ11" s="842"/>
      <c r="IQA11" s="842"/>
      <c r="IQB11" s="842"/>
      <c r="IQC11" s="842"/>
      <c r="IQD11" s="842"/>
      <c r="IQE11" s="842"/>
      <c r="IQF11" s="842"/>
      <c r="IQG11" s="842"/>
      <c r="IQH11" s="842"/>
      <c r="IQI11" s="842"/>
      <c r="IQJ11" s="842"/>
      <c r="IQK11" s="842"/>
      <c r="IQL11" s="842"/>
      <c r="IQM11" s="842"/>
      <c r="IQN11" s="842"/>
      <c r="IQO11" s="842"/>
      <c r="IQP11" s="842"/>
      <c r="IQQ11" s="842"/>
      <c r="IQR11" s="842"/>
      <c r="IQS11" s="842"/>
      <c r="IQT11" s="842"/>
      <c r="IQU11" s="842"/>
      <c r="IQV11" s="842"/>
      <c r="IQW11" s="842"/>
      <c r="IQX11" s="842"/>
      <c r="IQY11" s="842"/>
      <c r="IQZ11" s="842"/>
      <c r="IRA11" s="842"/>
      <c r="IRB11" s="842"/>
      <c r="IRC11" s="842"/>
      <c r="IRD11" s="842"/>
      <c r="IRE11" s="842"/>
      <c r="IRF11" s="842"/>
      <c r="IRG11" s="842"/>
      <c r="IRH11" s="842"/>
      <c r="IRI11" s="842"/>
      <c r="IRJ11" s="842"/>
      <c r="IRK11" s="842"/>
      <c r="IRL11" s="842"/>
      <c r="IRM11" s="842"/>
      <c r="IRN11" s="842"/>
      <c r="IRO11" s="842"/>
      <c r="IRP11" s="842"/>
      <c r="IRQ11" s="842"/>
      <c r="IRR11" s="842"/>
      <c r="IRS11" s="842"/>
      <c r="IRT11" s="842"/>
      <c r="IRU11" s="842"/>
      <c r="IRV11" s="842"/>
      <c r="IRW11" s="842"/>
      <c r="IRX11" s="842"/>
      <c r="IRY11" s="842"/>
      <c r="IRZ11" s="842"/>
      <c r="ISA11" s="842"/>
      <c r="ISB11" s="842"/>
      <c r="ISC11" s="842"/>
      <c r="ISD11" s="842"/>
      <c r="ISE11" s="842"/>
      <c r="ISF11" s="842"/>
      <c r="ISG11" s="842"/>
      <c r="ISH11" s="842"/>
      <c r="ISI11" s="842"/>
      <c r="ISJ11" s="842"/>
      <c r="ISK11" s="842"/>
      <c r="ISL11" s="842"/>
      <c r="ISM11" s="842"/>
      <c r="ISN11" s="842"/>
      <c r="ISO11" s="842"/>
      <c r="ISP11" s="842"/>
      <c r="ISQ11" s="842"/>
      <c r="ISR11" s="842"/>
      <c r="ISS11" s="842"/>
      <c r="IST11" s="842"/>
      <c r="ISU11" s="842"/>
      <c r="ISV11" s="842"/>
      <c r="ISW11" s="842"/>
      <c r="ISX11" s="842"/>
      <c r="ISY11" s="842"/>
      <c r="ISZ11" s="842"/>
      <c r="ITA11" s="842"/>
      <c r="ITB11" s="842"/>
      <c r="ITC11" s="842"/>
      <c r="ITD11" s="842"/>
      <c r="ITE11" s="842"/>
      <c r="ITF11" s="842"/>
      <c r="ITG11" s="842"/>
      <c r="ITH11" s="842"/>
      <c r="ITI11" s="842"/>
      <c r="ITJ11" s="842"/>
      <c r="ITK11" s="842"/>
      <c r="ITL11" s="842"/>
      <c r="ITM11" s="842"/>
      <c r="ITN11" s="842"/>
      <c r="ITO11" s="842"/>
      <c r="ITP11" s="842"/>
      <c r="ITQ11" s="842"/>
      <c r="ITR11" s="842"/>
      <c r="ITS11" s="842"/>
      <c r="ITT11" s="842"/>
      <c r="ITU11" s="842"/>
      <c r="ITV11" s="842"/>
      <c r="ITW11" s="842"/>
      <c r="ITX11" s="842"/>
      <c r="ITY11" s="842"/>
      <c r="ITZ11" s="842"/>
      <c r="IUA11" s="842"/>
      <c r="IUB11" s="842"/>
      <c r="IUC11" s="842"/>
      <c r="IUD11" s="842"/>
      <c r="IUE11" s="842"/>
      <c r="IUF11" s="842"/>
      <c r="IUG11" s="842"/>
      <c r="IUH11" s="842"/>
      <c r="IUI11" s="842"/>
      <c r="IUJ11" s="842"/>
      <c r="IUK11" s="842"/>
      <c r="IUL11" s="842"/>
      <c r="IUM11" s="842"/>
      <c r="IUN11" s="842"/>
      <c r="IUO11" s="842"/>
      <c r="IUP11" s="842"/>
      <c r="IUQ11" s="842"/>
      <c r="IUR11" s="842"/>
      <c r="IUS11" s="842"/>
      <c r="IUT11" s="842"/>
      <c r="IUU11" s="842"/>
      <c r="IUV11" s="842"/>
      <c r="IUW11" s="842"/>
      <c r="IUX11" s="842"/>
      <c r="IUY11" s="842"/>
      <c r="IUZ11" s="842"/>
      <c r="IVA11" s="842"/>
      <c r="IVB11" s="842"/>
      <c r="IVC11" s="842"/>
      <c r="IVD11" s="842"/>
      <c r="IVE11" s="842"/>
      <c r="IVF11" s="842"/>
      <c r="IVG11" s="842"/>
      <c r="IVH11" s="842"/>
      <c r="IVI11" s="842"/>
      <c r="IVJ11" s="842"/>
      <c r="IVK11" s="842"/>
      <c r="IVL11" s="842"/>
      <c r="IVM11" s="842"/>
      <c r="IVN11" s="842"/>
      <c r="IVO11" s="842"/>
      <c r="IVP11" s="842"/>
      <c r="IVQ11" s="842"/>
      <c r="IVR11" s="842"/>
      <c r="IVS11" s="842"/>
      <c r="IVT11" s="842"/>
      <c r="IVU11" s="842"/>
      <c r="IVV11" s="842"/>
      <c r="IVW11" s="842"/>
      <c r="IVX11" s="842"/>
      <c r="IVY11" s="842"/>
      <c r="IVZ11" s="842"/>
      <c r="IWA11" s="842"/>
      <c r="IWB11" s="842"/>
      <c r="IWC11" s="842"/>
      <c r="IWD11" s="842"/>
      <c r="IWE11" s="842"/>
      <c r="IWF11" s="842"/>
      <c r="IWG11" s="842"/>
      <c r="IWH11" s="842"/>
      <c r="IWI11" s="842"/>
      <c r="IWJ11" s="842"/>
      <c r="IWK11" s="842"/>
      <c r="IWL11" s="842"/>
      <c r="IWM11" s="842"/>
      <c r="IWN11" s="842"/>
      <c r="IWO11" s="842"/>
      <c r="IWP11" s="842"/>
      <c r="IWQ11" s="842"/>
      <c r="IWR11" s="842"/>
      <c r="IWS11" s="842"/>
      <c r="IWT11" s="842"/>
      <c r="IWU11" s="842"/>
      <c r="IWV11" s="842"/>
      <c r="IWW11" s="842"/>
      <c r="IWX11" s="842"/>
      <c r="IWY11" s="842"/>
      <c r="IWZ11" s="842"/>
      <c r="IXA11" s="842"/>
      <c r="IXB11" s="842"/>
      <c r="IXC11" s="842"/>
      <c r="IXD11" s="842"/>
      <c r="IXE11" s="842"/>
      <c r="IXF11" s="842"/>
      <c r="IXG11" s="842"/>
      <c r="IXH11" s="842"/>
      <c r="IXI11" s="842"/>
      <c r="IXJ11" s="842"/>
      <c r="IXK11" s="842"/>
      <c r="IXL11" s="842"/>
      <c r="IXM11" s="842"/>
      <c r="IXN11" s="842"/>
      <c r="IXO11" s="842"/>
      <c r="IXP11" s="842"/>
      <c r="IXQ11" s="842"/>
      <c r="IXR11" s="842"/>
      <c r="IXS11" s="842"/>
      <c r="IXT11" s="842"/>
      <c r="IXU11" s="842"/>
      <c r="IXV11" s="842"/>
      <c r="IXW11" s="842"/>
      <c r="IXX11" s="842"/>
      <c r="IXY11" s="842"/>
      <c r="IXZ11" s="842"/>
      <c r="IYA11" s="842"/>
      <c r="IYB11" s="842"/>
      <c r="IYC11" s="842"/>
      <c r="IYD11" s="842"/>
      <c r="IYE11" s="842"/>
      <c r="IYF11" s="842"/>
      <c r="IYG11" s="842"/>
      <c r="IYH11" s="842"/>
      <c r="IYI11" s="842"/>
      <c r="IYJ11" s="842"/>
      <c r="IYK11" s="842"/>
      <c r="IYL11" s="842"/>
      <c r="IYM11" s="842"/>
      <c r="IYN11" s="842"/>
      <c r="IYO11" s="842"/>
      <c r="IYP11" s="842"/>
      <c r="IYQ11" s="842"/>
      <c r="IYR11" s="842"/>
      <c r="IYS11" s="842"/>
      <c r="IYT11" s="842"/>
      <c r="IYU11" s="842"/>
      <c r="IYV11" s="842"/>
      <c r="IYW11" s="842"/>
      <c r="IYX11" s="842"/>
      <c r="IYY11" s="842"/>
      <c r="IYZ11" s="842"/>
      <c r="IZA11" s="842"/>
      <c r="IZB11" s="842"/>
      <c r="IZC11" s="842"/>
      <c r="IZD11" s="842"/>
      <c r="IZE11" s="842"/>
      <c r="IZF11" s="842"/>
      <c r="IZG11" s="842"/>
      <c r="IZH11" s="842"/>
      <c r="IZI11" s="842"/>
      <c r="IZJ11" s="842"/>
      <c r="IZK11" s="842"/>
      <c r="IZL11" s="842"/>
      <c r="IZM11" s="842"/>
      <c r="IZN11" s="842"/>
      <c r="IZO11" s="842"/>
      <c r="IZP11" s="842"/>
      <c r="IZQ11" s="842"/>
      <c r="IZR11" s="842"/>
      <c r="IZS11" s="842"/>
      <c r="IZT11" s="842"/>
      <c r="IZU11" s="842"/>
      <c r="IZV11" s="842"/>
      <c r="IZW11" s="842"/>
      <c r="IZX11" s="842"/>
      <c r="IZY11" s="842"/>
      <c r="IZZ11" s="842"/>
      <c r="JAA11" s="842"/>
      <c r="JAB11" s="842"/>
      <c r="JAC11" s="842"/>
      <c r="JAD11" s="842"/>
      <c r="JAE11" s="842"/>
      <c r="JAF11" s="842"/>
      <c r="JAG11" s="842"/>
      <c r="JAH11" s="842"/>
      <c r="JAI11" s="842"/>
      <c r="JAJ11" s="842"/>
      <c r="JAK11" s="842"/>
      <c r="JAL11" s="842"/>
      <c r="JAM11" s="842"/>
      <c r="JAN11" s="842"/>
      <c r="JAO11" s="842"/>
      <c r="JAP11" s="842"/>
      <c r="JAQ11" s="842"/>
      <c r="JAR11" s="842"/>
      <c r="JAS11" s="842"/>
      <c r="JAT11" s="842"/>
      <c r="JAU11" s="842"/>
      <c r="JAV11" s="842"/>
      <c r="JAW11" s="842"/>
      <c r="JAX11" s="842"/>
      <c r="JAY11" s="842"/>
      <c r="JAZ11" s="842"/>
      <c r="JBA11" s="842"/>
      <c r="JBB11" s="842"/>
      <c r="JBC11" s="842"/>
      <c r="JBD11" s="842"/>
      <c r="JBE11" s="842"/>
      <c r="JBF11" s="842"/>
      <c r="JBG11" s="842"/>
      <c r="JBH11" s="842"/>
      <c r="JBI11" s="842"/>
      <c r="JBJ11" s="842"/>
      <c r="JBK11" s="842"/>
      <c r="JBL11" s="842"/>
      <c r="JBM11" s="842"/>
      <c r="JBN11" s="842"/>
      <c r="JBO11" s="842"/>
      <c r="JBP11" s="842"/>
      <c r="JBQ11" s="842"/>
      <c r="JBR11" s="842"/>
      <c r="JBS11" s="842"/>
      <c r="JBT11" s="842"/>
      <c r="JBU11" s="842"/>
      <c r="JBV11" s="842"/>
      <c r="JBW11" s="842"/>
      <c r="JBX11" s="842"/>
      <c r="JBY11" s="842"/>
      <c r="JBZ11" s="842"/>
      <c r="JCA11" s="842"/>
      <c r="JCB11" s="842"/>
      <c r="JCC11" s="842"/>
      <c r="JCD11" s="842"/>
      <c r="JCE11" s="842"/>
      <c r="JCF11" s="842"/>
      <c r="JCG11" s="842"/>
      <c r="JCH11" s="842"/>
      <c r="JCI11" s="842"/>
      <c r="JCJ11" s="842"/>
      <c r="JCK11" s="842"/>
      <c r="JCL11" s="842"/>
      <c r="JCM11" s="842"/>
      <c r="JCN11" s="842"/>
      <c r="JCO11" s="842"/>
      <c r="JCP11" s="842"/>
      <c r="JCQ11" s="842"/>
      <c r="JCR11" s="842"/>
      <c r="JCS11" s="842"/>
      <c r="JCT11" s="842"/>
      <c r="JCU11" s="842"/>
      <c r="JCV11" s="842"/>
      <c r="JCW11" s="842"/>
      <c r="JCX11" s="842"/>
      <c r="JCY11" s="842"/>
      <c r="JCZ11" s="842"/>
      <c r="JDA11" s="842"/>
      <c r="JDB11" s="842"/>
      <c r="JDC11" s="842"/>
      <c r="JDD11" s="842"/>
      <c r="JDE11" s="842"/>
      <c r="JDF11" s="842"/>
      <c r="JDG11" s="842"/>
      <c r="JDH11" s="842"/>
      <c r="JDI11" s="842"/>
      <c r="JDJ11" s="842"/>
      <c r="JDK11" s="842"/>
      <c r="JDL11" s="842"/>
      <c r="JDM11" s="842"/>
      <c r="JDN11" s="842"/>
      <c r="JDO11" s="842"/>
      <c r="JDP11" s="842"/>
      <c r="JDQ11" s="842"/>
      <c r="JDR11" s="842"/>
      <c r="JDS11" s="842"/>
      <c r="JDT11" s="842"/>
      <c r="JDU11" s="842"/>
      <c r="JDV11" s="842"/>
      <c r="JDW11" s="842"/>
      <c r="JDX11" s="842"/>
      <c r="JDY11" s="842"/>
      <c r="JDZ11" s="842"/>
      <c r="JEA11" s="842"/>
      <c r="JEB11" s="842"/>
      <c r="JEC11" s="842"/>
      <c r="JED11" s="842"/>
      <c r="JEE11" s="842"/>
      <c r="JEF11" s="842"/>
      <c r="JEG11" s="842"/>
      <c r="JEH11" s="842"/>
      <c r="JEI11" s="842"/>
      <c r="JEJ11" s="842"/>
      <c r="JEK11" s="842"/>
      <c r="JEL11" s="842"/>
      <c r="JEM11" s="842"/>
      <c r="JEN11" s="842"/>
      <c r="JEO11" s="842"/>
      <c r="JEP11" s="842"/>
      <c r="JEQ11" s="842"/>
      <c r="JER11" s="842"/>
      <c r="JES11" s="842"/>
      <c r="JET11" s="842"/>
      <c r="JEU11" s="842"/>
      <c r="JEV11" s="842"/>
      <c r="JEW11" s="842"/>
      <c r="JEX11" s="842"/>
      <c r="JEY11" s="842"/>
      <c r="JEZ11" s="842"/>
      <c r="JFA11" s="842"/>
      <c r="JFB11" s="842"/>
      <c r="JFC11" s="842"/>
      <c r="JFD11" s="842"/>
      <c r="JFE11" s="842"/>
      <c r="JFF11" s="842"/>
      <c r="JFG11" s="842"/>
      <c r="JFH11" s="842"/>
      <c r="JFI11" s="842"/>
      <c r="JFJ11" s="842"/>
      <c r="JFK11" s="842"/>
      <c r="JFL11" s="842"/>
      <c r="JFM11" s="842"/>
      <c r="JFN11" s="842"/>
      <c r="JFO11" s="842"/>
      <c r="JFP11" s="842"/>
      <c r="JFQ11" s="842"/>
      <c r="JFR11" s="842"/>
      <c r="JFS11" s="842"/>
      <c r="JFT11" s="842"/>
      <c r="JFU11" s="842"/>
      <c r="JFV11" s="842"/>
      <c r="JFW11" s="842"/>
      <c r="JFX11" s="842"/>
      <c r="JFY11" s="842"/>
      <c r="JFZ11" s="842"/>
      <c r="JGA11" s="842"/>
      <c r="JGB11" s="842"/>
      <c r="JGC11" s="842"/>
      <c r="JGD11" s="842"/>
      <c r="JGE11" s="842"/>
      <c r="JGF11" s="842"/>
      <c r="JGG11" s="842"/>
      <c r="JGH11" s="842"/>
      <c r="JGI11" s="842"/>
      <c r="JGJ11" s="842"/>
      <c r="JGK11" s="842"/>
      <c r="JGL11" s="842"/>
      <c r="JGM11" s="842"/>
      <c r="JGN11" s="842"/>
      <c r="JGO11" s="842"/>
      <c r="JGP11" s="842"/>
      <c r="JGQ11" s="842"/>
      <c r="JGR11" s="842"/>
      <c r="JGS11" s="842"/>
      <c r="JGT11" s="842"/>
      <c r="JGU11" s="842"/>
      <c r="JGV11" s="842"/>
      <c r="JGW11" s="842"/>
      <c r="JGX11" s="842"/>
      <c r="JGY11" s="842"/>
      <c r="JGZ11" s="842"/>
      <c r="JHA11" s="842"/>
      <c r="JHB11" s="842"/>
      <c r="JHC11" s="842"/>
      <c r="JHD11" s="842"/>
      <c r="JHE11" s="842"/>
      <c r="JHF11" s="842"/>
      <c r="JHG11" s="842"/>
      <c r="JHH11" s="842"/>
      <c r="JHI11" s="842"/>
      <c r="JHJ11" s="842"/>
      <c r="JHK11" s="842"/>
      <c r="JHL11" s="842"/>
      <c r="JHM11" s="842"/>
      <c r="JHN11" s="842"/>
      <c r="JHO11" s="842"/>
      <c r="JHP11" s="842"/>
      <c r="JHQ11" s="842"/>
      <c r="JHR11" s="842"/>
      <c r="JHS11" s="842"/>
      <c r="JHT11" s="842"/>
      <c r="JHU11" s="842"/>
      <c r="JHV11" s="842"/>
      <c r="JHW11" s="842"/>
      <c r="JHX11" s="842"/>
      <c r="JHY11" s="842"/>
      <c r="JHZ11" s="842"/>
      <c r="JIA11" s="842"/>
      <c r="JIB11" s="842"/>
      <c r="JIC11" s="842"/>
      <c r="JID11" s="842"/>
      <c r="JIE11" s="842"/>
      <c r="JIF11" s="842"/>
      <c r="JIG11" s="842"/>
      <c r="JIH11" s="842"/>
      <c r="JII11" s="842"/>
      <c r="JIJ11" s="842"/>
      <c r="JIK11" s="842"/>
      <c r="JIL11" s="842"/>
      <c r="JIM11" s="842"/>
      <c r="JIN11" s="842"/>
      <c r="JIO11" s="842"/>
      <c r="JIP11" s="842"/>
      <c r="JIQ11" s="842"/>
      <c r="JIR11" s="842"/>
      <c r="JIS11" s="842"/>
      <c r="JIT11" s="842"/>
      <c r="JIU11" s="842"/>
      <c r="JIV11" s="842"/>
      <c r="JIW11" s="842"/>
      <c r="JIX11" s="842"/>
      <c r="JIY11" s="842"/>
      <c r="JIZ11" s="842"/>
      <c r="JJA11" s="842"/>
      <c r="JJB11" s="842"/>
      <c r="JJC11" s="842"/>
      <c r="JJD11" s="842"/>
      <c r="JJE11" s="842"/>
      <c r="JJF11" s="842"/>
      <c r="JJG11" s="842"/>
      <c r="JJH11" s="842"/>
      <c r="JJI11" s="842"/>
      <c r="JJJ11" s="842"/>
      <c r="JJK11" s="842"/>
      <c r="JJL11" s="842"/>
      <c r="JJM11" s="842"/>
      <c r="JJN11" s="842"/>
      <c r="JJO11" s="842"/>
      <c r="JJP11" s="842"/>
      <c r="JJQ11" s="842"/>
      <c r="JJR11" s="842"/>
      <c r="JJS11" s="842"/>
      <c r="JJT11" s="842"/>
      <c r="JJU11" s="842"/>
      <c r="JJV11" s="842"/>
      <c r="JJW11" s="842"/>
      <c r="JJX11" s="842"/>
      <c r="JJY11" s="842"/>
      <c r="JJZ11" s="842"/>
      <c r="JKA11" s="842"/>
      <c r="JKB11" s="842"/>
      <c r="JKC11" s="842"/>
      <c r="JKD11" s="842"/>
      <c r="JKE11" s="842"/>
      <c r="JKF11" s="842"/>
      <c r="JKG11" s="842"/>
      <c r="JKH11" s="842"/>
      <c r="JKI11" s="842"/>
      <c r="JKJ11" s="842"/>
      <c r="JKK11" s="842"/>
      <c r="JKL11" s="842"/>
      <c r="JKM11" s="842"/>
      <c r="JKN11" s="842"/>
      <c r="JKO11" s="842"/>
      <c r="JKP11" s="842"/>
      <c r="JKQ11" s="842"/>
      <c r="JKR11" s="842"/>
      <c r="JKS11" s="842"/>
      <c r="JKT11" s="842"/>
      <c r="JKU11" s="842"/>
      <c r="JKV11" s="842"/>
      <c r="JKW11" s="842"/>
      <c r="JKX11" s="842"/>
      <c r="JKY11" s="842"/>
      <c r="JKZ11" s="842"/>
      <c r="JLA11" s="842"/>
      <c r="JLB11" s="842"/>
      <c r="JLC11" s="842"/>
      <c r="JLD11" s="842"/>
      <c r="JLE11" s="842"/>
      <c r="JLF11" s="842"/>
      <c r="JLG11" s="842"/>
      <c r="JLH11" s="842"/>
      <c r="JLI11" s="842"/>
      <c r="JLJ11" s="842"/>
      <c r="JLK11" s="842"/>
      <c r="JLL11" s="842"/>
      <c r="JLM11" s="842"/>
      <c r="JLN11" s="842"/>
      <c r="JLO11" s="842"/>
      <c r="JLP11" s="842"/>
      <c r="JLQ11" s="842"/>
      <c r="JLR11" s="842"/>
      <c r="JLS11" s="842"/>
      <c r="JLT11" s="842"/>
      <c r="JLU11" s="842"/>
      <c r="JLV11" s="842"/>
      <c r="JLW11" s="842"/>
      <c r="JLX11" s="842"/>
      <c r="JLY11" s="842"/>
      <c r="JLZ11" s="842"/>
      <c r="JMA11" s="842"/>
      <c r="JMB11" s="842"/>
      <c r="JMC11" s="842"/>
      <c r="JMD11" s="842"/>
      <c r="JME11" s="842"/>
      <c r="JMF11" s="842"/>
      <c r="JMG11" s="842"/>
      <c r="JMH11" s="842"/>
      <c r="JMI11" s="842"/>
      <c r="JMJ11" s="842"/>
      <c r="JMK11" s="842"/>
      <c r="JML11" s="842"/>
      <c r="JMM11" s="842"/>
      <c r="JMN11" s="842"/>
      <c r="JMO11" s="842"/>
      <c r="JMP11" s="842"/>
      <c r="JMQ11" s="842"/>
      <c r="JMR11" s="842"/>
      <c r="JMS11" s="842"/>
      <c r="JMT11" s="842"/>
      <c r="JMU11" s="842"/>
      <c r="JMV11" s="842"/>
      <c r="JMW11" s="842"/>
      <c r="JMX11" s="842"/>
      <c r="JMY11" s="842"/>
      <c r="JMZ11" s="842"/>
      <c r="JNA11" s="842"/>
      <c r="JNB11" s="842"/>
      <c r="JNC11" s="842"/>
      <c r="JND11" s="842"/>
      <c r="JNE11" s="842"/>
      <c r="JNF11" s="842"/>
      <c r="JNG11" s="842"/>
      <c r="JNH11" s="842"/>
      <c r="JNI11" s="842"/>
      <c r="JNJ11" s="842"/>
      <c r="JNK11" s="842"/>
      <c r="JNL11" s="842"/>
      <c r="JNM11" s="842"/>
      <c r="JNN11" s="842"/>
      <c r="JNO11" s="842"/>
      <c r="JNP11" s="842"/>
      <c r="JNQ11" s="842"/>
      <c r="JNR11" s="842"/>
      <c r="JNS11" s="842"/>
      <c r="JNT11" s="842"/>
      <c r="JNU11" s="842"/>
      <c r="JNV11" s="842"/>
      <c r="JNW11" s="842"/>
      <c r="JNX11" s="842"/>
      <c r="JNY11" s="842"/>
      <c r="JNZ11" s="842"/>
      <c r="JOA11" s="842"/>
      <c r="JOB11" s="842"/>
      <c r="JOC11" s="842"/>
      <c r="JOD11" s="842"/>
      <c r="JOE11" s="842"/>
      <c r="JOF11" s="842"/>
      <c r="JOG11" s="842"/>
      <c r="JOH11" s="842"/>
      <c r="JOI11" s="842"/>
      <c r="JOJ11" s="842"/>
      <c r="JOK11" s="842"/>
      <c r="JOL11" s="842"/>
      <c r="JOM11" s="842"/>
      <c r="JON11" s="842"/>
      <c r="JOO11" s="842"/>
      <c r="JOP11" s="842"/>
      <c r="JOQ11" s="842"/>
      <c r="JOR11" s="842"/>
      <c r="JOS11" s="842"/>
      <c r="JOT11" s="842"/>
      <c r="JOU11" s="842"/>
      <c r="JOV11" s="842"/>
      <c r="JOW11" s="842"/>
      <c r="JOX11" s="842"/>
      <c r="JOY11" s="842"/>
      <c r="JOZ11" s="842"/>
      <c r="JPA11" s="842"/>
      <c r="JPB11" s="842"/>
      <c r="JPC11" s="842"/>
      <c r="JPD11" s="842"/>
      <c r="JPE11" s="842"/>
      <c r="JPF11" s="842"/>
      <c r="JPG11" s="842"/>
      <c r="JPH11" s="842"/>
      <c r="JPI11" s="842"/>
      <c r="JPJ11" s="842"/>
      <c r="JPK11" s="842"/>
      <c r="JPL11" s="842"/>
      <c r="JPM11" s="842"/>
      <c r="JPN11" s="842"/>
      <c r="JPO11" s="842"/>
      <c r="JPP11" s="842"/>
      <c r="JPQ11" s="842"/>
      <c r="JPR11" s="842"/>
      <c r="JPS11" s="842"/>
      <c r="JPT11" s="842"/>
      <c r="JPU11" s="842"/>
      <c r="JPV11" s="842"/>
      <c r="JPW11" s="842"/>
      <c r="JPX11" s="842"/>
      <c r="JPY11" s="842"/>
      <c r="JPZ11" s="842"/>
      <c r="JQA11" s="842"/>
      <c r="JQB11" s="842"/>
      <c r="JQC11" s="842"/>
      <c r="JQD11" s="842"/>
      <c r="JQE11" s="842"/>
      <c r="JQF11" s="842"/>
      <c r="JQG11" s="842"/>
      <c r="JQH11" s="842"/>
      <c r="JQI11" s="842"/>
      <c r="JQJ11" s="842"/>
      <c r="JQK11" s="842"/>
      <c r="JQL11" s="842"/>
      <c r="JQM11" s="842"/>
      <c r="JQN11" s="842"/>
      <c r="JQO11" s="842"/>
      <c r="JQP11" s="842"/>
      <c r="JQQ11" s="842"/>
      <c r="JQR11" s="842"/>
      <c r="JQS11" s="842"/>
      <c r="JQT11" s="842"/>
      <c r="JQU11" s="842"/>
      <c r="JQV11" s="842"/>
      <c r="JQW11" s="842"/>
      <c r="JQX11" s="842"/>
      <c r="JQY11" s="842"/>
      <c r="JQZ11" s="842"/>
      <c r="JRA11" s="842"/>
      <c r="JRB11" s="842"/>
      <c r="JRC11" s="842"/>
      <c r="JRD11" s="842"/>
      <c r="JRE11" s="842"/>
      <c r="JRF11" s="842"/>
      <c r="JRG11" s="842"/>
      <c r="JRH11" s="842"/>
      <c r="JRI11" s="842"/>
      <c r="JRJ11" s="842"/>
      <c r="JRK11" s="842"/>
      <c r="JRL11" s="842"/>
      <c r="JRM11" s="842"/>
      <c r="JRN11" s="842"/>
      <c r="JRO11" s="842"/>
      <c r="JRP11" s="842"/>
      <c r="JRQ11" s="842"/>
      <c r="JRR11" s="842"/>
      <c r="JRS11" s="842"/>
      <c r="JRT11" s="842"/>
      <c r="JRU11" s="842"/>
      <c r="JRV11" s="842"/>
      <c r="JRW11" s="842"/>
      <c r="JRX11" s="842"/>
      <c r="JRY11" s="842"/>
      <c r="JRZ11" s="842"/>
      <c r="JSA11" s="842"/>
      <c r="JSB11" s="842"/>
      <c r="JSC11" s="842"/>
      <c r="JSD11" s="842"/>
      <c r="JSE11" s="842"/>
      <c r="JSF11" s="842"/>
      <c r="JSG11" s="842"/>
      <c r="JSH11" s="842"/>
      <c r="JSI11" s="842"/>
      <c r="JSJ11" s="842"/>
      <c r="JSK11" s="842"/>
      <c r="JSL11" s="842"/>
      <c r="JSM11" s="842"/>
      <c r="JSN11" s="842"/>
      <c r="JSO11" s="842"/>
      <c r="JSP11" s="842"/>
      <c r="JSQ11" s="842"/>
      <c r="JSR11" s="842"/>
      <c r="JSS11" s="842"/>
      <c r="JST11" s="842"/>
      <c r="JSU11" s="842"/>
      <c r="JSV11" s="842"/>
      <c r="JSW11" s="842"/>
      <c r="JSX11" s="842"/>
      <c r="JSY11" s="842"/>
      <c r="JSZ11" s="842"/>
      <c r="JTA11" s="842"/>
      <c r="JTB11" s="842"/>
      <c r="JTC11" s="842"/>
      <c r="JTD11" s="842"/>
      <c r="JTE11" s="842"/>
      <c r="JTF11" s="842"/>
      <c r="JTG11" s="842"/>
      <c r="JTH11" s="842"/>
      <c r="JTI11" s="842"/>
      <c r="JTJ11" s="842"/>
      <c r="JTK11" s="842"/>
      <c r="JTL11" s="842"/>
      <c r="JTM11" s="842"/>
      <c r="JTN11" s="842"/>
      <c r="JTO11" s="842"/>
      <c r="JTP11" s="842"/>
      <c r="JTQ11" s="842"/>
      <c r="JTR11" s="842"/>
      <c r="JTS11" s="842"/>
      <c r="JTT11" s="842"/>
      <c r="JTU11" s="842"/>
      <c r="JTV11" s="842"/>
      <c r="JTW11" s="842"/>
      <c r="JTX11" s="842"/>
      <c r="JTY11" s="842"/>
      <c r="JTZ11" s="842"/>
      <c r="JUA11" s="842"/>
      <c r="JUB11" s="842"/>
      <c r="JUC11" s="842"/>
      <c r="JUD11" s="842"/>
      <c r="JUE11" s="842"/>
      <c r="JUF11" s="842"/>
      <c r="JUG11" s="842"/>
      <c r="JUH11" s="842"/>
      <c r="JUI11" s="842"/>
      <c r="JUJ11" s="842"/>
      <c r="JUK11" s="842"/>
      <c r="JUL11" s="842"/>
      <c r="JUM11" s="842"/>
      <c r="JUN11" s="842"/>
      <c r="JUO11" s="842"/>
      <c r="JUP11" s="842"/>
      <c r="JUQ11" s="842"/>
      <c r="JUR11" s="842"/>
      <c r="JUS11" s="842"/>
      <c r="JUT11" s="842"/>
      <c r="JUU11" s="842"/>
      <c r="JUV11" s="842"/>
      <c r="JUW11" s="842"/>
      <c r="JUX11" s="842"/>
      <c r="JUY11" s="842"/>
      <c r="JUZ11" s="842"/>
      <c r="JVA11" s="842"/>
      <c r="JVB11" s="842"/>
      <c r="JVC11" s="842"/>
      <c r="JVD11" s="842"/>
      <c r="JVE11" s="842"/>
      <c r="JVF11" s="842"/>
      <c r="JVG11" s="842"/>
      <c r="JVH11" s="842"/>
      <c r="JVI11" s="842"/>
      <c r="JVJ11" s="842"/>
      <c r="JVK11" s="842"/>
      <c r="JVL11" s="842"/>
      <c r="JVM11" s="842"/>
      <c r="JVN11" s="842"/>
      <c r="JVO11" s="842"/>
      <c r="JVP11" s="842"/>
      <c r="JVQ11" s="842"/>
      <c r="JVR11" s="842"/>
      <c r="JVS11" s="842"/>
      <c r="JVT11" s="842"/>
      <c r="JVU11" s="842"/>
      <c r="JVV11" s="842"/>
      <c r="JVW11" s="842"/>
      <c r="JVX11" s="842"/>
      <c r="JVY11" s="842"/>
      <c r="JVZ11" s="842"/>
      <c r="JWA11" s="842"/>
      <c r="JWB11" s="842"/>
      <c r="JWC11" s="842"/>
      <c r="JWD11" s="842"/>
      <c r="JWE11" s="842"/>
      <c r="JWF11" s="842"/>
      <c r="JWG11" s="842"/>
      <c r="JWH11" s="842"/>
      <c r="JWI11" s="842"/>
      <c r="JWJ11" s="842"/>
      <c r="JWK11" s="842"/>
      <c r="JWL11" s="842"/>
      <c r="JWM11" s="842"/>
      <c r="JWN11" s="842"/>
      <c r="JWO11" s="842"/>
      <c r="JWP11" s="842"/>
      <c r="JWQ11" s="842"/>
      <c r="JWR11" s="842"/>
      <c r="JWS11" s="842"/>
      <c r="JWT11" s="842"/>
      <c r="JWU11" s="842"/>
      <c r="JWV11" s="842"/>
      <c r="JWW11" s="842"/>
      <c r="JWX11" s="842"/>
      <c r="JWY11" s="842"/>
      <c r="JWZ11" s="842"/>
      <c r="JXA11" s="842"/>
      <c r="JXB11" s="842"/>
      <c r="JXC11" s="842"/>
      <c r="JXD11" s="842"/>
      <c r="JXE11" s="842"/>
      <c r="JXF11" s="842"/>
      <c r="JXG11" s="842"/>
      <c r="JXH11" s="842"/>
      <c r="JXI11" s="842"/>
      <c r="JXJ11" s="842"/>
      <c r="JXK11" s="842"/>
      <c r="JXL11" s="842"/>
      <c r="JXM11" s="842"/>
      <c r="JXN11" s="842"/>
      <c r="JXO11" s="842"/>
      <c r="JXP11" s="842"/>
      <c r="JXQ11" s="842"/>
      <c r="JXR11" s="842"/>
      <c r="JXS11" s="842"/>
      <c r="JXT11" s="842"/>
      <c r="JXU11" s="842"/>
      <c r="JXV11" s="842"/>
      <c r="JXW11" s="842"/>
      <c r="JXX11" s="842"/>
      <c r="JXY11" s="842"/>
      <c r="JXZ11" s="842"/>
      <c r="JYA11" s="842"/>
      <c r="JYB11" s="842"/>
      <c r="JYC11" s="842"/>
      <c r="JYD11" s="842"/>
      <c r="JYE11" s="842"/>
      <c r="JYF11" s="842"/>
      <c r="JYG11" s="842"/>
      <c r="JYH11" s="842"/>
      <c r="JYI11" s="842"/>
      <c r="JYJ11" s="842"/>
      <c r="JYK11" s="842"/>
      <c r="JYL11" s="842"/>
      <c r="JYM11" s="842"/>
      <c r="JYN11" s="842"/>
      <c r="JYO11" s="842"/>
      <c r="JYP11" s="842"/>
      <c r="JYQ11" s="842"/>
      <c r="JYR11" s="842"/>
      <c r="JYS11" s="842"/>
      <c r="JYT11" s="842"/>
      <c r="JYU11" s="842"/>
      <c r="JYV11" s="842"/>
      <c r="JYW11" s="842"/>
      <c r="JYX11" s="842"/>
      <c r="JYY11" s="842"/>
      <c r="JYZ11" s="842"/>
      <c r="JZA11" s="842"/>
      <c r="JZB11" s="842"/>
      <c r="JZC11" s="842"/>
      <c r="JZD11" s="842"/>
      <c r="JZE11" s="842"/>
      <c r="JZF11" s="842"/>
      <c r="JZG11" s="842"/>
      <c r="JZH11" s="842"/>
      <c r="JZI11" s="842"/>
      <c r="JZJ11" s="842"/>
      <c r="JZK11" s="842"/>
      <c r="JZL11" s="842"/>
      <c r="JZM11" s="842"/>
      <c r="JZN11" s="842"/>
      <c r="JZO11" s="842"/>
      <c r="JZP11" s="842"/>
      <c r="JZQ11" s="842"/>
      <c r="JZR11" s="842"/>
      <c r="JZS11" s="842"/>
      <c r="JZT11" s="842"/>
      <c r="JZU11" s="842"/>
      <c r="JZV11" s="842"/>
      <c r="JZW11" s="842"/>
      <c r="JZX11" s="842"/>
      <c r="JZY11" s="842"/>
      <c r="JZZ11" s="842"/>
      <c r="KAA11" s="842"/>
      <c r="KAB11" s="842"/>
      <c r="KAC11" s="842"/>
      <c r="KAD11" s="842"/>
      <c r="KAE11" s="842"/>
      <c r="KAF11" s="842"/>
      <c r="KAG11" s="842"/>
      <c r="KAH11" s="842"/>
      <c r="KAI11" s="842"/>
      <c r="KAJ11" s="842"/>
      <c r="KAK11" s="842"/>
      <c r="KAL11" s="842"/>
      <c r="KAM11" s="842"/>
      <c r="KAN11" s="842"/>
      <c r="KAO11" s="842"/>
      <c r="KAP11" s="842"/>
      <c r="KAQ11" s="842"/>
      <c r="KAR11" s="842"/>
      <c r="KAS11" s="842"/>
      <c r="KAT11" s="842"/>
      <c r="KAU11" s="842"/>
      <c r="KAV11" s="842"/>
      <c r="KAW11" s="842"/>
      <c r="KAX11" s="842"/>
      <c r="KAY11" s="842"/>
      <c r="KAZ11" s="842"/>
      <c r="KBA11" s="842"/>
      <c r="KBB11" s="842"/>
      <c r="KBC11" s="842"/>
      <c r="KBD11" s="842"/>
      <c r="KBE11" s="842"/>
      <c r="KBF11" s="842"/>
      <c r="KBG11" s="842"/>
      <c r="KBH11" s="842"/>
      <c r="KBI11" s="842"/>
      <c r="KBJ11" s="842"/>
      <c r="KBK11" s="842"/>
      <c r="KBL11" s="842"/>
      <c r="KBM11" s="842"/>
      <c r="KBN11" s="842"/>
      <c r="KBO11" s="842"/>
      <c r="KBP11" s="842"/>
      <c r="KBQ11" s="842"/>
      <c r="KBR11" s="842"/>
      <c r="KBS11" s="842"/>
      <c r="KBT11" s="842"/>
      <c r="KBU11" s="842"/>
      <c r="KBV11" s="842"/>
      <c r="KBW11" s="842"/>
      <c r="KBX11" s="842"/>
      <c r="KBY11" s="842"/>
      <c r="KBZ11" s="842"/>
      <c r="KCA11" s="842"/>
      <c r="KCB11" s="842"/>
      <c r="KCC11" s="842"/>
      <c r="KCD11" s="842"/>
      <c r="KCE11" s="842"/>
      <c r="KCF11" s="842"/>
      <c r="KCG11" s="842"/>
      <c r="KCH11" s="842"/>
      <c r="KCI11" s="842"/>
      <c r="KCJ11" s="842"/>
      <c r="KCK11" s="842"/>
      <c r="KCL11" s="842"/>
      <c r="KCM11" s="842"/>
      <c r="KCN11" s="842"/>
      <c r="KCO11" s="842"/>
      <c r="KCP11" s="842"/>
      <c r="KCQ11" s="842"/>
      <c r="KCR11" s="842"/>
      <c r="KCS11" s="842"/>
      <c r="KCT11" s="842"/>
      <c r="KCU11" s="842"/>
      <c r="KCV11" s="842"/>
      <c r="KCW11" s="842"/>
      <c r="KCX11" s="842"/>
      <c r="KCY11" s="842"/>
      <c r="KCZ11" s="842"/>
      <c r="KDA11" s="842"/>
      <c r="KDB11" s="842"/>
      <c r="KDC11" s="842"/>
      <c r="KDD11" s="842"/>
      <c r="KDE11" s="842"/>
      <c r="KDF11" s="842"/>
      <c r="KDG11" s="842"/>
      <c r="KDH11" s="842"/>
      <c r="KDI11" s="842"/>
      <c r="KDJ11" s="842"/>
      <c r="KDK11" s="842"/>
      <c r="KDL11" s="842"/>
      <c r="KDM11" s="842"/>
      <c r="KDN11" s="842"/>
      <c r="KDO11" s="842"/>
      <c r="KDP11" s="842"/>
      <c r="KDQ11" s="842"/>
      <c r="KDR11" s="842"/>
      <c r="KDS11" s="842"/>
      <c r="KDT11" s="842"/>
      <c r="KDU11" s="842"/>
      <c r="KDV11" s="842"/>
      <c r="KDW11" s="842"/>
      <c r="KDX11" s="842"/>
      <c r="KDY11" s="842"/>
      <c r="KDZ11" s="842"/>
      <c r="KEA11" s="842"/>
      <c r="KEB11" s="842"/>
      <c r="KEC11" s="842"/>
      <c r="KED11" s="842"/>
      <c r="KEE11" s="842"/>
      <c r="KEF11" s="842"/>
      <c r="KEG11" s="842"/>
      <c r="KEH11" s="842"/>
      <c r="KEI11" s="842"/>
      <c r="KEJ11" s="842"/>
      <c r="KEK11" s="842"/>
      <c r="KEL11" s="842"/>
      <c r="KEM11" s="842"/>
      <c r="KEN11" s="842"/>
      <c r="KEO11" s="842"/>
      <c r="KEP11" s="842"/>
      <c r="KEQ11" s="842"/>
      <c r="KER11" s="842"/>
      <c r="KES11" s="842"/>
      <c r="KET11" s="842"/>
      <c r="KEU11" s="842"/>
      <c r="KEV11" s="842"/>
      <c r="KEW11" s="842"/>
      <c r="KEX11" s="842"/>
      <c r="KEY11" s="842"/>
      <c r="KEZ11" s="842"/>
      <c r="KFA11" s="842"/>
      <c r="KFB11" s="842"/>
      <c r="KFC11" s="842"/>
      <c r="KFD11" s="842"/>
      <c r="KFE11" s="842"/>
      <c r="KFF11" s="842"/>
      <c r="KFG11" s="842"/>
      <c r="KFH11" s="842"/>
      <c r="KFI11" s="842"/>
      <c r="KFJ11" s="842"/>
      <c r="KFK11" s="842"/>
      <c r="KFL11" s="842"/>
      <c r="KFM11" s="842"/>
      <c r="KFN11" s="842"/>
      <c r="KFO11" s="842"/>
      <c r="KFP11" s="842"/>
      <c r="KFQ11" s="842"/>
      <c r="KFR11" s="842"/>
      <c r="KFS11" s="842"/>
      <c r="KFT11" s="842"/>
      <c r="KFU11" s="842"/>
      <c r="KFV11" s="842"/>
      <c r="KFW11" s="842"/>
      <c r="KFX11" s="842"/>
      <c r="KFY11" s="842"/>
      <c r="KFZ11" s="842"/>
      <c r="KGA11" s="842"/>
      <c r="KGB11" s="842"/>
      <c r="KGC11" s="842"/>
      <c r="KGD11" s="842"/>
      <c r="KGE11" s="842"/>
      <c r="KGF11" s="842"/>
      <c r="KGG11" s="842"/>
      <c r="KGH11" s="842"/>
      <c r="KGI11" s="842"/>
      <c r="KGJ11" s="842"/>
      <c r="KGK11" s="842"/>
      <c r="KGL11" s="842"/>
      <c r="KGM11" s="842"/>
      <c r="KGN11" s="842"/>
      <c r="KGO11" s="842"/>
      <c r="KGP11" s="842"/>
      <c r="KGQ11" s="842"/>
      <c r="KGR11" s="842"/>
      <c r="KGS11" s="842"/>
      <c r="KGT11" s="842"/>
      <c r="KGU11" s="842"/>
      <c r="KGV11" s="842"/>
      <c r="KGW11" s="842"/>
      <c r="KGX11" s="842"/>
      <c r="KGY11" s="842"/>
      <c r="KGZ11" s="842"/>
      <c r="KHA11" s="842"/>
      <c r="KHB11" s="842"/>
      <c r="KHC11" s="842"/>
      <c r="KHD11" s="842"/>
      <c r="KHE11" s="842"/>
      <c r="KHF11" s="842"/>
      <c r="KHG11" s="842"/>
      <c r="KHH11" s="842"/>
      <c r="KHI11" s="842"/>
      <c r="KHJ11" s="842"/>
      <c r="KHK11" s="842"/>
      <c r="KHL11" s="842"/>
      <c r="KHM11" s="842"/>
      <c r="KHN11" s="842"/>
      <c r="KHO11" s="842"/>
      <c r="KHP11" s="842"/>
      <c r="KHQ11" s="842"/>
      <c r="KHR11" s="842"/>
      <c r="KHS11" s="842"/>
      <c r="KHT11" s="842"/>
      <c r="KHU11" s="842"/>
      <c r="KHV11" s="842"/>
      <c r="KHW11" s="842"/>
      <c r="KHX11" s="842"/>
      <c r="KHY11" s="842"/>
      <c r="KHZ11" s="842"/>
      <c r="KIA11" s="842"/>
      <c r="KIB11" s="842"/>
      <c r="KIC11" s="842"/>
      <c r="KID11" s="842"/>
      <c r="KIE11" s="842"/>
      <c r="KIF11" s="842"/>
      <c r="KIG11" s="842"/>
      <c r="KIH11" s="842"/>
      <c r="KII11" s="842"/>
      <c r="KIJ11" s="842"/>
      <c r="KIK11" s="842"/>
      <c r="KIL11" s="842"/>
      <c r="KIM11" s="842"/>
      <c r="KIN11" s="842"/>
      <c r="KIO11" s="842"/>
      <c r="KIP11" s="842"/>
      <c r="KIQ11" s="842"/>
      <c r="KIR11" s="842"/>
      <c r="KIS11" s="842"/>
      <c r="KIT11" s="842"/>
      <c r="KIU11" s="842"/>
      <c r="KIV11" s="842"/>
      <c r="KIW11" s="842"/>
      <c r="KIX11" s="842"/>
      <c r="KIY11" s="842"/>
      <c r="KIZ11" s="842"/>
      <c r="KJA11" s="842"/>
      <c r="KJB11" s="842"/>
      <c r="KJC11" s="842"/>
      <c r="KJD11" s="842"/>
      <c r="KJE11" s="842"/>
      <c r="KJF11" s="842"/>
      <c r="KJG11" s="842"/>
      <c r="KJH11" s="842"/>
      <c r="KJI11" s="842"/>
      <c r="KJJ11" s="842"/>
      <c r="KJK11" s="842"/>
      <c r="KJL11" s="842"/>
      <c r="KJM11" s="842"/>
      <c r="KJN11" s="842"/>
      <c r="KJO11" s="842"/>
      <c r="KJP11" s="842"/>
      <c r="KJQ11" s="842"/>
      <c r="KJR11" s="842"/>
      <c r="KJS11" s="842"/>
      <c r="KJT11" s="842"/>
      <c r="KJU11" s="842"/>
      <c r="KJV11" s="842"/>
      <c r="KJW11" s="842"/>
      <c r="KJX11" s="842"/>
      <c r="KJY11" s="842"/>
      <c r="KJZ11" s="842"/>
      <c r="KKA11" s="842"/>
      <c r="KKB11" s="842"/>
      <c r="KKC11" s="842"/>
      <c r="KKD11" s="842"/>
      <c r="KKE11" s="842"/>
      <c r="KKF11" s="842"/>
      <c r="KKG11" s="842"/>
      <c r="KKH11" s="842"/>
      <c r="KKI11" s="842"/>
      <c r="KKJ11" s="842"/>
      <c r="KKK11" s="842"/>
      <c r="KKL11" s="842"/>
      <c r="KKM11" s="842"/>
      <c r="KKN11" s="842"/>
      <c r="KKO11" s="842"/>
      <c r="KKP11" s="842"/>
      <c r="KKQ11" s="842"/>
      <c r="KKR11" s="842"/>
      <c r="KKS11" s="842"/>
      <c r="KKT11" s="842"/>
      <c r="KKU11" s="842"/>
      <c r="KKV11" s="842"/>
      <c r="KKW11" s="842"/>
      <c r="KKX11" s="842"/>
      <c r="KKY11" s="842"/>
      <c r="KKZ11" s="842"/>
      <c r="KLA11" s="842"/>
      <c r="KLB11" s="842"/>
      <c r="KLC11" s="842"/>
      <c r="KLD11" s="842"/>
      <c r="KLE11" s="842"/>
      <c r="KLF11" s="842"/>
      <c r="KLG11" s="842"/>
      <c r="KLH11" s="842"/>
      <c r="KLI11" s="842"/>
      <c r="KLJ11" s="842"/>
      <c r="KLK11" s="842"/>
      <c r="KLL11" s="842"/>
      <c r="KLM11" s="842"/>
      <c r="KLN11" s="842"/>
      <c r="KLO11" s="842"/>
      <c r="KLP11" s="842"/>
      <c r="KLQ11" s="842"/>
      <c r="KLR11" s="842"/>
      <c r="KLS11" s="842"/>
      <c r="KLT11" s="842"/>
      <c r="KLU11" s="842"/>
      <c r="KLV11" s="842"/>
      <c r="KLW11" s="842"/>
      <c r="KLX11" s="842"/>
      <c r="KLY11" s="842"/>
      <c r="KLZ11" s="842"/>
      <c r="KMA11" s="842"/>
      <c r="KMB11" s="842"/>
      <c r="KMC11" s="842"/>
      <c r="KMD11" s="842"/>
      <c r="KME11" s="842"/>
      <c r="KMF11" s="842"/>
      <c r="KMG11" s="842"/>
      <c r="KMH11" s="842"/>
      <c r="KMI11" s="842"/>
      <c r="KMJ11" s="842"/>
      <c r="KMK11" s="842"/>
      <c r="KML11" s="842"/>
      <c r="KMM11" s="842"/>
      <c r="KMN11" s="842"/>
      <c r="KMO11" s="842"/>
      <c r="KMP11" s="842"/>
      <c r="KMQ11" s="842"/>
      <c r="KMR11" s="842"/>
      <c r="KMS11" s="842"/>
      <c r="KMT11" s="842"/>
      <c r="KMU11" s="842"/>
      <c r="KMV11" s="842"/>
      <c r="KMW11" s="842"/>
      <c r="KMX11" s="842"/>
      <c r="KMY11" s="842"/>
      <c r="KMZ11" s="842"/>
      <c r="KNA11" s="842"/>
      <c r="KNB11" s="842"/>
      <c r="KNC11" s="842"/>
      <c r="KND11" s="842"/>
      <c r="KNE11" s="842"/>
      <c r="KNF11" s="842"/>
      <c r="KNG11" s="842"/>
      <c r="KNH11" s="842"/>
      <c r="KNI11" s="842"/>
      <c r="KNJ11" s="842"/>
      <c r="KNK11" s="842"/>
      <c r="KNL11" s="842"/>
      <c r="KNM11" s="842"/>
      <c r="KNN11" s="842"/>
      <c r="KNO11" s="842"/>
      <c r="KNP11" s="842"/>
      <c r="KNQ11" s="842"/>
      <c r="KNR11" s="842"/>
      <c r="KNS11" s="842"/>
      <c r="KNT11" s="842"/>
      <c r="KNU11" s="842"/>
      <c r="KNV11" s="842"/>
      <c r="KNW11" s="842"/>
      <c r="KNX11" s="842"/>
      <c r="KNY11" s="842"/>
      <c r="KNZ11" s="842"/>
      <c r="KOA11" s="842"/>
      <c r="KOB11" s="842"/>
      <c r="KOC11" s="842"/>
      <c r="KOD11" s="842"/>
      <c r="KOE11" s="842"/>
      <c r="KOF11" s="842"/>
      <c r="KOG11" s="842"/>
      <c r="KOH11" s="842"/>
      <c r="KOI11" s="842"/>
      <c r="KOJ11" s="842"/>
      <c r="KOK11" s="842"/>
      <c r="KOL11" s="842"/>
      <c r="KOM11" s="842"/>
      <c r="KON11" s="842"/>
      <c r="KOO11" s="842"/>
      <c r="KOP11" s="842"/>
      <c r="KOQ11" s="842"/>
      <c r="KOR11" s="842"/>
      <c r="KOS11" s="842"/>
      <c r="KOT11" s="842"/>
      <c r="KOU11" s="842"/>
      <c r="KOV11" s="842"/>
      <c r="KOW11" s="842"/>
      <c r="KOX11" s="842"/>
      <c r="KOY11" s="842"/>
      <c r="KOZ11" s="842"/>
      <c r="KPA11" s="842"/>
      <c r="KPB11" s="842"/>
      <c r="KPC11" s="842"/>
      <c r="KPD11" s="842"/>
      <c r="KPE11" s="842"/>
      <c r="KPF11" s="842"/>
      <c r="KPG11" s="842"/>
      <c r="KPH11" s="842"/>
      <c r="KPI11" s="842"/>
      <c r="KPJ11" s="842"/>
      <c r="KPK11" s="842"/>
      <c r="KPL11" s="842"/>
      <c r="KPM11" s="842"/>
      <c r="KPN11" s="842"/>
      <c r="KPO11" s="842"/>
      <c r="KPP11" s="842"/>
      <c r="KPQ11" s="842"/>
      <c r="KPR11" s="842"/>
      <c r="KPS11" s="842"/>
      <c r="KPT11" s="842"/>
      <c r="KPU11" s="842"/>
      <c r="KPV11" s="842"/>
      <c r="KPW11" s="842"/>
      <c r="KPX11" s="842"/>
      <c r="KPY11" s="842"/>
      <c r="KPZ11" s="842"/>
      <c r="KQA11" s="842"/>
      <c r="KQB11" s="842"/>
      <c r="KQC11" s="842"/>
      <c r="KQD11" s="842"/>
      <c r="KQE11" s="842"/>
      <c r="KQF11" s="842"/>
      <c r="KQG11" s="842"/>
      <c r="KQH11" s="842"/>
      <c r="KQI11" s="842"/>
      <c r="KQJ11" s="842"/>
      <c r="KQK11" s="842"/>
      <c r="KQL11" s="842"/>
      <c r="KQM11" s="842"/>
      <c r="KQN11" s="842"/>
      <c r="KQO11" s="842"/>
      <c r="KQP11" s="842"/>
      <c r="KQQ11" s="842"/>
      <c r="KQR11" s="842"/>
      <c r="KQS11" s="842"/>
      <c r="KQT11" s="842"/>
      <c r="KQU11" s="842"/>
      <c r="KQV11" s="842"/>
      <c r="KQW11" s="842"/>
      <c r="KQX11" s="842"/>
      <c r="KQY11" s="842"/>
      <c r="KQZ11" s="842"/>
      <c r="KRA11" s="842"/>
      <c r="KRB11" s="842"/>
      <c r="KRC11" s="842"/>
      <c r="KRD11" s="842"/>
      <c r="KRE11" s="842"/>
      <c r="KRF11" s="842"/>
      <c r="KRG11" s="842"/>
      <c r="KRH11" s="842"/>
      <c r="KRI11" s="842"/>
      <c r="KRJ11" s="842"/>
      <c r="KRK11" s="842"/>
      <c r="KRL11" s="842"/>
      <c r="KRM11" s="842"/>
      <c r="KRN11" s="842"/>
      <c r="KRO11" s="842"/>
      <c r="KRP11" s="842"/>
      <c r="KRQ11" s="842"/>
      <c r="KRR11" s="842"/>
      <c r="KRS11" s="842"/>
      <c r="KRT11" s="842"/>
      <c r="KRU11" s="842"/>
      <c r="KRV11" s="842"/>
      <c r="KRW11" s="842"/>
      <c r="KRX11" s="842"/>
      <c r="KRY11" s="842"/>
      <c r="KRZ11" s="842"/>
      <c r="KSA11" s="842"/>
      <c r="KSB11" s="842"/>
      <c r="KSC11" s="842"/>
      <c r="KSD11" s="842"/>
      <c r="KSE11" s="842"/>
      <c r="KSF11" s="842"/>
      <c r="KSG11" s="842"/>
      <c r="KSH11" s="842"/>
      <c r="KSI11" s="842"/>
      <c r="KSJ11" s="842"/>
      <c r="KSK11" s="842"/>
      <c r="KSL11" s="842"/>
      <c r="KSM11" s="842"/>
      <c r="KSN11" s="842"/>
      <c r="KSO11" s="842"/>
      <c r="KSP11" s="842"/>
      <c r="KSQ11" s="842"/>
      <c r="KSR11" s="842"/>
      <c r="KSS11" s="842"/>
      <c r="KST11" s="842"/>
      <c r="KSU11" s="842"/>
      <c r="KSV11" s="842"/>
      <c r="KSW11" s="842"/>
      <c r="KSX11" s="842"/>
      <c r="KSY11" s="842"/>
      <c r="KSZ11" s="842"/>
      <c r="KTA11" s="842"/>
      <c r="KTB11" s="842"/>
      <c r="KTC11" s="842"/>
      <c r="KTD11" s="842"/>
      <c r="KTE11" s="842"/>
      <c r="KTF11" s="842"/>
      <c r="KTG11" s="842"/>
      <c r="KTH11" s="842"/>
      <c r="KTI11" s="842"/>
      <c r="KTJ11" s="842"/>
      <c r="KTK11" s="842"/>
      <c r="KTL11" s="842"/>
      <c r="KTM11" s="842"/>
      <c r="KTN11" s="842"/>
      <c r="KTO11" s="842"/>
      <c r="KTP11" s="842"/>
      <c r="KTQ11" s="842"/>
      <c r="KTR11" s="842"/>
      <c r="KTS11" s="842"/>
      <c r="KTT11" s="842"/>
      <c r="KTU11" s="842"/>
      <c r="KTV11" s="842"/>
      <c r="KTW11" s="842"/>
      <c r="KTX11" s="842"/>
      <c r="KTY11" s="842"/>
      <c r="KTZ11" s="842"/>
      <c r="KUA11" s="842"/>
      <c r="KUB11" s="842"/>
      <c r="KUC11" s="842"/>
      <c r="KUD11" s="842"/>
      <c r="KUE11" s="842"/>
      <c r="KUF11" s="842"/>
      <c r="KUG11" s="842"/>
      <c r="KUH11" s="842"/>
      <c r="KUI11" s="842"/>
      <c r="KUJ11" s="842"/>
      <c r="KUK11" s="842"/>
      <c r="KUL11" s="842"/>
      <c r="KUM11" s="842"/>
      <c r="KUN11" s="842"/>
      <c r="KUO11" s="842"/>
      <c r="KUP11" s="842"/>
      <c r="KUQ11" s="842"/>
      <c r="KUR11" s="842"/>
      <c r="KUS11" s="842"/>
      <c r="KUT11" s="842"/>
      <c r="KUU11" s="842"/>
      <c r="KUV11" s="842"/>
      <c r="KUW11" s="842"/>
      <c r="KUX11" s="842"/>
      <c r="KUY11" s="842"/>
      <c r="KUZ11" s="842"/>
      <c r="KVA11" s="842"/>
      <c r="KVB11" s="842"/>
      <c r="KVC11" s="842"/>
      <c r="KVD11" s="842"/>
      <c r="KVE11" s="842"/>
      <c r="KVF11" s="842"/>
      <c r="KVG11" s="842"/>
      <c r="KVH11" s="842"/>
      <c r="KVI11" s="842"/>
      <c r="KVJ11" s="842"/>
      <c r="KVK11" s="842"/>
      <c r="KVL11" s="842"/>
      <c r="KVM11" s="842"/>
      <c r="KVN11" s="842"/>
      <c r="KVO11" s="842"/>
      <c r="KVP11" s="842"/>
      <c r="KVQ11" s="842"/>
      <c r="KVR11" s="842"/>
      <c r="KVS11" s="842"/>
      <c r="KVT11" s="842"/>
      <c r="KVU11" s="842"/>
      <c r="KVV11" s="842"/>
      <c r="KVW11" s="842"/>
      <c r="KVX11" s="842"/>
      <c r="KVY11" s="842"/>
      <c r="KVZ11" s="842"/>
      <c r="KWA11" s="842"/>
      <c r="KWB11" s="842"/>
      <c r="KWC11" s="842"/>
      <c r="KWD11" s="842"/>
      <c r="KWE11" s="842"/>
      <c r="KWF11" s="842"/>
      <c r="KWG11" s="842"/>
      <c r="KWH11" s="842"/>
      <c r="KWI11" s="842"/>
      <c r="KWJ11" s="842"/>
      <c r="KWK11" s="842"/>
      <c r="KWL11" s="842"/>
      <c r="KWM11" s="842"/>
      <c r="KWN11" s="842"/>
      <c r="KWO11" s="842"/>
      <c r="KWP11" s="842"/>
      <c r="KWQ11" s="842"/>
      <c r="KWR11" s="842"/>
      <c r="KWS11" s="842"/>
      <c r="KWT11" s="842"/>
      <c r="KWU11" s="842"/>
      <c r="KWV11" s="842"/>
      <c r="KWW11" s="842"/>
      <c r="KWX11" s="842"/>
      <c r="KWY11" s="842"/>
      <c r="KWZ11" s="842"/>
      <c r="KXA11" s="842"/>
      <c r="KXB11" s="842"/>
      <c r="KXC11" s="842"/>
      <c r="KXD11" s="842"/>
      <c r="KXE11" s="842"/>
      <c r="KXF11" s="842"/>
      <c r="KXG11" s="842"/>
      <c r="KXH11" s="842"/>
      <c r="KXI11" s="842"/>
      <c r="KXJ11" s="842"/>
      <c r="KXK11" s="842"/>
      <c r="KXL11" s="842"/>
      <c r="KXM11" s="842"/>
      <c r="KXN11" s="842"/>
      <c r="KXO11" s="842"/>
      <c r="KXP11" s="842"/>
      <c r="KXQ11" s="842"/>
      <c r="KXR11" s="842"/>
      <c r="KXS11" s="842"/>
      <c r="KXT11" s="842"/>
      <c r="KXU11" s="842"/>
      <c r="KXV11" s="842"/>
      <c r="KXW11" s="842"/>
      <c r="KXX11" s="842"/>
      <c r="KXY11" s="842"/>
      <c r="KXZ11" s="842"/>
      <c r="KYA11" s="842"/>
      <c r="KYB11" s="842"/>
      <c r="KYC11" s="842"/>
      <c r="KYD11" s="842"/>
      <c r="KYE11" s="842"/>
      <c r="KYF11" s="842"/>
      <c r="KYG11" s="842"/>
      <c r="KYH11" s="842"/>
      <c r="KYI11" s="842"/>
      <c r="KYJ11" s="842"/>
      <c r="KYK11" s="842"/>
      <c r="KYL11" s="842"/>
      <c r="KYM11" s="842"/>
      <c r="KYN11" s="842"/>
      <c r="KYO11" s="842"/>
      <c r="KYP11" s="842"/>
      <c r="KYQ11" s="842"/>
      <c r="KYR11" s="842"/>
      <c r="KYS11" s="842"/>
      <c r="KYT11" s="842"/>
      <c r="KYU11" s="842"/>
      <c r="KYV11" s="842"/>
      <c r="KYW11" s="842"/>
      <c r="KYX11" s="842"/>
      <c r="KYY11" s="842"/>
      <c r="KYZ11" s="842"/>
      <c r="KZA11" s="842"/>
      <c r="KZB11" s="842"/>
      <c r="KZC11" s="842"/>
      <c r="KZD11" s="842"/>
      <c r="KZE11" s="842"/>
      <c r="KZF11" s="842"/>
      <c r="KZG11" s="842"/>
      <c r="KZH11" s="842"/>
      <c r="KZI11" s="842"/>
      <c r="KZJ11" s="842"/>
      <c r="KZK11" s="842"/>
      <c r="KZL11" s="842"/>
      <c r="KZM11" s="842"/>
      <c r="KZN11" s="842"/>
      <c r="KZO11" s="842"/>
      <c r="KZP11" s="842"/>
      <c r="KZQ11" s="842"/>
      <c r="KZR11" s="842"/>
      <c r="KZS11" s="842"/>
      <c r="KZT11" s="842"/>
      <c r="KZU11" s="842"/>
      <c r="KZV11" s="842"/>
      <c r="KZW11" s="842"/>
      <c r="KZX11" s="842"/>
      <c r="KZY11" s="842"/>
      <c r="KZZ11" s="842"/>
      <c r="LAA11" s="842"/>
      <c r="LAB11" s="842"/>
      <c r="LAC11" s="842"/>
      <c r="LAD11" s="842"/>
      <c r="LAE11" s="842"/>
      <c r="LAF11" s="842"/>
      <c r="LAG11" s="842"/>
      <c r="LAH11" s="842"/>
      <c r="LAI11" s="842"/>
      <c r="LAJ11" s="842"/>
      <c r="LAK11" s="842"/>
      <c r="LAL11" s="842"/>
      <c r="LAM11" s="842"/>
      <c r="LAN11" s="842"/>
      <c r="LAO11" s="842"/>
      <c r="LAP11" s="842"/>
      <c r="LAQ11" s="842"/>
      <c r="LAR11" s="842"/>
      <c r="LAS11" s="842"/>
      <c r="LAT11" s="842"/>
      <c r="LAU11" s="842"/>
      <c r="LAV11" s="842"/>
      <c r="LAW11" s="842"/>
      <c r="LAX11" s="842"/>
      <c r="LAY11" s="842"/>
      <c r="LAZ11" s="842"/>
      <c r="LBA11" s="842"/>
      <c r="LBB11" s="842"/>
      <c r="LBC11" s="842"/>
      <c r="LBD11" s="842"/>
      <c r="LBE11" s="842"/>
      <c r="LBF11" s="842"/>
      <c r="LBG11" s="842"/>
      <c r="LBH11" s="842"/>
      <c r="LBI11" s="842"/>
      <c r="LBJ11" s="842"/>
      <c r="LBK11" s="842"/>
      <c r="LBL11" s="842"/>
      <c r="LBM11" s="842"/>
      <c r="LBN11" s="842"/>
      <c r="LBO11" s="842"/>
      <c r="LBP11" s="842"/>
      <c r="LBQ11" s="842"/>
      <c r="LBR11" s="842"/>
      <c r="LBS11" s="842"/>
      <c r="LBT11" s="842"/>
      <c r="LBU11" s="842"/>
      <c r="LBV11" s="842"/>
      <c r="LBW11" s="842"/>
      <c r="LBX11" s="842"/>
      <c r="LBY11" s="842"/>
      <c r="LBZ11" s="842"/>
      <c r="LCA11" s="842"/>
      <c r="LCB11" s="842"/>
      <c r="LCC11" s="842"/>
      <c r="LCD11" s="842"/>
      <c r="LCE11" s="842"/>
      <c r="LCF11" s="842"/>
      <c r="LCG11" s="842"/>
      <c r="LCH11" s="842"/>
      <c r="LCI11" s="842"/>
      <c r="LCJ11" s="842"/>
      <c r="LCK11" s="842"/>
      <c r="LCL11" s="842"/>
      <c r="LCM11" s="842"/>
      <c r="LCN11" s="842"/>
      <c r="LCO11" s="842"/>
      <c r="LCP11" s="842"/>
      <c r="LCQ11" s="842"/>
      <c r="LCR11" s="842"/>
      <c r="LCS11" s="842"/>
      <c r="LCT11" s="842"/>
      <c r="LCU11" s="842"/>
      <c r="LCV11" s="842"/>
      <c r="LCW11" s="842"/>
      <c r="LCX11" s="842"/>
      <c r="LCY11" s="842"/>
      <c r="LCZ11" s="842"/>
      <c r="LDA11" s="842"/>
      <c r="LDB11" s="842"/>
      <c r="LDC11" s="842"/>
      <c r="LDD11" s="842"/>
      <c r="LDE11" s="842"/>
      <c r="LDF11" s="842"/>
      <c r="LDG11" s="842"/>
      <c r="LDH11" s="842"/>
      <c r="LDI11" s="842"/>
      <c r="LDJ11" s="842"/>
      <c r="LDK11" s="842"/>
      <c r="LDL11" s="842"/>
      <c r="LDM11" s="842"/>
      <c r="LDN11" s="842"/>
      <c r="LDO11" s="842"/>
      <c r="LDP11" s="842"/>
      <c r="LDQ11" s="842"/>
      <c r="LDR11" s="842"/>
      <c r="LDS11" s="842"/>
      <c r="LDT11" s="842"/>
      <c r="LDU11" s="842"/>
      <c r="LDV11" s="842"/>
      <c r="LDW11" s="842"/>
      <c r="LDX11" s="842"/>
      <c r="LDY11" s="842"/>
      <c r="LDZ11" s="842"/>
      <c r="LEA11" s="842"/>
      <c r="LEB11" s="842"/>
      <c r="LEC11" s="842"/>
      <c r="LED11" s="842"/>
      <c r="LEE11" s="842"/>
      <c r="LEF11" s="842"/>
      <c r="LEG11" s="842"/>
      <c r="LEH11" s="842"/>
      <c r="LEI11" s="842"/>
      <c r="LEJ11" s="842"/>
      <c r="LEK11" s="842"/>
      <c r="LEL11" s="842"/>
      <c r="LEM11" s="842"/>
      <c r="LEN11" s="842"/>
      <c r="LEO11" s="842"/>
      <c r="LEP11" s="842"/>
      <c r="LEQ11" s="842"/>
      <c r="LER11" s="842"/>
      <c r="LES11" s="842"/>
      <c r="LET11" s="842"/>
      <c r="LEU11" s="842"/>
      <c r="LEV11" s="842"/>
      <c r="LEW11" s="842"/>
      <c r="LEX11" s="842"/>
      <c r="LEY11" s="842"/>
      <c r="LEZ11" s="842"/>
      <c r="LFA11" s="842"/>
      <c r="LFB11" s="842"/>
      <c r="LFC11" s="842"/>
      <c r="LFD11" s="842"/>
      <c r="LFE11" s="842"/>
      <c r="LFF11" s="842"/>
      <c r="LFG11" s="842"/>
      <c r="LFH11" s="842"/>
      <c r="LFI11" s="842"/>
      <c r="LFJ11" s="842"/>
      <c r="LFK11" s="842"/>
      <c r="LFL11" s="842"/>
      <c r="LFM11" s="842"/>
      <c r="LFN11" s="842"/>
      <c r="LFO11" s="842"/>
      <c r="LFP11" s="842"/>
      <c r="LFQ11" s="842"/>
      <c r="LFR11" s="842"/>
      <c r="LFS11" s="842"/>
      <c r="LFT11" s="842"/>
      <c r="LFU11" s="842"/>
      <c r="LFV11" s="842"/>
      <c r="LFW11" s="842"/>
      <c r="LFX11" s="842"/>
      <c r="LFY11" s="842"/>
      <c r="LFZ11" s="842"/>
      <c r="LGA11" s="842"/>
      <c r="LGB11" s="842"/>
      <c r="LGC11" s="842"/>
      <c r="LGD11" s="842"/>
      <c r="LGE11" s="842"/>
      <c r="LGF11" s="842"/>
      <c r="LGG11" s="842"/>
      <c r="LGH11" s="842"/>
      <c r="LGI11" s="842"/>
      <c r="LGJ11" s="842"/>
      <c r="LGK11" s="842"/>
      <c r="LGL11" s="842"/>
      <c r="LGM11" s="842"/>
      <c r="LGN11" s="842"/>
      <c r="LGO11" s="842"/>
      <c r="LGP11" s="842"/>
      <c r="LGQ11" s="842"/>
      <c r="LGR11" s="842"/>
      <c r="LGS11" s="842"/>
      <c r="LGT11" s="842"/>
      <c r="LGU11" s="842"/>
      <c r="LGV11" s="842"/>
      <c r="LGW11" s="842"/>
      <c r="LGX11" s="842"/>
      <c r="LGY11" s="842"/>
      <c r="LGZ11" s="842"/>
      <c r="LHA11" s="842"/>
      <c r="LHB11" s="842"/>
      <c r="LHC11" s="842"/>
      <c r="LHD11" s="842"/>
      <c r="LHE11" s="842"/>
      <c r="LHF11" s="842"/>
      <c r="LHG11" s="842"/>
      <c r="LHH11" s="842"/>
      <c r="LHI11" s="842"/>
      <c r="LHJ11" s="842"/>
      <c r="LHK11" s="842"/>
      <c r="LHL11" s="842"/>
      <c r="LHM11" s="842"/>
      <c r="LHN11" s="842"/>
      <c r="LHO11" s="842"/>
      <c r="LHP11" s="842"/>
      <c r="LHQ11" s="842"/>
      <c r="LHR11" s="842"/>
      <c r="LHS11" s="842"/>
      <c r="LHT11" s="842"/>
      <c r="LHU11" s="842"/>
      <c r="LHV11" s="842"/>
      <c r="LHW11" s="842"/>
      <c r="LHX11" s="842"/>
      <c r="LHY11" s="842"/>
      <c r="LHZ11" s="842"/>
      <c r="LIA11" s="842"/>
      <c r="LIB11" s="842"/>
      <c r="LIC11" s="842"/>
      <c r="LID11" s="842"/>
      <c r="LIE11" s="842"/>
      <c r="LIF11" s="842"/>
      <c r="LIG11" s="842"/>
      <c r="LIH11" s="842"/>
      <c r="LII11" s="842"/>
      <c r="LIJ11" s="842"/>
      <c r="LIK11" s="842"/>
      <c r="LIL11" s="842"/>
      <c r="LIM11" s="842"/>
      <c r="LIN11" s="842"/>
      <c r="LIO11" s="842"/>
      <c r="LIP11" s="842"/>
      <c r="LIQ11" s="842"/>
      <c r="LIR11" s="842"/>
      <c r="LIS11" s="842"/>
      <c r="LIT11" s="842"/>
      <c r="LIU11" s="842"/>
      <c r="LIV11" s="842"/>
      <c r="LIW11" s="842"/>
      <c r="LIX11" s="842"/>
      <c r="LIY11" s="842"/>
      <c r="LIZ11" s="842"/>
      <c r="LJA11" s="842"/>
      <c r="LJB11" s="842"/>
      <c r="LJC11" s="842"/>
      <c r="LJD11" s="842"/>
      <c r="LJE11" s="842"/>
      <c r="LJF11" s="842"/>
      <c r="LJG11" s="842"/>
      <c r="LJH11" s="842"/>
      <c r="LJI11" s="842"/>
      <c r="LJJ11" s="842"/>
      <c r="LJK11" s="842"/>
      <c r="LJL11" s="842"/>
      <c r="LJM11" s="842"/>
      <c r="LJN11" s="842"/>
      <c r="LJO11" s="842"/>
      <c r="LJP11" s="842"/>
      <c r="LJQ11" s="842"/>
      <c r="LJR11" s="842"/>
      <c r="LJS11" s="842"/>
      <c r="LJT11" s="842"/>
      <c r="LJU11" s="842"/>
      <c r="LJV11" s="842"/>
      <c r="LJW11" s="842"/>
      <c r="LJX11" s="842"/>
      <c r="LJY11" s="842"/>
      <c r="LJZ11" s="842"/>
      <c r="LKA11" s="842"/>
      <c r="LKB11" s="842"/>
      <c r="LKC11" s="842"/>
      <c r="LKD11" s="842"/>
      <c r="LKE11" s="842"/>
      <c r="LKF11" s="842"/>
      <c r="LKG11" s="842"/>
      <c r="LKH11" s="842"/>
      <c r="LKI11" s="842"/>
      <c r="LKJ11" s="842"/>
      <c r="LKK11" s="842"/>
      <c r="LKL11" s="842"/>
      <c r="LKM11" s="842"/>
      <c r="LKN11" s="842"/>
      <c r="LKO11" s="842"/>
      <c r="LKP11" s="842"/>
      <c r="LKQ11" s="842"/>
      <c r="LKR11" s="842"/>
      <c r="LKS11" s="842"/>
      <c r="LKT11" s="842"/>
      <c r="LKU11" s="842"/>
      <c r="LKV11" s="842"/>
      <c r="LKW11" s="842"/>
      <c r="LKX11" s="842"/>
      <c r="LKY11" s="842"/>
      <c r="LKZ11" s="842"/>
      <c r="LLA11" s="842"/>
      <c r="LLB11" s="842"/>
      <c r="LLC11" s="842"/>
      <c r="LLD11" s="842"/>
      <c r="LLE11" s="842"/>
      <c r="LLF11" s="842"/>
      <c r="LLG11" s="842"/>
      <c r="LLH11" s="842"/>
      <c r="LLI11" s="842"/>
      <c r="LLJ11" s="842"/>
      <c r="LLK11" s="842"/>
      <c r="LLL11" s="842"/>
      <c r="LLM11" s="842"/>
      <c r="LLN11" s="842"/>
      <c r="LLO11" s="842"/>
      <c r="LLP11" s="842"/>
      <c r="LLQ11" s="842"/>
      <c r="LLR11" s="842"/>
      <c r="LLS11" s="842"/>
      <c r="LLT11" s="842"/>
      <c r="LLU11" s="842"/>
      <c r="LLV11" s="842"/>
      <c r="LLW11" s="842"/>
      <c r="LLX11" s="842"/>
      <c r="LLY11" s="842"/>
      <c r="LLZ11" s="842"/>
      <c r="LMA11" s="842"/>
      <c r="LMB11" s="842"/>
      <c r="LMC11" s="842"/>
      <c r="LMD11" s="842"/>
      <c r="LME11" s="842"/>
      <c r="LMF11" s="842"/>
      <c r="LMG11" s="842"/>
      <c r="LMH11" s="842"/>
      <c r="LMI11" s="842"/>
      <c r="LMJ11" s="842"/>
      <c r="LMK11" s="842"/>
      <c r="LML11" s="842"/>
      <c r="LMM11" s="842"/>
      <c r="LMN11" s="842"/>
      <c r="LMO11" s="842"/>
      <c r="LMP11" s="842"/>
      <c r="LMQ11" s="842"/>
      <c r="LMR11" s="842"/>
      <c r="LMS11" s="842"/>
      <c r="LMT11" s="842"/>
      <c r="LMU11" s="842"/>
      <c r="LMV11" s="842"/>
      <c r="LMW11" s="842"/>
      <c r="LMX11" s="842"/>
      <c r="LMY11" s="842"/>
      <c r="LMZ11" s="842"/>
      <c r="LNA11" s="842"/>
      <c r="LNB11" s="842"/>
      <c r="LNC11" s="842"/>
      <c r="LND11" s="842"/>
      <c r="LNE11" s="842"/>
      <c r="LNF11" s="842"/>
      <c r="LNG11" s="842"/>
      <c r="LNH11" s="842"/>
      <c r="LNI11" s="842"/>
      <c r="LNJ11" s="842"/>
      <c r="LNK11" s="842"/>
      <c r="LNL11" s="842"/>
      <c r="LNM11" s="842"/>
      <c r="LNN11" s="842"/>
      <c r="LNO11" s="842"/>
      <c r="LNP11" s="842"/>
      <c r="LNQ11" s="842"/>
      <c r="LNR11" s="842"/>
      <c r="LNS11" s="842"/>
      <c r="LNT11" s="842"/>
      <c r="LNU11" s="842"/>
      <c r="LNV11" s="842"/>
      <c r="LNW11" s="842"/>
      <c r="LNX11" s="842"/>
      <c r="LNY11" s="842"/>
      <c r="LNZ11" s="842"/>
      <c r="LOA11" s="842"/>
      <c r="LOB11" s="842"/>
      <c r="LOC11" s="842"/>
      <c r="LOD11" s="842"/>
      <c r="LOE11" s="842"/>
      <c r="LOF11" s="842"/>
      <c r="LOG11" s="842"/>
      <c r="LOH11" s="842"/>
      <c r="LOI11" s="842"/>
      <c r="LOJ11" s="842"/>
      <c r="LOK11" s="842"/>
      <c r="LOL11" s="842"/>
      <c r="LOM11" s="842"/>
      <c r="LON11" s="842"/>
      <c r="LOO11" s="842"/>
      <c r="LOP11" s="842"/>
      <c r="LOQ11" s="842"/>
      <c r="LOR11" s="842"/>
      <c r="LOS11" s="842"/>
      <c r="LOT11" s="842"/>
      <c r="LOU11" s="842"/>
      <c r="LOV11" s="842"/>
      <c r="LOW11" s="842"/>
      <c r="LOX11" s="842"/>
      <c r="LOY11" s="842"/>
      <c r="LOZ11" s="842"/>
      <c r="LPA11" s="842"/>
      <c r="LPB11" s="842"/>
      <c r="LPC11" s="842"/>
      <c r="LPD11" s="842"/>
      <c r="LPE11" s="842"/>
      <c r="LPF11" s="842"/>
      <c r="LPG11" s="842"/>
      <c r="LPH11" s="842"/>
      <c r="LPI11" s="842"/>
      <c r="LPJ11" s="842"/>
      <c r="LPK11" s="842"/>
      <c r="LPL11" s="842"/>
      <c r="LPM11" s="842"/>
      <c r="LPN11" s="842"/>
      <c r="LPO11" s="842"/>
      <c r="LPP11" s="842"/>
      <c r="LPQ11" s="842"/>
      <c r="LPR11" s="842"/>
      <c r="LPS11" s="842"/>
      <c r="LPT11" s="842"/>
      <c r="LPU11" s="842"/>
      <c r="LPV11" s="842"/>
      <c r="LPW11" s="842"/>
      <c r="LPX11" s="842"/>
      <c r="LPY11" s="842"/>
      <c r="LPZ11" s="842"/>
      <c r="LQA11" s="842"/>
      <c r="LQB11" s="842"/>
      <c r="LQC11" s="842"/>
      <c r="LQD11" s="842"/>
      <c r="LQE11" s="842"/>
      <c r="LQF11" s="842"/>
      <c r="LQG11" s="842"/>
      <c r="LQH11" s="842"/>
      <c r="LQI11" s="842"/>
      <c r="LQJ11" s="842"/>
      <c r="LQK11" s="842"/>
      <c r="LQL11" s="842"/>
      <c r="LQM11" s="842"/>
      <c r="LQN11" s="842"/>
      <c r="LQO11" s="842"/>
      <c r="LQP11" s="842"/>
      <c r="LQQ11" s="842"/>
      <c r="LQR11" s="842"/>
      <c r="LQS11" s="842"/>
      <c r="LQT11" s="842"/>
      <c r="LQU11" s="842"/>
      <c r="LQV11" s="842"/>
      <c r="LQW11" s="842"/>
      <c r="LQX11" s="842"/>
      <c r="LQY11" s="842"/>
      <c r="LQZ11" s="842"/>
      <c r="LRA11" s="842"/>
      <c r="LRB11" s="842"/>
      <c r="LRC11" s="842"/>
      <c r="LRD11" s="842"/>
      <c r="LRE11" s="842"/>
      <c r="LRF11" s="842"/>
      <c r="LRG11" s="842"/>
      <c r="LRH11" s="842"/>
      <c r="LRI11" s="842"/>
      <c r="LRJ11" s="842"/>
      <c r="LRK11" s="842"/>
      <c r="LRL11" s="842"/>
      <c r="LRM11" s="842"/>
      <c r="LRN11" s="842"/>
      <c r="LRO11" s="842"/>
      <c r="LRP11" s="842"/>
      <c r="LRQ11" s="842"/>
      <c r="LRR11" s="842"/>
      <c r="LRS11" s="842"/>
      <c r="LRT11" s="842"/>
      <c r="LRU11" s="842"/>
      <c r="LRV11" s="842"/>
      <c r="LRW11" s="842"/>
      <c r="LRX11" s="842"/>
      <c r="LRY11" s="842"/>
      <c r="LRZ11" s="842"/>
      <c r="LSA11" s="842"/>
      <c r="LSB11" s="842"/>
      <c r="LSC11" s="842"/>
      <c r="LSD11" s="842"/>
      <c r="LSE11" s="842"/>
      <c r="LSF11" s="842"/>
      <c r="LSG11" s="842"/>
      <c r="LSH11" s="842"/>
      <c r="LSI11" s="842"/>
      <c r="LSJ11" s="842"/>
      <c r="LSK11" s="842"/>
      <c r="LSL11" s="842"/>
      <c r="LSM11" s="842"/>
      <c r="LSN11" s="842"/>
      <c r="LSO11" s="842"/>
      <c r="LSP11" s="842"/>
      <c r="LSQ11" s="842"/>
      <c r="LSR11" s="842"/>
      <c r="LSS11" s="842"/>
      <c r="LST11" s="842"/>
      <c r="LSU11" s="842"/>
      <c r="LSV11" s="842"/>
      <c r="LSW11" s="842"/>
      <c r="LSX11" s="842"/>
      <c r="LSY11" s="842"/>
      <c r="LSZ11" s="842"/>
      <c r="LTA11" s="842"/>
      <c r="LTB11" s="842"/>
      <c r="LTC11" s="842"/>
      <c r="LTD11" s="842"/>
      <c r="LTE11" s="842"/>
      <c r="LTF11" s="842"/>
      <c r="LTG11" s="842"/>
      <c r="LTH11" s="842"/>
      <c r="LTI11" s="842"/>
      <c r="LTJ11" s="842"/>
      <c r="LTK11" s="842"/>
      <c r="LTL11" s="842"/>
      <c r="LTM11" s="842"/>
      <c r="LTN11" s="842"/>
      <c r="LTO11" s="842"/>
      <c r="LTP11" s="842"/>
      <c r="LTQ11" s="842"/>
      <c r="LTR11" s="842"/>
      <c r="LTS11" s="842"/>
      <c r="LTT11" s="842"/>
      <c r="LTU11" s="842"/>
      <c r="LTV11" s="842"/>
      <c r="LTW11" s="842"/>
      <c r="LTX11" s="842"/>
      <c r="LTY11" s="842"/>
      <c r="LTZ11" s="842"/>
      <c r="LUA11" s="842"/>
      <c r="LUB11" s="842"/>
      <c r="LUC11" s="842"/>
      <c r="LUD11" s="842"/>
      <c r="LUE11" s="842"/>
      <c r="LUF11" s="842"/>
      <c r="LUG11" s="842"/>
      <c r="LUH11" s="842"/>
      <c r="LUI11" s="842"/>
      <c r="LUJ11" s="842"/>
      <c r="LUK11" s="842"/>
      <c r="LUL11" s="842"/>
      <c r="LUM11" s="842"/>
      <c r="LUN11" s="842"/>
      <c r="LUO11" s="842"/>
      <c r="LUP11" s="842"/>
      <c r="LUQ11" s="842"/>
      <c r="LUR11" s="842"/>
      <c r="LUS11" s="842"/>
      <c r="LUT11" s="842"/>
      <c r="LUU11" s="842"/>
      <c r="LUV11" s="842"/>
      <c r="LUW11" s="842"/>
      <c r="LUX11" s="842"/>
      <c r="LUY11" s="842"/>
      <c r="LUZ11" s="842"/>
      <c r="LVA11" s="842"/>
      <c r="LVB11" s="842"/>
      <c r="LVC11" s="842"/>
      <c r="LVD11" s="842"/>
      <c r="LVE11" s="842"/>
      <c r="LVF11" s="842"/>
      <c r="LVG11" s="842"/>
      <c r="LVH11" s="842"/>
      <c r="LVI11" s="842"/>
      <c r="LVJ11" s="842"/>
      <c r="LVK11" s="842"/>
      <c r="LVL11" s="842"/>
      <c r="LVM11" s="842"/>
      <c r="LVN11" s="842"/>
      <c r="LVO11" s="842"/>
      <c r="LVP11" s="842"/>
      <c r="LVQ11" s="842"/>
      <c r="LVR11" s="842"/>
      <c r="LVS11" s="842"/>
      <c r="LVT11" s="842"/>
      <c r="LVU11" s="842"/>
      <c r="LVV11" s="842"/>
      <c r="LVW11" s="842"/>
      <c r="LVX11" s="842"/>
      <c r="LVY11" s="842"/>
      <c r="LVZ11" s="842"/>
      <c r="LWA11" s="842"/>
      <c r="LWB11" s="842"/>
      <c r="LWC11" s="842"/>
      <c r="LWD11" s="842"/>
      <c r="LWE11" s="842"/>
      <c r="LWF11" s="842"/>
      <c r="LWG11" s="842"/>
      <c r="LWH11" s="842"/>
      <c r="LWI11" s="842"/>
      <c r="LWJ11" s="842"/>
      <c r="LWK11" s="842"/>
      <c r="LWL11" s="842"/>
      <c r="LWM11" s="842"/>
      <c r="LWN11" s="842"/>
      <c r="LWO11" s="842"/>
      <c r="LWP11" s="842"/>
      <c r="LWQ11" s="842"/>
      <c r="LWR11" s="842"/>
      <c r="LWS11" s="842"/>
      <c r="LWT11" s="842"/>
      <c r="LWU11" s="842"/>
      <c r="LWV11" s="842"/>
      <c r="LWW11" s="842"/>
      <c r="LWX11" s="842"/>
      <c r="LWY11" s="842"/>
      <c r="LWZ11" s="842"/>
      <c r="LXA11" s="842"/>
      <c r="LXB11" s="842"/>
      <c r="LXC11" s="842"/>
      <c r="LXD11" s="842"/>
      <c r="LXE11" s="842"/>
      <c r="LXF11" s="842"/>
      <c r="LXG11" s="842"/>
      <c r="LXH11" s="842"/>
      <c r="LXI11" s="842"/>
      <c r="LXJ11" s="842"/>
      <c r="LXK11" s="842"/>
      <c r="LXL11" s="842"/>
      <c r="LXM11" s="842"/>
      <c r="LXN11" s="842"/>
      <c r="LXO11" s="842"/>
      <c r="LXP11" s="842"/>
      <c r="LXQ11" s="842"/>
      <c r="LXR11" s="842"/>
      <c r="LXS11" s="842"/>
      <c r="LXT11" s="842"/>
      <c r="LXU11" s="842"/>
      <c r="LXV11" s="842"/>
      <c r="LXW11" s="842"/>
      <c r="LXX11" s="842"/>
      <c r="LXY11" s="842"/>
      <c r="LXZ11" s="842"/>
      <c r="LYA11" s="842"/>
      <c r="LYB11" s="842"/>
      <c r="LYC11" s="842"/>
      <c r="LYD11" s="842"/>
      <c r="LYE11" s="842"/>
      <c r="LYF11" s="842"/>
      <c r="LYG11" s="842"/>
      <c r="LYH11" s="842"/>
      <c r="LYI11" s="842"/>
      <c r="LYJ11" s="842"/>
      <c r="LYK11" s="842"/>
      <c r="LYL11" s="842"/>
      <c r="LYM11" s="842"/>
      <c r="LYN11" s="842"/>
      <c r="LYO11" s="842"/>
      <c r="LYP11" s="842"/>
      <c r="LYQ11" s="842"/>
      <c r="LYR11" s="842"/>
      <c r="LYS11" s="842"/>
      <c r="LYT11" s="842"/>
      <c r="LYU11" s="842"/>
      <c r="LYV11" s="842"/>
      <c r="LYW11" s="842"/>
      <c r="LYX11" s="842"/>
      <c r="LYY11" s="842"/>
      <c r="LYZ11" s="842"/>
      <c r="LZA11" s="842"/>
      <c r="LZB11" s="842"/>
      <c r="LZC11" s="842"/>
      <c r="LZD11" s="842"/>
      <c r="LZE11" s="842"/>
      <c r="LZF11" s="842"/>
      <c r="LZG11" s="842"/>
      <c r="LZH11" s="842"/>
      <c r="LZI11" s="842"/>
      <c r="LZJ11" s="842"/>
      <c r="LZK11" s="842"/>
      <c r="LZL11" s="842"/>
      <c r="LZM11" s="842"/>
      <c r="LZN11" s="842"/>
      <c r="LZO11" s="842"/>
      <c r="LZP11" s="842"/>
      <c r="LZQ11" s="842"/>
      <c r="LZR11" s="842"/>
      <c r="LZS11" s="842"/>
      <c r="LZT11" s="842"/>
      <c r="LZU11" s="842"/>
      <c r="LZV11" s="842"/>
      <c r="LZW11" s="842"/>
      <c r="LZX11" s="842"/>
      <c r="LZY11" s="842"/>
      <c r="LZZ11" s="842"/>
      <c r="MAA11" s="842"/>
      <c r="MAB11" s="842"/>
      <c r="MAC11" s="842"/>
      <c r="MAD11" s="842"/>
      <c r="MAE11" s="842"/>
      <c r="MAF11" s="842"/>
      <c r="MAG11" s="842"/>
      <c r="MAH11" s="842"/>
      <c r="MAI11" s="842"/>
      <c r="MAJ11" s="842"/>
      <c r="MAK11" s="842"/>
      <c r="MAL11" s="842"/>
      <c r="MAM11" s="842"/>
      <c r="MAN11" s="842"/>
      <c r="MAO11" s="842"/>
      <c r="MAP11" s="842"/>
      <c r="MAQ11" s="842"/>
      <c r="MAR11" s="842"/>
      <c r="MAS11" s="842"/>
      <c r="MAT11" s="842"/>
      <c r="MAU11" s="842"/>
      <c r="MAV11" s="842"/>
      <c r="MAW11" s="842"/>
      <c r="MAX11" s="842"/>
      <c r="MAY11" s="842"/>
      <c r="MAZ11" s="842"/>
      <c r="MBA11" s="842"/>
      <c r="MBB11" s="842"/>
      <c r="MBC11" s="842"/>
      <c r="MBD11" s="842"/>
      <c r="MBE11" s="842"/>
      <c r="MBF11" s="842"/>
      <c r="MBG11" s="842"/>
      <c r="MBH11" s="842"/>
      <c r="MBI11" s="842"/>
      <c r="MBJ11" s="842"/>
      <c r="MBK11" s="842"/>
      <c r="MBL11" s="842"/>
      <c r="MBM11" s="842"/>
      <c r="MBN11" s="842"/>
      <c r="MBO11" s="842"/>
      <c r="MBP11" s="842"/>
      <c r="MBQ11" s="842"/>
      <c r="MBR11" s="842"/>
      <c r="MBS11" s="842"/>
      <c r="MBT11" s="842"/>
      <c r="MBU11" s="842"/>
      <c r="MBV11" s="842"/>
      <c r="MBW11" s="842"/>
      <c r="MBX11" s="842"/>
      <c r="MBY11" s="842"/>
      <c r="MBZ11" s="842"/>
      <c r="MCA11" s="842"/>
      <c r="MCB11" s="842"/>
      <c r="MCC11" s="842"/>
      <c r="MCD11" s="842"/>
      <c r="MCE11" s="842"/>
      <c r="MCF11" s="842"/>
      <c r="MCG11" s="842"/>
      <c r="MCH11" s="842"/>
      <c r="MCI11" s="842"/>
      <c r="MCJ11" s="842"/>
      <c r="MCK11" s="842"/>
      <c r="MCL11" s="842"/>
      <c r="MCM11" s="842"/>
      <c r="MCN11" s="842"/>
      <c r="MCO11" s="842"/>
      <c r="MCP11" s="842"/>
      <c r="MCQ11" s="842"/>
      <c r="MCR11" s="842"/>
      <c r="MCS11" s="842"/>
      <c r="MCT11" s="842"/>
      <c r="MCU11" s="842"/>
      <c r="MCV11" s="842"/>
      <c r="MCW11" s="842"/>
      <c r="MCX11" s="842"/>
      <c r="MCY11" s="842"/>
      <c r="MCZ11" s="842"/>
      <c r="MDA11" s="842"/>
      <c r="MDB11" s="842"/>
      <c r="MDC11" s="842"/>
      <c r="MDD11" s="842"/>
      <c r="MDE11" s="842"/>
      <c r="MDF11" s="842"/>
      <c r="MDG11" s="842"/>
      <c r="MDH11" s="842"/>
      <c r="MDI11" s="842"/>
      <c r="MDJ11" s="842"/>
      <c r="MDK11" s="842"/>
      <c r="MDL11" s="842"/>
      <c r="MDM11" s="842"/>
      <c r="MDN11" s="842"/>
      <c r="MDO11" s="842"/>
      <c r="MDP11" s="842"/>
      <c r="MDQ11" s="842"/>
      <c r="MDR11" s="842"/>
      <c r="MDS11" s="842"/>
      <c r="MDT11" s="842"/>
      <c r="MDU11" s="842"/>
      <c r="MDV11" s="842"/>
      <c r="MDW11" s="842"/>
      <c r="MDX11" s="842"/>
      <c r="MDY11" s="842"/>
      <c r="MDZ11" s="842"/>
      <c r="MEA11" s="842"/>
      <c r="MEB11" s="842"/>
      <c r="MEC11" s="842"/>
      <c r="MED11" s="842"/>
      <c r="MEE11" s="842"/>
      <c r="MEF11" s="842"/>
      <c r="MEG11" s="842"/>
      <c r="MEH11" s="842"/>
      <c r="MEI11" s="842"/>
      <c r="MEJ11" s="842"/>
      <c r="MEK11" s="842"/>
      <c r="MEL11" s="842"/>
      <c r="MEM11" s="842"/>
      <c r="MEN11" s="842"/>
      <c r="MEO11" s="842"/>
      <c r="MEP11" s="842"/>
      <c r="MEQ11" s="842"/>
      <c r="MER11" s="842"/>
      <c r="MES11" s="842"/>
      <c r="MET11" s="842"/>
      <c r="MEU11" s="842"/>
      <c r="MEV11" s="842"/>
      <c r="MEW11" s="842"/>
      <c r="MEX11" s="842"/>
      <c r="MEY11" s="842"/>
      <c r="MEZ11" s="842"/>
      <c r="MFA11" s="842"/>
      <c r="MFB11" s="842"/>
      <c r="MFC11" s="842"/>
      <c r="MFD11" s="842"/>
      <c r="MFE11" s="842"/>
      <c r="MFF11" s="842"/>
      <c r="MFG11" s="842"/>
      <c r="MFH11" s="842"/>
      <c r="MFI11" s="842"/>
      <c r="MFJ11" s="842"/>
      <c r="MFK11" s="842"/>
      <c r="MFL11" s="842"/>
      <c r="MFM11" s="842"/>
      <c r="MFN11" s="842"/>
      <c r="MFO11" s="842"/>
      <c r="MFP11" s="842"/>
      <c r="MFQ11" s="842"/>
      <c r="MFR11" s="842"/>
      <c r="MFS11" s="842"/>
      <c r="MFT11" s="842"/>
      <c r="MFU11" s="842"/>
      <c r="MFV11" s="842"/>
      <c r="MFW11" s="842"/>
      <c r="MFX11" s="842"/>
      <c r="MFY11" s="842"/>
      <c r="MFZ11" s="842"/>
      <c r="MGA11" s="842"/>
      <c r="MGB11" s="842"/>
      <c r="MGC11" s="842"/>
      <c r="MGD11" s="842"/>
      <c r="MGE11" s="842"/>
      <c r="MGF11" s="842"/>
      <c r="MGG11" s="842"/>
      <c r="MGH11" s="842"/>
      <c r="MGI11" s="842"/>
      <c r="MGJ11" s="842"/>
      <c r="MGK11" s="842"/>
      <c r="MGL11" s="842"/>
      <c r="MGM11" s="842"/>
      <c r="MGN11" s="842"/>
      <c r="MGO11" s="842"/>
      <c r="MGP11" s="842"/>
      <c r="MGQ11" s="842"/>
      <c r="MGR11" s="842"/>
      <c r="MGS11" s="842"/>
      <c r="MGT11" s="842"/>
      <c r="MGU11" s="842"/>
      <c r="MGV11" s="842"/>
      <c r="MGW11" s="842"/>
      <c r="MGX11" s="842"/>
      <c r="MGY11" s="842"/>
      <c r="MGZ11" s="842"/>
      <c r="MHA11" s="842"/>
      <c r="MHB11" s="842"/>
      <c r="MHC11" s="842"/>
      <c r="MHD11" s="842"/>
      <c r="MHE11" s="842"/>
      <c r="MHF11" s="842"/>
      <c r="MHG11" s="842"/>
      <c r="MHH11" s="842"/>
      <c r="MHI11" s="842"/>
      <c r="MHJ11" s="842"/>
      <c r="MHK11" s="842"/>
      <c r="MHL11" s="842"/>
      <c r="MHM11" s="842"/>
      <c r="MHN11" s="842"/>
      <c r="MHO11" s="842"/>
      <c r="MHP11" s="842"/>
      <c r="MHQ11" s="842"/>
      <c r="MHR11" s="842"/>
      <c r="MHS11" s="842"/>
      <c r="MHT11" s="842"/>
      <c r="MHU11" s="842"/>
      <c r="MHV11" s="842"/>
      <c r="MHW11" s="842"/>
      <c r="MHX11" s="842"/>
      <c r="MHY11" s="842"/>
      <c r="MHZ11" s="842"/>
      <c r="MIA11" s="842"/>
      <c r="MIB11" s="842"/>
      <c r="MIC11" s="842"/>
      <c r="MID11" s="842"/>
      <c r="MIE11" s="842"/>
      <c r="MIF11" s="842"/>
      <c r="MIG11" s="842"/>
      <c r="MIH11" s="842"/>
      <c r="MII11" s="842"/>
      <c r="MIJ11" s="842"/>
      <c r="MIK11" s="842"/>
      <c r="MIL11" s="842"/>
      <c r="MIM11" s="842"/>
      <c r="MIN11" s="842"/>
      <c r="MIO11" s="842"/>
      <c r="MIP11" s="842"/>
      <c r="MIQ11" s="842"/>
      <c r="MIR11" s="842"/>
      <c r="MIS11" s="842"/>
      <c r="MIT11" s="842"/>
      <c r="MIU11" s="842"/>
      <c r="MIV11" s="842"/>
      <c r="MIW11" s="842"/>
      <c r="MIX11" s="842"/>
      <c r="MIY11" s="842"/>
      <c r="MIZ11" s="842"/>
      <c r="MJA11" s="842"/>
      <c r="MJB11" s="842"/>
      <c r="MJC11" s="842"/>
      <c r="MJD11" s="842"/>
      <c r="MJE11" s="842"/>
      <c r="MJF11" s="842"/>
      <c r="MJG11" s="842"/>
      <c r="MJH11" s="842"/>
      <c r="MJI11" s="842"/>
      <c r="MJJ11" s="842"/>
      <c r="MJK11" s="842"/>
      <c r="MJL11" s="842"/>
      <c r="MJM11" s="842"/>
      <c r="MJN11" s="842"/>
      <c r="MJO11" s="842"/>
      <c r="MJP11" s="842"/>
      <c r="MJQ11" s="842"/>
      <c r="MJR11" s="842"/>
      <c r="MJS11" s="842"/>
      <c r="MJT11" s="842"/>
      <c r="MJU11" s="842"/>
      <c r="MJV11" s="842"/>
      <c r="MJW11" s="842"/>
      <c r="MJX11" s="842"/>
      <c r="MJY11" s="842"/>
      <c r="MJZ11" s="842"/>
      <c r="MKA11" s="842"/>
      <c r="MKB11" s="842"/>
      <c r="MKC11" s="842"/>
      <c r="MKD11" s="842"/>
      <c r="MKE11" s="842"/>
      <c r="MKF11" s="842"/>
      <c r="MKG11" s="842"/>
      <c r="MKH11" s="842"/>
      <c r="MKI11" s="842"/>
      <c r="MKJ11" s="842"/>
      <c r="MKK11" s="842"/>
      <c r="MKL11" s="842"/>
      <c r="MKM11" s="842"/>
      <c r="MKN11" s="842"/>
      <c r="MKO11" s="842"/>
      <c r="MKP11" s="842"/>
      <c r="MKQ11" s="842"/>
      <c r="MKR11" s="842"/>
      <c r="MKS11" s="842"/>
      <c r="MKT11" s="842"/>
      <c r="MKU11" s="842"/>
      <c r="MKV11" s="842"/>
      <c r="MKW11" s="842"/>
      <c r="MKX11" s="842"/>
      <c r="MKY11" s="842"/>
      <c r="MKZ11" s="842"/>
      <c r="MLA11" s="842"/>
      <c r="MLB11" s="842"/>
      <c r="MLC11" s="842"/>
      <c r="MLD11" s="842"/>
      <c r="MLE11" s="842"/>
      <c r="MLF11" s="842"/>
      <c r="MLG11" s="842"/>
      <c r="MLH11" s="842"/>
      <c r="MLI11" s="842"/>
      <c r="MLJ11" s="842"/>
      <c r="MLK11" s="842"/>
      <c r="MLL11" s="842"/>
      <c r="MLM11" s="842"/>
      <c r="MLN11" s="842"/>
      <c r="MLO11" s="842"/>
      <c r="MLP11" s="842"/>
      <c r="MLQ11" s="842"/>
      <c r="MLR11" s="842"/>
      <c r="MLS11" s="842"/>
      <c r="MLT11" s="842"/>
      <c r="MLU11" s="842"/>
      <c r="MLV11" s="842"/>
      <c r="MLW11" s="842"/>
      <c r="MLX11" s="842"/>
      <c r="MLY11" s="842"/>
      <c r="MLZ11" s="842"/>
      <c r="MMA11" s="842"/>
      <c r="MMB11" s="842"/>
      <c r="MMC11" s="842"/>
      <c r="MMD11" s="842"/>
      <c r="MME11" s="842"/>
      <c r="MMF11" s="842"/>
      <c r="MMG11" s="842"/>
      <c r="MMH11" s="842"/>
      <c r="MMI11" s="842"/>
      <c r="MMJ11" s="842"/>
      <c r="MMK11" s="842"/>
      <c r="MML11" s="842"/>
      <c r="MMM11" s="842"/>
      <c r="MMN11" s="842"/>
      <c r="MMO11" s="842"/>
      <c r="MMP11" s="842"/>
      <c r="MMQ11" s="842"/>
      <c r="MMR11" s="842"/>
      <c r="MMS11" s="842"/>
      <c r="MMT11" s="842"/>
      <c r="MMU11" s="842"/>
      <c r="MMV11" s="842"/>
      <c r="MMW11" s="842"/>
      <c r="MMX11" s="842"/>
      <c r="MMY11" s="842"/>
      <c r="MMZ11" s="842"/>
      <c r="MNA11" s="842"/>
      <c r="MNB11" s="842"/>
      <c r="MNC11" s="842"/>
      <c r="MND11" s="842"/>
      <c r="MNE11" s="842"/>
      <c r="MNF11" s="842"/>
      <c r="MNG11" s="842"/>
      <c r="MNH11" s="842"/>
      <c r="MNI11" s="842"/>
      <c r="MNJ11" s="842"/>
      <c r="MNK11" s="842"/>
      <c r="MNL11" s="842"/>
      <c r="MNM11" s="842"/>
      <c r="MNN11" s="842"/>
      <c r="MNO11" s="842"/>
      <c r="MNP11" s="842"/>
      <c r="MNQ11" s="842"/>
      <c r="MNR11" s="842"/>
      <c r="MNS11" s="842"/>
      <c r="MNT11" s="842"/>
      <c r="MNU11" s="842"/>
      <c r="MNV11" s="842"/>
      <c r="MNW11" s="842"/>
      <c r="MNX11" s="842"/>
      <c r="MNY11" s="842"/>
      <c r="MNZ11" s="842"/>
      <c r="MOA11" s="842"/>
      <c r="MOB11" s="842"/>
      <c r="MOC11" s="842"/>
      <c r="MOD11" s="842"/>
      <c r="MOE11" s="842"/>
      <c r="MOF11" s="842"/>
      <c r="MOG11" s="842"/>
      <c r="MOH11" s="842"/>
      <c r="MOI11" s="842"/>
      <c r="MOJ11" s="842"/>
      <c r="MOK11" s="842"/>
      <c r="MOL11" s="842"/>
      <c r="MOM11" s="842"/>
      <c r="MON11" s="842"/>
      <c r="MOO11" s="842"/>
      <c r="MOP11" s="842"/>
      <c r="MOQ11" s="842"/>
      <c r="MOR11" s="842"/>
      <c r="MOS11" s="842"/>
      <c r="MOT11" s="842"/>
      <c r="MOU11" s="842"/>
      <c r="MOV11" s="842"/>
      <c r="MOW11" s="842"/>
      <c r="MOX11" s="842"/>
      <c r="MOY11" s="842"/>
      <c r="MOZ11" s="842"/>
      <c r="MPA11" s="842"/>
      <c r="MPB11" s="842"/>
      <c r="MPC11" s="842"/>
      <c r="MPD11" s="842"/>
      <c r="MPE11" s="842"/>
      <c r="MPF11" s="842"/>
      <c r="MPG11" s="842"/>
      <c r="MPH11" s="842"/>
      <c r="MPI11" s="842"/>
      <c r="MPJ11" s="842"/>
      <c r="MPK11" s="842"/>
      <c r="MPL11" s="842"/>
      <c r="MPM11" s="842"/>
      <c r="MPN11" s="842"/>
      <c r="MPO11" s="842"/>
      <c r="MPP11" s="842"/>
      <c r="MPQ11" s="842"/>
      <c r="MPR11" s="842"/>
      <c r="MPS11" s="842"/>
      <c r="MPT11" s="842"/>
      <c r="MPU11" s="842"/>
      <c r="MPV11" s="842"/>
      <c r="MPW11" s="842"/>
      <c r="MPX11" s="842"/>
      <c r="MPY11" s="842"/>
      <c r="MPZ11" s="842"/>
      <c r="MQA11" s="842"/>
      <c r="MQB11" s="842"/>
      <c r="MQC11" s="842"/>
      <c r="MQD11" s="842"/>
      <c r="MQE11" s="842"/>
      <c r="MQF11" s="842"/>
      <c r="MQG11" s="842"/>
      <c r="MQH11" s="842"/>
      <c r="MQI11" s="842"/>
      <c r="MQJ11" s="842"/>
      <c r="MQK11" s="842"/>
      <c r="MQL11" s="842"/>
      <c r="MQM11" s="842"/>
      <c r="MQN11" s="842"/>
      <c r="MQO11" s="842"/>
      <c r="MQP11" s="842"/>
      <c r="MQQ11" s="842"/>
      <c r="MQR11" s="842"/>
      <c r="MQS11" s="842"/>
      <c r="MQT11" s="842"/>
      <c r="MQU11" s="842"/>
      <c r="MQV11" s="842"/>
      <c r="MQW11" s="842"/>
      <c r="MQX11" s="842"/>
      <c r="MQY11" s="842"/>
      <c r="MQZ11" s="842"/>
      <c r="MRA11" s="842"/>
      <c r="MRB11" s="842"/>
      <c r="MRC11" s="842"/>
      <c r="MRD11" s="842"/>
      <c r="MRE11" s="842"/>
      <c r="MRF11" s="842"/>
      <c r="MRG11" s="842"/>
      <c r="MRH11" s="842"/>
      <c r="MRI11" s="842"/>
      <c r="MRJ11" s="842"/>
      <c r="MRK11" s="842"/>
      <c r="MRL11" s="842"/>
      <c r="MRM11" s="842"/>
      <c r="MRN11" s="842"/>
      <c r="MRO11" s="842"/>
      <c r="MRP11" s="842"/>
      <c r="MRQ11" s="842"/>
      <c r="MRR11" s="842"/>
      <c r="MRS11" s="842"/>
      <c r="MRT11" s="842"/>
      <c r="MRU11" s="842"/>
      <c r="MRV11" s="842"/>
      <c r="MRW11" s="842"/>
      <c r="MRX11" s="842"/>
      <c r="MRY11" s="842"/>
      <c r="MRZ11" s="842"/>
      <c r="MSA11" s="842"/>
      <c r="MSB11" s="842"/>
      <c r="MSC11" s="842"/>
      <c r="MSD11" s="842"/>
      <c r="MSE11" s="842"/>
      <c r="MSF11" s="842"/>
      <c r="MSG11" s="842"/>
      <c r="MSH11" s="842"/>
      <c r="MSI11" s="842"/>
      <c r="MSJ11" s="842"/>
      <c r="MSK11" s="842"/>
      <c r="MSL11" s="842"/>
      <c r="MSM11" s="842"/>
      <c r="MSN11" s="842"/>
      <c r="MSO11" s="842"/>
      <c r="MSP11" s="842"/>
      <c r="MSQ11" s="842"/>
      <c r="MSR11" s="842"/>
      <c r="MSS11" s="842"/>
      <c r="MST11" s="842"/>
      <c r="MSU11" s="842"/>
      <c r="MSV11" s="842"/>
      <c r="MSW11" s="842"/>
      <c r="MSX11" s="842"/>
      <c r="MSY11" s="842"/>
      <c r="MSZ11" s="842"/>
      <c r="MTA11" s="842"/>
      <c r="MTB11" s="842"/>
      <c r="MTC11" s="842"/>
      <c r="MTD11" s="842"/>
      <c r="MTE11" s="842"/>
      <c r="MTF11" s="842"/>
      <c r="MTG11" s="842"/>
      <c r="MTH11" s="842"/>
      <c r="MTI11" s="842"/>
      <c r="MTJ11" s="842"/>
      <c r="MTK11" s="842"/>
      <c r="MTL11" s="842"/>
      <c r="MTM11" s="842"/>
      <c r="MTN11" s="842"/>
      <c r="MTO11" s="842"/>
      <c r="MTP11" s="842"/>
      <c r="MTQ11" s="842"/>
      <c r="MTR11" s="842"/>
      <c r="MTS11" s="842"/>
      <c r="MTT11" s="842"/>
      <c r="MTU11" s="842"/>
      <c r="MTV11" s="842"/>
      <c r="MTW11" s="842"/>
      <c r="MTX11" s="842"/>
      <c r="MTY11" s="842"/>
      <c r="MTZ11" s="842"/>
      <c r="MUA11" s="842"/>
      <c r="MUB11" s="842"/>
      <c r="MUC11" s="842"/>
      <c r="MUD11" s="842"/>
      <c r="MUE11" s="842"/>
      <c r="MUF11" s="842"/>
      <c r="MUG11" s="842"/>
      <c r="MUH11" s="842"/>
      <c r="MUI11" s="842"/>
      <c r="MUJ11" s="842"/>
      <c r="MUK11" s="842"/>
      <c r="MUL11" s="842"/>
      <c r="MUM11" s="842"/>
      <c r="MUN11" s="842"/>
      <c r="MUO11" s="842"/>
      <c r="MUP11" s="842"/>
      <c r="MUQ11" s="842"/>
      <c r="MUR11" s="842"/>
      <c r="MUS11" s="842"/>
      <c r="MUT11" s="842"/>
      <c r="MUU11" s="842"/>
      <c r="MUV11" s="842"/>
      <c r="MUW11" s="842"/>
      <c r="MUX11" s="842"/>
      <c r="MUY11" s="842"/>
      <c r="MUZ11" s="842"/>
      <c r="MVA11" s="842"/>
      <c r="MVB11" s="842"/>
      <c r="MVC11" s="842"/>
      <c r="MVD11" s="842"/>
      <c r="MVE11" s="842"/>
      <c r="MVF11" s="842"/>
      <c r="MVG11" s="842"/>
      <c r="MVH11" s="842"/>
      <c r="MVI11" s="842"/>
      <c r="MVJ11" s="842"/>
      <c r="MVK11" s="842"/>
      <c r="MVL11" s="842"/>
      <c r="MVM11" s="842"/>
      <c r="MVN11" s="842"/>
      <c r="MVO11" s="842"/>
      <c r="MVP11" s="842"/>
      <c r="MVQ11" s="842"/>
      <c r="MVR11" s="842"/>
      <c r="MVS11" s="842"/>
      <c r="MVT11" s="842"/>
      <c r="MVU11" s="842"/>
      <c r="MVV11" s="842"/>
      <c r="MVW11" s="842"/>
      <c r="MVX11" s="842"/>
      <c r="MVY11" s="842"/>
      <c r="MVZ11" s="842"/>
      <c r="MWA11" s="842"/>
      <c r="MWB11" s="842"/>
      <c r="MWC11" s="842"/>
      <c r="MWD11" s="842"/>
      <c r="MWE11" s="842"/>
      <c r="MWF11" s="842"/>
      <c r="MWG11" s="842"/>
      <c r="MWH11" s="842"/>
      <c r="MWI11" s="842"/>
      <c r="MWJ11" s="842"/>
      <c r="MWK11" s="842"/>
      <c r="MWL11" s="842"/>
      <c r="MWM11" s="842"/>
      <c r="MWN11" s="842"/>
      <c r="MWO11" s="842"/>
      <c r="MWP11" s="842"/>
      <c r="MWQ11" s="842"/>
      <c r="MWR11" s="842"/>
      <c r="MWS11" s="842"/>
      <c r="MWT11" s="842"/>
      <c r="MWU11" s="842"/>
      <c r="MWV11" s="842"/>
      <c r="MWW11" s="842"/>
      <c r="MWX11" s="842"/>
      <c r="MWY11" s="842"/>
      <c r="MWZ11" s="842"/>
      <c r="MXA11" s="842"/>
      <c r="MXB11" s="842"/>
      <c r="MXC11" s="842"/>
      <c r="MXD11" s="842"/>
      <c r="MXE11" s="842"/>
      <c r="MXF11" s="842"/>
      <c r="MXG11" s="842"/>
      <c r="MXH11" s="842"/>
      <c r="MXI11" s="842"/>
      <c r="MXJ11" s="842"/>
      <c r="MXK11" s="842"/>
      <c r="MXL11" s="842"/>
      <c r="MXM11" s="842"/>
      <c r="MXN11" s="842"/>
      <c r="MXO11" s="842"/>
      <c r="MXP11" s="842"/>
      <c r="MXQ11" s="842"/>
      <c r="MXR11" s="842"/>
      <c r="MXS11" s="842"/>
      <c r="MXT11" s="842"/>
      <c r="MXU11" s="842"/>
      <c r="MXV11" s="842"/>
      <c r="MXW11" s="842"/>
      <c r="MXX11" s="842"/>
      <c r="MXY11" s="842"/>
      <c r="MXZ11" s="842"/>
      <c r="MYA11" s="842"/>
      <c r="MYB11" s="842"/>
      <c r="MYC11" s="842"/>
      <c r="MYD11" s="842"/>
      <c r="MYE11" s="842"/>
      <c r="MYF11" s="842"/>
      <c r="MYG11" s="842"/>
      <c r="MYH11" s="842"/>
      <c r="MYI11" s="842"/>
      <c r="MYJ11" s="842"/>
      <c r="MYK11" s="842"/>
      <c r="MYL11" s="842"/>
      <c r="MYM11" s="842"/>
      <c r="MYN11" s="842"/>
      <c r="MYO11" s="842"/>
      <c r="MYP11" s="842"/>
      <c r="MYQ11" s="842"/>
      <c r="MYR11" s="842"/>
      <c r="MYS11" s="842"/>
      <c r="MYT11" s="842"/>
      <c r="MYU11" s="842"/>
      <c r="MYV11" s="842"/>
      <c r="MYW11" s="842"/>
      <c r="MYX11" s="842"/>
      <c r="MYY11" s="842"/>
      <c r="MYZ11" s="842"/>
      <c r="MZA11" s="842"/>
      <c r="MZB11" s="842"/>
      <c r="MZC11" s="842"/>
      <c r="MZD11" s="842"/>
      <c r="MZE11" s="842"/>
      <c r="MZF11" s="842"/>
      <c r="MZG11" s="842"/>
      <c r="MZH11" s="842"/>
      <c r="MZI11" s="842"/>
      <c r="MZJ11" s="842"/>
      <c r="MZK11" s="842"/>
      <c r="MZL11" s="842"/>
      <c r="MZM11" s="842"/>
      <c r="MZN11" s="842"/>
      <c r="MZO11" s="842"/>
      <c r="MZP11" s="842"/>
      <c r="MZQ11" s="842"/>
      <c r="MZR11" s="842"/>
      <c r="MZS11" s="842"/>
      <c r="MZT11" s="842"/>
      <c r="MZU11" s="842"/>
      <c r="MZV11" s="842"/>
      <c r="MZW11" s="842"/>
      <c r="MZX11" s="842"/>
      <c r="MZY11" s="842"/>
      <c r="MZZ11" s="842"/>
      <c r="NAA11" s="842"/>
      <c r="NAB11" s="842"/>
      <c r="NAC11" s="842"/>
      <c r="NAD11" s="842"/>
      <c r="NAE11" s="842"/>
      <c r="NAF11" s="842"/>
      <c r="NAG11" s="842"/>
      <c r="NAH11" s="842"/>
      <c r="NAI11" s="842"/>
      <c r="NAJ11" s="842"/>
      <c r="NAK11" s="842"/>
      <c r="NAL11" s="842"/>
      <c r="NAM11" s="842"/>
      <c r="NAN11" s="842"/>
      <c r="NAO11" s="842"/>
      <c r="NAP11" s="842"/>
      <c r="NAQ11" s="842"/>
      <c r="NAR11" s="842"/>
      <c r="NAS11" s="842"/>
      <c r="NAT11" s="842"/>
      <c r="NAU11" s="842"/>
      <c r="NAV11" s="842"/>
      <c r="NAW11" s="842"/>
      <c r="NAX11" s="842"/>
      <c r="NAY11" s="842"/>
      <c r="NAZ11" s="842"/>
      <c r="NBA11" s="842"/>
      <c r="NBB11" s="842"/>
      <c r="NBC11" s="842"/>
      <c r="NBD11" s="842"/>
      <c r="NBE11" s="842"/>
      <c r="NBF11" s="842"/>
      <c r="NBG11" s="842"/>
      <c r="NBH11" s="842"/>
      <c r="NBI11" s="842"/>
      <c r="NBJ11" s="842"/>
      <c r="NBK11" s="842"/>
      <c r="NBL11" s="842"/>
      <c r="NBM11" s="842"/>
      <c r="NBN11" s="842"/>
      <c r="NBO11" s="842"/>
      <c r="NBP11" s="842"/>
      <c r="NBQ11" s="842"/>
      <c r="NBR11" s="842"/>
      <c r="NBS11" s="842"/>
      <c r="NBT11" s="842"/>
      <c r="NBU11" s="842"/>
      <c r="NBV11" s="842"/>
      <c r="NBW11" s="842"/>
      <c r="NBX11" s="842"/>
      <c r="NBY11" s="842"/>
      <c r="NBZ11" s="842"/>
      <c r="NCA11" s="842"/>
      <c r="NCB11" s="842"/>
      <c r="NCC11" s="842"/>
      <c r="NCD11" s="842"/>
      <c r="NCE11" s="842"/>
      <c r="NCF11" s="842"/>
      <c r="NCG11" s="842"/>
      <c r="NCH11" s="842"/>
      <c r="NCI11" s="842"/>
      <c r="NCJ11" s="842"/>
      <c r="NCK11" s="842"/>
      <c r="NCL11" s="842"/>
      <c r="NCM11" s="842"/>
      <c r="NCN11" s="842"/>
      <c r="NCO11" s="842"/>
      <c r="NCP11" s="842"/>
      <c r="NCQ11" s="842"/>
      <c r="NCR11" s="842"/>
      <c r="NCS11" s="842"/>
      <c r="NCT11" s="842"/>
      <c r="NCU11" s="842"/>
      <c r="NCV11" s="842"/>
      <c r="NCW11" s="842"/>
      <c r="NCX11" s="842"/>
      <c r="NCY11" s="842"/>
      <c r="NCZ11" s="842"/>
      <c r="NDA11" s="842"/>
      <c r="NDB11" s="842"/>
      <c r="NDC11" s="842"/>
      <c r="NDD11" s="842"/>
      <c r="NDE11" s="842"/>
      <c r="NDF11" s="842"/>
      <c r="NDG11" s="842"/>
      <c r="NDH11" s="842"/>
      <c r="NDI11" s="842"/>
      <c r="NDJ11" s="842"/>
      <c r="NDK11" s="842"/>
      <c r="NDL11" s="842"/>
      <c r="NDM11" s="842"/>
      <c r="NDN11" s="842"/>
      <c r="NDO11" s="842"/>
      <c r="NDP11" s="842"/>
      <c r="NDQ11" s="842"/>
      <c r="NDR11" s="842"/>
      <c r="NDS11" s="842"/>
      <c r="NDT11" s="842"/>
      <c r="NDU11" s="842"/>
      <c r="NDV11" s="842"/>
      <c r="NDW11" s="842"/>
      <c r="NDX11" s="842"/>
      <c r="NDY11" s="842"/>
      <c r="NDZ11" s="842"/>
      <c r="NEA11" s="842"/>
      <c r="NEB11" s="842"/>
      <c r="NEC11" s="842"/>
      <c r="NED11" s="842"/>
      <c r="NEE11" s="842"/>
      <c r="NEF11" s="842"/>
      <c r="NEG11" s="842"/>
      <c r="NEH11" s="842"/>
      <c r="NEI11" s="842"/>
      <c r="NEJ11" s="842"/>
      <c r="NEK11" s="842"/>
      <c r="NEL11" s="842"/>
      <c r="NEM11" s="842"/>
      <c r="NEN11" s="842"/>
      <c r="NEO11" s="842"/>
      <c r="NEP11" s="842"/>
      <c r="NEQ11" s="842"/>
      <c r="NER11" s="842"/>
      <c r="NES11" s="842"/>
      <c r="NET11" s="842"/>
      <c r="NEU11" s="842"/>
      <c r="NEV11" s="842"/>
      <c r="NEW11" s="842"/>
      <c r="NEX11" s="842"/>
      <c r="NEY11" s="842"/>
      <c r="NEZ11" s="842"/>
      <c r="NFA11" s="842"/>
      <c r="NFB11" s="842"/>
      <c r="NFC11" s="842"/>
      <c r="NFD11" s="842"/>
      <c r="NFE11" s="842"/>
      <c r="NFF11" s="842"/>
      <c r="NFG11" s="842"/>
      <c r="NFH11" s="842"/>
      <c r="NFI11" s="842"/>
      <c r="NFJ11" s="842"/>
      <c r="NFK11" s="842"/>
      <c r="NFL11" s="842"/>
      <c r="NFM11" s="842"/>
      <c r="NFN11" s="842"/>
      <c r="NFO11" s="842"/>
      <c r="NFP11" s="842"/>
      <c r="NFQ11" s="842"/>
      <c r="NFR11" s="842"/>
      <c r="NFS11" s="842"/>
      <c r="NFT11" s="842"/>
      <c r="NFU11" s="842"/>
      <c r="NFV11" s="842"/>
      <c r="NFW11" s="842"/>
      <c r="NFX11" s="842"/>
      <c r="NFY11" s="842"/>
      <c r="NFZ11" s="842"/>
      <c r="NGA11" s="842"/>
      <c r="NGB11" s="842"/>
      <c r="NGC11" s="842"/>
      <c r="NGD11" s="842"/>
      <c r="NGE11" s="842"/>
      <c r="NGF11" s="842"/>
      <c r="NGG11" s="842"/>
      <c r="NGH11" s="842"/>
      <c r="NGI11" s="842"/>
      <c r="NGJ11" s="842"/>
      <c r="NGK11" s="842"/>
      <c r="NGL11" s="842"/>
      <c r="NGM11" s="842"/>
      <c r="NGN11" s="842"/>
      <c r="NGO11" s="842"/>
      <c r="NGP11" s="842"/>
      <c r="NGQ11" s="842"/>
      <c r="NGR11" s="842"/>
      <c r="NGS11" s="842"/>
      <c r="NGT11" s="842"/>
      <c r="NGU11" s="842"/>
      <c r="NGV11" s="842"/>
      <c r="NGW11" s="842"/>
      <c r="NGX11" s="842"/>
      <c r="NGY11" s="842"/>
      <c r="NGZ11" s="842"/>
      <c r="NHA11" s="842"/>
      <c r="NHB11" s="842"/>
      <c r="NHC11" s="842"/>
      <c r="NHD11" s="842"/>
      <c r="NHE11" s="842"/>
      <c r="NHF11" s="842"/>
      <c r="NHG11" s="842"/>
      <c r="NHH11" s="842"/>
      <c r="NHI11" s="842"/>
      <c r="NHJ11" s="842"/>
      <c r="NHK11" s="842"/>
      <c r="NHL11" s="842"/>
      <c r="NHM11" s="842"/>
      <c r="NHN11" s="842"/>
      <c r="NHO11" s="842"/>
      <c r="NHP11" s="842"/>
      <c r="NHQ11" s="842"/>
      <c r="NHR11" s="842"/>
      <c r="NHS11" s="842"/>
      <c r="NHT11" s="842"/>
      <c r="NHU11" s="842"/>
      <c r="NHV11" s="842"/>
      <c r="NHW11" s="842"/>
      <c r="NHX11" s="842"/>
      <c r="NHY11" s="842"/>
      <c r="NHZ11" s="842"/>
      <c r="NIA11" s="842"/>
      <c r="NIB11" s="842"/>
      <c r="NIC11" s="842"/>
      <c r="NID11" s="842"/>
      <c r="NIE11" s="842"/>
      <c r="NIF11" s="842"/>
      <c r="NIG11" s="842"/>
      <c r="NIH11" s="842"/>
      <c r="NII11" s="842"/>
      <c r="NIJ11" s="842"/>
      <c r="NIK11" s="842"/>
      <c r="NIL11" s="842"/>
      <c r="NIM11" s="842"/>
      <c r="NIN11" s="842"/>
      <c r="NIO11" s="842"/>
      <c r="NIP11" s="842"/>
      <c r="NIQ11" s="842"/>
      <c r="NIR11" s="842"/>
      <c r="NIS11" s="842"/>
      <c r="NIT11" s="842"/>
      <c r="NIU11" s="842"/>
      <c r="NIV11" s="842"/>
      <c r="NIW11" s="842"/>
      <c r="NIX11" s="842"/>
      <c r="NIY11" s="842"/>
      <c r="NIZ11" s="842"/>
      <c r="NJA11" s="842"/>
      <c r="NJB11" s="842"/>
      <c r="NJC11" s="842"/>
      <c r="NJD11" s="842"/>
      <c r="NJE11" s="842"/>
      <c r="NJF11" s="842"/>
      <c r="NJG11" s="842"/>
      <c r="NJH11" s="842"/>
      <c r="NJI11" s="842"/>
      <c r="NJJ11" s="842"/>
      <c r="NJK11" s="842"/>
      <c r="NJL11" s="842"/>
      <c r="NJM11" s="842"/>
      <c r="NJN11" s="842"/>
      <c r="NJO11" s="842"/>
      <c r="NJP11" s="842"/>
      <c r="NJQ11" s="842"/>
      <c r="NJR11" s="842"/>
      <c r="NJS11" s="842"/>
      <c r="NJT11" s="842"/>
      <c r="NJU11" s="842"/>
      <c r="NJV11" s="842"/>
      <c r="NJW11" s="842"/>
      <c r="NJX11" s="842"/>
      <c r="NJY11" s="842"/>
      <c r="NJZ11" s="842"/>
      <c r="NKA11" s="842"/>
      <c r="NKB11" s="842"/>
      <c r="NKC11" s="842"/>
      <c r="NKD11" s="842"/>
      <c r="NKE11" s="842"/>
      <c r="NKF11" s="842"/>
      <c r="NKG11" s="842"/>
      <c r="NKH11" s="842"/>
      <c r="NKI11" s="842"/>
      <c r="NKJ11" s="842"/>
      <c r="NKK11" s="842"/>
      <c r="NKL11" s="842"/>
      <c r="NKM11" s="842"/>
      <c r="NKN11" s="842"/>
      <c r="NKO11" s="842"/>
      <c r="NKP11" s="842"/>
      <c r="NKQ11" s="842"/>
      <c r="NKR11" s="842"/>
      <c r="NKS11" s="842"/>
      <c r="NKT11" s="842"/>
      <c r="NKU11" s="842"/>
      <c r="NKV11" s="842"/>
      <c r="NKW11" s="842"/>
      <c r="NKX11" s="842"/>
      <c r="NKY11" s="842"/>
      <c r="NKZ11" s="842"/>
      <c r="NLA11" s="842"/>
      <c r="NLB11" s="842"/>
      <c r="NLC11" s="842"/>
      <c r="NLD11" s="842"/>
      <c r="NLE11" s="842"/>
      <c r="NLF11" s="842"/>
      <c r="NLG11" s="842"/>
      <c r="NLH11" s="842"/>
      <c r="NLI11" s="842"/>
      <c r="NLJ11" s="842"/>
      <c r="NLK11" s="842"/>
      <c r="NLL11" s="842"/>
      <c r="NLM11" s="842"/>
      <c r="NLN11" s="842"/>
      <c r="NLO11" s="842"/>
      <c r="NLP11" s="842"/>
      <c r="NLQ11" s="842"/>
      <c r="NLR11" s="842"/>
      <c r="NLS11" s="842"/>
      <c r="NLT11" s="842"/>
      <c r="NLU11" s="842"/>
      <c r="NLV11" s="842"/>
      <c r="NLW11" s="842"/>
      <c r="NLX11" s="842"/>
      <c r="NLY11" s="842"/>
      <c r="NLZ11" s="842"/>
      <c r="NMA11" s="842"/>
      <c r="NMB11" s="842"/>
      <c r="NMC11" s="842"/>
      <c r="NMD11" s="842"/>
      <c r="NME11" s="842"/>
      <c r="NMF11" s="842"/>
      <c r="NMG11" s="842"/>
      <c r="NMH11" s="842"/>
      <c r="NMI11" s="842"/>
      <c r="NMJ11" s="842"/>
      <c r="NMK11" s="842"/>
      <c r="NML11" s="842"/>
      <c r="NMM11" s="842"/>
      <c r="NMN11" s="842"/>
      <c r="NMO11" s="842"/>
      <c r="NMP11" s="842"/>
      <c r="NMQ11" s="842"/>
      <c r="NMR11" s="842"/>
      <c r="NMS11" s="842"/>
      <c r="NMT11" s="842"/>
      <c r="NMU11" s="842"/>
      <c r="NMV11" s="842"/>
      <c r="NMW11" s="842"/>
      <c r="NMX11" s="842"/>
      <c r="NMY11" s="842"/>
      <c r="NMZ11" s="842"/>
      <c r="NNA11" s="842"/>
      <c r="NNB11" s="842"/>
      <c r="NNC11" s="842"/>
      <c r="NND11" s="842"/>
      <c r="NNE11" s="842"/>
      <c r="NNF11" s="842"/>
      <c r="NNG11" s="842"/>
      <c r="NNH11" s="842"/>
      <c r="NNI11" s="842"/>
      <c r="NNJ11" s="842"/>
      <c r="NNK11" s="842"/>
      <c r="NNL11" s="842"/>
      <c r="NNM11" s="842"/>
      <c r="NNN11" s="842"/>
      <c r="NNO11" s="842"/>
      <c r="NNP11" s="842"/>
      <c r="NNQ11" s="842"/>
      <c r="NNR11" s="842"/>
      <c r="NNS11" s="842"/>
      <c r="NNT11" s="842"/>
      <c r="NNU11" s="842"/>
      <c r="NNV11" s="842"/>
      <c r="NNW11" s="842"/>
      <c r="NNX11" s="842"/>
      <c r="NNY11" s="842"/>
      <c r="NNZ11" s="842"/>
      <c r="NOA11" s="842"/>
      <c r="NOB11" s="842"/>
      <c r="NOC11" s="842"/>
      <c r="NOD11" s="842"/>
      <c r="NOE11" s="842"/>
      <c r="NOF11" s="842"/>
      <c r="NOG11" s="842"/>
      <c r="NOH11" s="842"/>
      <c r="NOI11" s="842"/>
      <c r="NOJ11" s="842"/>
      <c r="NOK11" s="842"/>
      <c r="NOL11" s="842"/>
      <c r="NOM11" s="842"/>
      <c r="NON11" s="842"/>
      <c r="NOO11" s="842"/>
      <c r="NOP11" s="842"/>
      <c r="NOQ11" s="842"/>
      <c r="NOR11" s="842"/>
      <c r="NOS11" s="842"/>
      <c r="NOT11" s="842"/>
      <c r="NOU11" s="842"/>
      <c r="NOV11" s="842"/>
      <c r="NOW11" s="842"/>
      <c r="NOX11" s="842"/>
      <c r="NOY11" s="842"/>
      <c r="NOZ11" s="842"/>
      <c r="NPA11" s="842"/>
      <c r="NPB11" s="842"/>
      <c r="NPC11" s="842"/>
      <c r="NPD11" s="842"/>
      <c r="NPE11" s="842"/>
      <c r="NPF11" s="842"/>
      <c r="NPG11" s="842"/>
      <c r="NPH11" s="842"/>
      <c r="NPI11" s="842"/>
      <c r="NPJ11" s="842"/>
      <c r="NPK11" s="842"/>
      <c r="NPL11" s="842"/>
      <c r="NPM11" s="842"/>
      <c r="NPN11" s="842"/>
      <c r="NPO11" s="842"/>
      <c r="NPP11" s="842"/>
      <c r="NPQ11" s="842"/>
      <c r="NPR11" s="842"/>
      <c r="NPS11" s="842"/>
      <c r="NPT11" s="842"/>
      <c r="NPU11" s="842"/>
      <c r="NPV11" s="842"/>
      <c r="NPW11" s="842"/>
      <c r="NPX11" s="842"/>
      <c r="NPY11" s="842"/>
      <c r="NPZ11" s="842"/>
      <c r="NQA11" s="842"/>
      <c r="NQB11" s="842"/>
      <c r="NQC11" s="842"/>
      <c r="NQD11" s="842"/>
      <c r="NQE11" s="842"/>
      <c r="NQF11" s="842"/>
      <c r="NQG11" s="842"/>
      <c r="NQH11" s="842"/>
      <c r="NQI11" s="842"/>
      <c r="NQJ11" s="842"/>
      <c r="NQK11" s="842"/>
      <c r="NQL11" s="842"/>
      <c r="NQM11" s="842"/>
      <c r="NQN11" s="842"/>
      <c r="NQO11" s="842"/>
      <c r="NQP11" s="842"/>
      <c r="NQQ11" s="842"/>
      <c r="NQR11" s="842"/>
      <c r="NQS11" s="842"/>
      <c r="NQT11" s="842"/>
      <c r="NQU11" s="842"/>
      <c r="NQV11" s="842"/>
      <c r="NQW11" s="842"/>
      <c r="NQX11" s="842"/>
      <c r="NQY11" s="842"/>
      <c r="NQZ11" s="842"/>
      <c r="NRA11" s="842"/>
      <c r="NRB11" s="842"/>
      <c r="NRC11" s="842"/>
      <c r="NRD11" s="842"/>
      <c r="NRE11" s="842"/>
      <c r="NRF11" s="842"/>
      <c r="NRG11" s="842"/>
      <c r="NRH11" s="842"/>
      <c r="NRI11" s="842"/>
      <c r="NRJ11" s="842"/>
      <c r="NRK11" s="842"/>
      <c r="NRL11" s="842"/>
      <c r="NRM11" s="842"/>
      <c r="NRN11" s="842"/>
      <c r="NRO11" s="842"/>
      <c r="NRP11" s="842"/>
      <c r="NRQ11" s="842"/>
      <c r="NRR11" s="842"/>
      <c r="NRS11" s="842"/>
      <c r="NRT11" s="842"/>
      <c r="NRU11" s="842"/>
      <c r="NRV11" s="842"/>
      <c r="NRW11" s="842"/>
      <c r="NRX11" s="842"/>
      <c r="NRY11" s="842"/>
      <c r="NRZ11" s="842"/>
      <c r="NSA11" s="842"/>
      <c r="NSB11" s="842"/>
      <c r="NSC11" s="842"/>
      <c r="NSD11" s="842"/>
      <c r="NSE11" s="842"/>
      <c r="NSF11" s="842"/>
      <c r="NSG11" s="842"/>
      <c r="NSH11" s="842"/>
      <c r="NSI11" s="842"/>
      <c r="NSJ11" s="842"/>
      <c r="NSK11" s="842"/>
      <c r="NSL11" s="842"/>
      <c r="NSM11" s="842"/>
      <c r="NSN11" s="842"/>
      <c r="NSO11" s="842"/>
      <c r="NSP11" s="842"/>
      <c r="NSQ11" s="842"/>
      <c r="NSR11" s="842"/>
      <c r="NSS11" s="842"/>
      <c r="NST11" s="842"/>
      <c r="NSU11" s="842"/>
      <c r="NSV11" s="842"/>
      <c r="NSW11" s="842"/>
      <c r="NSX11" s="842"/>
      <c r="NSY11" s="842"/>
      <c r="NSZ11" s="842"/>
      <c r="NTA11" s="842"/>
      <c r="NTB11" s="842"/>
      <c r="NTC11" s="842"/>
      <c r="NTD11" s="842"/>
      <c r="NTE11" s="842"/>
      <c r="NTF11" s="842"/>
      <c r="NTG11" s="842"/>
      <c r="NTH11" s="842"/>
      <c r="NTI11" s="842"/>
      <c r="NTJ11" s="842"/>
      <c r="NTK11" s="842"/>
      <c r="NTL11" s="842"/>
      <c r="NTM11" s="842"/>
      <c r="NTN11" s="842"/>
      <c r="NTO11" s="842"/>
      <c r="NTP11" s="842"/>
      <c r="NTQ11" s="842"/>
      <c r="NTR11" s="842"/>
      <c r="NTS11" s="842"/>
      <c r="NTT11" s="842"/>
      <c r="NTU11" s="842"/>
      <c r="NTV11" s="842"/>
      <c r="NTW11" s="842"/>
      <c r="NTX11" s="842"/>
      <c r="NTY11" s="842"/>
      <c r="NTZ11" s="842"/>
      <c r="NUA11" s="842"/>
      <c r="NUB11" s="842"/>
      <c r="NUC11" s="842"/>
      <c r="NUD11" s="842"/>
      <c r="NUE11" s="842"/>
      <c r="NUF11" s="842"/>
      <c r="NUG11" s="842"/>
      <c r="NUH11" s="842"/>
      <c r="NUI11" s="842"/>
      <c r="NUJ11" s="842"/>
      <c r="NUK11" s="842"/>
      <c r="NUL11" s="842"/>
      <c r="NUM11" s="842"/>
      <c r="NUN11" s="842"/>
      <c r="NUO11" s="842"/>
      <c r="NUP11" s="842"/>
      <c r="NUQ11" s="842"/>
      <c r="NUR11" s="842"/>
      <c r="NUS11" s="842"/>
      <c r="NUT11" s="842"/>
      <c r="NUU11" s="842"/>
      <c r="NUV11" s="842"/>
      <c r="NUW11" s="842"/>
      <c r="NUX11" s="842"/>
      <c r="NUY11" s="842"/>
      <c r="NUZ11" s="842"/>
      <c r="NVA11" s="842"/>
      <c r="NVB11" s="842"/>
      <c r="NVC11" s="842"/>
      <c r="NVD11" s="842"/>
      <c r="NVE11" s="842"/>
      <c r="NVF11" s="842"/>
      <c r="NVG11" s="842"/>
      <c r="NVH11" s="842"/>
      <c r="NVI11" s="842"/>
      <c r="NVJ11" s="842"/>
      <c r="NVK11" s="842"/>
      <c r="NVL11" s="842"/>
      <c r="NVM11" s="842"/>
      <c r="NVN11" s="842"/>
      <c r="NVO11" s="842"/>
      <c r="NVP11" s="842"/>
      <c r="NVQ11" s="842"/>
      <c r="NVR11" s="842"/>
      <c r="NVS11" s="842"/>
      <c r="NVT11" s="842"/>
      <c r="NVU11" s="842"/>
      <c r="NVV11" s="842"/>
      <c r="NVW11" s="842"/>
      <c r="NVX11" s="842"/>
      <c r="NVY11" s="842"/>
      <c r="NVZ11" s="842"/>
      <c r="NWA11" s="842"/>
      <c r="NWB11" s="842"/>
      <c r="NWC11" s="842"/>
      <c r="NWD11" s="842"/>
      <c r="NWE11" s="842"/>
      <c r="NWF11" s="842"/>
      <c r="NWG11" s="842"/>
      <c r="NWH11" s="842"/>
      <c r="NWI11" s="842"/>
      <c r="NWJ11" s="842"/>
      <c r="NWK11" s="842"/>
      <c r="NWL11" s="842"/>
      <c r="NWM11" s="842"/>
      <c r="NWN11" s="842"/>
      <c r="NWO11" s="842"/>
      <c r="NWP11" s="842"/>
      <c r="NWQ11" s="842"/>
      <c r="NWR11" s="842"/>
      <c r="NWS11" s="842"/>
      <c r="NWT11" s="842"/>
      <c r="NWU11" s="842"/>
      <c r="NWV11" s="842"/>
      <c r="NWW11" s="842"/>
      <c r="NWX11" s="842"/>
      <c r="NWY11" s="842"/>
      <c r="NWZ11" s="842"/>
      <c r="NXA11" s="842"/>
      <c r="NXB11" s="842"/>
      <c r="NXC11" s="842"/>
      <c r="NXD11" s="842"/>
      <c r="NXE11" s="842"/>
      <c r="NXF11" s="842"/>
      <c r="NXG11" s="842"/>
      <c r="NXH11" s="842"/>
      <c r="NXI11" s="842"/>
      <c r="NXJ11" s="842"/>
      <c r="NXK11" s="842"/>
      <c r="NXL11" s="842"/>
      <c r="NXM11" s="842"/>
      <c r="NXN11" s="842"/>
      <c r="NXO11" s="842"/>
      <c r="NXP11" s="842"/>
      <c r="NXQ11" s="842"/>
      <c r="NXR11" s="842"/>
      <c r="NXS11" s="842"/>
      <c r="NXT11" s="842"/>
      <c r="NXU11" s="842"/>
      <c r="NXV11" s="842"/>
      <c r="NXW11" s="842"/>
      <c r="NXX11" s="842"/>
      <c r="NXY11" s="842"/>
      <c r="NXZ11" s="842"/>
      <c r="NYA11" s="842"/>
      <c r="NYB11" s="842"/>
      <c r="NYC11" s="842"/>
      <c r="NYD11" s="842"/>
      <c r="NYE11" s="842"/>
      <c r="NYF11" s="842"/>
      <c r="NYG11" s="842"/>
      <c r="NYH11" s="842"/>
      <c r="NYI11" s="842"/>
      <c r="NYJ11" s="842"/>
      <c r="NYK11" s="842"/>
      <c r="NYL11" s="842"/>
      <c r="NYM11" s="842"/>
      <c r="NYN11" s="842"/>
      <c r="NYO11" s="842"/>
      <c r="NYP11" s="842"/>
      <c r="NYQ11" s="842"/>
      <c r="NYR11" s="842"/>
      <c r="NYS11" s="842"/>
      <c r="NYT11" s="842"/>
      <c r="NYU11" s="842"/>
      <c r="NYV11" s="842"/>
      <c r="NYW11" s="842"/>
      <c r="NYX11" s="842"/>
      <c r="NYY11" s="842"/>
      <c r="NYZ11" s="842"/>
      <c r="NZA11" s="842"/>
      <c r="NZB11" s="842"/>
      <c r="NZC11" s="842"/>
      <c r="NZD11" s="842"/>
      <c r="NZE11" s="842"/>
      <c r="NZF11" s="842"/>
      <c r="NZG11" s="842"/>
      <c r="NZH11" s="842"/>
      <c r="NZI11" s="842"/>
      <c r="NZJ11" s="842"/>
      <c r="NZK11" s="842"/>
      <c r="NZL11" s="842"/>
      <c r="NZM11" s="842"/>
      <c r="NZN11" s="842"/>
      <c r="NZO11" s="842"/>
      <c r="NZP11" s="842"/>
      <c r="NZQ11" s="842"/>
      <c r="NZR11" s="842"/>
      <c r="NZS11" s="842"/>
      <c r="NZT11" s="842"/>
      <c r="NZU11" s="842"/>
      <c r="NZV11" s="842"/>
      <c r="NZW11" s="842"/>
      <c r="NZX11" s="842"/>
      <c r="NZY11" s="842"/>
      <c r="NZZ11" s="842"/>
      <c r="OAA11" s="842"/>
      <c r="OAB11" s="842"/>
      <c r="OAC11" s="842"/>
      <c r="OAD11" s="842"/>
      <c r="OAE11" s="842"/>
      <c r="OAF11" s="842"/>
      <c r="OAG11" s="842"/>
      <c r="OAH11" s="842"/>
      <c r="OAI11" s="842"/>
      <c r="OAJ11" s="842"/>
      <c r="OAK11" s="842"/>
      <c r="OAL11" s="842"/>
      <c r="OAM11" s="842"/>
      <c r="OAN11" s="842"/>
      <c r="OAO11" s="842"/>
      <c r="OAP11" s="842"/>
      <c r="OAQ11" s="842"/>
      <c r="OAR11" s="842"/>
      <c r="OAS11" s="842"/>
      <c r="OAT11" s="842"/>
      <c r="OAU11" s="842"/>
      <c r="OAV11" s="842"/>
      <c r="OAW11" s="842"/>
      <c r="OAX11" s="842"/>
      <c r="OAY11" s="842"/>
      <c r="OAZ11" s="842"/>
      <c r="OBA11" s="842"/>
      <c r="OBB11" s="842"/>
      <c r="OBC11" s="842"/>
      <c r="OBD11" s="842"/>
      <c r="OBE11" s="842"/>
      <c r="OBF11" s="842"/>
      <c r="OBG11" s="842"/>
      <c r="OBH11" s="842"/>
      <c r="OBI11" s="842"/>
      <c r="OBJ11" s="842"/>
      <c r="OBK11" s="842"/>
      <c r="OBL11" s="842"/>
      <c r="OBM11" s="842"/>
      <c r="OBN11" s="842"/>
      <c r="OBO11" s="842"/>
      <c r="OBP11" s="842"/>
      <c r="OBQ11" s="842"/>
      <c r="OBR11" s="842"/>
      <c r="OBS11" s="842"/>
      <c r="OBT11" s="842"/>
      <c r="OBU11" s="842"/>
      <c r="OBV11" s="842"/>
      <c r="OBW11" s="842"/>
      <c r="OBX11" s="842"/>
      <c r="OBY11" s="842"/>
      <c r="OBZ11" s="842"/>
      <c r="OCA11" s="842"/>
      <c r="OCB11" s="842"/>
      <c r="OCC11" s="842"/>
      <c r="OCD11" s="842"/>
      <c r="OCE11" s="842"/>
      <c r="OCF11" s="842"/>
      <c r="OCG11" s="842"/>
      <c r="OCH11" s="842"/>
      <c r="OCI11" s="842"/>
      <c r="OCJ11" s="842"/>
      <c r="OCK11" s="842"/>
      <c r="OCL11" s="842"/>
      <c r="OCM11" s="842"/>
      <c r="OCN11" s="842"/>
      <c r="OCO11" s="842"/>
      <c r="OCP11" s="842"/>
      <c r="OCQ11" s="842"/>
      <c r="OCR11" s="842"/>
      <c r="OCS11" s="842"/>
      <c r="OCT11" s="842"/>
      <c r="OCU11" s="842"/>
      <c r="OCV11" s="842"/>
      <c r="OCW11" s="842"/>
      <c r="OCX11" s="842"/>
      <c r="OCY11" s="842"/>
      <c r="OCZ11" s="842"/>
      <c r="ODA11" s="842"/>
      <c r="ODB11" s="842"/>
      <c r="ODC11" s="842"/>
      <c r="ODD11" s="842"/>
      <c r="ODE11" s="842"/>
      <c r="ODF11" s="842"/>
      <c r="ODG11" s="842"/>
      <c r="ODH11" s="842"/>
      <c r="ODI11" s="842"/>
      <c r="ODJ11" s="842"/>
      <c r="ODK11" s="842"/>
      <c r="ODL11" s="842"/>
      <c r="ODM11" s="842"/>
      <c r="ODN11" s="842"/>
      <c r="ODO11" s="842"/>
      <c r="ODP11" s="842"/>
      <c r="ODQ11" s="842"/>
      <c r="ODR11" s="842"/>
      <c r="ODS11" s="842"/>
      <c r="ODT11" s="842"/>
      <c r="ODU11" s="842"/>
      <c r="ODV11" s="842"/>
      <c r="ODW11" s="842"/>
      <c r="ODX11" s="842"/>
      <c r="ODY11" s="842"/>
      <c r="ODZ11" s="842"/>
      <c r="OEA11" s="842"/>
      <c r="OEB11" s="842"/>
      <c r="OEC11" s="842"/>
      <c r="OED11" s="842"/>
      <c r="OEE11" s="842"/>
      <c r="OEF11" s="842"/>
      <c r="OEG11" s="842"/>
      <c r="OEH11" s="842"/>
      <c r="OEI11" s="842"/>
      <c r="OEJ11" s="842"/>
      <c r="OEK11" s="842"/>
      <c r="OEL11" s="842"/>
      <c r="OEM11" s="842"/>
      <c r="OEN11" s="842"/>
      <c r="OEO11" s="842"/>
      <c r="OEP11" s="842"/>
      <c r="OEQ11" s="842"/>
      <c r="OER11" s="842"/>
      <c r="OES11" s="842"/>
      <c r="OET11" s="842"/>
      <c r="OEU11" s="842"/>
      <c r="OEV11" s="842"/>
      <c r="OEW11" s="842"/>
      <c r="OEX11" s="842"/>
      <c r="OEY11" s="842"/>
      <c r="OEZ11" s="842"/>
      <c r="OFA11" s="842"/>
      <c r="OFB11" s="842"/>
      <c r="OFC11" s="842"/>
      <c r="OFD11" s="842"/>
      <c r="OFE11" s="842"/>
      <c r="OFF11" s="842"/>
      <c r="OFG11" s="842"/>
      <c r="OFH11" s="842"/>
      <c r="OFI11" s="842"/>
      <c r="OFJ11" s="842"/>
      <c r="OFK11" s="842"/>
      <c r="OFL11" s="842"/>
      <c r="OFM11" s="842"/>
      <c r="OFN11" s="842"/>
      <c r="OFO11" s="842"/>
      <c r="OFP11" s="842"/>
      <c r="OFQ11" s="842"/>
      <c r="OFR11" s="842"/>
      <c r="OFS11" s="842"/>
      <c r="OFT11" s="842"/>
      <c r="OFU11" s="842"/>
      <c r="OFV11" s="842"/>
      <c r="OFW11" s="842"/>
      <c r="OFX11" s="842"/>
      <c r="OFY11" s="842"/>
      <c r="OFZ11" s="842"/>
      <c r="OGA11" s="842"/>
      <c r="OGB11" s="842"/>
      <c r="OGC11" s="842"/>
      <c r="OGD11" s="842"/>
      <c r="OGE11" s="842"/>
      <c r="OGF11" s="842"/>
      <c r="OGG11" s="842"/>
      <c r="OGH11" s="842"/>
      <c r="OGI11" s="842"/>
      <c r="OGJ11" s="842"/>
      <c r="OGK11" s="842"/>
      <c r="OGL11" s="842"/>
      <c r="OGM11" s="842"/>
      <c r="OGN11" s="842"/>
      <c r="OGO11" s="842"/>
      <c r="OGP11" s="842"/>
      <c r="OGQ11" s="842"/>
      <c r="OGR11" s="842"/>
      <c r="OGS11" s="842"/>
      <c r="OGT11" s="842"/>
      <c r="OGU11" s="842"/>
      <c r="OGV11" s="842"/>
      <c r="OGW11" s="842"/>
      <c r="OGX11" s="842"/>
      <c r="OGY11" s="842"/>
      <c r="OGZ11" s="842"/>
      <c r="OHA11" s="842"/>
      <c r="OHB11" s="842"/>
      <c r="OHC11" s="842"/>
      <c r="OHD11" s="842"/>
      <c r="OHE11" s="842"/>
      <c r="OHF11" s="842"/>
      <c r="OHG11" s="842"/>
      <c r="OHH11" s="842"/>
      <c r="OHI11" s="842"/>
      <c r="OHJ11" s="842"/>
      <c r="OHK11" s="842"/>
      <c r="OHL11" s="842"/>
      <c r="OHM11" s="842"/>
      <c r="OHN11" s="842"/>
      <c r="OHO11" s="842"/>
      <c r="OHP11" s="842"/>
      <c r="OHQ11" s="842"/>
      <c r="OHR11" s="842"/>
      <c r="OHS11" s="842"/>
      <c r="OHT11" s="842"/>
      <c r="OHU11" s="842"/>
      <c r="OHV11" s="842"/>
      <c r="OHW11" s="842"/>
      <c r="OHX11" s="842"/>
      <c r="OHY11" s="842"/>
      <c r="OHZ11" s="842"/>
      <c r="OIA11" s="842"/>
      <c r="OIB11" s="842"/>
      <c r="OIC11" s="842"/>
      <c r="OID11" s="842"/>
      <c r="OIE11" s="842"/>
      <c r="OIF11" s="842"/>
      <c r="OIG11" s="842"/>
      <c r="OIH11" s="842"/>
      <c r="OII11" s="842"/>
      <c r="OIJ11" s="842"/>
      <c r="OIK11" s="842"/>
      <c r="OIL11" s="842"/>
      <c r="OIM11" s="842"/>
      <c r="OIN11" s="842"/>
      <c r="OIO11" s="842"/>
      <c r="OIP11" s="842"/>
      <c r="OIQ11" s="842"/>
      <c r="OIR11" s="842"/>
      <c r="OIS11" s="842"/>
      <c r="OIT11" s="842"/>
      <c r="OIU11" s="842"/>
      <c r="OIV11" s="842"/>
      <c r="OIW11" s="842"/>
      <c r="OIX11" s="842"/>
      <c r="OIY11" s="842"/>
      <c r="OIZ11" s="842"/>
      <c r="OJA11" s="842"/>
      <c r="OJB11" s="842"/>
      <c r="OJC11" s="842"/>
      <c r="OJD11" s="842"/>
      <c r="OJE11" s="842"/>
      <c r="OJF11" s="842"/>
      <c r="OJG11" s="842"/>
      <c r="OJH11" s="842"/>
      <c r="OJI11" s="842"/>
      <c r="OJJ11" s="842"/>
      <c r="OJK11" s="842"/>
      <c r="OJL11" s="842"/>
      <c r="OJM11" s="842"/>
      <c r="OJN11" s="842"/>
      <c r="OJO11" s="842"/>
      <c r="OJP11" s="842"/>
      <c r="OJQ11" s="842"/>
      <c r="OJR11" s="842"/>
      <c r="OJS11" s="842"/>
      <c r="OJT11" s="842"/>
      <c r="OJU11" s="842"/>
      <c r="OJV11" s="842"/>
      <c r="OJW11" s="842"/>
      <c r="OJX11" s="842"/>
      <c r="OJY11" s="842"/>
      <c r="OJZ11" s="842"/>
      <c r="OKA11" s="842"/>
      <c r="OKB11" s="842"/>
      <c r="OKC11" s="842"/>
      <c r="OKD11" s="842"/>
      <c r="OKE11" s="842"/>
      <c r="OKF11" s="842"/>
      <c r="OKG11" s="842"/>
      <c r="OKH11" s="842"/>
      <c r="OKI11" s="842"/>
      <c r="OKJ11" s="842"/>
      <c r="OKK11" s="842"/>
      <c r="OKL11" s="842"/>
      <c r="OKM11" s="842"/>
      <c r="OKN11" s="842"/>
      <c r="OKO11" s="842"/>
      <c r="OKP11" s="842"/>
      <c r="OKQ11" s="842"/>
      <c r="OKR11" s="842"/>
      <c r="OKS11" s="842"/>
      <c r="OKT11" s="842"/>
      <c r="OKU11" s="842"/>
      <c r="OKV11" s="842"/>
      <c r="OKW11" s="842"/>
      <c r="OKX11" s="842"/>
      <c r="OKY11" s="842"/>
      <c r="OKZ11" s="842"/>
      <c r="OLA11" s="842"/>
      <c r="OLB11" s="842"/>
      <c r="OLC11" s="842"/>
      <c r="OLD11" s="842"/>
      <c r="OLE11" s="842"/>
      <c r="OLF11" s="842"/>
      <c r="OLG11" s="842"/>
      <c r="OLH11" s="842"/>
      <c r="OLI11" s="842"/>
      <c r="OLJ11" s="842"/>
      <c r="OLK11" s="842"/>
      <c r="OLL11" s="842"/>
      <c r="OLM11" s="842"/>
      <c r="OLN11" s="842"/>
      <c r="OLO11" s="842"/>
      <c r="OLP11" s="842"/>
      <c r="OLQ11" s="842"/>
      <c r="OLR11" s="842"/>
      <c r="OLS11" s="842"/>
      <c r="OLT11" s="842"/>
      <c r="OLU11" s="842"/>
      <c r="OLV11" s="842"/>
      <c r="OLW11" s="842"/>
      <c r="OLX11" s="842"/>
      <c r="OLY11" s="842"/>
      <c r="OLZ11" s="842"/>
      <c r="OMA11" s="842"/>
      <c r="OMB11" s="842"/>
      <c r="OMC11" s="842"/>
      <c r="OMD11" s="842"/>
      <c r="OME11" s="842"/>
      <c r="OMF11" s="842"/>
      <c r="OMG11" s="842"/>
      <c r="OMH11" s="842"/>
      <c r="OMI11" s="842"/>
      <c r="OMJ11" s="842"/>
      <c r="OMK11" s="842"/>
      <c r="OML11" s="842"/>
      <c r="OMM11" s="842"/>
      <c r="OMN11" s="842"/>
      <c r="OMO11" s="842"/>
      <c r="OMP11" s="842"/>
      <c r="OMQ11" s="842"/>
      <c r="OMR11" s="842"/>
      <c r="OMS11" s="842"/>
      <c r="OMT11" s="842"/>
      <c r="OMU11" s="842"/>
      <c r="OMV11" s="842"/>
      <c r="OMW11" s="842"/>
      <c r="OMX11" s="842"/>
      <c r="OMY11" s="842"/>
      <c r="OMZ11" s="842"/>
      <c r="ONA11" s="842"/>
      <c r="ONB11" s="842"/>
      <c r="ONC11" s="842"/>
      <c r="OND11" s="842"/>
      <c r="ONE11" s="842"/>
      <c r="ONF11" s="842"/>
      <c r="ONG11" s="842"/>
      <c r="ONH11" s="842"/>
      <c r="ONI11" s="842"/>
      <c r="ONJ11" s="842"/>
      <c r="ONK11" s="842"/>
      <c r="ONL11" s="842"/>
      <c r="ONM11" s="842"/>
      <c r="ONN11" s="842"/>
      <c r="ONO11" s="842"/>
      <c r="ONP11" s="842"/>
      <c r="ONQ11" s="842"/>
      <c r="ONR11" s="842"/>
      <c r="ONS11" s="842"/>
      <c r="ONT11" s="842"/>
      <c r="ONU11" s="842"/>
      <c r="ONV11" s="842"/>
      <c r="ONW11" s="842"/>
      <c r="ONX11" s="842"/>
      <c r="ONY11" s="842"/>
      <c r="ONZ11" s="842"/>
      <c r="OOA11" s="842"/>
      <c r="OOB11" s="842"/>
      <c r="OOC11" s="842"/>
      <c r="OOD11" s="842"/>
      <c r="OOE11" s="842"/>
      <c r="OOF11" s="842"/>
      <c r="OOG11" s="842"/>
      <c r="OOH11" s="842"/>
      <c r="OOI11" s="842"/>
      <c r="OOJ11" s="842"/>
      <c r="OOK11" s="842"/>
      <c r="OOL11" s="842"/>
      <c r="OOM11" s="842"/>
      <c r="OON11" s="842"/>
      <c r="OOO11" s="842"/>
      <c r="OOP11" s="842"/>
      <c r="OOQ11" s="842"/>
      <c r="OOR11" s="842"/>
      <c r="OOS11" s="842"/>
      <c r="OOT11" s="842"/>
      <c r="OOU11" s="842"/>
      <c r="OOV11" s="842"/>
      <c r="OOW11" s="842"/>
      <c r="OOX11" s="842"/>
      <c r="OOY11" s="842"/>
      <c r="OOZ11" s="842"/>
      <c r="OPA11" s="842"/>
      <c r="OPB11" s="842"/>
      <c r="OPC11" s="842"/>
      <c r="OPD11" s="842"/>
      <c r="OPE11" s="842"/>
      <c r="OPF11" s="842"/>
      <c r="OPG11" s="842"/>
      <c r="OPH11" s="842"/>
      <c r="OPI11" s="842"/>
      <c r="OPJ11" s="842"/>
      <c r="OPK11" s="842"/>
      <c r="OPL11" s="842"/>
      <c r="OPM11" s="842"/>
      <c r="OPN11" s="842"/>
      <c r="OPO11" s="842"/>
      <c r="OPP11" s="842"/>
      <c r="OPQ11" s="842"/>
      <c r="OPR11" s="842"/>
      <c r="OPS11" s="842"/>
      <c r="OPT11" s="842"/>
      <c r="OPU11" s="842"/>
      <c r="OPV11" s="842"/>
      <c r="OPW11" s="842"/>
      <c r="OPX11" s="842"/>
      <c r="OPY11" s="842"/>
      <c r="OPZ11" s="842"/>
      <c r="OQA11" s="842"/>
      <c r="OQB11" s="842"/>
      <c r="OQC11" s="842"/>
      <c r="OQD11" s="842"/>
      <c r="OQE11" s="842"/>
      <c r="OQF11" s="842"/>
      <c r="OQG11" s="842"/>
      <c r="OQH11" s="842"/>
      <c r="OQI11" s="842"/>
      <c r="OQJ11" s="842"/>
      <c r="OQK11" s="842"/>
      <c r="OQL11" s="842"/>
      <c r="OQM11" s="842"/>
      <c r="OQN11" s="842"/>
      <c r="OQO11" s="842"/>
      <c r="OQP11" s="842"/>
      <c r="OQQ11" s="842"/>
      <c r="OQR11" s="842"/>
      <c r="OQS11" s="842"/>
      <c r="OQT11" s="842"/>
      <c r="OQU11" s="842"/>
      <c r="OQV11" s="842"/>
      <c r="OQW11" s="842"/>
      <c r="OQX11" s="842"/>
      <c r="OQY11" s="842"/>
      <c r="OQZ11" s="842"/>
      <c r="ORA11" s="842"/>
      <c r="ORB11" s="842"/>
      <c r="ORC11" s="842"/>
      <c r="ORD11" s="842"/>
      <c r="ORE11" s="842"/>
      <c r="ORF11" s="842"/>
      <c r="ORG11" s="842"/>
      <c r="ORH11" s="842"/>
      <c r="ORI11" s="842"/>
      <c r="ORJ11" s="842"/>
      <c r="ORK11" s="842"/>
      <c r="ORL11" s="842"/>
      <c r="ORM11" s="842"/>
      <c r="ORN11" s="842"/>
      <c r="ORO11" s="842"/>
      <c r="ORP11" s="842"/>
      <c r="ORQ11" s="842"/>
      <c r="ORR11" s="842"/>
      <c r="ORS11" s="842"/>
      <c r="ORT11" s="842"/>
      <c r="ORU11" s="842"/>
      <c r="ORV11" s="842"/>
      <c r="ORW11" s="842"/>
      <c r="ORX11" s="842"/>
      <c r="ORY11" s="842"/>
      <c r="ORZ11" s="842"/>
      <c r="OSA11" s="842"/>
      <c r="OSB11" s="842"/>
      <c r="OSC11" s="842"/>
      <c r="OSD11" s="842"/>
      <c r="OSE11" s="842"/>
      <c r="OSF11" s="842"/>
      <c r="OSG11" s="842"/>
      <c r="OSH11" s="842"/>
      <c r="OSI11" s="842"/>
      <c r="OSJ11" s="842"/>
      <c r="OSK11" s="842"/>
      <c r="OSL11" s="842"/>
      <c r="OSM11" s="842"/>
      <c r="OSN11" s="842"/>
      <c r="OSO11" s="842"/>
      <c r="OSP11" s="842"/>
      <c r="OSQ11" s="842"/>
      <c r="OSR11" s="842"/>
      <c r="OSS11" s="842"/>
      <c r="OST11" s="842"/>
      <c r="OSU11" s="842"/>
      <c r="OSV11" s="842"/>
      <c r="OSW11" s="842"/>
      <c r="OSX11" s="842"/>
      <c r="OSY11" s="842"/>
      <c r="OSZ11" s="842"/>
      <c r="OTA11" s="842"/>
      <c r="OTB11" s="842"/>
      <c r="OTC11" s="842"/>
      <c r="OTD11" s="842"/>
      <c r="OTE11" s="842"/>
      <c r="OTF11" s="842"/>
      <c r="OTG11" s="842"/>
      <c r="OTH11" s="842"/>
      <c r="OTI11" s="842"/>
      <c r="OTJ11" s="842"/>
      <c r="OTK11" s="842"/>
      <c r="OTL11" s="842"/>
      <c r="OTM11" s="842"/>
      <c r="OTN11" s="842"/>
      <c r="OTO11" s="842"/>
      <c r="OTP11" s="842"/>
      <c r="OTQ11" s="842"/>
      <c r="OTR11" s="842"/>
      <c r="OTS11" s="842"/>
      <c r="OTT11" s="842"/>
      <c r="OTU11" s="842"/>
      <c r="OTV11" s="842"/>
      <c r="OTW11" s="842"/>
      <c r="OTX11" s="842"/>
      <c r="OTY11" s="842"/>
      <c r="OTZ11" s="842"/>
      <c r="OUA11" s="842"/>
      <c r="OUB11" s="842"/>
      <c r="OUC11" s="842"/>
      <c r="OUD11" s="842"/>
      <c r="OUE11" s="842"/>
      <c r="OUF11" s="842"/>
      <c r="OUG11" s="842"/>
      <c r="OUH11" s="842"/>
      <c r="OUI11" s="842"/>
      <c r="OUJ11" s="842"/>
      <c r="OUK11" s="842"/>
      <c r="OUL11" s="842"/>
      <c r="OUM11" s="842"/>
      <c r="OUN11" s="842"/>
      <c r="OUO11" s="842"/>
      <c r="OUP11" s="842"/>
      <c r="OUQ11" s="842"/>
      <c r="OUR11" s="842"/>
      <c r="OUS11" s="842"/>
      <c r="OUT11" s="842"/>
      <c r="OUU11" s="842"/>
      <c r="OUV11" s="842"/>
      <c r="OUW11" s="842"/>
      <c r="OUX11" s="842"/>
      <c r="OUY11" s="842"/>
      <c r="OUZ11" s="842"/>
      <c r="OVA11" s="842"/>
      <c r="OVB11" s="842"/>
      <c r="OVC11" s="842"/>
      <c r="OVD11" s="842"/>
      <c r="OVE11" s="842"/>
      <c r="OVF11" s="842"/>
      <c r="OVG11" s="842"/>
      <c r="OVH11" s="842"/>
      <c r="OVI11" s="842"/>
      <c r="OVJ11" s="842"/>
      <c r="OVK11" s="842"/>
      <c r="OVL11" s="842"/>
      <c r="OVM11" s="842"/>
      <c r="OVN11" s="842"/>
      <c r="OVO11" s="842"/>
      <c r="OVP11" s="842"/>
      <c r="OVQ11" s="842"/>
      <c r="OVR11" s="842"/>
      <c r="OVS11" s="842"/>
      <c r="OVT11" s="842"/>
      <c r="OVU11" s="842"/>
      <c r="OVV11" s="842"/>
      <c r="OVW11" s="842"/>
      <c r="OVX11" s="842"/>
      <c r="OVY11" s="842"/>
      <c r="OVZ11" s="842"/>
      <c r="OWA11" s="842"/>
      <c r="OWB11" s="842"/>
      <c r="OWC11" s="842"/>
      <c r="OWD11" s="842"/>
      <c r="OWE11" s="842"/>
      <c r="OWF11" s="842"/>
      <c r="OWG11" s="842"/>
      <c r="OWH11" s="842"/>
      <c r="OWI11" s="842"/>
      <c r="OWJ11" s="842"/>
      <c r="OWK11" s="842"/>
      <c r="OWL11" s="842"/>
      <c r="OWM11" s="842"/>
      <c r="OWN11" s="842"/>
      <c r="OWO11" s="842"/>
      <c r="OWP11" s="842"/>
      <c r="OWQ11" s="842"/>
      <c r="OWR11" s="842"/>
      <c r="OWS11" s="842"/>
      <c r="OWT11" s="842"/>
      <c r="OWU11" s="842"/>
      <c r="OWV11" s="842"/>
      <c r="OWW11" s="842"/>
      <c r="OWX11" s="842"/>
      <c r="OWY11" s="842"/>
      <c r="OWZ11" s="842"/>
      <c r="OXA11" s="842"/>
      <c r="OXB11" s="842"/>
      <c r="OXC11" s="842"/>
      <c r="OXD11" s="842"/>
      <c r="OXE11" s="842"/>
      <c r="OXF11" s="842"/>
      <c r="OXG11" s="842"/>
      <c r="OXH11" s="842"/>
      <c r="OXI11" s="842"/>
      <c r="OXJ11" s="842"/>
      <c r="OXK11" s="842"/>
      <c r="OXL11" s="842"/>
      <c r="OXM11" s="842"/>
      <c r="OXN11" s="842"/>
      <c r="OXO11" s="842"/>
      <c r="OXP11" s="842"/>
      <c r="OXQ11" s="842"/>
      <c r="OXR11" s="842"/>
      <c r="OXS11" s="842"/>
      <c r="OXT11" s="842"/>
      <c r="OXU11" s="842"/>
      <c r="OXV11" s="842"/>
      <c r="OXW11" s="842"/>
      <c r="OXX11" s="842"/>
      <c r="OXY11" s="842"/>
      <c r="OXZ11" s="842"/>
      <c r="OYA11" s="842"/>
      <c r="OYB11" s="842"/>
      <c r="OYC11" s="842"/>
      <c r="OYD11" s="842"/>
      <c r="OYE11" s="842"/>
      <c r="OYF11" s="842"/>
      <c r="OYG11" s="842"/>
      <c r="OYH11" s="842"/>
      <c r="OYI11" s="842"/>
      <c r="OYJ11" s="842"/>
      <c r="OYK11" s="842"/>
      <c r="OYL11" s="842"/>
      <c r="OYM11" s="842"/>
      <c r="OYN11" s="842"/>
      <c r="OYO11" s="842"/>
      <c r="OYP11" s="842"/>
      <c r="OYQ11" s="842"/>
      <c r="OYR11" s="842"/>
      <c r="OYS11" s="842"/>
      <c r="OYT11" s="842"/>
      <c r="OYU11" s="842"/>
      <c r="OYV11" s="842"/>
      <c r="OYW11" s="842"/>
      <c r="OYX11" s="842"/>
      <c r="OYY11" s="842"/>
      <c r="OYZ11" s="842"/>
      <c r="OZA11" s="842"/>
      <c r="OZB11" s="842"/>
      <c r="OZC11" s="842"/>
      <c r="OZD11" s="842"/>
      <c r="OZE11" s="842"/>
      <c r="OZF11" s="842"/>
      <c r="OZG11" s="842"/>
      <c r="OZH11" s="842"/>
      <c r="OZI11" s="842"/>
      <c r="OZJ11" s="842"/>
      <c r="OZK11" s="842"/>
      <c r="OZL11" s="842"/>
      <c r="OZM11" s="842"/>
      <c r="OZN11" s="842"/>
      <c r="OZO11" s="842"/>
      <c r="OZP11" s="842"/>
      <c r="OZQ11" s="842"/>
      <c r="OZR11" s="842"/>
      <c r="OZS11" s="842"/>
      <c r="OZT11" s="842"/>
      <c r="OZU11" s="842"/>
      <c r="OZV11" s="842"/>
      <c r="OZW11" s="842"/>
      <c r="OZX11" s="842"/>
      <c r="OZY11" s="842"/>
      <c r="OZZ11" s="842"/>
      <c r="PAA11" s="842"/>
      <c r="PAB11" s="842"/>
      <c r="PAC11" s="842"/>
      <c r="PAD11" s="842"/>
      <c r="PAE11" s="842"/>
      <c r="PAF11" s="842"/>
      <c r="PAG11" s="842"/>
      <c r="PAH11" s="842"/>
      <c r="PAI11" s="842"/>
      <c r="PAJ11" s="842"/>
      <c r="PAK11" s="842"/>
      <c r="PAL11" s="842"/>
      <c r="PAM11" s="842"/>
      <c r="PAN11" s="842"/>
      <c r="PAO11" s="842"/>
      <c r="PAP11" s="842"/>
      <c r="PAQ11" s="842"/>
      <c r="PAR11" s="842"/>
      <c r="PAS11" s="842"/>
      <c r="PAT11" s="842"/>
      <c r="PAU11" s="842"/>
      <c r="PAV11" s="842"/>
      <c r="PAW11" s="842"/>
      <c r="PAX11" s="842"/>
      <c r="PAY11" s="842"/>
      <c r="PAZ11" s="842"/>
      <c r="PBA11" s="842"/>
      <c r="PBB11" s="842"/>
      <c r="PBC11" s="842"/>
      <c r="PBD11" s="842"/>
      <c r="PBE11" s="842"/>
      <c r="PBF11" s="842"/>
      <c r="PBG11" s="842"/>
      <c r="PBH11" s="842"/>
      <c r="PBI11" s="842"/>
      <c r="PBJ11" s="842"/>
      <c r="PBK11" s="842"/>
      <c r="PBL11" s="842"/>
      <c r="PBM11" s="842"/>
      <c r="PBN11" s="842"/>
      <c r="PBO11" s="842"/>
      <c r="PBP11" s="842"/>
      <c r="PBQ11" s="842"/>
      <c r="PBR11" s="842"/>
      <c r="PBS11" s="842"/>
      <c r="PBT11" s="842"/>
      <c r="PBU11" s="842"/>
      <c r="PBV11" s="842"/>
      <c r="PBW11" s="842"/>
      <c r="PBX11" s="842"/>
      <c r="PBY11" s="842"/>
      <c r="PBZ11" s="842"/>
      <c r="PCA11" s="842"/>
      <c r="PCB11" s="842"/>
      <c r="PCC11" s="842"/>
      <c r="PCD11" s="842"/>
      <c r="PCE11" s="842"/>
      <c r="PCF11" s="842"/>
      <c r="PCG11" s="842"/>
      <c r="PCH11" s="842"/>
      <c r="PCI11" s="842"/>
      <c r="PCJ11" s="842"/>
      <c r="PCK11" s="842"/>
      <c r="PCL11" s="842"/>
      <c r="PCM11" s="842"/>
      <c r="PCN11" s="842"/>
      <c r="PCO11" s="842"/>
      <c r="PCP11" s="842"/>
      <c r="PCQ11" s="842"/>
      <c r="PCR11" s="842"/>
      <c r="PCS11" s="842"/>
      <c r="PCT11" s="842"/>
      <c r="PCU11" s="842"/>
      <c r="PCV11" s="842"/>
      <c r="PCW11" s="842"/>
      <c r="PCX11" s="842"/>
      <c r="PCY11" s="842"/>
      <c r="PCZ11" s="842"/>
      <c r="PDA11" s="842"/>
      <c r="PDB11" s="842"/>
      <c r="PDC11" s="842"/>
      <c r="PDD11" s="842"/>
      <c r="PDE11" s="842"/>
      <c r="PDF11" s="842"/>
      <c r="PDG11" s="842"/>
      <c r="PDH11" s="842"/>
      <c r="PDI11" s="842"/>
      <c r="PDJ11" s="842"/>
      <c r="PDK11" s="842"/>
      <c r="PDL11" s="842"/>
      <c r="PDM11" s="842"/>
      <c r="PDN11" s="842"/>
      <c r="PDO11" s="842"/>
      <c r="PDP11" s="842"/>
      <c r="PDQ11" s="842"/>
      <c r="PDR11" s="842"/>
      <c r="PDS11" s="842"/>
      <c r="PDT11" s="842"/>
      <c r="PDU11" s="842"/>
      <c r="PDV11" s="842"/>
      <c r="PDW11" s="842"/>
      <c r="PDX11" s="842"/>
      <c r="PDY11" s="842"/>
      <c r="PDZ11" s="842"/>
      <c r="PEA11" s="842"/>
      <c r="PEB11" s="842"/>
      <c r="PEC11" s="842"/>
      <c r="PED11" s="842"/>
      <c r="PEE11" s="842"/>
      <c r="PEF11" s="842"/>
      <c r="PEG11" s="842"/>
      <c r="PEH11" s="842"/>
      <c r="PEI11" s="842"/>
      <c r="PEJ11" s="842"/>
      <c r="PEK11" s="842"/>
      <c r="PEL11" s="842"/>
      <c r="PEM11" s="842"/>
      <c r="PEN11" s="842"/>
      <c r="PEO11" s="842"/>
      <c r="PEP11" s="842"/>
      <c r="PEQ11" s="842"/>
      <c r="PER11" s="842"/>
      <c r="PES11" s="842"/>
      <c r="PET11" s="842"/>
      <c r="PEU11" s="842"/>
      <c r="PEV11" s="842"/>
      <c r="PEW11" s="842"/>
      <c r="PEX11" s="842"/>
      <c r="PEY11" s="842"/>
      <c r="PEZ11" s="842"/>
      <c r="PFA11" s="842"/>
      <c r="PFB11" s="842"/>
      <c r="PFC11" s="842"/>
      <c r="PFD11" s="842"/>
      <c r="PFE11" s="842"/>
      <c r="PFF11" s="842"/>
      <c r="PFG11" s="842"/>
      <c r="PFH11" s="842"/>
      <c r="PFI11" s="842"/>
      <c r="PFJ11" s="842"/>
      <c r="PFK11" s="842"/>
      <c r="PFL11" s="842"/>
      <c r="PFM11" s="842"/>
      <c r="PFN11" s="842"/>
      <c r="PFO11" s="842"/>
      <c r="PFP11" s="842"/>
      <c r="PFQ11" s="842"/>
      <c r="PFR11" s="842"/>
      <c r="PFS11" s="842"/>
      <c r="PFT11" s="842"/>
      <c r="PFU11" s="842"/>
      <c r="PFV11" s="842"/>
      <c r="PFW11" s="842"/>
      <c r="PFX11" s="842"/>
      <c r="PFY11" s="842"/>
      <c r="PFZ11" s="842"/>
      <c r="PGA11" s="842"/>
      <c r="PGB11" s="842"/>
      <c r="PGC11" s="842"/>
      <c r="PGD11" s="842"/>
      <c r="PGE11" s="842"/>
      <c r="PGF11" s="842"/>
      <c r="PGG11" s="842"/>
      <c r="PGH11" s="842"/>
      <c r="PGI11" s="842"/>
      <c r="PGJ11" s="842"/>
      <c r="PGK11" s="842"/>
      <c r="PGL11" s="842"/>
      <c r="PGM11" s="842"/>
      <c r="PGN11" s="842"/>
      <c r="PGO11" s="842"/>
      <c r="PGP11" s="842"/>
      <c r="PGQ11" s="842"/>
      <c r="PGR11" s="842"/>
      <c r="PGS11" s="842"/>
      <c r="PGT11" s="842"/>
      <c r="PGU11" s="842"/>
      <c r="PGV11" s="842"/>
      <c r="PGW11" s="842"/>
      <c r="PGX11" s="842"/>
      <c r="PGY11" s="842"/>
      <c r="PGZ11" s="842"/>
      <c r="PHA11" s="842"/>
      <c r="PHB11" s="842"/>
      <c r="PHC11" s="842"/>
      <c r="PHD11" s="842"/>
      <c r="PHE11" s="842"/>
      <c r="PHF11" s="842"/>
      <c r="PHG11" s="842"/>
      <c r="PHH11" s="842"/>
      <c r="PHI11" s="842"/>
      <c r="PHJ11" s="842"/>
      <c r="PHK11" s="842"/>
      <c r="PHL11" s="842"/>
      <c r="PHM11" s="842"/>
      <c r="PHN11" s="842"/>
      <c r="PHO11" s="842"/>
      <c r="PHP11" s="842"/>
      <c r="PHQ11" s="842"/>
      <c r="PHR11" s="842"/>
      <c r="PHS11" s="842"/>
      <c r="PHT11" s="842"/>
      <c r="PHU11" s="842"/>
      <c r="PHV11" s="842"/>
      <c r="PHW11" s="842"/>
      <c r="PHX11" s="842"/>
      <c r="PHY11" s="842"/>
      <c r="PHZ11" s="842"/>
      <c r="PIA11" s="842"/>
      <c r="PIB11" s="842"/>
      <c r="PIC11" s="842"/>
      <c r="PID11" s="842"/>
      <c r="PIE11" s="842"/>
      <c r="PIF11" s="842"/>
      <c r="PIG11" s="842"/>
      <c r="PIH11" s="842"/>
      <c r="PII11" s="842"/>
      <c r="PIJ11" s="842"/>
      <c r="PIK11" s="842"/>
      <c r="PIL11" s="842"/>
      <c r="PIM11" s="842"/>
      <c r="PIN11" s="842"/>
      <c r="PIO11" s="842"/>
      <c r="PIP11" s="842"/>
      <c r="PIQ11" s="842"/>
      <c r="PIR11" s="842"/>
      <c r="PIS11" s="842"/>
      <c r="PIT11" s="842"/>
      <c r="PIU11" s="842"/>
      <c r="PIV11" s="842"/>
      <c r="PIW11" s="842"/>
      <c r="PIX11" s="842"/>
      <c r="PIY11" s="842"/>
      <c r="PIZ11" s="842"/>
      <c r="PJA11" s="842"/>
      <c r="PJB11" s="842"/>
      <c r="PJC11" s="842"/>
      <c r="PJD11" s="842"/>
      <c r="PJE11" s="842"/>
      <c r="PJF11" s="842"/>
      <c r="PJG11" s="842"/>
      <c r="PJH11" s="842"/>
      <c r="PJI11" s="842"/>
      <c r="PJJ11" s="842"/>
      <c r="PJK11" s="842"/>
      <c r="PJL11" s="842"/>
      <c r="PJM11" s="842"/>
      <c r="PJN11" s="842"/>
      <c r="PJO11" s="842"/>
      <c r="PJP11" s="842"/>
      <c r="PJQ11" s="842"/>
      <c r="PJR11" s="842"/>
      <c r="PJS11" s="842"/>
      <c r="PJT11" s="842"/>
      <c r="PJU11" s="842"/>
      <c r="PJV11" s="842"/>
      <c r="PJW11" s="842"/>
      <c r="PJX11" s="842"/>
      <c r="PJY11" s="842"/>
      <c r="PJZ11" s="842"/>
      <c r="PKA11" s="842"/>
      <c r="PKB11" s="842"/>
      <c r="PKC11" s="842"/>
      <c r="PKD11" s="842"/>
      <c r="PKE11" s="842"/>
      <c r="PKF11" s="842"/>
      <c r="PKG11" s="842"/>
      <c r="PKH11" s="842"/>
      <c r="PKI11" s="842"/>
      <c r="PKJ11" s="842"/>
      <c r="PKK11" s="842"/>
      <c r="PKL11" s="842"/>
      <c r="PKM11" s="842"/>
      <c r="PKN11" s="842"/>
      <c r="PKO11" s="842"/>
      <c r="PKP11" s="842"/>
      <c r="PKQ11" s="842"/>
      <c r="PKR11" s="842"/>
      <c r="PKS11" s="842"/>
      <c r="PKT11" s="842"/>
      <c r="PKU11" s="842"/>
      <c r="PKV11" s="842"/>
      <c r="PKW11" s="842"/>
      <c r="PKX11" s="842"/>
      <c r="PKY11" s="842"/>
      <c r="PKZ11" s="842"/>
      <c r="PLA11" s="842"/>
      <c r="PLB11" s="842"/>
      <c r="PLC11" s="842"/>
      <c r="PLD11" s="842"/>
      <c r="PLE11" s="842"/>
      <c r="PLF11" s="842"/>
      <c r="PLG11" s="842"/>
      <c r="PLH11" s="842"/>
      <c r="PLI11" s="842"/>
      <c r="PLJ11" s="842"/>
      <c r="PLK11" s="842"/>
      <c r="PLL11" s="842"/>
      <c r="PLM11" s="842"/>
      <c r="PLN11" s="842"/>
      <c r="PLO11" s="842"/>
      <c r="PLP11" s="842"/>
      <c r="PLQ11" s="842"/>
      <c r="PLR11" s="842"/>
      <c r="PLS11" s="842"/>
      <c r="PLT11" s="842"/>
      <c r="PLU11" s="842"/>
      <c r="PLV11" s="842"/>
      <c r="PLW11" s="842"/>
      <c r="PLX11" s="842"/>
      <c r="PLY11" s="842"/>
      <c r="PLZ11" s="842"/>
      <c r="PMA11" s="842"/>
      <c r="PMB11" s="842"/>
      <c r="PMC11" s="842"/>
      <c r="PMD11" s="842"/>
      <c r="PME11" s="842"/>
      <c r="PMF11" s="842"/>
      <c r="PMG11" s="842"/>
      <c r="PMH11" s="842"/>
      <c r="PMI11" s="842"/>
      <c r="PMJ11" s="842"/>
      <c r="PMK11" s="842"/>
      <c r="PML11" s="842"/>
      <c r="PMM11" s="842"/>
      <c r="PMN11" s="842"/>
      <c r="PMO11" s="842"/>
      <c r="PMP11" s="842"/>
      <c r="PMQ11" s="842"/>
      <c r="PMR11" s="842"/>
      <c r="PMS11" s="842"/>
      <c r="PMT11" s="842"/>
      <c r="PMU11" s="842"/>
      <c r="PMV11" s="842"/>
      <c r="PMW11" s="842"/>
      <c r="PMX11" s="842"/>
      <c r="PMY11" s="842"/>
      <c r="PMZ11" s="842"/>
      <c r="PNA11" s="842"/>
      <c r="PNB11" s="842"/>
      <c r="PNC11" s="842"/>
      <c r="PND11" s="842"/>
      <c r="PNE11" s="842"/>
      <c r="PNF11" s="842"/>
      <c r="PNG11" s="842"/>
      <c r="PNH11" s="842"/>
      <c r="PNI11" s="842"/>
      <c r="PNJ11" s="842"/>
      <c r="PNK11" s="842"/>
      <c r="PNL11" s="842"/>
      <c r="PNM11" s="842"/>
      <c r="PNN11" s="842"/>
      <c r="PNO11" s="842"/>
      <c r="PNP11" s="842"/>
      <c r="PNQ11" s="842"/>
      <c r="PNR11" s="842"/>
      <c r="PNS11" s="842"/>
      <c r="PNT11" s="842"/>
      <c r="PNU11" s="842"/>
      <c r="PNV11" s="842"/>
      <c r="PNW11" s="842"/>
      <c r="PNX11" s="842"/>
      <c r="PNY11" s="842"/>
      <c r="PNZ11" s="842"/>
      <c r="POA11" s="842"/>
      <c r="POB11" s="842"/>
      <c r="POC11" s="842"/>
      <c r="POD11" s="842"/>
      <c r="POE11" s="842"/>
      <c r="POF11" s="842"/>
      <c r="POG11" s="842"/>
      <c r="POH11" s="842"/>
      <c r="POI11" s="842"/>
      <c r="POJ11" s="842"/>
      <c r="POK11" s="842"/>
      <c r="POL11" s="842"/>
      <c r="POM11" s="842"/>
      <c r="PON11" s="842"/>
      <c r="POO11" s="842"/>
      <c r="POP11" s="842"/>
      <c r="POQ11" s="842"/>
      <c r="POR11" s="842"/>
      <c r="POS11" s="842"/>
      <c r="POT11" s="842"/>
      <c r="POU11" s="842"/>
      <c r="POV11" s="842"/>
      <c r="POW11" s="842"/>
      <c r="POX11" s="842"/>
      <c r="POY11" s="842"/>
      <c r="POZ11" s="842"/>
      <c r="PPA11" s="842"/>
      <c r="PPB11" s="842"/>
      <c r="PPC11" s="842"/>
      <c r="PPD11" s="842"/>
      <c r="PPE11" s="842"/>
      <c r="PPF11" s="842"/>
      <c r="PPG11" s="842"/>
      <c r="PPH11" s="842"/>
      <c r="PPI11" s="842"/>
      <c r="PPJ11" s="842"/>
      <c r="PPK11" s="842"/>
      <c r="PPL11" s="842"/>
      <c r="PPM11" s="842"/>
      <c r="PPN11" s="842"/>
      <c r="PPO11" s="842"/>
      <c r="PPP11" s="842"/>
      <c r="PPQ11" s="842"/>
      <c r="PPR11" s="842"/>
      <c r="PPS11" s="842"/>
      <c r="PPT11" s="842"/>
      <c r="PPU11" s="842"/>
      <c r="PPV11" s="842"/>
      <c r="PPW11" s="842"/>
      <c r="PPX11" s="842"/>
      <c r="PPY11" s="842"/>
      <c r="PPZ11" s="842"/>
      <c r="PQA11" s="842"/>
      <c r="PQB11" s="842"/>
      <c r="PQC11" s="842"/>
      <c r="PQD11" s="842"/>
      <c r="PQE11" s="842"/>
      <c r="PQF11" s="842"/>
      <c r="PQG11" s="842"/>
      <c r="PQH11" s="842"/>
      <c r="PQI11" s="842"/>
      <c r="PQJ11" s="842"/>
      <c r="PQK11" s="842"/>
      <c r="PQL11" s="842"/>
      <c r="PQM11" s="842"/>
      <c r="PQN11" s="842"/>
      <c r="PQO11" s="842"/>
      <c r="PQP11" s="842"/>
      <c r="PQQ11" s="842"/>
      <c r="PQR11" s="842"/>
      <c r="PQS11" s="842"/>
      <c r="PQT11" s="842"/>
      <c r="PQU11" s="842"/>
      <c r="PQV11" s="842"/>
      <c r="PQW11" s="842"/>
      <c r="PQX11" s="842"/>
      <c r="PQY11" s="842"/>
      <c r="PQZ11" s="842"/>
      <c r="PRA11" s="842"/>
      <c r="PRB11" s="842"/>
      <c r="PRC11" s="842"/>
      <c r="PRD11" s="842"/>
      <c r="PRE11" s="842"/>
      <c r="PRF11" s="842"/>
      <c r="PRG11" s="842"/>
      <c r="PRH11" s="842"/>
      <c r="PRI11" s="842"/>
      <c r="PRJ11" s="842"/>
      <c r="PRK11" s="842"/>
      <c r="PRL11" s="842"/>
      <c r="PRM11" s="842"/>
      <c r="PRN11" s="842"/>
      <c r="PRO11" s="842"/>
      <c r="PRP11" s="842"/>
      <c r="PRQ11" s="842"/>
      <c r="PRR11" s="842"/>
      <c r="PRS11" s="842"/>
      <c r="PRT11" s="842"/>
      <c r="PRU11" s="842"/>
      <c r="PRV11" s="842"/>
      <c r="PRW11" s="842"/>
      <c r="PRX11" s="842"/>
      <c r="PRY11" s="842"/>
      <c r="PRZ11" s="842"/>
      <c r="PSA11" s="842"/>
      <c r="PSB11" s="842"/>
      <c r="PSC11" s="842"/>
      <c r="PSD11" s="842"/>
      <c r="PSE11" s="842"/>
      <c r="PSF11" s="842"/>
      <c r="PSG11" s="842"/>
      <c r="PSH11" s="842"/>
      <c r="PSI11" s="842"/>
      <c r="PSJ11" s="842"/>
      <c r="PSK11" s="842"/>
      <c r="PSL11" s="842"/>
      <c r="PSM11" s="842"/>
      <c r="PSN11" s="842"/>
      <c r="PSO11" s="842"/>
      <c r="PSP11" s="842"/>
      <c r="PSQ11" s="842"/>
      <c r="PSR11" s="842"/>
      <c r="PSS11" s="842"/>
      <c r="PST11" s="842"/>
      <c r="PSU11" s="842"/>
      <c r="PSV11" s="842"/>
      <c r="PSW11" s="842"/>
      <c r="PSX11" s="842"/>
      <c r="PSY11" s="842"/>
      <c r="PSZ11" s="842"/>
      <c r="PTA11" s="842"/>
      <c r="PTB11" s="842"/>
      <c r="PTC11" s="842"/>
      <c r="PTD11" s="842"/>
      <c r="PTE11" s="842"/>
      <c r="PTF11" s="842"/>
      <c r="PTG11" s="842"/>
      <c r="PTH11" s="842"/>
      <c r="PTI11" s="842"/>
      <c r="PTJ11" s="842"/>
      <c r="PTK11" s="842"/>
      <c r="PTL11" s="842"/>
      <c r="PTM11" s="842"/>
      <c r="PTN11" s="842"/>
      <c r="PTO11" s="842"/>
      <c r="PTP11" s="842"/>
      <c r="PTQ11" s="842"/>
      <c r="PTR11" s="842"/>
      <c r="PTS11" s="842"/>
      <c r="PTT11" s="842"/>
      <c r="PTU11" s="842"/>
      <c r="PTV11" s="842"/>
      <c r="PTW11" s="842"/>
      <c r="PTX11" s="842"/>
      <c r="PTY11" s="842"/>
      <c r="PTZ11" s="842"/>
      <c r="PUA11" s="842"/>
      <c r="PUB11" s="842"/>
      <c r="PUC11" s="842"/>
      <c r="PUD11" s="842"/>
      <c r="PUE11" s="842"/>
      <c r="PUF11" s="842"/>
      <c r="PUG11" s="842"/>
      <c r="PUH11" s="842"/>
      <c r="PUI11" s="842"/>
      <c r="PUJ11" s="842"/>
      <c r="PUK11" s="842"/>
      <c r="PUL11" s="842"/>
      <c r="PUM11" s="842"/>
      <c r="PUN11" s="842"/>
      <c r="PUO11" s="842"/>
      <c r="PUP11" s="842"/>
      <c r="PUQ11" s="842"/>
      <c r="PUR11" s="842"/>
      <c r="PUS11" s="842"/>
      <c r="PUT11" s="842"/>
      <c r="PUU11" s="842"/>
      <c r="PUV11" s="842"/>
      <c r="PUW11" s="842"/>
      <c r="PUX11" s="842"/>
      <c r="PUY11" s="842"/>
      <c r="PUZ11" s="842"/>
      <c r="PVA11" s="842"/>
      <c r="PVB11" s="842"/>
      <c r="PVC11" s="842"/>
      <c r="PVD11" s="842"/>
      <c r="PVE11" s="842"/>
      <c r="PVF11" s="842"/>
      <c r="PVG11" s="842"/>
      <c r="PVH11" s="842"/>
      <c r="PVI11" s="842"/>
      <c r="PVJ11" s="842"/>
      <c r="PVK11" s="842"/>
      <c r="PVL11" s="842"/>
      <c r="PVM11" s="842"/>
      <c r="PVN11" s="842"/>
      <c r="PVO11" s="842"/>
      <c r="PVP11" s="842"/>
      <c r="PVQ11" s="842"/>
      <c r="PVR11" s="842"/>
      <c r="PVS11" s="842"/>
      <c r="PVT11" s="842"/>
      <c r="PVU11" s="842"/>
      <c r="PVV11" s="842"/>
      <c r="PVW11" s="842"/>
      <c r="PVX11" s="842"/>
      <c r="PVY11" s="842"/>
      <c r="PVZ11" s="842"/>
      <c r="PWA11" s="842"/>
      <c r="PWB11" s="842"/>
      <c r="PWC11" s="842"/>
      <c r="PWD11" s="842"/>
      <c r="PWE11" s="842"/>
      <c r="PWF11" s="842"/>
      <c r="PWG11" s="842"/>
      <c r="PWH11" s="842"/>
      <c r="PWI11" s="842"/>
      <c r="PWJ11" s="842"/>
      <c r="PWK11" s="842"/>
      <c r="PWL11" s="842"/>
      <c r="PWM11" s="842"/>
      <c r="PWN11" s="842"/>
      <c r="PWO11" s="842"/>
      <c r="PWP11" s="842"/>
      <c r="PWQ11" s="842"/>
      <c r="PWR11" s="842"/>
      <c r="PWS11" s="842"/>
      <c r="PWT11" s="842"/>
      <c r="PWU11" s="842"/>
      <c r="PWV11" s="842"/>
      <c r="PWW11" s="842"/>
      <c r="PWX11" s="842"/>
      <c r="PWY11" s="842"/>
      <c r="PWZ11" s="842"/>
      <c r="PXA11" s="842"/>
      <c r="PXB11" s="842"/>
      <c r="PXC11" s="842"/>
      <c r="PXD11" s="842"/>
      <c r="PXE11" s="842"/>
      <c r="PXF11" s="842"/>
      <c r="PXG11" s="842"/>
      <c r="PXH11" s="842"/>
      <c r="PXI11" s="842"/>
      <c r="PXJ11" s="842"/>
      <c r="PXK11" s="842"/>
      <c r="PXL11" s="842"/>
      <c r="PXM11" s="842"/>
      <c r="PXN11" s="842"/>
      <c r="PXO11" s="842"/>
      <c r="PXP11" s="842"/>
      <c r="PXQ11" s="842"/>
      <c r="PXR11" s="842"/>
      <c r="PXS11" s="842"/>
      <c r="PXT11" s="842"/>
      <c r="PXU11" s="842"/>
      <c r="PXV11" s="842"/>
      <c r="PXW11" s="842"/>
      <c r="PXX11" s="842"/>
      <c r="PXY11" s="842"/>
      <c r="PXZ11" s="842"/>
      <c r="PYA11" s="842"/>
      <c r="PYB11" s="842"/>
      <c r="PYC11" s="842"/>
      <c r="PYD11" s="842"/>
      <c r="PYE11" s="842"/>
      <c r="PYF11" s="842"/>
      <c r="PYG11" s="842"/>
      <c r="PYH11" s="842"/>
      <c r="PYI11" s="842"/>
      <c r="PYJ11" s="842"/>
      <c r="PYK11" s="842"/>
      <c r="PYL11" s="842"/>
      <c r="PYM11" s="842"/>
      <c r="PYN11" s="842"/>
      <c r="PYO11" s="842"/>
      <c r="PYP11" s="842"/>
      <c r="PYQ11" s="842"/>
      <c r="PYR11" s="842"/>
      <c r="PYS11" s="842"/>
      <c r="PYT11" s="842"/>
      <c r="PYU11" s="842"/>
      <c r="PYV11" s="842"/>
      <c r="PYW11" s="842"/>
      <c r="PYX11" s="842"/>
      <c r="PYY11" s="842"/>
      <c r="PYZ11" s="842"/>
      <c r="PZA11" s="842"/>
      <c r="PZB11" s="842"/>
      <c r="PZC11" s="842"/>
      <c r="PZD11" s="842"/>
      <c r="PZE11" s="842"/>
      <c r="PZF11" s="842"/>
      <c r="PZG11" s="842"/>
      <c r="PZH11" s="842"/>
      <c r="PZI11" s="842"/>
      <c r="PZJ11" s="842"/>
      <c r="PZK11" s="842"/>
      <c r="PZL11" s="842"/>
      <c r="PZM11" s="842"/>
      <c r="PZN11" s="842"/>
      <c r="PZO11" s="842"/>
      <c r="PZP11" s="842"/>
      <c r="PZQ11" s="842"/>
      <c r="PZR11" s="842"/>
      <c r="PZS11" s="842"/>
      <c r="PZT11" s="842"/>
      <c r="PZU11" s="842"/>
      <c r="PZV11" s="842"/>
      <c r="PZW11" s="842"/>
      <c r="PZX11" s="842"/>
      <c r="PZY11" s="842"/>
      <c r="PZZ11" s="842"/>
      <c r="QAA11" s="842"/>
      <c r="QAB11" s="842"/>
      <c r="QAC11" s="842"/>
      <c r="QAD11" s="842"/>
      <c r="QAE11" s="842"/>
      <c r="QAF11" s="842"/>
      <c r="QAG11" s="842"/>
      <c r="QAH11" s="842"/>
      <c r="QAI11" s="842"/>
      <c r="QAJ11" s="842"/>
      <c r="QAK11" s="842"/>
      <c r="QAL11" s="842"/>
      <c r="QAM11" s="842"/>
      <c r="QAN11" s="842"/>
      <c r="QAO11" s="842"/>
      <c r="QAP11" s="842"/>
      <c r="QAQ11" s="842"/>
      <c r="QAR11" s="842"/>
      <c r="QAS11" s="842"/>
      <c r="QAT11" s="842"/>
      <c r="QAU11" s="842"/>
      <c r="QAV11" s="842"/>
      <c r="QAW11" s="842"/>
      <c r="QAX11" s="842"/>
      <c r="QAY11" s="842"/>
      <c r="QAZ11" s="842"/>
      <c r="QBA11" s="842"/>
      <c r="QBB11" s="842"/>
      <c r="QBC11" s="842"/>
      <c r="QBD11" s="842"/>
      <c r="QBE11" s="842"/>
      <c r="QBF11" s="842"/>
      <c r="QBG11" s="842"/>
      <c r="QBH11" s="842"/>
      <c r="QBI11" s="842"/>
      <c r="QBJ11" s="842"/>
      <c r="QBK11" s="842"/>
      <c r="QBL11" s="842"/>
      <c r="QBM11" s="842"/>
      <c r="QBN11" s="842"/>
      <c r="QBO11" s="842"/>
      <c r="QBP11" s="842"/>
      <c r="QBQ11" s="842"/>
      <c r="QBR11" s="842"/>
      <c r="QBS11" s="842"/>
      <c r="QBT11" s="842"/>
      <c r="QBU11" s="842"/>
      <c r="QBV11" s="842"/>
      <c r="QBW11" s="842"/>
      <c r="QBX11" s="842"/>
      <c r="QBY11" s="842"/>
      <c r="QBZ11" s="842"/>
      <c r="QCA11" s="842"/>
      <c r="QCB11" s="842"/>
      <c r="QCC11" s="842"/>
      <c r="QCD11" s="842"/>
      <c r="QCE11" s="842"/>
      <c r="QCF11" s="842"/>
      <c r="QCG11" s="842"/>
      <c r="QCH11" s="842"/>
      <c r="QCI11" s="842"/>
      <c r="QCJ11" s="842"/>
      <c r="QCK11" s="842"/>
      <c r="QCL11" s="842"/>
      <c r="QCM11" s="842"/>
      <c r="QCN11" s="842"/>
      <c r="QCO11" s="842"/>
      <c r="QCP11" s="842"/>
      <c r="QCQ11" s="842"/>
      <c r="QCR11" s="842"/>
      <c r="QCS11" s="842"/>
      <c r="QCT11" s="842"/>
      <c r="QCU11" s="842"/>
      <c r="QCV11" s="842"/>
      <c r="QCW11" s="842"/>
      <c r="QCX11" s="842"/>
      <c r="QCY11" s="842"/>
      <c r="QCZ11" s="842"/>
      <c r="QDA11" s="842"/>
      <c r="QDB11" s="842"/>
      <c r="QDC11" s="842"/>
      <c r="QDD11" s="842"/>
      <c r="QDE11" s="842"/>
      <c r="QDF11" s="842"/>
      <c r="QDG11" s="842"/>
      <c r="QDH11" s="842"/>
      <c r="QDI11" s="842"/>
      <c r="QDJ11" s="842"/>
      <c r="QDK11" s="842"/>
      <c r="QDL11" s="842"/>
      <c r="QDM11" s="842"/>
      <c r="QDN11" s="842"/>
      <c r="QDO11" s="842"/>
      <c r="QDP11" s="842"/>
      <c r="QDQ11" s="842"/>
      <c r="QDR11" s="842"/>
      <c r="QDS11" s="842"/>
      <c r="QDT11" s="842"/>
      <c r="QDU11" s="842"/>
      <c r="QDV11" s="842"/>
      <c r="QDW11" s="842"/>
      <c r="QDX11" s="842"/>
      <c r="QDY11" s="842"/>
      <c r="QDZ11" s="842"/>
      <c r="QEA11" s="842"/>
      <c r="QEB11" s="842"/>
      <c r="QEC11" s="842"/>
      <c r="QED11" s="842"/>
      <c r="QEE11" s="842"/>
      <c r="QEF11" s="842"/>
      <c r="QEG11" s="842"/>
      <c r="QEH11" s="842"/>
      <c r="QEI11" s="842"/>
      <c r="QEJ11" s="842"/>
      <c r="QEK11" s="842"/>
      <c r="QEL11" s="842"/>
      <c r="QEM11" s="842"/>
      <c r="QEN11" s="842"/>
      <c r="QEO11" s="842"/>
      <c r="QEP11" s="842"/>
      <c r="QEQ11" s="842"/>
      <c r="QER11" s="842"/>
      <c r="QES11" s="842"/>
      <c r="QET11" s="842"/>
      <c r="QEU11" s="842"/>
      <c r="QEV11" s="842"/>
      <c r="QEW11" s="842"/>
      <c r="QEX11" s="842"/>
      <c r="QEY11" s="842"/>
      <c r="QEZ11" s="842"/>
      <c r="QFA11" s="842"/>
      <c r="QFB11" s="842"/>
      <c r="QFC11" s="842"/>
      <c r="QFD11" s="842"/>
      <c r="QFE11" s="842"/>
      <c r="QFF11" s="842"/>
      <c r="QFG11" s="842"/>
      <c r="QFH11" s="842"/>
      <c r="QFI11" s="842"/>
      <c r="QFJ11" s="842"/>
      <c r="QFK11" s="842"/>
      <c r="QFL11" s="842"/>
      <c r="QFM11" s="842"/>
      <c r="QFN11" s="842"/>
      <c r="QFO11" s="842"/>
      <c r="QFP11" s="842"/>
      <c r="QFQ11" s="842"/>
      <c r="QFR11" s="842"/>
      <c r="QFS11" s="842"/>
      <c r="QFT11" s="842"/>
      <c r="QFU11" s="842"/>
      <c r="QFV11" s="842"/>
      <c r="QFW11" s="842"/>
      <c r="QFX11" s="842"/>
      <c r="QFY11" s="842"/>
      <c r="QFZ11" s="842"/>
      <c r="QGA11" s="842"/>
      <c r="QGB11" s="842"/>
      <c r="QGC11" s="842"/>
      <c r="QGD11" s="842"/>
      <c r="QGE11" s="842"/>
      <c r="QGF11" s="842"/>
      <c r="QGG11" s="842"/>
      <c r="QGH11" s="842"/>
      <c r="QGI11" s="842"/>
      <c r="QGJ11" s="842"/>
      <c r="QGK11" s="842"/>
      <c r="QGL11" s="842"/>
      <c r="QGM11" s="842"/>
      <c r="QGN11" s="842"/>
      <c r="QGO11" s="842"/>
      <c r="QGP11" s="842"/>
      <c r="QGQ11" s="842"/>
      <c r="QGR11" s="842"/>
      <c r="QGS11" s="842"/>
      <c r="QGT11" s="842"/>
      <c r="QGU11" s="842"/>
      <c r="QGV11" s="842"/>
      <c r="QGW11" s="842"/>
      <c r="QGX11" s="842"/>
      <c r="QGY11" s="842"/>
      <c r="QGZ11" s="842"/>
      <c r="QHA11" s="842"/>
      <c r="QHB11" s="842"/>
      <c r="QHC11" s="842"/>
      <c r="QHD11" s="842"/>
      <c r="QHE11" s="842"/>
      <c r="QHF11" s="842"/>
      <c r="QHG11" s="842"/>
      <c r="QHH11" s="842"/>
      <c r="QHI11" s="842"/>
      <c r="QHJ11" s="842"/>
      <c r="QHK11" s="842"/>
      <c r="QHL11" s="842"/>
      <c r="QHM11" s="842"/>
      <c r="QHN11" s="842"/>
      <c r="QHO11" s="842"/>
      <c r="QHP11" s="842"/>
      <c r="QHQ11" s="842"/>
      <c r="QHR11" s="842"/>
      <c r="QHS11" s="842"/>
      <c r="QHT11" s="842"/>
      <c r="QHU11" s="842"/>
      <c r="QHV11" s="842"/>
      <c r="QHW11" s="842"/>
      <c r="QHX11" s="842"/>
      <c r="QHY11" s="842"/>
      <c r="QHZ11" s="842"/>
      <c r="QIA11" s="842"/>
      <c r="QIB11" s="842"/>
      <c r="QIC11" s="842"/>
      <c r="QID11" s="842"/>
      <c r="QIE11" s="842"/>
      <c r="QIF11" s="842"/>
      <c r="QIG11" s="842"/>
      <c r="QIH11" s="842"/>
      <c r="QII11" s="842"/>
      <c r="QIJ11" s="842"/>
      <c r="QIK11" s="842"/>
      <c r="QIL11" s="842"/>
      <c r="QIM11" s="842"/>
      <c r="QIN11" s="842"/>
      <c r="QIO11" s="842"/>
      <c r="QIP11" s="842"/>
      <c r="QIQ11" s="842"/>
      <c r="QIR11" s="842"/>
      <c r="QIS11" s="842"/>
      <c r="QIT11" s="842"/>
      <c r="QIU11" s="842"/>
      <c r="QIV11" s="842"/>
      <c r="QIW11" s="842"/>
      <c r="QIX11" s="842"/>
      <c r="QIY11" s="842"/>
      <c r="QIZ11" s="842"/>
      <c r="QJA11" s="842"/>
      <c r="QJB11" s="842"/>
      <c r="QJC11" s="842"/>
      <c r="QJD11" s="842"/>
      <c r="QJE11" s="842"/>
      <c r="QJF11" s="842"/>
      <c r="QJG11" s="842"/>
      <c r="QJH11" s="842"/>
      <c r="QJI11" s="842"/>
      <c r="QJJ11" s="842"/>
      <c r="QJK11" s="842"/>
      <c r="QJL11" s="842"/>
      <c r="QJM11" s="842"/>
      <c r="QJN11" s="842"/>
      <c r="QJO11" s="842"/>
      <c r="QJP11" s="842"/>
      <c r="QJQ11" s="842"/>
      <c r="QJR11" s="842"/>
      <c r="QJS11" s="842"/>
      <c r="QJT11" s="842"/>
      <c r="QJU11" s="842"/>
      <c r="QJV11" s="842"/>
      <c r="QJW11" s="842"/>
      <c r="QJX11" s="842"/>
      <c r="QJY11" s="842"/>
      <c r="QJZ11" s="842"/>
      <c r="QKA11" s="842"/>
      <c r="QKB11" s="842"/>
      <c r="QKC11" s="842"/>
      <c r="QKD11" s="842"/>
      <c r="QKE11" s="842"/>
      <c r="QKF11" s="842"/>
      <c r="QKG11" s="842"/>
      <c r="QKH11" s="842"/>
      <c r="QKI11" s="842"/>
      <c r="QKJ11" s="842"/>
      <c r="QKK11" s="842"/>
      <c r="QKL11" s="842"/>
      <c r="QKM11" s="842"/>
      <c r="QKN11" s="842"/>
      <c r="QKO11" s="842"/>
      <c r="QKP11" s="842"/>
      <c r="QKQ11" s="842"/>
      <c r="QKR11" s="842"/>
      <c r="QKS11" s="842"/>
      <c r="QKT11" s="842"/>
      <c r="QKU11" s="842"/>
      <c r="QKV11" s="842"/>
      <c r="QKW11" s="842"/>
      <c r="QKX11" s="842"/>
      <c r="QKY11" s="842"/>
      <c r="QKZ11" s="842"/>
      <c r="QLA11" s="842"/>
      <c r="QLB11" s="842"/>
      <c r="QLC11" s="842"/>
      <c r="QLD11" s="842"/>
      <c r="QLE11" s="842"/>
      <c r="QLF11" s="842"/>
      <c r="QLG11" s="842"/>
      <c r="QLH11" s="842"/>
      <c r="QLI11" s="842"/>
      <c r="QLJ11" s="842"/>
      <c r="QLK11" s="842"/>
      <c r="QLL11" s="842"/>
      <c r="QLM11" s="842"/>
      <c r="QLN11" s="842"/>
      <c r="QLO11" s="842"/>
      <c r="QLP11" s="842"/>
      <c r="QLQ11" s="842"/>
      <c r="QLR11" s="842"/>
      <c r="QLS11" s="842"/>
      <c r="QLT11" s="842"/>
      <c r="QLU11" s="842"/>
      <c r="QLV11" s="842"/>
      <c r="QLW11" s="842"/>
      <c r="QLX11" s="842"/>
      <c r="QLY11" s="842"/>
      <c r="QLZ11" s="842"/>
      <c r="QMA11" s="842"/>
      <c r="QMB11" s="842"/>
      <c r="QMC11" s="842"/>
      <c r="QMD11" s="842"/>
      <c r="QME11" s="842"/>
      <c r="QMF11" s="842"/>
      <c r="QMG11" s="842"/>
      <c r="QMH11" s="842"/>
      <c r="QMI11" s="842"/>
      <c r="QMJ11" s="842"/>
      <c r="QMK11" s="842"/>
      <c r="QML11" s="842"/>
      <c r="QMM11" s="842"/>
      <c r="QMN11" s="842"/>
      <c r="QMO11" s="842"/>
      <c r="QMP11" s="842"/>
      <c r="QMQ11" s="842"/>
      <c r="QMR11" s="842"/>
      <c r="QMS11" s="842"/>
      <c r="QMT11" s="842"/>
      <c r="QMU11" s="842"/>
      <c r="QMV11" s="842"/>
      <c r="QMW11" s="842"/>
      <c r="QMX11" s="842"/>
      <c r="QMY11" s="842"/>
      <c r="QMZ11" s="842"/>
      <c r="QNA11" s="842"/>
      <c r="QNB11" s="842"/>
      <c r="QNC11" s="842"/>
      <c r="QND11" s="842"/>
      <c r="QNE11" s="842"/>
      <c r="QNF11" s="842"/>
      <c r="QNG11" s="842"/>
      <c r="QNH11" s="842"/>
      <c r="QNI11" s="842"/>
      <c r="QNJ11" s="842"/>
      <c r="QNK11" s="842"/>
      <c r="QNL11" s="842"/>
      <c r="QNM11" s="842"/>
      <c r="QNN11" s="842"/>
      <c r="QNO11" s="842"/>
      <c r="QNP11" s="842"/>
      <c r="QNQ11" s="842"/>
      <c r="QNR11" s="842"/>
      <c r="QNS11" s="842"/>
      <c r="QNT11" s="842"/>
      <c r="QNU11" s="842"/>
      <c r="QNV11" s="842"/>
      <c r="QNW11" s="842"/>
      <c r="QNX11" s="842"/>
      <c r="QNY11" s="842"/>
      <c r="QNZ11" s="842"/>
      <c r="QOA11" s="842"/>
      <c r="QOB11" s="842"/>
      <c r="QOC11" s="842"/>
      <c r="QOD11" s="842"/>
      <c r="QOE11" s="842"/>
      <c r="QOF11" s="842"/>
      <c r="QOG11" s="842"/>
      <c r="QOH11" s="842"/>
      <c r="QOI11" s="842"/>
      <c r="QOJ11" s="842"/>
      <c r="QOK11" s="842"/>
      <c r="QOL11" s="842"/>
      <c r="QOM11" s="842"/>
      <c r="QON11" s="842"/>
      <c r="QOO11" s="842"/>
      <c r="QOP11" s="842"/>
      <c r="QOQ11" s="842"/>
      <c r="QOR11" s="842"/>
      <c r="QOS11" s="842"/>
      <c r="QOT11" s="842"/>
      <c r="QOU11" s="842"/>
      <c r="QOV11" s="842"/>
      <c r="QOW11" s="842"/>
      <c r="QOX11" s="842"/>
      <c r="QOY11" s="842"/>
      <c r="QOZ11" s="842"/>
      <c r="QPA11" s="842"/>
      <c r="QPB11" s="842"/>
      <c r="QPC11" s="842"/>
      <c r="QPD11" s="842"/>
      <c r="QPE11" s="842"/>
      <c r="QPF11" s="842"/>
      <c r="QPG11" s="842"/>
      <c r="QPH11" s="842"/>
      <c r="QPI11" s="842"/>
      <c r="QPJ11" s="842"/>
      <c r="QPK11" s="842"/>
      <c r="QPL11" s="842"/>
      <c r="QPM11" s="842"/>
      <c r="QPN11" s="842"/>
      <c r="QPO11" s="842"/>
      <c r="QPP11" s="842"/>
      <c r="QPQ11" s="842"/>
      <c r="QPR11" s="842"/>
      <c r="QPS11" s="842"/>
      <c r="QPT11" s="842"/>
      <c r="QPU11" s="842"/>
      <c r="QPV11" s="842"/>
      <c r="QPW11" s="842"/>
      <c r="QPX11" s="842"/>
      <c r="QPY11" s="842"/>
      <c r="QPZ11" s="842"/>
      <c r="QQA11" s="842"/>
      <c r="QQB11" s="842"/>
      <c r="QQC11" s="842"/>
      <c r="QQD11" s="842"/>
      <c r="QQE11" s="842"/>
      <c r="QQF11" s="842"/>
      <c r="QQG11" s="842"/>
      <c r="QQH11" s="842"/>
      <c r="QQI11" s="842"/>
      <c r="QQJ11" s="842"/>
      <c r="QQK11" s="842"/>
      <c r="QQL11" s="842"/>
      <c r="QQM11" s="842"/>
      <c r="QQN11" s="842"/>
      <c r="QQO11" s="842"/>
      <c r="QQP11" s="842"/>
      <c r="QQQ11" s="842"/>
      <c r="QQR11" s="842"/>
      <c r="QQS11" s="842"/>
      <c r="QQT11" s="842"/>
      <c r="QQU11" s="842"/>
      <c r="QQV11" s="842"/>
      <c r="QQW11" s="842"/>
      <c r="QQX11" s="842"/>
      <c r="QQY11" s="842"/>
      <c r="QQZ11" s="842"/>
      <c r="QRA11" s="842"/>
      <c r="QRB11" s="842"/>
      <c r="QRC11" s="842"/>
      <c r="QRD11" s="842"/>
      <c r="QRE11" s="842"/>
      <c r="QRF11" s="842"/>
      <c r="QRG11" s="842"/>
      <c r="QRH11" s="842"/>
      <c r="QRI11" s="842"/>
      <c r="QRJ11" s="842"/>
      <c r="QRK11" s="842"/>
      <c r="QRL11" s="842"/>
      <c r="QRM11" s="842"/>
      <c r="QRN11" s="842"/>
      <c r="QRO11" s="842"/>
      <c r="QRP11" s="842"/>
      <c r="QRQ11" s="842"/>
      <c r="QRR11" s="842"/>
      <c r="QRS11" s="842"/>
      <c r="QRT11" s="842"/>
      <c r="QRU11" s="842"/>
      <c r="QRV11" s="842"/>
      <c r="QRW11" s="842"/>
      <c r="QRX11" s="842"/>
      <c r="QRY11" s="842"/>
      <c r="QRZ11" s="842"/>
      <c r="QSA11" s="842"/>
      <c r="QSB11" s="842"/>
      <c r="QSC11" s="842"/>
      <c r="QSD11" s="842"/>
      <c r="QSE11" s="842"/>
      <c r="QSF11" s="842"/>
      <c r="QSG11" s="842"/>
      <c r="QSH11" s="842"/>
      <c r="QSI11" s="842"/>
      <c r="QSJ11" s="842"/>
      <c r="QSK11" s="842"/>
      <c r="QSL11" s="842"/>
      <c r="QSM11" s="842"/>
      <c r="QSN11" s="842"/>
      <c r="QSO11" s="842"/>
      <c r="QSP11" s="842"/>
      <c r="QSQ11" s="842"/>
      <c r="QSR11" s="842"/>
      <c r="QSS11" s="842"/>
      <c r="QST11" s="842"/>
      <c r="QSU11" s="842"/>
      <c r="QSV11" s="842"/>
      <c r="QSW11" s="842"/>
      <c r="QSX11" s="842"/>
      <c r="QSY11" s="842"/>
      <c r="QSZ11" s="842"/>
      <c r="QTA11" s="842"/>
      <c r="QTB11" s="842"/>
      <c r="QTC11" s="842"/>
      <c r="QTD11" s="842"/>
      <c r="QTE11" s="842"/>
      <c r="QTF11" s="842"/>
      <c r="QTG11" s="842"/>
      <c r="QTH11" s="842"/>
      <c r="QTI11" s="842"/>
      <c r="QTJ11" s="842"/>
      <c r="QTK11" s="842"/>
      <c r="QTL11" s="842"/>
      <c r="QTM11" s="842"/>
      <c r="QTN11" s="842"/>
      <c r="QTO11" s="842"/>
      <c r="QTP11" s="842"/>
      <c r="QTQ11" s="842"/>
      <c r="QTR11" s="842"/>
      <c r="QTS11" s="842"/>
      <c r="QTT11" s="842"/>
      <c r="QTU11" s="842"/>
      <c r="QTV11" s="842"/>
      <c r="QTW11" s="842"/>
      <c r="QTX11" s="842"/>
      <c r="QTY11" s="842"/>
      <c r="QTZ11" s="842"/>
      <c r="QUA11" s="842"/>
      <c r="QUB11" s="842"/>
      <c r="QUC11" s="842"/>
      <c r="QUD11" s="842"/>
      <c r="QUE11" s="842"/>
      <c r="QUF11" s="842"/>
      <c r="QUG11" s="842"/>
      <c r="QUH11" s="842"/>
      <c r="QUI11" s="842"/>
      <c r="QUJ11" s="842"/>
      <c r="QUK11" s="842"/>
      <c r="QUL11" s="842"/>
      <c r="QUM11" s="842"/>
      <c r="QUN11" s="842"/>
      <c r="QUO11" s="842"/>
      <c r="QUP11" s="842"/>
      <c r="QUQ11" s="842"/>
      <c r="QUR11" s="842"/>
      <c r="QUS11" s="842"/>
      <c r="QUT11" s="842"/>
      <c r="QUU11" s="842"/>
      <c r="QUV11" s="842"/>
      <c r="QUW11" s="842"/>
      <c r="QUX11" s="842"/>
      <c r="QUY11" s="842"/>
      <c r="QUZ11" s="842"/>
      <c r="QVA11" s="842"/>
      <c r="QVB11" s="842"/>
      <c r="QVC11" s="842"/>
      <c r="QVD11" s="842"/>
      <c r="QVE11" s="842"/>
      <c r="QVF11" s="842"/>
      <c r="QVG11" s="842"/>
      <c r="QVH11" s="842"/>
      <c r="QVI11" s="842"/>
      <c r="QVJ11" s="842"/>
      <c r="QVK11" s="842"/>
      <c r="QVL11" s="842"/>
      <c r="QVM11" s="842"/>
      <c r="QVN11" s="842"/>
      <c r="QVO11" s="842"/>
      <c r="QVP11" s="842"/>
      <c r="QVQ11" s="842"/>
      <c r="QVR11" s="842"/>
      <c r="QVS11" s="842"/>
      <c r="QVT11" s="842"/>
      <c r="QVU11" s="842"/>
      <c r="QVV11" s="842"/>
      <c r="QVW11" s="842"/>
      <c r="QVX11" s="842"/>
      <c r="QVY11" s="842"/>
      <c r="QVZ11" s="842"/>
      <c r="QWA11" s="842"/>
      <c r="QWB11" s="842"/>
      <c r="QWC11" s="842"/>
      <c r="QWD11" s="842"/>
      <c r="QWE11" s="842"/>
      <c r="QWF11" s="842"/>
      <c r="QWG11" s="842"/>
      <c r="QWH11" s="842"/>
      <c r="QWI11" s="842"/>
      <c r="QWJ11" s="842"/>
      <c r="QWK11" s="842"/>
      <c r="QWL11" s="842"/>
      <c r="QWM11" s="842"/>
      <c r="QWN11" s="842"/>
      <c r="QWO11" s="842"/>
      <c r="QWP11" s="842"/>
      <c r="QWQ11" s="842"/>
      <c r="QWR11" s="842"/>
      <c r="QWS11" s="842"/>
      <c r="QWT11" s="842"/>
      <c r="QWU11" s="842"/>
      <c r="QWV11" s="842"/>
      <c r="QWW11" s="842"/>
      <c r="QWX11" s="842"/>
      <c r="QWY11" s="842"/>
      <c r="QWZ11" s="842"/>
      <c r="QXA11" s="842"/>
      <c r="QXB11" s="842"/>
      <c r="QXC11" s="842"/>
      <c r="QXD11" s="842"/>
      <c r="QXE11" s="842"/>
      <c r="QXF11" s="842"/>
      <c r="QXG11" s="842"/>
      <c r="QXH11" s="842"/>
      <c r="QXI11" s="842"/>
      <c r="QXJ11" s="842"/>
      <c r="QXK11" s="842"/>
      <c r="QXL11" s="842"/>
      <c r="QXM11" s="842"/>
      <c r="QXN11" s="842"/>
      <c r="QXO11" s="842"/>
      <c r="QXP11" s="842"/>
      <c r="QXQ11" s="842"/>
      <c r="QXR11" s="842"/>
      <c r="QXS11" s="842"/>
      <c r="QXT11" s="842"/>
      <c r="QXU11" s="842"/>
      <c r="QXV11" s="842"/>
      <c r="QXW11" s="842"/>
      <c r="QXX11" s="842"/>
      <c r="QXY11" s="842"/>
      <c r="QXZ11" s="842"/>
      <c r="QYA11" s="842"/>
      <c r="QYB11" s="842"/>
      <c r="QYC11" s="842"/>
      <c r="QYD11" s="842"/>
      <c r="QYE11" s="842"/>
      <c r="QYF11" s="842"/>
      <c r="QYG11" s="842"/>
      <c r="QYH11" s="842"/>
      <c r="QYI11" s="842"/>
      <c r="QYJ11" s="842"/>
      <c r="QYK11" s="842"/>
      <c r="QYL11" s="842"/>
      <c r="QYM11" s="842"/>
      <c r="QYN11" s="842"/>
      <c r="QYO11" s="842"/>
      <c r="QYP11" s="842"/>
      <c r="QYQ11" s="842"/>
      <c r="QYR11" s="842"/>
      <c r="QYS11" s="842"/>
      <c r="QYT11" s="842"/>
      <c r="QYU11" s="842"/>
      <c r="QYV11" s="842"/>
      <c r="QYW11" s="842"/>
      <c r="QYX11" s="842"/>
      <c r="QYY11" s="842"/>
      <c r="QYZ11" s="842"/>
      <c r="QZA11" s="842"/>
      <c r="QZB11" s="842"/>
      <c r="QZC11" s="842"/>
      <c r="QZD11" s="842"/>
      <c r="QZE11" s="842"/>
      <c r="QZF11" s="842"/>
      <c r="QZG11" s="842"/>
      <c r="QZH11" s="842"/>
      <c r="QZI11" s="842"/>
      <c r="QZJ11" s="842"/>
      <c r="QZK11" s="842"/>
      <c r="QZL11" s="842"/>
      <c r="QZM11" s="842"/>
      <c r="QZN11" s="842"/>
      <c r="QZO11" s="842"/>
      <c r="QZP11" s="842"/>
      <c r="QZQ11" s="842"/>
      <c r="QZR11" s="842"/>
      <c r="QZS11" s="842"/>
      <c r="QZT11" s="842"/>
      <c r="QZU11" s="842"/>
      <c r="QZV11" s="842"/>
      <c r="QZW11" s="842"/>
      <c r="QZX11" s="842"/>
      <c r="QZY11" s="842"/>
      <c r="QZZ11" s="842"/>
      <c r="RAA11" s="842"/>
      <c r="RAB11" s="842"/>
      <c r="RAC11" s="842"/>
      <c r="RAD11" s="842"/>
      <c r="RAE11" s="842"/>
      <c r="RAF11" s="842"/>
      <c r="RAG11" s="842"/>
      <c r="RAH11" s="842"/>
      <c r="RAI11" s="842"/>
      <c r="RAJ11" s="842"/>
      <c r="RAK11" s="842"/>
      <c r="RAL11" s="842"/>
      <c r="RAM11" s="842"/>
      <c r="RAN11" s="842"/>
      <c r="RAO11" s="842"/>
      <c r="RAP11" s="842"/>
      <c r="RAQ11" s="842"/>
      <c r="RAR11" s="842"/>
      <c r="RAS11" s="842"/>
      <c r="RAT11" s="842"/>
      <c r="RAU11" s="842"/>
      <c r="RAV11" s="842"/>
      <c r="RAW11" s="842"/>
      <c r="RAX11" s="842"/>
      <c r="RAY11" s="842"/>
      <c r="RAZ11" s="842"/>
      <c r="RBA11" s="842"/>
      <c r="RBB11" s="842"/>
      <c r="RBC11" s="842"/>
      <c r="RBD11" s="842"/>
      <c r="RBE11" s="842"/>
      <c r="RBF11" s="842"/>
      <c r="RBG11" s="842"/>
      <c r="RBH11" s="842"/>
      <c r="RBI11" s="842"/>
      <c r="RBJ11" s="842"/>
      <c r="RBK11" s="842"/>
      <c r="RBL11" s="842"/>
      <c r="RBM11" s="842"/>
      <c r="RBN11" s="842"/>
      <c r="RBO11" s="842"/>
      <c r="RBP11" s="842"/>
      <c r="RBQ11" s="842"/>
      <c r="RBR11" s="842"/>
      <c r="RBS11" s="842"/>
      <c r="RBT11" s="842"/>
      <c r="RBU11" s="842"/>
      <c r="RBV11" s="842"/>
      <c r="RBW11" s="842"/>
      <c r="RBX11" s="842"/>
      <c r="RBY11" s="842"/>
      <c r="RBZ11" s="842"/>
      <c r="RCA11" s="842"/>
      <c r="RCB11" s="842"/>
      <c r="RCC11" s="842"/>
      <c r="RCD11" s="842"/>
      <c r="RCE11" s="842"/>
      <c r="RCF11" s="842"/>
      <c r="RCG11" s="842"/>
      <c r="RCH11" s="842"/>
      <c r="RCI11" s="842"/>
      <c r="RCJ11" s="842"/>
      <c r="RCK11" s="842"/>
      <c r="RCL11" s="842"/>
      <c r="RCM11" s="842"/>
      <c r="RCN11" s="842"/>
      <c r="RCO11" s="842"/>
      <c r="RCP11" s="842"/>
      <c r="RCQ11" s="842"/>
      <c r="RCR11" s="842"/>
      <c r="RCS11" s="842"/>
      <c r="RCT11" s="842"/>
      <c r="RCU11" s="842"/>
      <c r="RCV11" s="842"/>
      <c r="RCW11" s="842"/>
      <c r="RCX11" s="842"/>
      <c r="RCY11" s="842"/>
      <c r="RCZ11" s="842"/>
      <c r="RDA11" s="842"/>
      <c r="RDB11" s="842"/>
      <c r="RDC11" s="842"/>
      <c r="RDD11" s="842"/>
      <c r="RDE11" s="842"/>
      <c r="RDF11" s="842"/>
      <c r="RDG11" s="842"/>
      <c r="RDH11" s="842"/>
      <c r="RDI11" s="842"/>
      <c r="RDJ11" s="842"/>
      <c r="RDK11" s="842"/>
      <c r="RDL11" s="842"/>
      <c r="RDM11" s="842"/>
      <c r="RDN11" s="842"/>
      <c r="RDO11" s="842"/>
      <c r="RDP11" s="842"/>
      <c r="RDQ11" s="842"/>
      <c r="RDR11" s="842"/>
      <c r="RDS11" s="842"/>
      <c r="RDT11" s="842"/>
      <c r="RDU11" s="842"/>
      <c r="RDV11" s="842"/>
      <c r="RDW11" s="842"/>
      <c r="RDX11" s="842"/>
      <c r="RDY11" s="842"/>
      <c r="RDZ11" s="842"/>
      <c r="REA11" s="842"/>
      <c r="REB11" s="842"/>
      <c r="REC11" s="842"/>
      <c r="RED11" s="842"/>
      <c r="REE11" s="842"/>
      <c r="REF11" s="842"/>
      <c r="REG11" s="842"/>
      <c r="REH11" s="842"/>
      <c r="REI11" s="842"/>
      <c r="REJ11" s="842"/>
      <c r="REK11" s="842"/>
      <c r="REL11" s="842"/>
      <c r="REM11" s="842"/>
      <c r="REN11" s="842"/>
      <c r="REO11" s="842"/>
      <c r="REP11" s="842"/>
      <c r="REQ11" s="842"/>
      <c r="RER11" s="842"/>
      <c r="RES11" s="842"/>
      <c r="RET11" s="842"/>
      <c r="REU11" s="842"/>
      <c r="REV11" s="842"/>
      <c r="REW11" s="842"/>
      <c r="REX11" s="842"/>
      <c r="REY11" s="842"/>
      <c r="REZ11" s="842"/>
      <c r="RFA11" s="842"/>
      <c r="RFB11" s="842"/>
      <c r="RFC11" s="842"/>
      <c r="RFD11" s="842"/>
      <c r="RFE11" s="842"/>
      <c r="RFF11" s="842"/>
      <c r="RFG11" s="842"/>
      <c r="RFH11" s="842"/>
      <c r="RFI11" s="842"/>
      <c r="RFJ11" s="842"/>
      <c r="RFK11" s="842"/>
      <c r="RFL11" s="842"/>
      <c r="RFM11" s="842"/>
      <c r="RFN11" s="842"/>
      <c r="RFO11" s="842"/>
      <c r="RFP11" s="842"/>
      <c r="RFQ11" s="842"/>
      <c r="RFR11" s="842"/>
      <c r="RFS11" s="842"/>
      <c r="RFT11" s="842"/>
      <c r="RFU11" s="842"/>
      <c r="RFV11" s="842"/>
      <c r="RFW11" s="842"/>
      <c r="RFX11" s="842"/>
      <c r="RFY11" s="842"/>
      <c r="RFZ11" s="842"/>
      <c r="RGA11" s="842"/>
      <c r="RGB11" s="842"/>
      <c r="RGC11" s="842"/>
      <c r="RGD11" s="842"/>
      <c r="RGE11" s="842"/>
      <c r="RGF11" s="842"/>
      <c r="RGG11" s="842"/>
      <c r="RGH11" s="842"/>
      <c r="RGI11" s="842"/>
      <c r="RGJ11" s="842"/>
      <c r="RGK11" s="842"/>
      <c r="RGL11" s="842"/>
      <c r="RGM11" s="842"/>
      <c r="RGN11" s="842"/>
      <c r="RGO11" s="842"/>
      <c r="RGP11" s="842"/>
      <c r="RGQ11" s="842"/>
      <c r="RGR11" s="842"/>
      <c r="RGS11" s="842"/>
      <c r="RGT11" s="842"/>
      <c r="RGU11" s="842"/>
      <c r="RGV11" s="842"/>
      <c r="RGW11" s="842"/>
      <c r="RGX11" s="842"/>
      <c r="RGY11" s="842"/>
      <c r="RGZ11" s="842"/>
      <c r="RHA11" s="842"/>
      <c r="RHB11" s="842"/>
      <c r="RHC11" s="842"/>
      <c r="RHD11" s="842"/>
      <c r="RHE11" s="842"/>
      <c r="RHF11" s="842"/>
      <c r="RHG11" s="842"/>
      <c r="RHH11" s="842"/>
      <c r="RHI11" s="842"/>
      <c r="RHJ11" s="842"/>
      <c r="RHK11" s="842"/>
      <c r="RHL11" s="842"/>
      <c r="RHM11" s="842"/>
      <c r="RHN11" s="842"/>
      <c r="RHO11" s="842"/>
      <c r="RHP11" s="842"/>
      <c r="RHQ11" s="842"/>
      <c r="RHR11" s="842"/>
      <c r="RHS11" s="842"/>
      <c r="RHT11" s="842"/>
      <c r="RHU11" s="842"/>
      <c r="RHV11" s="842"/>
      <c r="RHW11" s="842"/>
      <c r="RHX11" s="842"/>
      <c r="RHY11" s="842"/>
      <c r="RHZ11" s="842"/>
      <c r="RIA11" s="842"/>
      <c r="RIB11" s="842"/>
      <c r="RIC11" s="842"/>
      <c r="RID11" s="842"/>
      <c r="RIE11" s="842"/>
      <c r="RIF11" s="842"/>
      <c r="RIG11" s="842"/>
      <c r="RIH11" s="842"/>
      <c r="RII11" s="842"/>
      <c r="RIJ11" s="842"/>
      <c r="RIK11" s="842"/>
      <c r="RIL11" s="842"/>
      <c r="RIM11" s="842"/>
      <c r="RIN11" s="842"/>
      <c r="RIO11" s="842"/>
      <c r="RIP11" s="842"/>
      <c r="RIQ11" s="842"/>
      <c r="RIR11" s="842"/>
      <c r="RIS11" s="842"/>
      <c r="RIT11" s="842"/>
      <c r="RIU11" s="842"/>
      <c r="RIV11" s="842"/>
      <c r="RIW11" s="842"/>
      <c r="RIX11" s="842"/>
      <c r="RIY11" s="842"/>
      <c r="RIZ11" s="842"/>
      <c r="RJA11" s="842"/>
      <c r="RJB11" s="842"/>
      <c r="RJC11" s="842"/>
      <c r="RJD11" s="842"/>
      <c r="RJE11" s="842"/>
      <c r="RJF11" s="842"/>
      <c r="RJG11" s="842"/>
      <c r="RJH11" s="842"/>
      <c r="RJI11" s="842"/>
      <c r="RJJ11" s="842"/>
      <c r="RJK11" s="842"/>
      <c r="RJL11" s="842"/>
      <c r="RJM11" s="842"/>
      <c r="RJN11" s="842"/>
      <c r="RJO11" s="842"/>
      <c r="RJP11" s="842"/>
      <c r="RJQ11" s="842"/>
      <c r="RJR11" s="842"/>
      <c r="RJS11" s="842"/>
      <c r="RJT11" s="842"/>
      <c r="RJU11" s="842"/>
      <c r="RJV11" s="842"/>
      <c r="RJW11" s="842"/>
      <c r="RJX11" s="842"/>
      <c r="RJY11" s="842"/>
      <c r="RJZ11" s="842"/>
      <c r="RKA11" s="842"/>
      <c r="RKB11" s="842"/>
      <c r="RKC11" s="842"/>
      <c r="RKD11" s="842"/>
      <c r="RKE11" s="842"/>
      <c r="RKF11" s="842"/>
      <c r="RKG11" s="842"/>
      <c r="RKH11" s="842"/>
      <c r="RKI11" s="842"/>
      <c r="RKJ11" s="842"/>
      <c r="RKK11" s="842"/>
      <c r="RKL11" s="842"/>
      <c r="RKM11" s="842"/>
      <c r="RKN11" s="842"/>
      <c r="RKO11" s="842"/>
      <c r="RKP11" s="842"/>
      <c r="RKQ11" s="842"/>
      <c r="RKR11" s="842"/>
      <c r="RKS11" s="842"/>
      <c r="RKT11" s="842"/>
      <c r="RKU11" s="842"/>
      <c r="RKV11" s="842"/>
      <c r="RKW11" s="842"/>
      <c r="RKX11" s="842"/>
      <c r="RKY11" s="842"/>
      <c r="RKZ11" s="842"/>
      <c r="RLA11" s="842"/>
      <c r="RLB11" s="842"/>
      <c r="RLC11" s="842"/>
      <c r="RLD11" s="842"/>
      <c r="RLE11" s="842"/>
      <c r="RLF11" s="842"/>
      <c r="RLG11" s="842"/>
      <c r="RLH11" s="842"/>
      <c r="RLI11" s="842"/>
      <c r="RLJ11" s="842"/>
      <c r="RLK11" s="842"/>
      <c r="RLL11" s="842"/>
      <c r="RLM11" s="842"/>
      <c r="RLN11" s="842"/>
      <c r="RLO11" s="842"/>
      <c r="RLP11" s="842"/>
      <c r="RLQ11" s="842"/>
      <c r="RLR11" s="842"/>
      <c r="RLS11" s="842"/>
      <c r="RLT11" s="842"/>
      <c r="RLU11" s="842"/>
      <c r="RLV11" s="842"/>
      <c r="RLW11" s="842"/>
      <c r="RLX11" s="842"/>
      <c r="RLY11" s="842"/>
      <c r="RLZ11" s="842"/>
      <c r="RMA11" s="842"/>
      <c r="RMB11" s="842"/>
      <c r="RMC11" s="842"/>
      <c r="RMD11" s="842"/>
      <c r="RME11" s="842"/>
      <c r="RMF11" s="842"/>
      <c r="RMG11" s="842"/>
      <c r="RMH11" s="842"/>
      <c r="RMI11" s="842"/>
      <c r="RMJ11" s="842"/>
      <c r="RMK11" s="842"/>
      <c r="RML11" s="842"/>
      <c r="RMM11" s="842"/>
      <c r="RMN11" s="842"/>
      <c r="RMO11" s="842"/>
      <c r="RMP11" s="842"/>
      <c r="RMQ11" s="842"/>
      <c r="RMR11" s="842"/>
      <c r="RMS11" s="842"/>
      <c r="RMT11" s="842"/>
      <c r="RMU11" s="842"/>
      <c r="RMV11" s="842"/>
      <c r="RMW11" s="842"/>
      <c r="RMX11" s="842"/>
      <c r="RMY11" s="842"/>
      <c r="RMZ11" s="842"/>
      <c r="RNA11" s="842"/>
      <c r="RNB11" s="842"/>
      <c r="RNC11" s="842"/>
      <c r="RND11" s="842"/>
      <c r="RNE11" s="842"/>
      <c r="RNF11" s="842"/>
      <c r="RNG11" s="842"/>
      <c r="RNH11" s="842"/>
      <c r="RNI11" s="842"/>
      <c r="RNJ11" s="842"/>
      <c r="RNK11" s="842"/>
      <c r="RNL11" s="842"/>
      <c r="RNM11" s="842"/>
      <c r="RNN11" s="842"/>
      <c r="RNO11" s="842"/>
      <c r="RNP11" s="842"/>
      <c r="RNQ11" s="842"/>
      <c r="RNR11" s="842"/>
      <c r="RNS11" s="842"/>
      <c r="RNT11" s="842"/>
      <c r="RNU11" s="842"/>
      <c r="RNV11" s="842"/>
      <c r="RNW11" s="842"/>
      <c r="RNX11" s="842"/>
      <c r="RNY11" s="842"/>
      <c r="RNZ11" s="842"/>
      <c r="ROA11" s="842"/>
      <c r="ROB11" s="842"/>
      <c r="ROC11" s="842"/>
      <c r="ROD11" s="842"/>
      <c r="ROE11" s="842"/>
      <c r="ROF11" s="842"/>
      <c r="ROG11" s="842"/>
      <c r="ROH11" s="842"/>
      <c r="ROI11" s="842"/>
      <c r="ROJ11" s="842"/>
      <c r="ROK11" s="842"/>
      <c r="ROL11" s="842"/>
      <c r="ROM11" s="842"/>
      <c r="RON11" s="842"/>
      <c r="ROO11" s="842"/>
      <c r="ROP11" s="842"/>
      <c r="ROQ11" s="842"/>
      <c r="ROR11" s="842"/>
      <c r="ROS11" s="842"/>
      <c r="ROT11" s="842"/>
      <c r="ROU11" s="842"/>
      <c r="ROV11" s="842"/>
      <c r="ROW11" s="842"/>
      <c r="ROX11" s="842"/>
      <c r="ROY11" s="842"/>
      <c r="ROZ11" s="842"/>
      <c r="RPA11" s="842"/>
      <c r="RPB11" s="842"/>
      <c r="RPC11" s="842"/>
      <c r="RPD11" s="842"/>
      <c r="RPE11" s="842"/>
      <c r="RPF11" s="842"/>
      <c r="RPG11" s="842"/>
      <c r="RPH11" s="842"/>
      <c r="RPI11" s="842"/>
      <c r="RPJ11" s="842"/>
      <c r="RPK11" s="842"/>
      <c r="RPL11" s="842"/>
      <c r="RPM11" s="842"/>
      <c r="RPN11" s="842"/>
      <c r="RPO11" s="842"/>
      <c r="RPP11" s="842"/>
      <c r="RPQ11" s="842"/>
      <c r="RPR11" s="842"/>
      <c r="RPS11" s="842"/>
      <c r="RPT11" s="842"/>
      <c r="RPU11" s="842"/>
      <c r="RPV11" s="842"/>
      <c r="RPW11" s="842"/>
      <c r="RPX11" s="842"/>
      <c r="RPY11" s="842"/>
      <c r="RPZ11" s="842"/>
      <c r="RQA11" s="842"/>
      <c r="RQB11" s="842"/>
      <c r="RQC11" s="842"/>
      <c r="RQD11" s="842"/>
      <c r="RQE11" s="842"/>
      <c r="RQF11" s="842"/>
      <c r="RQG11" s="842"/>
      <c r="RQH11" s="842"/>
      <c r="RQI11" s="842"/>
      <c r="RQJ11" s="842"/>
      <c r="RQK11" s="842"/>
      <c r="RQL11" s="842"/>
      <c r="RQM11" s="842"/>
      <c r="RQN11" s="842"/>
      <c r="RQO11" s="842"/>
      <c r="RQP11" s="842"/>
      <c r="RQQ11" s="842"/>
      <c r="RQR11" s="842"/>
      <c r="RQS11" s="842"/>
      <c r="RQT11" s="842"/>
      <c r="RQU11" s="842"/>
      <c r="RQV11" s="842"/>
      <c r="RQW11" s="842"/>
      <c r="RQX11" s="842"/>
      <c r="RQY11" s="842"/>
      <c r="RQZ11" s="842"/>
      <c r="RRA11" s="842"/>
      <c r="RRB11" s="842"/>
      <c r="RRC11" s="842"/>
      <c r="RRD11" s="842"/>
      <c r="RRE11" s="842"/>
      <c r="RRF11" s="842"/>
      <c r="RRG11" s="842"/>
      <c r="RRH11" s="842"/>
      <c r="RRI11" s="842"/>
      <c r="RRJ11" s="842"/>
      <c r="RRK11" s="842"/>
      <c r="RRL11" s="842"/>
      <c r="RRM11" s="842"/>
      <c r="RRN11" s="842"/>
      <c r="RRO11" s="842"/>
      <c r="RRP11" s="842"/>
      <c r="RRQ11" s="842"/>
      <c r="RRR11" s="842"/>
      <c r="RRS11" s="842"/>
      <c r="RRT11" s="842"/>
      <c r="RRU11" s="842"/>
      <c r="RRV11" s="842"/>
      <c r="RRW11" s="842"/>
      <c r="RRX11" s="842"/>
      <c r="RRY11" s="842"/>
      <c r="RRZ11" s="842"/>
      <c r="RSA11" s="842"/>
      <c r="RSB11" s="842"/>
      <c r="RSC11" s="842"/>
      <c r="RSD11" s="842"/>
      <c r="RSE11" s="842"/>
      <c r="RSF11" s="842"/>
      <c r="RSG11" s="842"/>
      <c r="RSH11" s="842"/>
      <c r="RSI11" s="842"/>
      <c r="RSJ11" s="842"/>
      <c r="RSK11" s="842"/>
      <c r="RSL11" s="842"/>
      <c r="RSM11" s="842"/>
      <c r="RSN11" s="842"/>
      <c r="RSO11" s="842"/>
      <c r="RSP11" s="842"/>
      <c r="RSQ11" s="842"/>
      <c r="RSR11" s="842"/>
      <c r="RSS11" s="842"/>
      <c r="RST11" s="842"/>
      <c r="RSU11" s="842"/>
      <c r="RSV11" s="842"/>
      <c r="RSW11" s="842"/>
      <c r="RSX11" s="842"/>
      <c r="RSY11" s="842"/>
      <c r="RSZ11" s="842"/>
      <c r="RTA11" s="842"/>
      <c r="RTB11" s="842"/>
      <c r="RTC11" s="842"/>
      <c r="RTD11" s="842"/>
      <c r="RTE11" s="842"/>
      <c r="RTF11" s="842"/>
      <c r="RTG11" s="842"/>
      <c r="RTH11" s="842"/>
      <c r="RTI11" s="842"/>
      <c r="RTJ11" s="842"/>
      <c r="RTK11" s="842"/>
      <c r="RTL11" s="842"/>
      <c r="RTM11" s="842"/>
      <c r="RTN11" s="842"/>
      <c r="RTO11" s="842"/>
      <c r="RTP11" s="842"/>
      <c r="RTQ11" s="842"/>
      <c r="RTR11" s="842"/>
      <c r="RTS11" s="842"/>
      <c r="RTT11" s="842"/>
      <c r="RTU11" s="842"/>
      <c r="RTV11" s="842"/>
      <c r="RTW11" s="842"/>
      <c r="RTX11" s="842"/>
      <c r="RTY11" s="842"/>
      <c r="RTZ11" s="842"/>
      <c r="RUA11" s="842"/>
      <c r="RUB11" s="842"/>
      <c r="RUC11" s="842"/>
      <c r="RUD11" s="842"/>
      <c r="RUE11" s="842"/>
      <c r="RUF11" s="842"/>
      <c r="RUG11" s="842"/>
      <c r="RUH11" s="842"/>
      <c r="RUI11" s="842"/>
      <c r="RUJ11" s="842"/>
      <c r="RUK11" s="842"/>
      <c r="RUL11" s="842"/>
      <c r="RUM11" s="842"/>
      <c r="RUN11" s="842"/>
      <c r="RUO11" s="842"/>
      <c r="RUP11" s="842"/>
      <c r="RUQ11" s="842"/>
      <c r="RUR11" s="842"/>
      <c r="RUS11" s="842"/>
      <c r="RUT11" s="842"/>
      <c r="RUU11" s="842"/>
      <c r="RUV11" s="842"/>
      <c r="RUW11" s="842"/>
      <c r="RUX11" s="842"/>
      <c r="RUY11" s="842"/>
      <c r="RUZ11" s="842"/>
      <c r="RVA11" s="842"/>
      <c r="RVB11" s="842"/>
      <c r="RVC11" s="842"/>
      <c r="RVD11" s="842"/>
      <c r="RVE11" s="842"/>
      <c r="RVF11" s="842"/>
      <c r="RVG11" s="842"/>
      <c r="RVH11" s="842"/>
      <c r="RVI11" s="842"/>
      <c r="RVJ11" s="842"/>
      <c r="RVK11" s="842"/>
      <c r="RVL11" s="842"/>
      <c r="RVM11" s="842"/>
      <c r="RVN11" s="842"/>
      <c r="RVO11" s="842"/>
      <c r="RVP11" s="842"/>
      <c r="RVQ11" s="842"/>
      <c r="RVR11" s="842"/>
      <c r="RVS11" s="842"/>
      <c r="RVT11" s="842"/>
      <c r="RVU11" s="842"/>
      <c r="RVV11" s="842"/>
      <c r="RVW11" s="842"/>
      <c r="RVX11" s="842"/>
      <c r="RVY11" s="842"/>
      <c r="RVZ11" s="842"/>
      <c r="RWA11" s="842"/>
      <c r="RWB11" s="842"/>
      <c r="RWC11" s="842"/>
      <c r="RWD11" s="842"/>
      <c r="RWE11" s="842"/>
      <c r="RWF11" s="842"/>
      <c r="RWG11" s="842"/>
      <c r="RWH11" s="842"/>
      <c r="RWI11" s="842"/>
      <c r="RWJ11" s="842"/>
      <c r="RWK11" s="842"/>
      <c r="RWL11" s="842"/>
      <c r="RWM11" s="842"/>
      <c r="RWN11" s="842"/>
      <c r="RWO11" s="842"/>
      <c r="RWP11" s="842"/>
      <c r="RWQ11" s="842"/>
      <c r="RWR11" s="842"/>
      <c r="RWS11" s="842"/>
      <c r="RWT11" s="842"/>
      <c r="RWU11" s="842"/>
      <c r="RWV11" s="842"/>
      <c r="RWW11" s="842"/>
      <c r="RWX11" s="842"/>
      <c r="RWY11" s="842"/>
      <c r="RWZ11" s="842"/>
      <c r="RXA11" s="842"/>
      <c r="RXB11" s="842"/>
      <c r="RXC11" s="842"/>
      <c r="RXD11" s="842"/>
      <c r="RXE11" s="842"/>
      <c r="RXF11" s="842"/>
      <c r="RXG11" s="842"/>
      <c r="RXH11" s="842"/>
      <c r="RXI11" s="842"/>
      <c r="RXJ11" s="842"/>
      <c r="RXK11" s="842"/>
      <c r="RXL11" s="842"/>
      <c r="RXM11" s="842"/>
      <c r="RXN11" s="842"/>
      <c r="RXO11" s="842"/>
      <c r="RXP11" s="842"/>
      <c r="RXQ11" s="842"/>
      <c r="RXR11" s="842"/>
      <c r="RXS11" s="842"/>
      <c r="RXT11" s="842"/>
      <c r="RXU11" s="842"/>
      <c r="RXV11" s="842"/>
      <c r="RXW11" s="842"/>
      <c r="RXX11" s="842"/>
      <c r="RXY11" s="842"/>
      <c r="RXZ11" s="842"/>
      <c r="RYA11" s="842"/>
      <c r="RYB11" s="842"/>
      <c r="RYC11" s="842"/>
      <c r="RYD11" s="842"/>
      <c r="RYE11" s="842"/>
      <c r="RYF11" s="842"/>
      <c r="RYG11" s="842"/>
      <c r="RYH11" s="842"/>
      <c r="RYI11" s="842"/>
      <c r="RYJ11" s="842"/>
      <c r="RYK11" s="842"/>
      <c r="RYL11" s="842"/>
      <c r="RYM11" s="842"/>
      <c r="RYN11" s="842"/>
      <c r="RYO11" s="842"/>
      <c r="RYP11" s="842"/>
      <c r="RYQ11" s="842"/>
      <c r="RYR11" s="842"/>
      <c r="RYS11" s="842"/>
      <c r="RYT11" s="842"/>
      <c r="RYU11" s="842"/>
      <c r="RYV11" s="842"/>
      <c r="RYW11" s="842"/>
      <c r="RYX11" s="842"/>
      <c r="RYY11" s="842"/>
      <c r="RYZ11" s="842"/>
      <c r="RZA11" s="842"/>
      <c r="RZB11" s="842"/>
      <c r="RZC11" s="842"/>
      <c r="RZD11" s="842"/>
      <c r="RZE11" s="842"/>
      <c r="RZF11" s="842"/>
      <c r="RZG11" s="842"/>
      <c r="RZH11" s="842"/>
      <c r="RZI11" s="842"/>
      <c r="RZJ11" s="842"/>
      <c r="RZK11" s="842"/>
      <c r="RZL11" s="842"/>
      <c r="RZM11" s="842"/>
      <c r="RZN11" s="842"/>
      <c r="RZO11" s="842"/>
      <c r="RZP11" s="842"/>
      <c r="RZQ11" s="842"/>
      <c r="RZR11" s="842"/>
      <c r="RZS11" s="842"/>
      <c r="RZT11" s="842"/>
      <c r="RZU11" s="842"/>
      <c r="RZV11" s="842"/>
      <c r="RZW11" s="842"/>
      <c r="RZX11" s="842"/>
      <c r="RZY11" s="842"/>
      <c r="RZZ11" s="842"/>
      <c r="SAA11" s="842"/>
      <c r="SAB11" s="842"/>
      <c r="SAC11" s="842"/>
      <c r="SAD11" s="842"/>
      <c r="SAE11" s="842"/>
      <c r="SAF11" s="842"/>
      <c r="SAG11" s="842"/>
      <c r="SAH11" s="842"/>
      <c r="SAI11" s="842"/>
      <c r="SAJ11" s="842"/>
      <c r="SAK11" s="842"/>
      <c r="SAL11" s="842"/>
      <c r="SAM11" s="842"/>
      <c r="SAN11" s="842"/>
      <c r="SAO11" s="842"/>
      <c r="SAP11" s="842"/>
      <c r="SAQ11" s="842"/>
      <c r="SAR11" s="842"/>
      <c r="SAS11" s="842"/>
      <c r="SAT11" s="842"/>
      <c r="SAU11" s="842"/>
      <c r="SAV11" s="842"/>
      <c r="SAW11" s="842"/>
      <c r="SAX11" s="842"/>
      <c r="SAY11" s="842"/>
      <c r="SAZ11" s="842"/>
      <c r="SBA11" s="842"/>
      <c r="SBB11" s="842"/>
      <c r="SBC11" s="842"/>
      <c r="SBD11" s="842"/>
      <c r="SBE11" s="842"/>
      <c r="SBF11" s="842"/>
      <c r="SBG11" s="842"/>
      <c r="SBH11" s="842"/>
      <c r="SBI11" s="842"/>
      <c r="SBJ11" s="842"/>
      <c r="SBK11" s="842"/>
      <c r="SBL11" s="842"/>
      <c r="SBM11" s="842"/>
      <c r="SBN11" s="842"/>
      <c r="SBO11" s="842"/>
      <c r="SBP11" s="842"/>
      <c r="SBQ11" s="842"/>
      <c r="SBR11" s="842"/>
      <c r="SBS11" s="842"/>
      <c r="SBT11" s="842"/>
      <c r="SBU11" s="842"/>
      <c r="SBV11" s="842"/>
      <c r="SBW11" s="842"/>
      <c r="SBX11" s="842"/>
      <c r="SBY11" s="842"/>
      <c r="SBZ11" s="842"/>
      <c r="SCA11" s="842"/>
      <c r="SCB11" s="842"/>
      <c r="SCC11" s="842"/>
      <c r="SCD11" s="842"/>
      <c r="SCE11" s="842"/>
      <c r="SCF11" s="842"/>
      <c r="SCG11" s="842"/>
      <c r="SCH11" s="842"/>
      <c r="SCI11" s="842"/>
      <c r="SCJ11" s="842"/>
      <c r="SCK11" s="842"/>
      <c r="SCL11" s="842"/>
      <c r="SCM11" s="842"/>
      <c r="SCN11" s="842"/>
      <c r="SCO11" s="842"/>
      <c r="SCP11" s="842"/>
      <c r="SCQ11" s="842"/>
      <c r="SCR11" s="842"/>
      <c r="SCS11" s="842"/>
      <c r="SCT11" s="842"/>
      <c r="SCU11" s="842"/>
      <c r="SCV11" s="842"/>
      <c r="SCW11" s="842"/>
      <c r="SCX11" s="842"/>
      <c r="SCY11" s="842"/>
      <c r="SCZ11" s="842"/>
      <c r="SDA11" s="842"/>
      <c r="SDB11" s="842"/>
      <c r="SDC11" s="842"/>
      <c r="SDD11" s="842"/>
      <c r="SDE11" s="842"/>
      <c r="SDF11" s="842"/>
      <c r="SDG11" s="842"/>
      <c r="SDH11" s="842"/>
      <c r="SDI11" s="842"/>
      <c r="SDJ11" s="842"/>
      <c r="SDK11" s="842"/>
      <c r="SDL11" s="842"/>
      <c r="SDM11" s="842"/>
      <c r="SDN11" s="842"/>
      <c r="SDO11" s="842"/>
      <c r="SDP11" s="842"/>
      <c r="SDQ11" s="842"/>
      <c r="SDR11" s="842"/>
      <c r="SDS11" s="842"/>
      <c r="SDT11" s="842"/>
      <c r="SDU11" s="842"/>
      <c r="SDV11" s="842"/>
      <c r="SDW11" s="842"/>
      <c r="SDX11" s="842"/>
      <c r="SDY11" s="842"/>
      <c r="SDZ11" s="842"/>
      <c r="SEA11" s="842"/>
      <c r="SEB11" s="842"/>
      <c r="SEC11" s="842"/>
      <c r="SED11" s="842"/>
      <c r="SEE11" s="842"/>
      <c r="SEF11" s="842"/>
      <c r="SEG11" s="842"/>
      <c r="SEH11" s="842"/>
      <c r="SEI11" s="842"/>
      <c r="SEJ11" s="842"/>
      <c r="SEK11" s="842"/>
      <c r="SEL11" s="842"/>
      <c r="SEM11" s="842"/>
      <c r="SEN11" s="842"/>
      <c r="SEO11" s="842"/>
      <c r="SEP11" s="842"/>
      <c r="SEQ11" s="842"/>
      <c r="SER11" s="842"/>
      <c r="SES11" s="842"/>
      <c r="SET11" s="842"/>
      <c r="SEU11" s="842"/>
      <c r="SEV11" s="842"/>
      <c r="SEW11" s="842"/>
      <c r="SEX11" s="842"/>
      <c r="SEY11" s="842"/>
      <c r="SEZ11" s="842"/>
      <c r="SFA11" s="842"/>
      <c r="SFB11" s="842"/>
      <c r="SFC11" s="842"/>
      <c r="SFD11" s="842"/>
      <c r="SFE11" s="842"/>
      <c r="SFF11" s="842"/>
      <c r="SFG11" s="842"/>
      <c r="SFH11" s="842"/>
      <c r="SFI11" s="842"/>
      <c r="SFJ11" s="842"/>
      <c r="SFK11" s="842"/>
      <c r="SFL11" s="842"/>
      <c r="SFM11" s="842"/>
      <c r="SFN11" s="842"/>
      <c r="SFO11" s="842"/>
      <c r="SFP11" s="842"/>
      <c r="SFQ11" s="842"/>
      <c r="SFR11" s="842"/>
      <c r="SFS11" s="842"/>
      <c r="SFT11" s="842"/>
      <c r="SFU11" s="842"/>
      <c r="SFV11" s="842"/>
      <c r="SFW11" s="842"/>
      <c r="SFX11" s="842"/>
      <c r="SFY11" s="842"/>
      <c r="SFZ11" s="842"/>
      <c r="SGA11" s="842"/>
      <c r="SGB11" s="842"/>
      <c r="SGC11" s="842"/>
      <c r="SGD11" s="842"/>
      <c r="SGE11" s="842"/>
      <c r="SGF11" s="842"/>
      <c r="SGG11" s="842"/>
      <c r="SGH11" s="842"/>
      <c r="SGI11" s="842"/>
      <c r="SGJ11" s="842"/>
      <c r="SGK11" s="842"/>
      <c r="SGL11" s="842"/>
      <c r="SGM11" s="842"/>
      <c r="SGN11" s="842"/>
      <c r="SGO11" s="842"/>
      <c r="SGP11" s="842"/>
      <c r="SGQ11" s="842"/>
      <c r="SGR11" s="842"/>
      <c r="SGS11" s="842"/>
      <c r="SGT11" s="842"/>
      <c r="SGU11" s="842"/>
      <c r="SGV11" s="842"/>
      <c r="SGW11" s="842"/>
      <c r="SGX11" s="842"/>
      <c r="SGY11" s="842"/>
      <c r="SGZ11" s="842"/>
      <c r="SHA11" s="842"/>
      <c r="SHB11" s="842"/>
      <c r="SHC11" s="842"/>
      <c r="SHD11" s="842"/>
      <c r="SHE11" s="842"/>
      <c r="SHF11" s="842"/>
      <c r="SHG11" s="842"/>
      <c r="SHH11" s="842"/>
      <c r="SHI11" s="842"/>
      <c r="SHJ11" s="842"/>
      <c r="SHK11" s="842"/>
      <c r="SHL11" s="842"/>
      <c r="SHM11" s="842"/>
      <c r="SHN11" s="842"/>
      <c r="SHO11" s="842"/>
      <c r="SHP11" s="842"/>
      <c r="SHQ11" s="842"/>
      <c r="SHR11" s="842"/>
      <c r="SHS11" s="842"/>
      <c r="SHT11" s="842"/>
      <c r="SHU11" s="842"/>
      <c r="SHV11" s="842"/>
      <c r="SHW11" s="842"/>
      <c r="SHX11" s="842"/>
      <c r="SHY11" s="842"/>
      <c r="SHZ11" s="842"/>
      <c r="SIA11" s="842"/>
      <c r="SIB11" s="842"/>
      <c r="SIC11" s="842"/>
      <c r="SID11" s="842"/>
      <c r="SIE11" s="842"/>
      <c r="SIF11" s="842"/>
      <c r="SIG11" s="842"/>
      <c r="SIH11" s="842"/>
      <c r="SII11" s="842"/>
      <c r="SIJ11" s="842"/>
      <c r="SIK11" s="842"/>
      <c r="SIL11" s="842"/>
      <c r="SIM11" s="842"/>
      <c r="SIN11" s="842"/>
      <c r="SIO11" s="842"/>
      <c r="SIP11" s="842"/>
      <c r="SIQ11" s="842"/>
      <c r="SIR11" s="842"/>
      <c r="SIS11" s="842"/>
      <c r="SIT11" s="842"/>
      <c r="SIU11" s="842"/>
      <c r="SIV11" s="842"/>
      <c r="SIW11" s="842"/>
      <c r="SIX11" s="842"/>
      <c r="SIY11" s="842"/>
      <c r="SIZ11" s="842"/>
      <c r="SJA11" s="842"/>
      <c r="SJB11" s="842"/>
      <c r="SJC11" s="842"/>
      <c r="SJD11" s="842"/>
      <c r="SJE11" s="842"/>
      <c r="SJF11" s="842"/>
      <c r="SJG11" s="842"/>
      <c r="SJH11" s="842"/>
      <c r="SJI11" s="842"/>
      <c r="SJJ11" s="842"/>
      <c r="SJK11" s="842"/>
      <c r="SJL11" s="842"/>
      <c r="SJM11" s="842"/>
      <c r="SJN11" s="842"/>
      <c r="SJO11" s="842"/>
      <c r="SJP11" s="842"/>
      <c r="SJQ11" s="842"/>
      <c r="SJR11" s="842"/>
      <c r="SJS11" s="842"/>
      <c r="SJT11" s="842"/>
      <c r="SJU11" s="842"/>
      <c r="SJV11" s="842"/>
      <c r="SJW11" s="842"/>
      <c r="SJX11" s="842"/>
      <c r="SJY11" s="842"/>
      <c r="SJZ11" s="842"/>
      <c r="SKA11" s="842"/>
      <c r="SKB11" s="842"/>
      <c r="SKC11" s="842"/>
      <c r="SKD11" s="842"/>
      <c r="SKE11" s="842"/>
      <c r="SKF11" s="842"/>
      <c r="SKG11" s="842"/>
      <c r="SKH11" s="842"/>
      <c r="SKI11" s="842"/>
      <c r="SKJ11" s="842"/>
      <c r="SKK11" s="842"/>
      <c r="SKL11" s="842"/>
      <c r="SKM11" s="842"/>
      <c r="SKN11" s="842"/>
      <c r="SKO11" s="842"/>
      <c r="SKP11" s="842"/>
      <c r="SKQ11" s="842"/>
      <c r="SKR11" s="842"/>
      <c r="SKS11" s="842"/>
      <c r="SKT11" s="842"/>
      <c r="SKU11" s="842"/>
      <c r="SKV11" s="842"/>
      <c r="SKW11" s="842"/>
      <c r="SKX11" s="842"/>
      <c r="SKY11" s="842"/>
      <c r="SKZ11" s="842"/>
      <c r="SLA11" s="842"/>
      <c r="SLB11" s="842"/>
      <c r="SLC11" s="842"/>
      <c r="SLD11" s="842"/>
      <c r="SLE11" s="842"/>
      <c r="SLF11" s="842"/>
      <c r="SLG11" s="842"/>
      <c r="SLH11" s="842"/>
      <c r="SLI11" s="842"/>
      <c r="SLJ11" s="842"/>
      <c r="SLK11" s="842"/>
      <c r="SLL11" s="842"/>
      <c r="SLM11" s="842"/>
      <c r="SLN11" s="842"/>
      <c r="SLO11" s="842"/>
      <c r="SLP11" s="842"/>
      <c r="SLQ11" s="842"/>
      <c r="SLR11" s="842"/>
      <c r="SLS11" s="842"/>
      <c r="SLT11" s="842"/>
      <c r="SLU11" s="842"/>
      <c r="SLV11" s="842"/>
      <c r="SLW11" s="842"/>
      <c r="SLX11" s="842"/>
      <c r="SLY11" s="842"/>
      <c r="SLZ11" s="842"/>
      <c r="SMA11" s="842"/>
      <c r="SMB11" s="842"/>
      <c r="SMC11" s="842"/>
      <c r="SMD11" s="842"/>
      <c r="SME11" s="842"/>
      <c r="SMF11" s="842"/>
      <c r="SMG11" s="842"/>
      <c r="SMH11" s="842"/>
      <c r="SMI11" s="842"/>
      <c r="SMJ11" s="842"/>
      <c r="SMK11" s="842"/>
      <c r="SML11" s="842"/>
      <c r="SMM11" s="842"/>
      <c r="SMN11" s="842"/>
      <c r="SMO11" s="842"/>
      <c r="SMP11" s="842"/>
      <c r="SMQ11" s="842"/>
      <c r="SMR11" s="842"/>
      <c r="SMS11" s="842"/>
      <c r="SMT11" s="842"/>
      <c r="SMU11" s="842"/>
      <c r="SMV11" s="842"/>
      <c r="SMW11" s="842"/>
      <c r="SMX11" s="842"/>
      <c r="SMY11" s="842"/>
      <c r="SMZ11" s="842"/>
      <c r="SNA11" s="842"/>
      <c r="SNB11" s="842"/>
      <c r="SNC11" s="842"/>
      <c r="SND11" s="842"/>
      <c r="SNE11" s="842"/>
      <c r="SNF11" s="842"/>
      <c r="SNG11" s="842"/>
      <c r="SNH11" s="842"/>
      <c r="SNI11" s="842"/>
      <c r="SNJ11" s="842"/>
      <c r="SNK11" s="842"/>
      <c r="SNL11" s="842"/>
      <c r="SNM11" s="842"/>
      <c r="SNN11" s="842"/>
      <c r="SNO11" s="842"/>
      <c r="SNP11" s="842"/>
      <c r="SNQ11" s="842"/>
      <c r="SNR11" s="842"/>
      <c r="SNS11" s="842"/>
      <c r="SNT11" s="842"/>
      <c r="SNU11" s="842"/>
      <c r="SNV11" s="842"/>
      <c r="SNW11" s="842"/>
      <c r="SNX11" s="842"/>
      <c r="SNY11" s="842"/>
      <c r="SNZ11" s="842"/>
      <c r="SOA11" s="842"/>
      <c r="SOB11" s="842"/>
      <c r="SOC11" s="842"/>
      <c r="SOD11" s="842"/>
      <c r="SOE11" s="842"/>
      <c r="SOF11" s="842"/>
      <c r="SOG11" s="842"/>
      <c r="SOH11" s="842"/>
      <c r="SOI11" s="842"/>
      <c r="SOJ11" s="842"/>
      <c r="SOK11" s="842"/>
      <c r="SOL11" s="842"/>
      <c r="SOM11" s="842"/>
      <c r="SON11" s="842"/>
      <c r="SOO11" s="842"/>
      <c r="SOP11" s="842"/>
      <c r="SOQ11" s="842"/>
      <c r="SOR11" s="842"/>
      <c r="SOS11" s="842"/>
      <c r="SOT11" s="842"/>
      <c r="SOU11" s="842"/>
      <c r="SOV11" s="842"/>
      <c r="SOW11" s="842"/>
      <c r="SOX11" s="842"/>
      <c r="SOY11" s="842"/>
      <c r="SOZ11" s="842"/>
      <c r="SPA11" s="842"/>
      <c r="SPB11" s="842"/>
      <c r="SPC11" s="842"/>
      <c r="SPD11" s="842"/>
      <c r="SPE11" s="842"/>
      <c r="SPF11" s="842"/>
      <c r="SPG11" s="842"/>
      <c r="SPH11" s="842"/>
      <c r="SPI11" s="842"/>
      <c r="SPJ11" s="842"/>
      <c r="SPK11" s="842"/>
      <c r="SPL11" s="842"/>
      <c r="SPM11" s="842"/>
      <c r="SPN11" s="842"/>
      <c r="SPO11" s="842"/>
      <c r="SPP11" s="842"/>
      <c r="SPQ11" s="842"/>
      <c r="SPR11" s="842"/>
      <c r="SPS11" s="842"/>
      <c r="SPT11" s="842"/>
      <c r="SPU11" s="842"/>
      <c r="SPV11" s="842"/>
      <c r="SPW11" s="842"/>
      <c r="SPX11" s="842"/>
      <c r="SPY11" s="842"/>
      <c r="SPZ11" s="842"/>
      <c r="SQA11" s="842"/>
      <c r="SQB11" s="842"/>
      <c r="SQC11" s="842"/>
      <c r="SQD11" s="842"/>
      <c r="SQE11" s="842"/>
      <c r="SQF11" s="842"/>
      <c r="SQG11" s="842"/>
      <c r="SQH11" s="842"/>
      <c r="SQI11" s="842"/>
      <c r="SQJ11" s="842"/>
      <c r="SQK11" s="842"/>
      <c r="SQL11" s="842"/>
      <c r="SQM11" s="842"/>
      <c r="SQN11" s="842"/>
      <c r="SQO11" s="842"/>
      <c r="SQP11" s="842"/>
      <c r="SQQ11" s="842"/>
      <c r="SQR11" s="842"/>
      <c r="SQS11" s="842"/>
      <c r="SQT11" s="842"/>
      <c r="SQU11" s="842"/>
      <c r="SQV11" s="842"/>
      <c r="SQW11" s="842"/>
      <c r="SQX11" s="842"/>
      <c r="SQY11" s="842"/>
      <c r="SQZ11" s="842"/>
      <c r="SRA11" s="842"/>
      <c r="SRB11" s="842"/>
      <c r="SRC11" s="842"/>
      <c r="SRD11" s="842"/>
      <c r="SRE11" s="842"/>
      <c r="SRF11" s="842"/>
      <c r="SRG11" s="842"/>
      <c r="SRH11" s="842"/>
      <c r="SRI11" s="842"/>
      <c r="SRJ11" s="842"/>
      <c r="SRK11" s="842"/>
      <c r="SRL11" s="842"/>
      <c r="SRM11" s="842"/>
      <c r="SRN11" s="842"/>
      <c r="SRO11" s="842"/>
      <c r="SRP11" s="842"/>
      <c r="SRQ11" s="842"/>
      <c r="SRR11" s="842"/>
      <c r="SRS11" s="842"/>
      <c r="SRT11" s="842"/>
      <c r="SRU11" s="842"/>
      <c r="SRV11" s="842"/>
      <c r="SRW11" s="842"/>
      <c r="SRX11" s="842"/>
      <c r="SRY11" s="842"/>
      <c r="SRZ11" s="842"/>
      <c r="SSA11" s="842"/>
      <c r="SSB11" s="842"/>
      <c r="SSC11" s="842"/>
      <c r="SSD11" s="842"/>
      <c r="SSE11" s="842"/>
      <c r="SSF11" s="842"/>
      <c r="SSG11" s="842"/>
      <c r="SSH11" s="842"/>
      <c r="SSI11" s="842"/>
      <c r="SSJ11" s="842"/>
      <c r="SSK11" s="842"/>
      <c r="SSL11" s="842"/>
      <c r="SSM11" s="842"/>
      <c r="SSN11" s="842"/>
      <c r="SSO11" s="842"/>
      <c r="SSP11" s="842"/>
      <c r="SSQ11" s="842"/>
      <c r="SSR11" s="842"/>
      <c r="SSS11" s="842"/>
      <c r="SST11" s="842"/>
      <c r="SSU11" s="842"/>
      <c r="SSV11" s="842"/>
      <c r="SSW11" s="842"/>
      <c r="SSX11" s="842"/>
      <c r="SSY11" s="842"/>
      <c r="SSZ11" s="842"/>
      <c r="STA11" s="842"/>
      <c r="STB11" s="842"/>
      <c r="STC11" s="842"/>
      <c r="STD11" s="842"/>
      <c r="STE11" s="842"/>
      <c r="STF11" s="842"/>
      <c r="STG11" s="842"/>
      <c r="STH11" s="842"/>
      <c r="STI11" s="842"/>
      <c r="STJ11" s="842"/>
      <c r="STK11" s="842"/>
      <c r="STL11" s="842"/>
      <c r="STM11" s="842"/>
      <c r="STN11" s="842"/>
      <c r="STO11" s="842"/>
      <c r="STP11" s="842"/>
      <c r="STQ11" s="842"/>
      <c r="STR11" s="842"/>
      <c r="STS11" s="842"/>
      <c r="STT11" s="842"/>
      <c r="STU11" s="842"/>
      <c r="STV11" s="842"/>
      <c r="STW11" s="842"/>
      <c r="STX11" s="842"/>
      <c r="STY11" s="842"/>
      <c r="STZ11" s="842"/>
      <c r="SUA11" s="842"/>
      <c r="SUB11" s="842"/>
      <c r="SUC11" s="842"/>
      <c r="SUD11" s="842"/>
      <c r="SUE11" s="842"/>
      <c r="SUF11" s="842"/>
      <c r="SUG11" s="842"/>
      <c r="SUH11" s="842"/>
      <c r="SUI11" s="842"/>
      <c r="SUJ11" s="842"/>
      <c r="SUK11" s="842"/>
      <c r="SUL11" s="842"/>
      <c r="SUM11" s="842"/>
      <c r="SUN11" s="842"/>
      <c r="SUO11" s="842"/>
      <c r="SUP11" s="842"/>
      <c r="SUQ11" s="842"/>
      <c r="SUR11" s="842"/>
      <c r="SUS11" s="842"/>
      <c r="SUT11" s="842"/>
      <c r="SUU11" s="842"/>
      <c r="SUV11" s="842"/>
      <c r="SUW11" s="842"/>
      <c r="SUX11" s="842"/>
      <c r="SUY11" s="842"/>
      <c r="SUZ11" s="842"/>
      <c r="SVA11" s="842"/>
      <c r="SVB11" s="842"/>
      <c r="SVC11" s="842"/>
      <c r="SVD11" s="842"/>
      <c r="SVE11" s="842"/>
      <c r="SVF11" s="842"/>
      <c r="SVG11" s="842"/>
      <c r="SVH11" s="842"/>
      <c r="SVI11" s="842"/>
      <c r="SVJ11" s="842"/>
      <c r="SVK11" s="842"/>
      <c r="SVL11" s="842"/>
      <c r="SVM11" s="842"/>
      <c r="SVN11" s="842"/>
      <c r="SVO11" s="842"/>
      <c r="SVP11" s="842"/>
      <c r="SVQ11" s="842"/>
      <c r="SVR11" s="842"/>
      <c r="SVS11" s="842"/>
      <c r="SVT11" s="842"/>
      <c r="SVU11" s="842"/>
      <c r="SVV11" s="842"/>
      <c r="SVW11" s="842"/>
      <c r="SVX11" s="842"/>
      <c r="SVY11" s="842"/>
      <c r="SVZ11" s="842"/>
      <c r="SWA11" s="842"/>
      <c r="SWB11" s="842"/>
      <c r="SWC11" s="842"/>
      <c r="SWD11" s="842"/>
      <c r="SWE11" s="842"/>
      <c r="SWF11" s="842"/>
      <c r="SWG11" s="842"/>
      <c r="SWH11" s="842"/>
      <c r="SWI11" s="842"/>
      <c r="SWJ11" s="842"/>
      <c r="SWK11" s="842"/>
      <c r="SWL11" s="842"/>
      <c r="SWM11" s="842"/>
      <c r="SWN11" s="842"/>
      <c r="SWO11" s="842"/>
      <c r="SWP11" s="842"/>
      <c r="SWQ11" s="842"/>
      <c r="SWR11" s="842"/>
      <c r="SWS11" s="842"/>
      <c r="SWT11" s="842"/>
      <c r="SWU11" s="842"/>
      <c r="SWV11" s="842"/>
      <c r="SWW11" s="842"/>
      <c r="SWX11" s="842"/>
      <c r="SWY11" s="842"/>
      <c r="SWZ11" s="842"/>
      <c r="SXA11" s="842"/>
      <c r="SXB11" s="842"/>
      <c r="SXC11" s="842"/>
      <c r="SXD11" s="842"/>
      <c r="SXE11" s="842"/>
      <c r="SXF11" s="842"/>
      <c r="SXG11" s="842"/>
      <c r="SXH11" s="842"/>
      <c r="SXI11" s="842"/>
      <c r="SXJ11" s="842"/>
      <c r="SXK11" s="842"/>
      <c r="SXL11" s="842"/>
      <c r="SXM11" s="842"/>
      <c r="SXN11" s="842"/>
      <c r="SXO11" s="842"/>
      <c r="SXP11" s="842"/>
      <c r="SXQ11" s="842"/>
      <c r="SXR11" s="842"/>
      <c r="SXS11" s="842"/>
      <c r="SXT11" s="842"/>
      <c r="SXU11" s="842"/>
      <c r="SXV11" s="842"/>
      <c r="SXW11" s="842"/>
      <c r="SXX11" s="842"/>
      <c r="SXY11" s="842"/>
      <c r="SXZ11" s="842"/>
      <c r="SYA11" s="842"/>
      <c r="SYB11" s="842"/>
      <c r="SYC11" s="842"/>
      <c r="SYD11" s="842"/>
      <c r="SYE11" s="842"/>
      <c r="SYF11" s="842"/>
      <c r="SYG11" s="842"/>
      <c r="SYH11" s="842"/>
      <c r="SYI11" s="842"/>
      <c r="SYJ11" s="842"/>
      <c r="SYK11" s="842"/>
      <c r="SYL11" s="842"/>
      <c r="SYM11" s="842"/>
      <c r="SYN11" s="842"/>
      <c r="SYO11" s="842"/>
      <c r="SYP11" s="842"/>
      <c r="SYQ11" s="842"/>
      <c r="SYR11" s="842"/>
      <c r="SYS11" s="842"/>
      <c r="SYT11" s="842"/>
      <c r="SYU11" s="842"/>
      <c r="SYV11" s="842"/>
      <c r="SYW11" s="842"/>
      <c r="SYX11" s="842"/>
      <c r="SYY11" s="842"/>
      <c r="SYZ11" s="842"/>
      <c r="SZA11" s="842"/>
      <c r="SZB11" s="842"/>
      <c r="SZC11" s="842"/>
      <c r="SZD11" s="842"/>
      <c r="SZE11" s="842"/>
      <c r="SZF11" s="842"/>
      <c r="SZG11" s="842"/>
      <c r="SZH11" s="842"/>
      <c r="SZI11" s="842"/>
      <c r="SZJ11" s="842"/>
      <c r="SZK11" s="842"/>
      <c r="SZL11" s="842"/>
      <c r="SZM11" s="842"/>
      <c r="SZN11" s="842"/>
      <c r="SZO11" s="842"/>
      <c r="SZP11" s="842"/>
      <c r="SZQ11" s="842"/>
      <c r="SZR11" s="842"/>
      <c r="SZS11" s="842"/>
      <c r="SZT11" s="842"/>
      <c r="SZU11" s="842"/>
      <c r="SZV11" s="842"/>
      <c r="SZW11" s="842"/>
      <c r="SZX11" s="842"/>
      <c r="SZY11" s="842"/>
      <c r="SZZ11" s="842"/>
      <c r="TAA11" s="842"/>
      <c r="TAB11" s="842"/>
      <c r="TAC11" s="842"/>
      <c r="TAD11" s="842"/>
      <c r="TAE11" s="842"/>
      <c r="TAF11" s="842"/>
      <c r="TAG11" s="842"/>
      <c r="TAH11" s="842"/>
      <c r="TAI11" s="842"/>
      <c r="TAJ11" s="842"/>
      <c r="TAK11" s="842"/>
      <c r="TAL11" s="842"/>
      <c r="TAM11" s="842"/>
      <c r="TAN11" s="842"/>
      <c r="TAO11" s="842"/>
      <c r="TAP11" s="842"/>
      <c r="TAQ11" s="842"/>
      <c r="TAR11" s="842"/>
      <c r="TAS11" s="842"/>
      <c r="TAT11" s="842"/>
      <c r="TAU11" s="842"/>
      <c r="TAV11" s="842"/>
      <c r="TAW11" s="842"/>
      <c r="TAX11" s="842"/>
      <c r="TAY11" s="842"/>
      <c r="TAZ11" s="842"/>
      <c r="TBA11" s="842"/>
      <c r="TBB11" s="842"/>
      <c r="TBC11" s="842"/>
      <c r="TBD11" s="842"/>
      <c r="TBE11" s="842"/>
      <c r="TBF11" s="842"/>
      <c r="TBG11" s="842"/>
      <c r="TBH11" s="842"/>
      <c r="TBI11" s="842"/>
      <c r="TBJ11" s="842"/>
      <c r="TBK11" s="842"/>
      <c r="TBL11" s="842"/>
      <c r="TBM11" s="842"/>
      <c r="TBN11" s="842"/>
      <c r="TBO11" s="842"/>
      <c r="TBP11" s="842"/>
      <c r="TBQ11" s="842"/>
      <c r="TBR11" s="842"/>
      <c r="TBS11" s="842"/>
      <c r="TBT11" s="842"/>
      <c r="TBU11" s="842"/>
      <c r="TBV11" s="842"/>
      <c r="TBW11" s="842"/>
      <c r="TBX11" s="842"/>
      <c r="TBY11" s="842"/>
      <c r="TBZ11" s="842"/>
      <c r="TCA11" s="842"/>
      <c r="TCB11" s="842"/>
      <c r="TCC11" s="842"/>
      <c r="TCD11" s="842"/>
      <c r="TCE11" s="842"/>
      <c r="TCF11" s="842"/>
      <c r="TCG11" s="842"/>
      <c r="TCH11" s="842"/>
      <c r="TCI11" s="842"/>
      <c r="TCJ11" s="842"/>
      <c r="TCK11" s="842"/>
      <c r="TCL11" s="842"/>
      <c r="TCM11" s="842"/>
      <c r="TCN11" s="842"/>
      <c r="TCO11" s="842"/>
      <c r="TCP11" s="842"/>
      <c r="TCQ11" s="842"/>
      <c r="TCR11" s="842"/>
      <c r="TCS11" s="842"/>
      <c r="TCT11" s="842"/>
      <c r="TCU11" s="842"/>
      <c r="TCV11" s="842"/>
      <c r="TCW11" s="842"/>
      <c r="TCX11" s="842"/>
      <c r="TCY11" s="842"/>
      <c r="TCZ11" s="842"/>
      <c r="TDA11" s="842"/>
      <c r="TDB11" s="842"/>
      <c r="TDC11" s="842"/>
      <c r="TDD11" s="842"/>
      <c r="TDE11" s="842"/>
      <c r="TDF11" s="842"/>
      <c r="TDG11" s="842"/>
      <c r="TDH11" s="842"/>
      <c r="TDI11" s="842"/>
      <c r="TDJ11" s="842"/>
      <c r="TDK11" s="842"/>
      <c r="TDL11" s="842"/>
      <c r="TDM11" s="842"/>
      <c r="TDN11" s="842"/>
      <c r="TDO11" s="842"/>
      <c r="TDP11" s="842"/>
      <c r="TDQ11" s="842"/>
      <c r="TDR11" s="842"/>
      <c r="TDS11" s="842"/>
      <c r="TDT11" s="842"/>
      <c r="TDU11" s="842"/>
      <c r="TDV11" s="842"/>
      <c r="TDW11" s="842"/>
      <c r="TDX11" s="842"/>
      <c r="TDY11" s="842"/>
      <c r="TDZ11" s="842"/>
      <c r="TEA11" s="842"/>
      <c r="TEB11" s="842"/>
      <c r="TEC11" s="842"/>
      <c r="TED11" s="842"/>
      <c r="TEE11" s="842"/>
      <c r="TEF11" s="842"/>
      <c r="TEG11" s="842"/>
      <c r="TEH11" s="842"/>
      <c r="TEI11" s="842"/>
      <c r="TEJ11" s="842"/>
      <c r="TEK11" s="842"/>
      <c r="TEL11" s="842"/>
      <c r="TEM11" s="842"/>
      <c r="TEN11" s="842"/>
      <c r="TEO11" s="842"/>
      <c r="TEP11" s="842"/>
      <c r="TEQ11" s="842"/>
      <c r="TER11" s="842"/>
      <c r="TES11" s="842"/>
      <c r="TET11" s="842"/>
      <c r="TEU11" s="842"/>
      <c r="TEV11" s="842"/>
      <c r="TEW11" s="842"/>
      <c r="TEX11" s="842"/>
      <c r="TEY11" s="842"/>
      <c r="TEZ11" s="842"/>
      <c r="TFA11" s="842"/>
      <c r="TFB11" s="842"/>
      <c r="TFC11" s="842"/>
      <c r="TFD11" s="842"/>
      <c r="TFE11" s="842"/>
      <c r="TFF11" s="842"/>
      <c r="TFG11" s="842"/>
      <c r="TFH11" s="842"/>
      <c r="TFI11" s="842"/>
      <c r="TFJ11" s="842"/>
      <c r="TFK11" s="842"/>
      <c r="TFL11" s="842"/>
      <c r="TFM11" s="842"/>
      <c r="TFN11" s="842"/>
      <c r="TFO11" s="842"/>
      <c r="TFP11" s="842"/>
      <c r="TFQ11" s="842"/>
      <c r="TFR11" s="842"/>
      <c r="TFS11" s="842"/>
      <c r="TFT11" s="842"/>
      <c r="TFU11" s="842"/>
      <c r="TFV11" s="842"/>
      <c r="TFW11" s="842"/>
      <c r="TFX11" s="842"/>
      <c r="TFY11" s="842"/>
      <c r="TFZ11" s="842"/>
      <c r="TGA11" s="842"/>
      <c r="TGB11" s="842"/>
      <c r="TGC11" s="842"/>
      <c r="TGD11" s="842"/>
      <c r="TGE11" s="842"/>
      <c r="TGF11" s="842"/>
      <c r="TGG11" s="842"/>
      <c r="TGH11" s="842"/>
      <c r="TGI11" s="842"/>
      <c r="TGJ11" s="842"/>
      <c r="TGK11" s="842"/>
      <c r="TGL11" s="842"/>
      <c r="TGM11" s="842"/>
      <c r="TGN11" s="842"/>
      <c r="TGO11" s="842"/>
      <c r="TGP11" s="842"/>
      <c r="TGQ11" s="842"/>
      <c r="TGR11" s="842"/>
      <c r="TGS11" s="842"/>
      <c r="TGT11" s="842"/>
      <c r="TGU11" s="842"/>
      <c r="TGV11" s="842"/>
      <c r="TGW11" s="842"/>
      <c r="TGX11" s="842"/>
      <c r="TGY11" s="842"/>
      <c r="TGZ11" s="842"/>
      <c r="THA11" s="842"/>
      <c r="THB11" s="842"/>
      <c r="THC11" s="842"/>
      <c r="THD11" s="842"/>
      <c r="THE11" s="842"/>
      <c r="THF11" s="842"/>
      <c r="THG11" s="842"/>
      <c r="THH11" s="842"/>
      <c r="THI11" s="842"/>
      <c r="THJ11" s="842"/>
      <c r="THK11" s="842"/>
      <c r="THL11" s="842"/>
      <c r="THM11" s="842"/>
      <c r="THN11" s="842"/>
      <c r="THO11" s="842"/>
      <c r="THP11" s="842"/>
      <c r="THQ11" s="842"/>
      <c r="THR11" s="842"/>
      <c r="THS11" s="842"/>
      <c r="THT11" s="842"/>
      <c r="THU11" s="842"/>
      <c r="THV11" s="842"/>
      <c r="THW11" s="842"/>
      <c r="THX11" s="842"/>
      <c r="THY11" s="842"/>
      <c r="THZ11" s="842"/>
      <c r="TIA11" s="842"/>
      <c r="TIB11" s="842"/>
      <c r="TIC11" s="842"/>
      <c r="TID11" s="842"/>
      <c r="TIE11" s="842"/>
      <c r="TIF11" s="842"/>
      <c r="TIG11" s="842"/>
      <c r="TIH11" s="842"/>
      <c r="TII11" s="842"/>
      <c r="TIJ11" s="842"/>
      <c r="TIK11" s="842"/>
      <c r="TIL11" s="842"/>
      <c r="TIM11" s="842"/>
      <c r="TIN11" s="842"/>
      <c r="TIO11" s="842"/>
      <c r="TIP11" s="842"/>
      <c r="TIQ11" s="842"/>
      <c r="TIR11" s="842"/>
      <c r="TIS11" s="842"/>
      <c r="TIT11" s="842"/>
      <c r="TIU11" s="842"/>
      <c r="TIV11" s="842"/>
      <c r="TIW11" s="842"/>
      <c r="TIX11" s="842"/>
      <c r="TIY11" s="842"/>
      <c r="TIZ11" s="842"/>
      <c r="TJA11" s="842"/>
      <c r="TJB11" s="842"/>
      <c r="TJC11" s="842"/>
      <c r="TJD11" s="842"/>
      <c r="TJE11" s="842"/>
      <c r="TJF11" s="842"/>
      <c r="TJG11" s="842"/>
      <c r="TJH11" s="842"/>
      <c r="TJI11" s="842"/>
      <c r="TJJ11" s="842"/>
      <c r="TJK11" s="842"/>
      <c r="TJL11" s="842"/>
      <c r="TJM11" s="842"/>
      <c r="TJN11" s="842"/>
      <c r="TJO11" s="842"/>
      <c r="TJP11" s="842"/>
      <c r="TJQ11" s="842"/>
      <c r="TJR11" s="842"/>
      <c r="TJS11" s="842"/>
      <c r="TJT11" s="842"/>
      <c r="TJU11" s="842"/>
      <c r="TJV11" s="842"/>
      <c r="TJW11" s="842"/>
      <c r="TJX11" s="842"/>
      <c r="TJY11" s="842"/>
      <c r="TJZ11" s="842"/>
      <c r="TKA11" s="842"/>
      <c r="TKB11" s="842"/>
      <c r="TKC11" s="842"/>
      <c r="TKD11" s="842"/>
      <c r="TKE11" s="842"/>
      <c r="TKF11" s="842"/>
      <c r="TKG11" s="842"/>
      <c r="TKH11" s="842"/>
      <c r="TKI11" s="842"/>
      <c r="TKJ11" s="842"/>
      <c r="TKK11" s="842"/>
      <c r="TKL11" s="842"/>
      <c r="TKM11" s="842"/>
      <c r="TKN11" s="842"/>
      <c r="TKO11" s="842"/>
      <c r="TKP11" s="842"/>
      <c r="TKQ11" s="842"/>
      <c r="TKR11" s="842"/>
      <c r="TKS11" s="842"/>
      <c r="TKT11" s="842"/>
      <c r="TKU11" s="842"/>
      <c r="TKV11" s="842"/>
      <c r="TKW11" s="842"/>
      <c r="TKX11" s="842"/>
      <c r="TKY11" s="842"/>
      <c r="TKZ11" s="842"/>
      <c r="TLA11" s="842"/>
      <c r="TLB11" s="842"/>
      <c r="TLC11" s="842"/>
      <c r="TLD11" s="842"/>
      <c r="TLE11" s="842"/>
      <c r="TLF11" s="842"/>
      <c r="TLG11" s="842"/>
      <c r="TLH11" s="842"/>
      <c r="TLI11" s="842"/>
      <c r="TLJ11" s="842"/>
      <c r="TLK11" s="842"/>
      <c r="TLL11" s="842"/>
      <c r="TLM11" s="842"/>
      <c r="TLN11" s="842"/>
      <c r="TLO11" s="842"/>
      <c r="TLP11" s="842"/>
      <c r="TLQ11" s="842"/>
      <c r="TLR11" s="842"/>
      <c r="TLS11" s="842"/>
      <c r="TLT11" s="842"/>
      <c r="TLU11" s="842"/>
      <c r="TLV11" s="842"/>
      <c r="TLW11" s="842"/>
      <c r="TLX11" s="842"/>
      <c r="TLY11" s="842"/>
      <c r="TLZ11" s="842"/>
      <c r="TMA11" s="842"/>
      <c r="TMB11" s="842"/>
      <c r="TMC11" s="842"/>
      <c r="TMD11" s="842"/>
      <c r="TME11" s="842"/>
      <c r="TMF11" s="842"/>
      <c r="TMG11" s="842"/>
      <c r="TMH11" s="842"/>
      <c r="TMI11" s="842"/>
      <c r="TMJ11" s="842"/>
      <c r="TMK11" s="842"/>
      <c r="TML11" s="842"/>
      <c r="TMM11" s="842"/>
      <c r="TMN11" s="842"/>
      <c r="TMO11" s="842"/>
      <c r="TMP11" s="842"/>
      <c r="TMQ11" s="842"/>
      <c r="TMR11" s="842"/>
      <c r="TMS11" s="842"/>
      <c r="TMT11" s="842"/>
      <c r="TMU11" s="842"/>
      <c r="TMV11" s="842"/>
      <c r="TMW11" s="842"/>
      <c r="TMX11" s="842"/>
      <c r="TMY11" s="842"/>
      <c r="TMZ11" s="842"/>
      <c r="TNA11" s="842"/>
      <c r="TNB11" s="842"/>
      <c r="TNC11" s="842"/>
      <c r="TND11" s="842"/>
      <c r="TNE11" s="842"/>
      <c r="TNF11" s="842"/>
      <c r="TNG11" s="842"/>
      <c r="TNH11" s="842"/>
      <c r="TNI11" s="842"/>
      <c r="TNJ11" s="842"/>
      <c r="TNK11" s="842"/>
      <c r="TNL11" s="842"/>
      <c r="TNM11" s="842"/>
      <c r="TNN11" s="842"/>
      <c r="TNO11" s="842"/>
      <c r="TNP11" s="842"/>
      <c r="TNQ11" s="842"/>
      <c r="TNR11" s="842"/>
      <c r="TNS11" s="842"/>
      <c r="TNT11" s="842"/>
      <c r="TNU11" s="842"/>
      <c r="TNV11" s="842"/>
      <c r="TNW11" s="842"/>
      <c r="TNX11" s="842"/>
      <c r="TNY11" s="842"/>
      <c r="TNZ11" s="842"/>
      <c r="TOA11" s="842"/>
      <c r="TOB11" s="842"/>
      <c r="TOC11" s="842"/>
      <c r="TOD11" s="842"/>
      <c r="TOE11" s="842"/>
      <c r="TOF11" s="842"/>
      <c r="TOG11" s="842"/>
      <c r="TOH11" s="842"/>
      <c r="TOI11" s="842"/>
      <c r="TOJ11" s="842"/>
      <c r="TOK11" s="842"/>
      <c r="TOL11" s="842"/>
      <c r="TOM11" s="842"/>
      <c r="TON11" s="842"/>
      <c r="TOO11" s="842"/>
      <c r="TOP11" s="842"/>
      <c r="TOQ11" s="842"/>
      <c r="TOR11" s="842"/>
      <c r="TOS11" s="842"/>
      <c r="TOT11" s="842"/>
      <c r="TOU11" s="842"/>
      <c r="TOV11" s="842"/>
      <c r="TOW11" s="842"/>
      <c r="TOX11" s="842"/>
      <c r="TOY11" s="842"/>
      <c r="TOZ11" s="842"/>
      <c r="TPA11" s="842"/>
      <c r="TPB11" s="842"/>
      <c r="TPC11" s="842"/>
      <c r="TPD11" s="842"/>
      <c r="TPE11" s="842"/>
      <c r="TPF11" s="842"/>
      <c r="TPG11" s="842"/>
      <c r="TPH11" s="842"/>
      <c r="TPI11" s="842"/>
      <c r="TPJ11" s="842"/>
      <c r="TPK11" s="842"/>
      <c r="TPL11" s="842"/>
      <c r="TPM11" s="842"/>
      <c r="TPN11" s="842"/>
      <c r="TPO11" s="842"/>
      <c r="TPP11" s="842"/>
      <c r="TPQ11" s="842"/>
      <c r="TPR11" s="842"/>
      <c r="TPS11" s="842"/>
      <c r="TPT11" s="842"/>
      <c r="TPU11" s="842"/>
      <c r="TPV11" s="842"/>
      <c r="TPW11" s="842"/>
      <c r="TPX11" s="842"/>
      <c r="TPY11" s="842"/>
      <c r="TPZ11" s="842"/>
      <c r="TQA11" s="842"/>
      <c r="TQB11" s="842"/>
      <c r="TQC11" s="842"/>
      <c r="TQD11" s="842"/>
      <c r="TQE11" s="842"/>
      <c r="TQF11" s="842"/>
      <c r="TQG11" s="842"/>
      <c r="TQH11" s="842"/>
      <c r="TQI11" s="842"/>
      <c r="TQJ11" s="842"/>
      <c r="TQK11" s="842"/>
      <c r="TQL11" s="842"/>
      <c r="TQM11" s="842"/>
      <c r="TQN11" s="842"/>
      <c r="TQO11" s="842"/>
      <c r="TQP11" s="842"/>
      <c r="TQQ11" s="842"/>
      <c r="TQR11" s="842"/>
      <c r="TQS11" s="842"/>
      <c r="TQT11" s="842"/>
      <c r="TQU11" s="842"/>
      <c r="TQV11" s="842"/>
      <c r="TQW11" s="842"/>
      <c r="TQX11" s="842"/>
      <c r="TQY11" s="842"/>
      <c r="TQZ11" s="842"/>
      <c r="TRA11" s="842"/>
      <c r="TRB11" s="842"/>
      <c r="TRC11" s="842"/>
      <c r="TRD11" s="842"/>
      <c r="TRE11" s="842"/>
      <c r="TRF11" s="842"/>
      <c r="TRG11" s="842"/>
      <c r="TRH11" s="842"/>
      <c r="TRI11" s="842"/>
      <c r="TRJ11" s="842"/>
      <c r="TRK11" s="842"/>
      <c r="TRL11" s="842"/>
      <c r="TRM11" s="842"/>
      <c r="TRN11" s="842"/>
      <c r="TRO11" s="842"/>
      <c r="TRP11" s="842"/>
      <c r="TRQ11" s="842"/>
      <c r="TRR11" s="842"/>
      <c r="TRS11" s="842"/>
      <c r="TRT11" s="842"/>
      <c r="TRU11" s="842"/>
      <c r="TRV11" s="842"/>
      <c r="TRW11" s="842"/>
      <c r="TRX11" s="842"/>
      <c r="TRY11" s="842"/>
      <c r="TRZ11" s="842"/>
      <c r="TSA11" s="842"/>
      <c r="TSB11" s="842"/>
      <c r="TSC11" s="842"/>
      <c r="TSD11" s="842"/>
      <c r="TSE11" s="842"/>
      <c r="TSF11" s="842"/>
      <c r="TSG11" s="842"/>
      <c r="TSH11" s="842"/>
      <c r="TSI11" s="842"/>
      <c r="TSJ11" s="842"/>
      <c r="TSK11" s="842"/>
      <c r="TSL11" s="842"/>
      <c r="TSM11" s="842"/>
      <c r="TSN11" s="842"/>
      <c r="TSO11" s="842"/>
      <c r="TSP11" s="842"/>
      <c r="TSQ11" s="842"/>
      <c r="TSR11" s="842"/>
      <c r="TSS11" s="842"/>
      <c r="TST11" s="842"/>
      <c r="TSU11" s="842"/>
      <c r="TSV11" s="842"/>
      <c r="TSW11" s="842"/>
      <c r="TSX11" s="842"/>
      <c r="TSY11" s="842"/>
      <c r="TSZ11" s="842"/>
      <c r="TTA11" s="842"/>
      <c r="TTB11" s="842"/>
      <c r="TTC11" s="842"/>
      <c r="TTD11" s="842"/>
      <c r="TTE11" s="842"/>
      <c r="TTF11" s="842"/>
      <c r="TTG11" s="842"/>
      <c r="TTH11" s="842"/>
      <c r="TTI11" s="842"/>
      <c r="TTJ11" s="842"/>
      <c r="TTK11" s="842"/>
      <c r="TTL11" s="842"/>
      <c r="TTM11" s="842"/>
      <c r="TTN11" s="842"/>
      <c r="TTO11" s="842"/>
      <c r="TTP11" s="842"/>
      <c r="TTQ11" s="842"/>
      <c r="TTR11" s="842"/>
      <c r="TTS11" s="842"/>
      <c r="TTT11" s="842"/>
      <c r="TTU11" s="842"/>
      <c r="TTV11" s="842"/>
      <c r="TTW11" s="842"/>
      <c r="TTX11" s="842"/>
      <c r="TTY11" s="842"/>
      <c r="TTZ11" s="842"/>
      <c r="TUA11" s="842"/>
      <c r="TUB11" s="842"/>
      <c r="TUC11" s="842"/>
      <c r="TUD11" s="842"/>
      <c r="TUE11" s="842"/>
      <c r="TUF11" s="842"/>
      <c r="TUG11" s="842"/>
      <c r="TUH11" s="842"/>
      <c r="TUI11" s="842"/>
      <c r="TUJ11" s="842"/>
      <c r="TUK11" s="842"/>
      <c r="TUL11" s="842"/>
      <c r="TUM11" s="842"/>
      <c r="TUN11" s="842"/>
      <c r="TUO11" s="842"/>
      <c r="TUP11" s="842"/>
      <c r="TUQ11" s="842"/>
      <c r="TUR11" s="842"/>
      <c r="TUS11" s="842"/>
      <c r="TUT11" s="842"/>
      <c r="TUU11" s="842"/>
      <c r="TUV11" s="842"/>
      <c r="TUW11" s="842"/>
      <c r="TUX11" s="842"/>
      <c r="TUY11" s="842"/>
      <c r="TUZ11" s="842"/>
      <c r="TVA11" s="842"/>
      <c r="TVB11" s="842"/>
      <c r="TVC11" s="842"/>
      <c r="TVD11" s="842"/>
      <c r="TVE11" s="842"/>
      <c r="TVF11" s="842"/>
      <c r="TVG11" s="842"/>
      <c r="TVH11" s="842"/>
      <c r="TVI11" s="842"/>
      <c r="TVJ11" s="842"/>
      <c r="TVK11" s="842"/>
      <c r="TVL11" s="842"/>
      <c r="TVM11" s="842"/>
      <c r="TVN11" s="842"/>
      <c r="TVO11" s="842"/>
      <c r="TVP11" s="842"/>
      <c r="TVQ11" s="842"/>
      <c r="TVR11" s="842"/>
      <c r="TVS11" s="842"/>
      <c r="TVT11" s="842"/>
      <c r="TVU11" s="842"/>
      <c r="TVV11" s="842"/>
      <c r="TVW11" s="842"/>
      <c r="TVX11" s="842"/>
      <c r="TVY11" s="842"/>
      <c r="TVZ11" s="842"/>
      <c r="TWA11" s="842"/>
      <c r="TWB11" s="842"/>
      <c r="TWC11" s="842"/>
      <c r="TWD11" s="842"/>
      <c r="TWE11" s="842"/>
      <c r="TWF11" s="842"/>
      <c r="TWG11" s="842"/>
      <c r="TWH11" s="842"/>
      <c r="TWI11" s="842"/>
      <c r="TWJ11" s="842"/>
      <c r="TWK11" s="842"/>
      <c r="TWL11" s="842"/>
      <c r="TWM11" s="842"/>
      <c r="TWN11" s="842"/>
      <c r="TWO11" s="842"/>
      <c r="TWP11" s="842"/>
      <c r="TWQ11" s="842"/>
      <c r="TWR11" s="842"/>
      <c r="TWS11" s="842"/>
      <c r="TWT11" s="842"/>
      <c r="TWU11" s="842"/>
      <c r="TWV11" s="842"/>
      <c r="TWW11" s="842"/>
      <c r="TWX11" s="842"/>
      <c r="TWY11" s="842"/>
      <c r="TWZ11" s="842"/>
      <c r="TXA11" s="842"/>
      <c r="TXB11" s="842"/>
      <c r="TXC11" s="842"/>
      <c r="TXD11" s="842"/>
      <c r="TXE11" s="842"/>
      <c r="TXF11" s="842"/>
      <c r="TXG11" s="842"/>
      <c r="TXH11" s="842"/>
      <c r="TXI11" s="842"/>
      <c r="TXJ11" s="842"/>
      <c r="TXK11" s="842"/>
      <c r="TXL11" s="842"/>
      <c r="TXM11" s="842"/>
      <c r="TXN11" s="842"/>
      <c r="TXO11" s="842"/>
      <c r="TXP11" s="842"/>
      <c r="TXQ11" s="842"/>
      <c r="TXR11" s="842"/>
      <c r="TXS11" s="842"/>
      <c r="TXT11" s="842"/>
      <c r="TXU11" s="842"/>
      <c r="TXV11" s="842"/>
      <c r="TXW11" s="842"/>
      <c r="TXX11" s="842"/>
      <c r="TXY11" s="842"/>
      <c r="TXZ11" s="842"/>
      <c r="TYA11" s="842"/>
      <c r="TYB11" s="842"/>
      <c r="TYC11" s="842"/>
      <c r="TYD11" s="842"/>
      <c r="TYE11" s="842"/>
      <c r="TYF11" s="842"/>
      <c r="TYG11" s="842"/>
      <c r="TYH11" s="842"/>
      <c r="TYI11" s="842"/>
      <c r="TYJ11" s="842"/>
      <c r="TYK11" s="842"/>
      <c r="TYL11" s="842"/>
      <c r="TYM11" s="842"/>
      <c r="TYN11" s="842"/>
      <c r="TYO11" s="842"/>
      <c r="TYP11" s="842"/>
      <c r="TYQ11" s="842"/>
      <c r="TYR11" s="842"/>
      <c r="TYS11" s="842"/>
      <c r="TYT11" s="842"/>
      <c r="TYU11" s="842"/>
      <c r="TYV11" s="842"/>
      <c r="TYW11" s="842"/>
      <c r="TYX11" s="842"/>
      <c r="TYY11" s="842"/>
      <c r="TYZ11" s="842"/>
      <c r="TZA11" s="842"/>
      <c r="TZB11" s="842"/>
      <c r="TZC11" s="842"/>
      <c r="TZD11" s="842"/>
      <c r="TZE11" s="842"/>
      <c r="TZF11" s="842"/>
      <c r="TZG11" s="842"/>
      <c r="TZH11" s="842"/>
      <c r="TZI11" s="842"/>
      <c r="TZJ11" s="842"/>
      <c r="TZK11" s="842"/>
      <c r="TZL11" s="842"/>
      <c r="TZM11" s="842"/>
      <c r="TZN11" s="842"/>
      <c r="TZO11" s="842"/>
      <c r="TZP11" s="842"/>
      <c r="TZQ11" s="842"/>
      <c r="TZR11" s="842"/>
      <c r="TZS11" s="842"/>
      <c r="TZT11" s="842"/>
      <c r="TZU11" s="842"/>
      <c r="TZV11" s="842"/>
      <c r="TZW11" s="842"/>
      <c r="TZX11" s="842"/>
      <c r="TZY11" s="842"/>
      <c r="TZZ11" s="842"/>
      <c r="UAA11" s="842"/>
      <c r="UAB11" s="842"/>
      <c r="UAC11" s="842"/>
      <c r="UAD11" s="842"/>
      <c r="UAE11" s="842"/>
      <c r="UAF11" s="842"/>
      <c r="UAG11" s="842"/>
      <c r="UAH11" s="842"/>
      <c r="UAI11" s="842"/>
      <c r="UAJ11" s="842"/>
      <c r="UAK11" s="842"/>
      <c r="UAL11" s="842"/>
      <c r="UAM11" s="842"/>
      <c r="UAN11" s="842"/>
      <c r="UAO11" s="842"/>
      <c r="UAP11" s="842"/>
      <c r="UAQ11" s="842"/>
      <c r="UAR11" s="842"/>
      <c r="UAS11" s="842"/>
      <c r="UAT11" s="842"/>
      <c r="UAU11" s="842"/>
      <c r="UAV11" s="842"/>
      <c r="UAW11" s="842"/>
      <c r="UAX11" s="842"/>
      <c r="UAY11" s="842"/>
      <c r="UAZ11" s="842"/>
      <c r="UBA11" s="842"/>
      <c r="UBB11" s="842"/>
      <c r="UBC11" s="842"/>
      <c r="UBD11" s="842"/>
      <c r="UBE11" s="842"/>
      <c r="UBF11" s="842"/>
      <c r="UBG11" s="842"/>
      <c r="UBH11" s="842"/>
      <c r="UBI11" s="842"/>
      <c r="UBJ11" s="842"/>
      <c r="UBK11" s="842"/>
      <c r="UBL11" s="842"/>
      <c r="UBM11" s="842"/>
      <c r="UBN11" s="842"/>
      <c r="UBO11" s="842"/>
      <c r="UBP11" s="842"/>
      <c r="UBQ11" s="842"/>
      <c r="UBR11" s="842"/>
      <c r="UBS11" s="842"/>
      <c r="UBT11" s="842"/>
      <c r="UBU11" s="842"/>
      <c r="UBV11" s="842"/>
      <c r="UBW11" s="842"/>
      <c r="UBX11" s="842"/>
      <c r="UBY11" s="842"/>
      <c r="UBZ11" s="842"/>
      <c r="UCA11" s="842"/>
      <c r="UCB11" s="842"/>
      <c r="UCC11" s="842"/>
      <c r="UCD11" s="842"/>
      <c r="UCE11" s="842"/>
      <c r="UCF11" s="842"/>
      <c r="UCG11" s="842"/>
      <c r="UCH11" s="842"/>
      <c r="UCI11" s="842"/>
      <c r="UCJ11" s="842"/>
      <c r="UCK11" s="842"/>
      <c r="UCL11" s="842"/>
      <c r="UCM11" s="842"/>
      <c r="UCN11" s="842"/>
      <c r="UCO11" s="842"/>
      <c r="UCP11" s="842"/>
      <c r="UCQ11" s="842"/>
      <c r="UCR11" s="842"/>
      <c r="UCS11" s="842"/>
      <c r="UCT11" s="842"/>
      <c r="UCU11" s="842"/>
      <c r="UCV11" s="842"/>
      <c r="UCW11" s="842"/>
      <c r="UCX11" s="842"/>
      <c r="UCY11" s="842"/>
      <c r="UCZ11" s="842"/>
      <c r="UDA11" s="842"/>
      <c r="UDB11" s="842"/>
      <c r="UDC11" s="842"/>
      <c r="UDD11" s="842"/>
      <c r="UDE11" s="842"/>
      <c r="UDF11" s="842"/>
      <c r="UDG11" s="842"/>
      <c r="UDH11" s="842"/>
      <c r="UDI11" s="842"/>
      <c r="UDJ11" s="842"/>
      <c r="UDK11" s="842"/>
      <c r="UDL11" s="842"/>
      <c r="UDM11" s="842"/>
      <c r="UDN11" s="842"/>
      <c r="UDO11" s="842"/>
      <c r="UDP11" s="842"/>
      <c r="UDQ11" s="842"/>
      <c r="UDR11" s="842"/>
      <c r="UDS11" s="842"/>
      <c r="UDT11" s="842"/>
      <c r="UDU11" s="842"/>
      <c r="UDV11" s="842"/>
      <c r="UDW11" s="842"/>
      <c r="UDX11" s="842"/>
      <c r="UDY11" s="842"/>
      <c r="UDZ11" s="842"/>
      <c r="UEA11" s="842"/>
      <c r="UEB11" s="842"/>
      <c r="UEC11" s="842"/>
      <c r="UED11" s="842"/>
      <c r="UEE11" s="842"/>
      <c r="UEF11" s="842"/>
      <c r="UEG11" s="842"/>
      <c r="UEH11" s="842"/>
      <c r="UEI11" s="842"/>
      <c r="UEJ11" s="842"/>
      <c r="UEK11" s="842"/>
      <c r="UEL11" s="842"/>
      <c r="UEM11" s="842"/>
      <c r="UEN11" s="842"/>
      <c r="UEO11" s="842"/>
      <c r="UEP11" s="842"/>
      <c r="UEQ11" s="842"/>
      <c r="UER11" s="842"/>
      <c r="UES11" s="842"/>
      <c r="UET11" s="842"/>
      <c r="UEU11" s="842"/>
      <c r="UEV11" s="842"/>
      <c r="UEW11" s="842"/>
      <c r="UEX11" s="842"/>
      <c r="UEY11" s="842"/>
      <c r="UEZ11" s="842"/>
      <c r="UFA11" s="842"/>
      <c r="UFB11" s="842"/>
      <c r="UFC11" s="842"/>
      <c r="UFD11" s="842"/>
      <c r="UFE11" s="842"/>
      <c r="UFF11" s="842"/>
      <c r="UFG11" s="842"/>
      <c r="UFH11" s="842"/>
      <c r="UFI11" s="842"/>
      <c r="UFJ11" s="842"/>
      <c r="UFK11" s="842"/>
      <c r="UFL11" s="842"/>
      <c r="UFM11" s="842"/>
      <c r="UFN11" s="842"/>
      <c r="UFO11" s="842"/>
      <c r="UFP11" s="842"/>
      <c r="UFQ11" s="842"/>
      <c r="UFR11" s="842"/>
      <c r="UFS11" s="842"/>
      <c r="UFT11" s="842"/>
      <c r="UFU11" s="842"/>
      <c r="UFV11" s="842"/>
      <c r="UFW11" s="842"/>
      <c r="UFX11" s="842"/>
      <c r="UFY11" s="842"/>
      <c r="UFZ11" s="842"/>
      <c r="UGA11" s="842"/>
      <c r="UGB11" s="842"/>
      <c r="UGC11" s="842"/>
      <c r="UGD11" s="842"/>
      <c r="UGE11" s="842"/>
      <c r="UGF11" s="842"/>
      <c r="UGG11" s="842"/>
      <c r="UGH11" s="842"/>
      <c r="UGI11" s="842"/>
      <c r="UGJ11" s="842"/>
      <c r="UGK11" s="842"/>
      <c r="UGL11" s="842"/>
      <c r="UGM11" s="842"/>
      <c r="UGN11" s="842"/>
      <c r="UGO11" s="842"/>
      <c r="UGP11" s="842"/>
      <c r="UGQ11" s="842"/>
      <c r="UGR11" s="842"/>
      <c r="UGS11" s="842"/>
      <c r="UGT11" s="842"/>
      <c r="UGU11" s="842"/>
      <c r="UGV11" s="842"/>
      <c r="UGW11" s="842"/>
      <c r="UGX11" s="842"/>
      <c r="UGY11" s="842"/>
      <c r="UGZ11" s="842"/>
      <c r="UHA11" s="842"/>
      <c r="UHB11" s="842"/>
      <c r="UHC11" s="842"/>
      <c r="UHD11" s="842"/>
      <c r="UHE11" s="842"/>
      <c r="UHF11" s="842"/>
      <c r="UHG11" s="842"/>
      <c r="UHH11" s="842"/>
      <c r="UHI11" s="842"/>
      <c r="UHJ11" s="842"/>
      <c r="UHK11" s="842"/>
      <c r="UHL11" s="842"/>
      <c r="UHM11" s="842"/>
      <c r="UHN11" s="842"/>
      <c r="UHO11" s="842"/>
      <c r="UHP11" s="842"/>
      <c r="UHQ11" s="842"/>
      <c r="UHR11" s="842"/>
      <c r="UHS11" s="842"/>
      <c r="UHT11" s="842"/>
      <c r="UHU11" s="842"/>
      <c r="UHV11" s="842"/>
      <c r="UHW11" s="842"/>
      <c r="UHX11" s="842"/>
      <c r="UHY11" s="842"/>
      <c r="UHZ11" s="842"/>
      <c r="UIA11" s="842"/>
      <c r="UIB11" s="842"/>
      <c r="UIC11" s="842"/>
      <c r="UID11" s="842"/>
      <c r="UIE11" s="842"/>
      <c r="UIF11" s="842"/>
      <c r="UIG11" s="842"/>
      <c r="UIH11" s="842"/>
      <c r="UII11" s="842"/>
      <c r="UIJ11" s="842"/>
      <c r="UIK11" s="842"/>
      <c r="UIL11" s="842"/>
      <c r="UIM11" s="842"/>
      <c r="UIN11" s="842"/>
      <c r="UIO11" s="842"/>
      <c r="UIP11" s="842"/>
      <c r="UIQ11" s="842"/>
      <c r="UIR11" s="842"/>
      <c r="UIS11" s="842"/>
      <c r="UIT11" s="842"/>
      <c r="UIU11" s="842"/>
      <c r="UIV11" s="842"/>
      <c r="UIW11" s="842"/>
      <c r="UIX11" s="842"/>
      <c r="UIY11" s="842"/>
      <c r="UIZ11" s="842"/>
      <c r="UJA11" s="842"/>
      <c r="UJB11" s="842"/>
      <c r="UJC11" s="842"/>
      <c r="UJD11" s="842"/>
      <c r="UJE11" s="842"/>
      <c r="UJF11" s="842"/>
      <c r="UJG11" s="842"/>
      <c r="UJH11" s="842"/>
      <c r="UJI11" s="842"/>
      <c r="UJJ11" s="842"/>
      <c r="UJK11" s="842"/>
      <c r="UJL11" s="842"/>
      <c r="UJM11" s="842"/>
      <c r="UJN11" s="842"/>
      <c r="UJO11" s="842"/>
      <c r="UJP11" s="842"/>
      <c r="UJQ11" s="842"/>
      <c r="UJR11" s="842"/>
      <c r="UJS11" s="842"/>
      <c r="UJT11" s="842"/>
      <c r="UJU11" s="842"/>
      <c r="UJV11" s="842"/>
      <c r="UJW11" s="842"/>
      <c r="UJX11" s="842"/>
      <c r="UJY11" s="842"/>
      <c r="UJZ11" s="842"/>
      <c r="UKA11" s="842"/>
      <c r="UKB11" s="842"/>
      <c r="UKC11" s="842"/>
      <c r="UKD11" s="842"/>
      <c r="UKE11" s="842"/>
      <c r="UKF11" s="842"/>
      <c r="UKG11" s="842"/>
      <c r="UKH11" s="842"/>
      <c r="UKI11" s="842"/>
      <c r="UKJ11" s="842"/>
      <c r="UKK11" s="842"/>
      <c r="UKL11" s="842"/>
      <c r="UKM11" s="842"/>
      <c r="UKN11" s="842"/>
      <c r="UKO11" s="842"/>
      <c r="UKP11" s="842"/>
      <c r="UKQ11" s="842"/>
      <c r="UKR11" s="842"/>
      <c r="UKS11" s="842"/>
      <c r="UKT11" s="842"/>
      <c r="UKU11" s="842"/>
      <c r="UKV11" s="842"/>
      <c r="UKW11" s="842"/>
      <c r="UKX11" s="842"/>
      <c r="UKY11" s="842"/>
      <c r="UKZ11" s="842"/>
      <c r="ULA11" s="842"/>
      <c r="ULB11" s="842"/>
      <c r="ULC11" s="842"/>
      <c r="ULD11" s="842"/>
      <c r="ULE11" s="842"/>
      <c r="ULF11" s="842"/>
      <c r="ULG11" s="842"/>
      <c r="ULH11" s="842"/>
      <c r="ULI11" s="842"/>
      <c r="ULJ11" s="842"/>
      <c r="ULK11" s="842"/>
      <c r="ULL11" s="842"/>
      <c r="ULM11" s="842"/>
      <c r="ULN11" s="842"/>
      <c r="ULO11" s="842"/>
      <c r="ULP11" s="842"/>
      <c r="ULQ11" s="842"/>
      <c r="ULR11" s="842"/>
      <c r="ULS11" s="842"/>
      <c r="ULT11" s="842"/>
      <c r="ULU11" s="842"/>
      <c r="ULV11" s="842"/>
      <c r="ULW11" s="842"/>
      <c r="ULX11" s="842"/>
      <c r="ULY11" s="842"/>
      <c r="ULZ11" s="842"/>
      <c r="UMA11" s="842"/>
      <c r="UMB11" s="842"/>
      <c r="UMC11" s="842"/>
      <c r="UMD11" s="842"/>
      <c r="UME11" s="842"/>
      <c r="UMF11" s="842"/>
      <c r="UMG11" s="842"/>
      <c r="UMH11" s="842"/>
      <c r="UMI11" s="842"/>
      <c r="UMJ11" s="842"/>
      <c r="UMK11" s="842"/>
      <c r="UML11" s="842"/>
      <c r="UMM11" s="842"/>
      <c r="UMN11" s="842"/>
      <c r="UMO11" s="842"/>
      <c r="UMP11" s="842"/>
      <c r="UMQ11" s="842"/>
      <c r="UMR11" s="842"/>
      <c r="UMS11" s="842"/>
      <c r="UMT11" s="842"/>
      <c r="UMU11" s="842"/>
      <c r="UMV11" s="842"/>
      <c r="UMW11" s="842"/>
      <c r="UMX11" s="842"/>
      <c r="UMY11" s="842"/>
      <c r="UMZ11" s="842"/>
      <c r="UNA11" s="842"/>
      <c r="UNB11" s="842"/>
      <c r="UNC11" s="842"/>
      <c r="UND11" s="842"/>
      <c r="UNE11" s="842"/>
      <c r="UNF11" s="842"/>
      <c r="UNG11" s="842"/>
      <c r="UNH11" s="842"/>
      <c r="UNI11" s="842"/>
      <c r="UNJ11" s="842"/>
      <c r="UNK11" s="842"/>
      <c r="UNL11" s="842"/>
      <c r="UNM11" s="842"/>
      <c r="UNN11" s="842"/>
      <c r="UNO11" s="842"/>
      <c r="UNP11" s="842"/>
      <c r="UNQ11" s="842"/>
      <c r="UNR11" s="842"/>
      <c r="UNS11" s="842"/>
      <c r="UNT11" s="842"/>
      <c r="UNU11" s="842"/>
      <c r="UNV11" s="842"/>
      <c r="UNW11" s="842"/>
      <c r="UNX11" s="842"/>
      <c r="UNY11" s="842"/>
      <c r="UNZ11" s="842"/>
      <c r="UOA11" s="842"/>
      <c r="UOB11" s="842"/>
      <c r="UOC11" s="842"/>
      <c r="UOD11" s="842"/>
      <c r="UOE11" s="842"/>
      <c r="UOF11" s="842"/>
      <c r="UOG11" s="842"/>
      <c r="UOH11" s="842"/>
      <c r="UOI11" s="842"/>
      <c r="UOJ11" s="842"/>
      <c r="UOK11" s="842"/>
      <c r="UOL11" s="842"/>
      <c r="UOM11" s="842"/>
      <c r="UON11" s="842"/>
      <c r="UOO11" s="842"/>
      <c r="UOP11" s="842"/>
      <c r="UOQ11" s="842"/>
      <c r="UOR11" s="842"/>
      <c r="UOS11" s="842"/>
      <c r="UOT11" s="842"/>
      <c r="UOU11" s="842"/>
      <c r="UOV11" s="842"/>
      <c r="UOW11" s="842"/>
      <c r="UOX11" s="842"/>
      <c r="UOY11" s="842"/>
      <c r="UOZ11" s="842"/>
      <c r="UPA11" s="842"/>
      <c r="UPB11" s="842"/>
      <c r="UPC11" s="842"/>
      <c r="UPD11" s="842"/>
      <c r="UPE11" s="842"/>
      <c r="UPF11" s="842"/>
      <c r="UPG11" s="842"/>
      <c r="UPH11" s="842"/>
      <c r="UPI11" s="842"/>
      <c r="UPJ11" s="842"/>
      <c r="UPK11" s="842"/>
      <c r="UPL11" s="842"/>
      <c r="UPM11" s="842"/>
      <c r="UPN11" s="842"/>
      <c r="UPO11" s="842"/>
      <c r="UPP11" s="842"/>
      <c r="UPQ11" s="842"/>
      <c r="UPR11" s="842"/>
      <c r="UPS11" s="842"/>
      <c r="UPT11" s="842"/>
      <c r="UPU11" s="842"/>
      <c r="UPV11" s="842"/>
      <c r="UPW11" s="842"/>
      <c r="UPX11" s="842"/>
      <c r="UPY11" s="842"/>
      <c r="UPZ11" s="842"/>
      <c r="UQA11" s="842"/>
      <c r="UQB11" s="842"/>
      <c r="UQC11" s="842"/>
      <c r="UQD11" s="842"/>
      <c r="UQE11" s="842"/>
      <c r="UQF11" s="842"/>
      <c r="UQG11" s="842"/>
      <c r="UQH11" s="842"/>
      <c r="UQI11" s="842"/>
      <c r="UQJ11" s="842"/>
      <c r="UQK11" s="842"/>
      <c r="UQL11" s="842"/>
      <c r="UQM11" s="842"/>
      <c r="UQN11" s="842"/>
      <c r="UQO11" s="842"/>
      <c r="UQP11" s="842"/>
      <c r="UQQ11" s="842"/>
      <c r="UQR11" s="842"/>
      <c r="UQS11" s="842"/>
      <c r="UQT11" s="842"/>
      <c r="UQU11" s="842"/>
      <c r="UQV11" s="842"/>
      <c r="UQW11" s="842"/>
      <c r="UQX11" s="842"/>
      <c r="UQY11" s="842"/>
      <c r="UQZ11" s="842"/>
      <c r="URA11" s="842"/>
      <c r="URB11" s="842"/>
      <c r="URC11" s="842"/>
      <c r="URD11" s="842"/>
      <c r="URE11" s="842"/>
      <c r="URF11" s="842"/>
      <c r="URG11" s="842"/>
      <c r="URH11" s="842"/>
      <c r="URI11" s="842"/>
      <c r="URJ11" s="842"/>
      <c r="URK11" s="842"/>
      <c r="URL11" s="842"/>
      <c r="URM11" s="842"/>
      <c r="URN11" s="842"/>
      <c r="URO11" s="842"/>
      <c r="URP11" s="842"/>
      <c r="URQ11" s="842"/>
      <c r="URR11" s="842"/>
      <c r="URS11" s="842"/>
      <c r="URT11" s="842"/>
      <c r="URU11" s="842"/>
      <c r="URV11" s="842"/>
      <c r="URW11" s="842"/>
      <c r="URX11" s="842"/>
      <c r="URY11" s="842"/>
      <c r="URZ11" s="842"/>
      <c r="USA11" s="842"/>
      <c r="USB11" s="842"/>
      <c r="USC11" s="842"/>
      <c r="USD11" s="842"/>
      <c r="USE11" s="842"/>
      <c r="USF11" s="842"/>
      <c r="USG11" s="842"/>
      <c r="USH11" s="842"/>
      <c r="USI11" s="842"/>
      <c r="USJ11" s="842"/>
      <c r="USK11" s="842"/>
      <c r="USL11" s="842"/>
      <c r="USM11" s="842"/>
      <c r="USN11" s="842"/>
      <c r="USO11" s="842"/>
      <c r="USP11" s="842"/>
      <c r="USQ11" s="842"/>
      <c r="USR11" s="842"/>
      <c r="USS11" s="842"/>
      <c r="UST11" s="842"/>
      <c r="USU11" s="842"/>
      <c r="USV11" s="842"/>
      <c r="USW11" s="842"/>
      <c r="USX11" s="842"/>
      <c r="USY11" s="842"/>
      <c r="USZ11" s="842"/>
      <c r="UTA11" s="842"/>
      <c r="UTB11" s="842"/>
      <c r="UTC11" s="842"/>
      <c r="UTD11" s="842"/>
      <c r="UTE11" s="842"/>
      <c r="UTF11" s="842"/>
      <c r="UTG11" s="842"/>
      <c r="UTH11" s="842"/>
      <c r="UTI11" s="842"/>
      <c r="UTJ11" s="842"/>
      <c r="UTK11" s="842"/>
      <c r="UTL11" s="842"/>
      <c r="UTM11" s="842"/>
      <c r="UTN11" s="842"/>
      <c r="UTO11" s="842"/>
      <c r="UTP11" s="842"/>
      <c r="UTQ11" s="842"/>
      <c r="UTR11" s="842"/>
      <c r="UTS11" s="842"/>
      <c r="UTT11" s="842"/>
      <c r="UTU11" s="842"/>
      <c r="UTV11" s="842"/>
      <c r="UTW11" s="842"/>
      <c r="UTX11" s="842"/>
      <c r="UTY11" s="842"/>
      <c r="UTZ11" s="842"/>
      <c r="UUA11" s="842"/>
      <c r="UUB11" s="842"/>
      <c r="UUC11" s="842"/>
      <c r="UUD11" s="842"/>
      <c r="UUE11" s="842"/>
      <c r="UUF11" s="842"/>
      <c r="UUG11" s="842"/>
      <c r="UUH11" s="842"/>
      <c r="UUI11" s="842"/>
      <c r="UUJ11" s="842"/>
      <c r="UUK11" s="842"/>
      <c r="UUL11" s="842"/>
      <c r="UUM11" s="842"/>
      <c r="UUN11" s="842"/>
      <c r="UUO11" s="842"/>
      <c r="UUP11" s="842"/>
      <c r="UUQ11" s="842"/>
      <c r="UUR11" s="842"/>
      <c r="UUS11" s="842"/>
      <c r="UUT11" s="842"/>
      <c r="UUU11" s="842"/>
      <c r="UUV11" s="842"/>
      <c r="UUW11" s="842"/>
      <c r="UUX11" s="842"/>
      <c r="UUY11" s="842"/>
      <c r="UUZ11" s="842"/>
      <c r="UVA11" s="842"/>
      <c r="UVB11" s="842"/>
      <c r="UVC11" s="842"/>
      <c r="UVD11" s="842"/>
      <c r="UVE11" s="842"/>
      <c r="UVF11" s="842"/>
      <c r="UVG11" s="842"/>
      <c r="UVH11" s="842"/>
      <c r="UVI11" s="842"/>
      <c r="UVJ11" s="842"/>
      <c r="UVK11" s="842"/>
      <c r="UVL11" s="842"/>
      <c r="UVM11" s="842"/>
      <c r="UVN11" s="842"/>
      <c r="UVO11" s="842"/>
      <c r="UVP11" s="842"/>
      <c r="UVQ11" s="842"/>
      <c r="UVR11" s="842"/>
      <c r="UVS11" s="842"/>
      <c r="UVT11" s="842"/>
      <c r="UVU11" s="842"/>
      <c r="UVV11" s="842"/>
      <c r="UVW11" s="842"/>
      <c r="UVX11" s="842"/>
      <c r="UVY11" s="842"/>
      <c r="UVZ11" s="842"/>
      <c r="UWA11" s="842"/>
      <c r="UWB11" s="842"/>
      <c r="UWC11" s="842"/>
      <c r="UWD11" s="842"/>
      <c r="UWE11" s="842"/>
      <c r="UWF11" s="842"/>
      <c r="UWG11" s="842"/>
      <c r="UWH11" s="842"/>
      <c r="UWI11" s="842"/>
      <c r="UWJ11" s="842"/>
      <c r="UWK11" s="842"/>
      <c r="UWL11" s="842"/>
      <c r="UWM11" s="842"/>
      <c r="UWN11" s="842"/>
      <c r="UWO11" s="842"/>
      <c r="UWP11" s="842"/>
      <c r="UWQ11" s="842"/>
      <c r="UWR11" s="842"/>
      <c r="UWS11" s="842"/>
      <c r="UWT11" s="842"/>
      <c r="UWU11" s="842"/>
      <c r="UWV11" s="842"/>
      <c r="UWW11" s="842"/>
      <c r="UWX11" s="842"/>
      <c r="UWY11" s="842"/>
      <c r="UWZ11" s="842"/>
      <c r="UXA11" s="842"/>
      <c r="UXB11" s="842"/>
      <c r="UXC11" s="842"/>
      <c r="UXD11" s="842"/>
      <c r="UXE11" s="842"/>
      <c r="UXF11" s="842"/>
      <c r="UXG11" s="842"/>
      <c r="UXH11" s="842"/>
      <c r="UXI11" s="842"/>
      <c r="UXJ11" s="842"/>
      <c r="UXK11" s="842"/>
      <c r="UXL11" s="842"/>
      <c r="UXM11" s="842"/>
      <c r="UXN11" s="842"/>
      <c r="UXO11" s="842"/>
      <c r="UXP11" s="842"/>
      <c r="UXQ11" s="842"/>
      <c r="UXR11" s="842"/>
      <c r="UXS11" s="842"/>
      <c r="UXT11" s="842"/>
      <c r="UXU11" s="842"/>
      <c r="UXV11" s="842"/>
      <c r="UXW11" s="842"/>
      <c r="UXX11" s="842"/>
      <c r="UXY11" s="842"/>
      <c r="UXZ11" s="842"/>
      <c r="UYA11" s="842"/>
      <c r="UYB11" s="842"/>
      <c r="UYC11" s="842"/>
      <c r="UYD11" s="842"/>
      <c r="UYE11" s="842"/>
      <c r="UYF11" s="842"/>
      <c r="UYG11" s="842"/>
      <c r="UYH11" s="842"/>
      <c r="UYI11" s="842"/>
      <c r="UYJ11" s="842"/>
      <c r="UYK11" s="842"/>
      <c r="UYL11" s="842"/>
      <c r="UYM11" s="842"/>
      <c r="UYN11" s="842"/>
      <c r="UYO11" s="842"/>
      <c r="UYP11" s="842"/>
      <c r="UYQ11" s="842"/>
      <c r="UYR11" s="842"/>
      <c r="UYS11" s="842"/>
      <c r="UYT11" s="842"/>
      <c r="UYU11" s="842"/>
      <c r="UYV11" s="842"/>
      <c r="UYW11" s="842"/>
      <c r="UYX11" s="842"/>
      <c r="UYY11" s="842"/>
      <c r="UYZ11" s="842"/>
      <c r="UZA11" s="842"/>
      <c r="UZB11" s="842"/>
      <c r="UZC11" s="842"/>
      <c r="UZD11" s="842"/>
      <c r="UZE11" s="842"/>
      <c r="UZF11" s="842"/>
      <c r="UZG11" s="842"/>
      <c r="UZH11" s="842"/>
      <c r="UZI11" s="842"/>
      <c r="UZJ11" s="842"/>
      <c r="UZK11" s="842"/>
      <c r="UZL11" s="842"/>
      <c r="UZM11" s="842"/>
      <c r="UZN11" s="842"/>
      <c r="UZO11" s="842"/>
      <c r="UZP11" s="842"/>
      <c r="UZQ11" s="842"/>
      <c r="UZR11" s="842"/>
      <c r="UZS11" s="842"/>
      <c r="UZT11" s="842"/>
      <c r="UZU11" s="842"/>
      <c r="UZV11" s="842"/>
      <c r="UZW11" s="842"/>
      <c r="UZX11" s="842"/>
      <c r="UZY11" s="842"/>
      <c r="UZZ11" s="842"/>
      <c r="VAA11" s="842"/>
      <c r="VAB11" s="842"/>
      <c r="VAC11" s="842"/>
      <c r="VAD11" s="842"/>
      <c r="VAE11" s="842"/>
      <c r="VAF11" s="842"/>
      <c r="VAG11" s="842"/>
      <c r="VAH11" s="842"/>
      <c r="VAI11" s="842"/>
      <c r="VAJ11" s="842"/>
      <c r="VAK11" s="842"/>
      <c r="VAL11" s="842"/>
      <c r="VAM11" s="842"/>
      <c r="VAN11" s="842"/>
      <c r="VAO11" s="842"/>
      <c r="VAP11" s="842"/>
      <c r="VAQ11" s="842"/>
      <c r="VAR11" s="842"/>
      <c r="VAS11" s="842"/>
      <c r="VAT11" s="842"/>
      <c r="VAU11" s="842"/>
      <c r="VAV11" s="842"/>
      <c r="VAW11" s="842"/>
      <c r="VAX11" s="842"/>
      <c r="VAY11" s="842"/>
      <c r="VAZ11" s="842"/>
      <c r="VBA11" s="842"/>
      <c r="VBB11" s="842"/>
      <c r="VBC11" s="842"/>
      <c r="VBD11" s="842"/>
      <c r="VBE11" s="842"/>
      <c r="VBF11" s="842"/>
      <c r="VBG11" s="842"/>
      <c r="VBH11" s="842"/>
      <c r="VBI11" s="842"/>
      <c r="VBJ11" s="842"/>
      <c r="VBK11" s="842"/>
      <c r="VBL11" s="842"/>
      <c r="VBM11" s="842"/>
      <c r="VBN11" s="842"/>
      <c r="VBO11" s="842"/>
      <c r="VBP11" s="842"/>
      <c r="VBQ11" s="842"/>
      <c r="VBR11" s="842"/>
      <c r="VBS11" s="842"/>
      <c r="VBT11" s="842"/>
      <c r="VBU11" s="842"/>
      <c r="VBV11" s="842"/>
      <c r="VBW11" s="842"/>
      <c r="VBX11" s="842"/>
      <c r="VBY11" s="842"/>
      <c r="VBZ11" s="842"/>
      <c r="VCA11" s="842"/>
      <c r="VCB11" s="842"/>
      <c r="VCC11" s="842"/>
      <c r="VCD11" s="842"/>
      <c r="VCE11" s="842"/>
      <c r="VCF11" s="842"/>
      <c r="VCG11" s="842"/>
      <c r="VCH11" s="842"/>
      <c r="VCI11" s="842"/>
      <c r="VCJ11" s="842"/>
      <c r="VCK11" s="842"/>
      <c r="VCL11" s="842"/>
      <c r="VCM11" s="842"/>
      <c r="VCN11" s="842"/>
      <c r="VCO11" s="842"/>
      <c r="VCP11" s="842"/>
      <c r="VCQ11" s="842"/>
      <c r="VCR11" s="842"/>
      <c r="VCS11" s="842"/>
      <c r="VCT11" s="842"/>
      <c r="VCU11" s="842"/>
      <c r="VCV11" s="842"/>
      <c r="VCW11" s="842"/>
      <c r="VCX11" s="842"/>
      <c r="VCY11" s="842"/>
      <c r="VCZ11" s="842"/>
      <c r="VDA11" s="842"/>
      <c r="VDB11" s="842"/>
      <c r="VDC11" s="842"/>
      <c r="VDD11" s="842"/>
      <c r="VDE11" s="842"/>
      <c r="VDF11" s="842"/>
      <c r="VDG11" s="842"/>
      <c r="VDH11" s="842"/>
      <c r="VDI11" s="842"/>
      <c r="VDJ11" s="842"/>
      <c r="VDK11" s="842"/>
      <c r="VDL11" s="842"/>
      <c r="VDM11" s="842"/>
      <c r="VDN11" s="842"/>
      <c r="VDO11" s="842"/>
      <c r="VDP11" s="842"/>
      <c r="VDQ11" s="842"/>
      <c r="VDR11" s="842"/>
      <c r="VDS11" s="842"/>
      <c r="VDT11" s="842"/>
      <c r="VDU11" s="842"/>
      <c r="VDV11" s="842"/>
      <c r="VDW11" s="842"/>
      <c r="VDX11" s="842"/>
      <c r="VDY11" s="842"/>
      <c r="VDZ11" s="842"/>
      <c r="VEA11" s="842"/>
      <c r="VEB11" s="842"/>
      <c r="VEC11" s="842"/>
      <c r="VED11" s="842"/>
      <c r="VEE11" s="842"/>
      <c r="VEF11" s="842"/>
      <c r="VEG11" s="842"/>
      <c r="VEH11" s="842"/>
      <c r="VEI11" s="842"/>
      <c r="VEJ11" s="842"/>
      <c r="VEK11" s="842"/>
      <c r="VEL11" s="842"/>
      <c r="VEM11" s="842"/>
      <c r="VEN11" s="842"/>
      <c r="VEO11" s="842"/>
      <c r="VEP11" s="842"/>
      <c r="VEQ11" s="842"/>
      <c r="VER11" s="842"/>
      <c r="VES11" s="842"/>
      <c r="VET11" s="842"/>
      <c r="VEU11" s="842"/>
      <c r="VEV11" s="842"/>
      <c r="VEW11" s="842"/>
      <c r="VEX11" s="842"/>
      <c r="VEY11" s="842"/>
      <c r="VEZ11" s="842"/>
      <c r="VFA11" s="842"/>
      <c r="VFB11" s="842"/>
      <c r="VFC11" s="842"/>
      <c r="VFD11" s="842"/>
      <c r="VFE11" s="842"/>
      <c r="VFF11" s="842"/>
      <c r="VFG11" s="842"/>
      <c r="VFH11" s="842"/>
      <c r="VFI11" s="842"/>
      <c r="VFJ11" s="842"/>
      <c r="VFK11" s="842"/>
      <c r="VFL11" s="842"/>
      <c r="VFM11" s="842"/>
      <c r="VFN11" s="842"/>
      <c r="VFO11" s="842"/>
      <c r="VFP11" s="842"/>
      <c r="VFQ11" s="842"/>
      <c r="VFR11" s="842"/>
      <c r="VFS11" s="842"/>
      <c r="VFT11" s="842"/>
      <c r="VFU11" s="842"/>
      <c r="VFV11" s="842"/>
      <c r="VFW11" s="842"/>
      <c r="VFX11" s="842"/>
      <c r="VFY11" s="842"/>
      <c r="VFZ11" s="842"/>
      <c r="VGA11" s="842"/>
      <c r="VGB11" s="842"/>
      <c r="VGC11" s="842"/>
      <c r="VGD11" s="842"/>
      <c r="VGE11" s="842"/>
      <c r="VGF11" s="842"/>
      <c r="VGG11" s="842"/>
      <c r="VGH11" s="842"/>
      <c r="VGI11" s="842"/>
      <c r="VGJ11" s="842"/>
      <c r="VGK11" s="842"/>
      <c r="VGL11" s="842"/>
      <c r="VGM11" s="842"/>
      <c r="VGN11" s="842"/>
      <c r="VGO11" s="842"/>
      <c r="VGP11" s="842"/>
      <c r="VGQ11" s="842"/>
      <c r="VGR11" s="842"/>
      <c r="VGS11" s="842"/>
      <c r="VGT11" s="842"/>
      <c r="VGU11" s="842"/>
      <c r="VGV11" s="842"/>
      <c r="VGW11" s="842"/>
      <c r="VGX11" s="842"/>
      <c r="VGY11" s="842"/>
      <c r="VGZ11" s="842"/>
      <c r="VHA11" s="842"/>
      <c r="VHB11" s="842"/>
      <c r="VHC11" s="842"/>
      <c r="VHD11" s="842"/>
      <c r="VHE11" s="842"/>
      <c r="VHF11" s="842"/>
      <c r="VHG11" s="842"/>
      <c r="VHH11" s="842"/>
      <c r="VHI11" s="842"/>
      <c r="VHJ11" s="842"/>
      <c r="VHK11" s="842"/>
      <c r="VHL11" s="842"/>
      <c r="VHM11" s="842"/>
      <c r="VHN11" s="842"/>
      <c r="VHO11" s="842"/>
      <c r="VHP11" s="842"/>
      <c r="VHQ11" s="842"/>
      <c r="VHR11" s="842"/>
      <c r="VHS11" s="842"/>
      <c r="VHT11" s="842"/>
      <c r="VHU11" s="842"/>
      <c r="VHV11" s="842"/>
      <c r="VHW11" s="842"/>
      <c r="VHX11" s="842"/>
      <c r="VHY11" s="842"/>
      <c r="VHZ11" s="842"/>
      <c r="VIA11" s="842"/>
      <c r="VIB11" s="842"/>
      <c r="VIC11" s="842"/>
      <c r="VID11" s="842"/>
      <c r="VIE11" s="842"/>
      <c r="VIF11" s="842"/>
      <c r="VIG11" s="842"/>
      <c r="VIH11" s="842"/>
      <c r="VII11" s="842"/>
      <c r="VIJ11" s="842"/>
      <c r="VIK11" s="842"/>
      <c r="VIL11" s="842"/>
      <c r="VIM11" s="842"/>
      <c r="VIN11" s="842"/>
      <c r="VIO11" s="842"/>
      <c r="VIP11" s="842"/>
      <c r="VIQ11" s="842"/>
      <c r="VIR11" s="842"/>
      <c r="VIS11" s="842"/>
      <c r="VIT11" s="842"/>
      <c r="VIU11" s="842"/>
      <c r="VIV11" s="842"/>
      <c r="VIW11" s="842"/>
      <c r="VIX11" s="842"/>
      <c r="VIY11" s="842"/>
      <c r="VIZ11" s="842"/>
      <c r="VJA11" s="842"/>
      <c r="VJB11" s="842"/>
      <c r="VJC11" s="842"/>
      <c r="VJD11" s="842"/>
      <c r="VJE11" s="842"/>
      <c r="VJF11" s="842"/>
      <c r="VJG11" s="842"/>
      <c r="VJH11" s="842"/>
      <c r="VJI11" s="842"/>
      <c r="VJJ11" s="842"/>
      <c r="VJK11" s="842"/>
      <c r="VJL11" s="842"/>
      <c r="VJM11" s="842"/>
      <c r="VJN11" s="842"/>
      <c r="VJO11" s="842"/>
      <c r="VJP11" s="842"/>
      <c r="VJQ11" s="842"/>
      <c r="VJR11" s="842"/>
      <c r="VJS11" s="842"/>
      <c r="VJT11" s="842"/>
      <c r="VJU11" s="842"/>
      <c r="VJV11" s="842"/>
      <c r="VJW11" s="842"/>
      <c r="VJX11" s="842"/>
      <c r="VJY11" s="842"/>
      <c r="VJZ11" s="842"/>
      <c r="VKA11" s="842"/>
      <c r="VKB11" s="842"/>
      <c r="VKC11" s="842"/>
      <c r="VKD11" s="842"/>
      <c r="VKE11" s="842"/>
      <c r="VKF11" s="842"/>
      <c r="VKG11" s="842"/>
      <c r="VKH11" s="842"/>
      <c r="VKI11" s="842"/>
      <c r="VKJ11" s="842"/>
      <c r="VKK11" s="842"/>
      <c r="VKL11" s="842"/>
      <c r="VKM11" s="842"/>
      <c r="VKN11" s="842"/>
      <c r="VKO11" s="842"/>
      <c r="VKP11" s="842"/>
      <c r="VKQ11" s="842"/>
      <c r="VKR11" s="842"/>
      <c r="VKS11" s="842"/>
      <c r="VKT11" s="842"/>
      <c r="VKU11" s="842"/>
      <c r="VKV11" s="842"/>
      <c r="VKW11" s="842"/>
      <c r="VKX11" s="842"/>
      <c r="VKY11" s="842"/>
      <c r="VKZ11" s="842"/>
      <c r="VLA11" s="842"/>
      <c r="VLB11" s="842"/>
      <c r="VLC11" s="842"/>
      <c r="VLD11" s="842"/>
      <c r="VLE11" s="842"/>
      <c r="VLF11" s="842"/>
      <c r="VLG11" s="842"/>
      <c r="VLH11" s="842"/>
      <c r="VLI11" s="842"/>
      <c r="VLJ11" s="842"/>
      <c r="VLK11" s="842"/>
      <c r="VLL11" s="842"/>
      <c r="VLM11" s="842"/>
      <c r="VLN11" s="842"/>
      <c r="VLO11" s="842"/>
      <c r="VLP11" s="842"/>
      <c r="VLQ11" s="842"/>
      <c r="VLR11" s="842"/>
      <c r="VLS11" s="842"/>
      <c r="VLT11" s="842"/>
      <c r="VLU11" s="842"/>
      <c r="VLV11" s="842"/>
      <c r="VLW11" s="842"/>
      <c r="VLX11" s="842"/>
      <c r="VLY11" s="842"/>
      <c r="VLZ11" s="842"/>
      <c r="VMA11" s="842"/>
      <c r="VMB11" s="842"/>
      <c r="VMC11" s="842"/>
      <c r="VMD11" s="842"/>
      <c r="VME11" s="842"/>
      <c r="VMF11" s="842"/>
      <c r="VMG11" s="842"/>
      <c r="VMH11" s="842"/>
      <c r="VMI11" s="842"/>
      <c r="VMJ11" s="842"/>
      <c r="VMK11" s="842"/>
      <c r="VML11" s="842"/>
      <c r="VMM11" s="842"/>
      <c r="VMN11" s="842"/>
      <c r="VMO11" s="842"/>
      <c r="VMP11" s="842"/>
      <c r="VMQ11" s="842"/>
      <c r="VMR11" s="842"/>
      <c r="VMS11" s="842"/>
      <c r="VMT11" s="842"/>
      <c r="VMU11" s="842"/>
      <c r="VMV11" s="842"/>
      <c r="VMW11" s="842"/>
      <c r="VMX11" s="842"/>
      <c r="VMY11" s="842"/>
      <c r="VMZ11" s="842"/>
      <c r="VNA11" s="842"/>
      <c r="VNB11" s="842"/>
      <c r="VNC11" s="842"/>
      <c r="VND11" s="842"/>
      <c r="VNE11" s="842"/>
      <c r="VNF11" s="842"/>
      <c r="VNG11" s="842"/>
      <c r="VNH11" s="842"/>
      <c r="VNI11" s="842"/>
      <c r="VNJ11" s="842"/>
      <c r="VNK11" s="842"/>
      <c r="VNL11" s="842"/>
      <c r="VNM11" s="842"/>
      <c r="VNN11" s="842"/>
      <c r="VNO11" s="842"/>
      <c r="VNP11" s="842"/>
      <c r="VNQ11" s="842"/>
      <c r="VNR11" s="842"/>
      <c r="VNS11" s="842"/>
      <c r="VNT11" s="842"/>
      <c r="VNU11" s="842"/>
      <c r="VNV11" s="842"/>
      <c r="VNW11" s="842"/>
      <c r="VNX11" s="842"/>
      <c r="VNY11" s="842"/>
      <c r="VNZ11" s="842"/>
      <c r="VOA11" s="842"/>
      <c r="VOB11" s="842"/>
      <c r="VOC11" s="842"/>
      <c r="VOD11" s="842"/>
      <c r="VOE11" s="842"/>
      <c r="VOF11" s="842"/>
      <c r="VOG11" s="842"/>
      <c r="VOH11" s="842"/>
      <c r="VOI11" s="842"/>
      <c r="VOJ11" s="842"/>
      <c r="VOK11" s="842"/>
      <c r="VOL11" s="842"/>
      <c r="VOM11" s="842"/>
      <c r="VON11" s="842"/>
      <c r="VOO11" s="842"/>
      <c r="VOP11" s="842"/>
      <c r="VOQ11" s="842"/>
      <c r="VOR11" s="842"/>
      <c r="VOS11" s="842"/>
      <c r="VOT11" s="842"/>
      <c r="VOU11" s="842"/>
      <c r="VOV11" s="842"/>
      <c r="VOW11" s="842"/>
      <c r="VOX11" s="842"/>
      <c r="VOY11" s="842"/>
      <c r="VOZ11" s="842"/>
      <c r="VPA11" s="842"/>
      <c r="VPB11" s="842"/>
      <c r="VPC11" s="842"/>
      <c r="VPD11" s="842"/>
      <c r="VPE11" s="842"/>
      <c r="VPF11" s="842"/>
      <c r="VPG11" s="842"/>
      <c r="VPH11" s="842"/>
      <c r="VPI11" s="842"/>
      <c r="VPJ11" s="842"/>
      <c r="VPK11" s="842"/>
      <c r="VPL11" s="842"/>
      <c r="VPM11" s="842"/>
      <c r="VPN11" s="842"/>
      <c r="VPO11" s="842"/>
      <c r="VPP11" s="842"/>
      <c r="VPQ11" s="842"/>
      <c r="VPR11" s="842"/>
      <c r="VPS11" s="842"/>
      <c r="VPT11" s="842"/>
      <c r="VPU11" s="842"/>
      <c r="VPV11" s="842"/>
      <c r="VPW11" s="842"/>
      <c r="VPX11" s="842"/>
      <c r="VPY11" s="842"/>
      <c r="VPZ11" s="842"/>
      <c r="VQA11" s="842"/>
      <c r="VQB11" s="842"/>
      <c r="VQC11" s="842"/>
      <c r="VQD11" s="842"/>
      <c r="VQE11" s="842"/>
      <c r="VQF11" s="842"/>
      <c r="VQG11" s="842"/>
      <c r="VQH11" s="842"/>
      <c r="VQI11" s="842"/>
      <c r="VQJ11" s="842"/>
      <c r="VQK11" s="842"/>
      <c r="VQL11" s="842"/>
      <c r="VQM11" s="842"/>
      <c r="VQN11" s="842"/>
      <c r="VQO11" s="842"/>
      <c r="VQP11" s="842"/>
      <c r="VQQ11" s="842"/>
      <c r="VQR11" s="842"/>
      <c r="VQS11" s="842"/>
      <c r="VQT11" s="842"/>
      <c r="VQU11" s="842"/>
      <c r="VQV11" s="842"/>
      <c r="VQW11" s="842"/>
      <c r="VQX11" s="842"/>
      <c r="VQY11" s="842"/>
      <c r="VQZ11" s="842"/>
      <c r="VRA11" s="842"/>
      <c r="VRB11" s="842"/>
      <c r="VRC11" s="842"/>
      <c r="VRD11" s="842"/>
      <c r="VRE11" s="842"/>
      <c r="VRF11" s="842"/>
      <c r="VRG11" s="842"/>
      <c r="VRH11" s="842"/>
      <c r="VRI11" s="842"/>
      <c r="VRJ11" s="842"/>
      <c r="VRK11" s="842"/>
      <c r="VRL11" s="842"/>
      <c r="VRM11" s="842"/>
      <c r="VRN11" s="842"/>
      <c r="VRO11" s="842"/>
      <c r="VRP11" s="842"/>
      <c r="VRQ11" s="842"/>
      <c r="VRR11" s="842"/>
      <c r="VRS11" s="842"/>
      <c r="VRT11" s="842"/>
      <c r="VRU11" s="842"/>
      <c r="VRV11" s="842"/>
      <c r="VRW11" s="842"/>
      <c r="VRX11" s="842"/>
      <c r="VRY11" s="842"/>
      <c r="VRZ11" s="842"/>
      <c r="VSA11" s="842"/>
      <c r="VSB11" s="842"/>
      <c r="VSC11" s="842"/>
      <c r="VSD11" s="842"/>
      <c r="VSE11" s="842"/>
      <c r="VSF11" s="842"/>
      <c r="VSG11" s="842"/>
      <c r="VSH11" s="842"/>
      <c r="VSI11" s="842"/>
      <c r="VSJ11" s="842"/>
      <c r="VSK11" s="842"/>
      <c r="VSL11" s="842"/>
      <c r="VSM11" s="842"/>
      <c r="VSN11" s="842"/>
      <c r="VSO11" s="842"/>
      <c r="VSP11" s="842"/>
      <c r="VSQ11" s="842"/>
      <c r="VSR11" s="842"/>
      <c r="VSS11" s="842"/>
      <c r="VST11" s="842"/>
      <c r="VSU11" s="842"/>
      <c r="VSV11" s="842"/>
      <c r="VSW11" s="842"/>
      <c r="VSX11" s="842"/>
      <c r="VSY11" s="842"/>
      <c r="VSZ11" s="842"/>
      <c r="VTA11" s="842"/>
      <c r="VTB11" s="842"/>
      <c r="VTC11" s="842"/>
      <c r="VTD11" s="842"/>
      <c r="VTE11" s="842"/>
      <c r="VTF11" s="842"/>
      <c r="VTG11" s="842"/>
      <c r="VTH11" s="842"/>
      <c r="VTI11" s="842"/>
      <c r="VTJ11" s="842"/>
      <c r="VTK11" s="842"/>
      <c r="VTL11" s="842"/>
      <c r="VTM11" s="842"/>
      <c r="VTN11" s="842"/>
      <c r="VTO11" s="842"/>
      <c r="VTP11" s="842"/>
      <c r="VTQ11" s="842"/>
      <c r="VTR11" s="842"/>
      <c r="VTS11" s="842"/>
      <c r="VTT11" s="842"/>
      <c r="VTU11" s="842"/>
      <c r="VTV11" s="842"/>
      <c r="VTW11" s="842"/>
      <c r="VTX11" s="842"/>
      <c r="VTY11" s="842"/>
      <c r="VTZ11" s="842"/>
      <c r="VUA11" s="842"/>
      <c r="VUB11" s="842"/>
      <c r="VUC11" s="842"/>
      <c r="VUD11" s="842"/>
      <c r="VUE11" s="842"/>
      <c r="VUF11" s="842"/>
      <c r="VUG11" s="842"/>
      <c r="VUH11" s="842"/>
      <c r="VUI11" s="842"/>
      <c r="VUJ11" s="842"/>
      <c r="VUK11" s="842"/>
      <c r="VUL11" s="842"/>
      <c r="VUM11" s="842"/>
      <c r="VUN11" s="842"/>
      <c r="VUO11" s="842"/>
      <c r="VUP11" s="842"/>
      <c r="VUQ11" s="842"/>
      <c r="VUR11" s="842"/>
      <c r="VUS11" s="842"/>
      <c r="VUT11" s="842"/>
      <c r="VUU11" s="842"/>
      <c r="VUV11" s="842"/>
      <c r="VUW11" s="842"/>
      <c r="VUX11" s="842"/>
      <c r="VUY11" s="842"/>
      <c r="VUZ11" s="842"/>
      <c r="VVA11" s="842"/>
      <c r="VVB11" s="842"/>
      <c r="VVC11" s="842"/>
      <c r="VVD11" s="842"/>
      <c r="VVE11" s="842"/>
      <c r="VVF11" s="842"/>
      <c r="VVG11" s="842"/>
      <c r="VVH11" s="842"/>
      <c r="VVI11" s="842"/>
      <c r="VVJ11" s="842"/>
      <c r="VVK11" s="842"/>
      <c r="VVL11" s="842"/>
      <c r="VVM11" s="842"/>
      <c r="VVN11" s="842"/>
      <c r="VVO11" s="842"/>
      <c r="VVP11" s="842"/>
      <c r="VVQ11" s="842"/>
      <c r="VVR11" s="842"/>
      <c r="VVS11" s="842"/>
      <c r="VVT11" s="842"/>
      <c r="VVU11" s="842"/>
      <c r="VVV11" s="842"/>
      <c r="VVW11" s="842"/>
      <c r="VVX11" s="842"/>
      <c r="VVY11" s="842"/>
      <c r="VVZ11" s="842"/>
      <c r="VWA11" s="842"/>
      <c r="VWB11" s="842"/>
      <c r="VWC11" s="842"/>
      <c r="VWD11" s="842"/>
      <c r="VWE11" s="842"/>
      <c r="VWF11" s="842"/>
      <c r="VWG11" s="842"/>
      <c r="VWH11" s="842"/>
      <c r="VWI11" s="842"/>
      <c r="VWJ11" s="842"/>
      <c r="VWK11" s="842"/>
      <c r="VWL11" s="842"/>
      <c r="VWM11" s="842"/>
      <c r="VWN11" s="842"/>
      <c r="VWO11" s="842"/>
      <c r="VWP11" s="842"/>
      <c r="VWQ11" s="842"/>
      <c r="VWR11" s="842"/>
      <c r="VWS11" s="842"/>
      <c r="VWT11" s="842"/>
      <c r="VWU11" s="842"/>
      <c r="VWV11" s="842"/>
      <c r="VWW11" s="842"/>
      <c r="VWX11" s="842"/>
      <c r="VWY11" s="842"/>
      <c r="VWZ11" s="842"/>
      <c r="VXA11" s="842"/>
      <c r="VXB11" s="842"/>
      <c r="VXC11" s="842"/>
      <c r="VXD11" s="842"/>
      <c r="VXE11" s="842"/>
      <c r="VXF11" s="842"/>
      <c r="VXG11" s="842"/>
      <c r="VXH11" s="842"/>
      <c r="VXI11" s="842"/>
      <c r="VXJ11" s="842"/>
      <c r="VXK11" s="842"/>
      <c r="VXL11" s="842"/>
      <c r="VXM11" s="842"/>
      <c r="VXN11" s="842"/>
      <c r="VXO11" s="842"/>
      <c r="VXP11" s="842"/>
      <c r="VXQ11" s="842"/>
      <c r="VXR11" s="842"/>
      <c r="VXS11" s="842"/>
      <c r="VXT11" s="842"/>
      <c r="VXU11" s="842"/>
      <c r="VXV11" s="842"/>
      <c r="VXW11" s="842"/>
      <c r="VXX11" s="842"/>
      <c r="VXY11" s="842"/>
      <c r="VXZ11" s="842"/>
      <c r="VYA11" s="842"/>
      <c r="VYB11" s="842"/>
      <c r="VYC11" s="842"/>
      <c r="VYD11" s="842"/>
      <c r="VYE11" s="842"/>
      <c r="VYF11" s="842"/>
      <c r="VYG11" s="842"/>
      <c r="VYH11" s="842"/>
      <c r="VYI11" s="842"/>
      <c r="VYJ11" s="842"/>
      <c r="VYK11" s="842"/>
      <c r="VYL11" s="842"/>
      <c r="VYM11" s="842"/>
      <c r="VYN11" s="842"/>
      <c r="VYO11" s="842"/>
      <c r="VYP11" s="842"/>
      <c r="VYQ11" s="842"/>
      <c r="VYR11" s="842"/>
      <c r="VYS11" s="842"/>
      <c r="VYT11" s="842"/>
      <c r="VYU11" s="842"/>
      <c r="VYV11" s="842"/>
      <c r="VYW11" s="842"/>
      <c r="VYX11" s="842"/>
      <c r="VYY11" s="842"/>
      <c r="VYZ11" s="842"/>
      <c r="VZA11" s="842"/>
      <c r="VZB11" s="842"/>
      <c r="VZC11" s="842"/>
      <c r="VZD11" s="842"/>
      <c r="VZE11" s="842"/>
      <c r="VZF11" s="842"/>
      <c r="VZG11" s="842"/>
      <c r="VZH11" s="842"/>
      <c r="VZI11" s="842"/>
      <c r="VZJ11" s="842"/>
      <c r="VZK11" s="842"/>
      <c r="VZL11" s="842"/>
      <c r="VZM11" s="842"/>
      <c r="VZN11" s="842"/>
      <c r="VZO11" s="842"/>
      <c r="VZP11" s="842"/>
      <c r="VZQ11" s="842"/>
      <c r="VZR11" s="842"/>
      <c r="VZS11" s="842"/>
      <c r="VZT11" s="842"/>
      <c r="VZU11" s="842"/>
      <c r="VZV11" s="842"/>
      <c r="VZW11" s="842"/>
      <c r="VZX11" s="842"/>
      <c r="VZY11" s="842"/>
      <c r="VZZ11" s="842"/>
      <c r="WAA11" s="842"/>
      <c r="WAB11" s="842"/>
      <c r="WAC11" s="842"/>
      <c r="WAD11" s="842"/>
      <c r="WAE11" s="842"/>
      <c r="WAF11" s="842"/>
      <c r="WAG11" s="842"/>
      <c r="WAH11" s="842"/>
      <c r="WAI11" s="842"/>
      <c r="WAJ11" s="842"/>
      <c r="WAK11" s="842"/>
      <c r="WAL11" s="842"/>
      <c r="WAM11" s="842"/>
      <c r="WAN11" s="842"/>
      <c r="WAO11" s="842"/>
      <c r="WAP11" s="842"/>
      <c r="WAQ11" s="842"/>
      <c r="WAR11" s="842"/>
      <c r="WAS11" s="842"/>
      <c r="WAT11" s="842"/>
      <c r="WAU11" s="842"/>
      <c r="WAV11" s="842"/>
      <c r="WAW11" s="842"/>
      <c r="WAX11" s="842"/>
      <c r="WAY11" s="842"/>
      <c r="WAZ11" s="842"/>
      <c r="WBA11" s="842"/>
      <c r="WBB11" s="842"/>
      <c r="WBC11" s="842"/>
      <c r="WBD11" s="842"/>
      <c r="WBE11" s="842"/>
      <c r="WBF11" s="842"/>
      <c r="WBG11" s="842"/>
      <c r="WBH11" s="842"/>
      <c r="WBI11" s="842"/>
      <c r="WBJ11" s="842"/>
      <c r="WBK11" s="842"/>
      <c r="WBL11" s="842"/>
      <c r="WBM11" s="842"/>
      <c r="WBN11" s="842"/>
      <c r="WBO11" s="842"/>
      <c r="WBP11" s="842"/>
      <c r="WBQ11" s="842"/>
      <c r="WBR11" s="842"/>
      <c r="WBS11" s="842"/>
      <c r="WBT11" s="842"/>
      <c r="WBU11" s="842"/>
      <c r="WBV11" s="842"/>
      <c r="WBW11" s="842"/>
      <c r="WBX11" s="842"/>
      <c r="WBY11" s="842"/>
      <c r="WBZ11" s="842"/>
      <c r="WCA11" s="842"/>
      <c r="WCB11" s="842"/>
      <c r="WCC11" s="842"/>
      <c r="WCD11" s="842"/>
      <c r="WCE11" s="842"/>
      <c r="WCF11" s="842"/>
      <c r="WCG11" s="842"/>
      <c r="WCH11" s="842"/>
      <c r="WCI11" s="842"/>
      <c r="WCJ11" s="842"/>
      <c r="WCK11" s="842"/>
      <c r="WCL11" s="842"/>
      <c r="WCM11" s="842"/>
      <c r="WCN11" s="842"/>
      <c r="WCO11" s="842"/>
      <c r="WCP11" s="842"/>
      <c r="WCQ11" s="842"/>
      <c r="WCR11" s="842"/>
      <c r="WCS11" s="842"/>
      <c r="WCT11" s="842"/>
      <c r="WCU11" s="842"/>
      <c r="WCV11" s="842"/>
      <c r="WCW11" s="842"/>
      <c r="WCX11" s="842"/>
      <c r="WCY11" s="842"/>
      <c r="WCZ11" s="842"/>
      <c r="WDA11" s="842"/>
      <c r="WDB11" s="842"/>
      <c r="WDC11" s="842"/>
      <c r="WDD11" s="842"/>
      <c r="WDE11" s="842"/>
      <c r="WDF11" s="842"/>
      <c r="WDG11" s="842"/>
      <c r="WDH11" s="842"/>
      <c r="WDI11" s="842"/>
      <c r="WDJ11" s="842"/>
      <c r="WDK11" s="842"/>
      <c r="WDL11" s="842"/>
      <c r="WDM11" s="842"/>
      <c r="WDN11" s="842"/>
      <c r="WDO11" s="842"/>
      <c r="WDP11" s="842"/>
      <c r="WDQ11" s="842"/>
      <c r="WDR11" s="842"/>
      <c r="WDS11" s="842"/>
      <c r="WDT11" s="842"/>
      <c r="WDU11" s="842"/>
      <c r="WDV11" s="842"/>
      <c r="WDW11" s="842"/>
      <c r="WDX11" s="842"/>
      <c r="WDY11" s="842"/>
      <c r="WDZ11" s="842"/>
      <c r="WEA11" s="842"/>
      <c r="WEB11" s="842"/>
      <c r="WEC11" s="842"/>
      <c r="WED11" s="842"/>
      <c r="WEE11" s="842"/>
      <c r="WEF11" s="842"/>
      <c r="WEG11" s="842"/>
      <c r="WEH11" s="842"/>
      <c r="WEI11" s="842"/>
      <c r="WEJ11" s="842"/>
      <c r="WEK11" s="842"/>
      <c r="WEL11" s="842"/>
      <c r="WEM11" s="842"/>
      <c r="WEN11" s="842"/>
      <c r="WEO11" s="842"/>
      <c r="WEP11" s="842"/>
      <c r="WEQ11" s="842"/>
      <c r="WER11" s="842"/>
      <c r="WES11" s="842"/>
      <c r="WET11" s="842"/>
      <c r="WEU11" s="842"/>
      <c r="WEV11" s="842"/>
      <c r="WEW11" s="842"/>
      <c r="WEX11" s="842"/>
      <c r="WEY11" s="842"/>
      <c r="WEZ11" s="842"/>
      <c r="WFA11" s="842"/>
      <c r="WFB11" s="842"/>
      <c r="WFC11" s="842"/>
      <c r="WFD11" s="842"/>
      <c r="WFE11" s="842"/>
      <c r="WFF11" s="842"/>
      <c r="WFG11" s="842"/>
      <c r="WFH11" s="842"/>
      <c r="WFI11" s="842"/>
      <c r="WFJ11" s="842"/>
      <c r="WFK11" s="842"/>
      <c r="WFL11" s="842"/>
      <c r="WFM11" s="842"/>
      <c r="WFN11" s="842"/>
      <c r="WFO11" s="842"/>
      <c r="WFP11" s="842"/>
      <c r="WFQ11" s="842"/>
      <c r="WFR11" s="842"/>
      <c r="WFS11" s="842"/>
      <c r="WFT11" s="842"/>
      <c r="WFU11" s="842"/>
      <c r="WFV11" s="842"/>
      <c r="WFW11" s="842"/>
      <c r="WFX11" s="842"/>
      <c r="WFY11" s="842"/>
      <c r="WFZ11" s="842"/>
      <c r="WGA11" s="842"/>
      <c r="WGB11" s="842"/>
      <c r="WGC11" s="842"/>
      <c r="WGD11" s="842"/>
      <c r="WGE11" s="842"/>
      <c r="WGF11" s="842"/>
      <c r="WGG11" s="842"/>
      <c r="WGH11" s="842"/>
      <c r="WGI11" s="842"/>
      <c r="WGJ11" s="842"/>
      <c r="WGK11" s="842"/>
      <c r="WGL11" s="842"/>
      <c r="WGM11" s="842"/>
      <c r="WGN11" s="842"/>
      <c r="WGO11" s="842"/>
      <c r="WGP11" s="842"/>
      <c r="WGQ11" s="842"/>
      <c r="WGR11" s="842"/>
      <c r="WGS11" s="842"/>
      <c r="WGT11" s="842"/>
      <c r="WGU11" s="842"/>
      <c r="WGV11" s="842"/>
      <c r="WGW11" s="842"/>
      <c r="WGX11" s="842"/>
      <c r="WGY11" s="842"/>
      <c r="WGZ11" s="842"/>
      <c r="WHA11" s="842"/>
      <c r="WHB11" s="842"/>
      <c r="WHC11" s="842"/>
      <c r="WHD11" s="842"/>
      <c r="WHE11" s="842"/>
      <c r="WHF11" s="842"/>
      <c r="WHG11" s="842"/>
      <c r="WHH11" s="842"/>
      <c r="WHI11" s="842"/>
      <c r="WHJ11" s="842"/>
      <c r="WHK11" s="842"/>
      <c r="WHL11" s="842"/>
      <c r="WHM11" s="842"/>
      <c r="WHN11" s="842"/>
      <c r="WHO11" s="842"/>
      <c r="WHP11" s="842"/>
      <c r="WHQ11" s="842"/>
      <c r="WHR11" s="842"/>
      <c r="WHS11" s="842"/>
      <c r="WHT11" s="842"/>
      <c r="WHU11" s="842"/>
      <c r="WHV11" s="842"/>
      <c r="WHW11" s="842"/>
      <c r="WHX11" s="842"/>
      <c r="WHY11" s="842"/>
      <c r="WHZ11" s="842"/>
      <c r="WIA11" s="842"/>
      <c r="WIB11" s="842"/>
      <c r="WIC11" s="842"/>
      <c r="WID11" s="842"/>
      <c r="WIE11" s="842"/>
      <c r="WIF11" s="842"/>
      <c r="WIG11" s="842"/>
      <c r="WIH11" s="842"/>
      <c r="WII11" s="842"/>
      <c r="WIJ11" s="842"/>
      <c r="WIK11" s="842"/>
      <c r="WIL11" s="842"/>
      <c r="WIM11" s="842"/>
      <c r="WIN11" s="842"/>
      <c r="WIO11" s="842"/>
      <c r="WIP11" s="842"/>
      <c r="WIQ11" s="842"/>
      <c r="WIR11" s="842"/>
      <c r="WIS11" s="842"/>
      <c r="WIT11" s="842"/>
      <c r="WIU11" s="842"/>
      <c r="WIV11" s="842"/>
      <c r="WIW11" s="842"/>
      <c r="WIX11" s="842"/>
      <c r="WIY11" s="842"/>
      <c r="WIZ11" s="842"/>
      <c r="WJA11" s="842"/>
      <c r="WJB11" s="842"/>
      <c r="WJC11" s="842"/>
      <c r="WJD11" s="842"/>
      <c r="WJE11" s="842"/>
      <c r="WJF11" s="842"/>
      <c r="WJG11" s="842"/>
      <c r="WJH11" s="842"/>
      <c r="WJI11" s="842"/>
      <c r="WJJ11" s="842"/>
      <c r="WJK11" s="842"/>
      <c r="WJL11" s="842"/>
      <c r="WJM11" s="842"/>
      <c r="WJN11" s="842"/>
      <c r="WJO11" s="842"/>
      <c r="WJP11" s="842"/>
      <c r="WJQ11" s="842"/>
      <c r="WJR11" s="842"/>
      <c r="WJS11" s="842"/>
      <c r="WJT11" s="842"/>
      <c r="WJU11" s="842"/>
      <c r="WJV11" s="842"/>
      <c r="WJW11" s="842"/>
      <c r="WJX11" s="842"/>
      <c r="WJY11" s="842"/>
      <c r="WJZ11" s="842"/>
      <c r="WKA11" s="842"/>
      <c r="WKB11" s="842"/>
      <c r="WKC11" s="842"/>
      <c r="WKD11" s="842"/>
      <c r="WKE11" s="842"/>
      <c r="WKF11" s="842"/>
      <c r="WKG11" s="842"/>
      <c r="WKH11" s="842"/>
      <c r="WKI11" s="842"/>
      <c r="WKJ11" s="842"/>
      <c r="WKK11" s="842"/>
      <c r="WKL11" s="842"/>
      <c r="WKM11" s="842"/>
      <c r="WKN11" s="842"/>
      <c r="WKO11" s="842"/>
      <c r="WKP11" s="842"/>
      <c r="WKQ11" s="842"/>
      <c r="WKR11" s="842"/>
      <c r="WKS11" s="842"/>
      <c r="WKT11" s="842"/>
      <c r="WKU11" s="842"/>
      <c r="WKV11" s="842"/>
      <c r="WKW11" s="842"/>
      <c r="WKX11" s="842"/>
      <c r="WKY11" s="842"/>
      <c r="WKZ11" s="842"/>
      <c r="WLA11" s="842"/>
      <c r="WLB11" s="842"/>
      <c r="WLC11" s="842"/>
      <c r="WLD11" s="842"/>
      <c r="WLE11" s="842"/>
      <c r="WLF11" s="842"/>
      <c r="WLG11" s="842"/>
      <c r="WLH11" s="842"/>
      <c r="WLI11" s="842"/>
      <c r="WLJ11" s="842"/>
      <c r="WLK11" s="842"/>
      <c r="WLL11" s="842"/>
      <c r="WLM11" s="842"/>
      <c r="WLN11" s="842"/>
      <c r="WLO11" s="842"/>
      <c r="WLP11" s="842"/>
      <c r="WLQ11" s="842"/>
      <c r="WLR11" s="842"/>
      <c r="WLS11" s="842"/>
      <c r="WLT11" s="842"/>
      <c r="WLU11" s="842"/>
      <c r="WLV11" s="842"/>
      <c r="WLW11" s="842"/>
      <c r="WLX11" s="842"/>
      <c r="WLY11" s="842"/>
      <c r="WLZ11" s="842"/>
      <c r="WMA11" s="842"/>
      <c r="WMB11" s="842"/>
      <c r="WMC11" s="842"/>
      <c r="WMD11" s="842"/>
      <c r="WME11" s="842"/>
      <c r="WMF11" s="842"/>
      <c r="WMG11" s="842"/>
      <c r="WMH11" s="842"/>
      <c r="WMI11" s="842"/>
      <c r="WMJ11" s="842"/>
      <c r="WMK11" s="842"/>
      <c r="WML11" s="842"/>
      <c r="WMM11" s="842"/>
      <c r="WMN11" s="842"/>
      <c r="WMO11" s="842"/>
      <c r="WMP11" s="842"/>
      <c r="WMQ11" s="842"/>
      <c r="WMR11" s="842"/>
      <c r="WMS11" s="842"/>
      <c r="WMT11" s="842"/>
      <c r="WMU11" s="842"/>
      <c r="WMV11" s="842"/>
      <c r="WMW11" s="842"/>
      <c r="WMX11" s="842"/>
      <c r="WMY11" s="842"/>
      <c r="WMZ11" s="842"/>
      <c r="WNA11" s="842"/>
      <c r="WNB11" s="842"/>
      <c r="WNC11" s="842"/>
      <c r="WND11" s="842"/>
      <c r="WNE11" s="842"/>
      <c r="WNF11" s="842"/>
      <c r="WNG11" s="842"/>
      <c r="WNH11" s="842"/>
      <c r="WNI11" s="842"/>
      <c r="WNJ11" s="842"/>
      <c r="WNK11" s="842"/>
      <c r="WNL11" s="842"/>
      <c r="WNM11" s="842"/>
      <c r="WNN11" s="842"/>
      <c r="WNO11" s="842"/>
      <c r="WNP11" s="842"/>
      <c r="WNQ11" s="842"/>
      <c r="WNR11" s="842"/>
      <c r="WNS11" s="842"/>
      <c r="WNT11" s="842"/>
      <c r="WNU11" s="842"/>
      <c r="WNV11" s="842"/>
      <c r="WNW11" s="842"/>
      <c r="WNX11" s="842"/>
      <c r="WNY11" s="842"/>
      <c r="WNZ11" s="842"/>
      <c r="WOA11" s="842"/>
      <c r="WOB11" s="842"/>
      <c r="WOC11" s="842"/>
      <c r="WOD11" s="842"/>
      <c r="WOE11" s="842"/>
      <c r="WOF11" s="842"/>
      <c r="WOG11" s="842"/>
      <c r="WOH11" s="842"/>
      <c r="WOI11" s="842"/>
      <c r="WOJ11" s="842"/>
      <c r="WOK11" s="842"/>
      <c r="WOL11" s="842"/>
      <c r="WOM11" s="842"/>
      <c r="WON11" s="842"/>
      <c r="WOO11" s="842"/>
      <c r="WOP11" s="842"/>
      <c r="WOQ11" s="842"/>
      <c r="WOR11" s="842"/>
      <c r="WOS11" s="842"/>
      <c r="WOT11" s="842"/>
      <c r="WOU11" s="842"/>
      <c r="WOV11" s="842"/>
      <c r="WOW11" s="842"/>
      <c r="WOX11" s="842"/>
      <c r="WOY11" s="842"/>
      <c r="WOZ11" s="842"/>
      <c r="WPA11" s="842"/>
      <c r="WPB11" s="842"/>
      <c r="WPC11" s="842"/>
      <c r="WPD11" s="842"/>
      <c r="WPE11" s="842"/>
      <c r="WPF11" s="842"/>
      <c r="WPG11" s="842"/>
      <c r="WPH11" s="842"/>
      <c r="WPI11" s="842"/>
      <c r="WPJ11" s="842"/>
      <c r="WPK11" s="842"/>
      <c r="WPL11" s="842"/>
      <c r="WPM11" s="842"/>
      <c r="WPN11" s="842"/>
      <c r="WPO11" s="842"/>
      <c r="WPP11" s="842"/>
      <c r="WPQ11" s="842"/>
      <c r="WPR11" s="842"/>
      <c r="WPS11" s="842"/>
      <c r="WPT11" s="842"/>
      <c r="WPU11" s="842"/>
      <c r="WPV11" s="842"/>
      <c r="WPW11" s="842"/>
      <c r="WPX11" s="842"/>
      <c r="WPY11" s="842"/>
      <c r="WPZ11" s="842"/>
      <c r="WQA11" s="842"/>
      <c r="WQB11" s="842"/>
      <c r="WQC11" s="842"/>
      <c r="WQD11" s="842"/>
      <c r="WQE11" s="842"/>
      <c r="WQF11" s="842"/>
      <c r="WQG11" s="842"/>
      <c r="WQH11" s="842"/>
      <c r="WQI11" s="842"/>
      <c r="WQJ11" s="842"/>
      <c r="WQK11" s="842"/>
      <c r="WQL11" s="842"/>
      <c r="WQM11" s="842"/>
      <c r="WQN11" s="842"/>
      <c r="WQO11" s="842"/>
      <c r="WQP11" s="842"/>
      <c r="WQQ11" s="842"/>
      <c r="WQR11" s="842"/>
      <c r="WQS11" s="842"/>
      <c r="WQT11" s="842"/>
      <c r="WQU11" s="842"/>
      <c r="WQV11" s="842"/>
      <c r="WQW11" s="842"/>
      <c r="WQX11" s="842"/>
      <c r="WQY11" s="842"/>
      <c r="WQZ11" s="842"/>
      <c r="WRA11" s="842"/>
      <c r="WRB11" s="842"/>
      <c r="WRC11" s="842"/>
      <c r="WRD11" s="842"/>
      <c r="WRE11" s="842"/>
      <c r="WRF11" s="842"/>
      <c r="WRG11" s="842"/>
      <c r="WRH11" s="842"/>
      <c r="WRI11" s="842"/>
      <c r="WRJ11" s="842"/>
      <c r="WRK11" s="842"/>
      <c r="WRL11" s="842"/>
      <c r="WRM11" s="842"/>
      <c r="WRN11" s="842"/>
      <c r="WRO11" s="842"/>
      <c r="WRP11" s="842"/>
      <c r="WRQ11" s="842"/>
      <c r="WRR11" s="842"/>
      <c r="WRS11" s="842"/>
      <c r="WRT11" s="842"/>
      <c r="WRU11" s="842"/>
      <c r="WRV11" s="842"/>
      <c r="WRW11" s="842"/>
      <c r="WRX11" s="842"/>
      <c r="WRY11" s="842"/>
      <c r="WRZ11" s="842"/>
      <c r="WSA11" s="842"/>
      <c r="WSB11" s="842"/>
      <c r="WSC11" s="842"/>
      <c r="WSD11" s="842"/>
      <c r="WSE11" s="842"/>
      <c r="WSF11" s="842"/>
      <c r="WSG11" s="842"/>
      <c r="WSH11" s="842"/>
      <c r="WSI11" s="842"/>
      <c r="WSJ11" s="842"/>
      <c r="WSK11" s="842"/>
      <c r="WSL11" s="842"/>
      <c r="WSM11" s="842"/>
      <c r="WSN11" s="842"/>
      <c r="WSO11" s="842"/>
      <c r="WSP11" s="842"/>
      <c r="WSQ11" s="842"/>
      <c r="WSR11" s="842"/>
      <c r="WSS11" s="842"/>
      <c r="WST11" s="842"/>
      <c r="WSU11" s="842"/>
      <c r="WSV11" s="842"/>
      <c r="WSW11" s="842"/>
      <c r="WSX11" s="842"/>
      <c r="WSY11" s="842"/>
      <c r="WSZ11" s="842"/>
      <c r="WTA11" s="842"/>
      <c r="WTB11" s="842"/>
      <c r="WTC11" s="842"/>
      <c r="WTD11" s="842"/>
      <c r="WTE11" s="842"/>
      <c r="WTF11" s="842"/>
      <c r="WTG11" s="842"/>
      <c r="WTH11" s="842"/>
      <c r="WTI11" s="842"/>
      <c r="WTJ11" s="842"/>
      <c r="WTK11" s="842"/>
      <c r="WTL11" s="842"/>
      <c r="WTM11" s="842"/>
      <c r="WTN11" s="842"/>
      <c r="WTO11" s="842"/>
      <c r="WTP11" s="842"/>
      <c r="WTQ11" s="842"/>
      <c r="WTR11" s="842"/>
      <c r="WTS11" s="842"/>
      <c r="WTT11" s="842"/>
      <c r="WTU11" s="842"/>
      <c r="WTV11" s="842"/>
      <c r="WTW11" s="842"/>
      <c r="WTX11" s="842"/>
      <c r="WTY11" s="842"/>
      <c r="WTZ11" s="842"/>
      <c r="WUA11" s="842"/>
      <c r="WUB11" s="842"/>
      <c r="WUC11" s="842"/>
      <c r="WUD11" s="842"/>
      <c r="WUE11" s="842"/>
      <c r="WUF11" s="842"/>
      <c r="WUG11" s="842"/>
      <c r="WUH11" s="842"/>
      <c r="WUI11" s="842"/>
      <c r="WUJ11" s="842"/>
      <c r="WUK11" s="842"/>
      <c r="WUL11" s="842"/>
      <c r="WUM11" s="842"/>
      <c r="WUN11" s="842"/>
      <c r="WUO11" s="842"/>
      <c r="WUP11" s="842"/>
      <c r="WUQ11" s="842"/>
      <c r="WUR11" s="842"/>
      <c r="WUS11" s="842"/>
      <c r="WUT11" s="842"/>
      <c r="WUU11" s="842"/>
      <c r="WUV11" s="842"/>
      <c r="WUW11" s="842"/>
      <c r="WUX11" s="842"/>
      <c r="WUY11" s="842"/>
      <c r="WUZ11" s="842"/>
      <c r="WVA11" s="842"/>
      <c r="WVB11" s="842"/>
      <c r="WVC11" s="842"/>
      <c r="WVD11" s="842"/>
      <c r="WVE11" s="842"/>
      <c r="WVF11" s="842"/>
      <c r="WVG11" s="842"/>
      <c r="WVH11" s="842"/>
      <c r="WVI11" s="842"/>
      <c r="WVJ11" s="842"/>
      <c r="WVK11" s="842"/>
      <c r="WVL11" s="842"/>
      <c r="WVM11" s="842"/>
      <c r="WVN11" s="842"/>
      <c r="WVO11" s="842"/>
      <c r="WVP11" s="842"/>
      <c r="WVQ11" s="842"/>
      <c r="WVR11" s="842"/>
      <c r="WVS11" s="842"/>
      <c r="WVT11" s="842"/>
      <c r="WVU11" s="842"/>
      <c r="WVV11" s="842"/>
      <c r="WVW11" s="842"/>
      <c r="WVX11" s="842"/>
      <c r="WVY11" s="842"/>
      <c r="WVZ11" s="842"/>
      <c r="WWA11" s="842"/>
      <c r="WWB11" s="842"/>
      <c r="WWC11" s="842"/>
      <c r="WWD11" s="842"/>
      <c r="WWE11" s="842"/>
      <c r="WWF11" s="842"/>
      <c r="WWG11" s="842"/>
      <c r="WWH11" s="842"/>
      <c r="WWI11" s="842"/>
      <c r="WWJ11" s="842"/>
      <c r="WWK11" s="842"/>
      <c r="WWL11" s="842"/>
      <c r="WWM11" s="842"/>
      <c r="WWN11" s="842"/>
      <c r="WWO11" s="842"/>
      <c r="WWP11" s="842"/>
      <c r="WWQ11" s="842"/>
      <c r="WWR11" s="842"/>
      <c r="WWS11" s="842"/>
      <c r="WWT11" s="842"/>
      <c r="WWU11" s="842"/>
      <c r="WWV11" s="842"/>
      <c r="WWW11" s="842"/>
      <c r="WWX11" s="842"/>
      <c r="WWY11" s="842"/>
      <c r="WWZ11" s="842"/>
      <c r="WXA11" s="842"/>
      <c r="WXB11" s="842"/>
      <c r="WXC11" s="842"/>
      <c r="WXD11" s="842"/>
      <c r="WXE11" s="842"/>
      <c r="WXF11" s="842"/>
      <c r="WXG11" s="842"/>
      <c r="WXH11" s="842"/>
      <c r="WXI11" s="842"/>
      <c r="WXJ11" s="842"/>
      <c r="WXK11" s="842"/>
      <c r="WXL11" s="842"/>
      <c r="WXM11" s="842"/>
      <c r="WXN11" s="842"/>
      <c r="WXO11" s="842"/>
      <c r="WXP11" s="842"/>
      <c r="WXQ11" s="842"/>
      <c r="WXR11" s="842"/>
      <c r="WXS11" s="842"/>
      <c r="WXT11" s="842"/>
      <c r="WXU11" s="842"/>
      <c r="WXV11" s="842"/>
      <c r="WXW11" s="842"/>
      <c r="WXX11" s="842"/>
      <c r="WXY11" s="842"/>
      <c r="WXZ11" s="842"/>
      <c r="WYA11" s="842"/>
      <c r="WYB11" s="842"/>
      <c r="WYC11" s="842"/>
      <c r="WYD11" s="842"/>
      <c r="WYE11" s="842"/>
      <c r="WYF11" s="842"/>
      <c r="WYG11" s="842"/>
      <c r="WYH11" s="842"/>
      <c r="WYI11" s="842"/>
      <c r="WYJ11" s="842"/>
      <c r="WYK11" s="842"/>
      <c r="WYL11" s="842"/>
      <c r="WYM11" s="842"/>
      <c r="WYN11" s="842"/>
      <c r="WYO11" s="842"/>
      <c r="WYP11" s="842"/>
      <c r="WYQ11" s="842"/>
      <c r="WYR11" s="842"/>
      <c r="WYS11" s="842"/>
      <c r="WYT11" s="842"/>
      <c r="WYU11" s="842"/>
      <c r="WYV11" s="842"/>
      <c r="WYW11" s="842"/>
      <c r="WYX11" s="842"/>
      <c r="WYY11" s="842"/>
      <c r="WYZ11" s="842"/>
      <c r="WZA11" s="842"/>
      <c r="WZB11" s="842"/>
      <c r="WZC11" s="842"/>
      <c r="WZD11" s="842"/>
      <c r="WZE11" s="842"/>
      <c r="WZF11" s="842"/>
      <c r="WZG11" s="842"/>
      <c r="WZH11" s="842"/>
      <c r="WZI11" s="842"/>
      <c r="WZJ11" s="842"/>
      <c r="WZK11" s="842"/>
      <c r="WZL11" s="842"/>
      <c r="WZM11" s="842"/>
      <c r="WZN11" s="842"/>
      <c r="WZO11" s="842"/>
      <c r="WZP11" s="842"/>
      <c r="WZQ11" s="842"/>
      <c r="WZR11" s="842"/>
      <c r="WZS11" s="842"/>
      <c r="WZT11" s="842"/>
      <c r="WZU11" s="842"/>
      <c r="WZV11" s="842"/>
      <c r="WZW11" s="842"/>
      <c r="WZX11" s="842"/>
      <c r="WZY11" s="842"/>
      <c r="WZZ11" s="842"/>
      <c r="XAA11" s="842"/>
      <c r="XAB11" s="842"/>
      <c r="XAC11" s="842"/>
      <c r="XAD11" s="842"/>
      <c r="XAE11" s="842"/>
      <c r="XAF11" s="842"/>
      <c r="XAG11" s="842"/>
      <c r="XAH11" s="842"/>
      <c r="XAI11" s="842"/>
      <c r="XAJ11" s="842"/>
      <c r="XAK11" s="842"/>
      <c r="XAL11" s="842"/>
      <c r="XAM11" s="842"/>
      <c r="XAN11" s="842"/>
      <c r="XAO11" s="842"/>
      <c r="XAP11" s="842"/>
      <c r="XAQ11" s="842"/>
      <c r="XAR11" s="842"/>
      <c r="XAS11" s="842"/>
      <c r="XAT11" s="842"/>
      <c r="XAU11" s="842"/>
      <c r="XAV11" s="842"/>
      <c r="XAW11" s="842"/>
      <c r="XAX11" s="842"/>
      <c r="XAY11" s="842"/>
      <c r="XAZ11" s="842"/>
      <c r="XBA11" s="842"/>
      <c r="XBB11" s="842"/>
      <c r="XBC11" s="842"/>
      <c r="XBD11" s="842"/>
      <c r="XBE11" s="842"/>
      <c r="XBF11" s="842"/>
      <c r="XBG11" s="842"/>
      <c r="XBH11" s="842"/>
      <c r="XBI11" s="842"/>
      <c r="XBJ11" s="842"/>
      <c r="XBK11" s="842"/>
      <c r="XBL11" s="842"/>
      <c r="XBM11" s="842"/>
      <c r="XBN11" s="842"/>
      <c r="XBO11" s="842"/>
      <c r="XBP11" s="842"/>
      <c r="XBQ11" s="842"/>
      <c r="XBR11" s="842"/>
      <c r="XBS11" s="842"/>
      <c r="XBT11" s="842"/>
      <c r="XBU11" s="842"/>
      <c r="XBV11" s="842"/>
      <c r="XBW11" s="842"/>
      <c r="XBX11" s="842"/>
      <c r="XBY11" s="842"/>
      <c r="XBZ11" s="842"/>
      <c r="XCA11" s="842"/>
      <c r="XCB11" s="842"/>
      <c r="XCC11" s="842"/>
      <c r="XCD11" s="842"/>
      <c r="XCE11" s="842"/>
      <c r="XCF11" s="842"/>
      <c r="XCG11" s="842"/>
      <c r="XCH11" s="842"/>
      <c r="XCI11" s="842"/>
      <c r="XCJ11" s="842"/>
      <c r="XCK11" s="842"/>
      <c r="XCL11" s="842"/>
      <c r="XCM11" s="842"/>
      <c r="XCN11" s="842"/>
      <c r="XCO11" s="842"/>
      <c r="XCP11" s="842"/>
      <c r="XCQ11" s="842"/>
      <c r="XCR11" s="842"/>
      <c r="XCS11" s="842"/>
      <c r="XCT11" s="842"/>
      <c r="XCU11" s="842"/>
      <c r="XCV11" s="842"/>
      <c r="XCW11" s="842"/>
      <c r="XCX11" s="842"/>
      <c r="XCY11" s="842"/>
      <c r="XCZ11" s="842"/>
      <c r="XDA11" s="842"/>
      <c r="XDB11" s="842"/>
      <c r="XDC11" s="842"/>
      <c r="XDD11" s="842"/>
      <c r="XDE11" s="842"/>
      <c r="XDF11" s="842"/>
      <c r="XDG11" s="842"/>
      <c r="XDH11" s="842"/>
      <c r="XDI11" s="842"/>
      <c r="XDJ11" s="842"/>
      <c r="XDK11" s="842"/>
      <c r="XDL11" s="842"/>
      <c r="XDM11" s="842"/>
      <c r="XDN11" s="842"/>
      <c r="XDO11" s="842"/>
      <c r="XDP11" s="842"/>
      <c r="XDQ11" s="842"/>
      <c r="XDR11" s="842"/>
      <c r="XDS11" s="842"/>
      <c r="XDT11" s="842"/>
      <c r="XDU11" s="842"/>
      <c r="XDV11" s="842"/>
      <c r="XDW11" s="842"/>
      <c r="XDX11" s="842"/>
      <c r="XDY11" s="842"/>
      <c r="XDZ11" s="842"/>
      <c r="XEA11" s="842"/>
      <c r="XEB11" s="842"/>
      <c r="XEC11" s="842"/>
      <c r="XED11" s="842"/>
      <c r="XEE11" s="842"/>
      <c r="XEF11" s="842"/>
      <c r="XEG11" s="842"/>
      <c r="XEH11" s="842"/>
      <c r="XEI11" s="842"/>
      <c r="XEJ11" s="842"/>
      <c r="XEK11" s="842"/>
      <c r="XEL11" s="842"/>
      <c r="XEM11" s="842"/>
      <c r="XEN11" s="842"/>
      <c r="XEO11" s="842"/>
      <c r="XEP11" s="842"/>
      <c r="XEQ11" s="842"/>
      <c r="XER11" s="842"/>
      <c r="XES11" s="842"/>
      <c r="XET11" s="842"/>
      <c r="XEU11" s="842"/>
      <c r="XEV11" s="842"/>
      <c r="XEW11" s="842"/>
      <c r="XEX11" s="842"/>
      <c r="XEY11" s="842"/>
      <c r="XEZ11" s="842"/>
      <c r="XFA11" s="842"/>
      <c r="XFB11" s="842"/>
      <c r="XFC11" s="842"/>
    </row>
    <row r="12" spans="1:16383" s="663" customFormat="1" ht="30.75" customHeight="1">
      <c r="A12" s="842" t="s">
        <v>119</v>
      </c>
      <c r="B12" s="842"/>
      <c r="C12" s="842"/>
      <c r="D12" s="842"/>
      <c r="E12" s="842"/>
      <c r="F12" s="842"/>
      <c r="G12" s="842"/>
      <c r="H12" s="842"/>
      <c r="I12" s="842"/>
      <c r="J12" s="842"/>
      <c r="K12" s="842"/>
      <c r="L12" s="842"/>
      <c r="M12" s="842"/>
      <c r="N12" s="842"/>
      <c r="O12" s="842"/>
      <c r="P12" s="842"/>
      <c r="Q12" s="842"/>
      <c r="R12" s="842"/>
      <c r="S12" s="842"/>
      <c r="T12" s="842"/>
      <c r="U12" s="666"/>
    </row>
    <row r="13" spans="1:16383" s="663" customFormat="1" ht="18.75">
      <c r="U13" s="667"/>
    </row>
    <row r="14" spans="1:16383" s="663" customFormat="1" ht="21.75" customHeight="1">
      <c r="A14" s="842" t="s">
        <v>1149</v>
      </c>
      <c r="B14" s="842"/>
      <c r="C14" s="842"/>
      <c r="D14" s="842"/>
      <c r="E14" s="842"/>
      <c r="F14" s="842"/>
      <c r="G14" s="842"/>
      <c r="H14" s="842"/>
      <c r="I14" s="842"/>
      <c r="J14" s="842"/>
      <c r="K14" s="842"/>
      <c r="L14" s="842"/>
      <c r="M14" s="842"/>
      <c r="N14" s="842"/>
      <c r="O14" s="842"/>
      <c r="P14" s="842"/>
      <c r="Q14" s="842"/>
      <c r="R14" s="842"/>
      <c r="S14" s="842"/>
      <c r="T14" s="842"/>
      <c r="U14" s="667"/>
    </row>
    <row r="15" spans="1:16383" s="95" customFormat="1">
      <c r="A15" s="99"/>
      <c r="G15" s="902" t="s">
        <v>170</v>
      </c>
      <c r="H15" s="902"/>
      <c r="I15" s="902"/>
      <c r="J15" s="902"/>
      <c r="K15" s="902"/>
      <c r="L15" s="902"/>
      <c r="M15" s="902"/>
      <c r="N15" s="902"/>
      <c r="U15" s="89"/>
    </row>
    <row r="16" spans="1:16383" s="95" customFormat="1" ht="12.75">
      <c r="A16" s="98"/>
      <c r="R16" s="100"/>
    </row>
    <row r="17" spans="1:25" s="95" customFormat="1" ht="12.75">
      <c r="A17" s="98"/>
    </row>
    <row r="18" spans="1:25" s="101" customFormat="1" ht="41.25" customHeight="1" thickBot="1">
      <c r="A18" s="874" t="s">
        <v>103</v>
      </c>
      <c r="B18" s="877" t="s">
        <v>185</v>
      </c>
      <c r="C18" s="877" t="s">
        <v>104</v>
      </c>
      <c r="D18" s="864" t="s">
        <v>186</v>
      </c>
      <c r="E18" s="864" t="s">
        <v>187</v>
      </c>
      <c r="F18" s="864" t="s">
        <v>188</v>
      </c>
      <c r="G18" s="880" t="s">
        <v>189</v>
      </c>
      <c r="H18" s="881"/>
      <c r="I18" s="884" t="s">
        <v>190</v>
      </c>
      <c r="J18" s="885"/>
      <c r="K18" s="886"/>
      <c r="L18" s="886"/>
      <c r="M18" s="886"/>
      <c r="N18" s="886"/>
      <c r="O18" s="886"/>
      <c r="P18" s="886"/>
      <c r="Q18" s="886"/>
      <c r="R18" s="887"/>
      <c r="S18" s="884" t="s">
        <v>191</v>
      </c>
      <c r="T18" s="889"/>
      <c r="U18" s="880" t="s">
        <v>192</v>
      </c>
      <c r="V18" s="881"/>
      <c r="W18" s="894" t="s">
        <v>3</v>
      </c>
    </row>
    <row r="19" spans="1:25" s="101" customFormat="1" ht="54" customHeight="1">
      <c r="A19" s="875"/>
      <c r="B19" s="878"/>
      <c r="C19" s="878"/>
      <c r="D19" s="865"/>
      <c r="E19" s="865"/>
      <c r="F19" s="865"/>
      <c r="G19" s="882"/>
      <c r="H19" s="883"/>
      <c r="I19" s="897" t="s">
        <v>4</v>
      </c>
      <c r="J19" s="898"/>
      <c r="K19" s="899" t="s">
        <v>193</v>
      </c>
      <c r="L19" s="900"/>
      <c r="M19" s="901" t="s">
        <v>194</v>
      </c>
      <c r="N19" s="900"/>
      <c r="O19" s="901" t="s">
        <v>195</v>
      </c>
      <c r="P19" s="900"/>
      <c r="Q19" s="901" t="s">
        <v>196</v>
      </c>
      <c r="R19" s="900"/>
      <c r="S19" s="890"/>
      <c r="T19" s="891"/>
      <c r="U19" s="892"/>
      <c r="V19" s="893"/>
      <c r="W19" s="895"/>
      <c r="Y19" s="102"/>
    </row>
    <row r="20" spans="1:25" s="101" customFormat="1" ht="104.25" customHeight="1">
      <c r="A20" s="876"/>
      <c r="B20" s="879"/>
      <c r="C20" s="879"/>
      <c r="D20" s="866"/>
      <c r="E20" s="866"/>
      <c r="F20" s="866"/>
      <c r="G20" s="103" t="s">
        <v>197</v>
      </c>
      <c r="H20" s="104" t="s">
        <v>198</v>
      </c>
      <c r="I20" s="105" t="s">
        <v>7</v>
      </c>
      <c r="J20" s="106" t="s">
        <v>199</v>
      </c>
      <c r="K20" s="107" t="s">
        <v>7</v>
      </c>
      <c r="L20" s="108" t="s">
        <v>199</v>
      </c>
      <c r="M20" s="108" t="s">
        <v>7</v>
      </c>
      <c r="N20" s="108" t="s">
        <v>199</v>
      </c>
      <c r="O20" s="108" t="s">
        <v>7</v>
      </c>
      <c r="P20" s="108" t="s">
        <v>199</v>
      </c>
      <c r="Q20" s="108" t="s">
        <v>7</v>
      </c>
      <c r="R20" s="109" t="s">
        <v>199</v>
      </c>
      <c r="S20" s="103" t="s">
        <v>197</v>
      </c>
      <c r="T20" s="103" t="s">
        <v>198</v>
      </c>
      <c r="U20" s="110" t="s">
        <v>200</v>
      </c>
      <c r="V20" s="110" t="s">
        <v>6</v>
      </c>
      <c r="W20" s="896"/>
    </row>
    <row r="21" spans="1:25" s="101" customFormat="1" ht="19.5" customHeight="1">
      <c r="A21" s="111">
        <v>1</v>
      </c>
      <c r="B21" s="111">
        <f>A21+1</f>
        <v>2</v>
      </c>
      <c r="C21" s="111">
        <f>B21+1</f>
        <v>3</v>
      </c>
      <c r="D21" s="111">
        <f>C21+1</f>
        <v>4</v>
      </c>
      <c r="E21" s="111">
        <f>D21+1</f>
        <v>5</v>
      </c>
      <c r="F21" s="111">
        <f>D21+1</f>
        <v>5</v>
      </c>
      <c r="G21" s="111">
        <f t="shared" ref="G21:I21" si="0">F21+1</f>
        <v>6</v>
      </c>
      <c r="H21" s="112">
        <f t="shared" si="0"/>
        <v>7</v>
      </c>
      <c r="I21" s="113">
        <f t="shared" si="0"/>
        <v>8</v>
      </c>
      <c r="J21" s="114">
        <f>I21+1</f>
        <v>9</v>
      </c>
      <c r="K21" s="115">
        <f>J21+1</f>
        <v>10</v>
      </c>
      <c r="L21" s="111">
        <f>K21+1</f>
        <v>11</v>
      </c>
      <c r="M21" s="111">
        <f t="shared" ref="M21:W21" si="1">L21+1</f>
        <v>12</v>
      </c>
      <c r="N21" s="111">
        <f t="shared" si="1"/>
        <v>13</v>
      </c>
      <c r="O21" s="111">
        <f t="shared" si="1"/>
        <v>14</v>
      </c>
      <c r="P21" s="111">
        <f t="shared" si="1"/>
        <v>15</v>
      </c>
      <c r="Q21" s="111">
        <f t="shared" si="1"/>
        <v>16</v>
      </c>
      <c r="R21" s="111">
        <f t="shared" si="1"/>
        <v>17</v>
      </c>
      <c r="S21" s="111">
        <f t="shared" si="1"/>
        <v>18</v>
      </c>
      <c r="T21" s="111">
        <f t="shared" si="1"/>
        <v>19</v>
      </c>
      <c r="U21" s="111">
        <f t="shared" si="1"/>
        <v>20</v>
      </c>
      <c r="V21" s="111">
        <f t="shared" si="1"/>
        <v>21</v>
      </c>
      <c r="W21" s="111">
        <f t="shared" si="1"/>
        <v>22</v>
      </c>
    </row>
    <row r="22" spans="1:25" ht="15.75">
      <c r="A22" s="40" t="s">
        <v>9</v>
      </c>
      <c r="B22" s="41" t="s">
        <v>124</v>
      </c>
      <c r="C22" s="42" t="s">
        <v>10</v>
      </c>
      <c r="D22" s="116">
        <f>SUM(D23:D28)</f>
        <v>0</v>
      </c>
      <c r="E22" s="116">
        <f>SUM(E23:E28)</f>
        <v>27.492104000000005</v>
      </c>
      <c r="F22" s="116">
        <f>SUM(F23:F28)</f>
        <v>16.105666666666664</v>
      </c>
      <c r="G22" s="116">
        <f>SUM(G23:G28)</f>
        <v>0</v>
      </c>
      <c r="H22" s="117">
        <f>SUM(H23:H28)</f>
        <v>11.386437333333335</v>
      </c>
      <c r="I22" s="118">
        <f>K22+M22+O22+Q22</f>
        <v>10.599166666666667</v>
      </c>
      <c r="J22" s="119">
        <f>L22+N22+P22+R22</f>
        <v>27.854596870000002</v>
      </c>
      <c r="K22" s="120">
        <f t="shared" ref="K22:R22" si="2">SUM(K23:K28)</f>
        <v>0</v>
      </c>
      <c r="L22" s="121">
        <f t="shared" si="2"/>
        <v>1.9286190000000001</v>
      </c>
      <c r="M22" s="116">
        <f t="shared" si="2"/>
        <v>0</v>
      </c>
      <c r="N22" s="116">
        <f t="shared" si="2"/>
        <v>1.8360006700000002</v>
      </c>
      <c r="O22" s="116">
        <f t="shared" si="2"/>
        <v>0</v>
      </c>
      <c r="P22" s="116">
        <f t="shared" si="2"/>
        <v>4.7497866499999999</v>
      </c>
      <c r="Q22" s="116">
        <f t="shared" si="2"/>
        <v>10.599166666666667</v>
      </c>
      <c r="R22" s="116">
        <f t="shared" si="2"/>
        <v>19.340190550000003</v>
      </c>
      <c r="S22" s="157">
        <f t="shared" ref="S22" si="3">IF(G22="НД",0,(G22-J22))</f>
        <v>-27.854596870000002</v>
      </c>
      <c r="T22" s="157">
        <f t="shared" ref="T22" si="4">IF(H22="НД",0,(H22-J22))</f>
        <v>-16.468159536666668</v>
      </c>
      <c r="U22" s="157">
        <f>J22-I22</f>
        <v>17.255430203333333</v>
      </c>
      <c r="V22" s="158">
        <f t="shared" ref="V22" si="5">IF((I22)=0,0,(J22)/(I22))</f>
        <v>2.6279987612233668</v>
      </c>
      <c r="W22" s="122" t="s">
        <v>10</v>
      </c>
    </row>
    <row r="23" spans="1:25" ht="15.75">
      <c r="A23" s="46" t="s">
        <v>11</v>
      </c>
      <c r="B23" s="41" t="s">
        <v>12</v>
      </c>
      <c r="C23" s="42" t="s">
        <v>10</v>
      </c>
      <c r="D23" s="116">
        <f>D30</f>
        <v>0</v>
      </c>
      <c r="E23" s="116">
        <f>E30</f>
        <v>16.104604000000002</v>
      </c>
      <c r="F23" s="116">
        <f t="shared" ref="F23:H23" si="6">F30</f>
        <v>8.8874999999999993</v>
      </c>
      <c r="G23" s="116">
        <f t="shared" si="6"/>
        <v>0</v>
      </c>
      <c r="H23" s="117">
        <f t="shared" si="6"/>
        <v>7.2171040000000009</v>
      </c>
      <c r="I23" s="118">
        <f t="shared" ref="I23:J64" si="7">K23+M23+O23+Q23</f>
        <v>6.4291666666666671</v>
      </c>
      <c r="J23" s="119">
        <f t="shared" si="7"/>
        <v>16.973423</v>
      </c>
      <c r="K23" s="120">
        <f t="shared" ref="K23:R23" si="8">K30</f>
        <v>0</v>
      </c>
      <c r="L23" s="121">
        <f t="shared" si="8"/>
        <v>0</v>
      </c>
      <c r="M23" s="116">
        <f t="shared" si="8"/>
        <v>0</v>
      </c>
      <c r="N23" s="116">
        <f t="shared" si="8"/>
        <v>1.4931840000000001</v>
      </c>
      <c r="O23" s="116">
        <f t="shared" si="8"/>
        <v>0</v>
      </c>
      <c r="P23" s="116">
        <f t="shared" si="8"/>
        <v>0</v>
      </c>
      <c r="Q23" s="116">
        <f t="shared" si="8"/>
        <v>6.4291666666666671</v>
      </c>
      <c r="R23" s="116">
        <f t="shared" si="8"/>
        <v>15.480239000000001</v>
      </c>
      <c r="S23" s="157">
        <f t="shared" ref="S23:S86" si="9">IF(G23="НД",0,(G23-J23))</f>
        <v>-16.973423</v>
      </c>
      <c r="T23" s="157">
        <f t="shared" ref="T23:T86" si="10">IF(H23="НД",0,(H23-J23))</f>
        <v>-9.7563189999999995</v>
      </c>
      <c r="U23" s="157">
        <f t="shared" ref="U23:U86" si="11">J23-I23</f>
        <v>10.544256333333333</v>
      </c>
      <c r="V23" s="158">
        <f t="shared" ref="V23:V86" si="12">IF((I23)=0,0,(J23)/(I23))</f>
        <v>2.6400657939079712</v>
      </c>
      <c r="W23" s="122" t="s">
        <v>10</v>
      </c>
    </row>
    <row r="24" spans="1:25" ht="31.5">
      <c r="A24" s="46" t="s">
        <v>13</v>
      </c>
      <c r="B24" s="41" t="s">
        <v>14</v>
      </c>
      <c r="C24" s="42" t="s">
        <v>10</v>
      </c>
      <c r="D24" s="116">
        <f>D55</f>
        <v>0</v>
      </c>
      <c r="E24" s="116">
        <f>E55</f>
        <v>11.387500000000001</v>
      </c>
      <c r="F24" s="116">
        <f t="shared" ref="F24:H24" si="13">F55</f>
        <v>7.2181666666666668</v>
      </c>
      <c r="G24" s="116">
        <f t="shared" si="13"/>
        <v>0</v>
      </c>
      <c r="H24" s="117">
        <f t="shared" si="13"/>
        <v>4.1693333333333342</v>
      </c>
      <c r="I24" s="118">
        <f t="shared" si="7"/>
        <v>4.17</v>
      </c>
      <c r="J24" s="119">
        <f t="shared" si="7"/>
        <v>8.4129627099999986</v>
      </c>
      <c r="K24" s="120">
        <f t="shared" ref="K24:R24" si="14">K55</f>
        <v>0</v>
      </c>
      <c r="L24" s="121">
        <f t="shared" si="14"/>
        <v>0</v>
      </c>
      <c r="M24" s="116">
        <f t="shared" si="14"/>
        <v>0</v>
      </c>
      <c r="N24" s="116">
        <f t="shared" si="14"/>
        <v>0</v>
      </c>
      <c r="O24" s="116">
        <f t="shared" si="14"/>
        <v>0</v>
      </c>
      <c r="P24" s="116">
        <f t="shared" si="14"/>
        <v>4.6510821599999996</v>
      </c>
      <c r="Q24" s="116">
        <f t="shared" si="14"/>
        <v>4.17</v>
      </c>
      <c r="R24" s="116">
        <f t="shared" si="14"/>
        <v>3.7618805499999999</v>
      </c>
      <c r="S24" s="157">
        <f t="shared" si="9"/>
        <v>-8.4129627099999986</v>
      </c>
      <c r="T24" s="157">
        <f t="shared" si="10"/>
        <v>-4.2436293766666644</v>
      </c>
      <c r="U24" s="157">
        <f t="shared" si="11"/>
        <v>4.2429627099999987</v>
      </c>
      <c r="V24" s="158">
        <f t="shared" si="12"/>
        <v>2.0174970527577933</v>
      </c>
      <c r="W24" s="122" t="s">
        <v>10</v>
      </c>
    </row>
    <row r="25" spans="1:25" ht="47.25">
      <c r="A25" s="46" t="s">
        <v>15</v>
      </c>
      <c r="B25" s="41" t="s">
        <v>16</v>
      </c>
      <c r="C25" s="42" t="s">
        <v>10</v>
      </c>
      <c r="D25" s="116">
        <f>D85</f>
        <v>0</v>
      </c>
      <c r="E25" s="116">
        <f>E85</f>
        <v>0</v>
      </c>
      <c r="F25" s="116">
        <f>F85</f>
        <v>0</v>
      </c>
      <c r="G25" s="116">
        <f>G85</f>
        <v>0</v>
      </c>
      <c r="H25" s="117">
        <f>H85</f>
        <v>0</v>
      </c>
      <c r="I25" s="118">
        <f t="shared" si="7"/>
        <v>0</v>
      </c>
      <c r="J25" s="119">
        <f t="shared" si="7"/>
        <v>0</v>
      </c>
      <c r="K25" s="120">
        <f t="shared" ref="K25:R25" si="15">K85</f>
        <v>0</v>
      </c>
      <c r="L25" s="121">
        <f t="shared" si="15"/>
        <v>0</v>
      </c>
      <c r="M25" s="116">
        <f t="shared" si="15"/>
        <v>0</v>
      </c>
      <c r="N25" s="116">
        <f t="shared" si="15"/>
        <v>0</v>
      </c>
      <c r="O25" s="116">
        <f t="shared" si="15"/>
        <v>0</v>
      </c>
      <c r="P25" s="116">
        <f t="shared" si="15"/>
        <v>0</v>
      </c>
      <c r="Q25" s="116">
        <f t="shared" si="15"/>
        <v>0</v>
      </c>
      <c r="R25" s="116">
        <f t="shared" si="15"/>
        <v>0</v>
      </c>
      <c r="S25" s="157">
        <f t="shared" si="9"/>
        <v>0</v>
      </c>
      <c r="T25" s="157">
        <f t="shared" si="10"/>
        <v>0</v>
      </c>
      <c r="U25" s="157">
        <f t="shared" si="11"/>
        <v>0</v>
      </c>
      <c r="V25" s="158">
        <f t="shared" si="12"/>
        <v>0</v>
      </c>
      <c r="W25" s="122" t="s">
        <v>10</v>
      </c>
    </row>
    <row r="26" spans="1:25" ht="31.5">
      <c r="A26" s="46" t="s">
        <v>17</v>
      </c>
      <c r="B26" s="41" t="s">
        <v>18</v>
      </c>
      <c r="C26" s="42" t="s">
        <v>10</v>
      </c>
      <c r="D26" s="116">
        <f t="shared" ref="D26:E28" si="16">D88</f>
        <v>0</v>
      </c>
      <c r="E26" s="116">
        <f t="shared" si="16"/>
        <v>0</v>
      </c>
      <c r="F26" s="116">
        <f t="shared" ref="F26:H26" si="17">F88</f>
        <v>0</v>
      </c>
      <c r="G26" s="116">
        <f t="shared" si="17"/>
        <v>0</v>
      </c>
      <c r="H26" s="117">
        <f t="shared" si="17"/>
        <v>0</v>
      </c>
      <c r="I26" s="118">
        <f t="shared" si="7"/>
        <v>0</v>
      </c>
      <c r="J26" s="119">
        <f t="shared" si="7"/>
        <v>0</v>
      </c>
      <c r="K26" s="120">
        <f t="shared" ref="K26:R26" si="18">K88</f>
        <v>0</v>
      </c>
      <c r="L26" s="121">
        <f t="shared" si="18"/>
        <v>0</v>
      </c>
      <c r="M26" s="116">
        <f t="shared" si="18"/>
        <v>0</v>
      </c>
      <c r="N26" s="116">
        <f t="shared" si="18"/>
        <v>0</v>
      </c>
      <c r="O26" s="116">
        <f t="shared" si="18"/>
        <v>0</v>
      </c>
      <c r="P26" s="116">
        <f t="shared" si="18"/>
        <v>0</v>
      </c>
      <c r="Q26" s="116">
        <f t="shared" si="18"/>
        <v>0</v>
      </c>
      <c r="R26" s="116">
        <f t="shared" si="18"/>
        <v>0</v>
      </c>
      <c r="S26" s="157">
        <f t="shared" si="9"/>
        <v>0</v>
      </c>
      <c r="T26" s="157">
        <f t="shared" si="10"/>
        <v>0</v>
      </c>
      <c r="U26" s="157">
        <f t="shared" si="11"/>
        <v>0</v>
      </c>
      <c r="V26" s="158">
        <f t="shared" si="12"/>
        <v>0</v>
      </c>
      <c r="W26" s="122" t="s">
        <v>10</v>
      </c>
    </row>
    <row r="27" spans="1:25" ht="31.5">
      <c r="A27" s="46" t="s">
        <v>19</v>
      </c>
      <c r="B27" s="41" t="s">
        <v>20</v>
      </c>
      <c r="C27" s="42" t="s">
        <v>10</v>
      </c>
      <c r="D27" s="116">
        <f t="shared" si="16"/>
        <v>0</v>
      </c>
      <c r="E27" s="116">
        <f t="shared" si="16"/>
        <v>0</v>
      </c>
      <c r="F27" s="116">
        <f t="shared" ref="F27:H28" si="19">F89</f>
        <v>0</v>
      </c>
      <c r="G27" s="116">
        <f t="shared" si="19"/>
        <v>0</v>
      </c>
      <c r="H27" s="117">
        <f t="shared" si="19"/>
        <v>0</v>
      </c>
      <c r="I27" s="118">
        <f t="shared" si="7"/>
        <v>0</v>
      </c>
      <c r="J27" s="119">
        <f t="shared" si="7"/>
        <v>0</v>
      </c>
      <c r="K27" s="120">
        <f t="shared" ref="K27:R28" si="20">K89</f>
        <v>0</v>
      </c>
      <c r="L27" s="121">
        <f t="shared" si="20"/>
        <v>0</v>
      </c>
      <c r="M27" s="116">
        <f t="shared" si="20"/>
        <v>0</v>
      </c>
      <c r="N27" s="116">
        <f t="shared" si="20"/>
        <v>0</v>
      </c>
      <c r="O27" s="116">
        <f t="shared" si="20"/>
        <v>0</v>
      </c>
      <c r="P27" s="116">
        <f t="shared" si="20"/>
        <v>0</v>
      </c>
      <c r="Q27" s="116">
        <f t="shared" si="20"/>
        <v>0</v>
      </c>
      <c r="R27" s="116">
        <f t="shared" si="20"/>
        <v>0</v>
      </c>
      <c r="S27" s="157">
        <f t="shared" si="9"/>
        <v>0</v>
      </c>
      <c r="T27" s="157">
        <f t="shared" si="10"/>
        <v>0</v>
      </c>
      <c r="U27" s="157">
        <f t="shared" si="11"/>
        <v>0</v>
      </c>
      <c r="V27" s="158">
        <f t="shared" si="12"/>
        <v>0</v>
      </c>
      <c r="W27" s="122" t="s">
        <v>10</v>
      </c>
    </row>
    <row r="28" spans="1:25" ht="15.75">
      <c r="A28" s="46" t="s">
        <v>21</v>
      </c>
      <c r="B28" s="41" t="s">
        <v>22</v>
      </c>
      <c r="C28" s="42" t="s">
        <v>10</v>
      </c>
      <c r="D28" s="116">
        <f t="shared" si="16"/>
        <v>0</v>
      </c>
      <c r="E28" s="116">
        <f t="shared" si="16"/>
        <v>0</v>
      </c>
      <c r="F28" s="116">
        <f t="shared" si="19"/>
        <v>0</v>
      </c>
      <c r="G28" s="116">
        <f t="shared" si="19"/>
        <v>0</v>
      </c>
      <c r="H28" s="117">
        <f t="shared" si="19"/>
        <v>0</v>
      </c>
      <c r="I28" s="118">
        <f t="shared" si="7"/>
        <v>0</v>
      </c>
      <c r="J28" s="119">
        <f t="shared" si="7"/>
        <v>2.4682111600000001</v>
      </c>
      <c r="K28" s="120">
        <f t="shared" si="20"/>
        <v>0</v>
      </c>
      <c r="L28" s="121">
        <f t="shared" si="20"/>
        <v>1.9286190000000001</v>
      </c>
      <c r="M28" s="116">
        <f t="shared" si="20"/>
        <v>0</v>
      </c>
      <c r="N28" s="116">
        <f t="shared" si="20"/>
        <v>0.34281667000000005</v>
      </c>
      <c r="O28" s="116">
        <f t="shared" si="20"/>
        <v>0</v>
      </c>
      <c r="P28" s="116">
        <f t="shared" si="20"/>
        <v>9.8704490000000006E-2</v>
      </c>
      <c r="Q28" s="116">
        <f t="shared" si="20"/>
        <v>0</v>
      </c>
      <c r="R28" s="116">
        <f t="shared" si="20"/>
        <v>9.8071000000000005E-2</v>
      </c>
      <c r="S28" s="157">
        <f t="shared" si="9"/>
        <v>-2.4682111600000001</v>
      </c>
      <c r="T28" s="157">
        <f t="shared" si="10"/>
        <v>-2.4682111600000001</v>
      </c>
      <c r="U28" s="157">
        <f t="shared" si="11"/>
        <v>2.4682111600000001</v>
      </c>
      <c r="V28" s="158">
        <f t="shared" si="12"/>
        <v>0</v>
      </c>
      <c r="W28" s="122" t="s">
        <v>10</v>
      </c>
    </row>
    <row r="29" spans="1:25" ht="15.75">
      <c r="A29" s="46" t="s">
        <v>23</v>
      </c>
      <c r="B29" s="6" t="s">
        <v>125</v>
      </c>
      <c r="C29" s="47" t="s">
        <v>10</v>
      </c>
      <c r="D29" s="153">
        <f>D30+D55+D85+D88+D89+D90</f>
        <v>0</v>
      </c>
      <c r="E29" s="116">
        <f t="shared" ref="E29:H29" si="21">E30+E55+E85+E88+E89+E90</f>
        <v>27.492104000000005</v>
      </c>
      <c r="F29" s="116">
        <f t="shared" si="21"/>
        <v>16.105666666666664</v>
      </c>
      <c r="G29" s="116">
        <f t="shared" si="21"/>
        <v>0</v>
      </c>
      <c r="H29" s="116">
        <f t="shared" si="21"/>
        <v>11.386437333333335</v>
      </c>
      <c r="I29" s="118">
        <f t="shared" si="7"/>
        <v>10.599166666666667</v>
      </c>
      <c r="J29" s="119">
        <f t="shared" si="7"/>
        <v>27.854596870000002</v>
      </c>
      <c r="K29" s="116">
        <f t="shared" ref="K29" si="22">K30+K55+K85+K88+K89+K90</f>
        <v>0</v>
      </c>
      <c r="L29" s="116">
        <f t="shared" ref="L29" si="23">L30+L55+L85+L88+L89+L90</f>
        <v>1.9286190000000001</v>
      </c>
      <c r="M29" s="116">
        <f t="shared" ref="M29" si="24">M30+M55+M85+M88+M89+M90</f>
        <v>0</v>
      </c>
      <c r="N29" s="116">
        <f t="shared" ref="N29" si="25">N30+N55+N85+N88+N89+N90</f>
        <v>1.8360006700000002</v>
      </c>
      <c r="O29" s="116">
        <f t="shared" ref="O29" si="26">O30+O55+O85+O88+O89+O90</f>
        <v>0</v>
      </c>
      <c r="P29" s="116">
        <f t="shared" ref="P29" si="27">P30+P55+P85+P88+P89+P90</f>
        <v>4.7497866499999999</v>
      </c>
      <c r="Q29" s="116">
        <f t="shared" ref="Q29" si="28">Q30+Q55+Q85+Q88+Q89+Q90</f>
        <v>10.599166666666667</v>
      </c>
      <c r="R29" s="116">
        <f t="shared" ref="R29" si="29">R30+R55+R85+R88+R89+R90</f>
        <v>19.340190550000003</v>
      </c>
      <c r="S29" s="157">
        <f t="shared" si="9"/>
        <v>-27.854596870000002</v>
      </c>
      <c r="T29" s="157">
        <f t="shared" si="10"/>
        <v>-16.468159536666668</v>
      </c>
      <c r="U29" s="157">
        <f t="shared" si="11"/>
        <v>17.255430203333333</v>
      </c>
      <c r="V29" s="158">
        <f t="shared" si="12"/>
        <v>2.6279987612233668</v>
      </c>
      <c r="W29" s="122" t="s">
        <v>10</v>
      </c>
    </row>
    <row r="30" spans="1:25" ht="15.75">
      <c r="A30" s="48" t="s">
        <v>24</v>
      </c>
      <c r="B30" s="49" t="s">
        <v>25</v>
      </c>
      <c r="C30" s="50" t="s">
        <v>10</v>
      </c>
      <c r="D30" s="156">
        <f>SUM(D31,D37,D40,D49)</f>
        <v>0</v>
      </c>
      <c r="E30" s="123">
        <f>E31+E37+E40+E49</f>
        <v>16.104604000000002</v>
      </c>
      <c r="F30" s="123">
        <f>F31+F37+F40+F49</f>
        <v>8.8874999999999993</v>
      </c>
      <c r="G30" s="123">
        <f>G31+G37+G40+G49</f>
        <v>0</v>
      </c>
      <c r="H30" s="124">
        <f>H31+H37+H40+H49</f>
        <v>7.2171040000000009</v>
      </c>
      <c r="I30" s="125">
        <f t="shared" si="7"/>
        <v>6.4291666666666671</v>
      </c>
      <c r="J30" s="126">
        <f t="shared" si="7"/>
        <v>16.973423</v>
      </c>
      <c r="K30" s="127">
        <f t="shared" ref="K30:R30" si="30">K31+K37+K40+K49</f>
        <v>0</v>
      </c>
      <c r="L30" s="128">
        <f t="shared" si="30"/>
        <v>0</v>
      </c>
      <c r="M30" s="123">
        <f t="shared" si="30"/>
        <v>0</v>
      </c>
      <c r="N30" s="123">
        <f t="shared" si="30"/>
        <v>1.4931840000000001</v>
      </c>
      <c r="O30" s="123">
        <f t="shared" si="30"/>
        <v>0</v>
      </c>
      <c r="P30" s="123">
        <f t="shared" si="30"/>
        <v>0</v>
      </c>
      <c r="Q30" s="123">
        <f t="shared" si="30"/>
        <v>6.4291666666666671</v>
      </c>
      <c r="R30" s="123">
        <f t="shared" si="30"/>
        <v>15.480239000000001</v>
      </c>
      <c r="S30" s="157">
        <f t="shared" si="9"/>
        <v>-16.973423</v>
      </c>
      <c r="T30" s="157">
        <f t="shared" si="10"/>
        <v>-9.7563189999999995</v>
      </c>
      <c r="U30" s="157">
        <f t="shared" si="11"/>
        <v>10.544256333333333</v>
      </c>
      <c r="V30" s="158">
        <f t="shared" si="12"/>
        <v>2.6400657939079712</v>
      </c>
      <c r="W30" s="129" t="s">
        <v>10</v>
      </c>
    </row>
    <row r="31" spans="1:25" ht="31.5">
      <c r="A31" s="54" t="s">
        <v>26</v>
      </c>
      <c r="B31" s="55" t="s">
        <v>27</v>
      </c>
      <c r="C31" s="56" t="s">
        <v>10</v>
      </c>
      <c r="D31" s="154">
        <f>SUM(D32,D33,D34)</f>
        <v>0</v>
      </c>
      <c r="E31" s="130">
        <f>E32+E33+E34</f>
        <v>8.7424999999999997</v>
      </c>
      <c r="F31" s="130">
        <f>F32+F33+F34</f>
        <v>6.3224999999999998</v>
      </c>
      <c r="G31" s="130">
        <f>G32+G33+G34</f>
        <v>0</v>
      </c>
      <c r="H31" s="131">
        <f>H32+H33+H34</f>
        <v>2.4199999999999995</v>
      </c>
      <c r="I31" s="132">
        <f t="shared" si="7"/>
        <v>2.4333333333333336</v>
      </c>
      <c r="J31" s="133">
        <f t="shared" si="7"/>
        <v>9.6113189999999999</v>
      </c>
      <c r="K31" s="134">
        <f t="shared" ref="K31:R31" si="31">K32+K33+K34</f>
        <v>0</v>
      </c>
      <c r="L31" s="135">
        <f t="shared" si="31"/>
        <v>0</v>
      </c>
      <c r="M31" s="130">
        <f t="shared" si="31"/>
        <v>0</v>
      </c>
      <c r="N31" s="130">
        <f t="shared" si="31"/>
        <v>1.4931840000000001</v>
      </c>
      <c r="O31" s="130">
        <f t="shared" si="31"/>
        <v>0</v>
      </c>
      <c r="P31" s="130">
        <f t="shared" si="31"/>
        <v>0</v>
      </c>
      <c r="Q31" s="130">
        <f t="shared" si="31"/>
        <v>2.4333333333333336</v>
      </c>
      <c r="R31" s="130">
        <f t="shared" si="31"/>
        <v>8.1181350000000005</v>
      </c>
      <c r="S31" s="157">
        <f t="shared" si="9"/>
        <v>-9.6113189999999999</v>
      </c>
      <c r="T31" s="157">
        <f t="shared" si="10"/>
        <v>-7.191319</v>
      </c>
      <c r="U31" s="157">
        <f t="shared" si="11"/>
        <v>7.1779856666666664</v>
      </c>
      <c r="V31" s="158">
        <f t="shared" si="12"/>
        <v>3.9498571232876709</v>
      </c>
      <c r="W31" s="136" t="s">
        <v>10</v>
      </c>
    </row>
    <row r="32" spans="1:25" ht="59.25" customHeight="1">
      <c r="A32" s="60" t="s">
        <v>28</v>
      </c>
      <c r="B32" s="61" t="s">
        <v>116</v>
      </c>
      <c r="C32" s="62" t="s">
        <v>10</v>
      </c>
      <c r="D32" s="137" t="s">
        <v>129</v>
      </c>
      <c r="E32" s="137">
        <f>'10 форма'!D30/1.2</f>
        <v>6.128333333333333</v>
      </c>
      <c r="F32" s="137">
        <f>'10 форма'!E30/1.2</f>
        <v>3.7083333333333335</v>
      </c>
      <c r="G32" s="137">
        <f>IF(D32="НД",0,(D32-F32))</f>
        <v>0</v>
      </c>
      <c r="H32" s="138">
        <f>IF(E32="НД",0,(E32-F32))</f>
        <v>2.4199999999999995</v>
      </c>
      <c r="I32" s="139">
        <f t="shared" ref="I32" si="32">K32+M32+O32+Q32</f>
        <v>2.4333333333333336</v>
      </c>
      <c r="J32" s="140">
        <f t="shared" ref="J32" si="33">L32+N32+P32+R32</f>
        <v>4.7639440000000004</v>
      </c>
      <c r="K32" s="141">
        <v>0</v>
      </c>
      <c r="L32" s="142">
        <v>0</v>
      </c>
      <c r="M32" s="137">
        <v>0</v>
      </c>
      <c r="N32" s="142">
        <f>1.493184</f>
        <v>1.4931840000000001</v>
      </c>
      <c r="O32" s="137">
        <v>0</v>
      </c>
      <c r="P32" s="137">
        <v>0</v>
      </c>
      <c r="Q32" s="137">
        <f>'10 форма'!O30/1.2</f>
        <v>2.4333333333333336</v>
      </c>
      <c r="R32" s="137">
        <f>1.57644+1.69432</f>
        <v>3.2707600000000001</v>
      </c>
      <c r="S32" s="157">
        <f t="shared" si="9"/>
        <v>-4.7639440000000004</v>
      </c>
      <c r="T32" s="157">
        <f t="shared" si="10"/>
        <v>-2.3439440000000009</v>
      </c>
      <c r="U32" s="157">
        <f t="shared" si="11"/>
        <v>2.3306106666666668</v>
      </c>
      <c r="V32" s="158">
        <f t="shared" si="12"/>
        <v>1.957785205479452</v>
      </c>
      <c r="W32" s="143" t="s">
        <v>10</v>
      </c>
    </row>
    <row r="33" spans="1:23" ht="59.25" customHeight="1">
      <c r="A33" s="60" t="s">
        <v>30</v>
      </c>
      <c r="B33" s="61" t="s">
        <v>117</v>
      </c>
      <c r="C33" s="62" t="s">
        <v>10</v>
      </c>
      <c r="D33" s="137" t="s">
        <v>129</v>
      </c>
      <c r="E33" s="137">
        <f>'10 форма'!D31/1.2</f>
        <v>2.6141666666666667</v>
      </c>
      <c r="F33" s="137">
        <f>'10 форма'!E31/1.2</f>
        <v>2.6141666666666667</v>
      </c>
      <c r="G33" s="137">
        <f>IF(D33="НД",0,(D33-F33))</f>
        <v>0</v>
      </c>
      <c r="H33" s="138">
        <f>IF(E33="НД",0,(E33-F33))</f>
        <v>0</v>
      </c>
      <c r="I33" s="139">
        <f t="shared" ref="I33" si="34">K33+M33+O33+Q33</f>
        <v>0</v>
      </c>
      <c r="J33" s="140">
        <f t="shared" ref="J33" si="35">L33+N33+P33+R33</f>
        <v>0.90110900000000005</v>
      </c>
      <c r="K33" s="141">
        <v>0</v>
      </c>
      <c r="L33" s="141">
        <v>0</v>
      </c>
      <c r="M33" s="141">
        <v>0</v>
      </c>
      <c r="N33" s="141">
        <v>0</v>
      </c>
      <c r="O33" s="141">
        <v>0</v>
      </c>
      <c r="P33" s="141">
        <v>0</v>
      </c>
      <c r="Q33" s="141">
        <v>0</v>
      </c>
      <c r="R33" s="141">
        <f>0.878465+0.022644</f>
        <v>0.90110900000000005</v>
      </c>
      <c r="S33" s="157">
        <f t="shared" si="9"/>
        <v>-0.90110900000000005</v>
      </c>
      <c r="T33" s="157">
        <f t="shared" si="10"/>
        <v>-0.90110900000000005</v>
      </c>
      <c r="U33" s="157">
        <f t="shared" si="11"/>
        <v>0.90110900000000005</v>
      </c>
      <c r="V33" s="158">
        <f t="shared" si="12"/>
        <v>0</v>
      </c>
      <c r="W33" s="143" t="s">
        <v>10</v>
      </c>
    </row>
    <row r="34" spans="1:23" ht="51.75" customHeight="1">
      <c r="A34" s="73" t="s">
        <v>31</v>
      </c>
      <c r="B34" s="74" t="s">
        <v>32</v>
      </c>
      <c r="C34" s="75" t="s">
        <v>10</v>
      </c>
      <c r="D34" s="155">
        <f>SUM(D35,D36)</f>
        <v>0</v>
      </c>
      <c r="E34" s="137">
        <f>SUM(E35:E36)</f>
        <v>0</v>
      </c>
      <c r="F34" s="137">
        <f>SUM(F35:F36)</f>
        <v>0</v>
      </c>
      <c r="G34" s="137">
        <f>SUM(G35:G36)</f>
        <v>0</v>
      </c>
      <c r="H34" s="138">
        <f>SUM(H35:H36)</f>
        <v>0</v>
      </c>
      <c r="I34" s="139">
        <f t="shared" si="7"/>
        <v>0</v>
      </c>
      <c r="J34" s="140">
        <f t="shared" si="7"/>
        <v>3.9462660000000001</v>
      </c>
      <c r="K34" s="141">
        <f t="shared" ref="K34:R34" si="36">SUM(K35:K36)</f>
        <v>0</v>
      </c>
      <c r="L34" s="142">
        <f t="shared" si="36"/>
        <v>0</v>
      </c>
      <c r="M34" s="137">
        <f t="shared" si="36"/>
        <v>0</v>
      </c>
      <c r="N34" s="137">
        <f t="shared" si="36"/>
        <v>0</v>
      </c>
      <c r="O34" s="137">
        <f t="shared" si="36"/>
        <v>0</v>
      </c>
      <c r="P34" s="137">
        <f t="shared" si="36"/>
        <v>0</v>
      </c>
      <c r="Q34" s="137">
        <f t="shared" si="36"/>
        <v>0</v>
      </c>
      <c r="R34" s="137">
        <f t="shared" si="36"/>
        <v>3.9462660000000001</v>
      </c>
      <c r="S34" s="157">
        <f t="shared" si="9"/>
        <v>-3.9462660000000001</v>
      </c>
      <c r="T34" s="157">
        <f t="shared" si="10"/>
        <v>-3.9462660000000001</v>
      </c>
      <c r="U34" s="157">
        <f t="shared" si="11"/>
        <v>3.9462660000000001</v>
      </c>
      <c r="V34" s="158">
        <f t="shared" si="12"/>
        <v>0</v>
      </c>
      <c r="W34" s="143" t="s">
        <v>10</v>
      </c>
    </row>
    <row r="35" spans="1:23" ht="31.5">
      <c r="A35" s="66" t="s">
        <v>31</v>
      </c>
      <c r="B35" s="15" t="s">
        <v>126</v>
      </c>
      <c r="C35" s="11" t="s">
        <v>127</v>
      </c>
      <c r="D35" s="144" t="s">
        <v>129</v>
      </c>
      <c r="E35" s="144">
        <f>'10 форма'!D33</f>
        <v>0</v>
      </c>
      <c r="F35" s="144">
        <f>'10 форма'!E33</f>
        <v>0</v>
      </c>
      <c r="G35" s="145">
        <f t="shared" ref="G35:G36" si="37">IF(D35="НД",0,(D35-F35))</f>
        <v>0</v>
      </c>
      <c r="H35" s="146">
        <f t="shared" ref="H35:H36" si="38">IF(E35="НД",0,(E35-F35))</f>
        <v>0</v>
      </c>
      <c r="I35" s="147">
        <f t="shared" si="7"/>
        <v>0</v>
      </c>
      <c r="J35" s="148">
        <f t="shared" si="7"/>
        <v>2.1751819999999999</v>
      </c>
      <c r="K35" s="149">
        <v>0</v>
      </c>
      <c r="L35" s="149">
        <v>0</v>
      </c>
      <c r="M35" s="149">
        <v>0</v>
      </c>
      <c r="N35" s="149">
        <v>0</v>
      </c>
      <c r="O35" s="149">
        <v>0</v>
      </c>
      <c r="P35" s="149">
        <v>0</v>
      </c>
      <c r="Q35" s="149">
        <v>0</v>
      </c>
      <c r="R35" s="149">
        <f>2.175182</f>
        <v>2.1751819999999999</v>
      </c>
      <c r="S35" s="157">
        <f t="shared" si="9"/>
        <v>-2.1751819999999999</v>
      </c>
      <c r="T35" s="157">
        <f t="shared" si="10"/>
        <v>-2.1751819999999999</v>
      </c>
      <c r="U35" s="157">
        <f t="shared" si="11"/>
        <v>2.1751819999999999</v>
      </c>
      <c r="V35" s="158">
        <f t="shared" si="12"/>
        <v>0</v>
      </c>
      <c r="W35" s="151"/>
    </row>
    <row r="36" spans="1:23" ht="31.5">
      <c r="A36" s="66" t="s">
        <v>31</v>
      </c>
      <c r="B36" s="15" t="s">
        <v>128</v>
      </c>
      <c r="C36" s="11" t="s">
        <v>127</v>
      </c>
      <c r="D36" s="144" t="s">
        <v>129</v>
      </c>
      <c r="E36" s="144">
        <f>'10 форма'!D34</f>
        <v>0</v>
      </c>
      <c r="F36" s="144">
        <f>'10 форма'!E34</f>
        <v>0</v>
      </c>
      <c r="G36" s="145">
        <f t="shared" si="37"/>
        <v>0</v>
      </c>
      <c r="H36" s="146">
        <f t="shared" si="38"/>
        <v>0</v>
      </c>
      <c r="I36" s="147">
        <f t="shared" si="7"/>
        <v>0</v>
      </c>
      <c r="J36" s="148">
        <f t="shared" si="7"/>
        <v>1.7710840000000001</v>
      </c>
      <c r="K36" s="149">
        <v>0</v>
      </c>
      <c r="L36" s="149">
        <v>0</v>
      </c>
      <c r="M36" s="149">
        <v>0</v>
      </c>
      <c r="N36" s="149">
        <v>0</v>
      </c>
      <c r="O36" s="149">
        <v>0</v>
      </c>
      <c r="P36" s="149">
        <v>0</v>
      </c>
      <c r="Q36" s="149">
        <v>0</v>
      </c>
      <c r="R36" s="149">
        <f>1.771084</f>
        <v>1.7710840000000001</v>
      </c>
      <c r="S36" s="157">
        <f t="shared" si="9"/>
        <v>-1.7710840000000001</v>
      </c>
      <c r="T36" s="157">
        <f t="shared" si="10"/>
        <v>-1.7710840000000001</v>
      </c>
      <c r="U36" s="157">
        <f t="shared" si="11"/>
        <v>1.7710840000000001</v>
      </c>
      <c r="V36" s="158">
        <f t="shared" si="12"/>
        <v>0</v>
      </c>
      <c r="W36" s="151"/>
    </row>
    <row r="37" spans="1:23" ht="31.5">
      <c r="A37" s="54" t="s">
        <v>33</v>
      </c>
      <c r="B37" s="55" t="s">
        <v>34</v>
      </c>
      <c r="C37" s="56" t="s">
        <v>10</v>
      </c>
      <c r="D37" s="130">
        <f t="shared" ref="D37:F37" si="39">SUM(D38:D39)</f>
        <v>0</v>
      </c>
      <c r="E37" s="130">
        <f t="shared" ref="E37" si="40">SUM(E38:E39)</f>
        <v>0</v>
      </c>
      <c r="F37" s="130">
        <f t="shared" si="39"/>
        <v>0</v>
      </c>
      <c r="G37" s="130">
        <f t="shared" ref="G37:R37" si="41">SUM(G38:G39)</f>
        <v>0</v>
      </c>
      <c r="H37" s="131">
        <f t="shared" si="41"/>
        <v>0</v>
      </c>
      <c r="I37" s="132">
        <f t="shared" si="7"/>
        <v>0</v>
      </c>
      <c r="J37" s="133">
        <f t="shared" si="7"/>
        <v>0</v>
      </c>
      <c r="K37" s="134">
        <f t="shared" si="41"/>
        <v>0</v>
      </c>
      <c r="L37" s="135">
        <f t="shared" si="41"/>
        <v>0</v>
      </c>
      <c r="M37" s="130">
        <f t="shared" si="41"/>
        <v>0</v>
      </c>
      <c r="N37" s="130">
        <f t="shared" si="41"/>
        <v>0</v>
      </c>
      <c r="O37" s="130">
        <f t="shared" si="41"/>
        <v>0</v>
      </c>
      <c r="P37" s="130">
        <f t="shared" si="41"/>
        <v>0</v>
      </c>
      <c r="Q37" s="130">
        <f t="shared" si="41"/>
        <v>0</v>
      </c>
      <c r="R37" s="130">
        <f t="shared" si="41"/>
        <v>0</v>
      </c>
      <c r="S37" s="157">
        <f t="shared" si="9"/>
        <v>0</v>
      </c>
      <c r="T37" s="157">
        <f t="shared" si="10"/>
        <v>0</v>
      </c>
      <c r="U37" s="157">
        <f t="shared" si="11"/>
        <v>0</v>
      </c>
      <c r="V37" s="158">
        <f t="shared" si="12"/>
        <v>0</v>
      </c>
      <c r="W37" s="136" t="s">
        <v>10</v>
      </c>
    </row>
    <row r="38" spans="1:23" ht="47.25">
      <c r="A38" s="73" t="s">
        <v>35</v>
      </c>
      <c r="B38" s="74" t="s">
        <v>36</v>
      </c>
      <c r="C38" s="78" t="s">
        <v>10</v>
      </c>
      <c r="D38" s="137">
        <v>0</v>
      </c>
      <c r="E38" s="137">
        <v>0</v>
      </c>
      <c r="F38" s="137">
        <v>0</v>
      </c>
      <c r="G38" s="137">
        <v>0</v>
      </c>
      <c r="H38" s="138">
        <v>0</v>
      </c>
      <c r="I38" s="139">
        <f t="shared" si="7"/>
        <v>0</v>
      </c>
      <c r="J38" s="140">
        <f t="shared" si="7"/>
        <v>0</v>
      </c>
      <c r="K38" s="141">
        <v>0</v>
      </c>
      <c r="L38" s="142">
        <v>0</v>
      </c>
      <c r="M38" s="137">
        <v>0</v>
      </c>
      <c r="N38" s="137">
        <v>0</v>
      </c>
      <c r="O38" s="137">
        <v>0</v>
      </c>
      <c r="P38" s="137">
        <v>0</v>
      </c>
      <c r="Q38" s="137">
        <v>0</v>
      </c>
      <c r="R38" s="137">
        <v>0</v>
      </c>
      <c r="S38" s="157">
        <f t="shared" si="9"/>
        <v>0</v>
      </c>
      <c r="T38" s="157">
        <f t="shared" si="10"/>
        <v>0</v>
      </c>
      <c r="U38" s="157">
        <f t="shared" si="11"/>
        <v>0</v>
      </c>
      <c r="V38" s="158">
        <f t="shared" si="12"/>
        <v>0</v>
      </c>
      <c r="W38" s="143" t="s">
        <v>10</v>
      </c>
    </row>
    <row r="39" spans="1:23" ht="31.5">
      <c r="A39" s="73" t="s">
        <v>37</v>
      </c>
      <c r="B39" s="74" t="s">
        <v>38</v>
      </c>
      <c r="C39" s="78" t="s">
        <v>10</v>
      </c>
      <c r="D39" s="137">
        <v>0</v>
      </c>
      <c r="E39" s="137">
        <v>0</v>
      </c>
      <c r="F39" s="137">
        <v>0</v>
      </c>
      <c r="G39" s="137">
        <v>0</v>
      </c>
      <c r="H39" s="138">
        <v>0</v>
      </c>
      <c r="I39" s="139">
        <f t="shared" si="7"/>
        <v>0</v>
      </c>
      <c r="J39" s="140">
        <f t="shared" si="7"/>
        <v>0</v>
      </c>
      <c r="K39" s="141">
        <v>0</v>
      </c>
      <c r="L39" s="142">
        <v>0</v>
      </c>
      <c r="M39" s="137">
        <v>0</v>
      </c>
      <c r="N39" s="137">
        <v>0</v>
      </c>
      <c r="O39" s="137">
        <v>0</v>
      </c>
      <c r="P39" s="137">
        <v>0</v>
      </c>
      <c r="Q39" s="137">
        <v>0</v>
      </c>
      <c r="R39" s="137">
        <v>0</v>
      </c>
      <c r="S39" s="157">
        <f t="shared" si="9"/>
        <v>0</v>
      </c>
      <c r="T39" s="157">
        <f t="shared" si="10"/>
        <v>0</v>
      </c>
      <c r="U39" s="157">
        <f t="shared" si="11"/>
        <v>0</v>
      </c>
      <c r="V39" s="158">
        <f t="shared" si="12"/>
        <v>0</v>
      </c>
      <c r="W39" s="143" t="s">
        <v>10</v>
      </c>
    </row>
    <row r="40" spans="1:23" ht="31.5">
      <c r="A40" s="54" t="s">
        <v>39</v>
      </c>
      <c r="B40" s="55" t="s">
        <v>40</v>
      </c>
      <c r="C40" s="79" t="s">
        <v>10</v>
      </c>
      <c r="D40" s="130">
        <f t="shared" ref="D40:R43" si="42">D41</f>
        <v>0</v>
      </c>
      <c r="E40" s="130">
        <f t="shared" si="42"/>
        <v>0</v>
      </c>
      <c r="F40" s="130">
        <f t="shared" si="42"/>
        <v>0</v>
      </c>
      <c r="G40" s="130">
        <f t="shared" si="42"/>
        <v>0</v>
      </c>
      <c r="H40" s="131">
        <f t="shared" si="42"/>
        <v>0</v>
      </c>
      <c r="I40" s="132">
        <f t="shared" si="7"/>
        <v>0</v>
      </c>
      <c r="J40" s="133">
        <f t="shared" si="7"/>
        <v>0</v>
      </c>
      <c r="K40" s="134">
        <f t="shared" si="42"/>
        <v>0</v>
      </c>
      <c r="L40" s="135">
        <f t="shared" si="42"/>
        <v>0</v>
      </c>
      <c r="M40" s="130">
        <f t="shared" si="42"/>
        <v>0</v>
      </c>
      <c r="N40" s="130">
        <f t="shared" si="42"/>
        <v>0</v>
      </c>
      <c r="O40" s="130">
        <f t="shared" si="42"/>
        <v>0</v>
      </c>
      <c r="P40" s="130">
        <f t="shared" si="42"/>
        <v>0</v>
      </c>
      <c r="Q40" s="130">
        <f t="shared" si="42"/>
        <v>0</v>
      </c>
      <c r="R40" s="130">
        <f t="shared" si="42"/>
        <v>0</v>
      </c>
      <c r="S40" s="157">
        <f t="shared" si="9"/>
        <v>0</v>
      </c>
      <c r="T40" s="157">
        <f t="shared" si="10"/>
        <v>0</v>
      </c>
      <c r="U40" s="157">
        <f t="shared" si="11"/>
        <v>0</v>
      </c>
      <c r="V40" s="158">
        <f t="shared" si="12"/>
        <v>0</v>
      </c>
      <c r="W40" s="136" t="s">
        <v>10</v>
      </c>
    </row>
    <row r="41" spans="1:23" ht="31.5">
      <c r="A41" s="73" t="s">
        <v>41</v>
      </c>
      <c r="B41" s="74" t="s">
        <v>42</v>
      </c>
      <c r="C41" s="78" t="s">
        <v>10</v>
      </c>
      <c r="D41" s="137">
        <f t="shared" si="42"/>
        <v>0</v>
      </c>
      <c r="E41" s="137">
        <f t="shared" si="42"/>
        <v>0</v>
      </c>
      <c r="F41" s="137">
        <f t="shared" si="42"/>
        <v>0</v>
      </c>
      <c r="G41" s="137">
        <f t="shared" si="42"/>
        <v>0</v>
      </c>
      <c r="H41" s="138">
        <f t="shared" si="42"/>
        <v>0</v>
      </c>
      <c r="I41" s="139">
        <f t="shared" si="7"/>
        <v>0</v>
      </c>
      <c r="J41" s="140">
        <f t="shared" si="7"/>
        <v>0</v>
      </c>
      <c r="K41" s="141">
        <f t="shared" si="42"/>
        <v>0</v>
      </c>
      <c r="L41" s="142">
        <f t="shared" si="42"/>
        <v>0</v>
      </c>
      <c r="M41" s="137">
        <f t="shared" si="42"/>
        <v>0</v>
      </c>
      <c r="N41" s="137">
        <f t="shared" si="42"/>
        <v>0</v>
      </c>
      <c r="O41" s="137">
        <f t="shared" si="42"/>
        <v>0</v>
      </c>
      <c r="P41" s="137">
        <f t="shared" si="42"/>
        <v>0</v>
      </c>
      <c r="Q41" s="137">
        <f t="shared" si="42"/>
        <v>0</v>
      </c>
      <c r="R41" s="137">
        <f t="shared" si="42"/>
        <v>0</v>
      </c>
      <c r="S41" s="157">
        <f t="shared" si="9"/>
        <v>0</v>
      </c>
      <c r="T41" s="157">
        <f t="shared" si="10"/>
        <v>0</v>
      </c>
      <c r="U41" s="157">
        <f t="shared" si="11"/>
        <v>0</v>
      </c>
      <c r="V41" s="158">
        <f t="shared" si="12"/>
        <v>0</v>
      </c>
      <c r="W41" s="143" t="s">
        <v>10</v>
      </c>
    </row>
    <row r="42" spans="1:23" ht="63">
      <c r="A42" s="73" t="s">
        <v>41</v>
      </c>
      <c r="B42" s="74" t="s">
        <v>43</v>
      </c>
      <c r="C42" s="78" t="s">
        <v>10</v>
      </c>
      <c r="D42" s="137">
        <f t="shared" si="42"/>
        <v>0</v>
      </c>
      <c r="E42" s="137">
        <f t="shared" si="42"/>
        <v>0</v>
      </c>
      <c r="F42" s="137">
        <f t="shared" si="42"/>
        <v>0</v>
      </c>
      <c r="G42" s="137">
        <f t="shared" si="42"/>
        <v>0</v>
      </c>
      <c r="H42" s="138">
        <f t="shared" si="42"/>
        <v>0</v>
      </c>
      <c r="I42" s="139">
        <f t="shared" si="7"/>
        <v>0</v>
      </c>
      <c r="J42" s="140">
        <f t="shared" si="7"/>
        <v>0</v>
      </c>
      <c r="K42" s="141">
        <f t="shared" si="42"/>
        <v>0</v>
      </c>
      <c r="L42" s="142">
        <f t="shared" si="42"/>
        <v>0</v>
      </c>
      <c r="M42" s="137">
        <f t="shared" si="42"/>
        <v>0</v>
      </c>
      <c r="N42" s="137">
        <f t="shared" si="42"/>
        <v>0</v>
      </c>
      <c r="O42" s="137">
        <f t="shared" si="42"/>
        <v>0</v>
      </c>
      <c r="P42" s="137">
        <f t="shared" si="42"/>
        <v>0</v>
      </c>
      <c r="Q42" s="137">
        <f t="shared" si="42"/>
        <v>0</v>
      </c>
      <c r="R42" s="137">
        <f t="shared" si="42"/>
        <v>0</v>
      </c>
      <c r="S42" s="157">
        <f t="shared" si="9"/>
        <v>0</v>
      </c>
      <c r="T42" s="157">
        <f t="shared" si="10"/>
        <v>0</v>
      </c>
      <c r="U42" s="157">
        <f t="shared" si="11"/>
        <v>0</v>
      </c>
      <c r="V42" s="158">
        <f t="shared" si="12"/>
        <v>0</v>
      </c>
      <c r="W42" s="143" t="s">
        <v>10</v>
      </c>
    </row>
    <row r="43" spans="1:23" ht="63">
      <c r="A43" s="73" t="s">
        <v>41</v>
      </c>
      <c r="B43" s="74" t="s">
        <v>44</v>
      </c>
      <c r="C43" s="78" t="s">
        <v>10</v>
      </c>
      <c r="D43" s="137">
        <f t="shared" si="42"/>
        <v>0</v>
      </c>
      <c r="E43" s="137">
        <f t="shared" si="42"/>
        <v>0</v>
      </c>
      <c r="F43" s="137">
        <f t="shared" si="42"/>
        <v>0</v>
      </c>
      <c r="G43" s="137">
        <f t="shared" si="42"/>
        <v>0</v>
      </c>
      <c r="H43" s="138">
        <f t="shared" si="42"/>
        <v>0</v>
      </c>
      <c r="I43" s="139">
        <f t="shared" si="7"/>
        <v>0</v>
      </c>
      <c r="J43" s="140">
        <f t="shared" si="7"/>
        <v>0</v>
      </c>
      <c r="K43" s="141">
        <f t="shared" si="42"/>
        <v>0</v>
      </c>
      <c r="L43" s="142">
        <f t="shared" si="42"/>
        <v>0</v>
      </c>
      <c r="M43" s="137">
        <f t="shared" si="42"/>
        <v>0</v>
      </c>
      <c r="N43" s="137">
        <f t="shared" si="42"/>
        <v>0</v>
      </c>
      <c r="O43" s="137">
        <f t="shared" si="42"/>
        <v>0</v>
      </c>
      <c r="P43" s="137">
        <f t="shared" si="42"/>
        <v>0</v>
      </c>
      <c r="Q43" s="137">
        <f t="shared" si="42"/>
        <v>0</v>
      </c>
      <c r="R43" s="137">
        <f t="shared" si="42"/>
        <v>0</v>
      </c>
      <c r="S43" s="157">
        <f t="shared" si="9"/>
        <v>0</v>
      </c>
      <c r="T43" s="157">
        <f t="shared" si="10"/>
        <v>0</v>
      </c>
      <c r="U43" s="157">
        <f t="shared" si="11"/>
        <v>0</v>
      </c>
      <c r="V43" s="158">
        <f t="shared" si="12"/>
        <v>0</v>
      </c>
      <c r="W43" s="143" t="s">
        <v>10</v>
      </c>
    </row>
    <row r="44" spans="1:23" ht="63">
      <c r="A44" s="73" t="s">
        <v>41</v>
      </c>
      <c r="B44" s="74" t="s">
        <v>45</v>
      </c>
      <c r="C44" s="78" t="s">
        <v>10</v>
      </c>
      <c r="D44" s="137">
        <v>0</v>
      </c>
      <c r="E44" s="137">
        <v>0</v>
      </c>
      <c r="F44" s="137">
        <v>0</v>
      </c>
      <c r="G44" s="137">
        <v>0</v>
      </c>
      <c r="H44" s="138">
        <v>0</v>
      </c>
      <c r="I44" s="139">
        <f t="shared" ref="I44" si="43">K44+M44+O44+Q44</f>
        <v>0</v>
      </c>
      <c r="J44" s="140">
        <f t="shared" ref="J44" si="44">L44+N44+P44+R44</f>
        <v>0</v>
      </c>
      <c r="K44" s="141">
        <v>0</v>
      </c>
      <c r="L44" s="142">
        <v>0</v>
      </c>
      <c r="M44" s="137">
        <v>0</v>
      </c>
      <c r="N44" s="137">
        <v>0</v>
      </c>
      <c r="O44" s="137">
        <v>0</v>
      </c>
      <c r="P44" s="137">
        <v>0</v>
      </c>
      <c r="Q44" s="137">
        <v>0</v>
      </c>
      <c r="R44" s="137">
        <v>0</v>
      </c>
      <c r="S44" s="157">
        <f t="shared" si="9"/>
        <v>0</v>
      </c>
      <c r="T44" s="157">
        <f t="shared" si="10"/>
        <v>0</v>
      </c>
      <c r="U44" s="157">
        <f t="shared" si="11"/>
        <v>0</v>
      </c>
      <c r="V44" s="158">
        <f t="shared" si="12"/>
        <v>0</v>
      </c>
      <c r="W44" s="143" t="s">
        <v>10</v>
      </c>
    </row>
    <row r="45" spans="1:23" ht="31.5">
      <c r="A45" s="73" t="s">
        <v>46</v>
      </c>
      <c r="B45" s="74" t="s">
        <v>42</v>
      </c>
      <c r="C45" s="78" t="s">
        <v>10</v>
      </c>
      <c r="D45" s="137">
        <v>0</v>
      </c>
      <c r="E45" s="137">
        <v>0</v>
      </c>
      <c r="F45" s="137">
        <v>0</v>
      </c>
      <c r="G45" s="137">
        <v>0</v>
      </c>
      <c r="H45" s="138">
        <v>0</v>
      </c>
      <c r="I45" s="139">
        <f t="shared" si="7"/>
        <v>0</v>
      </c>
      <c r="J45" s="140">
        <f t="shared" si="7"/>
        <v>0</v>
      </c>
      <c r="K45" s="141">
        <v>0</v>
      </c>
      <c r="L45" s="142">
        <v>0</v>
      </c>
      <c r="M45" s="137">
        <v>0</v>
      </c>
      <c r="N45" s="137">
        <v>0</v>
      </c>
      <c r="O45" s="137">
        <v>0</v>
      </c>
      <c r="P45" s="137">
        <v>0</v>
      </c>
      <c r="Q45" s="137">
        <v>0</v>
      </c>
      <c r="R45" s="137">
        <v>0</v>
      </c>
      <c r="S45" s="157">
        <f t="shared" si="9"/>
        <v>0</v>
      </c>
      <c r="T45" s="157">
        <f t="shared" si="10"/>
        <v>0</v>
      </c>
      <c r="U45" s="157">
        <f t="shared" si="11"/>
        <v>0</v>
      </c>
      <c r="V45" s="158">
        <f t="shared" si="12"/>
        <v>0</v>
      </c>
      <c r="W45" s="143" t="s">
        <v>10</v>
      </c>
    </row>
    <row r="46" spans="1:23" ht="63">
      <c r="A46" s="73" t="s">
        <v>46</v>
      </c>
      <c r="B46" s="74" t="s">
        <v>43</v>
      </c>
      <c r="C46" s="78" t="s">
        <v>10</v>
      </c>
      <c r="D46" s="137">
        <v>0</v>
      </c>
      <c r="E46" s="137">
        <v>0</v>
      </c>
      <c r="F46" s="137">
        <v>0</v>
      </c>
      <c r="G46" s="137">
        <v>0</v>
      </c>
      <c r="H46" s="138">
        <v>0</v>
      </c>
      <c r="I46" s="139">
        <f t="shared" si="7"/>
        <v>0</v>
      </c>
      <c r="J46" s="140">
        <f t="shared" si="7"/>
        <v>0</v>
      </c>
      <c r="K46" s="141">
        <v>0</v>
      </c>
      <c r="L46" s="142">
        <v>0</v>
      </c>
      <c r="M46" s="137">
        <v>0</v>
      </c>
      <c r="N46" s="137">
        <v>0</v>
      </c>
      <c r="O46" s="137">
        <v>0</v>
      </c>
      <c r="P46" s="137">
        <v>0</v>
      </c>
      <c r="Q46" s="137">
        <v>0</v>
      </c>
      <c r="R46" s="137">
        <v>0</v>
      </c>
      <c r="S46" s="157">
        <f t="shared" si="9"/>
        <v>0</v>
      </c>
      <c r="T46" s="157">
        <f t="shared" si="10"/>
        <v>0</v>
      </c>
      <c r="U46" s="157">
        <f t="shared" si="11"/>
        <v>0</v>
      </c>
      <c r="V46" s="158">
        <f t="shared" si="12"/>
        <v>0</v>
      </c>
      <c r="W46" s="143" t="s">
        <v>10</v>
      </c>
    </row>
    <row r="47" spans="1:23" ht="63">
      <c r="A47" s="73" t="s">
        <v>46</v>
      </c>
      <c r="B47" s="74" t="s">
        <v>44</v>
      </c>
      <c r="C47" s="78" t="s">
        <v>10</v>
      </c>
      <c r="D47" s="137">
        <v>0</v>
      </c>
      <c r="E47" s="137">
        <v>0</v>
      </c>
      <c r="F47" s="137">
        <v>0</v>
      </c>
      <c r="G47" s="137">
        <v>0</v>
      </c>
      <c r="H47" s="138">
        <v>0</v>
      </c>
      <c r="I47" s="139">
        <f t="shared" si="7"/>
        <v>0</v>
      </c>
      <c r="J47" s="140">
        <f t="shared" si="7"/>
        <v>0</v>
      </c>
      <c r="K47" s="141">
        <v>0</v>
      </c>
      <c r="L47" s="142">
        <v>0</v>
      </c>
      <c r="M47" s="137">
        <v>0</v>
      </c>
      <c r="N47" s="137">
        <v>0</v>
      </c>
      <c r="O47" s="137">
        <v>0</v>
      </c>
      <c r="P47" s="137">
        <v>0</v>
      </c>
      <c r="Q47" s="137">
        <v>0</v>
      </c>
      <c r="R47" s="137">
        <v>0</v>
      </c>
      <c r="S47" s="157">
        <f t="shared" si="9"/>
        <v>0</v>
      </c>
      <c r="T47" s="157">
        <f t="shared" si="10"/>
        <v>0</v>
      </c>
      <c r="U47" s="157">
        <f t="shared" si="11"/>
        <v>0</v>
      </c>
      <c r="V47" s="158">
        <f t="shared" si="12"/>
        <v>0</v>
      </c>
      <c r="W47" s="143" t="s">
        <v>10</v>
      </c>
    </row>
    <row r="48" spans="1:23" ht="63">
      <c r="A48" s="73" t="s">
        <v>46</v>
      </c>
      <c r="B48" s="74" t="s">
        <v>47</v>
      </c>
      <c r="C48" s="78" t="s">
        <v>10</v>
      </c>
      <c r="D48" s="137">
        <v>0</v>
      </c>
      <c r="E48" s="137">
        <v>0</v>
      </c>
      <c r="F48" s="137">
        <v>0</v>
      </c>
      <c r="G48" s="137">
        <v>0</v>
      </c>
      <c r="H48" s="138">
        <v>0</v>
      </c>
      <c r="I48" s="139">
        <f t="shared" si="7"/>
        <v>0</v>
      </c>
      <c r="J48" s="140">
        <f t="shared" si="7"/>
        <v>0</v>
      </c>
      <c r="K48" s="141">
        <v>0</v>
      </c>
      <c r="L48" s="142">
        <v>0</v>
      </c>
      <c r="M48" s="137">
        <v>0</v>
      </c>
      <c r="N48" s="137">
        <v>0</v>
      </c>
      <c r="O48" s="137">
        <v>0</v>
      </c>
      <c r="P48" s="137">
        <v>0</v>
      </c>
      <c r="Q48" s="137">
        <v>0</v>
      </c>
      <c r="R48" s="137">
        <v>0</v>
      </c>
      <c r="S48" s="157">
        <f t="shared" si="9"/>
        <v>0</v>
      </c>
      <c r="T48" s="157">
        <f t="shared" si="10"/>
        <v>0</v>
      </c>
      <c r="U48" s="157">
        <f t="shared" si="11"/>
        <v>0</v>
      </c>
      <c r="V48" s="158">
        <f t="shared" si="12"/>
        <v>0</v>
      </c>
      <c r="W48" s="143" t="s">
        <v>10</v>
      </c>
    </row>
    <row r="49" spans="1:23" ht="63">
      <c r="A49" s="54" t="s">
        <v>48</v>
      </c>
      <c r="B49" s="55" t="s">
        <v>49</v>
      </c>
      <c r="C49" s="79" t="s">
        <v>10</v>
      </c>
      <c r="D49" s="130">
        <f t="shared" ref="D49:F49" si="45">D50+D54</f>
        <v>0</v>
      </c>
      <c r="E49" s="130">
        <f t="shared" si="45"/>
        <v>7.3621040000000004</v>
      </c>
      <c r="F49" s="130">
        <f t="shared" si="45"/>
        <v>2.5649999999999999</v>
      </c>
      <c r="G49" s="130">
        <f>G50+G54</f>
        <v>0</v>
      </c>
      <c r="H49" s="131">
        <f>H50+H54</f>
        <v>4.7971040000000009</v>
      </c>
      <c r="I49" s="132">
        <f t="shared" si="7"/>
        <v>3.9958333333333336</v>
      </c>
      <c r="J49" s="133">
        <f t="shared" si="7"/>
        <v>7.3621040000000004</v>
      </c>
      <c r="K49" s="134">
        <f t="shared" ref="K49:R49" si="46">K50+K54</f>
        <v>0</v>
      </c>
      <c r="L49" s="135">
        <f t="shared" si="46"/>
        <v>0</v>
      </c>
      <c r="M49" s="130">
        <f t="shared" si="46"/>
        <v>0</v>
      </c>
      <c r="N49" s="130">
        <f t="shared" si="46"/>
        <v>0</v>
      </c>
      <c r="O49" s="130">
        <f t="shared" si="46"/>
        <v>0</v>
      </c>
      <c r="P49" s="130">
        <f t="shared" si="46"/>
        <v>0</v>
      </c>
      <c r="Q49" s="130">
        <f t="shared" si="46"/>
        <v>3.9958333333333336</v>
      </c>
      <c r="R49" s="130">
        <f t="shared" si="46"/>
        <v>7.3621040000000004</v>
      </c>
      <c r="S49" s="157">
        <f t="shared" si="9"/>
        <v>-7.3621040000000004</v>
      </c>
      <c r="T49" s="157">
        <f t="shared" si="10"/>
        <v>-2.5649999999999995</v>
      </c>
      <c r="U49" s="157">
        <f t="shared" si="11"/>
        <v>3.3662706666666669</v>
      </c>
      <c r="V49" s="158">
        <f t="shared" si="12"/>
        <v>1.8424452137643379</v>
      </c>
      <c r="W49" s="136" t="s">
        <v>10</v>
      </c>
    </row>
    <row r="50" spans="1:23" ht="47.25">
      <c r="A50" s="73" t="s">
        <v>50</v>
      </c>
      <c r="B50" s="74" t="s">
        <v>51</v>
      </c>
      <c r="C50" s="78" t="s">
        <v>10</v>
      </c>
      <c r="D50" s="155">
        <f>SUM(D51,D52,,D53)</f>
        <v>0</v>
      </c>
      <c r="E50" s="137">
        <f t="shared" ref="E50" si="47">SUM(E51:E53)</f>
        <v>7.3621040000000004</v>
      </c>
      <c r="F50" s="137">
        <f t="shared" ref="F50" si="48">SUM(F51:F53)</f>
        <v>2.5649999999999999</v>
      </c>
      <c r="G50" s="137">
        <f>SUM(G51:G53)</f>
        <v>0</v>
      </c>
      <c r="H50" s="138">
        <f>SUM(H51:H53)</f>
        <v>4.7971040000000009</v>
      </c>
      <c r="I50" s="139">
        <f t="shared" si="7"/>
        <v>3.9958333333333336</v>
      </c>
      <c r="J50" s="140">
        <f t="shared" si="7"/>
        <v>7.3621040000000004</v>
      </c>
      <c r="K50" s="141">
        <f t="shared" ref="K50:R50" si="49">SUM(K51:K53)</f>
        <v>0</v>
      </c>
      <c r="L50" s="142">
        <f t="shared" si="49"/>
        <v>0</v>
      </c>
      <c r="M50" s="137">
        <f t="shared" si="49"/>
        <v>0</v>
      </c>
      <c r="N50" s="137">
        <f t="shared" si="49"/>
        <v>0</v>
      </c>
      <c r="O50" s="137">
        <f t="shared" si="49"/>
        <v>0</v>
      </c>
      <c r="P50" s="137">
        <f t="shared" si="49"/>
        <v>0</v>
      </c>
      <c r="Q50" s="137">
        <f t="shared" si="49"/>
        <v>3.9958333333333336</v>
      </c>
      <c r="R50" s="137">
        <f t="shared" si="49"/>
        <v>7.3621040000000004</v>
      </c>
      <c r="S50" s="157">
        <f t="shared" si="9"/>
        <v>-7.3621040000000004</v>
      </c>
      <c r="T50" s="157">
        <f t="shared" si="10"/>
        <v>-2.5649999999999995</v>
      </c>
      <c r="U50" s="157">
        <f t="shared" si="11"/>
        <v>3.3662706666666669</v>
      </c>
      <c r="V50" s="158">
        <f t="shared" si="12"/>
        <v>1.8424452137643379</v>
      </c>
      <c r="W50" s="143" t="s">
        <v>10</v>
      </c>
    </row>
    <row r="51" spans="1:23" ht="47.25">
      <c r="A51" s="66" t="s">
        <v>50</v>
      </c>
      <c r="B51" s="17" t="s">
        <v>130</v>
      </c>
      <c r="C51" s="12" t="s">
        <v>127</v>
      </c>
      <c r="D51" s="144" t="s">
        <v>129</v>
      </c>
      <c r="E51" s="144">
        <f>'10 форма'!D49</f>
        <v>7.3621040000000004</v>
      </c>
      <c r="F51" s="144">
        <f>'10 форма'!E49</f>
        <v>2.5649999999999999</v>
      </c>
      <c r="G51" s="145">
        <f t="shared" ref="G51:G53" si="50">IF(D51="НД",0,(D51-F51))</f>
        <v>0</v>
      </c>
      <c r="H51" s="146">
        <f t="shared" ref="H51:H53" si="51">IF(E51="НД",0,(E51-F51))</f>
        <v>4.7971040000000009</v>
      </c>
      <c r="I51" s="147">
        <f t="shared" si="7"/>
        <v>3.9958333333333336</v>
      </c>
      <c r="J51" s="148">
        <f t="shared" si="7"/>
        <v>7.3621040000000004</v>
      </c>
      <c r="K51" s="149">
        <v>0</v>
      </c>
      <c r="L51" s="149">
        <v>0</v>
      </c>
      <c r="M51" s="149">
        <v>0</v>
      </c>
      <c r="N51" s="149">
        <v>0</v>
      </c>
      <c r="O51" s="149">
        <v>0</v>
      </c>
      <c r="P51" s="149">
        <v>0</v>
      </c>
      <c r="Q51" s="149">
        <f>'10 форма'!O49/1.2</f>
        <v>3.9958333333333336</v>
      </c>
      <c r="R51" s="149">
        <v>7.3621040000000004</v>
      </c>
      <c r="S51" s="157">
        <f t="shared" si="9"/>
        <v>-7.3621040000000004</v>
      </c>
      <c r="T51" s="157">
        <f t="shared" si="10"/>
        <v>-2.5649999999999995</v>
      </c>
      <c r="U51" s="157">
        <f t="shared" si="11"/>
        <v>3.3662706666666669</v>
      </c>
      <c r="V51" s="158">
        <f t="shared" si="12"/>
        <v>1.8424452137643379</v>
      </c>
      <c r="W51" s="72"/>
    </row>
    <row r="52" spans="1:23" ht="31.5">
      <c r="A52" s="66" t="s">
        <v>50</v>
      </c>
      <c r="B52" s="17" t="s">
        <v>131</v>
      </c>
      <c r="C52" s="12" t="s">
        <v>132</v>
      </c>
      <c r="D52" s="144" t="s">
        <v>129</v>
      </c>
      <c r="E52" s="144">
        <f>'10 форма'!D50</f>
        <v>0</v>
      </c>
      <c r="F52" s="144">
        <f>'10 форма'!E50</f>
        <v>0</v>
      </c>
      <c r="G52" s="145">
        <f t="shared" si="50"/>
        <v>0</v>
      </c>
      <c r="H52" s="146">
        <f t="shared" si="51"/>
        <v>0</v>
      </c>
      <c r="I52" s="147">
        <f t="shared" si="7"/>
        <v>0</v>
      </c>
      <c r="J52" s="148">
        <f t="shared" si="7"/>
        <v>0</v>
      </c>
      <c r="K52" s="149">
        <v>0</v>
      </c>
      <c r="L52" s="149">
        <v>0</v>
      </c>
      <c r="M52" s="149">
        <v>0</v>
      </c>
      <c r="N52" s="149">
        <v>0</v>
      </c>
      <c r="O52" s="149">
        <v>0</v>
      </c>
      <c r="P52" s="149">
        <v>0</v>
      </c>
      <c r="Q52" s="149">
        <v>0</v>
      </c>
      <c r="R52" s="149">
        <v>0</v>
      </c>
      <c r="S52" s="157">
        <f t="shared" si="9"/>
        <v>0</v>
      </c>
      <c r="T52" s="157">
        <f t="shared" si="10"/>
        <v>0</v>
      </c>
      <c r="U52" s="157">
        <f t="shared" si="11"/>
        <v>0</v>
      </c>
      <c r="V52" s="158">
        <f t="shared" si="12"/>
        <v>0</v>
      </c>
      <c r="W52" s="72"/>
    </row>
    <row r="53" spans="1:23" ht="63">
      <c r="A53" s="66" t="s">
        <v>50</v>
      </c>
      <c r="B53" s="17" t="s">
        <v>133</v>
      </c>
      <c r="C53" s="12" t="s">
        <v>134</v>
      </c>
      <c r="D53" s="144" t="s">
        <v>129</v>
      </c>
      <c r="E53" s="144">
        <f>'10 форма'!D51</f>
        <v>0</v>
      </c>
      <c r="F53" s="144">
        <f>'10 форма'!E51</f>
        <v>0</v>
      </c>
      <c r="G53" s="145">
        <f t="shared" si="50"/>
        <v>0</v>
      </c>
      <c r="H53" s="146">
        <f t="shared" si="51"/>
        <v>0</v>
      </c>
      <c r="I53" s="147">
        <f t="shared" si="7"/>
        <v>0</v>
      </c>
      <c r="J53" s="148">
        <f t="shared" si="7"/>
        <v>0</v>
      </c>
      <c r="K53" s="149">
        <v>0</v>
      </c>
      <c r="L53" s="149">
        <v>0</v>
      </c>
      <c r="M53" s="149">
        <v>0</v>
      </c>
      <c r="N53" s="149">
        <v>0</v>
      </c>
      <c r="O53" s="149">
        <v>0</v>
      </c>
      <c r="P53" s="149">
        <v>0</v>
      </c>
      <c r="Q53" s="149">
        <v>0</v>
      </c>
      <c r="R53" s="149">
        <v>0</v>
      </c>
      <c r="S53" s="157">
        <f t="shared" si="9"/>
        <v>0</v>
      </c>
      <c r="T53" s="157">
        <f t="shared" si="10"/>
        <v>0</v>
      </c>
      <c r="U53" s="157">
        <f t="shared" si="11"/>
        <v>0</v>
      </c>
      <c r="V53" s="158">
        <f t="shared" si="12"/>
        <v>0</v>
      </c>
      <c r="W53" s="151"/>
    </row>
    <row r="54" spans="1:23" ht="63">
      <c r="A54" s="73" t="s">
        <v>52</v>
      </c>
      <c r="B54" s="74" t="s">
        <v>53</v>
      </c>
      <c r="C54" s="78" t="s">
        <v>10</v>
      </c>
      <c r="D54" s="137">
        <v>0</v>
      </c>
      <c r="E54" s="137">
        <v>0</v>
      </c>
      <c r="F54" s="137">
        <v>0</v>
      </c>
      <c r="G54" s="137">
        <v>0</v>
      </c>
      <c r="H54" s="138">
        <v>0</v>
      </c>
      <c r="I54" s="139">
        <f t="shared" si="7"/>
        <v>0</v>
      </c>
      <c r="J54" s="140">
        <f t="shared" si="7"/>
        <v>0</v>
      </c>
      <c r="K54" s="141">
        <v>0</v>
      </c>
      <c r="L54" s="142">
        <v>0</v>
      </c>
      <c r="M54" s="137">
        <v>0</v>
      </c>
      <c r="N54" s="137">
        <v>0</v>
      </c>
      <c r="O54" s="137">
        <v>0</v>
      </c>
      <c r="P54" s="137">
        <v>0</v>
      </c>
      <c r="Q54" s="137">
        <v>0</v>
      </c>
      <c r="R54" s="137">
        <v>0</v>
      </c>
      <c r="S54" s="157">
        <f t="shared" si="9"/>
        <v>0</v>
      </c>
      <c r="T54" s="157">
        <f t="shared" si="10"/>
        <v>0</v>
      </c>
      <c r="U54" s="157">
        <f t="shared" si="11"/>
        <v>0</v>
      </c>
      <c r="V54" s="158">
        <f t="shared" si="12"/>
        <v>0</v>
      </c>
      <c r="W54" s="143" t="s">
        <v>10</v>
      </c>
    </row>
    <row r="55" spans="1:23" ht="31.5">
      <c r="A55" s="48" t="s">
        <v>54</v>
      </c>
      <c r="B55" s="82" t="s">
        <v>55</v>
      </c>
      <c r="C55" s="83" t="s">
        <v>10</v>
      </c>
      <c r="D55" s="123">
        <f>D56+D62+D69+D81</f>
        <v>0</v>
      </c>
      <c r="E55" s="123">
        <f>E56+E62+E69+E81</f>
        <v>11.387500000000001</v>
      </c>
      <c r="F55" s="123">
        <f>F56+F62+F69+F81</f>
        <v>7.2181666666666668</v>
      </c>
      <c r="G55" s="123">
        <f>G56+G62+G69+G81</f>
        <v>0</v>
      </c>
      <c r="H55" s="124">
        <f>H56+H62+H69+H81</f>
        <v>4.1693333333333342</v>
      </c>
      <c r="I55" s="125">
        <f t="shared" si="7"/>
        <v>4.17</v>
      </c>
      <c r="J55" s="126">
        <f t="shared" si="7"/>
        <v>8.4129627099999986</v>
      </c>
      <c r="K55" s="127">
        <f t="shared" ref="K55:R55" si="52">K56+K62+K69+K81</f>
        <v>0</v>
      </c>
      <c r="L55" s="128">
        <f t="shared" si="52"/>
        <v>0</v>
      </c>
      <c r="M55" s="123">
        <f t="shared" si="52"/>
        <v>0</v>
      </c>
      <c r="N55" s="123">
        <f t="shared" si="52"/>
        <v>0</v>
      </c>
      <c r="O55" s="123">
        <f t="shared" si="52"/>
        <v>0</v>
      </c>
      <c r="P55" s="123">
        <f t="shared" si="52"/>
        <v>4.6510821599999996</v>
      </c>
      <c r="Q55" s="123">
        <f t="shared" si="52"/>
        <v>4.17</v>
      </c>
      <c r="R55" s="123">
        <f t="shared" si="52"/>
        <v>3.7618805499999999</v>
      </c>
      <c r="S55" s="157">
        <f t="shared" si="9"/>
        <v>-8.4129627099999986</v>
      </c>
      <c r="T55" s="157">
        <f t="shared" si="10"/>
        <v>-4.2436293766666644</v>
      </c>
      <c r="U55" s="157">
        <f t="shared" si="11"/>
        <v>4.2429627099999987</v>
      </c>
      <c r="V55" s="158">
        <f t="shared" si="12"/>
        <v>2.0174970527577933</v>
      </c>
      <c r="W55" s="129" t="s">
        <v>10</v>
      </c>
    </row>
    <row r="56" spans="1:23" ht="47.25">
      <c r="A56" s="54" t="s">
        <v>56</v>
      </c>
      <c r="B56" s="55" t="s">
        <v>57</v>
      </c>
      <c r="C56" s="79" t="s">
        <v>10</v>
      </c>
      <c r="D56" s="130">
        <f>D57+D58</f>
        <v>0</v>
      </c>
      <c r="E56" s="130">
        <f>E57+E58</f>
        <v>7.8966666666666674</v>
      </c>
      <c r="F56" s="130">
        <f>F57+F58</f>
        <v>6.2270000000000003</v>
      </c>
      <c r="G56" s="130">
        <f>G57+G58</f>
        <v>0</v>
      </c>
      <c r="H56" s="131">
        <f>H57+H58</f>
        <v>1.6696666666666671</v>
      </c>
      <c r="I56" s="132">
        <f t="shared" si="7"/>
        <v>1.6700000000000002</v>
      </c>
      <c r="J56" s="133">
        <f t="shared" si="7"/>
        <v>1.670085</v>
      </c>
      <c r="K56" s="134">
        <f t="shared" ref="K56:R56" si="53">K57+K58</f>
        <v>0</v>
      </c>
      <c r="L56" s="135">
        <f t="shared" si="53"/>
        <v>0</v>
      </c>
      <c r="M56" s="130">
        <f t="shared" si="53"/>
        <v>0</v>
      </c>
      <c r="N56" s="130">
        <f t="shared" si="53"/>
        <v>0</v>
      </c>
      <c r="O56" s="130">
        <f t="shared" si="53"/>
        <v>0</v>
      </c>
      <c r="P56" s="130">
        <f t="shared" si="53"/>
        <v>1.670085</v>
      </c>
      <c r="Q56" s="130">
        <f t="shared" si="53"/>
        <v>1.6700000000000002</v>
      </c>
      <c r="R56" s="130">
        <f t="shared" si="53"/>
        <v>0</v>
      </c>
      <c r="S56" s="157">
        <f t="shared" si="9"/>
        <v>-1.670085</v>
      </c>
      <c r="T56" s="157">
        <f t="shared" si="10"/>
        <v>-4.183333333329653E-4</v>
      </c>
      <c r="U56" s="157">
        <f t="shared" si="11"/>
        <v>8.4999999999890719E-5</v>
      </c>
      <c r="V56" s="158">
        <f t="shared" si="12"/>
        <v>1.0000508982035927</v>
      </c>
      <c r="W56" s="136" t="s">
        <v>10</v>
      </c>
    </row>
    <row r="57" spans="1:23" ht="31.5">
      <c r="A57" s="73" t="s">
        <v>58</v>
      </c>
      <c r="B57" s="74" t="s">
        <v>59</v>
      </c>
      <c r="C57" s="78" t="s">
        <v>10</v>
      </c>
      <c r="D57" s="137">
        <v>0</v>
      </c>
      <c r="E57" s="137">
        <v>0</v>
      </c>
      <c r="F57" s="137">
        <v>0</v>
      </c>
      <c r="G57" s="137">
        <v>0</v>
      </c>
      <c r="H57" s="138">
        <v>0</v>
      </c>
      <c r="I57" s="139">
        <f t="shared" ref="I57" si="54">K57+M57+O57+Q57</f>
        <v>0</v>
      </c>
      <c r="J57" s="140">
        <f t="shared" ref="J57" si="55">L57+N57+P57+R57</f>
        <v>0</v>
      </c>
      <c r="K57" s="141">
        <v>0</v>
      </c>
      <c r="L57" s="142">
        <v>0</v>
      </c>
      <c r="M57" s="137">
        <v>0</v>
      </c>
      <c r="N57" s="137">
        <v>0</v>
      </c>
      <c r="O57" s="137">
        <v>0</v>
      </c>
      <c r="P57" s="137">
        <v>0</v>
      </c>
      <c r="Q57" s="137">
        <v>0</v>
      </c>
      <c r="R57" s="137">
        <v>0</v>
      </c>
      <c r="S57" s="157">
        <f t="shared" si="9"/>
        <v>0</v>
      </c>
      <c r="T57" s="157">
        <f t="shared" si="10"/>
        <v>0</v>
      </c>
      <c r="U57" s="157">
        <f t="shared" si="11"/>
        <v>0</v>
      </c>
      <c r="V57" s="158">
        <f t="shared" si="12"/>
        <v>0</v>
      </c>
      <c r="W57" s="143" t="s">
        <v>10</v>
      </c>
    </row>
    <row r="58" spans="1:23" ht="38.25" customHeight="1">
      <c r="A58" s="73" t="s">
        <v>60</v>
      </c>
      <c r="B58" s="74" t="s">
        <v>61</v>
      </c>
      <c r="C58" s="78" t="s">
        <v>10</v>
      </c>
      <c r="D58" s="155">
        <f>SUM(D59,D60,,D61)</f>
        <v>0</v>
      </c>
      <c r="E58" s="137">
        <f>SUM(E59:E61)</f>
        <v>7.8966666666666674</v>
      </c>
      <c r="F58" s="137">
        <f>SUM(F59:F61)</f>
        <v>6.2270000000000003</v>
      </c>
      <c r="G58" s="137">
        <f>SUM(G59:G61)</f>
        <v>0</v>
      </c>
      <c r="H58" s="138">
        <f>SUM(H59:H61)</f>
        <v>1.6696666666666671</v>
      </c>
      <c r="I58" s="139">
        <f t="shared" si="7"/>
        <v>1.6700000000000002</v>
      </c>
      <c r="J58" s="140">
        <f t="shared" si="7"/>
        <v>1.670085</v>
      </c>
      <c r="K58" s="141">
        <f t="shared" ref="K58:R58" si="56">SUM(K59:K61)</f>
        <v>0</v>
      </c>
      <c r="L58" s="142">
        <f t="shared" si="56"/>
        <v>0</v>
      </c>
      <c r="M58" s="137">
        <f t="shared" si="56"/>
        <v>0</v>
      </c>
      <c r="N58" s="137">
        <f t="shared" si="56"/>
        <v>0</v>
      </c>
      <c r="O58" s="137">
        <f t="shared" si="56"/>
        <v>0</v>
      </c>
      <c r="P58" s="137">
        <f t="shared" si="56"/>
        <v>1.670085</v>
      </c>
      <c r="Q58" s="137">
        <f t="shared" si="56"/>
        <v>1.6700000000000002</v>
      </c>
      <c r="R58" s="137">
        <f t="shared" si="56"/>
        <v>0</v>
      </c>
      <c r="S58" s="157">
        <f t="shared" si="9"/>
        <v>-1.670085</v>
      </c>
      <c r="T58" s="157">
        <f t="shared" si="10"/>
        <v>-4.183333333329653E-4</v>
      </c>
      <c r="U58" s="157">
        <f t="shared" si="11"/>
        <v>8.4999999999890719E-5</v>
      </c>
      <c r="V58" s="158">
        <f t="shared" si="12"/>
        <v>1.0000508982035927</v>
      </c>
      <c r="W58" s="143" t="s">
        <v>10</v>
      </c>
    </row>
    <row r="59" spans="1:23" ht="31.5">
      <c r="A59" s="66" t="s">
        <v>60</v>
      </c>
      <c r="B59" s="16" t="s">
        <v>135</v>
      </c>
      <c r="C59" s="12" t="s">
        <v>136</v>
      </c>
      <c r="D59" s="144" t="s">
        <v>129</v>
      </c>
      <c r="E59" s="144">
        <f>'10 форма'!D57</f>
        <v>0</v>
      </c>
      <c r="F59" s="144">
        <f>'10 форма'!E57</f>
        <v>0</v>
      </c>
      <c r="G59" s="145">
        <f t="shared" ref="G59:G61" si="57">IF(D59="НД",0,(D59-F59))</f>
        <v>0</v>
      </c>
      <c r="H59" s="146">
        <f t="shared" ref="H59:H61" si="58">IF(E59="НД",0,(E59-F59))</f>
        <v>0</v>
      </c>
      <c r="I59" s="147">
        <f t="shared" si="7"/>
        <v>0</v>
      </c>
      <c r="J59" s="148">
        <f t="shared" si="7"/>
        <v>0</v>
      </c>
      <c r="K59" s="152">
        <v>0</v>
      </c>
      <c r="L59" s="152">
        <v>0</v>
      </c>
      <c r="M59" s="152">
        <v>0</v>
      </c>
      <c r="N59" s="152">
        <v>0</v>
      </c>
      <c r="O59" s="152">
        <v>0</v>
      </c>
      <c r="P59" s="152">
        <v>0</v>
      </c>
      <c r="Q59" s="152">
        <v>0</v>
      </c>
      <c r="R59" s="152">
        <v>0</v>
      </c>
      <c r="S59" s="157">
        <f t="shared" si="9"/>
        <v>0</v>
      </c>
      <c r="T59" s="157">
        <f t="shared" si="10"/>
        <v>0</v>
      </c>
      <c r="U59" s="157">
        <f t="shared" si="11"/>
        <v>0</v>
      </c>
      <c r="V59" s="158">
        <f t="shared" si="12"/>
        <v>0</v>
      </c>
      <c r="W59" s="151"/>
    </row>
    <row r="60" spans="1:23" ht="47.25">
      <c r="A60" s="66" t="s">
        <v>60</v>
      </c>
      <c r="B60" s="16" t="s">
        <v>137</v>
      </c>
      <c r="C60" s="12" t="s">
        <v>138</v>
      </c>
      <c r="D60" s="144" t="s">
        <v>129</v>
      </c>
      <c r="E60" s="144">
        <f>'10 форма'!D58</f>
        <v>0</v>
      </c>
      <c r="F60" s="144">
        <f>'10 форма'!E58</f>
        <v>0</v>
      </c>
      <c r="G60" s="145">
        <f t="shared" si="57"/>
        <v>0</v>
      </c>
      <c r="H60" s="146">
        <f t="shared" si="58"/>
        <v>0</v>
      </c>
      <c r="I60" s="147">
        <f t="shared" si="7"/>
        <v>0</v>
      </c>
      <c r="J60" s="148">
        <f t="shared" si="7"/>
        <v>0</v>
      </c>
      <c r="K60" s="152">
        <v>0</v>
      </c>
      <c r="L60" s="152">
        <v>0</v>
      </c>
      <c r="M60" s="152">
        <v>0</v>
      </c>
      <c r="N60" s="152">
        <v>0</v>
      </c>
      <c r="O60" s="152">
        <v>0</v>
      </c>
      <c r="P60" s="152">
        <v>0</v>
      </c>
      <c r="Q60" s="152">
        <v>0</v>
      </c>
      <c r="R60" s="152">
        <v>0</v>
      </c>
      <c r="S60" s="157">
        <f t="shared" si="9"/>
        <v>0</v>
      </c>
      <c r="T60" s="157">
        <f t="shared" si="10"/>
        <v>0</v>
      </c>
      <c r="U60" s="157">
        <f t="shared" si="11"/>
        <v>0</v>
      </c>
      <c r="V60" s="158">
        <f t="shared" si="12"/>
        <v>0</v>
      </c>
      <c r="W60" s="151"/>
    </row>
    <row r="61" spans="1:23" ht="23.25" customHeight="1">
      <c r="A61" s="66" t="s">
        <v>60</v>
      </c>
      <c r="B61" s="16" t="s">
        <v>139</v>
      </c>
      <c r="C61" s="12" t="s">
        <v>140</v>
      </c>
      <c r="D61" s="144" t="s">
        <v>129</v>
      </c>
      <c r="E61" s="144">
        <f>'10 форма'!D59/1.2</f>
        <v>7.8966666666666674</v>
      </c>
      <c r="F61" s="144">
        <f>'10 форма'!E59/1.2</f>
        <v>6.2270000000000003</v>
      </c>
      <c r="G61" s="145">
        <f t="shared" si="57"/>
        <v>0</v>
      </c>
      <c r="H61" s="146">
        <f t="shared" si="58"/>
        <v>1.6696666666666671</v>
      </c>
      <c r="I61" s="147">
        <f t="shared" si="7"/>
        <v>1.6700000000000002</v>
      </c>
      <c r="J61" s="148">
        <f t="shared" si="7"/>
        <v>1.670085</v>
      </c>
      <c r="K61" s="152">
        <v>0</v>
      </c>
      <c r="L61" s="152">
        <v>0</v>
      </c>
      <c r="M61" s="152">
        <v>0</v>
      </c>
      <c r="N61" s="152">
        <v>0</v>
      </c>
      <c r="O61" s="152">
        <v>0</v>
      </c>
      <c r="P61" s="152">
        <v>1.670085</v>
      </c>
      <c r="Q61" s="152">
        <f>'10 форма'!O59/1.2</f>
        <v>1.6700000000000002</v>
      </c>
      <c r="R61" s="152">
        <v>0</v>
      </c>
      <c r="S61" s="157">
        <f t="shared" si="9"/>
        <v>-1.670085</v>
      </c>
      <c r="T61" s="157">
        <f t="shared" si="10"/>
        <v>-4.183333333329653E-4</v>
      </c>
      <c r="U61" s="157">
        <f t="shared" si="11"/>
        <v>8.4999999999890719E-5</v>
      </c>
      <c r="V61" s="158">
        <f t="shared" si="12"/>
        <v>1.0000508982035927</v>
      </c>
      <c r="W61" s="151"/>
    </row>
    <row r="62" spans="1:23" ht="47.25">
      <c r="A62" s="54" t="s">
        <v>62</v>
      </c>
      <c r="B62" s="55" t="s">
        <v>63</v>
      </c>
      <c r="C62" s="79" t="s">
        <v>10</v>
      </c>
      <c r="D62" s="130">
        <f>D63+D66</f>
        <v>0</v>
      </c>
      <c r="E62" s="130">
        <f>E63+E66</f>
        <v>0</v>
      </c>
      <c r="F62" s="130">
        <f>F63+F66</f>
        <v>0</v>
      </c>
      <c r="G62" s="130">
        <f>G63+G66</f>
        <v>0</v>
      </c>
      <c r="H62" s="131">
        <f>H63+H66</f>
        <v>0</v>
      </c>
      <c r="I62" s="132">
        <f t="shared" si="7"/>
        <v>0</v>
      </c>
      <c r="J62" s="133">
        <f t="shared" si="7"/>
        <v>0</v>
      </c>
      <c r="K62" s="134">
        <f t="shared" ref="K62:R62" si="59">K63+K66</f>
        <v>0</v>
      </c>
      <c r="L62" s="135">
        <f t="shared" si="59"/>
        <v>0</v>
      </c>
      <c r="M62" s="130">
        <f t="shared" si="59"/>
        <v>0</v>
      </c>
      <c r="N62" s="130">
        <f t="shared" si="59"/>
        <v>0</v>
      </c>
      <c r="O62" s="130">
        <f t="shared" si="59"/>
        <v>0</v>
      </c>
      <c r="P62" s="130">
        <f t="shared" si="59"/>
        <v>0</v>
      </c>
      <c r="Q62" s="130">
        <f t="shared" si="59"/>
        <v>0</v>
      </c>
      <c r="R62" s="130">
        <f t="shared" si="59"/>
        <v>0</v>
      </c>
      <c r="S62" s="157">
        <f t="shared" si="9"/>
        <v>0</v>
      </c>
      <c r="T62" s="157">
        <f t="shared" si="10"/>
        <v>0</v>
      </c>
      <c r="U62" s="157">
        <f t="shared" si="11"/>
        <v>0</v>
      </c>
      <c r="V62" s="158">
        <f t="shared" si="12"/>
        <v>0</v>
      </c>
      <c r="W62" s="136" t="s">
        <v>10</v>
      </c>
    </row>
    <row r="63" spans="1:23" ht="15.75">
      <c r="A63" s="73" t="s">
        <v>64</v>
      </c>
      <c r="B63" s="85" t="s">
        <v>65</v>
      </c>
      <c r="C63" s="78" t="s">
        <v>10</v>
      </c>
      <c r="D63" s="155">
        <f>SUM(D64,D65)</f>
        <v>0</v>
      </c>
      <c r="E63" s="137">
        <f>SUM(E64:E65)</f>
        <v>0</v>
      </c>
      <c r="F63" s="137">
        <f>SUM(F64:F65)</f>
        <v>0</v>
      </c>
      <c r="G63" s="137">
        <f>SUM(G64:G65)</f>
        <v>0</v>
      </c>
      <c r="H63" s="138">
        <f>SUM(H64:H65)</f>
        <v>0</v>
      </c>
      <c r="I63" s="139">
        <f t="shared" si="7"/>
        <v>0</v>
      </c>
      <c r="J63" s="140">
        <f t="shared" si="7"/>
        <v>0</v>
      </c>
      <c r="K63" s="141">
        <f t="shared" ref="K63:R63" si="60">SUM(K64:K65)</f>
        <v>0</v>
      </c>
      <c r="L63" s="142">
        <f t="shared" si="60"/>
        <v>0</v>
      </c>
      <c r="M63" s="137">
        <f t="shared" si="60"/>
        <v>0</v>
      </c>
      <c r="N63" s="137">
        <f t="shared" si="60"/>
        <v>0</v>
      </c>
      <c r="O63" s="137">
        <f t="shared" si="60"/>
        <v>0</v>
      </c>
      <c r="P63" s="137">
        <f t="shared" si="60"/>
        <v>0</v>
      </c>
      <c r="Q63" s="137">
        <f t="shared" si="60"/>
        <v>0</v>
      </c>
      <c r="R63" s="137">
        <f t="shared" si="60"/>
        <v>0</v>
      </c>
      <c r="S63" s="157">
        <f t="shared" si="9"/>
        <v>0</v>
      </c>
      <c r="T63" s="157">
        <f t="shared" si="10"/>
        <v>0</v>
      </c>
      <c r="U63" s="157">
        <f t="shared" si="11"/>
        <v>0</v>
      </c>
      <c r="V63" s="158">
        <f t="shared" si="12"/>
        <v>0</v>
      </c>
      <c r="W63" s="143" t="s">
        <v>10</v>
      </c>
    </row>
    <row r="64" spans="1:23" ht="47.25">
      <c r="A64" s="66" t="s">
        <v>64</v>
      </c>
      <c r="B64" s="81" t="s">
        <v>141</v>
      </c>
      <c r="C64" s="67" t="s">
        <v>142</v>
      </c>
      <c r="D64" s="144" t="s">
        <v>129</v>
      </c>
      <c r="E64" s="144">
        <f>'10 форма'!D62</f>
        <v>0</v>
      </c>
      <c r="F64" s="144">
        <f>'10 форма'!E62</f>
        <v>0</v>
      </c>
      <c r="G64" s="145">
        <f t="shared" ref="G64:G65" si="61">IF(D64="НД",0,(D64-F64))</f>
        <v>0</v>
      </c>
      <c r="H64" s="146">
        <f t="shared" ref="H64:H65" si="62">IF(E64="НД",0,(E64-F64))</f>
        <v>0</v>
      </c>
      <c r="I64" s="147">
        <f t="shared" si="7"/>
        <v>0</v>
      </c>
      <c r="J64" s="148">
        <f t="shared" si="7"/>
        <v>0</v>
      </c>
      <c r="K64" s="149">
        <v>0</v>
      </c>
      <c r="L64" s="150">
        <v>0</v>
      </c>
      <c r="M64" s="144">
        <v>0</v>
      </c>
      <c r="N64" s="144">
        <v>0</v>
      </c>
      <c r="O64" s="144">
        <v>0</v>
      </c>
      <c r="P64" s="144">
        <v>0</v>
      </c>
      <c r="Q64" s="144">
        <v>0</v>
      </c>
      <c r="R64" s="144">
        <v>0</v>
      </c>
      <c r="S64" s="157">
        <f t="shared" si="9"/>
        <v>0</v>
      </c>
      <c r="T64" s="157">
        <f t="shared" si="10"/>
        <v>0</v>
      </c>
      <c r="U64" s="157">
        <f t="shared" si="11"/>
        <v>0</v>
      </c>
      <c r="V64" s="158">
        <f t="shared" si="12"/>
        <v>0</v>
      </c>
      <c r="W64" s="151"/>
    </row>
    <row r="65" spans="1:23" ht="78.75">
      <c r="A65" s="66" t="s">
        <v>64</v>
      </c>
      <c r="B65" s="81" t="s">
        <v>143</v>
      </c>
      <c r="C65" s="67" t="s">
        <v>144</v>
      </c>
      <c r="D65" s="144" t="s">
        <v>129</v>
      </c>
      <c r="E65" s="144">
        <f>'10 форма'!D63</f>
        <v>0</v>
      </c>
      <c r="F65" s="144">
        <f>'10 форма'!E63</f>
        <v>0</v>
      </c>
      <c r="G65" s="145">
        <f t="shared" si="61"/>
        <v>0</v>
      </c>
      <c r="H65" s="146">
        <f t="shared" si="62"/>
        <v>0</v>
      </c>
      <c r="I65" s="147">
        <f t="shared" ref="I65:J86" si="63">K65+M65+O65+Q65</f>
        <v>0</v>
      </c>
      <c r="J65" s="148">
        <f t="shared" si="63"/>
        <v>0</v>
      </c>
      <c r="K65" s="149">
        <v>0</v>
      </c>
      <c r="L65" s="150">
        <v>0</v>
      </c>
      <c r="M65" s="144">
        <v>0</v>
      </c>
      <c r="N65" s="144">
        <v>0</v>
      </c>
      <c r="O65" s="144">
        <v>0</v>
      </c>
      <c r="P65" s="144">
        <v>0</v>
      </c>
      <c r="Q65" s="144">
        <v>0</v>
      </c>
      <c r="R65" s="144">
        <v>0</v>
      </c>
      <c r="S65" s="157">
        <f t="shared" si="9"/>
        <v>0</v>
      </c>
      <c r="T65" s="157">
        <f t="shared" si="10"/>
        <v>0</v>
      </c>
      <c r="U65" s="157">
        <f t="shared" si="11"/>
        <v>0</v>
      </c>
      <c r="V65" s="158">
        <f t="shared" si="12"/>
        <v>0</v>
      </c>
      <c r="W65" s="151"/>
    </row>
    <row r="66" spans="1:23" ht="31.5">
      <c r="A66" s="73" t="s">
        <v>66</v>
      </c>
      <c r="B66" s="74" t="s">
        <v>67</v>
      </c>
      <c r="C66" s="78" t="s">
        <v>10</v>
      </c>
      <c r="D66" s="155">
        <f>SUM(D67,D68)</f>
        <v>0</v>
      </c>
      <c r="E66" s="137">
        <f t="shared" ref="E66" si="64">SUM(E67:E68)</f>
        <v>0</v>
      </c>
      <c r="F66" s="137">
        <f t="shared" ref="F66" si="65">SUM(F67:F68)</f>
        <v>0</v>
      </c>
      <c r="G66" s="137">
        <f>SUM(G67:G68)</f>
        <v>0</v>
      </c>
      <c r="H66" s="138">
        <f>SUM(H67:H68)</f>
        <v>0</v>
      </c>
      <c r="I66" s="139">
        <f t="shared" si="63"/>
        <v>0</v>
      </c>
      <c r="J66" s="140">
        <f t="shared" si="63"/>
        <v>0</v>
      </c>
      <c r="K66" s="141">
        <f t="shared" ref="K66:R66" si="66">SUM(K67:K68)</f>
        <v>0</v>
      </c>
      <c r="L66" s="142">
        <f t="shared" si="66"/>
        <v>0</v>
      </c>
      <c r="M66" s="137">
        <f t="shared" si="66"/>
        <v>0</v>
      </c>
      <c r="N66" s="137">
        <f t="shared" si="66"/>
        <v>0</v>
      </c>
      <c r="O66" s="137">
        <f t="shared" si="66"/>
        <v>0</v>
      </c>
      <c r="P66" s="137">
        <f t="shared" si="66"/>
        <v>0</v>
      </c>
      <c r="Q66" s="137">
        <f t="shared" si="66"/>
        <v>0</v>
      </c>
      <c r="R66" s="137">
        <f t="shared" si="66"/>
        <v>0</v>
      </c>
      <c r="S66" s="157">
        <f t="shared" si="9"/>
        <v>0</v>
      </c>
      <c r="T66" s="157">
        <f t="shared" si="10"/>
        <v>0</v>
      </c>
      <c r="U66" s="157">
        <f t="shared" si="11"/>
        <v>0</v>
      </c>
      <c r="V66" s="158">
        <f t="shared" si="12"/>
        <v>0</v>
      </c>
      <c r="W66" s="143" t="s">
        <v>10</v>
      </c>
    </row>
    <row r="67" spans="1:23" ht="31.5">
      <c r="A67" s="86" t="s">
        <v>66</v>
      </c>
      <c r="B67" s="17" t="s">
        <v>145</v>
      </c>
      <c r="C67" s="12" t="s">
        <v>146</v>
      </c>
      <c r="D67" s="144" t="s">
        <v>129</v>
      </c>
      <c r="E67" s="144">
        <f>'10 форма'!D65</f>
        <v>0</v>
      </c>
      <c r="F67" s="144">
        <f>'10 форма'!E65</f>
        <v>0</v>
      </c>
      <c r="G67" s="145">
        <f t="shared" ref="G67:G68" si="67">IF(D67="НД",0,(D67-F67))</f>
        <v>0</v>
      </c>
      <c r="H67" s="146">
        <f t="shared" ref="H67:H68" si="68">IF(E67="НД",0,(E67-F67))</f>
        <v>0</v>
      </c>
      <c r="I67" s="147">
        <f t="shared" si="63"/>
        <v>0</v>
      </c>
      <c r="J67" s="148">
        <f t="shared" si="63"/>
        <v>0</v>
      </c>
      <c r="K67" s="149">
        <v>0</v>
      </c>
      <c r="L67" s="150">
        <v>0</v>
      </c>
      <c r="M67" s="144">
        <v>0</v>
      </c>
      <c r="N67" s="144">
        <v>0</v>
      </c>
      <c r="O67" s="144">
        <v>0</v>
      </c>
      <c r="P67" s="144">
        <v>0</v>
      </c>
      <c r="Q67" s="144">
        <v>0</v>
      </c>
      <c r="R67" s="144">
        <v>0</v>
      </c>
      <c r="S67" s="157">
        <f t="shared" si="9"/>
        <v>0</v>
      </c>
      <c r="T67" s="157">
        <f t="shared" si="10"/>
        <v>0</v>
      </c>
      <c r="U67" s="157">
        <f t="shared" si="11"/>
        <v>0</v>
      </c>
      <c r="V67" s="158">
        <f t="shared" si="12"/>
        <v>0</v>
      </c>
      <c r="W67" s="151"/>
    </row>
    <row r="68" spans="1:23" ht="31.5">
      <c r="A68" s="80" t="s">
        <v>66</v>
      </c>
      <c r="B68" s="17" t="s">
        <v>147</v>
      </c>
      <c r="C68" s="12" t="s">
        <v>148</v>
      </c>
      <c r="D68" s="144" t="s">
        <v>129</v>
      </c>
      <c r="E68" s="144">
        <f>'10 форма'!D66</f>
        <v>0</v>
      </c>
      <c r="F68" s="144">
        <f>'10 форма'!E66</f>
        <v>0</v>
      </c>
      <c r="G68" s="145">
        <f t="shared" si="67"/>
        <v>0</v>
      </c>
      <c r="H68" s="146">
        <f t="shared" si="68"/>
        <v>0</v>
      </c>
      <c r="I68" s="147">
        <f t="shared" si="63"/>
        <v>0</v>
      </c>
      <c r="J68" s="148">
        <f t="shared" si="63"/>
        <v>0</v>
      </c>
      <c r="K68" s="149">
        <v>0</v>
      </c>
      <c r="L68" s="150">
        <v>0</v>
      </c>
      <c r="M68" s="144">
        <v>0</v>
      </c>
      <c r="N68" s="144">
        <v>0</v>
      </c>
      <c r="O68" s="144">
        <v>0</v>
      </c>
      <c r="P68" s="144">
        <v>0</v>
      </c>
      <c r="Q68" s="144">
        <v>0</v>
      </c>
      <c r="R68" s="144">
        <v>0</v>
      </c>
      <c r="S68" s="157">
        <f t="shared" si="9"/>
        <v>0</v>
      </c>
      <c r="T68" s="157">
        <f t="shared" si="10"/>
        <v>0</v>
      </c>
      <c r="U68" s="157">
        <f t="shared" si="11"/>
        <v>0</v>
      </c>
      <c r="V68" s="158">
        <f t="shared" si="12"/>
        <v>0</v>
      </c>
      <c r="W68" s="151"/>
    </row>
    <row r="69" spans="1:23" ht="31.5">
      <c r="A69" s="54" t="s">
        <v>68</v>
      </c>
      <c r="B69" s="55" t="s">
        <v>69</v>
      </c>
      <c r="C69" s="79" t="s">
        <v>10</v>
      </c>
      <c r="D69" s="130">
        <f>D70+D74+D75+D76+D77+D78+D79+D80</f>
        <v>0</v>
      </c>
      <c r="E69" s="130">
        <f>E70+E74+E75+E76+E77+E78+E79+E80</f>
        <v>3.4908333333333337</v>
      </c>
      <c r="F69" s="130">
        <f>F70+F74+F75+F76+F77+F78+F79+F80</f>
        <v>0.99116666666666675</v>
      </c>
      <c r="G69" s="130">
        <f>G70+G74+G75+G76+G77+G78+G79+G80</f>
        <v>0</v>
      </c>
      <c r="H69" s="131">
        <f>H70+H74+H75+H76+H77+H78+H79+H80</f>
        <v>2.4996666666666671</v>
      </c>
      <c r="I69" s="132">
        <f t="shared" si="63"/>
        <v>2.5</v>
      </c>
      <c r="J69" s="133">
        <f t="shared" si="63"/>
        <v>3.7618805499999999</v>
      </c>
      <c r="K69" s="134">
        <f t="shared" ref="K69:R69" si="69">K70+K74+K75+K76+K77+K78+K79+K80</f>
        <v>0</v>
      </c>
      <c r="L69" s="135">
        <f t="shared" si="69"/>
        <v>0</v>
      </c>
      <c r="M69" s="130">
        <f t="shared" si="69"/>
        <v>0</v>
      </c>
      <c r="N69" s="130">
        <f t="shared" si="69"/>
        <v>0</v>
      </c>
      <c r="O69" s="130">
        <f t="shared" si="69"/>
        <v>0</v>
      </c>
      <c r="P69" s="130">
        <f t="shared" si="69"/>
        <v>0</v>
      </c>
      <c r="Q69" s="130">
        <f t="shared" si="69"/>
        <v>2.5</v>
      </c>
      <c r="R69" s="130">
        <f t="shared" si="69"/>
        <v>3.7618805499999999</v>
      </c>
      <c r="S69" s="157">
        <f t="shared" si="9"/>
        <v>-3.7618805499999999</v>
      </c>
      <c r="T69" s="157">
        <f t="shared" si="10"/>
        <v>-1.2622138833333327</v>
      </c>
      <c r="U69" s="157">
        <f t="shared" si="11"/>
        <v>1.2618805499999999</v>
      </c>
      <c r="V69" s="158">
        <f t="shared" si="12"/>
        <v>1.5047522199999999</v>
      </c>
      <c r="W69" s="136" t="s">
        <v>10</v>
      </c>
    </row>
    <row r="70" spans="1:23" ht="31.5">
      <c r="A70" s="73" t="s">
        <v>70</v>
      </c>
      <c r="B70" s="74" t="s">
        <v>71</v>
      </c>
      <c r="C70" s="78" t="s">
        <v>10</v>
      </c>
      <c r="D70" s="155">
        <f>SUM(D71,D72,,D73)</f>
        <v>0</v>
      </c>
      <c r="E70" s="137">
        <f t="shared" ref="E70:H70" si="70">SUM(E71:E73)</f>
        <v>3.4908333333333337</v>
      </c>
      <c r="F70" s="137">
        <f t="shared" si="70"/>
        <v>0.99116666666666675</v>
      </c>
      <c r="G70" s="137">
        <f t="shared" si="70"/>
        <v>0</v>
      </c>
      <c r="H70" s="137">
        <f t="shared" si="70"/>
        <v>2.4996666666666671</v>
      </c>
      <c r="I70" s="139">
        <f t="shared" ref="I70" si="71">K70+M70+O70+Q70</f>
        <v>2.5</v>
      </c>
      <c r="J70" s="140">
        <f t="shared" ref="J70" si="72">L70+N70+P70+R70</f>
        <v>3.7618805499999999</v>
      </c>
      <c r="K70" s="137">
        <f t="shared" ref="K70" si="73">SUM(K71:K73)</f>
        <v>0</v>
      </c>
      <c r="L70" s="137">
        <f t="shared" ref="L70" si="74">SUM(L71:L73)</f>
        <v>0</v>
      </c>
      <c r="M70" s="137">
        <f t="shared" ref="M70" si="75">SUM(M71:M73)</f>
        <v>0</v>
      </c>
      <c r="N70" s="137">
        <f t="shared" ref="N70" si="76">SUM(N71:N73)</f>
        <v>0</v>
      </c>
      <c r="O70" s="137">
        <f t="shared" ref="O70" si="77">SUM(O71:O73)</f>
        <v>0</v>
      </c>
      <c r="P70" s="137">
        <f t="shared" ref="P70" si="78">SUM(P71:P73)</f>
        <v>0</v>
      </c>
      <c r="Q70" s="137">
        <f t="shared" ref="Q70" si="79">SUM(Q71:Q73)</f>
        <v>2.5</v>
      </c>
      <c r="R70" s="137">
        <f t="shared" ref="R70" si="80">SUM(R71:R73)</f>
        <v>3.7618805499999999</v>
      </c>
      <c r="S70" s="157">
        <f t="shared" si="9"/>
        <v>-3.7618805499999999</v>
      </c>
      <c r="T70" s="157">
        <f t="shared" si="10"/>
        <v>-1.2622138833333327</v>
      </c>
      <c r="U70" s="157">
        <f t="shared" si="11"/>
        <v>1.2618805499999999</v>
      </c>
      <c r="V70" s="158">
        <f t="shared" si="12"/>
        <v>1.5047522199999999</v>
      </c>
      <c r="W70" s="143" t="s">
        <v>10</v>
      </c>
    </row>
    <row r="71" spans="1:23" ht="31.5">
      <c r="A71" s="4" t="s">
        <v>70</v>
      </c>
      <c r="B71" s="17" t="s">
        <v>149</v>
      </c>
      <c r="C71" s="12" t="s">
        <v>150</v>
      </c>
      <c r="D71" s="144" t="s">
        <v>129</v>
      </c>
      <c r="E71" s="144">
        <f>'10 форма'!D69</f>
        <v>0</v>
      </c>
      <c r="F71" s="144">
        <f>'10 форма'!E69</f>
        <v>0</v>
      </c>
      <c r="G71" s="145">
        <f t="shared" ref="G71" si="81">IF(D71="НД",0,(D71-F71))</f>
        <v>0</v>
      </c>
      <c r="H71" s="146">
        <f t="shared" ref="H71" si="82">IF(E71="НД",0,(E71-F71))</f>
        <v>0</v>
      </c>
      <c r="I71" s="147">
        <f t="shared" ref="I71" si="83">K71+M71+O71+Q71</f>
        <v>0</v>
      </c>
      <c r="J71" s="148">
        <f t="shared" ref="J71" si="84">L71+N71+P71+R71</f>
        <v>0</v>
      </c>
      <c r="K71" s="5">
        <v>0</v>
      </c>
      <c r="L71" s="5">
        <v>0</v>
      </c>
      <c r="M71" s="5">
        <v>0</v>
      </c>
      <c r="N71" s="5">
        <v>0</v>
      </c>
      <c r="O71" s="5">
        <v>0</v>
      </c>
      <c r="P71" s="5">
        <v>0</v>
      </c>
      <c r="Q71" s="5">
        <v>0</v>
      </c>
      <c r="R71" s="5">
        <v>0</v>
      </c>
      <c r="S71" s="157">
        <f t="shared" si="9"/>
        <v>0</v>
      </c>
      <c r="T71" s="157">
        <f t="shared" si="10"/>
        <v>0</v>
      </c>
      <c r="U71" s="157">
        <f t="shared" si="11"/>
        <v>0</v>
      </c>
      <c r="V71" s="158">
        <f t="shared" si="12"/>
        <v>0</v>
      </c>
      <c r="W71" s="151"/>
    </row>
    <row r="72" spans="1:23" ht="31.5">
      <c r="A72" s="4" t="s">
        <v>70</v>
      </c>
      <c r="B72" s="17" t="s">
        <v>151</v>
      </c>
      <c r="C72" s="12" t="s">
        <v>152</v>
      </c>
      <c r="D72" s="144" t="s">
        <v>129</v>
      </c>
      <c r="E72" s="144">
        <f>'10 форма'!D70</f>
        <v>0</v>
      </c>
      <c r="F72" s="144">
        <f>'10 форма'!E70</f>
        <v>0</v>
      </c>
      <c r="G72" s="145">
        <f t="shared" ref="G72" si="85">IF(D72="НД",0,(D72-F72))</f>
        <v>0</v>
      </c>
      <c r="H72" s="146">
        <f t="shared" ref="H72" si="86">IF(E72="НД",0,(E72-F72))</f>
        <v>0</v>
      </c>
      <c r="I72" s="147">
        <f t="shared" si="63"/>
        <v>0</v>
      </c>
      <c r="J72" s="148">
        <f t="shared" si="63"/>
        <v>0.19059400000000001</v>
      </c>
      <c r="K72" s="5">
        <v>0</v>
      </c>
      <c r="L72" s="5">
        <v>0</v>
      </c>
      <c r="M72" s="5">
        <v>0</v>
      </c>
      <c r="N72" s="5">
        <v>0</v>
      </c>
      <c r="O72" s="5">
        <v>0</v>
      </c>
      <c r="P72" s="5">
        <v>0</v>
      </c>
      <c r="Q72" s="5">
        <v>0</v>
      </c>
      <c r="R72" s="5">
        <v>0.19059400000000001</v>
      </c>
      <c r="S72" s="157">
        <f t="shared" si="9"/>
        <v>-0.19059400000000001</v>
      </c>
      <c r="T72" s="157">
        <f t="shared" si="10"/>
        <v>-0.19059400000000001</v>
      </c>
      <c r="U72" s="157">
        <f t="shared" si="11"/>
        <v>0.19059400000000001</v>
      </c>
      <c r="V72" s="158">
        <f t="shared" si="12"/>
        <v>0</v>
      </c>
      <c r="W72" s="151"/>
    </row>
    <row r="73" spans="1:23" ht="31.5">
      <c r="A73" s="4" t="s">
        <v>70</v>
      </c>
      <c r="B73" s="17" t="s">
        <v>153</v>
      </c>
      <c r="C73" s="12" t="s">
        <v>154</v>
      </c>
      <c r="D73" s="144" t="s">
        <v>129</v>
      </c>
      <c r="E73" s="144">
        <f>'10 форма'!D71/1.2</f>
        <v>3.4908333333333337</v>
      </c>
      <c r="F73" s="144">
        <f>'10 форма'!E71/1.2</f>
        <v>0.99116666666666675</v>
      </c>
      <c r="G73" s="145">
        <f t="shared" ref="G73" si="87">IF(D73="НД",0,(D73-F73))</f>
        <v>0</v>
      </c>
      <c r="H73" s="146">
        <f t="shared" ref="H73" si="88">IF(E73="НД",0,(E73-F73))</f>
        <v>2.4996666666666671</v>
      </c>
      <c r="I73" s="147">
        <f t="shared" ref="I73" si="89">K73+M73+O73+Q73</f>
        <v>2.5</v>
      </c>
      <c r="J73" s="148">
        <f t="shared" ref="J73" si="90">L73+N73+P73+R73</f>
        <v>3.5712865499999999</v>
      </c>
      <c r="K73" s="5">
        <v>0</v>
      </c>
      <c r="L73" s="5">
        <v>0</v>
      </c>
      <c r="M73" s="5">
        <v>0</v>
      </c>
      <c r="N73" s="5">
        <v>0</v>
      </c>
      <c r="O73" s="5">
        <v>0</v>
      </c>
      <c r="P73" s="5">
        <v>0</v>
      </c>
      <c r="Q73" s="5">
        <f>'10 форма'!O71/1.2</f>
        <v>2.5</v>
      </c>
      <c r="R73" s="5">
        <v>3.5712865499999999</v>
      </c>
      <c r="S73" s="157">
        <f t="shared" si="9"/>
        <v>-3.5712865499999999</v>
      </c>
      <c r="T73" s="157">
        <f t="shared" si="10"/>
        <v>-1.0716198833333328</v>
      </c>
      <c r="U73" s="157">
        <f t="shared" si="11"/>
        <v>1.0712865499999999</v>
      </c>
      <c r="V73" s="158">
        <f t="shared" si="12"/>
        <v>1.4285146200000001</v>
      </c>
      <c r="W73" s="151"/>
    </row>
    <row r="74" spans="1:23" ht="31.5">
      <c r="A74" s="73" t="s">
        <v>72</v>
      </c>
      <c r="B74" s="74" t="s">
        <v>73</v>
      </c>
      <c r="C74" s="78" t="s">
        <v>10</v>
      </c>
      <c r="D74" s="137">
        <v>0</v>
      </c>
      <c r="E74" s="137">
        <v>0</v>
      </c>
      <c r="F74" s="137">
        <v>0</v>
      </c>
      <c r="G74" s="137">
        <v>0</v>
      </c>
      <c r="H74" s="138">
        <v>0</v>
      </c>
      <c r="I74" s="139">
        <f t="shared" si="63"/>
        <v>0</v>
      </c>
      <c r="J74" s="140">
        <f t="shared" si="63"/>
        <v>0</v>
      </c>
      <c r="K74" s="141">
        <v>0</v>
      </c>
      <c r="L74" s="142">
        <v>0</v>
      </c>
      <c r="M74" s="137">
        <v>0</v>
      </c>
      <c r="N74" s="137">
        <v>0</v>
      </c>
      <c r="O74" s="137">
        <v>0</v>
      </c>
      <c r="P74" s="137">
        <v>0</v>
      </c>
      <c r="Q74" s="137">
        <v>0</v>
      </c>
      <c r="R74" s="137">
        <v>0</v>
      </c>
      <c r="S74" s="157">
        <f t="shared" si="9"/>
        <v>0</v>
      </c>
      <c r="T74" s="157">
        <f t="shared" si="10"/>
        <v>0</v>
      </c>
      <c r="U74" s="157">
        <f t="shared" si="11"/>
        <v>0</v>
      </c>
      <c r="V74" s="158">
        <f t="shared" si="12"/>
        <v>0</v>
      </c>
      <c r="W74" s="143" t="s">
        <v>10</v>
      </c>
    </row>
    <row r="75" spans="1:23" ht="31.5">
      <c r="A75" s="73" t="s">
        <v>74</v>
      </c>
      <c r="B75" s="74" t="s">
        <v>75</v>
      </c>
      <c r="C75" s="78" t="s">
        <v>10</v>
      </c>
      <c r="D75" s="137">
        <v>0</v>
      </c>
      <c r="E75" s="137">
        <v>0</v>
      </c>
      <c r="F75" s="137">
        <v>0</v>
      </c>
      <c r="G75" s="137">
        <v>0</v>
      </c>
      <c r="H75" s="138">
        <v>0</v>
      </c>
      <c r="I75" s="139">
        <f t="shared" si="63"/>
        <v>0</v>
      </c>
      <c r="J75" s="140">
        <f t="shared" si="63"/>
        <v>0</v>
      </c>
      <c r="K75" s="141">
        <v>0</v>
      </c>
      <c r="L75" s="142">
        <v>0</v>
      </c>
      <c r="M75" s="137">
        <v>0</v>
      </c>
      <c r="N75" s="137">
        <v>0</v>
      </c>
      <c r="O75" s="137">
        <v>0</v>
      </c>
      <c r="P75" s="137">
        <v>0</v>
      </c>
      <c r="Q75" s="137">
        <v>0</v>
      </c>
      <c r="R75" s="137">
        <v>0</v>
      </c>
      <c r="S75" s="157">
        <f t="shared" si="9"/>
        <v>0</v>
      </c>
      <c r="T75" s="157">
        <f t="shared" si="10"/>
        <v>0</v>
      </c>
      <c r="U75" s="157">
        <f t="shared" si="11"/>
        <v>0</v>
      </c>
      <c r="V75" s="158">
        <f t="shared" si="12"/>
        <v>0</v>
      </c>
      <c r="W75" s="143" t="s">
        <v>10</v>
      </c>
    </row>
    <row r="76" spans="1:23" ht="31.5">
      <c r="A76" s="73" t="s">
        <v>76</v>
      </c>
      <c r="B76" s="74" t="s">
        <v>77</v>
      </c>
      <c r="C76" s="78" t="s">
        <v>10</v>
      </c>
      <c r="D76" s="137">
        <v>0</v>
      </c>
      <c r="E76" s="137">
        <v>0</v>
      </c>
      <c r="F76" s="137">
        <v>0</v>
      </c>
      <c r="G76" s="137">
        <v>0</v>
      </c>
      <c r="H76" s="138">
        <v>0</v>
      </c>
      <c r="I76" s="139">
        <f t="shared" si="63"/>
        <v>0</v>
      </c>
      <c r="J76" s="140">
        <f t="shared" si="63"/>
        <v>0</v>
      </c>
      <c r="K76" s="141">
        <v>0</v>
      </c>
      <c r="L76" s="142">
        <v>0</v>
      </c>
      <c r="M76" s="137">
        <v>0</v>
      </c>
      <c r="N76" s="137">
        <v>0</v>
      </c>
      <c r="O76" s="137">
        <v>0</v>
      </c>
      <c r="P76" s="137">
        <v>0</v>
      </c>
      <c r="Q76" s="137">
        <v>0</v>
      </c>
      <c r="R76" s="137">
        <v>0</v>
      </c>
      <c r="S76" s="157">
        <f t="shared" si="9"/>
        <v>0</v>
      </c>
      <c r="T76" s="157">
        <f t="shared" si="10"/>
        <v>0</v>
      </c>
      <c r="U76" s="157">
        <f t="shared" si="11"/>
        <v>0</v>
      </c>
      <c r="V76" s="158">
        <f t="shared" si="12"/>
        <v>0</v>
      </c>
      <c r="W76" s="143" t="s">
        <v>10</v>
      </c>
    </row>
    <row r="77" spans="1:23" ht="31.5">
      <c r="A77" s="73" t="s">
        <v>78</v>
      </c>
      <c r="B77" s="74" t="s">
        <v>79</v>
      </c>
      <c r="C77" s="78" t="s">
        <v>10</v>
      </c>
      <c r="D77" s="137">
        <v>0</v>
      </c>
      <c r="E77" s="137">
        <v>0</v>
      </c>
      <c r="F77" s="137">
        <v>0</v>
      </c>
      <c r="G77" s="137">
        <v>0</v>
      </c>
      <c r="H77" s="138">
        <v>0</v>
      </c>
      <c r="I77" s="139">
        <f t="shared" ref="I77" si="91">K77+M77+O77+Q77</f>
        <v>0</v>
      </c>
      <c r="J77" s="140">
        <f t="shared" ref="J77" si="92">L77+N77+P77+R77</f>
        <v>0</v>
      </c>
      <c r="K77" s="141">
        <v>0</v>
      </c>
      <c r="L77" s="142">
        <v>0</v>
      </c>
      <c r="M77" s="137">
        <v>0</v>
      </c>
      <c r="N77" s="137">
        <v>0</v>
      </c>
      <c r="O77" s="137">
        <v>0</v>
      </c>
      <c r="P77" s="137">
        <v>0</v>
      </c>
      <c r="Q77" s="137">
        <v>0</v>
      </c>
      <c r="R77" s="137">
        <v>0</v>
      </c>
      <c r="S77" s="157">
        <f t="shared" si="9"/>
        <v>0</v>
      </c>
      <c r="T77" s="157">
        <f t="shared" si="10"/>
        <v>0</v>
      </c>
      <c r="U77" s="157">
        <f t="shared" si="11"/>
        <v>0</v>
      </c>
      <c r="V77" s="158">
        <f t="shared" si="12"/>
        <v>0</v>
      </c>
      <c r="W77" s="143" t="s">
        <v>10</v>
      </c>
    </row>
    <row r="78" spans="1:23" ht="31.5">
      <c r="A78" s="73" t="s">
        <v>80</v>
      </c>
      <c r="B78" s="74" t="s">
        <v>81</v>
      </c>
      <c r="C78" s="78" t="s">
        <v>10</v>
      </c>
      <c r="D78" s="137">
        <v>0</v>
      </c>
      <c r="E78" s="137">
        <v>0</v>
      </c>
      <c r="F78" s="137">
        <v>0</v>
      </c>
      <c r="G78" s="137">
        <v>0</v>
      </c>
      <c r="H78" s="138">
        <v>0</v>
      </c>
      <c r="I78" s="139">
        <f t="shared" si="63"/>
        <v>0</v>
      </c>
      <c r="J78" s="140">
        <f t="shared" si="63"/>
        <v>0</v>
      </c>
      <c r="K78" s="141">
        <v>0</v>
      </c>
      <c r="L78" s="142">
        <v>0</v>
      </c>
      <c r="M78" s="137">
        <v>0</v>
      </c>
      <c r="N78" s="137">
        <v>0</v>
      </c>
      <c r="O78" s="137">
        <v>0</v>
      </c>
      <c r="P78" s="137">
        <v>0</v>
      </c>
      <c r="Q78" s="137">
        <v>0</v>
      </c>
      <c r="R78" s="137">
        <v>0</v>
      </c>
      <c r="S78" s="157">
        <f t="shared" si="9"/>
        <v>0</v>
      </c>
      <c r="T78" s="157">
        <f t="shared" si="10"/>
        <v>0</v>
      </c>
      <c r="U78" s="157">
        <f t="shared" si="11"/>
        <v>0</v>
      </c>
      <c r="V78" s="158">
        <f t="shared" si="12"/>
        <v>0</v>
      </c>
      <c r="W78" s="143" t="s">
        <v>10</v>
      </c>
    </row>
    <row r="79" spans="1:23" ht="31.5">
      <c r="A79" s="73" t="s">
        <v>82</v>
      </c>
      <c r="B79" s="74" t="s">
        <v>83</v>
      </c>
      <c r="C79" s="78" t="s">
        <v>10</v>
      </c>
      <c r="D79" s="137">
        <v>0</v>
      </c>
      <c r="E79" s="137">
        <v>0</v>
      </c>
      <c r="F79" s="137">
        <v>0</v>
      </c>
      <c r="G79" s="137">
        <v>0</v>
      </c>
      <c r="H79" s="138">
        <v>0</v>
      </c>
      <c r="I79" s="139">
        <f t="shared" si="63"/>
        <v>0</v>
      </c>
      <c r="J79" s="140">
        <f t="shared" si="63"/>
        <v>0</v>
      </c>
      <c r="K79" s="141">
        <v>0</v>
      </c>
      <c r="L79" s="142">
        <v>0</v>
      </c>
      <c r="M79" s="137">
        <v>0</v>
      </c>
      <c r="N79" s="137">
        <v>0</v>
      </c>
      <c r="O79" s="137">
        <v>0</v>
      </c>
      <c r="P79" s="137">
        <v>0</v>
      </c>
      <c r="Q79" s="137">
        <v>0</v>
      </c>
      <c r="R79" s="137">
        <v>0</v>
      </c>
      <c r="S79" s="157">
        <f t="shared" si="9"/>
        <v>0</v>
      </c>
      <c r="T79" s="157">
        <f t="shared" si="10"/>
        <v>0</v>
      </c>
      <c r="U79" s="157">
        <f t="shared" si="11"/>
        <v>0</v>
      </c>
      <c r="V79" s="158">
        <f t="shared" si="12"/>
        <v>0</v>
      </c>
      <c r="W79" s="143" t="s">
        <v>10</v>
      </c>
    </row>
    <row r="80" spans="1:23" ht="31.5">
      <c r="A80" s="73" t="s">
        <v>84</v>
      </c>
      <c r="B80" s="74" t="s">
        <v>85</v>
      </c>
      <c r="C80" s="78" t="s">
        <v>10</v>
      </c>
      <c r="D80" s="137">
        <v>0</v>
      </c>
      <c r="E80" s="137">
        <v>0</v>
      </c>
      <c r="F80" s="137">
        <v>0</v>
      </c>
      <c r="G80" s="137">
        <v>0</v>
      </c>
      <c r="H80" s="138">
        <v>0</v>
      </c>
      <c r="I80" s="139">
        <f t="shared" si="63"/>
        <v>0</v>
      </c>
      <c r="J80" s="140">
        <f t="shared" si="63"/>
        <v>0</v>
      </c>
      <c r="K80" s="141">
        <v>0</v>
      </c>
      <c r="L80" s="142">
        <v>0</v>
      </c>
      <c r="M80" s="137">
        <v>0</v>
      </c>
      <c r="N80" s="137">
        <v>0</v>
      </c>
      <c r="O80" s="137">
        <v>0</v>
      </c>
      <c r="P80" s="137">
        <v>0</v>
      </c>
      <c r="Q80" s="137">
        <v>0</v>
      </c>
      <c r="R80" s="137">
        <v>0</v>
      </c>
      <c r="S80" s="157">
        <f t="shared" si="9"/>
        <v>0</v>
      </c>
      <c r="T80" s="157">
        <f t="shared" si="10"/>
        <v>0</v>
      </c>
      <c r="U80" s="157">
        <f t="shared" si="11"/>
        <v>0</v>
      </c>
      <c r="V80" s="158">
        <f t="shared" si="12"/>
        <v>0</v>
      </c>
      <c r="W80" s="143" t="s">
        <v>10</v>
      </c>
    </row>
    <row r="81" spans="1:23" ht="47.25">
      <c r="A81" s="54" t="s">
        <v>86</v>
      </c>
      <c r="B81" s="55" t="s">
        <v>87</v>
      </c>
      <c r="C81" s="79" t="s">
        <v>10</v>
      </c>
      <c r="D81" s="130">
        <f>D82+D84</f>
        <v>0</v>
      </c>
      <c r="E81" s="130">
        <f>E82+E84</f>
        <v>0</v>
      </c>
      <c r="F81" s="130">
        <f>F82+F84</f>
        <v>0</v>
      </c>
      <c r="G81" s="130">
        <f>G82+G84</f>
        <v>0</v>
      </c>
      <c r="H81" s="131">
        <f>H82+H84</f>
        <v>0</v>
      </c>
      <c r="I81" s="132">
        <f t="shared" si="63"/>
        <v>0</v>
      </c>
      <c r="J81" s="133">
        <f t="shared" si="63"/>
        <v>2.9809971599999998</v>
      </c>
      <c r="K81" s="134">
        <f t="shared" ref="K81:R81" si="93">K82+K84</f>
        <v>0</v>
      </c>
      <c r="L81" s="135">
        <f t="shared" si="93"/>
        <v>0</v>
      </c>
      <c r="M81" s="130">
        <f t="shared" si="93"/>
        <v>0</v>
      </c>
      <c r="N81" s="130">
        <f t="shared" si="93"/>
        <v>0</v>
      </c>
      <c r="O81" s="130">
        <f t="shared" si="93"/>
        <v>0</v>
      </c>
      <c r="P81" s="130">
        <f t="shared" si="93"/>
        <v>2.9809971599999998</v>
      </c>
      <c r="Q81" s="130">
        <f t="shared" si="93"/>
        <v>0</v>
      </c>
      <c r="R81" s="130">
        <f t="shared" si="93"/>
        <v>0</v>
      </c>
      <c r="S81" s="157">
        <f t="shared" si="9"/>
        <v>-2.9809971599999998</v>
      </c>
      <c r="T81" s="157">
        <f t="shared" si="10"/>
        <v>-2.9809971599999998</v>
      </c>
      <c r="U81" s="157">
        <f t="shared" si="11"/>
        <v>2.9809971599999998</v>
      </c>
      <c r="V81" s="158">
        <f t="shared" si="12"/>
        <v>0</v>
      </c>
      <c r="W81" s="136" t="s">
        <v>10</v>
      </c>
    </row>
    <row r="82" spans="1:23" ht="31.5">
      <c r="A82" s="73" t="s">
        <v>88</v>
      </c>
      <c r="B82" s="85" t="s">
        <v>89</v>
      </c>
      <c r="C82" s="78" t="s">
        <v>10</v>
      </c>
      <c r="D82" s="155">
        <f>SUM(D83)</f>
        <v>0</v>
      </c>
      <c r="E82" s="137">
        <f>SUM(E83:E83)</f>
        <v>0</v>
      </c>
      <c r="F82" s="137">
        <f>SUM(F83:F83)</f>
        <v>0</v>
      </c>
      <c r="G82" s="137">
        <f>SUM(G83:G83)</f>
        <v>0</v>
      </c>
      <c r="H82" s="138">
        <f>SUM(H83:H83)</f>
        <v>0</v>
      </c>
      <c r="I82" s="139">
        <f t="shared" si="63"/>
        <v>0</v>
      </c>
      <c r="J82" s="140">
        <f t="shared" si="63"/>
        <v>2.9809971599999998</v>
      </c>
      <c r="K82" s="141">
        <f t="shared" ref="K82:R82" si="94">SUM(K83:K83)</f>
        <v>0</v>
      </c>
      <c r="L82" s="142">
        <f t="shared" si="94"/>
        <v>0</v>
      </c>
      <c r="M82" s="137">
        <f t="shared" si="94"/>
        <v>0</v>
      </c>
      <c r="N82" s="137">
        <f t="shared" si="94"/>
        <v>0</v>
      </c>
      <c r="O82" s="137">
        <f t="shared" si="94"/>
        <v>0</v>
      </c>
      <c r="P82" s="137">
        <f t="shared" si="94"/>
        <v>2.9809971599999998</v>
      </c>
      <c r="Q82" s="137">
        <f t="shared" si="94"/>
        <v>0</v>
      </c>
      <c r="R82" s="137">
        <f t="shared" si="94"/>
        <v>0</v>
      </c>
      <c r="S82" s="157">
        <f t="shared" si="9"/>
        <v>-2.9809971599999998</v>
      </c>
      <c r="T82" s="157">
        <f t="shared" si="10"/>
        <v>-2.9809971599999998</v>
      </c>
      <c r="U82" s="157">
        <f t="shared" si="11"/>
        <v>2.9809971599999998</v>
      </c>
      <c r="V82" s="158">
        <f t="shared" si="12"/>
        <v>0</v>
      </c>
      <c r="W82" s="143" t="s">
        <v>10</v>
      </c>
    </row>
    <row r="83" spans="1:23" ht="31.5">
      <c r="A83" s="80" t="s">
        <v>88</v>
      </c>
      <c r="B83" s="17" t="s">
        <v>155</v>
      </c>
      <c r="C83" s="12" t="s">
        <v>127</v>
      </c>
      <c r="D83" s="144" t="s">
        <v>129</v>
      </c>
      <c r="E83" s="144">
        <f>'10 форма'!D81</f>
        <v>0</v>
      </c>
      <c r="F83" s="144">
        <f>'10 форма'!E81</f>
        <v>0</v>
      </c>
      <c r="G83" s="145">
        <f t="shared" ref="G83" si="95">IF(D83="НД",0,(D83-F83))</f>
        <v>0</v>
      </c>
      <c r="H83" s="146">
        <f t="shared" ref="H83" si="96">IF(E83="НД",0,(E83-F83))</f>
        <v>0</v>
      </c>
      <c r="I83" s="147">
        <f t="shared" si="63"/>
        <v>0</v>
      </c>
      <c r="J83" s="148">
        <f t="shared" si="63"/>
        <v>2.9809971599999998</v>
      </c>
      <c r="K83" s="149">
        <v>0</v>
      </c>
      <c r="L83" s="150">
        <v>0</v>
      </c>
      <c r="M83" s="144">
        <v>0</v>
      </c>
      <c r="N83" s="144">
        <v>0</v>
      </c>
      <c r="O83" s="144">
        <v>0</v>
      </c>
      <c r="P83" s="144">
        <v>2.9809971599999998</v>
      </c>
      <c r="Q83" s="144">
        <v>0</v>
      </c>
      <c r="R83" s="144">
        <v>0</v>
      </c>
      <c r="S83" s="157">
        <f t="shared" si="9"/>
        <v>-2.9809971599999998</v>
      </c>
      <c r="T83" s="157">
        <f t="shared" si="10"/>
        <v>-2.9809971599999998</v>
      </c>
      <c r="U83" s="157">
        <f t="shared" si="11"/>
        <v>2.9809971599999998</v>
      </c>
      <c r="V83" s="158">
        <f t="shared" si="12"/>
        <v>0</v>
      </c>
      <c r="W83" s="151"/>
    </row>
    <row r="84" spans="1:23" ht="31.5">
      <c r="A84" s="73" t="s">
        <v>90</v>
      </c>
      <c r="B84" s="74" t="s">
        <v>91</v>
      </c>
      <c r="C84" s="75" t="s">
        <v>10</v>
      </c>
      <c r="D84" s="137">
        <v>0</v>
      </c>
      <c r="E84" s="137">
        <v>0</v>
      </c>
      <c r="F84" s="137">
        <v>0</v>
      </c>
      <c r="G84" s="137">
        <v>0</v>
      </c>
      <c r="H84" s="138">
        <v>0</v>
      </c>
      <c r="I84" s="139">
        <f t="shared" ref="I84" si="97">K84+M84+O84+Q84</f>
        <v>0</v>
      </c>
      <c r="J84" s="140">
        <f t="shared" ref="J84" si="98">L84+N84+P84+R84</f>
        <v>0</v>
      </c>
      <c r="K84" s="141">
        <v>0</v>
      </c>
      <c r="L84" s="142">
        <v>0</v>
      </c>
      <c r="M84" s="137">
        <v>0</v>
      </c>
      <c r="N84" s="137">
        <v>0</v>
      </c>
      <c r="O84" s="137">
        <v>0</v>
      </c>
      <c r="P84" s="137">
        <v>0</v>
      </c>
      <c r="Q84" s="137">
        <v>0</v>
      </c>
      <c r="R84" s="137">
        <v>0</v>
      </c>
      <c r="S84" s="157">
        <f t="shared" si="9"/>
        <v>0</v>
      </c>
      <c r="T84" s="157">
        <f t="shared" si="10"/>
        <v>0</v>
      </c>
      <c r="U84" s="157">
        <f t="shared" si="11"/>
        <v>0</v>
      </c>
      <c r="V84" s="158">
        <f t="shared" si="12"/>
        <v>0</v>
      </c>
      <c r="W84" s="143" t="s">
        <v>10</v>
      </c>
    </row>
    <row r="85" spans="1:23" ht="47.25">
      <c r="A85" s="48" t="s">
        <v>92</v>
      </c>
      <c r="B85" s="82" t="s">
        <v>93</v>
      </c>
      <c r="C85" s="83" t="s">
        <v>10</v>
      </c>
      <c r="D85" s="123">
        <f t="shared" ref="D85:R85" si="99">D86+D87</f>
        <v>0</v>
      </c>
      <c r="E85" s="123">
        <f t="shared" si="99"/>
        <v>0</v>
      </c>
      <c r="F85" s="123">
        <f t="shared" si="99"/>
        <v>0</v>
      </c>
      <c r="G85" s="123">
        <f t="shared" si="99"/>
        <v>0</v>
      </c>
      <c r="H85" s="124">
        <f t="shared" si="99"/>
        <v>0</v>
      </c>
      <c r="I85" s="125">
        <f t="shared" si="63"/>
        <v>0</v>
      </c>
      <c r="J85" s="126">
        <f t="shared" si="63"/>
        <v>0</v>
      </c>
      <c r="K85" s="127">
        <f t="shared" si="99"/>
        <v>0</v>
      </c>
      <c r="L85" s="128">
        <f t="shared" si="99"/>
        <v>0</v>
      </c>
      <c r="M85" s="123">
        <f t="shared" si="99"/>
        <v>0</v>
      </c>
      <c r="N85" s="123">
        <f t="shared" si="99"/>
        <v>0</v>
      </c>
      <c r="O85" s="123">
        <f t="shared" si="99"/>
        <v>0</v>
      </c>
      <c r="P85" s="123">
        <f t="shared" si="99"/>
        <v>0</v>
      </c>
      <c r="Q85" s="123">
        <f t="shared" si="99"/>
        <v>0</v>
      </c>
      <c r="R85" s="123">
        <f t="shared" si="99"/>
        <v>0</v>
      </c>
      <c r="S85" s="157">
        <f t="shared" si="9"/>
        <v>0</v>
      </c>
      <c r="T85" s="157">
        <f t="shared" si="10"/>
        <v>0</v>
      </c>
      <c r="U85" s="157">
        <f t="shared" si="11"/>
        <v>0</v>
      </c>
      <c r="V85" s="158">
        <f t="shared" si="12"/>
        <v>0</v>
      </c>
      <c r="W85" s="129" t="s">
        <v>10</v>
      </c>
    </row>
    <row r="86" spans="1:23" ht="47.25">
      <c r="A86" s="54" t="s">
        <v>115</v>
      </c>
      <c r="B86" s="55" t="s">
        <v>102</v>
      </c>
      <c r="C86" s="79" t="s">
        <v>10</v>
      </c>
      <c r="D86" s="130">
        <v>0</v>
      </c>
      <c r="E86" s="130">
        <v>0</v>
      </c>
      <c r="F86" s="130">
        <v>0</v>
      </c>
      <c r="G86" s="130">
        <v>0</v>
      </c>
      <c r="H86" s="131">
        <v>0</v>
      </c>
      <c r="I86" s="132">
        <f t="shared" si="63"/>
        <v>0</v>
      </c>
      <c r="J86" s="133">
        <f t="shared" si="63"/>
        <v>0</v>
      </c>
      <c r="K86" s="134">
        <v>0</v>
      </c>
      <c r="L86" s="135">
        <v>0</v>
      </c>
      <c r="M86" s="130">
        <v>0</v>
      </c>
      <c r="N86" s="130">
        <v>0</v>
      </c>
      <c r="O86" s="130">
        <v>0</v>
      </c>
      <c r="P86" s="130">
        <v>0</v>
      </c>
      <c r="Q86" s="130">
        <v>0</v>
      </c>
      <c r="R86" s="130">
        <v>0</v>
      </c>
      <c r="S86" s="157">
        <f t="shared" si="9"/>
        <v>0</v>
      </c>
      <c r="T86" s="157">
        <f t="shared" si="10"/>
        <v>0</v>
      </c>
      <c r="U86" s="157">
        <f t="shared" si="11"/>
        <v>0</v>
      </c>
      <c r="V86" s="158">
        <f t="shared" si="12"/>
        <v>0</v>
      </c>
      <c r="W86" s="136" t="s">
        <v>10</v>
      </c>
    </row>
    <row r="87" spans="1:23" ht="47.25">
      <c r="A87" s="54" t="s">
        <v>94</v>
      </c>
      <c r="B87" s="55" t="s">
        <v>95</v>
      </c>
      <c r="C87" s="79" t="s">
        <v>10</v>
      </c>
      <c r="D87" s="130">
        <v>0</v>
      </c>
      <c r="E87" s="130">
        <v>0</v>
      </c>
      <c r="F87" s="130">
        <v>0</v>
      </c>
      <c r="G87" s="130">
        <v>0</v>
      </c>
      <c r="H87" s="131">
        <v>0</v>
      </c>
      <c r="I87" s="132">
        <f t="shared" ref="I87" si="100">K87+M87+O87+Q87</f>
        <v>0</v>
      </c>
      <c r="J87" s="133">
        <f t="shared" ref="J87" si="101">L87+N87+P87+R87</f>
        <v>0</v>
      </c>
      <c r="K87" s="134">
        <v>0</v>
      </c>
      <c r="L87" s="135">
        <v>0</v>
      </c>
      <c r="M87" s="130">
        <v>0</v>
      </c>
      <c r="N87" s="130">
        <v>0</v>
      </c>
      <c r="O87" s="130">
        <v>0</v>
      </c>
      <c r="P87" s="130">
        <v>0</v>
      </c>
      <c r="Q87" s="130">
        <v>0</v>
      </c>
      <c r="R87" s="130">
        <v>0</v>
      </c>
      <c r="S87" s="157">
        <f t="shared" ref="S87:S99" si="102">IF(G87="НД",0,(G87-J87))</f>
        <v>0</v>
      </c>
      <c r="T87" s="157">
        <f t="shared" ref="T87:T99" si="103">IF(H87="НД",0,(H87-J87))</f>
        <v>0</v>
      </c>
      <c r="U87" s="157">
        <f t="shared" ref="U87:U99" si="104">J87-I87</f>
        <v>0</v>
      </c>
      <c r="V87" s="158">
        <f t="shared" ref="V87:V99" si="105">IF((I87)=0,0,(J87)/(I87))</f>
        <v>0</v>
      </c>
      <c r="W87" s="136" t="s">
        <v>10</v>
      </c>
    </row>
    <row r="88" spans="1:23" ht="31.5">
      <c r="A88" s="48" t="s">
        <v>96</v>
      </c>
      <c r="B88" s="82" t="s">
        <v>97</v>
      </c>
      <c r="C88" s="83" t="s">
        <v>10</v>
      </c>
      <c r="D88" s="123">
        <v>0</v>
      </c>
      <c r="E88" s="123">
        <v>0</v>
      </c>
      <c r="F88" s="123">
        <v>0</v>
      </c>
      <c r="G88" s="123">
        <v>0</v>
      </c>
      <c r="H88" s="124">
        <v>0</v>
      </c>
      <c r="I88" s="125">
        <f t="shared" ref="I88:J99" si="106">K88+M88+O88+Q88</f>
        <v>0</v>
      </c>
      <c r="J88" s="126">
        <f t="shared" si="106"/>
        <v>0</v>
      </c>
      <c r="K88" s="127">
        <v>0</v>
      </c>
      <c r="L88" s="128">
        <v>0</v>
      </c>
      <c r="M88" s="123">
        <v>0</v>
      </c>
      <c r="N88" s="123">
        <v>0</v>
      </c>
      <c r="O88" s="123">
        <v>0</v>
      </c>
      <c r="P88" s="123">
        <v>0</v>
      </c>
      <c r="Q88" s="123">
        <v>0</v>
      </c>
      <c r="R88" s="123">
        <v>0</v>
      </c>
      <c r="S88" s="157">
        <f t="shared" si="102"/>
        <v>0</v>
      </c>
      <c r="T88" s="157">
        <f t="shared" si="103"/>
        <v>0</v>
      </c>
      <c r="U88" s="157">
        <f t="shared" si="104"/>
        <v>0</v>
      </c>
      <c r="V88" s="158">
        <f t="shared" si="105"/>
        <v>0</v>
      </c>
      <c r="W88" s="129" t="s">
        <v>10</v>
      </c>
    </row>
    <row r="89" spans="1:23" ht="31.5">
      <c r="A89" s="48" t="s">
        <v>98</v>
      </c>
      <c r="B89" s="82" t="s">
        <v>99</v>
      </c>
      <c r="C89" s="83" t="s">
        <v>10</v>
      </c>
      <c r="D89" s="123">
        <v>0</v>
      </c>
      <c r="E89" s="123">
        <v>0</v>
      </c>
      <c r="F89" s="123">
        <v>0</v>
      </c>
      <c r="G89" s="123">
        <v>0</v>
      </c>
      <c r="H89" s="124">
        <v>0</v>
      </c>
      <c r="I89" s="125">
        <f t="shared" si="106"/>
        <v>0</v>
      </c>
      <c r="J89" s="126">
        <f t="shared" si="106"/>
        <v>0</v>
      </c>
      <c r="K89" s="127">
        <v>0</v>
      </c>
      <c r="L89" s="128">
        <v>0</v>
      </c>
      <c r="M89" s="123">
        <v>0</v>
      </c>
      <c r="N89" s="123">
        <v>0</v>
      </c>
      <c r="O89" s="123">
        <v>0</v>
      </c>
      <c r="P89" s="123">
        <v>0</v>
      </c>
      <c r="Q89" s="123">
        <v>0</v>
      </c>
      <c r="R89" s="123">
        <v>0</v>
      </c>
      <c r="S89" s="157">
        <f t="shared" si="102"/>
        <v>0</v>
      </c>
      <c r="T89" s="157">
        <f t="shared" si="103"/>
        <v>0</v>
      </c>
      <c r="U89" s="157">
        <f t="shared" si="104"/>
        <v>0</v>
      </c>
      <c r="V89" s="158">
        <f t="shared" si="105"/>
        <v>0</v>
      </c>
      <c r="W89" s="129" t="s">
        <v>10</v>
      </c>
    </row>
    <row r="90" spans="1:23" ht="15.75">
      <c r="A90" s="48" t="s">
        <v>100</v>
      </c>
      <c r="B90" s="49" t="s">
        <v>101</v>
      </c>
      <c r="C90" s="83" t="s">
        <v>10</v>
      </c>
      <c r="D90" s="156">
        <f>SUM(D91:D99)</f>
        <v>0</v>
      </c>
      <c r="E90" s="123">
        <f>SUM(E91:E99)</f>
        <v>0</v>
      </c>
      <c r="F90" s="123">
        <f>SUM(F91:F99)</f>
        <v>0</v>
      </c>
      <c r="G90" s="123">
        <f>SUM(G91:G99)</f>
        <v>0</v>
      </c>
      <c r="H90" s="124">
        <f>SUM(H91:H99)</f>
        <v>0</v>
      </c>
      <c r="I90" s="125">
        <f t="shared" si="106"/>
        <v>0</v>
      </c>
      <c r="J90" s="126">
        <f t="shared" si="106"/>
        <v>2.4682111600000001</v>
      </c>
      <c r="K90" s="127">
        <f t="shared" ref="K90:R90" si="107">SUM(K91:K99)</f>
        <v>0</v>
      </c>
      <c r="L90" s="128">
        <f t="shared" si="107"/>
        <v>1.9286190000000001</v>
      </c>
      <c r="M90" s="123">
        <f t="shared" si="107"/>
        <v>0</v>
      </c>
      <c r="N90" s="123">
        <f t="shared" si="107"/>
        <v>0.34281667000000005</v>
      </c>
      <c r="O90" s="123">
        <f t="shared" si="107"/>
        <v>0</v>
      </c>
      <c r="P90" s="123">
        <f t="shared" si="107"/>
        <v>9.8704490000000006E-2</v>
      </c>
      <c r="Q90" s="123">
        <f t="shared" si="107"/>
        <v>0</v>
      </c>
      <c r="R90" s="123">
        <f t="shared" si="107"/>
        <v>9.8071000000000005E-2</v>
      </c>
      <c r="S90" s="157">
        <f t="shared" si="102"/>
        <v>-2.4682111600000001</v>
      </c>
      <c r="T90" s="157">
        <f t="shared" si="103"/>
        <v>-2.4682111600000001</v>
      </c>
      <c r="U90" s="157">
        <f t="shared" si="104"/>
        <v>2.4682111600000001</v>
      </c>
      <c r="V90" s="158">
        <f t="shared" si="105"/>
        <v>0</v>
      </c>
      <c r="W90" s="129" t="s">
        <v>10</v>
      </c>
    </row>
    <row r="91" spans="1:23" ht="31.5">
      <c r="A91" s="66" t="s">
        <v>100</v>
      </c>
      <c r="B91" s="17" t="s">
        <v>156</v>
      </c>
      <c r="C91" s="12" t="s">
        <v>157</v>
      </c>
      <c r="D91" s="144" t="s">
        <v>129</v>
      </c>
      <c r="E91" s="144">
        <f>'10 форма'!D89</f>
        <v>0</v>
      </c>
      <c r="F91" s="144">
        <f>'10 форма'!E89</f>
        <v>0</v>
      </c>
      <c r="G91" s="145">
        <f t="shared" ref="G91:G99" si="108">IF(D91="НД",0,(D91-F91))</f>
        <v>0</v>
      </c>
      <c r="H91" s="146">
        <f t="shared" ref="H91:H99" si="109">IF(E91="НД",0,(E91-F91))</f>
        <v>0</v>
      </c>
      <c r="I91" s="147">
        <f t="shared" si="106"/>
        <v>0</v>
      </c>
      <c r="J91" s="148">
        <f t="shared" si="106"/>
        <v>0</v>
      </c>
      <c r="K91" s="5">
        <v>0</v>
      </c>
      <c r="L91" s="5">
        <v>0</v>
      </c>
      <c r="M91" s="5">
        <v>0</v>
      </c>
      <c r="N91" s="5">
        <v>0</v>
      </c>
      <c r="O91" s="5">
        <v>0</v>
      </c>
      <c r="P91" s="5">
        <v>0</v>
      </c>
      <c r="Q91" s="5">
        <v>0</v>
      </c>
      <c r="R91" s="5">
        <v>0</v>
      </c>
      <c r="S91" s="157">
        <f t="shared" si="102"/>
        <v>0</v>
      </c>
      <c r="T91" s="157">
        <f t="shared" si="103"/>
        <v>0</v>
      </c>
      <c r="U91" s="157">
        <f t="shared" si="104"/>
        <v>0</v>
      </c>
      <c r="V91" s="158">
        <f t="shared" si="105"/>
        <v>0</v>
      </c>
      <c r="W91" s="151"/>
    </row>
    <row r="92" spans="1:23" ht="15.75">
      <c r="A92" s="66" t="s">
        <v>100</v>
      </c>
      <c r="B92" s="17" t="s">
        <v>158</v>
      </c>
      <c r="C92" s="12" t="s">
        <v>159</v>
      </c>
      <c r="D92" s="144" t="s">
        <v>129</v>
      </c>
      <c r="E92" s="144">
        <f>'10 форма'!D90</f>
        <v>0</v>
      </c>
      <c r="F92" s="144">
        <f>'10 форма'!E90</f>
        <v>0</v>
      </c>
      <c r="G92" s="145">
        <f t="shared" si="108"/>
        <v>0</v>
      </c>
      <c r="H92" s="146">
        <f t="shared" si="109"/>
        <v>0</v>
      </c>
      <c r="I92" s="147">
        <f t="shared" si="106"/>
        <v>0</v>
      </c>
      <c r="J92" s="148">
        <f t="shared" si="106"/>
        <v>0</v>
      </c>
      <c r="K92" s="5">
        <v>0</v>
      </c>
      <c r="L92" s="5">
        <v>0</v>
      </c>
      <c r="M92" s="5">
        <v>0</v>
      </c>
      <c r="N92" s="5">
        <v>0</v>
      </c>
      <c r="O92" s="5">
        <v>0</v>
      </c>
      <c r="P92" s="5">
        <v>0</v>
      </c>
      <c r="Q92" s="5">
        <v>0</v>
      </c>
      <c r="R92" s="5">
        <v>0</v>
      </c>
      <c r="S92" s="157">
        <f t="shared" si="102"/>
        <v>0</v>
      </c>
      <c r="T92" s="157">
        <f t="shared" si="103"/>
        <v>0</v>
      </c>
      <c r="U92" s="157">
        <f t="shared" si="104"/>
        <v>0</v>
      </c>
      <c r="V92" s="158">
        <f t="shared" si="105"/>
        <v>0</v>
      </c>
      <c r="W92" s="151"/>
    </row>
    <row r="93" spans="1:23" ht="15.75">
      <c r="A93" s="66" t="s">
        <v>100</v>
      </c>
      <c r="B93" s="17" t="s">
        <v>160</v>
      </c>
      <c r="C93" s="12" t="s">
        <v>127</v>
      </c>
      <c r="D93" s="144" t="s">
        <v>129</v>
      </c>
      <c r="E93" s="144">
        <f>'10 форма'!D91</f>
        <v>0</v>
      </c>
      <c r="F93" s="144">
        <f>'10 форма'!E91</f>
        <v>0</v>
      </c>
      <c r="G93" s="145">
        <f t="shared" si="108"/>
        <v>0</v>
      </c>
      <c r="H93" s="146">
        <f t="shared" si="109"/>
        <v>0</v>
      </c>
      <c r="I93" s="147">
        <f t="shared" si="106"/>
        <v>0</v>
      </c>
      <c r="J93" s="148">
        <f t="shared" si="106"/>
        <v>1.810524</v>
      </c>
      <c r="K93" s="5">
        <v>0</v>
      </c>
      <c r="L93" s="5">
        <v>1.810524</v>
      </c>
      <c r="M93" s="5">
        <v>0</v>
      </c>
      <c r="N93" s="5">
        <v>0</v>
      </c>
      <c r="O93" s="5">
        <v>0</v>
      </c>
      <c r="P93" s="5">
        <v>0</v>
      </c>
      <c r="Q93" s="5">
        <v>0</v>
      </c>
      <c r="R93" s="5">
        <v>0</v>
      </c>
      <c r="S93" s="157">
        <f t="shared" si="102"/>
        <v>-1.810524</v>
      </c>
      <c r="T93" s="157">
        <f t="shared" si="103"/>
        <v>-1.810524</v>
      </c>
      <c r="U93" s="157">
        <f t="shared" si="104"/>
        <v>1.810524</v>
      </c>
      <c r="V93" s="158">
        <f t="shared" si="105"/>
        <v>0</v>
      </c>
      <c r="W93" s="151"/>
    </row>
    <row r="94" spans="1:23" ht="15.75">
      <c r="A94" s="66" t="s">
        <v>100</v>
      </c>
      <c r="B94" s="17" t="s">
        <v>161</v>
      </c>
      <c r="C94" s="12" t="s">
        <v>127</v>
      </c>
      <c r="D94" s="144" t="s">
        <v>129</v>
      </c>
      <c r="E94" s="144">
        <f>'10 форма'!D92</f>
        <v>0</v>
      </c>
      <c r="F94" s="144">
        <f>'10 форма'!E92</f>
        <v>0</v>
      </c>
      <c r="G94" s="145">
        <f t="shared" si="108"/>
        <v>0</v>
      </c>
      <c r="H94" s="146">
        <f t="shared" si="109"/>
        <v>0</v>
      </c>
      <c r="I94" s="147">
        <f t="shared" si="106"/>
        <v>0</v>
      </c>
      <c r="J94" s="148">
        <f t="shared" si="106"/>
        <v>5.1150000000000001E-2</v>
      </c>
      <c r="K94" s="5">
        <v>0</v>
      </c>
      <c r="L94" s="5">
        <v>0</v>
      </c>
      <c r="M94" s="5">
        <v>0</v>
      </c>
      <c r="N94" s="5">
        <v>5.1150000000000001E-2</v>
      </c>
      <c r="O94" s="5">
        <v>0</v>
      </c>
      <c r="P94" s="5">
        <v>0</v>
      </c>
      <c r="Q94" s="5">
        <v>0</v>
      </c>
      <c r="R94" s="5">
        <v>0</v>
      </c>
      <c r="S94" s="157">
        <f t="shared" si="102"/>
        <v>-5.1150000000000001E-2</v>
      </c>
      <c r="T94" s="157">
        <f t="shared" si="103"/>
        <v>-5.1150000000000001E-2</v>
      </c>
      <c r="U94" s="157">
        <f t="shared" si="104"/>
        <v>5.1150000000000001E-2</v>
      </c>
      <c r="V94" s="158">
        <f t="shared" si="105"/>
        <v>0</v>
      </c>
      <c r="W94" s="151"/>
    </row>
    <row r="95" spans="1:23" ht="47.25">
      <c r="A95" s="66" t="s">
        <v>100</v>
      </c>
      <c r="B95" s="17" t="s">
        <v>162</v>
      </c>
      <c r="C95" s="12" t="s">
        <v>127</v>
      </c>
      <c r="D95" s="144" t="s">
        <v>129</v>
      </c>
      <c r="E95" s="144">
        <f>'10 форма'!D93</f>
        <v>0</v>
      </c>
      <c r="F95" s="144">
        <f>'10 форма'!E93</f>
        <v>0</v>
      </c>
      <c r="G95" s="145">
        <f t="shared" si="108"/>
        <v>0</v>
      </c>
      <c r="H95" s="146">
        <f t="shared" si="109"/>
        <v>0</v>
      </c>
      <c r="I95" s="147">
        <f t="shared" si="106"/>
        <v>0</v>
      </c>
      <c r="J95" s="148">
        <f t="shared" si="106"/>
        <v>0.11809500000000001</v>
      </c>
      <c r="K95" s="5">
        <v>0</v>
      </c>
      <c r="L95" s="5">
        <v>0.11809500000000001</v>
      </c>
      <c r="M95" s="5">
        <v>0</v>
      </c>
      <c r="N95" s="5">
        <v>0</v>
      </c>
      <c r="O95" s="5">
        <v>0</v>
      </c>
      <c r="P95" s="5">
        <v>0</v>
      </c>
      <c r="Q95" s="5">
        <v>0</v>
      </c>
      <c r="R95" s="5">
        <v>0</v>
      </c>
      <c r="S95" s="157">
        <f t="shared" si="102"/>
        <v>-0.11809500000000001</v>
      </c>
      <c r="T95" s="157">
        <f t="shared" si="103"/>
        <v>-0.11809500000000001</v>
      </c>
      <c r="U95" s="157">
        <f t="shared" si="104"/>
        <v>0.11809500000000001</v>
      </c>
      <c r="V95" s="158">
        <f t="shared" si="105"/>
        <v>0</v>
      </c>
      <c r="W95" s="151"/>
    </row>
    <row r="96" spans="1:23" ht="31.5">
      <c r="A96" s="66" t="s">
        <v>100</v>
      </c>
      <c r="B96" s="17" t="s">
        <v>163</v>
      </c>
      <c r="C96" s="12" t="s">
        <v>127</v>
      </c>
      <c r="D96" s="144" t="s">
        <v>129</v>
      </c>
      <c r="E96" s="144">
        <f>'10 форма'!D94</f>
        <v>0</v>
      </c>
      <c r="F96" s="144">
        <f>'10 форма'!E94</f>
        <v>0</v>
      </c>
      <c r="G96" s="145">
        <f t="shared" si="108"/>
        <v>0</v>
      </c>
      <c r="H96" s="146">
        <f t="shared" si="109"/>
        <v>0</v>
      </c>
      <c r="I96" s="147">
        <f t="shared" si="106"/>
        <v>0</v>
      </c>
      <c r="J96" s="148">
        <f t="shared" si="106"/>
        <v>4.353866E-2</v>
      </c>
      <c r="K96" s="5">
        <v>0</v>
      </c>
      <c r="L96" s="5">
        <v>0</v>
      </c>
      <c r="M96" s="5">
        <v>0</v>
      </c>
      <c r="N96" s="5">
        <v>0</v>
      </c>
      <c r="O96" s="5">
        <v>0</v>
      </c>
      <c r="P96" s="5">
        <v>4.353866E-2</v>
      </c>
      <c r="Q96" s="5">
        <v>0</v>
      </c>
      <c r="R96" s="5">
        <v>0</v>
      </c>
      <c r="S96" s="157">
        <f t="shared" si="102"/>
        <v>-4.353866E-2</v>
      </c>
      <c r="T96" s="157">
        <f t="shared" si="103"/>
        <v>-4.353866E-2</v>
      </c>
      <c r="U96" s="157">
        <f t="shared" si="104"/>
        <v>4.353866E-2</v>
      </c>
      <c r="V96" s="158">
        <f t="shared" si="105"/>
        <v>0</v>
      </c>
      <c r="W96" s="151"/>
    </row>
    <row r="97" spans="1:23" ht="15.75">
      <c r="A97" s="66" t="s">
        <v>100</v>
      </c>
      <c r="B97" s="17" t="s">
        <v>164</v>
      </c>
      <c r="C97" s="12" t="s">
        <v>127</v>
      </c>
      <c r="D97" s="144" t="s">
        <v>129</v>
      </c>
      <c r="E97" s="144">
        <f>'10 форма'!D95</f>
        <v>0</v>
      </c>
      <c r="F97" s="144">
        <f>'10 форма'!E95</f>
        <v>0</v>
      </c>
      <c r="G97" s="145">
        <f t="shared" si="108"/>
        <v>0</v>
      </c>
      <c r="H97" s="146">
        <f t="shared" si="109"/>
        <v>0</v>
      </c>
      <c r="I97" s="147">
        <f t="shared" si="106"/>
        <v>0</v>
      </c>
      <c r="J97" s="148">
        <f t="shared" si="106"/>
        <v>0.29166667000000002</v>
      </c>
      <c r="K97" s="5">
        <v>0</v>
      </c>
      <c r="L97" s="5">
        <v>0</v>
      </c>
      <c r="M97" s="5">
        <v>0</v>
      </c>
      <c r="N97" s="5">
        <v>0.29166667000000002</v>
      </c>
      <c r="O97" s="5">
        <v>0</v>
      </c>
      <c r="P97" s="5">
        <v>0</v>
      </c>
      <c r="Q97" s="5">
        <v>0</v>
      </c>
      <c r="R97" s="5">
        <v>0</v>
      </c>
      <c r="S97" s="157">
        <f t="shared" si="102"/>
        <v>-0.29166667000000002</v>
      </c>
      <c r="T97" s="157">
        <f t="shared" si="103"/>
        <v>-0.29166667000000002</v>
      </c>
      <c r="U97" s="157">
        <f t="shared" si="104"/>
        <v>0.29166667000000002</v>
      </c>
      <c r="V97" s="158">
        <f t="shared" si="105"/>
        <v>0</v>
      </c>
      <c r="W97" s="151"/>
    </row>
    <row r="98" spans="1:23" ht="47.25">
      <c r="A98" s="66" t="s">
        <v>100</v>
      </c>
      <c r="B98" s="17" t="s">
        <v>165</v>
      </c>
      <c r="C98" s="12" t="s">
        <v>127</v>
      </c>
      <c r="D98" s="144" t="s">
        <v>129</v>
      </c>
      <c r="E98" s="144">
        <f>'10 форма'!D96</f>
        <v>0</v>
      </c>
      <c r="F98" s="144">
        <f>'10 форма'!E96</f>
        <v>0</v>
      </c>
      <c r="G98" s="145">
        <f t="shared" si="108"/>
        <v>0</v>
      </c>
      <c r="H98" s="146">
        <f t="shared" si="109"/>
        <v>0</v>
      </c>
      <c r="I98" s="147">
        <f t="shared" si="106"/>
        <v>0</v>
      </c>
      <c r="J98" s="148">
        <f t="shared" si="106"/>
        <v>9.8071000000000005E-2</v>
      </c>
      <c r="K98" s="5">
        <v>0</v>
      </c>
      <c r="L98" s="5">
        <v>0</v>
      </c>
      <c r="M98" s="5">
        <v>0</v>
      </c>
      <c r="N98" s="5">
        <v>0</v>
      </c>
      <c r="O98" s="5">
        <v>0</v>
      </c>
      <c r="P98" s="5">
        <v>0</v>
      </c>
      <c r="Q98" s="5">
        <v>0</v>
      </c>
      <c r="R98" s="5">
        <v>9.8071000000000005E-2</v>
      </c>
      <c r="S98" s="157">
        <f t="shared" si="102"/>
        <v>-9.8071000000000005E-2</v>
      </c>
      <c r="T98" s="157">
        <f t="shared" si="103"/>
        <v>-9.8071000000000005E-2</v>
      </c>
      <c r="U98" s="157">
        <f t="shared" si="104"/>
        <v>9.8071000000000005E-2</v>
      </c>
      <c r="V98" s="158">
        <f t="shared" si="105"/>
        <v>0</v>
      </c>
      <c r="W98" s="151"/>
    </row>
    <row r="99" spans="1:23" ht="31.5">
      <c r="A99" s="66" t="s">
        <v>100</v>
      </c>
      <c r="B99" s="17" t="s">
        <v>166</v>
      </c>
      <c r="C99" s="12" t="s">
        <v>127</v>
      </c>
      <c r="D99" s="144" t="s">
        <v>129</v>
      </c>
      <c r="E99" s="144">
        <f>'10 форма'!D97</f>
        <v>0</v>
      </c>
      <c r="F99" s="144">
        <f>'10 форма'!E97</f>
        <v>0</v>
      </c>
      <c r="G99" s="145">
        <f t="shared" si="108"/>
        <v>0</v>
      </c>
      <c r="H99" s="146">
        <f t="shared" si="109"/>
        <v>0</v>
      </c>
      <c r="I99" s="147">
        <f t="shared" si="106"/>
        <v>0</v>
      </c>
      <c r="J99" s="148">
        <f t="shared" si="106"/>
        <v>5.5165829999999999E-2</v>
      </c>
      <c r="K99" s="5">
        <v>0</v>
      </c>
      <c r="L99" s="5">
        <v>0</v>
      </c>
      <c r="M99" s="5">
        <v>0</v>
      </c>
      <c r="N99" s="5">
        <v>0</v>
      </c>
      <c r="O99" s="5">
        <v>0</v>
      </c>
      <c r="P99" s="5">
        <v>5.5165829999999999E-2</v>
      </c>
      <c r="Q99" s="5">
        <v>0</v>
      </c>
      <c r="R99" s="5">
        <v>0</v>
      </c>
      <c r="S99" s="157">
        <f t="shared" si="102"/>
        <v>-5.5165829999999999E-2</v>
      </c>
      <c r="T99" s="157">
        <f t="shared" si="103"/>
        <v>-5.5165829999999999E-2</v>
      </c>
      <c r="U99" s="157">
        <f t="shared" si="104"/>
        <v>5.5165829999999999E-2</v>
      </c>
      <c r="V99" s="158">
        <f t="shared" si="105"/>
        <v>0</v>
      </c>
      <c r="W99" s="151"/>
    </row>
  </sheetData>
  <sheetProtection formatCells="0" formatColumns="0" formatRows="0" sort="0" autoFilter="0"/>
  <autoFilter ref="A21:AU99"/>
  <mergeCells count="842">
    <mergeCell ref="XDL11:XEE11"/>
    <mergeCell ref="XEF11:XEY11"/>
    <mergeCell ref="XEZ11:XFC11"/>
    <mergeCell ref="A12:T12"/>
    <mergeCell ref="A14:T14"/>
    <mergeCell ref="WZP11:XAI11"/>
    <mergeCell ref="XAJ11:XBC11"/>
    <mergeCell ref="XBD11:XBW11"/>
    <mergeCell ref="XBX11:XCQ11"/>
    <mergeCell ref="XCR11:XDK11"/>
    <mergeCell ref="WVT11:WWM11"/>
    <mergeCell ref="WWN11:WXG11"/>
    <mergeCell ref="WXH11:WYA11"/>
    <mergeCell ref="WYB11:WYU11"/>
    <mergeCell ref="WYV11:WZO11"/>
    <mergeCell ref="WRX11:WSQ11"/>
    <mergeCell ref="WSR11:WTK11"/>
    <mergeCell ref="WTL11:WUE11"/>
    <mergeCell ref="WUF11:WUY11"/>
    <mergeCell ref="WUZ11:WVS11"/>
    <mergeCell ref="WOB11:WOU11"/>
    <mergeCell ref="WOV11:WPO11"/>
    <mergeCell ref="WPP11:WQI11"/>
    <mergeCell ref="WQJ11:WRC11"/>
    <mergeCell ref="WRD11:WRW11"/>
    <mergeCell ref="WKF11:WKY11"/>
    <mergeCell ref="WKZ11:WLS11"/>
    <mergeCell ref="WLT11:WMM11"/>
    <mergeCell ref="WMN11:WNG11"/>
    <mergeCell ref="WNH11:WOA11"/>
    <mergeCell ref="WGJ11:WHC11"/>
    <mergeCell ref="WHD11:WHW11"/>
    <mergeCell ref="WHX11:WIQ11"/>
    <mergeCell ref="WIR11:WJK11"/>
    <mergeCell ref="WJL11:WKE11"/>
    <mergeCell ref="WCN11:WDG11"/>
    <mergeCell ref="WDH11:WEA11"/>
    <mergeCell ref="WEB11:WEU11"/>
    <mergeCell ref="WEV11:WFO11"/>
    <mergeCell ref="WFP11:WGI11"/>
    <mergeCell ref="VYR11:VZK11"/>
    <mergeCell ref="VZL11:WAE11"/>
    <mergeCell ref="WAF11:WAY11"/>
    <mergeCell ref="WAZ11:WBS11"/>
    <mergeCell ref="WBT11:WCM11"/>
    <mergeCell ref="VUV11:VVO11"/>
    <mergeCell ref="VVP11:VWI11"/>
    <mergeCell ref="VWJ11:VXC11"/>
    <mergeCell ref="VXD11:VXW11"/>
    <mergeCell ref="VXX11:VYQ11"/>
    <mergeCell ref="VQZ11:VRS11"/>
    <mergeCell ref="VRT11:VSM11"/>
    <mergeCell ref="VSN11:VTG11"/>
    <mergeCell ref="VTH11:VUA11"/>
    <mergeCell ref="VUB11:VUU11"/>
    <mergeCell ref="VND11:VNW11"/>
    <mergeCell ref="VNX11:VOQ11"/>
    <mergeCell ref="VOR11:VPK11"/>
    <mergeCell ref="VPL11:VQE11"/>
    <mergeCell ref="VQF11:VQY11"/>
    <mergeCell ref="VJH11:VKA11"/>
    <mergeCell ref="VKB11:VKU11"/>
    <mergeCell ref="VKV11:VLO11"/>
    <mergeCell ref="VLP11:VMI11"/>
    <mergeCell ref="VMJ11:VNC11"/>
    <mergeCell ref="VFL11:VGE11"/>
    <mergeCell ref="VGF11:VGY11"/>
    <mergeCell ref="VGZ11:VHS11"/>
    <mergeCell ref="VHT11:VIM11"/>
    <mergeCell ref="VIN11:VJG11"/>
    <mergeCell ref="VBP11:VCI11"/>
    <mergeCell ref="VCJ11:VDC11"/>
    <mergeCell ref="VDD11:VDW11"/>
    <mergeCell ref="VDX11:VEQ11"/>
    <mergeCell ref="VER11:VFK11"/>
    <mergeCell ref="UXT11:UYM11"/>
    <mergeCell ref="UYN11:UZG11"/>
    <mergeCell ref="UZH11:VAA11"/>
    <mergeCell ref="VAB11:VAU11"/>
    <mergeCell ref="VAV11:VBO11"/>
    <mergeCell ref="UTX11:UUQ11"/>
    <mergeCell ref="UUR11:UVK11"/>
    <mergeCell ref="UVL11:UWE11"/>
    <mergeCell ref="UWF11:UWY11"/>
    <mergeCell ref="UWZ11:UXS11"/>
    <mergeCell ref="UQB11:UQU11"/>
    <mergeCell ref="UQV11:URO11"/>
    <mergeCell ref="URP11:USI11"/>
    <mergeCell ref="USJ11:UTC11"/>
    <mergeCell ref="UTD11:UTW11"/>
    <mergeCell ref="UMF11:UMY11"/>
    <mergeCell ref="UMZ11:UNS11"/>
    <mergeCell ref="UNT11:UOM11"/>
    <mergeCell ref="UON11:UPG11"/>
    <mergeCell ref="UPH11:UQA11"/>
    <mergeCell ref="UIJ11:UJC11"/>
    <mergeCell ref="UJD11:UJW11"/>
    <mergeCell ref="UJX11:UKQ11"/>
    <mergeCell ref="UKR11:ULK11"/>
    <mergeCell ref="ULL11:UME11"/>
    <mergeCell ref="UEN11:UFG11"/>
    <mergeCell ref="UFH11:UGA11"/>
    <mergeCell ref="UGB11:UGU11"/>
    <mergeCell ref="UGV11:UHO11"/>
    <mergeCell ref="UHP11:UII11"/>
    <mergeCell ref="UAR11:UBK11"/>
    <mergeCell ref="UBL11:UCE11"/>
    <mergeCell ref="UCF11:UCY11"/>
    <mergeCell ref="UCZ11:UDS11"/>
    <mergeCell ref="UDT11:UEM11"/>
    <mergeCell ref="TWV11:TXO11"/>
    <mergeCell ref="TXP11:TYI11"/>
    <mergeCell ref="TYJ11:TZC11"/>
    <mergeCell ref="TZD11:TZW11"/>
    <mergeCell ref="TZX11:UAQ11"/>
    <mergeCell ref="TSZ11:TTS11"/>
    <mergeCell ref="TTT11:TUM11"/>
    <mergeCell ref="TUN11:TVG11"/>
    <mergeCell ref="TVH11:TWA11"/>
    <mergeCell ref="TWB11:TWU11"/>
    <mergeCell ref="TPD11:TPW11"/>
    <mergeCell ref="TPX11:TQQ11"/>
    <mergeCell ref="TQR11:TRK11"/>
    <mergeCell ref="TRL11:TSE11"/>
    <mergeCell ref="TSF11:TSY11"/>
    <mergeCell ref="TLH11:TMA11"/>
    <mergeCell ref="TMB11:TMU11"/>
    <mergeCell ref="TMV11:TNO11"/>
    <mergeCell ref="TNP11:TOI11"/>
    <mergeCell ref="TOJ11:TPC11"/>
    <mergeCell ref="THL11:TIE11"/>
    <mergeCell ref="TIF11:TIY11"/>
    <mergeCell ref="TIZ11:TJS11"/>
    <mergeCell ref="TJT11:TKM11"/>
    <mergeCell ref="TKN11:TLG11"/>
    <mergeCell ref="TDP11:TEI11"/>
    <mergeCell ref="TEJ11:TFC11"/>
    <mergeCell ref="TFD11:TFW11"/>
    <mergeCell ref="TFX11:TGQ11"/>
    <mergeCell ref="TGR11:THK11"/>
    <mergeCell ref="SZT11:TAM11"/>
    <mergeCell ref="TAN11:TBG11"/>
    <mergeCell ref="TBH11:TCA11"/>
    <mergeCell ref="TCB11:TCU11"/>
    <mergeCell ref="TCV11:TDO11"/>
    <mergeCell ref="SVX11:SWQ11"/>
    <mergeCell ref="SWR11:SXK11"/>
    <mergeCell ref="SXL11:SYE11"/>
    <mergeCell ref="SYF11:SYY11"/>
    <mergeCell ref="SYZ11:SZS11"/>
    <mergeCell ref="SSB11:SSU11"/>
    <mergeCell ref="SSV11:STO11"/>
    <mergeCell ref="STP11:SUI11"/>
    <mergeCell ref="SUJ11:SVC11"/>
    <mergeCell ref="SVD11:SVW11"/>
    <mergeCell ref="SOF11:SOY11"/>
    <mergeCell ref="SOZ11:SPS11"/>
    <mergeCell ref="SPT11:SQM11"/>
    <mergeCell ref="SQN11:SRG11"/>
    <mergeCell ref="SRH11:SSA11"/>
    <mergeCell ref="SKJ11:SLC11"/>
    <mergeCell ref="SLD11:SLW11"/>
    <mergeCell ref="SLX11:SMQ11"/>
    <mergeCell ref="SMR11:SNK11"/>
    <mergeCell ref="SNL11:SOE11"/>
    <mergeCell ref="SGN11:SHG11"/>
    <mergeCell ref="SHH11:SIA11"/>
    <mergeCell ref="SIB11:SIU11"/>
    <mergeCell ref="SIV11:SJO11"/>
    <mergeCell ref="SJP11:SKI11"/>
    <mergeCell ref="SCR11:SDK11"/>
    <mergeCell ref="SDL11:SEE11"/>
    <mergeCell ref="SEF11:SEY11"/>
    <mergeCell ref="SEZ11:SFS11"/>
    <mergeCell ref="SFT11:SGM11"/>
    <mergeCell ref="RYV11:RZO11"/>
    <mergeCell ref="RZP11:SAI11"/>
    <mergeCell ref="SAJ11:SBC11"/>
    <mergeCell ref="SBD11:SBW11"/>
    <mergeCell ref="SBX11:SCQ11"/>
    <mergeCell ref="RUZ11:RVS11"/>
    <mergeCell ref="RVT11:RWM11"/>
    <mergeCell ref="RWN11:RXG11"/>
    <mergeCell ref="RXH11:RYA11"/>
    <mergeCell ref="RYB11:RYU11"/>
    <mergeCell ref="RRD11:RRW11"/>
    <mergeCell ref="RRX11:RSQ11"/>
    <mergeCell ref="RSR11:RTK11"/>
    <mergeCell ref="RTL11:RUE11"/>
    <mergeCell ref="RUF11:RUY11"/>
    <mergeCell ref="RNH11:ROA11"/>
    <mergeCell ref="ROB11:ROU11"/>
    <mergeCell ref="ROV11:RPO11"/>
    <mergeCell ref="RPP11:RQI11"/>
    <mergeCell ref="RQJ11:RRC11"/>
    <mergeCell ref="RJL11:RKE11"/>
    <mergeCell ref="RKF11:RKY11"/>
    <mergeCell ref="RKZ11:RLS11"/>
    <mergeCell ref="RLT11:RMM11"/>
    <mergeCell ref="RMN11:RNG11"/>
    <mergeCell ref="RFP11:RGI11"/>
    <mergeCell ref="RGJ11:RHC11"/>
    <mergeCell ref="RHD11:RHW11"/>
    <mergeCell ref="RHX11:RIQ11"/>
    <mergeCell ref="RIR11:RJK11"/>
    <mergeCell ref="RBT11:RCM11"/>
    <mergeCell ref="RCN11:RDG11"/>
    <mergeCell ref="RDH11:REA11"/>
    <mergeCell ref="REB11:REU11"/>
    <mergeCell ref="REV11:RFO11"/>
    <mergeCell ref="QXX11:QYQ11"/>
    <mergeCell ref="QYR11:QZK11"/>
    <mergeCell ref="QZL11:RAE11"/>
    <mergeCell ref="RAF11:RAY11"/>
    <mergeCell ref="RAZ11:RBS11"/>
    <mergeCell ref="QUB11:QUU11"/>
    <mergeCell ref="QUV11:QVO11"/>
    <mergeCell ref="QVP11:QWI11"/>
    <mergeCell ref="QWJ11:QXC11"/>
    <mergeCell ref="QXD11:QXW11"/>
    <mergeCell ref="QQF11:QQY11"/>
    <mergeCell ref="QQZ11:QRS11"/>
    <mergeCell ref="QRT11:QSM11"/>
    <mergeCell ref="QSN11:QTG11"/>
    <mergeCell ref="QTH11:QUA11"/>
    <mergeCell ref="QMJ11:QNC11"/>
    <mergeCell ref="QND11:QNW11"/>
    <mergeCell ref="QNX11:QOQ11"/>
    <mergeCell ref="QOR11:QPK11"/>
    <mergeCell ref="QPL11:QQE11"/>
    <mergeCell ref="QIN11:QJG11"/>
    <mergeCell ref="QJH11:QKA11"/>
    <mergeCell ref="QKB11:QKU11"/>
    <mergeCell ref="QKV11:QLO11"/>
    <mergeCell ref="QLP11:QMI11"/>
    <mergeCell ref="QER11:QFK11"/>
    <mergeCell ref="QFL11:QGE11"/>
    <mergeCell ref="QGF11:QGY11"/>
    <mergeCell ref="QGZ11:QHS11"/>
    <mergeCell ref="QHT11:QIM11"/>
    <mergeCell ref="QAV11:QBO11"/>
    <mergeCell ref="QBP11:QCI11"/>
    <mergeCell ref="QCJ11:QDC11"/>
    <mergeCell ref="QDD11:QDW11"/>
    <mergeCell ref="QDX11:QEQ11"/>
    <mergeCell ref="PWZ11:PXS11"/>
    <mergeCell ref="PXT11:PYM11"/>
    <mergeCell ref="PYN11:PZG11"/>
    <mergeCell ref="PZH11:QAA11"/>
    <mergeCell ref="QAB11:QAU11"/>
    <mergeCell ref="PTD11:PTW11"/>
    <mergeCell ref="PTX11:PUQ11"/>
    <mergeCell ref="PUR11:PVK11"/>
    <mergeCell ref="PVL11:PWE11"/>
    <mergeCell ref="PWF11:PWY11"/>
    <mergeCell ref="PPH11:PQA11"/>
    <mergeCell ref="PQB11:PQU11"/>
    <mergeCell ref="PQV11:PRO11"/>
    <mergeCell ref="PRP11:PSI11"/>
    <mergeCell ref="PSJ11:PTC11"/>
    <mergeCell ref="PLL11:PME11"/>
    <mergeCell ref="PMF11:PMY11"/>
    <mergeCell ref="PMZ11:PNS11"/>
    <mergeCell ref="PNT11:POM11"/>
    <mergeCell ref="PON11:PPG11"/>
    <mergeCell ref="PHP11:PII11"/>
    <mergeCell ref="PIJ11:PJC11"/>
    <mergeCell ref="PJD11:PJW11"/>
    <mergeCell ref="PJX11:PKQ11"/>
    <mergeCell ref="PKR11:PLK11"/>
    <mergeCell ref="PDT11:PEM11"/>
    <mergeCell ref="PEN11:PFG11"/>
    <mergeCell ref="PFH11:PGA11"/>
    <mergeCell ref="PGB11:PGU11"/>
    <mergeCell ref="PGV11:PHO11"/>
    <mergeCell ref="OZX11:PAQ11"/>
    <mergeCell ref="PAR11:PBK11"/>
    <mergeCell ref="PBL11:PCE11"/>
    <mergeCell ref="PCF11:PCY11"/>
    <mergeCell ref="PCZ11:PDS11"/>
    <mergeCell ref="OWB11:OWU11"/>
    <mergeCell ref="OWV11:OXO11"/>
    <mergeCell ref="OXP11:OYI11"/>
    <mergeCell ref="OYJ11:OZC11"/>
    <mergeCell ref="OZD11:OZW11"/>
    <mergeCell ref="OSF11:OSY11"/>
    <mergeCell ref="OSZ11:OTS11"/>
    <mergeCell ref="OTT11:OUM11"/>
    <mergeCell ref="OUN11:OVG11"/>
    <mergeCell ref="OVH11:OWA11"/>
    <mergeCell ref="OOJ11:OPC11"/>
    <mergeCell ref="OPD11:OPW11"/>
    <mergeCell ref="OPX11:OQQ11"/>
    <mergeCell ref="OQR11:ORK11"/>
    <mergeCell ref="ORL11:OSE11"/>
    <mergeCell ref="OKN11:OLG11"/>
    <mergeCell ref="OLH11:OMA11"/>
    <mergeCell ref="OMB11:OMU11"/>
    <mergeCell ref="OMV11:ONO11"/>
    <mergeCell ref="ONP11:OOI11"/>
    <mergeCell ref="OGR11:OHK11"/>
    <mergeCell ref="OHL11:OIE11"/>
    <mergeCell ref="OIF11:OIY11"/>
    <mergeCell ref="OIZ11:OJS11"/>
    <mergeCell ref="OJT11:OKM11"/>
    <mergeCell ref="OCV11:ODO11"/>
    <mergeCell ref="ODP11:OEI11"/>
    <mergeCell ref="OEJ11:OFC11"/>
    <mergeCell ref="OFD11:OFW11"/>
    <mergeCell ref="OFX11:OGQ11"/>
    <mergeCell ref="NYZ11:NZS11"/>
    <mergeCell ref="NZT11:OAM11"/>
    <mergeCell ref="OAN11:OBG11"/>
    <mergeCell ref="OBH11:OCA11"/>
    <mergeCell ref="OCB11:OCU11"/>
    <mergeCell ref="NVD11:NVW11"/>
    <mergeCell ref="NVX11:NWQ11"/>
    <mergeCell ref="NWR11:NXK11"/>
    <mergeCell ref="NXL11:NYE11"/>
    <mergeCell ref="NYF11:NYY11"/>
    <mergeCell ref="NRH11:NSA11"/>
    <mergeCell ref="NSB11:NSU11"/>
    <mergeCell ref="NSV11:NTO11"/>
    <mergeCell ref="NTP11:NUI11"/>
    <mergeCell ref="NUJ11:NVC11"/>
    <mergeCell ref="NNL11:NOE11"/>
    <mergeCell ref="NOF11:NOY11"/>
    <mergeCell ref="NOZ11:NPS11"/>
    <mergeCell ref="NPT11:NQM11"/>
    <mergeCell ref="NQN11:NRG11"/>
    <mergeCell ref="NJP11:NKI11"/>
    <mergeCell ref="NKJ11:NLC11"/>
    <mergeCell ref="NLD11:NLW11"/>
    <mergeCell ref="NLX11:NMQ11"/>
    <mergeCell ref="NMR11:NNK11"/>
    <mergeCell ref="NFT11:NGM11"/>
    <mergeCell ref="NGN11:NHG11"/>
    <mergeCell ref="NHH11:NIA11"/>
    <mergeCell ref="NIB11:NIU11"/>
    <mergeCell ref="NIV11:NJO11"/>
    <mergeCell ref="NBX11:NCQ11"/>
    <mergeCell ref="NCR11:NDK11"/>
    <mergeCell ref="NDL11:NEE11"/>
    <mergeCell ref="NEF11:NEY11"/>
    <mergeCell ref="NEZ11:NFS11"/>
    <mergeCell ref="MYB11:MYU11"/>
    <mergeCell ref="MYV11:MZO11"/>
    <mergeCell ref="MZP11:NAI11"/>
    <mergeCell ref="NAJ11:NBC11"/>
    <mergeCell ref="NBD11:NBW11"/>
    <mergeCell ref="MUF11:MUY11"/>
    <mergeCell ref="MUZ11:MVS11"/>
    <mergeCell ref="MVT11:MWM11"/>
    <mergeCell ref="MWN11:MXG11"/>
    <mergeCell ref="MXH11:MYA11"/>
    <mergeCell ref="MQJ11:MRC11"/>
    <mergeCell ref="MRD11:MRW11"/>
    <mergeCell ref="MRX11:MSQ11"/>
    <mergeCell ref="MSR11:MTK11"/>
    <mergeCell ref="MTL11:MUE11"/>
    <mergeCell ref="MMN11:MNG11"/>
    <mergeCell ref="MNH11:MOA11"/>
    <mergeCell ref="MOB11:MOU11"/>
    <mergeCell ref="MOV11:MPO11"/>
    <mergeCell ref="MPP11:MQI11"/>
    <mergeCell ref="MIR11:MJK11"/>
    <mergeCell ref="MJL11:MKE11"/>
    <mergeCell ref="MKF11:MKY11"/>
    <mergeCell ref="MKZ11:MLS11"/>
    <mergeCell ref="MLT11:MMM11"/>
    <mergeCell ref="MEV11:MFO11"/>
    <mergeCell ref="MFP11:MGI11"/>
    <mergeCell ref="MGJ11:MHC11"/>
    <mergeCell ref="MHD11:MHW11"/>
    <mergeCell ref="MHX11:MIQ11"/>
    <mergeCell ref="MAZ11:MBS11"/>
    <mergeCell ref="MBT11:MCM11"/>
    <mergeCell ref="MCN11:MDG11"/>
    <mergeCell ref="MDH11:MEA11"/>
    <mergeCell ref="MEB11:MEU11"/>
    <mergeCell ref="LXD11:LXW11"/>
    <mergeCell ref="LXX11:LYQ11"/>
    <mergeCell ref="LYR11:LZK11"/>
    <mergeCell ref="LZL11:MAE11"/>
    <mergeCell ref="MAF11:MAY11"/>
    <mergeCell ref="LTH11:LUA11"/>
    <mergeCell ref="LUB11:LUU11"/>
    <mergeCell ref="LUV11:LVO11"/>
    <mergeCell ref="LVP11:LWI11"/>
    <mergeCell ref="LWJ11:LXC11"/>
    <mergeCell ref="LPL11:LQE11"/>
    <mergeCell ref="LQF11:LQY11"/>
    <mergeCell ref="LQZ11:LRS11"/>
    <mergeCell ref="LRT11:LSM11"/>
    <mergeCell ref="LSN11:LTG11"/>
    <mergeCell ref="LLP11:LMI11"/>
    <mergeCell ref="LMJ11:LNC11"/>
    <mergeCell ref="LND11:LNW11"/>
    <mergeCell ref="LNX11:LOQ11"/>
    <mergeCell ref="LOR11:LPK11"/>
    <mergeCell ref="LHT11:LIM11"/>
    <mergeCell ref="LIN11:LJG11"/>
    <mergeCell ref="LJH11:LKA11"/>
    <mergeCell ref="LKB11:LKU11"/>
    <mergeCell ref="LKV11:LLO11"/>
    <mergeCell ref="LDX11:LEQ11"/>
    <mergeCell ref="LER11:LFK11"/>
    <mergeCell ref="LFL11:LGE11"/>
    <mergeCell ref="LGF11:LGY11"/>
    <mergeCell ref="LGZ11:LHS11"/>
    <mergeCell ref="LAB11:LAU11"/>
    <mergeCell ref="LAV11:LBO11"/>
    <mergeCell ref="LBP11:LCI11"/>
    <mergeCell ref="LCJ11:LDC11"/>
    <mergeCell ref="LDD11:LDW11"/>
    <mergeCell ref="KWF11:KWY11"/>
    <mergeCell ref="KWZ11:KXS11"/>
    <mergeCell ref="KXT11:KYM11"/>
    <mergeCell ref="KYN11:KZG11"/>
    <mergeCell ref="KZH11:LAA11"/>
    <mergeCell ref="KSJ11:KTC11"/>
    <mergeCell ref="KTD11:KTW11"/>
    <mergeCell ref="KTX11:KUQ11"/>
    <mergeCell ref="KUR11:KVK11"/>
    <mergeCell ref="KVL11:KWE11"/>
    <mergeCell ref="KON11:KPG11"/>
    <mergeCell ref="KPH11:KQA11"/>
    <mergeCell ref="KQB11:KQU11"/>
    <mergeCell ref="KQV11:KRO11"/>
    <mergeCell ref="KRP11:KSI11"/>
    <mergeCell ref="KKR11:KLK11"/>
    <mergeCell ref="KLL11:KME11"/>
    <mergeCell ref="KMF11:KMY11"/>
    <mergeCell ref="KMZ11:KNS11"/>
    <mergeCell ref="KNT11:KOM11"/>
    <mergeCell ref="KGV11:KHO11"/>
    <mergeCell ref="KHP11:KII11"/>
    <mergeCell ref="KIJ11:KJC11"/>
    <mergeCell ref="KJD11:KJW11"/>
    <mergeCell ref="KJX11:KKQ11"/>
    <mergeCell ref="KCZ11:KDS11"/>
    <mergeCell ref="KDT11:KEM11"/>
    <mergeCell ref="KEN11:KFG11"/>
    <mergeCell ref="KFH11:KGA11"/>
    <mergeCell ref="KGB11:KGU11"/>
    <mergeCell ref="JZD11:JZW11"/>
    <mergeCell ref="JZX11:KAQ11"/>
    <mergeCell ref="KAR11:KBK11"/>
    <mergeCell ref="KBL11:KCE11"/>
    <mergeCell ref="KCF11:KCY11"/>
    <mergeCell ref="JVH11:JWA11"/>
    <mergeCell ref="JWB11:JWU11"/>
    <mergeCell ref="JWV11:JXO11"/>
    <mergeCell ref="JXP11:JYI11"/>
    <mergeCell ref="JYJ11:JZC11"/>
    <mergeCell ref="JRL11:JSE11"/>
    <mergeCell ref="JSF11:JSY11"/>
    <mergeCell ref="JSZ11:JTS11"/>
    <mergeCell ref="JTT11:JUM11"/>
    <mergeCell ref="JUN11:JVG11"/>
    <mergeCell ref="JNP11:JOI11"/>
    <mergeCell ref="JOJ11:JPC11"/>
    <mergeCell ref="JPD11:JPW11"/>
    <mergeCell ref="JPX11:JQQ11"/>
    <mergeCell ref="JQR11:JRK11"/>
    <mergeCell ref="JJT11:JKM11"/>
    <mergeCell ref="JKN11:JLG11"/>
    <mergeCell ref="JLH11:JMA11"/>
    <mergeCell ref="JMB11:JMU11"/>
    <mergeCell ref="JMV11:JNO11"/>
    <mergeCell ref="JFX11:JGQ11"/>
    <mergeCell ref="JGR11:JHK11"/>
    <mergeCell ref="JHL11:JIE11"/>
    <mergeCell ref="JIF11:JIY11"/>
    <mergeCell ref="JIZ11:JJS11"/>
    <mergeCell ref="JCB11:JCU11"/>
    <mergeCell ref="JCV11:JDO11"/>
    <mergeCell ref="JDP11:JEI11"/>
    <mergeCell ref="JEJ11:JFC11"/>
    <mergeCell ref="JFD11:JFW11"/>
    <mergeCell ref="IYF11:IYY11"/>
    <mergeCell ref="IYZ11:IZS11"/>
    <mergeCell ref="IZT11:JAM11"/>
    <mergeCell ref="JAN11:JBG11"/>
    <mergeCell ref="JBH11:JCA11"/>
    <mergeCell ref="IUJ11:IVC11"/>
    <mergeCell ref="IVD11:IVW11"/>
    <mergeCell ref="IVX11:IWQ11"/>
    <mergeCell ref="IWR11:IXK11"/>
    <mergeCell ref="IXL11:IYE11"/>
    <mergeCell ref="IQN11:IRG11"/>
    <mergeCell ref="IRH11:ISA11"/>
    <mergeCell ref="ISB11:ISU11"/>
    <mergeCell ref="ISV11:ITO11"/>
    <mergeCell ref="ITP11:IUI11"/>
    <mergeCell ref="IMR11:INK11"/>
    <mergeCell ref="INL11:IOE11"/>
    <mergeCell ref="IOF11:IOY11"/>
    <mergeCell ref="IOZ11:IPS11"/>
    <mergeCell ref="IPT11:IQM11"/>
    <mergeCell ref="IIV11:IJO11"/>
    <mergeCell ref="IJP11:IKI11"/>
    <mergeCell ref="IKJ11:ILC11"/>
    <mergeCell ref="ILD11:ILW11"/>
    <mergeCell ref="ILX11:IMQ11"/>
    <mergeCell ref="IEZ11:IFS11"/>
    <mergeCell ref="IFT11:IGM11"/>
    <mergeCell ref="IGN11:IHG11"/>
    <mergeCell ref="IHH11:IIA11"/>
    <mergeCell ref="IIB11:IIU11"/>
    <mergeCell ref="IBD11:IBW11"/>
    <mergeCell ref="IBX11:ICQ11"/>
    <mergeCell ref="ICR11:IDK11"/>
    <mergeCell ref="IDL11:IEE11"/>
    <mergeCell ref="IEF11:IEY11"/>
    <mergeCell ref="HXH11:HYA11"/>
    <mergeCell ref="HYB11:HYU11"/>
    <mergeCell ref="HYV11:HZO11"/>
    <mergeCell ref="HZP11:IAI11"/>
    <mergeCell ref="IAJ11:IBC11"/>
    <mergeCell ref="HTL11:HUE11"/>
    <mergeCell ref="HUF11:HUY11"/>
    <mergeCell ref="HUZ11:HVS11"/>
    <mergeCell ref="HVT11:HWM11"/>
    <mergeCell ref="HWN11:HXG11"/>
    <mergeCell ref="HPP11:HQI11"/>
    <mergeCell ref="HQJ11:HRC11"/>
    <mergeCell ref="HRD11:HRW11"/>
    <mergeCell ref="HRX11:HSQ11"/>
    <mergeCell ref="HSR11:HTK11"/>
    <mergeCell ref="HLT11:HMM11"/>
    <mergeCell ref="HMN11:HNG11"/>
    <mergeCell ref="HNH11:HOA11"/>
    <mergeCell ref="HOB11:HOU11"/>
    <mergeCell ref="HOV11:HPO11"/>
    <mergeCell ref="HHX11:HIQ11"/>
    <mergeCell ref="HIR11:HJK11"/>
    <mergeCell ref="HJL11:HKE11"/>
    <mergeCell ref="HKF11:HKY11"/>
    <mergeCell ref="HKZ11:HLS11"/>
    <mergeCell ref="HEB11:HEU11"/>
    <mergeCell ref="HEV11:HFO11"/>
    <mergeCell ref="HFP11:HGI11"/>
    <mergeCell ref="HGJ11:HHC11"/>
    <mergeCell ref="HHD11:HHW11"/>
    <mergeCell ref="HAF11:HAY11"/>
    <mergeCell ref="HAZ11:HBS11"/>
    <mergeCell ref="HBT11:HCM11"/>
    <mergeCell ref="HCN11:HDG11"/>
    <mergeCell ref="HDH11:HEA11"/>
    <mergeCell ref="GWJ11:GXC11"/>
    <mergeCell ref="GXD11:GXW11"/>
    <mergeCell ref="GXX11:GYQ11"/>
    <mergeCell ref="GYR11:GZK11"/>
    <mergeCell ref="GZL11:HAE11"/>
    <mergeCell ref="GSN11:GTG11"/>
    <mergeCell ref="GTH11:GUA11"/>
    <mergeCell ref="GUB11:GUU11"/>
    <mergeCell ref="GUV11:GVO11"/>
    <mergeCell ref="GVP11:GWI11"/>
    <mergeCell ref="GOR11:GPK11"/>
    <mergeCell ref="GPL11:GQE11"/>
    <mergeCell ref="GQF11:GQY11"/>
    <mergeCell ref="GQZ11:GRS11"/>
    <mergeCell ref="GRT11:GSM11"/>
    <mergeCell ref="GKV11:GLO11"/>
    <mergeCell ref="GLP11:GMI11"/>
    <mergeCell ref="GMJ11:GNC11"/>
    <mergeCell ref="GND11:GNW11"/>
    <mergeCell ref="GNX11:GOQ11"/>
    <mergeCell ref="GGZ11:GHS11"/>
    <mergeCell ref="GHT11:GIM11"/>
    <mergeCell ref="GIN11:GJG11"/>
    <mergeCell ref="GJH11:GKA11"/>
    <mergeCell ref="GKB11:GKU11"/>
    <mergeCell ref="GDD11:GDW11"/>
    <mergeCell ref="GDX11:GEQ11"/>
    <mergeCell ref="GER11:GFK11"/>
    <mergeCell ref="GFL11:GGE11"/>
    <mergeCell ref="GGF11:GGY11"/>
    <mergeCell ref="FZH11:GAA11"/>
    <mergeCell ref="GAB11:GAU11"/>
    <mergeCell ref="GAV11:GBO11"/>
    <mergeCell ref="GBP11:GCI11"/>
    <mergeCell ref="GCJ11:GDC11"/>
    <mergeCell ref="FVL11:FWE11"/>
    <mergeCell ref="FWF11:FWY11"/>
    <mergeCell ref="FWZ11:FXS11"/>
    <mergeCell ref="FXT11:FYM11"/>
    <mergeCell ref="FYN11:FZG11"/>
    <mergeCell ref="FRP11:FSI11"/>
    <mergeCell ref="FSJ11:FTC11"/>
    <mergeCell ref="FTD11:FTW11"/>
    <mergeCell ref="FTX11:FUQ11"/>
    <mergeCell ref="FUR11:FVK11"/>
    <mergeCell ref="FNT11:FOM11"/>
    <mergeCell ref="FON11:FPG11"/>
    <mergeCell ref="FPH11:FQA11"/>
    <mergeCell ref="FQB11:FQU11"/>
    <mergeCell ref="FQV11:FRO11"/>
    <mergeCell ref="FJX11:FKQ11"/>
    <mergeCell ref="FKR11:FLK11"/>
    <mergeCell ref="FLL11:FME11"/>
    <mergeCell ref="FMF11:FMY11"/>
    <mergeCell ref="FMZ11:FNS11"/>
    <mergeCell ref="FGB11:FGU11"/>
    <mergeCell ref="FGV11:FHO11"/>
    <mergeCell ref="FHP11:FII11"/>
    <mergeCell ref="FIJ11:FJC11"/>
    <mergeCell ref="FJD11:FJW11"/>
    <mergeCell ref="FCF11:FCY11"/>
    <mergeCell ref="FCZ11:FDS11"/>
    <mergeCell ref="FDT11:FEM11"/>
    <mergeCell ref="FEN11:FFG11"/>
    <mergeCell ref="FFH11:FGA11"/>
    <mergeCell ref="EYJ11:EZC11"/>
    <mergeCell ref="EZD11:EZW11"/>
    <mergeCell ref="EZX11:FAQ11"/>
    <mergeCell ref="FAR11:FBK11"/>
    <mergeCell ref="FBL11:FCE11"/>
    <mergeCell ref="EUN11:EVG11"/>
    <mergeCell ref="EVH11:EWA11"/>
    <mergeCell ref="EWB11:EWU11"/>
    <mergeCell ref="EWV11:EXO11"/>
    <mergeCell ref="EXP11:EYI11"/>
    <mergeCell ref="EQR11:ERK11"/>
    <mergeCell ref="ERL11:ESE11"/>
    <mergeCell ref="ESF11:ESY11"/>
    <mergeCell ref="ESZ11:ETS11"/>
    <mergeCell ref="ETT11:EUM11"/>
    <mergeCell ref="EMV11:ENO11"/>
    <mergeCell ref="ENP11:EOI11"/>
    <mergeCell ref="EOJ11:EPC11"/>
    <mergeCell ref="EPD11:EPW11"/>
    <mergeCell ref="EPX11:EQQ11"/>
    <mergeCell ref="EIZ11:EJS11"/>
    <mergeCell ref="EJT11:EKM11"/>
    <mergeCell ref="EKN11:ELG11"/>
    <mergeCell ref="ELH11:EMA11"/>
    <mergeCell ref="EMB11:EMU11"/>
    <mergeCell ref="EFD11:EFW11"/>
    <mergeCell ref="EFX11:EGQ11"/>
    <mergeCell ref="EGR11:EHK11"/>
    <mergeCell ref="EHL11:EIE11"/>
    <mergeCell ref="EIF11:EIY11"/>
    <mergeCell ref="EBH11:ECA11"/>
    <mergeCell ref="ECB11:ECU11"/>
    <mergeCell ref="ECV11:EDO11"/>
    <mergeCell ref="EDP11:EEI11"/>
    <mergeCell ref="EEJ11:EFC11"/>
    <mergeCell ref="DXL11:DYE11"/>
    <mergeCell ref="DYF11:DYY11"/>
    <mergeCell ref="DYZ11:DZS11"/>
    <mergeCell ref="DZT11:EAM11"/>
    <mergeCell ref="EAN11:EBG11"/>
    <mergeCell ref="DTP11:DUI11"/>
    <mergeCell ref="DUJ11:DVC11"/>
    <mergeCell ref="DVD11:DVW11"/>
    <mergeCell ref="DVX11:DWQ11"/>
    <mergeCell ref="DWR11:DXK11"/>
    <mergeCell ref="DPT11:DQM11"/>
    <mergeCell ref="DQN11:DRG11"/>
    <mergeCell ref="DRH11:DSA11"/>
    <mergeCell ref="DSB11:DSU11"/>
    <mergeCell ref="DSV11:DTO11"/>
    <mergeCell ref="DLX11:DMQ11"/>
    <mergeCell ref="DMR11:DNK11"/>
    <mergeCell ref="DNL11:DOE11"/>
    <mergeCell ref="DOF11:DOY11"/>
    <mergeCell ref="DOZ11:DPS11"/>
    <mergeCell ref="DIB11:DIU11"/>
    <mergeCell ref="DIV11:DJO11"/>
    <mergeCell ref="DJP11:DKI11"/>
    <mergeCell ref="DKJ11:DLC11"/>
    <mergeCell ref="DLD11:DLW11"/>
    <mergeCell ref="DEF11:DEY11"/>
    <mergeCell ref="DEZ11:DFS11"/>
    <mergeCell ref="DFT11:DGM11"/>
    <mergeCell ref="DGN11:DHG11"/>
    <mergeCell ref="DHH11:DIA11"/>
    <mergeCell ref="DAJ11:DBC11"/>
    <mergeCell ref="DBD11:DBW11"/>
    <mergeCell ref="DBX11:DCQ11"/>
    <mergeCell ref="DCR11:DDK11"/>
    <mergeCell ref="DDL11:DEE11"/>
    <mergeCell ref="CWN11:CXG11"/>
    <mergeCell ref="CXH11:CYA11"/>
    <mergeCell ref="CYB11:CYU11"/>
    <mergeCell ref="CYV11:CZO11"/>
    <mergeCell ref="CZP11:DAI11"/>
    <mergeCell ref="CSR11:CTK11"/>
    <mergeCell ref="CTL11:CUE11"/>
    <mergeCell ref="CUF11:CUY11"/>
    <mergeCell ref="CUZ11:CVS11"/>
    <mergeCell ref="CVT11:CWM11"/>
    <mergeCell ref="COV11:CPO11"/>
    <mergeCell ref="CPP11:CQI11"/>
    <mergeCell ref="CQJ11:CRC11"/>
    <mergeCell ref="CRD11:CRW11"/>
    <mergeCell ref="CRX11:CSQ11"/>
    <mergeCell ref="CKZ11:CLS11"/>
    <mergeCell ref="CLT11:CMM11"/>
    <mergeCell ref="CMN11:CNG11"/>
    <mergeCell ref="CNH11:COA11"/>
    <mergeCell ref="COB11:COU11"/>
    <mergeCell ref="CHD11:CHW11"/>
    <mergeCell ref="CHX11:CIQ11"/>
    <mergeCell ref="CIR11:CJK11"/>
    <mergeCell ref="CJL11:CKE11"/>
    <mergeCell ref="CKF11:CKY11"/>
    <mergeCell ref="CDH11:CEA11"/>
    <mergeCell ref="CEB11:CEU11"/>
    <mergeCell ref="CEV11:CFO11"/>
    <mergeCell ref="CFP11:CGI11"/>
    <mergeCell ref="CGJ11:CHC11"/>
    <mergeCell ref="BZL11:CAE11"/>
    <mergeCell ref="CAF11:CAY11"/>
    <mergeCell ref="CAZ11:CBS11"/>
    <mergeCell ref="CBT11:CCM11"/>
    <mergeCell ref="CCN11:CDG11"/>
    <mergeCell ref="BVP11:BWI11"/>
    <mergeCell ref="BWJ11:BXC11"/>
    <mergeCell ref="BXD11:BXW11"/>
    <mergeCell ref="BXX11:BYQ11"/>
    <mergeCell ref="BYR11:BZK11"/>
    <mergeCell ref="BRT11:BSM11"/>
    <mergeCell ref="BSN11:BTG11"/>
    <mergeCell ref="BTH11:BUA11"/>
    <mergeCell ref="BUB11:BUU11"/>
    <mergeCell ref="BUV11:BVO11"/>
    <mergeCell ref="BNX11:BOQ11"/>
    <mergeCell ref="BOR11:BPK11"/>
    <mergeCell ref="BPL11:BQE11"/>
    <mergeCell ref="BQF11:BQY11"/>
    <mergeCell ref="BQZ11:BRS11"/>
    <mergeCell ref="BKB11:BKU11"/>
    <mergeCell ref="BKV11:BLO11"/>
    <mergeCell ref="BLP11:BMI11"/>
    <mergeCell ref="BMJ11:BNC11"/>
    <mergeCell ref="BND11:BNW11"/>
    <mergeCell ref="BGF11:BGY11"/>
    <mergeCell ref="BGZ11:BHS11"/>
    <mergeCell ref="BHT11:BIM11"/>
    <mergeCell ref="BIN11:BJG11"/>
    <mergeCell ref="BJH11:BKA11"/>
    <mergeCell ref="BCJ11:BDC11"/>
    <mergeCell ref="BDD11:BDW11"/>
    <mergeCell ref="BDX11:BEQ11"/>
    <mergeCell ref="BER11:BFK11"/>
    <mergeCell ref="BFL11:BGE11"/>
    <mergeCell ref="AYN11:AZG11"/>
    <mergeCell ref="AZH11:BAA11"/>
    <mergeCell ref="BAB11:BAU11"/>
    <mergeCell ref="BAV11:BBO11"/>
    <mergeCell ref="BBP11:BCI11"/>
    <mergeCell ref="AUR11:AVK11"/>
    <mergeCell ref="AVL11:AWE11"/>
    <mergeCell ref="AWF11:AWY11"/>
    <mergeCell ref="AWZ11:AXS11"/>
    <mergeCell ref="AXT11:AYM11"/>
    <mergeCell ref="AQV11:ARO11"/>
    <mergeCell ref="ARP11:ASI11"/>
    <mergeCell ref="ASJ11:ATC11"/>
    <mergeCell ref="ATD11:ATW11"/>
    <mergeCell ref="ATX11:AUQ11"/>
    <mergeCell ref="AMZ11:ANS11"/>
    <mergeCell ref="ANT11:AOM11"/>
    <mergeCell ref="AON11:APG11"/>
    <mergeCell ref="APH11:AQA11"/>
    <mergeCell ref="AQB11:AQU11"/>
    <mergeCell ref="AJD11:AJW11"/>
    <mergeCell ref="AJX11:AKQ11"/>
    <mergeCell ref="AKR11:ALK11"/>
    <mergeCell ref="ALL11:AME11"/>
    <mergeCell ref="AMF11:AMY11"/>
    <mergeCell ref="AFH11:AGA11"/>
    <mergeCell ref="AGB11:AGU11"/>
    <mergeCell ref="AGV11:AHO11"/>
    <mergeCell ref="AHP11:AII11"/>
    <mergeCell ref="AIJ11:AJC11"/>
    <mergeCell ref="ABL11:ACE11"/>
    <mergeCell ref="ACF11:ACY11"/>
    <mergeCell ref="ACZ11:ADS11"/>
    <mergeCell ref="ADT11:AEM11"/>
    <mergeCell ref="AEN11:AFG11"/>
    <mergeCell ref="XP11:YI11"/>
    <mergeCell ref="YJ11:ZC11"/>
    <mergeCell ref="ZD11:ZW11"/>
    <mergeCell ref="ZX11:AAQ11"/>
    <mergeCell ref="AAR11:ABK11"/>
    <mergeCell ref="TT11:UM11"/>
    <mergeCell ref="UN11:VG11"/>
    <mergeCell ref="VH11:WA11"/>
    <mergeCell ref="WB11:WU11"/>
    <mergeCell ref="WV11:XO11"/>
    <mergeCell ref="PX11:QQ11"/>
    <mergeCell ref="QR11:RK11"/>
    <mergeCell ref="RL11:SE11"/>
    <mergeCell ref="SF11:SY11"/>
    <mergeCell ref="SZ11:TS11"/>
    <mergeCell ref="MB11:MU11"/>
    <mergeCell ref="MV11:NO11"/>
    <mergeCell ref="NP11:OI11"/>
    <mergeCell ref="OJ11:PC11"/>
    <mergeCell ref="PD11:PW11"/>
    <mergeCell ref="IF11:IY11"/>
    <mergeCell ref="IZ11:JS11"/>
    <mergeCell ref="JT11:KM11"/>
    <mergeCell ref="KN11:LG11"/>
    <mergeCell ref="LH11:MA11"/>
    <mergeCell ref="EJ11:FC11"/>
    <mergeCell ref="FD11:FW11"/>
    <mergeCell ref="FX11:GQ11"/>
    <mergeCell ref="GR11:HK11"/>
    <mergeCell ref="HL11:IE11"/>
    <mergeCell ref="AN11:BG11"/>
    <mergeCell ref="BH11:CA11"/>
    <mergeCell ref="CB11:CU11"/>
    <mergeCell ref="CV11:DO11"/>
    <mergeCell ref="DP11:EI11"/>
    <mergeCell ref="S18:T19"/>
    <mergeCell ref="U18:V19"/>
    <mergeCell ref="W18:W20"/>
    <mergeCell ref="I19:J19"/>
    <mergeCell ref="K19:L19"/>
    <mergeCell ref="M19:N19"/>
    <mergeCell ref="O19:P19"/>
    <mergeCell ref="Q19:R19"/>
    <mergeCell ref="G15:N15"/>
    <mergeCell ref="A18:A20"/>
    <mergeCell ref="B18:B20"/>
    <mergeCell ref="C18:C20"/>
    <mergeCell ref="D18:D20"/>
    <mergeCell ref="E18:E20"/>
    <mergeCell ref="F18:F20"/>
    <mergeCell ref="G18:H19"/>
    <mergeCell ref="I18:R18"/>
    <mergeCell ref="B6:V6"/>
    <mergeCell ref="A7:T7"/>
    <mergeCell ref="C9:R9"/>
    <mergeCell ref="A10:T10"/>
    <mergeCell ref="U11:AM11"/>
  </mergeCells>
  <pageMargins left="0.19685039370078741" right="0.19685039370078741" top="0.19685039370078741" bottom="0.19685039370078741" header="0.31496062992125984" footer="0.31496062992125984"/>
  <pageSetup paperSize="9" scale="22" fitToHeight="20" pageOrder="overThenDown"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B99"/>
  <sheetViews>
    <sheetView topLeftCell="B1" zoomScale="80" zoomScaleNormal="80" workbookViewId="0">
      <pane ySplit="20" topLeftCell="A21" activePane="bottomLeft" state="frozen"/>
      <selection activeCell="B1" sqref="B1"/>
      <selection pane="bottomLeft" activeCell="Y14" sqref="Y14:AK14"/>
    </sheetView>
  </sheetViews>
  <sheetFormatPr defaultColWidth="9.140625" defaultRowHeight="15.75" outlineLevelRow="1" outlineLevelCol="1"/>
  <cols>
    <col min="1" max="1" width="5.5703125" style="22" hidden="1" customWidth="1"/>
    <col min="2" max="2" width="13.28515625" style="18" customWidth="1"/>
    <col min="3" max="3" width="117.5703125" style="162" customWidth="1"/>
    <col min="4" max="4" width="18.85546875" style="18" customWidth="1"/>
    <col min="5" max="5" width="19.28515625" style="18" customWidth="1"/>
    <col min="6" max="11" width="13.140625" style="22" customWidth="1" outlineLevel="1"/>
    <col min="12" max="12" width="13.140625" style="163" customWidth="1" outlineLevel="1"/>
    <col min="13" max="18" width="14.5703125" style="22" customWidth="1" outlineLevel="1"/>
    <col min="19" max="19" width="14.5703125" style="163" customWidth="1" outlineLevel="1"/>
    <col min="20" max="25" width="14.5703125" style="22" customWidth="1" outlineLevel="1"/>
    <col min="26" max="26" width="14.5703125" style="163" customWidth="1" outlineLevel="1"/>
    <col min="27" max="32" width="14.5703125" style="22" customWidth="1" outlineLevel="1"/>
    <col min="33" max="33" width="14.5703125" style="163" customWidth="1" outlineLevel="1"/>
    <col min="34" max="39" width="14.5703125" style="22" customWidth="1" outlineLevel="1"/>
    <col min="40" max="40" width="16.7109375" style="163" customWidth="1" outlineLevel="1"/>
    <col min="41" max="53" width="14.5703125" style="22" customWidth="1"/>
    <col min="54" max="54" width="14" style="22" customWidth="1"/>
    <col min="55" max="60" width="14.5703125" style="22" customWidth="1"/>
    <col min="61" max="61" width="16.85546875" style="22" customWidth="1"/>
    <col min="62" max="74" width="14.5703125" style="22" customWidth="1"/>
    <col min="75" max="75" width="16" style="22" customWidth="1"/>
    <col min="76" max="79" width="14.5703125" style="22" customWidth="1"/>
    <col min="80" max="80" width="67.7109375" style="22" customWidth="1"/>
    <col min="81" max="16384" width="9.140625" style="22"/>
  </cols>
  <sheetData>
    <row r="1" spans="1:80" s="27" customFormat="1" ht="3.75" customHeight="1">
      <c r="B1" s="24"/>
      <c r="C1" s="159"/>
      <c r="J1" s="160"/>
      <c r="K1" s="160"/>
    </row>
    <row r="2" spans="1:80" s="27" customFormat="1" ht="3.75" customHeight="1">
      <c r="B2" s="24"/>
      <c r="C2" s="159"/>
      <c r="J2" s="160"/>
      <c r="K2" s="160"/>
    </row>
    <row r="3" spans="1:80" s="27" customFormat="1" ht="3.75" customHeight="1">
      <c r="B3" s="24"/>
      <c r="C3" s="159"/>
      <c r="J3" s="160"/>
      <c r="K3" s="160"/>
      <c r="AL3" s="160"/>
      <c r="AM3" s="160"/>
    </row>
    <row r="4" spans="1:80" s="27" customFormat="1" outlineLevel="1">
      <c r="B4" s="24"/>
      <c r="C4" s="159"/>
      <c r="AF4" s="161"/>
      <c r="AG4" s="161"/>
      <c r="AH4" s="161"/>
      <c r="AI4" s="161"/>
      <c r="AJ4" s="161"/>
      <c r="AK4" s="161"/>
      <c r="AL4" s="161"/>
      <c r="AM4" s="161"/>
      <c r="AN4" s="161"/>
      <c r="AO4" s="161"/>
      <c r="AP4" s="161"/>
      <c r="AQ4" s="161"/>
      <c r="AR4" s="161"/>
      <c r="CB4" s="29"/>
    </row>
    <row r="5" spans="1:80" s="161" customFormat="1" ht="18.75" outlineLevel="1">
      <c r="A5" s="22"/>
      <c r="B5" s="18"/>
      <c r="C5" s="162"/>
      <c r="D5" s="18"/>
      <c r="E5" s="18"/>
      <c r="F5" s="22"/>
      <c r="G5" s="22"/>
      <c r="H5" s="22"/>
      <c r="I5" s="22"/>
      <c r="J5" s="22"/>
      <c r="K5" s="22"/>
      <c r="L5" s="163"/>
      <c r="M5" s="22"/>
      <c r="N5" s="22"/>
      <c r="O5" s="22"/>
      <c r="P5" s="22"/>
      <c r="Q5" s="22"/>
      <c r="Y5" s="164"/>
      <c r="Z5" s="904" t="s">
        <v>201</v>
      </c>
      <c r="AA5" s="904"/>
      <c r="AB5" s="904"/>
      <c r="AC5" s="904"/>
      <c r="AD5" s="904"/>
      <c r="AE5" s="904"/>
      <c r="AF5" s="904"/>
      <c r="AG5" s="904"/>
      <c r="AH5" s="904"/>
      <c r="AI5" s="904"/>
      <c r="AJ5" s="904"/>
      <c r="AK5" s="164"/>
      <c r="AL5" s="22"/>
      <c r="AM5" s="22"/>
      <c r="AN5" s="163"/>
      <c r="AO5" s="22"/>
      <c r="AP5" s="22"/>
      <c r="AQ5" s="22"/>
      <c r="AR5" s="22"/>
    </row>
    <row r="6" spans="1:80" s="161" customFormat="1" ht="18.75" outlineLevel="1">
      <c r="A6" s="22"/>
      <c r="B6" s="18"/>
      <c r="C6" s="162"/>
      <c r="D6" s="18"/>
      <c r="E6" s="18"/>
      <c r="F6" s="22"/>
      <c r="G6" s="22"/>
      <c r="H6" s="22"/>
      <c r="I6" s="22"/>
      <c r="J6" s="22"/>
      <c r="K6" s="22"/>
      <c r="L6" s="163"/>
      <c r="M6" s="22"/>
      <c r="N6" s="22"/>
      <c r="O6" s="22"/>
      <c r="P6" s="22"/>
      <c r="Q6" s="22"/>
      <c r="R6" s="164"/>
      <c r="S6" s="164"/>
      <c r="T6" s="164"/>
      <c r="U6" s="164"/>
      <c r="V6" s="164"/>
      <c r="W6" s="164"/>
      <c r="X6" s="164"/>
      <c r="Y6" s="164"/>
      <c r="Z6" s="164"/>
      <c r="AA6" s="164"/>
      <c r="AB6" s="164"/>
      <c r="AC6" s="904" t="s">
        <v>1148</v>
      </c>
      <c r="AD6" s="904"/>
      <c r="AE6" s="904"/>
      <c r="AF6" s="904"/>
      <c r="AG6" s="904"/>
      <c r="AH6" s="164"/>
      <c r="AI6" s="164"/>
      <c r="AJ6" s="164"/>
      <c r="AK6" s="164"/>
      <c r="AL6" s="22"/>
      <c r="AM6" s="22"/>
      <c r="AN6" s="163"/>
      <c r="AO6" s="22"/>
      <c r="AP6" s="22"/>
      <c r="AQ6" s="22"/>
      <c r="AR6" s="22"/>
      <c r="AS6" s="164"/>
      <c r="AT6" s="164"/>
    </row>
    <row r="7" spans="1:80" s="161" customFormat="1" ht="11.25" customHeight="1" outlineLevel="1">
      <c r="A7" s="22"/>
      <c r="B7" s="18"/>
      <c r="C7" s="162"/>
      <c r="D7" s="18"/>
      <c r="E7" s="18"/>
      <c r="F7" s="22"/>
      <c r="G7" s="22"/>
      <c r="H7" s="22"/>
      <c r="I7" s="22"/>
      <c r="J7" s="22"/>
      <c r="K7" s="22"/>
      <c r="L7" s="163"/>
      <c r="M7" s="22"/>
      <c r="N7" s="22"/>
      <c r="O7" s="22"/>
      <c r="P7" s="22"/>
      <c r="Q7" s="22"/>
      <c r="R7" s="22"/>
      <c r="S7" s="163"/>
      <c r="T7" s="22"/>
      <c r="U7" s="22"/>
      <c r="V7" s="22"/>
      <c r="W7" s="22"/>
      <c r="X7" s="22"/>
      <c r="AL7" s="22"/>
      <c r="AM7" s="22"/>
      <c r="AN7" s="163"/>
      <c r="AO7" s="22"/>
      <c r="AP7" s="22"/>
      <c r="AQ7" s="22"/>
      <c r="AR7" s="22"/>
      <c r="AS7" s="164"/>
      <c r="AT7" s="164"/>
      <c r="CB7" s="165" t="s">
        <v>202</v>
      </c>
    </row>
    <row r="8" spans="1:80" s="161" customFormat="1" ht="18.75" outlineLevel="1">
      <c r="A8" s="22"/>
      <c r="B8" s="18"/>
      <c r="C8" s="162"/>
      <c r="D8" s="18"/>
      <c r="E8" s="18"/>
      <c r="F8" s="22"/>
      <c r="G8" s="22"/>
      <c r="H8" s="22"/>
      <c r="I8" s="22"/>
      <c r="J8" s="22"/>
      <c r="K8" s="22"/>
      <c r="L8" s="163"/>
      <c r="M8" s="22"/>
      <c r="N8" s="22"/>
      <c r="O8" s="22"/>
      <c r="P8" s="22"/>
      <c r="Q8" s="22"/>
      <c r="R8" s="22"/>
      <c r="S8" s="163"/>
      <c r="T8" s="22"/>
      <c r="U8" s="22"/>
      <c r="V8" s="22"/>
      <c r="W8" s="22"/>
      <c r="X8" s="22"/>
      <c r="Y8" s="164"/>
      <c r="Z8" s="904" t="s">
        <v>1150</v>
      </c>
      <c r="AA8" s="904"/>
      <c r="AB8" s="904"/>
      <c r="AC8" s="904"/>
      <c r="AD8" s="904"/>
      <c r="AE8" s="904"/>
      <c r="AF8" s="904"/>
      <c r="AG8" s="904"/>
      <c r="AH8" s="904"/>
      <c r="AI8" s="904"/>
      <c r="AJ8" s="904"/>
      <c r="AK8" s="164"/>
      <c r="AL8" s="22"/>
      <c r="AM8" s="22"/>
      <c r="AN8" s="163"/>
      <c r="AO8" s="22"/>
      <c r="AP8" s="22"/>
      <c r="AQ8" s="22"/>
      <c r="AR8" s="22"/>
      <c r="CB8" s="165" t="s">
        <v>1</v>
      </c>
    </row>
    <row r="9" spans="1:80" s="161" customFormat="1" ht="18.75" outlineLevel="1">
      <c r="A9" s="22"/>
      <c r="B9" s="18"/>
      <c r="C9" s="162"/>
      <c r="D9" s="18"/>
      <c r="E9" s="18"/>
      <c r="F9" s="22"/>
      <c r="G9" s="22"/>
      <c r="H9" s="22"/>
      <c r="I9" s="22"/>
      <c r="J9" s="22"/>
      <c r="K9" s="22"/>
      <c r="L9" s="163"/>
      <c r="M9" s="22"/>
      <c r="N9" s="22"/>
      <c r="O9" s="22"/>
      <c r="P9" s="22"/>
      <c r="Q9" s="22"/>
      <c r="R9" s="22"/>
      <c r="S9" s="163"/>
      <c r="T9" s="22"/>
      <c r="U9" s="22"/>
      <c r="V9" s="22"/>
      <c r="W9" s="22"/>
      <c r="X9" s="22"/>
      <c r="AD9" s="905" t="s">
        <v>203</v>
      </c>
      <c r="AE9" s="905"/>
      <c r="AF9" s="905"/>
      <c r="AG9" s="905"/>
      <c r="AH9" s="905"/>
      <c r="AI9" s="166"/>
      <c r="AJ9" s="166"/>
      <c r="AL9" s="22"/>
      <c r="AM9" s="22"/>
      <c r="AN9" s="163"/>
      <c r="AO9" s="22"/>
      <c r="AP9" s="22"/>
      <c r="AQ9" s="22"/>
      <c r="AR9" s="22"/>
      <c r="AS9" s="1"/>
      <c r="AT9" s="1"/>
      <c r="CB9" s="165" t="s">
        <v>168</v>
      </c>
    </row>
    <row r="10" spans="1:80" s="161" customFormat="1" ht="9.75" customHeight="1" outlineLevel="1">
      <c r="A10" s="22"/>
      <c r="B10" s="18"/>
      <c r="C10" s="162"/>
      <c r="D10" s="18"/>
      <c r="E10" s="18"/>
      <c r="F10" s="22"/>
      <c r="G10" s="22"/>
      <c r="H10" s="22"/>
      <c r="I10" s="22"/>
      <c r="J10" s="22"/>
      <c r="K10" s="22"/>
      <c r="L10" s="163"/>
      <c r="M10" s="22"/>
      <c r="N10" s="22"/>
      <c r="O10" s="22"/>
      <c r="P10" s="22"/>
      <c r="Q10" s="22"/>
      <c r="R10" s="22"/>
      <c r="S10" s="163"/>
      <c r="T10" s="22"/>
      <c r="U10" s="22"/>
      <c r="V10" s="22"/>
      <c r="W10" s="22"/>
      <c r="X10" s="22"/>
      <c r="Y10" s="164"/>
      <c r="Z10" s="164"/>
      <c r="AA10" s="164"/>
      <c r="AB10" s="164"/>
      <c r="AC10" s="164"/>
      <c r="AD10" s="164"/>
      <c r="AE10" s="164"/>
      <c r="AF10" s="164"/>
      <c r="AG10" s="164"/>
      <c r="AH10" s="164"/>
      <c r="AI10" s="164"/>
      <c r="AJ10" s="164"/>
      <c r="AK10" s="164"/>
      <c r="AL10" s="22"/>
      <c r="AM10" s="22"/>
      <c r="AN10" s="163"/>
      <c r="AO10" s="22"/>
      <c r="AP10" s="22"/>
      <c r="AQ10" s="22"/>
      <c r="AR10" s="22"/>
    </row>
    <row r="11" spans="1:80" s="161" customFormat="1" outlineLevel="1">
      <c r="A11" s="22"/>
      <c r="B11" s="18"/>
      <c r="C11" s="162"/>
      <c r="D11" s="18"/>
      <c r="E11" s="18"/>
      <c r="F11" s="22"/>
      <c r="G11" s="22"/>
      <c r="H11" s="22"/>
      <c r="I11" s="22"/>
      <c r="J11" s="22"/>
      <c r="K11" s="22"/>
      <c r="L11" s="163"/>
      <c r="M11" s="22"/>
      <c r="N11" s="22"/>
      <c r="O11" s="22"/>
      <c r="P11" s="22"/>
      <c r="Q11" s="22"/>
      <c r="R11" s="22"/>
      <c r="S11" s="163"/>
      <c r="T11" s="22"/>
      <c r="U11" s="22"/>
      <c r="V11" s="22"/>
      <c r="W11" s="22"/>
      <c r="X11" s="22"/>
      <c r="Z11" s="906" t="s">
        <v>204</v>
      </c>
      <c r="AA11" s="906"/>
      <c r="AB11" s="906"/>
      <c r="AC11" s="906"/>
      <c r="AD11" s="906"/>
      <c r="AE11" s="906"/>
      <c r="AF11" s="906"/>
      <c r="AG11" s="906"/>
      <c r="AH11" s="906"/>
      <c r="AI11" s="906"/>
      <c r="AJ11" s="906"/>
      <c r="AK11" s="167"/>
      <c r="AL11" s="22"/>
      <c r="AM11" s="22"/>
      <c r="AN11" s="163"/>
      <c r="AO11" s="22"/>
      <c r="AP11" s="22"/>
      <c r="AQ11" s="22"/>
      <c r="AR11" s="22"/>
    </row>
    <row r="12" spans="1:80" s="161" customFormat="1" ht="10.5" customHeight="1" outlineLevel="1">
      <c r="A12" s="22"/>
      <c r="B12" s="18"/>
      <c r="C12" s="162"/>
      <c r="D12" s="18"/>
      <c r="E12" s="18"/>
      <c r="F12" s="22"/>
      <c r="G12" s="22"/>
      <c r="H12" s="22"/>
      <c r="I12" s="22"/>
      <c r="J12" s="22"/>
      <c r="K12" s="22"/>
      <c r="L12" s="163"/>
      <c r="M12" s="22"/>
      <c r="N12" s="22"/>
      <c r="O12" s="22"/>
      <c r="P12" s="22"/>
      <c r="Q12" s="22"/>
      <c r="R12" s="22"/>
      <c r="S12" s="163"/>
      <c r="T12" s="22"/>
      <c r="U12" s="22"/>
      <c r="V12" s="22"/>
      <c r="W12" s="22"/>
      <c r="X12" s="22"/>
      <c r="AL12" s="22"/>
      <c r="AM12" s="22"/>
      <c r="AN12" s="163"/>
      <c r="AO12" s="22"/>
      <c r="AP12" s="22"/>
      <c r="AQ12" s="22"/>
      <c r="AR12" s="22"/>
    </row>
    <row r="13" spans="1:80" s="161" customFormat="1" ht="10.5" customHeight="1" outlineLevel="1">
      <c r="A13" s="22"/>
      <c r="B13" s="18"/>
      <c r="C13" s="162"/>
      <c r="D13" s="18"/>
      <c r="E13" s="18"/>
      <c r="F13" s="22"/>
      <c r="G13" s="22"/>
      <c r="H13" s="22"/>
      <c r="I13" s="22"/>
      <c r="J13" s="22"/>
      <c r="K13" s="22"/>
      <c r="L13" s="163"/>
      <c r="M13" s="22"/>
      <c r="N13" s="22"/>
      <c r="O13" s="22"/>
      <c r="P13" s="22"/>
      <c r="Q13" s="22"/>
      <c r="R13" s="22"/>
      <c r="S13" s="163"/>
      <c r="T13" s="22"/>
      <c r="U13" s="22"/>
      <c r="V13" s="22"/>
      <c r="W13" s="22"/>
      <c r="X13" s="22"/>
      <c r="AL13" s="22"/>
      <c r="AM13" s="22"/>
      <c r="AN13" s="163"/>
      <c r="AO13" s="22"/>
      <c r="AP13" s="22"/>
      <c r="AQ13" s="22"/>
      <c r="AR13" s="22"/>
    </row>
    <row r="14" spans="1:80" s="161" customFormat="1" ht="36.75" customHeight="1" outlineLevel="1">
      <c r="A14" s="22"/>
      <c r="B14" s="18"/>
      <c r="C14" s="162"/>
      <c r="D14" s="18"/>
      <c r="E14" s="18"/>
      <c r="F14" s="22"/>
      <c r="G14" s="22"/>
      <c r="H14" s="22"/>
      <c r="I14" s="22"/>
      <c r="J14" s="22"/>
      <c r="K14" s="22"/>
      <c r="L14" s="163"/>
      <c r="M14" s="22"/>
      <c r="N14" s="22"/>
      <c r="O14" s="22"/>
      <c r="P14" s="22"/>
      <c r="Q14" s="22"/>
      <c r="R14" s="22"/>
      <c r="S14" s="163"/>
      <c r="T14" s="22"/>
      <c r="U14" s="22"/>
      <c r="V14" s="22"/>
      <c r="W14" s="22"/>
      <c r="X14" s="22"/>
      <c r="Y14" s="903" t="s">
        <v>1162</v>
      </c>
      <c r="Z14" s="903"/>
      <c r="AA14" s="903"/>
      <c r="AB14" s="903"/>
      <c r="AC14" s="903"/>
      <c r="AD14" s="903"/>
      <c r="AE14" s="903"/>
      <c r="AF14" s="903"/>
      <c r="AG14" s="903"/>
      <c r="AH14" s="903"/>
      <c r="AI14" s="903"/>
      <c r="AJ14" s="903"/>
      <c r="AK14" s="903"/>
      <c r="AL14" s="22"/>
      <c r="AM14" s="22"/>
      <c r="AN14" s="163"/>
      <c r="AO14" s="22"/>
      <c r="AP14" s="22"/>
      <c r="AQ14" s="22"/>
      <c r="AR14" s="22"/>
    </row>
    <row r="15" spans="1:80" s="161" customFormat="1" outlineLevel="1">
      <c r="A15" s="22"/>
      <c r="B15" s="18"/>
      <c r="C15" s="162"/>
      <c r="D15" s="18"/>
      <c r="E15" s="18"/>
      <c r="F15" s="22"/>
      <c r="G15" s="22"/>
      <c r="H15" s="22"/>
      <c r="I15" s="22"/>
      <c r="J15" s="22"/>
      <c r="K15" s="22"/>
      <c r="L15" s="163"/>
      <c r="M15" s="22"/>
      <c r="N15" s="22"/>
      <c r="O15" s="22"/>
      <c r="P15" s="22"/>
      <c r="Q15" s="22"/>
      <c r="R15" s="22"/>
      <c r="S15" s="163"/>
      <c r="T15" s="22"/>
      <c r="U15" s="22"/>
      <c r="V15" s="22"/>
      <c r="W15" s="22"/>
      <c r="X15" s="22"/>
      <c r="AC15" s="907" t="s">
        <v>170</v>
      </c>
      <c r="AD15" s="907"/>
      <c r="AE15" s="907"/>
      <c r="AF15" s="907"/>
      <c r="AG15" s="907"/>
      <c r="AH15" s="907"/>
      <c r="AL15" s="22"/>
      <c r="AM15" s="22"/>
      <c r="AN15" s="163"/>
      <c r="AO15" s="22"/>
      <c r="AP15" s="22"/>
      <c r="AQ15" s="22"/>
      <c r="AR15" s="22"/>
    </row>
    <row r="16" spans="1:80" s="161" customFormat="1" ht="16.5" outlineLevel="1" thickBot="1">
      <c r="A16" s="166"/>
      <c r="D16" s="18"/>
      <c r="E16" s="18"/>
      <c r="F16" s="22"/>
      <c r="G16" s="168"/>
      <c r="H16" s="22"/>
      <c r="I16" s="20"/>
      <c r="J16" s="22"/>
      <c r="K16" s="20"/>
      <c r="L16" s="163"/>
      <c r="M16" s="22"/>
      <c r="N16" s="22"/>
      <c r="O16" s="22"/>
      <c r="P16" s="22"/>
    </row>
    <row r="17" spans="2:80" ht="28.15" customHeight="1">
      <c r="B17" s="908" t="s">
        <v>171</v>
      </c>
      <c r="C17" s="911" t="s">
        <v>172</v>
      </c>
      <c r="D17" s="914" t="s">
        <v>104</v>
      </c>
      <c r="E17" s="916" t="s">
        <v>205</v>
      </c>
      <c r="F17" s="918" t="s">
        <v>206</v>
      </c>
      <c r="G17" s="919"/>
      <c r="H17" s="919"/>
      <c r="I17" s="919"/>
      <c r="J17" s="919"/>
      <c r="K17" s="919"/>
      <c r="L17" s="919"/>
      <c r="M17" s="919"/>
      <c r="N17" s="919"/>
      <c r="O17" s="919"/>
      <c r="P17" s="919"/>
      <c r="Q17" s="919"/>
      <c r="R17" s="919"/>
      <c r="S17" s="919"/>
      <c r="T17" s="919"/>
      <c r="U17" s="919"/>
      <c r="V17" s="919"/>
      <c r="W17" s="919"/>
      <c r="X17" s="919"/>
      <c r="Y17" s="919"/>
      <c r="Z17" s="919"/>
      <c r="AA17" s="919"/>
      <c r="AB17" s="919"/>
      <c r="AC17" s="919"/>
      <c r="AD17" s="919"/>
      <c r="AE17" s="919"/>
      <c r="AF17" s="919"/>
      <c r="AG17" s="919"/>
      <c r="AH17" s="919"/>
      <c r="AI17" s="919"/>
      <c r="AJ17" s="919"/>
      <c r="AK17" s="919"/>
      <c r="AL17" s="919"/>
      <c r="AM17" s="919"/>
      <c r="AN17" s="920"/>
      <c r="AO17" s="918" t="s">
        <v>207</v>
      </c>
      <c r="AP17" s="919"/>
      <c r="AQ17" s="919"/>
      <c r="AR17" s="919"/>
      <c r="AS17" s="919"/>
      <c r="AT17" s="919"/>
      <c r="AU17" s="919"/>
      <c r="AV17" s="919"/>
      <c r="AW17" s="919"/>
      <c r="AX17" s="919"/>
      <c r="AY17" s="919"/>
      <c r="AZ17" s="919"/>
      <c r="BA17" s="919"/>
      <c r="BB17" s="919"/>
      <c r="BC17" s="919"/>
      <c r="BD17" s="919"/>
      <c r="BE17" s="919"/>
      <c r="BF17" s="919"/>
      <c r="BG17" s="919"/>
      <c r="BH17" s="919"/>
      <c r="BI17" s="919"/>
      <c r="BJ17" s="919"/>
      <c r="BK17" s="919"/>
      <c r="BL17" s="919"/>
      <c r="BM17" s="919"/>
      <c r="BN17" s="919"/>
      <c r="BO17" s="919"/>
      <c r="BP17" s="919"/>
      <c r="BQ17" s="919"/>
      <c r="BR17" s="919"/>
      <c r="BS17" s="919"/>
      <c r="BT17" s="919"/>
      <c r="BU17" s="919"/>
      <c r="BV17" s="919"/>
      <c r="BW17" s="920"/>
      <c r="BX17" s="922" t="s">
        <v>208</v>
      </c>
      <c r="BY17" s="923"/>
      <c r="BZ17" s="923"/>
      <c r="CA17" s="916"/>
      <c r="CB17" s="925" t="s">
        <v>3</v>
      </c>
    </row>
    <row r="18" spans="2:80" ht="43.5" customHeight="1">
      <c r="B18" s="909"/>
      <c r="C18" s="912"/>
      <c r="D18" s="915"/>
      <c r="E18" s="917"/>
      <c r="F18" s="927" t="s">
        <v>4</v>
      </c>
      <c r="G18" s="928"/>
      <c r="H18" s="928"/>
      <c r="I18" s="928"/>
      <c r="J18" s="928"/>
      <c r="K18" s="928"/>
      <c r="L18" s="929"/>
      <c r="M18" s="930" t="s">
        <v>105</v>
      </c>
      <c r="N18" s="930"/>
      <c r="O18" s="930"/>
      <c r="P18" s="930"/>
      <c r="Q18" s="930"/>
      <c r="R18" s="930"/>
      <c r="S18" s="930"/>
      <c r="T18" s="930" t="s">
        <v>106</v>
      </c>
      <c r="U18" s="930"/>
      <c r="V18" s="930"/>
      <c r="W18" s="930"/>
      <c r="X18" s="930"/>
      <c r="Y18" s="930"/>
      <c r="Z18" s="930"/>
      <c r="AA18" s="930" t="s">
        <v>107</v>
      </c>
      <c r="AB18" s="930"/>
      <c r="AC18" s="930"/>
      <c r="AD18" s="930"/>
      <c r="AE18" s="930"/>
      <c r="AF18" s="930"/>
      <c r="AG18" s="930"/>
      <c r="AH18" s="930" t="s">
        <v>108</v>
      </c>
      <c r="AI18" s="930"/>
      <c r="AJ18" s="930"/>
      <c r="AK18" s="930"/>
      <c r="AL18" s="930"/>
      <c r="AM18" s="930"/>
      <c r="AN18" s="931"/>
      <c r="AO18" s="932" t="s">
        <v>209</v>
      </c>
      <c r="AP18" s="930" t="s">
        <v>210</v>
      </c>
      <c r="AQ18" s="930"/>
      <c r="AR18" s="930"/>
      <c r="AS18" s="930"/>
      <c r="AT18" s="930"/>
      <c r="AU18" s="933"/>
      <c r="AV18" s="930" t="s">
        <v>105</v>
      </c>
      <c r="AW18" s="930" t="s">
        <v>105</v>
      </c>
      <c r="AX18" s="930"/>
      <c r="AY18" s="930"/>
      <c r="AZ18" s="930"/>
      <c r="BA18" s="930"/>
      <c r="BB18" s="933"/>
      <c r="BC18" s="933" t="s">
        <v>106</v>
      </c>
      <c r="BD18" s="934"/>
      <c r="BE18" s="934"/>
      <c r="BF18" s="934"/>
      <c r="BG18" s="934"/>
      <c r="BH18" s="934"/>
      <c r="BI18" s="935"/>
      <c r="BJ18" s="933" t="s">
        <v>107</v>
      </c>
      <c r="BK18" s="934"/>
      <c r="BL18" s="934"/>
      <c r="BM18" s="934"/>
      <c r="BN18" s="934"/>
      <c r="BO18" s="934"/>
      <c r="BP18" s="935"/>
      <c r="BQ18" s="933" t="s">
        <v>108</v>
      </c>
      <c r="BR18" s="934"/>
      <c r="BS18" s="934"/>
      <c r="BT18" s="934"/>
      <c r="BU18" s="934"/>
      <c r="BV18" s="934"/>
      <c r="BW18" s="936"/>
      <c r="BX18" s="924"/>
      <c r="BY18" s="921"/>
      <c r="BZ18" s="921"/>
      <c r="CA18" s="917"/>
      <c r="CB18" s="926"/>
    </row>
    <row r="19" spans="2:80" ht="61.9" customHeight="1">
      <c r="B19" s="909"/>
      <c r="C19" s="912"/>
      <c r="D19" s="915"/>
      <c r="E19" s="917"/>
      <c r="F19" s="169" t="s">
        <v>211</v>
      </c>
      <c r="G19" s="937" t="s">
        <v>212</v>
      </c>
      <c r="H19" s="928"/>
      <c r="I19" s="928"/>
      <c r="J19" s="928"/>
      <c r="K19" s="928"/>
      <c r="L19" s="929"/>
      <c r="M19" s="170" t="s">
        <v>211</v>
      </c>
      <c r="N19" s="930" t="s">
        <v>212</v>
      </c>
      <c r="O19" s="930"/>
      <c r="P19" s="930"/>
      <c r="Q19" s="930"/>
      <c r="R19" s="930"/>
      <c r="S19" s="930"/>
      <c r="T19" s="170" t="s">
        <v>211</v>
      </c>
      <c r="U19" s="921" t="s">
        <v>212</v>
      </c>
      <c r="V19" s="921"/>
      <c r="W19" s="921"/>
      <c r="X19" s="921"/>
      <c r="Y19" s="921"/>
      <c r="Z19" s="921"/>
      <c r="AA19" s="170" t="s">
        <v>211</v>
      </c>
      <c r="AB19" s="921" t="s">
        <v>212</v>
      </c>
      <c r="AC19" s="921"/>
      <c r="AD19" s="921"/>
      <c r="AE19" s="921"/>
      <c r="AF19" s="921"/>
      <c r="AG19" s="921"/>
      <c r="AH19" s="170" t="s">
        <v>211</v>
      </c>
      <c r="AI19" s="921" t="s">
        <v>212</v>
      </c>
      <c r="AJ19" s="921"/>
      <c r="AK19" s="921"/>
      <c r="AL19" s="921"/>
      <c r="AM19" s="921"/>
      <c r="AN19" s="917"/>
      <c r="AO19" s="169" t="s">
        <v>211</v>
      </c>
      <c r="AP19" s="921" t="s">
        <v>212</v>
      </c>
      <c r="AQ19" s="921"/>
      <c r="AR19" s="921"/>
      <c r="AS19" s="921"/>
      <c r="AT19" s="921"/>
      <c r="AU19" s="921"/>
      <c r="AV19" s="170" t="s">
        <v>211</v>
      </c>
      <c r="AW19" s="921" t="s">
        <v>212</v>
      </c>
      <c r="AX19" s="921"/>
      <c r="AY19" s="921"/>
      <c r="AZ19" s="921"/>
      <c r="BA19" s="921"/>
      <c r="BB19" s="921"/>
      <c r="BC19" s="170" t="s">
        <v>211</v>
      </c>
      <c r="BD19" s="937" t="s">
        <v>212</v>
      </c>
      <c r="BE19" s="928"/>
      <c r="BF19" s="928"/>
      <c r="BG19" s="928"/>
      <c r="BH19" s="928"/>
      <c r="BI19" s="929"/>
      <c r="BJ19" s="170" t="s">
        <v>211</v>
      </c>
      <c r="BK19" s="921" t="s">
        <v>212</v>
      </c>
      <c r="BL19" s="921"/>
      <c r="BM19" s="921"/>
      <c r="BN19" s="921"/>
      <c r="BO19" s="921"/>
      <c r="BP19" s="921"/>
      <c r="BQ19" s="170" t="s">
        <v>211</v>
      </c>
      <c r="BR19" s="921" t="s">
        <v>212</v>
      </c>
      <c r="BS19" s="921"/>
      <c r="BT19" s="921"/>
      <c r="BU19" s="921"/>
      <c r="BV19" s="921"/>
      <c r="BW19" s="917"/>
      <c r="BX19" s="924" t="s">
        <v>211</v>
      </c>
      <c r="BY19" s="921"/>
      <c r="BZ19" s="921" t="s">
        <v>212</v>
      </c>
      <c r="CA19" s="917"/>
      <c r="CB19" s="926"/>
    </row>
    <row r="20" spans="2:80" ht="96" customHeight="1">
      <c r="B20" s="910"/>
      <c r="C20" s="913"/>
      <c r="D20" s="915"/>
      <c r="E20" s="917"/>
      <c r="F20" s="527" t="s">
        <v>213</v>
      </c>
      <c r="G20" s="528" t="s">
        <v>213</v>
      </c>
      <c r="H20" s="529" t="s">
        <v>214</v>
      </c>
      <c r="I20" s="529" t="s">
        <v>215</v>
      </c>
      <c r="J20" s="529" t="s">
        <v>216</v>
      </c>
      <c r="K20" s="529" t="s">
        <v>217</v>
      </c>
      <c r="L20" s="526" t="s">
        <v>1146</v>
      </c>
      <c r="M20" s="528" t="str">
        <f t="shared" ref="M20:S20" si="0">F20</f>
        <v>млн рублей (без НДС)</v>
      </c>
      <c r="N20" s="528" t="str">
        <f t="shared" si="0"/>
        <v>млн рублей (без НДС)</v>
      </c>
      <c r="O20" s="529" t="str">
        <f t="shared" si="0"/>
        <v>МВ×А</v>
      </c>
      <c r="P20" s="529" t="str">
        <f t="shared" si="0"/>
        <v>Мвар</v>
      </c>
      <c r="Q20" s="529" t="str">
        <f t="shared" si="0"/>
        <v>км ЛЭП</v>
      </c>
      <c r="R20" s="529" t="str">
        <f t="shared" si="0"/>
        <v>МВт</v>
      </c>
      <c r="S20" s="529" t="str">
        <f t="shared" si="0"/>
        <v>единицы, штуки</v>
      </c>
      <c r="T20" s="528" t="str">
        <f t="shared" ref="T20:BW20" si="1">M20</f>
        <v>млн рублей (без НДС)</v>
      </c>
      <c r="U20" s="528" t="str">
        <f t="shared" si="1"/>
        <v>млн рублей (без НДС)</v>
      </c>
      <c r="V20" s="529" t="str">
        <f t="shared" si="1"/>
        <v>МВ×А</v>
      </c>
      <c r="W20" s="529" t="str">
        <f t="shared" si="1"/>
        <v>Мвар</v>
      </c>
      <c r="X20" s="529" t="str">
        <f t="shared" si="1"/>
        <v>км ЛЭП</v>
      </c>
      <c r="Y20" s="529" t="str">
        <f t="shared" si="1"/>
        <v>МВт</v>
      </c>
      <c r="Z20" s="529" t="str">
        <f t="shared" si="1"/>
        <v>единицы, штуки</v>
      </c>
      <c r="AA20" s="528" t="str">
        <f t="shared" si="1"/>
        <v>млн рублей (без НДС)</v>
      </c>
      <c r="AB20" s="528" t="str">
        <f t="shared" si="1"/>
        <v>млн рублей (без НДС)</v>
      </c>
      <c r="AC20" s="529" t="str">
        <f t="shared" si="1"/>
        <v>МВ×А</v>
      </c>
      <c r="AD20" s="529" t="str">
        <f t="shared" si="1"/>
        <v>Мвар</v>
      </c>
      <c r="AE20" s="529" t="str">
        <f t="shared" si="1"/>
        <v>км ЛЭП</v>
      </c>
      <c r="AF20" s="529" t="str">
        <f t="shared" si="1"/>
        <v>МВт</v>
      </c>
      <c r="AG20" s="529" t="str">
        <f t="shared" si="1"/>
        <v>единицы, штуки</v>
      </c>
      <c r="AH20" s="528" t="str">
        <f t="shared" si="1"/>
        <v>млн рублей (без НДС)</v>
      </c>
      <c r="AI20" s="528" t="str">
        <f t="shared" si="1"/>
        <v>млн рублей (без НДС)</v>
      </c>
      <c r="AJ20" s="529" t="str">
        <f t="shared" si="1"/>
        <v>МВ×А</v>
      </c>
      <c r="AK20" s="529" t="str">
        <f t="shared" si="1"/>
        <v>Мвар</v>
      </c>
      <c r="AL20" s="529" t="str">
        <f t="shared" si="1"/>
        <v>км ЛЭП</v>
      </c>
      <c r="AM20" s="529" t="str">
        <f t="shared" si="1"/>
        <v>МВт</v>
      </c>
      <c r="AN20" s="529" t="str">
        <f t="shared" si="1"/>
        <v>единицы, штуки</v>
      </c>
      <c r="AO20" s="528" t="str">
        <f t="shared" si="1"/>
        <v>млн рублей (без НДС)</v>
      </c>
      <c r="AP20" s="528" t="str">
        <f t="shared" si="1"/>
        <v>млн рублей (без НДС)</v>
      </c>
      <c r="AQ20" s="529" t="str">
        <f t="shared" si="1"/>
        <v>МВ×А</v>
      </c>
      <c r="AR20" s="529" t="str">
        <f t="shared" si="1"/>
        <v>Мвар</v>
      </c>
      <c r="AS20" s="529" t="str">
        <f t="shared" si="1"/>
        <v>км ЛЭП</v>
      </c>
      <c r="AT20" s="529" t="str">
        <f t="shared" si="1"/>
        <v>МВт</v>
      </c>
      <c r="AU20" s="529" t="str">
        <f t="shared" si="1"/>
        <v>единицы, штуки</v>
      </c>
      <c r="AV20" s="528" t="str">
        <f t="shared" si="1"/>
        <v>млн рублей (без НДС)</v>
      </c>
      <c r="AW20" s="528" t="str">
        <f t="shared" si="1"/>
        <v>млн рублей (без НДС)</v>
      </c>
      <c r="AX20" s="529" t="str">
        <f t="shared" si="1"/>
        <v>МВ×А</v>
      </c>
      <c r="AY20" s="529" t="str">
        <f t="shared" si="1"/>
        <v>Мвар</v>
      </c>
      <c r="AZ20" s="529" t="str">
        <f t="shared" si="1"/>
        <v>км ЛЭП</v>
      </c>
      <c r="BA20" s="529" t="str">
        <f t="shared" si="1"/>
        <v>МВт</v>
      </c>
      <c r="BB20" s="529" t="str">
        <f t="shared" si="1"/>
        <v>единицы, штуки</v>
      </c>
      <c r="BC20" s="528" t="str">
        <f t="shared" si="1"/>
        <v>млн рублей (без НДС)</v>
      </c>
      <c r="BD20" s="528" t="str">
        <f t="shared" si="1"/>
        <v>млн рублей (без НДС)</v>
      </c>
      <c r="BE20" s="529" t="str">
        <f t="shared" si="1"/>
        <v>МВ×А</v>
      </c>
      <c r="BF20" s="529" t="str">
        <f t="shared" si="1"/>
        <v>Мвар</v>
      </c>
      <c r="BG20" s="529" t="str">
        <f t="shared" si="1"/>
        <v>км ЛЭП</v>
      </c>
      <c r="BH20" s="529" t="str">
        <f t="shared" si="1"/>
        <v>МВт</v>
      </c>
      <c r="BI20" s="529" t="str">
        <f t="shared" si="1"/>
        <v>единицы, штуки</v>
      </c>
      <c r="BJ20" s="528" t="str">
        <f t="shared" si="1"/>
        <v>млн рублей (без НДС)</v>
      </c>
      <c r="BK20" s="528" t="str">
        <f t="shared" si="1"/>
        <v>млн рублей (без НДС)</v>
      </c>
      <c r="BL20" s="529" t="str">
        <f t="shared" si="1"/>
        <v>МВ×А</v>
      </c>
      <c r="BM20" s="529" t="str">
        <f t="shared" si="1"/>
        <v>Мвар</v>
      </c>
      <c r="BN20" s="529" t="str">
        <f t="shared" si="1"/>
        <v>км ЛЭП</v>
      </c>
      <c r="BO20" s="529" t="str">
        <f t="shared" si="1"/>
        <v>МВт</v>
      </c>
      <c r="BP20" s="529" t="str">
        <f t="shared" si="1"/>
        <v>единицы, штуки</v>
      </c>
      <c r="BQ20" s="528" t="str">
        <f t="shared" si="1"/>
        <v>млн рублей (без НДС)</v>
      </c>
      <c r="BR20" s="528" t="str">
        <f t="shared" si="1"/>
        <v>млн рублей (без НДС)</v>
      </c>
      <c r="BS20" s="529" t="str">
        <f t="shared" si="1"/>
        <v>МВ×А</v>
      </c>
      <c r="BT20" s="529" t="str">
        <f t="shared" si="1"/>
        <v>Мвар</v>
      </c>
      <c r="BU20" s="529" t="str">
        <f t="shared" si="1"/>
        <v>км ЛЭП</v>
      </c>
      <c r="BV20" s="529" t="str">
        <f t="shared" si="1"/>
        <v>МВт</v>
      </c>
      <c r="BW20" s="529" t="str">
        <f t="shared" si="1"/>
        <v>единицы, штуки</v>
      </c>
      <c r="BX20" s="531" t="s">
        <v>219</v>
      </c>
      <c r="BY20" s="529" t="s">
        <v>6</v>
      </c>
      <c r="BZ20" s="529" t="s">
        <v>219</v>
      </c>
      <c r="CA20" s="530" t="s">
        <v>6</v>
      </c>
      <c r="CB20" s="926"/>
    </row>
    <row r="21" spans="2:80" s="181" customFormat="1">
      <c r="B21" s="171">
        <v>1</v>
      </c>
      <c r="C21" s="170">
        <v>2</v>
      </c>
      <c r="D21" s="172">
        <v>3</v>
      </c>
      <c r="E21" s="173">
        <v>4</v>
      </c>
      <c r="F21" s="174" t="s">
        <v>220</v>
      </c>
      <c r="G21" s="175" t="s">
        <v>221</v>
      </c>
      <c r="H21" s="175" t="s">
        <v>222</v>
      </c>
      <c r="I21" s="175" t="s">
        <v>223</v>
      </c>
      <c r="J21" s="175" t="s">
        <v>224</v>
      </c>
      <c r="K21" s="175" t="s">
        <v>225</v>
      </c>
      <c r="L21" s="175" t="s">
        <v>226</v>
      </c>
      <c r="M21" s="175" t="s">
        <v>227</v>
      </c>
      <c r="N21" s="175" t="s">
        <v>228</v>
      </c>
      <c r="O21" s="175" t="s">
        <v>229</v>
      </c>
      <c r="P21" s="175" t="s">
        <v>230</v>
      </c>
      <c r="Q21" s="175" t="s">
        <v>231</v>
      </c>
      <c r="R21" s="175" t="s">
        <v>232</v>
      </c>
      <c r="S21" s="175" t="s">
        <v>233</v>
      </c>
      <c r="T21" s="175" t="s">
        <v>234</v>
      </c>
      <c r="U21" s="175" t="s">
        <v>235</v>
      </c>
      <c r="V21" s="175" t="s">
        <v>236</v>
      </c>
      <c r="W21" s="175" t="s">
        <v>237</v>
      </c>
      <c r="X21" s="175" t="s">
        <v>238</v>
      </c>
      <c r="Y21" s="175" t="s">
        <v>239</v>
      </c>
      <c r="Z21" s="175" t="s">
        <v>240</v>
      </c>
      <c r="AA21" s="175" t="s">
        <v>241</v>
      </c>
      <c r="AB21" s="175" t="s">
        <v>242</v>
      </c>
      <c r="AC21" s="175" t="s">
        <v>243</v>
      </c>
      <c r="AD21" s="175" t="s">
        <v>244</v>
      </c>
      <c r="AE21" s="175" t="s">
        <v>245</v>
      </c>
      <c r="AF21" s="175" t="s">
        <v>246</v>
      </c>
      <c r="AG21" s="175" t="s">
        <v>247</v>
      </c>
      <c r="AH21" s="175" t="s">
        <v>248</v>
      </c>
      <c r="AI21" s="175" t="s">
        <v>249</v>
      </c>
      <c r="AJ21" s="175" t="s">
        <v>250</v>
      </c>
      <c r="AK21" s="175" t="s">
        <v>251</v>
      </c>
      <c r="AL21" s="175" t="s">
        <v>252</v>
      </c>
      <c r="AM21" s="175" t="s">
        <v>253</v>
      </c>
      <c r="AN21" s="176" t="s">
        <v>254</v>
      </c>
      <c r="AO21" s="177" t="s">
        <v>255</v>
      </c>
      <c r="AP21" s="178" t="s">
        <v>256</v>
      </c>
      <c r="AQ21" s="178" t="s">
        <v>257</v>
      </c>
      <c r="AR21" s="178" t="s">
        <v>258</v>
      </c>
      <c r="AS21" s="178" t="s">
        <v>259</v>
      </c>
      <c r="AT21" s="178" t="s">
        <v>260</v>
      </c>
      <c r="AU21" s="178" t="s">
        <v>261</v>
      </c>
      <c r="AV21" s="178" t="s">
        <v>262</v>
      </c>
      <c r="AW21" s="178" t="s">
        <v>263</v>
      </c>
      <c r="AX21" s="178" t="s">
        <v>264</v>
      </c>
      <c r="AY21" s="178" t="s">
        <v>265</v>
      </c>
      <c r="AZ21" s="178" t="s">
        <v>266</v>
      </c>
      <c r="BA21" s="178" t="s">
        <v>267</v>
      </c>
      <c r="BB21" s="178" t="s">
        <v>268</v>
      </c>
      <c r="BC21" s="178" t="s">
        <v>269</v>
      </c>
      <c r="BD21" s="178" t="s">
        <v>270</v>
      </c>
      <c r="BE21" s="178" t="s">
        <v>271</v>
      </c>
      <c r="BF21" s="178" t="s">
        <v>272</v>
      </c>
      <c r="BG21" s="178" t="s">
        <v>273</v>
      </c>
      <c r="BH21" s="178" t="s">
        <v>274</v>
      </c>
      <c r="BI21" s="178" t="s">
        <v>275</v>
      </c>
      <c r="BJ21" s="178" t="s">
        <v>276</v>
      </c>
      <c r="BK21" s="178" t="s">
        <v>277</v>
      </c>
      <c r="BL21" s="178" t="s">
        <v>278</v>
      </c>
      <c r="BM21" s="178" t="s">
        <v>279</v>
      </c>
      <c r="BN21" s="178" t="s">
        <v>280</v>
      </c>
      <c r="BO21" s="178" t="s">
        <v>281</v>
      </c>
      <c r="BP21" s="178" t="s">
        <v>282</v>
      </c>
      <c r="BQ21" s="178" t="s">
        <v>283</v>
      </c>
      <c r="BR21" s="178" t="s">
        <v>284</v>
      </c>
      <c r="BS21" s="178" t="s">
        <v>285</v>
      </c>
      <c r="BT21" s="178" t="s">
        <v>286</v>
      </c>
      <c r="BU21" s="178" t="s">
        <v>287</v>
      </c>
      <c r="BV21" s="178" t="s">
        <v>288</v>
      </c>
      <c r="BW21" s="179" t="s">
        <v>289</v>
      </c>
      <c r="BX21" s="177" t="s">
        <v>290</v>
      </c>
      <c r="BY21" s="178" t="s">
        <v>291</v>
      </c>
      <c r="BZ21" s="178" t="s">
        <v>292</v>
      </c>
      <c r="CA21" s="179" t="s">
        <v>293</v>
      </c>
      <c r="CB21" s="180">
        <v>11</v>
      </c>
    </row>
    <row r="22" spans="2:80">
      <c r="B22" s="182" t="s">
        <v>9</v>
      </c>
      <c r="C22" s="41" t="s">
        <v>124</v>
      </c>
      <c r="D22" s="42" t="s">
        <v>10</v>
      </c>
      <c r="E22" s="183">
        <f>SUM(E23:E28)</f>
        <v>27.854596869999998</v>
      </c>
      <c r="F22" s="183">
        <f>M22+T22+AA22+AH22</f>
        <v>0</v>
      </c>
      <c r="G22" s="183">
        <f t="shared" ref="G22:K34" si="2">N22+U22+AB22+AI22</f>
        <v>10.603333333333333</v>
      </c>
      <c r="H22" s="183">
        <f t="shared" si="2"/>
        <v>0</v>
      </c>
      <c r="I22" s="183">
        <f t="shared" si="2"/>
        <v>0</v>
      </c>
      <c r="J22" s="183">
        <f t="shared" si="2"/>
        <v>1.8</v>
      </c>
      <c r="K22" s="183">
        <f t="shared" si="2"/>
        <v>0</v>
      </c>
      <c r="L22" s="184">
        <f t="shared" ref="L22:L58" si="3">SUM(S22)+SUM(Z22)+SUM(AG22)+SUM(AN22)</f>
        <v>0</v>
      </c>
      <c r="M22" s="183">
        <f t="shared" ref="M22:AN22" si="4">SUM(M23:M28)</f>
        <v>0</v>
      </c>
      <c r="N22" s="183">
        <f t="shared" si="4"/>
        <v>0</v>
      </c>
      <c r="O22" s="183">
        <f t="shared" si="4"/>
        <v>0</v>
      </c>
      <c r="P22" s="183">
        <f t="shared" si="4"/>
        <v>0</v>
      </c>
      <c r="Q22" s="183">
        <f t="shared" si="4"/>
        <v>0</v>
      </c>
      <c r="R22" s="183">
        <f t="shared" si="4"/>
        <v>0</v>
      </c>
      <c r="S22" s="184">
        <f t="shared" si="4"/>
        <v>0</v>
      </c>
      <c r="T22" s="183">
        <f t="shared" si="4"/>
        <v>0</v>
      </c>
      <c r="U22" s="183">
        <f t="shared" si="4"/>
        <v>0</v>
      </c>
      <c r="V22" s="183">
        <f t="shared" si="4"/>
        <v>0</v>
      </c>
      <c r="W22" s="183">
        <f t="shared" si="4"/>
        <v>0</v>
      </c>
      <c r="X22" s="183">
        <f t="shared" si="4"/>
        <v>0</v>
      </c>
      <c r="Y22" s="183">
        <f t="shared" si="4"/>
        <v>0</v>
      </c>
      <c r="Z22" s="184">
        <f t="shared" si="4"/>
        <v>0</v>
      </c>
      <c r="AA22" s="183">
        <f t="shared" si="4"/>
        <v>0</v>
      </c>
      <c r="AB22" s="183">
        <f t="shared" si="4"/>
        <v>1.67</v>
      </c>
      <c r="AC22" s="183">
        <f t="shared" si="4"/>
        <v>0</v>
      </c>
      <c r="AD22" s="183">
        <f t="shared" si="4"/>
        <v>0</v>
      </c>
      <c r="AE22" s="183">
        <f t="shared" si="4"/>
        <v>0</v>
      </c>
      <c r="AF22" s="183">
        <f t="shared" si="4"/>
        <v>0</v>
      </c>
      <c r="AG22" s="184">
        <f t="shared" si="4"/>
        <v>0</v>
      </c>
      <c r="AH22" s="183">
        <f t="shared" si="4"/>
        <v>0</v>
      </c>
      <c r="AI22" s="183">
        <f t="shared" si="4"/>
        <v>8.9333333333333336</v>
      </c>
      <c r="AJ22" s="183">
        <f t="shared" si="4"/>
        <v>0</v>
      </c>
      <c r="AK22" s="183">
        <f t="shared" si="4"/>
        <v>0</v>
      </c>
      <c r="AL22" s="183">
        <f t="shared" si="4"/>
        <v>1.8</v>
      </c>
      <c r="AM22" s="183">
        <f t="shared" si="4"/>
        <v>0</v>
      </c>
      <c r="AN22" s="184">
        <f t="shared" si="4"/>
        <v>0</v>
      </c>
      <c r="AO22" s="183">
        <f>AV22+BC22+BJ22+BQ22</f>
        <v>0</v>
      </c>
      <c r="AP22" s="183">
        <f t="shared" ref="AP22:AT34" si="5">AW22+BD22+BK22+BR22</f>
        <v>27.855547870000002</v>
      </c>
      <c r="AQ22" s="183">
        <f t="shared" si="5"/>
        <v>0</v>
      </c>
      <c r="AR22" s="183">
        <f t="shared" si="5"/>
        <v>0</v>
      </c>
      <c r="AS22" s="183">
        <f t="shared" si="5"/>
        <v>5.6829999999999998</v>
      </c>
      <c r="AT22" s="183">
        <f t="shared" si="5"/>
        <v>0</v>
      </c>
      <c r="AU22" s="183">
        <f t="shared" ref="AU22:AU63" si="6">SUM(BB22)+SUM(BI22)+SUM(BP22)+SUM(BW22)</f>
        <v>86</v>
      </c>
      <c r="AV22" s="183">
        <f t="shared" ref="AV22:BW22" si="7">SUM(AV23:AV28)</f>
        <v>0</v>
      </c>
      <c r="AW22" s="183">
        <f t="shared" si="7"/>
        <v>1.9286190000000001</v>
      </c>
      <c r="AX22" s="183">
        <f t="shared" si="7"/>
        <v>0</v>
      </c>
      <c r="AY22" s="183">
        <f t="shared" si="7"/>
        <v>0</v>
      </c>
      <c r="AZ22" s="183">
        <f t="shared" si="7"/>
        <v>0</v>
      </c>
      <c r="BA22" s="183">
        <f t="shared" si="7"/>
        <v>0</v>
      </c>
      <c r="BB22" s="183">
        <f t="shared" si="7"/>
        <v>2</v>
      </c>
      <c r="BC22" s="183">
        <f t="shared" si="7"/>
        <v>0</v>
      </c>
      <c r="BD22" s="183">
        <f t="shared" si="7"/>
        <v>1.8360006700000002</v>
      </c>
      <c r="BE22" s="183">
        <f t="shared" si="7"/>
        <v>0</v>
      </c>
      <c r="BF22" s="183">
        <f t="shared" si="7"/>
        <v>0</v>
      </c>
      <c r="BG22" s="183">
        <f t="shared" si="7"/>
        <v>0.55000000000000004</v>
      </c>
      <c r="BH22" s="183">
        <f t="shared" si="7"/>
        <v>0</v>
      </c>
      <c r="BI22" s="183">
        <f t="shared" si="7"/>
        <v>2</v>
      </c>
      <c r="BJ22" s="183">
        <f t="shared" si="7"/>
        <v>0</v>
      </c>
      <c r="BK22" s="183">
        <f t="shared" si="7"/>
        <v>4.7497016499999996</v>
      </c>
      <c r="BL22" s="183">
        <f t="shared" si="7"/>
        <v>0</v>
      </c>
      <c r="BM22" s="183">
        <f t="shared" si="7"/>
        <v>0</v>
      </c>
      <c r="BN22" s="183">
        <f t="shared" si="7"/>
        <v>0</v>
      </c>
      <c r="BO22" s="183">
        <f t="shared" si="7"/>
        <v>0</v>
      </c>
      <c r="BP22" s="183">
        <f t="shared" si="7"/>
        <v>4</v>
      </c>
      <c r="BQ22" s="183">
        <f t="shared" si="7"/>
        <v>0</v>
      </c>
      <c r="BR22" s="183">
        <f t="shared" si="7"/>
        <v>19.341226550000002</v>
      </c>
      <c r="BS22" s="183">
        <f t="shared" si="7"/>
        <v>0</v>
      </c>
      <c r="BT22" s="183">
        <f t="shared" si="7"/>
        <v>0</v>
      </c>
      <c r="BU22" s="183">
        <f t="shared" si="7"/>
        <v>5.133</v>
      </c>
      <c r="BV22" s="183">
        <f t="shared" si="7"/>
        <v>0</v>
      </c>
      <c r="BW22" s="183">
        <f t="shared" si="7"/>
        <v>78</v>
      </c>
      <c r="BX22" s="191">
        <f>AO22-F22</f>
        <v>0</v>
      </c>
      <c r="BY22" s="64">
        <f t="shared" ref="BY22" si="8">IF(F22=0,0,AO22/F22)</f>
        <v>0</v>
      </c>
      <c r="BZ22" s="191">
        <f>AP22-G22</f>
        <v>17.252214536666671</v>
      </c>
      <c r="CA22" s="64">
        <f t="shared" ref="CA22" si="9">IF(G22=0,0,AP22/G22)</f>
        <v>2.6270557563659227</v>
      </c>
      <c r="CB22" s="185" t="s">
        <v>10</v>
      </c>
    </row>
    <row r="23" spans="2:80">
      <c r="B23" s="186" t="s">
        <v>11</v>
      </c>
      <c r="C23" s="41" t="s">
        <v>12</v>
      </c>
      <c r="D23" s="42" t="s">
        <v>10</v>
      </c>
      <c r="E23" s="183">
        <f>E30</f>
        <v>16.973423</v>
      </c>
      <c r="F23" s="183">
        <f t="shared" ref="F23:K53" si="10">M23+T23+AA23+AH23</f>
        <v>0</v>
      </c>
      <c r="G23" s="183">
        <f t="shared" si="2"/>
        <v>6.4333333333333336</v>
      </c>
      <c r="H23" s="183">
        <f t="shared" si="2"/>
        <v>0</v>
      </c>
      <c r="I23" s="183">
        <f t="shared" si="2"/>
        <v>0</v>
      </c>
      <c r="J23" s="183">
        <f t="shared" si="2"/>
        <v>1.8</v>
      </c>
      <c r="K23" s="183">
        <f t="shared" si="2"/>
        <v>0</v>
      </c>
      <c r="L23" s="184">
        <f t="shared" si="3"/>
        <v>0</v>
      </c>
      <c r="M23" s="183">
        <f t="shared" ref="M23:AN23" si="11">M30</f>
        <v>0</v>
      </c>
      <c r="N23" s="183">
        <f t="shared" si="11"/>
        <v>0</v>
      </c>
      <c r="O23" s="183">
        <f t="shared" si="11"/>
        <v>0</v>
      </c>
      <c r="P23" s="183">
        <f t="shared" si="11"/>
        <v>0</v>
      </c>
      <c r="Q23" s="183">
        <f t="shared" si="11"/>
        <v>0</v>
      </c>
      <c r="R23" s="183">
        <f t="shared" si="11"/>
        <v>0</v>
      </c>
      <c r="S23" s="184">
        <f t="shared" si="11"/>
        <v>0</v>
      </c>
      <c r="T23" s="183">
        <f t="shared" si="11"/>
        <v>0</v>
      </c>
      <c r="U23" s="183">
        <f t="shared" si="11"/>
        <v>0</v>
      </c>
      <c r="V23" s="183">
        <f t="shared" si="11"/>
        <v>0</v>
      </c>
      <c r="W23" s="183">
        <f t="shared" si="11"/>
        <v>0</v>
      </c>
      <c r="X23" s="183">
        <f t="shared" si="11"/>
        <v>0</v>
      </c>
      <c r="Y23" s="183">
        <f t="shared" si="11"/>
        <v>0</v>
      </c>
      <c r="Z23" s="184">
        <f t="shared" si="11"/>
        <v>0</v>
      </c>
      <c r="AA23" s="183">
        <f t="shared" si="11"/>
        <v>0</v>
      </c>
      <c r="AB23" s="183">
        <f t="shared" si="11"/>
        <v>0</v>
      </c>
      <c r="AC23" s="183">
        <f t="shared" si="11"/>
        <v>0</v>
      </c>
      <c r="AD23" s="183">
        <f t="shared" si="11"/>
        <v>0</v>
      </c>
      <c r="AE23" s="183">
        <f t="shared" si="11"/>
        <v>0</v>
      </c>
      <c r="AF23" s="183">
        <f t="shared" si="11"/>
        <v>0</v>
      </c>
      <c r="AG23" s="184">
        <f t="shared" si="11"/>
        <v>0</v>
      </c>
      <c r="AH23" s="183">
        <f t="shared" si="11"/>
        <v>0</v>
      </c>
      <c r="AI23" s="183">
        <f t="shared" si="11"/>
        <v>6.4333333333333336</v>
      </c>
      <c r="AJ23" s="183">
        <f t="shared" si="11"/>
        <v>0</v>
      </c>
      <c r="AK23" s="183">
        <f t="shared" si="11"/>
        <v>0</v>
      </c>
      <c r="AL23" s="183">
        <f t="shared" si="11"/>
        <v>1.8</v>
      </c>
      <c r="AM23" s="183">
        <f t="shared" si="11"/>
        <v>0</v>
      </c>
      <c r="AN23" s="184">
        <f t="shared" si="11"/>
        <v>0</v>
      </c>
      <c r="AO23" s="183">
        <f t="shared" ref="AO23:AT53" si="12">AV23+BC23+BJ23+BQ23</f>
        <v>0</v>
      </c>
      <c r="AP23" s="183">
        <f t="shared" si="5"/>
        <v>16.975052999999999</v>
      </c>
      <c r="AQ23" s="183">
        <f t="shared" si="5"/>
        <v>0</v>
      </c>
      <c r="AR23" s="183">
        <f t="shared" si="5"/>
        <v>0</v>
      </c>
      <c r="AS23" s="183">
        <f t="shared" si="5"/>
        <v>5.6829999999999998</v>
      </c>
      <c r="AT23" s="183">
        <f t="shared" si="5"/>
        <v>0</v>
      </c>
      <c r="AU23" s="183">
        <f t="shared" si="6"/>
        <v>0</v>
      </c>
      <c r="AV23" s="183">
        <f t="shared" ref="AV23:BW23" si="13">AV30</f>
        <v>0</v>
      </c>
      <c r="AW23" s="183">
        <f t="shared" si="13"/>
        <v>0</v>
      </c>
      <c r="AX23" s="183">
        <f t="shared" si="13"/>
        <v>0</v>
      </c>
      <c r="AY23" s="183">
        <f t="shared" si="13"/>
        <v>0</v>
      </c>
      <c r="AZ23" s="183">
        <f t="shared" si="13"/>
        <v>0</v>
      </c>
      <c r="BA23" s="183">
        <f t="shared" si="13"/>
        <v>0</v>
      </c>
      <c r="BB23" s="183">
        <f t="shared" si="13"/>
        <v>0</v>
      </c>
      <c r="BC23" s="183">
        <f t="shared" si="13"/>
        <v>0</v>
      </c>
      <c r="BD23" s="183">
        <f t="shared" si="13"/>
        <v>1.4931840000000001</v>
      </c>
      <c r="BE23" s="183">
        <f t="shared" si="13"/>
        <v>0</v>
      </c>
      <c r="BF23" s="183">
        <f t="shared" si="13"/>
        <v>0</v>
      </c>
      <c r="BG23" s="183">
        <f t="shared" si="13"/>
        <v>0.55000000000000004</v>
      </c>
      <c r="BH23" s="183">
        <f t="shared" si="13"/>
        <v>0</v>
      </c>
      <c r="BI23" s="183">
        <f t="shared" si="13"/>
        <v>0</v>
      </c>
      <c r="BJ23" s="183">
        <f t="shared" si="13"/>
        <v>0</v>
      </c>
      <c r="BK23" s="183">
        <f t="shared" si="13"/>
        <v>0</v>
      </c>
      <c r="BL23" s="183">
        <f t="shared" si="13"/>
        <v>0</v>
      </c>
      <c r="BM23" s="183">
        <f t="shared" si="13"/>
        <v>0</v>
      </c>
      <c r="BN23" s="183">
        <f t="shared" si="13"/>
        <v>0</v>
      </c>
      <c r="BO23" s="183">
        <f t="shared" si="13"/>
        <v>0</v>
      </c>
      <c r="BP23" s="183">
        <f t="shared" si="13"/>
        <v>0</v>
      </c>
      <c r="BQ23" s="183">
        <f t="shared" si="13"/>
        <v>0</v>
      </c>
      <c r="BR23" s="183">
        <f t="shared" si="13"/>
        <v>15.481869</v>
      </c>
      <c r="BS23" s="183">
        <f t="shared" si="13"/>
        <v>0</v>
      </c>
      <c r="BT23" s="183">
        <f t="shared" si="13"/>
        <v>0</v>
      </c>
      <c r="BU23" s="183">
        <f t="shared" si="13"/>
        <v>5.133</v>
      </c>
      <c r="BV23" s="183">
        <f t="shared" si="13"/>
        <v>0</v>
      </c>
      <c r="BW23" s="183">
        <f t="shared" si="13"/>
        <v>0</v>
      </c>
      <c r="BX23" s="191">
        <f t="shared" ref="BX23:BX86" si="14">AO23-F23</f>
        <v>0</v>
      </c>
      <c r="BY23" s="64">
        <f t="shared" ref="BY23:BY86" si="15">IF(F23=0,0,AO23/F23)</f>
        <v>0</v>
      </c>
      <c r="BZ23" s="191">
        <f t="shared" ref="BZ23:BZ86" si="16">AP23-G23</f>
        <v>10.541719666666665</v>
      </c>
      <c r="CA23" s="64">
        <f t="shared" ref="CA23:CA86" si="17">IF(G23=0,0,AP23/G23)</f>
        <v>2.6386092746113987</v>
      </c>
      <c r="CB23" s="185" t="s">
        <v>10</v>
      </c>
    </row>
    <row r="24" spans="2:80">
      <c r="B24" s="186" t="s">
        <v>13</v>
      </c>
      <c r="C24" s="41" t="s">
        <v>14</v>
      </c>
      <c r="D24" s="42" t="s">
        <v>10</v>
      </c>
      <c r="E24" s="183">
        <f>E55</f>
        <v>8.4129627100000004</v>
      </c>
      <c r="F24" s="183">
        <f t="shared" si="10"/>
        <v>0</v>
      </c>
      <c r="G24" s="183">
        <f t="shared" si="2"/>
        <v>4.17</v>
      </c>
      <c r="H24" s="183">
        <f t="shared" si="2"/>
        <v>0</v>
      </c>
      <c r="I24" s="183">
        <f t="shared" si="2"/>
        <v>0</v>
      </c>
      <c r="J24" s="183">
        <f t="shared" si="2"/>
        <v>0</v>
      </c>
      <c r="K24" s="183">
        <f t="shared" si="2"/>
        <v>0</v>
      </c>
      <c r="L24" s="184">
        <f t="shared" si="3"/>
        <v>0</v>
      </c>
      <c r="M24" s="183">
        <f t="shared" ref="M24:AN24" si="18">M55</f>
        <v>0</v>
      </c>
      <c r="N24" s="183">
        <f t="shared" si="18"/>
        <v>0</v>
      </c>
      <c r="O24" s="183">
        <f t="shared" si="18"/>
        <v>0</v>
      </c>
      <c r="P24" s="183">
        <f t="shared" si="18"/>
        <v>0</v>
      </c>
      <c r="Q24" s="183">
        <f t="shared" si="18"/>
        <v>0</v>
      </c>
      <c r="R24" s="183">
        <f t="shared" si="18"/>
        <v>0</v>
      </c>
      <c r="S24" s="184">
        <f t="shared" si="18"/>
        <v>0</v>
      </c>
      <c r="T24" s="183">
        <f t="shared" si="18"/>
        <v>0</v>
      </c>
      <c r="U24" s="183">
        <f t="shared" si="18"/>
        <v>0</v>
      </c>
      <c r="V24" s="183">
        <f t="shared" si="18"/>
        <v>0</v>
      </c>
      <c r="W24" s="183">
        <f t="shared" si="18"/>
        <v>0</v>
      </c>
      <c r="X24" s="183">
        <f t="shared" si="18"/>
        <v>0</v>
      </c>
      <c r="Y24" s="183">
        <f t="shared" si="18"/>
        <v>0</v>
      </c>
      <c r="Z24" s="184">
        <f t="shared" si="18"/>
        <v>0</v>
      </c>
      <c r="AA24" s="183">
        <f t="shared" si="18"/>
        <v>0</v>
      </c>
      <c r="AB24" s="183">
        <f t="shared" si="18"/>
        <v>1.67</v>
      </c>
      <c r="AC24" s="183">
        <f t="shared" si="18"/>
        <v>0</v>
      </c>
      <c r="AD24" s="183">
        <f t="shared" si="18"/>
        <v>0</v>
      </c>
      <c r="AE24" s="183">
        <f t="shared" si="18"/>
        <v>0</v>
      </c>
      <c r="AF24" s="183">
        <f t="shared" si="18"/>
        <v>0</v>
      </c>
      <c r="AG24" s="184">
        <f t="shared" si="18"/>
        <v>0</v>
      </c>
      <c r="AH24" s="183">
        <f t="shared" si="18"/>
        <v>0</v>
      </c>
      <c r="AI24" s="183">
        <f t="shared" si="18"/>
        <v>2.5</v>
      </c>
      <c r="AJ24" s="183">
        <f t="shared" si="18"/>
        <v>0</v>
      </c>
      <c r="AK24" s="183">
        <f t="shared" si="18"/>
        <v>0</v>
      </c>
      <c r="AL24" s="183">
        <f t="shared" si="18"/>
        <v>0</v>
      </c>
      <c r="AM24" s="183">
        <f t="shared" si="18"/>
        <v>0</v>
      </c>
      <c r="AN24" s="184">
        <f t="shared" si="18"/>
        <v>0</v>
      </c>
      <c r="AO24" s="183">
        <f t="shared" si="12"/>
        <v>0</v>
      </c>
      <c r="AP24" s="183">
        <f t="shared" si="5"/>
        <v>8.4122837099999987</v>
      </c>
      <c r="AQ24" s="183">
        <f t="shared" si="5"/>
        <v>0</v>
      </c>
      <c r="AR24" s="183">
        <f t="shared" si="5"/>
        <v>0</v>
      </c>
      <c r="AS24" s="183">
        <f t="shared" si="5"/>
        <v>0</v>
      </c>
      <c r="AT24" s="183">
        <f t="shared" si="5"/>
        <v>0</v>
      </c>
      <c r="AU24" s="183">
        <f t="shared" si="6"/>
        <v>79</v>
      </c>
      <c r="AV24" s="183">
        <f t="shared" ref="AV24:BW24" si="19">AV55</f>
        <v>0</v>
      </c>
      <c r="AW24" s="183">
        <f t="shared" si="19"/>
        <v>0</v>
      </c>
      <c r="AX24" s="183">
        <f t="shared" si="19"/>
        <v>0</v>
      </c>
      <c r="AY24" s="183">
        <f t="shared" si="19"/>
        <v>0</v>
      </c>
      <c r="AZ24" s="183">
        <f t="shared" si="19"/>
        <v>0</v>
      </c>
      <c r="BA24" s="183">
        <f t="shared" si="19"/>
        <v>0</v>
      </c>
      <c r="BB24" s="183">
        <f t="shared" si="19"/>
        <v>0</v>
      </c>
      <c r="BC24" s="183">
        <f t="shared" si="19"/>
        <v>0</v>
      </c>
      <c r="BD24" s="183">
        <f t="shared" si="19"/>
        <v>0</v>
      </c>
      <c r="BE24" s="183">
        <f t="shared" si="19"/>
        <v>0</v>
      </c>
      <c r="BF24" s="183">
        <f t="shared" si="19"/>
        <v>0</v>
      </c>
      <c r="BG24" s="183">
        <f t="shared" si="19"/>
        <v>0</v>
      </c>
      <c r="BH24" s="183">
        <f t="shared" si="19"/>
        <v>0</v>
      </c>
      <c r="BI24" s="183">
        <f t="shared" si="19"/>
        <v>0</v>
      </c>
      <c r="BJ24" s="183">
        <f t="shared" si="19"/>
        <v>0</v>
      </c>
      <c r="BK24" s="183">
        <f t="shared" si="19"/>
        <v>4.6509971599999993</v>
      </c>
      <c r="BL24" s="183">
        <f t="shared" si="19"/>
        <v>0</v>
      </c>
      <c r="BM24" s="183">
        <f t="shared" si="19"/>
        <v>0</v>
      </c>
      <c r="BN24" s="183">
        <f t="shared" si="19"/>
        <v>0</v>
      </c>
      <c r="BO24" s="183">
        <f t="shared" si="19"/>
        <v>0</v>
      </c>
      <c r="BP24" s="183">
        <f t="shared" si="19"/>
        <v>2</v>
      </c>
      <c r="BQ24" s="183">
        <f t="shared" si="19"/>
        <v>0</v>
      </c>
      <c r="BR24" s="183">
        <f t="shared" si="19"/>
        <v>3.7612865499999999</v>
      </c>
      <c r="BS24" s="183">
        <f t="shared" si="19"/>
        <v>0</v>
      </c>
      <c r="BT24" s="183">
        <f t="shared" si="19"/>
        <v>0</v>
      </c>
      <c r="BU24" s="183">
        <f t="shared" si="19"/>
        <v>0</v>
      </c>
      <c r="BV24" s="183">
        <f t="shared" si="19"/>
        <v>0</v>
      </c>
      <c r="BW24" s="183">
        <f t="shared" si="19"/>
        <v>77</v>
      </c>
      <c r="BX24" s="191">
        <f t="shared" si="14"/>
        <v>0</v>
      </c>
      <c r="BY24" s="64">
        <f t="shared" si="15"/>
        <v>0</v>
      </c>
      <c r="BZ24" s="191">
        <f t="shared" si="16"/>
        <v>4.2422837099999988</v>
      </c>
      <c r="CA24" s="64">
        <f t="shared" si="17"/>
        <v>2.0173342230215825</v>
      </c>
      <c r="CB24" s="185" t="s">
        <v>10</v>
      </c>
    </row>
    <row r="25" spans="2:80" ht="31.5">
      <c r="B25" s="186" t="s">
        <v>15</v>
      </c>
      <c r="C25" s="41" t="s">
        <v>16</v>
      </c>
      <c r="D25" s="42" t="s">
        <v>10</v>
      </c>
      <c r="E25" s="183">
        <f>E85</f>
        <v>0</v>
      </c>
      <c r="F25" s="183">
        <f t="shared" si="10"/>
        <v>0</v>
      </c>
      <c r="G25" s="183">
        <f t="shared" si="2"/>
        <v>0</v>
      </c>
      <c r="H25" s="183">
        <f t="shared" si="2"/>
        <v>0</v>
      </c>
      <c r="I25" s="183">
        <f t="shared" si="2"/>
        <v>0</v>
      </c>
      <c r="J25" s="183">
        <f t="shared" si="2"/>
        <v>0</v>
      </c>
      <c r="K25" s="183">
        <f t="shared" si="2"/>
        <v>0</v>
      </c>
      <c r="L25" s="184">
        <f t="shared" si="3"/>
        <v>0</v>
      </c>
      <c r="M25" s="183">
        <f t="shared" ref="M25:AN25" si="20">M85</f>
        <v>0</v>
      </c>
      <c r="N25" s="183">
        <f t="shared" si="20"/>
        <v>0</v>
      </c>
      <c r="O25" s="183">
        <f t="shared" si="20"/>
        <v>0</v>
      </c>
      <c r="P25" s="183">
        <f t="shared" si="20"/>
        <v>0</v>
      </c>
      <c r="Q25" s="183">
        <f t="shared" si="20"/>
        <v>0</v>
      </c>
      <c r="R25" s="183">
        <f t="shared" si="20"/>
        <v>0</v>
      </c>
      <c r="S25" s="184">
        <f t="shared" si="20"/>
        <v>0</v>
      </c>
      <c r="T25" s="183">
        <f t="shared" si="20"/>
        <v>0</v>
      </c>
      <c r="U25" s="183">
        <f t="shared" si="20"/>
        <v>0</v>
      </c>
      <c r="V25" s="183">
        <f t="shared" si="20"/>
        <v>0</v>
      </c>
      <c r="W25" s="183">
        <f t="shared" si="20"/>
        <v>0</v>
      </c>
      <c r="X25" s="183">
        <f t="shared" si="20"/>
        <v>0</v>
      </c>
      <c r="Y25" s="183">
        <f t="shared" si="20"/>
        <v>0</v>
      </c>
      <c r="Z25" s="184">
        <f t="shared" si="20"/>
        <v>0</v>
      </c>
      <c r="AA25" s="183">
        <f t="shared" si="20"/>
        <v>0</v>
      </c>
      <c r="AB25" s="183">
        <f t="shared" si="20"/>
        <v>0</v>
      </c>
      <c r="AC25" s="183">
        <f t="shared" si="20"/>
        <v>0</v>
      </c>
      <c r="AD25" s="183">
        <f t="shared" si="20"/>
        <v>0</v>
      </c>
      <c r="AE25" s="183">
        <f t="shared" si="20"/>
        <v>0</v>
      </c>
      <c r="AF25" s="183">
        <f t="shared" si="20"/>
        <v>0</v>
      </c>
      <c r="AG25" s="184">
        <f t="shared" si="20"/>
        <v>0</v>
      </c>
      <c r="AH25" s="183">
        <f t="shared" si="20"/>
        <v>0</v>
      </c>
      <c r="AI25" s="183">
        <f t="shared" si="20"/>
        <v>0</v>
      </c>
      <c r="AJ25" s="183">
        <f t="shared" si="20"/>
        <v>0</v>
      </c>
      <c r="AK25" s="183">
        <f t="shared" si="20"/>
        <v>0</v>
      </c>
      <c r="AL25" s="183">
        <f t="shared" si="20"/>
        <v>0</v>
      </c>
      <c r="AM25" s="183">
        <f t="shared" si="20"/>
        <v>0</v>
      </c>
      <c r="AN25" s="184">
        <f t="shared" si="20"/>
        <v>0</v>
      </c>
      <c r="AO25" s="183">
        <f t="shared" si="12"/>
        <v>0</v>
      </c>
      <c r="AP25" s="183">
        <f t="shared" si="5"/>
        <v>0</v>
      </c>
      <c r="AQ25" s="183">
        <f t="shared" si="5"/>
        <v>0</v>
      </c>
      <c r="AR25" s="183">
        <f t="shared" si="5"/>
        <v>0</v>
      </c>
      <c r="AS25" s="183">
        <f t="shared" si="5"/>
        <v>0</v>
      </c>
      <c r="AT25" s="183">
        <f t="shared" si="5"/>
        <v>0</v>
      </c>
      <c r="AU25" s="183">
        <f t="shared" si="6"/>
        <v>0</v>
      </c>
      <c r="AV25" s="183">
        <f t="shared" ref="AV25:BW25" si="21">AV85</f>
        <v>0</v>
      </c>
      <c r="AW25" s="183">
        <f t="shared" si="21"/>
        <v>0</v>
      </c>
      <c r="AX25" s="183">
        <f t="shared" si="21"/>
        <v>0</v>
      </c>
      <c r="AY25" s="183">
        <f t="shared" si="21"/>
        <v>0</v>
      </c>
      <c r="AZ25" s="183">
        <f t="shared" si="21"/>
        <v>0</v>
      </c>
      <c r="BA25" s="183">
        <f t="shared" si="21"/>
        <v>0</v>
      </c>
      <c r="BB25" s="183">
        <f t="shared" si="21"/>
        <v>0</v>
      </c>
      <c r="BC25" s="183">
        <f t="shared" si="21"/>
        <v>0</v>
      </c>
      <c r="BD25" s="183">
        <f t="shared" si="21"/>
        <v>0</v>
      </c>
      <c r="BE25" s="183">
        <f t="shared" si="21"/>
        <v>0</v>
      </c>
      <c r="BF25" s="183">
        <f t="shared" si="21"/>
        <v>0</v>
      </c>
      <c r="BG25" s="183">
        <f t="shared" si="21"/>
        <v>0</v>
      </c>
      <c r="BH25" s="183">
        <f t="shared" si="21"/>
        <v>0</v>
      </c>
      <c r="BI25" s="183">
        <f t="shared" si="21"/>
        <v>0</v>
      </c>
      <c r="BJ25" s="183">
        <f t="shared" si="21"/>
        <v>0</v>
      </c>
      <c r="BK25" s="183">
        <f t="shared" si="21"/>
        <v>0</v>
      </c>
      <c r="BL25" s="183">
        <f t="shared" si="21"/>
        <v>0</v>
      </c>
      <c r="BM25" s="183">
        <f t="shared" si="21"/>
        <v>0</v>
      </c>
      <c r="BN25" s="183">
        <f t="shared" si="21"/>
        <v>0</v>
      </c>
      <c r="BO25" s="183">
        <f t="shared" si="21"/>
        <v>0</v>
      </c>
      <c r="BP25" s="183">
        <f t="shared" si="21"/>
        <v>0</v>
      </c>
      <c r="BQ25" s="183">
        <f t="shared" si="21"/>
        <v>0</v>
      </c>
      <c r="BR25" s="183">
        <f t="shared" si="21"/>
        <v>0</v>
      </c>
      <c r="BS25" s="183">
        <f t="shared" si="21"/>
        <v>0</v>
      </c>
      <c r="BT25" s="183">
        <f t="shared" si="21"/>
        <v>0</v>
      </c>
      <c r="BU25" s="183">
        <f t="shared" si="21"/>
        <v>0</v>
      </c>
      <c r="BV25" s="183">
        <f t="shared" si="21"/>
        <v>0</v>
      </c>
      <c r="BW25" s="183">
        <f t="shared" si="21"/>
        <v>0</v>
      </c>
      <c r="BX25" s="191">
        <f t="shared" si="14"/>
        <v>0</v>
      </c>
      <c r="BY25" s="64">
        <f t="shared" si="15"/>
        <v>0</v>
      </c>
      <c r="BZ25" s="191">
        <f t="shared" si="16"/>
        <v>0</v>
      </c>
      <c r="CA25" s="64">
        <f t="shared" si="17"/>
        <v>0</v>
      </c>
      <c r="CB25" s="185" t="s">
        <v>10</v>
      </c>
    </row>
    <row r="26" spans="2:80">
      <c r="B26" s="186" t="s">
        <v>17</v>
      </c>
      <c r="C26" s="41" t="s">
        <v>18</v>
      </c>
      <c r="D26" s="42" t="s">
        <v>10</v>
      </c>
      <c r="E26" s="183">
        <f>E88</f>
        <v>0</v>
      </c>
      <c r="F26" s="183">
        <f t="shared" si="10"/>
        <v>0</v>
      </c>
      <c r="G26" s="183">
        <f t="shared" si="2"/>
        <v>0</v>
      </c>
      <c r="H26" s="183">
        <f t="shared" si="2"/>
        <v>0</v>
      </c>
      <c r="I26" s="183">
        <f t="shared" si="2"/>
        <v>0</v>
      </c>
      <c r="J26" s="183">
        <f t="shared" si="2"/>
        <v>0</v>
      </c>
      <c r="K26" s="183">
        <f t="shared" si="2"/>
        <v>0</v>
      </c>
      <c r="L26" s="184">
        <f t="shared" si="3"/>
        <v>0</v>
      </c>
      <c r="M26" s="183">
        <f t="shared" ref="M26:AN26" si="22">M88</f>
        <v>0</v>
      </c>
      <c r="N26" s="183">
        <f t="shared" si="22"/>
        <v>0</v>
      </c>
      <c r="O26" s="183">
        <f t="shared" si="22"/>
        <v>0</v>
      </c>
      <c r="P26" s="183">
        <f t="shared" si="22"/>
        <v>0</v>
      </c>
      <c r="Q26" s="183">
        <f t="shared" si="22"/>
        <v>0</v>
      </c>
      <c r="R26" s="183">
        <f t="shared" si="22"/>
        <v>0</v>
      </c>
      <c r="S26" s="184">
        <f t="shared" si="22"/>
        <v>0</v>
      </c>
      <c r="T26" s="183">
        <f t="shared" si="22"/>
        <v>0</v>
      </c>
      <c r="U26" s="183">
        <f t="shared" si="22"/>
        <v>0</v>
      </c>
      <c r="V26" s="183">
        <f t="shared" si="22"/>
        <v>0</v>
      </c>
      <c r="W26" s="183">
        <f t="shared" si="22"/>
        <v>0</v>
      </c>
      <c r="X26" s="183">
        <f t="shared" si="22"/>
        <v>0</v>
      </c>
      <c r="Y26" s="183">
        <f t="shared" si="22"/>
        <v>0</v>
      </c>
      <c r="Z26" s="184">
        <f t="shared" si="22"/>
        <v>0</v>
      </c>
      <c r="AA26" s="183">
        <f t="shared" si="22"/>
        <v>0</v>
      </c>
      <c r="AB26" s="183">
        <f t="shared" si="22"/>
        <v>0</v>
      </c>
      <c r="AC26" s="183">
        <f t="shared" si="22"/>
        <v>0</v>
      </c>
      <c r="AD26" s="183">
        <f t="shared" si="22"/>
        <v>0</v>
      </c>
      <c r="AE26" s="183">
        <f t="shared" si="22"/>
        <v>0</v>
      </c>
      <c r="AF26" s="183">
        <f t="shared" si="22"/>
        <v>0</v>
      </c>
      <c r="AG26" s="184">
        <f t="shared" si="22"/>
        <v>0</v>
      </c>
      <c r="AH26" s="183">
        <f t="shared" si="22"/>
        <v>0</v>
      </c>
      <c r="AI26" s="183">
        <f t="shared" si="22"/>
        <v>0</v>
      </c>
      <c r="AJ26" s="183">
        <f t="shared" si="22"/>
        <v>0</v>
      </c>
      <c r="AK26" s="183">
        <f t="shared" si="22"/>
        <v>0</v>
      </c>
      <c r="AL26" s="183">
        <f t="shared" si="22"/>
        <v>0</v>
      </c>
      <c r="AM26" s="183">
        <f t="shared" si="22"/>
        <v>0</v>
      </c>
      <c r="AN26" s="184">
        <f t="shared" si="22"/>
        <v>0</v>
      </c>
      <c r="AO26" s="183">
        <f t="shared" si="12"/>
        <v>0</v>
      </c>
      <c r="AP26" s="183">
        <f t="shared" si="5"/>
        <v>0</v>
      </c>
      <c r="AQ26" s="183">
        <f t="shared" si="5"/>
        <v>0</v>
      </c>
      <c r="AR26" s="183">
        <f t="shared" si="5"/>
        <v>0</v>
      </c>
      <c r="AS26" s="183">
        <f t="shared" si="5"/>
        <v>0</v>
      </c>
      <c r="AT26" s="183">
        <f t="shared" si="5"/>
        <v>0</v>
      </c>
      <c r="AU26" s="183">
        <f t="shared" si="6"/>
        <v>0</v>
      </c>
      <c r="AV26" s="183">
        <f t="shared" ref="AV26:BW26" si="23">AV88</f>
        <v>0</v>
      </c>
      <c r="AW26" s="183">
        <f t="shared" si="23"/>
        <v>0</v>
      </c>
      <c r="AX26" s="183">
        <f t="shared" si="23"/>
        <v>0</v>
      </c>
      <c r="AY26" s="183">
        <f t="shared" si="23"/>
        <v>0</v>
      </c>
      <c r="AZ26" s="183">
        <f t="shared" si="23"/>
        <v>0</v>
      </c>
      <c r="BA26" s="183">
        <f t="shared" si="23"/>
        <v>0</v>
      </c>
      <c r="BB26" s="183">
        <f t="shared" si="23"/>
        <v>0</v>
      </c>
      <c r="BC26" s="183">
        <f t="shared" si="23"/>
        <v>0</v>
      </c>
      <c r="BD26" s="183">
        <f t="shared" si="23"/>
        <v>0</v>
      </c>
      <c r="BE26" s="183">
        <f t="shared" si="23"/>
        <v>0</v>
      </c>
      <c r="BF26" s="183">
        <f t="shared" si="23"/>
        <v>0</v>
      </c>
      <c r="BG26" s="183">
        <f t="shared" si="23"/>
        <v>0</v>
      </c>
      <c r="BH26" s="183">
        <f t="shared" si="23"/>
        <v>0</v>
      </c>
      <c r="BI26" s="183">
        <f t="shared" si="23"/>
        <v>0</v>
      </c>
      <c r="BJ26" s="183">
        <f t="shared" si="23"/>
        <v>0</v>
      </c>
      <c r="BK26" s="183">
        <f t="shared" si="23"/>
        <v>0</v>
      </c>
      <c r="BL26" s="183">
        <f t="shared" si="23"/>
        <v>0</v>
      </c>
      <c r="BM26" s="183">
        <f t="shared" si="23"/>
        <v>0</v>
      </c>
      <c r="BN26" s="183">
        <f t="shared" si="23"/>
        <v>0</v>
      </c>
      <c r="BO26" s="183">
        <f t="shared" si="23"/>
        <v>0</v>
      </c>
      <c r="BP26" s="183">
        <f t="shared" si="23"/>
        <v>0</v>
      </c>
      <c r="BQ26" s="183">
        <f t="shared" si="23"/>
        <v>0</v>
      </c>
      <c r="BR26" s="183">
        <f t="shared" si="23"/>
        <v>0</v>
      </c>
      <c r="BS26" s="183">
        <f t="shared" si="23"/>
        <v>0</v>
      </c>
      <c r="BT26" s="183">
        <f t="shared" si="23"/>
        <v>0</v>
      </c>
      <c r="BU26" s="183">
        <f t="shared" si="23"/>
        <v>0</v>
      </c>
      <c r="BV26" s="183">
        <f t="shared" si="23"/>
        <v>0</v>
      </c>
      <c r="BW26" s="183">
        <f t="shared" si="23"/>
        <v>0</v>
      </c>
      <c r="BX26" s="191">
        <f t="shared" si="14"/>
        <v>0</v>
      </c>
      <c r="BY26" s="64">
        <f t="shared" si="15"/>
        <v>0</v>
      </c>
      <c r="BZ26" s="191">
        <f t="shared" si="16"/>
        <v>0</v>
      </c>
      <c r="CA26" s="64">
        <f t="shared" si="17"/>
        <v>0</v>
      </c>
      <c r="CB26" s="185" t="s">
        <v>10</v>
      </c>
    </row>
    <row r="27" spans="2:80">
      <c r="B27" s="186" t="s">
        <v>19</v>
      </c>
      <c r="C27" s="41" t="s">
        <v>20</v>
      </c>
      <c r="D27" s="42" t="s">
        <v>10</v>
      </c>
      <c r="E27" s="183">
        <f>E89</f>
        <v>0</v>
      </c>
      <c r="F27" s="183">
        <f t="shared" si="10"/>
        <v>0</v>
      </c>
      <c r="G27" s="183">
        <f t="shared" si="2"/>
        <v>0</v>
      </c>
      <c r="H27" s="183">
        <f t="shared" si="2"/>
        <v>0</v>
      </c>
      <c r="I27" s="183">
        <f t="shared" si="2"/>
        <v>0</v>
      </c>
      <c r="J27" s="183">
        <f t="shared" si="2"/>
        <v>0</v>
      </c>
      <c r="K27" s="183">
        <f t="shared" si="2"/>
        <v>0</v>
      </c>
      <c r="L27" s="184">
        <f t="shared" si="3"/>
        <v>0</v>
      </c>
      <c r="M27" s="183">
        <f t="shared" ref="M27:AN28" si="24">M89</f>
        <v>0</v>
      </c>
      <c r="N27" s="183">
        <f t="shared" si="24"/>
        <v>0</v>
      </c>
      <c r="O27" s="183">
        <f t="shared" si="24"/>
        <v>0</v>
      </c>
      <c r="P27" s="183">
        <f t="shared" si="24"/>
        <v>0</v>
      </c>
      <c r="Q27" s="183">
        <f t="shared" si="24"/>
        <v>0</v>
      </c>
      <c r="R27" s="183">
        <f t="shared" si="24"/>
        <v>0</v>
      </c>
      <c r="S27" s="184">
        <f t="shared" si="24"/>
        <v>0</v>
      </c>
      <c r="T27" s="183">
        <f t="shared" si="24"/>
        <v>0</v>
      </c>
      <c r="U27" s="183">
        <f t="shared" si="24"/>
        <v>0</v>
      </c>
      <c r="V27" s="183">
        <f t="shared" si="24"/>
        <v>0</v>
      </c>
      <c r="W27" s="183">
        <f t="shared" si="24"/>
        <v>0</v>
      </c>
      <c r="X27" s="183">
        <f t="shared" si="24"/>
        <v>0</v>
      </c>
      <c r="Y27" s="183">
        <f t="shared" si="24"/>
        <v>0</v>
      </c>
      <c r="Z27" s="184">
        <f t="shared" si="24"/>
        <v>0</v>
      </c>
      <c r="AA27" s="183">
        <f t="shared" si="24"/>
        <v>0</v>
      </c>
      <c r="AB27" s="183">
        <f t="shared" si="24"/>
        <v>0</v>
      </c>
      <c r="AC27" s="183">
        <f t="shared" si="24"/>
        <v>0</v>
      </c>
      <c r="AD27" s="183">
        <f t="shared" si="24"/>
        <v>0</v>
      </c>
      <c r="AE27" s="183">
        <f t="shared" si="24"/>
        <v>0</v>
      </c>
      <c r="AF27" s="183">
        <f t="shared" si="24"/>
        <v>0</v>
      </c>
      <c r="AG27" s="184">
        <f t="shared" si="24"/>
        <v>0</v>
      </c>
      <c r="AH27" s="183">
        <f t="shared" si="24"/>
        <v>0</v>
      </c>
      <c r="AI27" s="183">
        <f t="shared" si="24"/>
        <v>0</v>
      </c>
      <c r="AJ27" s="183">
        <f t="shared" si="24"/>
        <v>0</v>
      </c>
      <c r="AK27" s="183">
        <f t="shared" si="24"/>
        <v>0</v>
      </c>
      <c r="AL27" s="183">
        <f t="shared" si="24"/>
        <v>0</v>
      </c>
      <c r="AM27" s="183">
        <f t="shared" si="24"/>
        <v>0</v>
      </c>
      <c r="AN27" s="184">
        <f t="shared" si="24"/>
        <v>0</v>
      </c>
      <c r="AO27" s="183">
        <f t="shared" si="12"/>
        <v>0</v>
      </c>
      <c r="AP27" s="183">
        <f t="shared" si="5"/>
        <v>0</v>
      </c>
      <c r="AQ27" s="183">
        <f t="shared" si="5"/>
        <v>0</v>
      </c>
      <c r="AR27" s="183">
        <f t="shared" si="5"/>
        <v>0</v>
      </c>
      <c r="AS27" s="183">
        <f t="shared" si="5"/>
        <v>0</v>
      </c>
      <c r="AT27" s="183">
        <f t="shared" si="5"/>
        <v>0</v>
      </c>
      <c r="AU27" s="183">
        <f t="shared" si="6"/>
        <v>0</v>
      </c>
      <c r="AV27" s="183">
        <f t="shared" ref="AV27:BW28" si="25">AV89</f>
        <v>0</v>
      </c>
      <c r="AW27" s="183">
        <f t="shared" si="25"/>
        <v>0</v>
      </c>
      <c r="AX27" s="183">
        <f t="shared" si="25"/>
        <v>0</v>
      </c>
      <c r="AY27" s="183">
        <f t="shared" si="25"/>
        <v>0</v>
      </c>
      <c r="AZ27" s="183">
        <f t="shared" si="25"/>
        <v>0</v>
      </c>
      <c r="BA27" s="183">
        <f t="shared" si="25"/>
        <v>0</v>
      </c>
      <c r="BB27" s="183">
        <f t="shared" si="25"/>
        <v>0</v>
      </c>
      <c r="BC27" s="183">
        <f t="shared" si="25"/>
        <v>0</v>
      </c>
      <c r="BD27" s="183">
        <f t="shared" si="25"/>
        <v>0</v>
      </c>
      <c r="BE27" s="183">
        <f t="shared" si="25"/>
        <v>0</v>
      </c>
      <c r="BF27" s="183">
        <f t="shared" si="25"/>
        <v>0</v>
      </c>
      <c r="BG27" s="183">
        <f t="shared" si="25"/>
        <v>0</v>
      </c>
      <c r="BH27" s="183">
        <f t="shared" si="25"/>
        <v>0</v>
      </c>
      <c r="BI27" s="183">
        <f t="shared" si="25"/>
        <v>0</v>
      </c>
      <c r="BJ27" s="183">
        <f t="shared" si="25"/>
        <v>0</v>
      </c>
      <c r="BK27" s="183">
        <f t="shared" si="25"/>
        <v>0</v>
      </c>
      <c r="BL27" s="183">
        <f t="shared" si="25"/>
        <v>0</v>
      </c>
      <c r="BM27" s="183">
        <f t="shared" si="25"/>
        <v>0</v>
      </c>
      <c r="BN27" s="183">
        <f t="shared" si="25"/>
        <v>0</v>
      </c>
      <c r="BO27" s="183">
        <f t="shared" si="25"/>
        <v>0</v>
      </c>
      <c r="BP27" s="183">
        <f t="shared" si="25"/>
        <v>0</v>
      </c>
      <c r="BQ27" s="183">
        <f t="shared" si="25"/>
        <v>0</v>
      </c>
      <c r="BR27" s="183">
        <f t="shared" si="25"/>
        <v>0</v>
      </c>
      <c r="BS27" s="183">
        <f t="shared" si="25"/>
        <v>0</v>
      </c>
      <c r="BT27" s="183">
        <f t="shared" si="25"/>
        <v>0</v>
      </c>
      <c r="BU27" s="183">
        <f t="shared" si="25"/>
        <v>0</v>
      </c>
      <c r="BV27" s="183">
        <f t="shared" si="25"/>
        <v>0</v>
      </c>
      <c r="BW27" s="183">
        <f t="shared" si="25"/>
        <v>0</v>
      </c>
      <c r="BX27" s="191">
        <f t="shared" si="14"/>
        <v>0</v>
      </c>
      <c r="BY27" s="64">
        <f t="shared" si="15"/>
        <v>0</v>
      </c>
      <c r="BZ27" s="191">
        <f t="shared" si="16"/>
        <v>0</v>
      </c>
      <c r="CA27" s="64">
        <f t="shared" si="17"/>
        <v>0</v>
      </c>
      <c r="CB27" s="185" t="s">
        <v>10</v>
      </c>
    </row>
    <row r="28" spans="2:80">
      <c r="B28" s="186" t="s">
        <v>21</v>
      </c>
      <c r="C28" s="41" t="s">
        <v>22</v>
      </c>
      <c r="D28" s="42" t="s">
        <v>10</v>
      </c>
      <c r="E28" s="183">
        <f>E90</f>
        <v>2.4682111600000001</v>
      </c>
      <c r="F28" s="183">
        <f t="shared" si="10"/>
        <v>0</v>
      </c>
      <c r="G28" s="183">
        <f t="shared" si="2"/>
        <v>0</v>
      </c>
      <c r="H28" s="183">
        <f t="shared" si="2"/>
        <v>0</v>
      </c>
      <c r="I28" s="183">
        <f t="shared" si="2"/>
        <v>0</v>
      </c>
      <c r="J28" s="183">
        <f t="shared" si="2"/>
        <v>0</v>
      </c>
      <c r="K28" s="183">
        <f t="shared" si="2"/>
        <v>0</v>
      </c>
      <c r="L28" s="184">
        <f t="shared" si="3"/>
        <v>0</v>
      </c>
      <c r="M28" s="183">
        <f t="shared" si="24"/>
        <v>0</v>
      </c>
      <c r="N28" s="183">
        <f t="shared" si="24"/>
        <v>0</v>
      </c>
      <c r="O28" s="183">
        <f t="shared" si="24"/>
        <v>0</v>
      </c>
      <c r="P28" s="183">
        <f t="shared" si="24"/>
        <v>0</v>
      </c>
      <c r="Q28" s="183">
        <f t="shared" si="24"/>
        <v>0</v>
      </c>
      <c r="R28" s="183">
        <f t="shared" si="24"/>
        <v>0</v>
      </c>
      <c r="S28" s="184">
        <f t="shared" si="24"/>
        <v>0</v>
      </c>
      <c r="T28" s="183">
        <f t="shared" si="24"/>
        <v>0</v>
      </c>
      <c r="U28" s="183">
        <f t="shared" si="24"/>
        <v>0</v>
      </c>
      <c r="V28" s="183">
        <f t="shared" si="24"/>
        <v>0</v>
      </c>
      <c r="W28" s="183">
        <f t="shared" si="24"/>
        <v>0</v>
      </c>
      <c r="X28" s="183">
        <f t="shared" si="24"/>
        <v>0</v>
      </c>
      <c r="Y28" s="183">
        <f t="shared" si="24"/>
        <v>0</v>
      </c>
      <c r="Z28" s="184">
        <f t="shared" si="24"/>
        <v>0</v>
      </c>
      <c r="AA28" s="183">
        <f t="shared" si="24"/>
        <v>0</v>
      </c>
      <c r="AB28" s="183">
        <f t="shared" si="24"/>
        <v>0</v>
      </c>
      <c r="AC28" s="183">
        <f t="shared" si="24"/>
        <v>0</v>
      </c>
      <c r="AD28" s="183">
        <f t="shared" si="24"/>
        <v>0</v>
      </c>
      <c r="AE28" s="183">
        <f t="shared" si="24"/>
        <v>0</v>
      </c>
      <c r="AF28" s="183">
        <f t="shared" si="24"/>
        <v>0</v>
      </c>
      <c r="AG28" s="184">
        <f t="shared" si="24"/>
        <v>0</v>
      </c>
      <c r="AH28" s="183">
        <f t="shared" si="24"/>
        <v>0</v>
      </c>
      <c r="AI28" s="183">
        <f t="shared" si="24"/>
        <v>0</v>
      </c>
      <c r="AJ28" s="183">
        <f t="shared" si="24"/>
        <v>0</v>
      </c>
      <c r="AK28" s="183">
        <f t="shared" si="24"/>
        <v>0</v>
      </c>
      <c r="AL28" s="183">
        <f t="shared" si="24"/>
        <v>0</v>
      </c>
      <c r="AM28" s="183">
        <f t="shared" si="24"/>
        <v>0</v>
      </c>
      <c r="AN28" s="184">
        <f t="shared" si="24"/>
        <v>0</v>
      </c>
      <c r="AO28" s="183">
        <f t="shared" si="12"/>
        <v>0</v>
      </c>
      <c r="AP28" s="183">
        <f t="shared" si="5"/>
        <v>2.4682111600000001</v>
      </c>
      <c r="AQ28" s="183">
        <f t="shared" si="5"/>
        <v>0</v>
      </c>
      <c r="AR28" s="183">
        <f t="shared" si="5"/>
        <v>0</v>
      </c>
      <c r="AS28" s="183">
        <f t="shared" si="5"/>
        <v>0</v>
      </c>
      <c r="AT28" s="183">
        <f t="shared" si="5"/>
        <v>0</v>
      </c>
      <c r="AU28" s="183">
        <f t="shared" si="6"/>
        <v>7</v>
      </c>
      <c r="AV28" s="183">
        <f t="shared" si="25"/>
        <v>0</v>
      </c>
      <c r="AW28" s="183">
        <f t="shared" si="25"/>
        <v>1.9286190000000001</v>
      </c>
      <c r="AX28" s="183">
        <f t="shared" si="25"/>
        <v>0</v>
      </c>
      <c r="AY28" s="183">
        <f t="shared" si="25"/>
        <v>0</v>
      </c>
      <c r="AZ28" s="183">
        <f t="shared" si="25"/>
        <v>0</v>
      </c>
      <c r="BA28" s="183">
        <f t="shared" si="25"/>
        <v>0</v>
      </c>
      <c r="BB28" s="183">
        <f t="shared" si="25"/>
        <v>2</v>
      </c>
      <c r="BC28" s="183">
        <f t="shared" si="25"/>
        <v>0</v>
      </c>
      <c r="BD28" s="183">
        <f t="shared" si="25"/>
        <v>0.34281667000000005</v>
      </c>
      <c r="BE28" s="183">
        <f t="shared" si="25"/>
        <v>0</v>
      </c>
      <c r="BF28" s="183">
        <f t="shared" si="25"/>
        <v>0</v>
      </c>
      <c r="BG28" s="183">
        <f t="shared" si="25"/>
        <v>0</v>
      </c>
      <c r="BH28" s="183">
        <f t="shared" si="25"/>
        <v>0</v>
      </c>
      <c r="BI28" s="183">
        <f t="shared" si="25"/>
        <v>2</v>
      </c>
      <c r="BJ28" s="183">
        <f t="shared" si="25"/>
        <v>0</v>
      </c>
      <c r="BK28" s="183">
        <f t="shared" si="25"/>
        <v>9.8704490000000006E-2</v>
      </c>
      <c r="BL28" s="183">
        <f t="shared" si="25"/>
        <v>0</v>
      </c>
      <c r="BM28" s="183">
        <f t="shared" si="25"/>
        <v>0</v>
      </c>
      <c r="BN28" s="183">
        <f t="shared" si="25"/>
        <v>0</v>
      </c>
      <c r="BO28" s="183">
        <f t="shared" si="25"/>
        <v>0</v>
      </c>
      <c r="BP28" s="183">
        <f t="shared" si="25"/>
        <v>2</v>
      </c>
      <c r="BQ28" s="183">
        <f t="shared" si="25"/>
        <v>0</v>
      </c>
      <c r="BR28" s="183">
        <f t="shared" si="25"/>
        <v>9.8071000000000005E-2</v>
      </c>
      <c r="BS28" s="183">
        <f t="shared" si="25"/>
        <v>0</v>
      </c>
      <c r="BT28" s="183">
        <f t="shared" si="25"/>
        <v>0</v>
      </c>
      <c r="BU28" s="183">
        <f t="shared" si="25"/>
        <v>0</v>
      </c>
      <c r="BV28" s="183">
        <f t="shared" si="25"/>
        <v>0</v>
      </c>
      <c r="BW28" s="183">
        <f t="shared" si="25"/>
        <v>1</v>
      </c>
      <c r="BX28" s="191">
        <f t="shared" si="14"/>
        <v>0</v>
      </c>
      <c r="BY28" s="64">
        <f t="shared" si="15"/>
        <v>0</v>
      </c>
      <c r="BZ28" s="191">
        <f t="shared" si="16"/>
        <v>2.4682111600000001</v>
      </c>
      <c r="CA28" s="64">
        <f t="shared" si="17"/>
        <v>0</v>
      </c>
      <c r="CB28" s="185" t="s">
        <v>10</v>
      </c>
    </row>
    <row r="29" spans="2:80" ht="16.5" customHeight="1">
      <c r="B29" s="186" t="s">
        <v>23</v>
      </c>
      <c r="C29" s="41" t="s">
        <v>125</v>
      </c>
      <c r="D29" s="47" t="s">
        <v>10</v>
      </c>
      <c r="E29" s="183">
        <f>E30+E55+E85+E88+E89+E90</f>
        <v>27.854596869999998</v>
      </c>
      <c r="F29" s="183">
        <f>M29+T29+AA29+AH29</f>
        <v>0</v>
      </c>
      <c r="G29" s="183">
        <f t="shared" si="2"/>
        <v>10.603333333333333</v>
      </c>
      <c r="H29" s="183">
        <f t="shared" si="2"/>
        <v>0</v>
      </c>
      <c r="I29" s="183">
        <f t="shared" si="2"/>
        <v>0</v>
      </c>
      <c r="J29" s="183">
        <f t="shared" si="2"/>
        <v>1.8</v>
      </c>
      <c r="K29" s="183">
        <f t="shared" si="2"/>
        <v>0</v>
      </c>
      <c r="L29" s="184">
        <f t="shared" si="3"/>
        <v>0</v>
      </c>
      <c r="M29" s="183">
        <f>M30+M55+M85+M88+M89+M90</f>
        <v>0</v>
      </c>
      <c r="N29" s="183">
        <f t="shared" ref="N29:AN29" si="26">N30+N55+N85+N88+N89+N90</f>
        <v>0</v>
      </c>
      <c r="O29" s="183">
        <f t="shared" si="26"/>
        <v>0</v>
      </c>
      <c r="P29" s="183">
        <f t="shared" si="26"/>
        <v>0</v>
      </c>
      <c r="Q29" s="183">
        <f t="shared" si="26"/>
        <v>0</v>
      </c>
      <c r="R29" s="183">
        <f t="shared" si="26"/>
        <v>0</v>
      </c>
      <c r="S29" s="183">
        <f t="shared" si="26"/>
        <v>0</v>
      </c>
      <c r="T29" s="183">
        <f t="shared" si="26"/>
        <v>0</v>
      </c>
      <c r="U29" s="183">
        <f t="shared" si="26"/>
        <v>0</v>
      </c>
      <c r="V29" s="183">
        <f t="shared" si="26"/>
        <v>0</v>
      </c>
      <c r="W29" s="183">
        <f t="shared" si="26"/>
        <v>0</v>
      </c>
      <c r="X29" s="183">
        <f t="shared" si="26"/>
        <v>0</v>
      </c>
      <c r="Y29" s="183">
        <f t="shared" si="26"/>
        <v>0</v>
      </c>
      <c r="Z29" s="183">
        <f t="shared" si="26"/>
        <v>0</v>
      </c>
      <c r="AA29" s="183">
        <f t="shared" si="26"/>
        <v>0</v>
      </c>
      <c r="AB29" s="183">
        <f t="shared" si="26"/>
        <v>1.67</v>
      </c>
      <c r="AC29" s="183">
        <f t="shared" si="26"/>
        <v>0</v>
      </c>
      <c r="AD29" s="183">
        <f t="shared" si="26"/>
        <v>0</v>
      </c>
      <c r="AE29" s="183">
        <f t="shared" si="26"/>
        <v>0</v>
      </c>
      <c r="AF29" s="183">
        <f t="shared" si="26"/>
        <v>0</v>
      </c>
      <c r="AG29" s="183">
        <f t="shared" si="26"/>
        <v>0</v>
      </c>
      <c r="AH29" s="183">
        <f t="shared" si="26"/>
        <v>0</v>
      </c>
      <c r="AI29" s="183">
        <f t="shared" si="26"/>
        <v>8.9333333333333336</v>
      </c>
      <c r="AJ29" s="183">
        <f t="shared" si="26"/>
        <v>0</v>
      </c>
      <c r="AK29" s="183">
        <f t="shared" si="26"/>
        <v>0</v>
      </c>
      <c r="AL29" s="183">
        <f t="shared" si="26"/>
        <v>1.8</v>
      </c>
      <c r="AM29" s="183">
        <f t="shared" si="26"/>
        <v>0</v>
      </c>
      <c r="AN29" s="183">
        <f t="shared" si="26"/>
        <v>0</v>
      </c>
      <c r="AO29" s="183">
        <f t="shared" si="12"/>
        <v>0</v>
      </c>
      <c r="AP29" s="183">
        <f t="shared" si="5"/>
        <v>27.855547870000002</v>
      </c>
      <c r="AQ29" s="183">
        <f t="shared" si="5"/>
        <v>0</v>
      </c>
      <c r="AR29" s="183">
        <f t="shared" si="5"/>
        <v>0</v>
      </c>
      <c r="AS29" s="183">
        <f t="shared" si="5"/>
        <v>5.6829999999999998</v>
      </c>
      <c r="AT29" s="183">
        <f t="shared" si="5"/>
        <v>0</v>
      </c>
      <c r="AU29" s="183">
        <f t="shared" si="6"/>
        <v>86</v>
      </c>
      <c r="AV29" s="183">
        <f>AV30+AV55+AV85+AV88+AV89+AV90</f>
        <v>0</v>
      </c>
      <c r="AW29" s="183">
        <f t="shared" ref="AW29:BW29" si="27">AW30+AW55+AW85+AW88+AW89+AW90</f>
        <v>1.9286190000000001</v>
      </c>
      <c r="AX29" s="183">
        <f t="shared" si="27"/>
        <v>0</v>
      </c>
      <c r="AY29" s="183">
        <f t="shared" si="27"/>
        <v>0</v>
      </c>
      <c r="AZ29" s="183">
        <f t="shared" si="27"/>
        <v>0</v>
      </c>
      <c r="BA29" s="183">
        <f t="shared" si="27"/>
        <v>0</v>
      </c>
      <c r="BB29" s="183">
        <f t="shared" si="27"/>
        <v>2</v>
      </c>
      <c r="BC29" s="183">
        <f t="shared" si="27"/>
        <v>0</v>
      </c>
      <c r="BD29" s="183">
        <f t="shared" si="27"/>
        <v>1.8360006700000002</v>
      </c>
      <c r="BE29" s="183">
        <f t="shared" si="27"/>
        <v>0</v>
      </c>
      <c r="BF29" s="183">
        <f t="shared" si="27"/>
        <v>0</v>
      </c>
      <c r="BG29" s="183">
        <f t="shared" si="27"/>
        <v>0.55000000000000004</v>
      </c>
      <c r="BH29" s="183">
        <f t="shared" si="27"/>
        <v>0</v>
      </c>
      <c r="BI29" s="183">
        <f t="shared" si="27"/>
        <v>2</v>
      </c>
      <c r="BJ29" s="183">
        <f t="shared" si="27"/>
        <v>0</v>
      </c>
      <c r="BK29" s="183">
        <f t="shared" si="27"/>
        <v>4.7497016499999996</v>
      </c>
      <c r="BL29" s="183">
        <f t="shared" si="27"/>
        <v>0</v>
      </c>
      <c r="BM29" s="183">
        <f t="shared" si="27"/>
        <v>0</v>
      </c>
      <c r="BN29" s="183">
        <f t="shared" si="27"/>
        <v>0</v>
      </c>
      <c r="BO29" s="183">
        <f t="shared" si="27"/>
        <v>0</v>
      </c>
      <c r="BP29" s="183">
        <f t="shared" si="27"/>
        <v>4</v>
      </c>
      <c r="BQ29" s="183">
        <f t="shared" si="27"/>
        <v>0</v>
      </c>
      <c r="BR29" s="183">
        <f t="shared" si="27"/>
        <v>19.341226550000002</v>
      </c>
      <c r="BS29" s="183">
        <f t="shared" si="27"/>
        <v>0</v>
      </c>
      <c r="BT29" s="183">
        <f t="shared" si="27"/>
        <v>0</v>
      </c>
      <c r="BU29" s="183">
        <f t="shared" si="27"/>
        <v>5.133</v>
      </c>
      <c r="BV29" s="183">
        <f t="shared" si="27"/>
        <v>0</v>
      </c>
      <c r="BW29" s="183">
        <f t="shared" si="27"/>
        <v>78</v>
      </c>
      <c r="BX29" s="191">
        <f t="shared" si="14"/>
        <v>0</v>
      </c>
      <c r="BY29" s="64">
        <f t="shared" si="15"/>
        <v>0</v>
      </c>
      <c r="BZ29" s="191">
        <f t="shared" si="16"/>
        <v>17.252214536666671</v>
      </c>
      <c r="CA29" s="64">
        <f t="shared" si="17"/>
        <v>2.6270557563659227</v>
      </c>
      <c r="CB29" s="185" t="s">
        <v>10</v>
      </c>
    </row>
    <row r="30" spans="2:80">
      <c r="B30" s="83" t="s">
        <v>24</v>
      </c>
      <c r="C30" s="49" t="s">
        <v>25</v>
      </c>
      <c r="D30" s="50" t="s">
        <v>10</v>
      </c>
      <c r="E30" s="187">
        <f>E31+E37+E40+E49</f>
        <v>16.973423</v>
      </c>
      <c r="F30" s="187">
        <f t="shared" si="10"/>
        <v>0</v>
      </c>
      <c r="G30" s="187">
        <f t="shared" si="2"/>
        <v>6.4333333333333336</v>
      </c>
      <c r="H30" s="187">
        <f t="shared" si="2"/>
        <v>0</v>
      </c>
      <c r="I30" s="187">
        <f t="shared" si="2"/>
        <v>0</v>
      </c>
      <c r="J30" s="187">
        <f>Q30+X30+AE30+AL30</f>
        <v>1.8</v>
      </c>
      <c r="K30" s="187">
        <f t="shared" si="2"/>
        <v>0</v>
      </c>
      <c r="L30" s="188">
        <f t="shared" si="3"/>
        <v>0</v>
      </c>
      <c r="M30" s="187">
        <f t="shared" ref="M30:AN30" si="28">M31+M37+M40+M49</f>
        <v>0</v>
      </c>
      <c r="N30" s="187">
        <f t="shared" si="28"/>
        <v>0</v>
      </c>
      <c r="O30" s="187">
        <f t="shared" si="28"/>
        <v>0</v>
      </c>
      <c r="P30" s="187">
        <f t="shared" si="28"/>
        <v>0</v>
      </c>
      <c r="Q30" s="187">
        <f t="shared" si="28"/>
        <v>0</v>
      </c>
      <c r="R30" s="187">
        <f t="shared" si="28"/>
        <v>0</v>
      </c>
      <c r="S30" s="188">
        <f t="shared" si="28"/>
        <v>0</v>
      </c>
      <c r="T30" s="187">
        <f t="shared" si="28"/>
        <v>0</v>
      </c>
      <c r="U30" s="187">
        <f t="shared" si="28"/>
        <v>0</v>
      </c>
      <c r="V30" s="187">
        <f t="shared" si="28"/>
        <v>0</v>
      </c>
      <c r="W30" s="187">
        <f t="shared" si="28"/>
        <v>0</v>
      </c>
      <c r="X30" s="187">
        <f t="shared" si="28"/>
        <v>0</v>
      </c>
      <c r="Y30" s="187">
        <f t="shared" si="28"/>
        <v>0</v>
      </c>
      <c r="Z30" s="188">
        <f t="shared" si="28"/>
        <v>0</v>
      </c>
      <c r="AA30" s="187">
        <f t="shared" si="28"/>
        <v>0</v>
      </c>
      <c r="AB30" s="187">
        <f t="shared" si="28"/>
        <v>0</v>
      </c>
      <c r="AC30" s="187">
        <f t="shared" si="28"/>
        <v>0</v>
      </c>
      <c r="AD30" s="187">
        <f t="shared" si="28"/>
        <v>0</v>
      </c>
      <c r="AE30" s="187">
        <f t="shared" si="28"/>
        <v>0</v>
      </c>
      <c r="AF30" s="187">
        <f t="shared" si="28"/>
        <v>0</v>
      </c>
      <c r="AG30" s="188">
        <f t="shared" si="28"/>
        <v>0</v>
      </c>
      <c r="AH30" s="187">
        <f t="shared" si="28"/>
        <v>0</v>
      </c>
      <c r="AI30" s="187">
        <f t="shared" si="28"/>
        <v>6.4333333333333336</v>
      </c>
      <c r="AJ30" s="187">
        <f t="shared" si="28"/>
        <v>0</v>
      </c>
      <c r="AK30" s="187">
        <f t="shared" si="28"/>
        <v>0</v>
      </c>
      <c r="AL30" s="187">
        <f t="shared" si="28"/>
        <v>1.8</v>
      </c>
      <c r="AM30" s="187">
        <f t="shared" si="28"/>
        <v>0</v>
      </c>
      <c r="AN30" s="188">
        <f t="shared" si="28"/>
        <v>0</v>
      </c>
      <c r="AO30" s="187">
        <f t="shared" si="12"/>
        <v>0</v>
      </c>
      <c r="AP30" s="187">
        <f t="shared" si="5"/>
        <v>16.975052999999999</v>
      </c>
      <c r="AQ30" s="187">
        <f t="shared" si="5"/>
        <v>0</v>
      </c>
      <c r="AR30" s="187">
        <f t="shared" si="5"/>
        <v>0</v>
      </c>
      <c r="AS30" s="187">
        <f t="shared" si="5"/>
        <v>5.6829999999999998</v>
      </c>
      <c r="AT30" s="187">
        <f t="shared" si="5"/>
        <v>0</v>
      </c>
      <c r="AU30" s="187">
        <f t="shared" si="6"/>
        <v>0</v>
      </c>
      <c r="AV30" s="187">
        <f t="shared" ref="AV30:BW30" si="29">AV31+AV37+AV40+AV49</f>
        <v>0</v>
      </c>
      <c r="AW30" s="187">
        <f t="shared" si="29"/>
        <v>0</v>
      </c>
      <c r="AX30" s="187">
        <f t="shared" si="29"/>
        <v>0</v>
      </c>
      <c r="AY30" s="187">
        <f t="shared" si="29"/>
        <v>0</v>
      </c>
      <c r="AZ30" s="187">
        <f t="shared" si="29"/>
        <v>0</v>
      </c>
      <c r="BA30" s="187">
        <f t="shared" si="29"/>
        <v>0</v>
      </c>
      <c r="BB30" s="187">
        <f t="shared" si="29"/>
        <v>0</v>
      </c>
      <c r="BC30" s="187">
        <f t="shared" si="29"/>
        <v>0</v>
      </c>
      <c r="BD30" s="187">
        <f t="shared" si="29"/>
        <v>1.4931840000000001</v>
      </c>
      <c r="BE30" s="187">
        <f t="shared" si="29"/>
        <v>0</v>
      </c>
      <c r="BF30" s="187">
        <f t="shared" si="29"/>
        <v>0</v>
      </c>
      <c r="BG30" s="187">
        <f t="shared" si="29"/>
        <v>0.55000000000000004</v>
      </c>
      <c r="BH30" s="187">
        <f t="shared" si="29"/>
        <v>0</v>
      </c>
      <c r="BI30" s="187">
        <f t="shared" si="29"/>
        <v>0</v>
      </c>
      <c r="BJ30" s="187">
        <f t="shared" si="29"/>
        <v>0</v>
      </c>
      <c r="BK30" s="187">
        <f t="shared" si="29"/>
        <v>0</v>
      </c>
      <c r="BL30" s="187">
        <f t="shared" si="29"/>
        <v>0</v>
      </c>
      <c r="BM30" s="187">
        <f t="shared" si="29"/>
        <v>0</v>
      </c>
      <c r="BN30" s="187">
        <f t="shared" si="29"/>
        <v>0</v>
      </c>
      <c r="BO30" s="187">
        <f t="shared" si="29"/>
        <v>0</v>
      </c>
      <c r="BP30" s="187">
        <f t="shared" si="29"/>
        <v>0</v>
      </c>
      <c r="BQ30" s="187">
        <f t="shared" si="29"/>
        <v>0</v>
      </c>
      <c r="BR30" s="187">
        <f t="shared" si="29"/>
        <v>15.481869</v>
      </c>
      <c r="BS30" s="187">
        <f t="shared" si="29"/>
        <v>0</v>
      </c>
      <c r="BT30" s="187">
        <f t="shared" si="29"/>
        <v>0</v>
      </c>
      <c r="BU30" s="187">
        <f t="shared" si="29"/>
        <v>5.133</v>
      </c>
      <c r="BV30" s="187">
        <f t="shared" si="29"/>
        <v>0</v>
      </c>
      <c r="BW30" s="187">
        <f t="shared" si="29"/>
        <v>0</v>
      </c>
      <c r="BX30" s="191">
        <f t="shared" si="14"/>
        <v>0</v>
      </c>
      <c r="BY30" s="64">
        <f t="shared" si="15"/>
        <v>0</v>
      </c>
      <c r="BZ30" s="191">
        <f t="shared" si="16"/>
        <v>10.541719666666665</v>
      </c>
      <c r="CA30" s="64">
        <f t="shared" si="17"/>
        <v>2.6386092746113987</v>
      </c>
      <c r="CB30" s="48" t="s">
        <v>10</v>
      </c>
    </row>
    <row r="31" spans="2:80">
      <c r="B31" s="79" t="s">
        <v>26</v>
      </c>
      <c r="C31" s="55" t="s">
        <v>27</v>
      </c>
      <c r="D31" s="56" t="s">
        <v>10</v>
      </c>
      <c r="E31" s="189">
        <f>E32+E33+E34</f>
        <v>9.6113189999999999</v>
      </c>
      <c r="F31" s="189">
        <f t="shared" si="10"/>
        <v>0</v>
      </c>
      <c r="G31" s="189">
        <f t="shared" si="2"/>
        <v>2.4333333333333336</v>
      </c>
      <c r="H31" s="189">
        <f t="shared" si="2"/>
        <v>0</v>
      </c>
      <c r="I31" s="189">
        <f t="shared" si="2"/>
        <v>0</v>
      </c>
      <c r="J31" s="189">
        <f t="shared" si="2"/>
        <v>0</v>
      </c>
      <c r="K31" s="189">
        <f t="shared" si="2"/>
        <v>0</v>
      </c>
      <c r="L31" s="190">
        <f t="shared" si="3"/>
        <v>0</v>
      </c>
      <c r="M31" s="189">
        <f t="shared" ref="M31:AN31" si="30">M32+M33+M34</f>
        <v>0</v>
      </c>
      <c r="N31" s="189">
        <f t="shared" si="30"/>
        <v>0</v>
      </c>
      <c r="O31" s="189">
        <f t="shared" si="30"/>
        <v>0</v>
      </c>
      <c r="P31" s="189">
        <f t="shared" si="30"/>
        <v>0</v>
      </c>
      <c r="Q31" s="189">
        <f t="shared" si="30"/>
        <v>0</v>
      </c>
      <c r="R31" s="189">
        <f t="shared" si="30"/>
        <v>0</v>
      </c>
      <c r="S31" s="190">
        <f t="shared" si="30"/>
        <v>0</v>
      </c>
      <c r="T31" s="189">
        <f t="shared" si="30"/>
        <v>0</v>
      </c>
      <c r="U31" s="189">
        <f t="shared" si="30"/>
        <v>0</v>
      </c>
      <c r="V31" s="189">
        <f t="shared" si="30"/>
        <v>0</v>
      </c>
      <c r="W31" s="189">
        <f t="shared" si="30"/>
        <v>0</v>
      </c>
      <c r="X31" s="189">
        <f t="shared" si="30"/>
        <v>0</v>
      </c>
      <c r="Y31" s="189">
        <f t="shared" si="30"/>
        <v>0</v>
      </c>
      <c r="Z31" s="190">
        <f t="shared" si="30"/>
        <v>0</v>
      </c>
      <c r="AA31" s="189">
        <f t="shared" si="30"/>
        <v>0</v>
      </c>
      <c r="AB31" s="189">
        <f t="shared" si="30"/>
        <v>0</v>
      </c>
      <c r="AC31" s="189">
        <f t="shared" si="30"/>
        <v>0</v>
      </c>
      <c r="AD31" s="189">
        <f t="shared" si="30"/>
        <v>0</v>
      </c>
      <c r="AE31" s="189">
        <f t="shared" si="30"/>
        <v>0</v>
      </c>
      <c r="AF31" s="189">
        <f t="shared" si="30"/>
        <v>0</v>
      </c>
      <c r="AG31" s="190">
        <f t="shared" si="30"/>
        <v>0</v>
      </c>
      <c r="AH31" s="189">
        <f t="shared" si="30"/>
        <v>0</v>
      </c>
      <c r="AI31" s="189">
        <f t="shared" si="30"/>
        <v>2.4333333333333336</v>
      </c>
      <c r="AJ31" s="189">
        <f t="shared" si="30"/>
        <v>0</v>
      </c>
      <c r="AK31" s="189">
        <f t="shared" si="30"/>
        <v>0</v>
      </c>
      <c r="AL31" s="189">
        <f t="shared" si="30"/>
        <v>0</v>
      </c>
      <c r="AM31" s="189">
        <f t="shared" si="30"/>
        <v>0</v>
      </c>
      <c r="AN31" s="190">
        <f t="shared" si="30"/>
        <v>0</v>
      </c>
      <c r="AO31" s="189">
        <f t="shared" si="12"/>
        <v>0</v>
      </c>
      <c r="AP31" s="189">
        <f t="shared" si="5"/>
        <v>9.6150529999999996</v>
      </c>
      <c r="AQ31" s="189">
        <f t="shared" si="5"/>
        <v>0</v>
      </c>
      <c r="AR31" s="189">
        <f t="shared" si="5"/>
        <v>0</v>
      </c>
      <c r="AS31" s="189">
        <f t="shared" si="5"/>
        <v>1.8680000000000001</v>
      </c>
      <c r="AT31" s="189">
        <f t="shared" si="5"/>
        <v>0</v>
      </c>
      <c r="AU31" s="189">
        <f t="shared" si="6"/>
        <v>0</v>
      </c>
      <c r="AV31" s="189">
        <f t="shared" ref="AV31:BW31" si="31">AV32+AV33+AV34</f>
        <v>0</v>
      </c>
      <c r="AW31" s="189">
        <f t="shared" si="31"/>
        <v>0</v>
      </c>
      <c r="AX31" s="189">
        <f t="shared" si="31"/>
        <v>0</v>
      </c>
      <c r="AY31" s="189">
        <f t="shared" si="31"/>
        <v>0</v>
      </c>
      <c r="AZ31" s="189">
        <f t="shared" si="31"/>
        <v>0</v>
      </c>
      <c r="BA31" s="189">
        <f t="shared" si="31"/>
        <v>0</v>
      </c>
      <c r="BB31" s="189">
        <f t="shared" si="31"/>
        <v>0</v>
      </c>
      <c r="BC31" s="189">
        <f t="shared" si="31"/>
        <v>0</v>
      </c>
      <c r="BD31" s="189">
        <f t="shared" si="31"/>
        <v>1.4931840000000001</v>
      </c>
      <c r="BE31" s="189">
        <f t="shared" si="31"/>
        <v>0</v>
      </c>
      <c r="BF31" s="189">
        <f t="shared" si="31"/>
        <v>0</v>
      </c>
      <c r="BG31" s="189">
        <f t="shared" si="31"/>
        <v>0.55000000000000004</v>
      </c>
      <c r="BH31" s="189">
        <f t="shared" si="31"/>
        <v>0</v>
      </c>
      <c r="BI31" s="189">
        <f t="shared" si="31"/>
        <v>0</v>
      </c>
      <c r="BJ31" s="189">
        <f t="shared" si="31"/>
        <v>0</v>
      </c>
      <c r="BK31" s="189">
        <f t="shared" si="31"/>
        <v>0</v>
      </c>
      <c r="BL31" s="189">
        <f t="shared" si="31"/>
        <v>0</v>
      </c>
      <c r="BM31" s="189">
        <f t="shared" si="31"/>
        <v>0</v>
      </c>
      <c r="BN31" s="189">
        <f t="shared" si="31"/>
        <v>0</v>
      </c>
      <c r="BO31" s="189">
        <f t="shared" si="31"/>
        <v>0</v>
      </c>
      <c r="BP31" s="189">
        <f t="shared" si="31"/>
        <v>0</v>
      </c>
      <c r="BQ31" s="189">
        <f t="shared" si="31"/>
        <v>0</v>
      </c>
      <c r="BR31" s="189">
        <f t="shared" si="31"/>
        <v>8.1218690000000002</v>
      </c>
      <c r="BS31" s="189">
        <f t="shared" si="31"/>
        <v>0</v>
      </c>
      <c r="BT31" s="189">
        <f t="shared" si="31"/>
        <v>0</v>
      </c>
      <c r="BU31" s="189">
        <f t="shared" si="31"/>
        <v>1.3180000000000001</v>
      </c>
      <c r="BV31" s="189">
        <f t="shared" si="31"/>
        <v>0</v>
      </c>
      <c r="BW31" s="189">
        <f t="shared" si="31"/>
        <v>0</v>
      </c>
      <c r="BX31" s="191">
        <f t="shared" si="14"/>
        <v>0</v>
      </c>
      <c r="BY31" s="64">
        <f t="shared" si="15"/>
        <v>0</v>
      </c>
      <c r="BZ31" s="191">
        <f t="shared" si="16"/>
        <v>7.1817196666666661</v>
      </c>
      <c r="CA31" s="64">
        <f t="shared" si="17"/>
        <v>3.951391643835616</v>
      </c>
      <c r="CB31" s="54" t="s">
        <v>10</v>
      </c>
    </row>
    <row r="32" spans="2:80" ht="31.5">
      <c r="B32" s="78" t="s">
        <v>28</v>
      </c>
      <c r="C32" s="74" t="s">
        <v>116</v>
      </c>
      <c r="D32" s="62" t="s">
        <v>10</v>
      </c>
      <c r="E32" s="191">
        <f>'Форма 12 '!J32</f>
        <v>4.7639440000000004</v>
      </c>
      <c r="F32" s="191">
        <f t="shared" ref="F32:F33" si="32">M32+T32+AA32+AH32</f>
        <v>0</v>
      </c>
      <c r="G32" s="191">
        <f t="shared" ref="G32:G33" si="33">N32+U32+AB32+AI32</f>
        <v>2.4333333333333336</v>
      </c>
      <c r="H32" s="191">
        <f t="shared" ref="H32:H33" si="34">O32+V32+AC32+AJ32</f>
        <v>0</v>
      </c>
      <c r="I32" s="191">
        <f t="shared" ref="I32:I33" si="35">P32+W32+AD32+AK32</f>
        <v>0</v>
      </c>
      <c r="J32" s="191">
        <f t="shared" ref="J32:J33" si="36">Q32+X32+AE32+AL32</f>
        <v>0</v>
      </c>
      <c r="K32" s="191">
        <f t="shared" ref="K32:K33" si="37">R32+Y32+AF32+AM32</f>
        <v>0</v>
      </c>
      <c r="L32" s="192">
        <f t="shared" ref="L32:L33" si="38">SUM(S32)+SUM(Z32)+SUM(AG32)+SUM(AN32)</f>
        <v>0</v>
      </c>
      <c r="M32" s="191">
        <v>0</v>
      </c>
      <c r="N32" s="191">
        <v>0</v>
      </c>
      <c r="O32" s="191">
        <v>0</v>
      </c>
      <c r="P32" s="191">
        <v>0</v>
      </c>
      <c r="Q32" s="191">
        <v>0</v>
      </c>
      <c r="R32" s="191">
        <v>0</v>
      </c>
      <c r="S32" s="192">
        <v>0</v>
      </c>
      <c r="T32" s="191">
        <v>0</v>
      </c>
      <c r="U32" s="191">
        <v>0</v>
      </c>
      <c r="V32" s="191">
        <v>0</v>
      </c>
      <c r="W32" s="191">
        <v>0</v>
      </c>
      <c r="X32" s="191">
        <v>0</v>
      </c>
      <c r="Y32" s="191">
        <v>0</v>
      </c>
      <c r="Z32" s="192">
        <v>0</v>
      </c>
      <c r="AA32" s="191">
        <v>0</v>
      </c>
      <c r="AB32" s="191">
        <v>0</v>
      </c>
      <c r="AC32" s="191">
        <v>0</v>
      </c>
      <c r="AD32" s="191">
        <v>0</v>
      </c>
      <c r="AE32" s="191">
        <v>0</v>
      </c>
      <c r="AF32" s="191">
        <v>0</v>
      </c>
      <c r="AG32" s="192">
        <v>0</v>
      </c>
      <c r="AH32" s="191">
        <v>0</v>
      </c>
      <c r="AI32" s="191">
        <f>'Форма 12 '!Q32</f>
        <v>2.4333333333333336</v>
      </c>
      <c r="AJ32" s="191">
        <v>0</v>
      </c>
      <c r="AK32" s="191">
        <v>0</v>
      </c>
      <c r="AL32" s="191">
        <v>0</v>
      </c>
      <c r="AM32" s="191">
        <v>0</v>
      </c>
      <c r="AN32" s="191">
        <v>0</v>
      </c>
      <c r="AO32" s="191">
        <f t="shared" ref="AO32:AO33" si="39">AV32+BC32+BJ32+BQ32</f>
        <v>0</v>
      </c>
      <c r="AP32" s="191">
        <f t="shared" ref="AP32:AP33" si="40">AW32+BD32+BK32+BR32</f>
        <v>4.7639440000000004</v>
      </c>
      <c r="AQ32" s="191">
        <f t="shared" ref="AQ32:AQ33" si="41">AX32+BE32+BL32+BS32</f>
        <v>0</v>
      </c>
      <c r="AR32" s="191">
        <f t="shared" ref="AR32:AR33" si="42">AY32+BF32+BM32+BT32</f>
        <v>0</v>
      </c>
      <c r="AS32" s="191">
        <f t="shared" ref="AS32:AS33" si="43">AZ32+BG32+BN32+BU32</f>
        <v>1.03</v>
      </c>
      <c r="AT32" s="191">
        <f t="shared" ref="AT32:AT33" si="44">BA32+BH32+BO32+BV32</f>
        <v>0</v>
      </c>
      <c r="AU32" s="191">
        <f t="shared" ref="AU32:AU33" si="45">SUM(BB32)+SUM(BI32)+SUM(BP32)+SUM(BW32)</f>
        <v>0</v>
      </c>
      <c r="AV32" s="191">
        <v>0</v>
      </c>
      <c r="AW32" s="191">
        <f>'Форма 12 '!L32</f>
        <v>0</v>
      </c>
      <c r="AX32" s="191">
        <f t="shared" ref="AX32:BB32" si="46">SUM(AX33:AX34)</f>
        <v>0</v>
      </c>
      <c r="AY32" s="191">
        <f t="shared" si="46"/>
        <v>0</v>
      </c>
      <c r="AZ32" s="191">
        <v>0</v>
      </c>
      <c r="BA32" s="191">
        <f t="shared" si="46"/>
        <v>0</v>
      </c>
      <c r="BB32" s="191">
        <f t="shared" si="46"/>
        <v>0</v>
      </c>
      <c r="BC32" s="191">
        <v>0</v>
      </c>
      <c r="BD32" s="191">
        <v>1.4931840000000001</v>
      </c>
      <c r="BE32" s="191">
        <f t="shared" ref="BE32:BE34" si="47">SUM(BE33:BE34)</f>
        <v>0</v>
      </c>
      <c r="BF32" s="191">
        <f t="shared" ref="BF32:BF34" si="48">SUM(BF33:BF34)</f>
        <v>0</v>
      </c>
      <c r="BG32" s="191">
        <v>0.55000000000000004</v>
      </c>
      <c r="BH32" s="191">
        <v>0</v>
      </c>
      <c r="BI32" s="191">
        <v>0</v>
      </c>
      <c r="BJ32" s="191">
        <v>0</v>
      </c>
      <c r="BK32" s="191">
        <f t="shared" ref="BK32:BK34" si="49">SUM(BK33:BK34)</f>
        <v>0</v>
      </c>
      <c r="BL32" s="191">
        <f t="shared" ref="BL32:BL34" si="50">SUM(BL33:BL34)</f>
        <v>0</v>
      </c>
      <c r="BM32" s="191">
        <f t="shared" ref="BM32:BM34" si="51">SUM(BM33:BM34)</f>
        <v>0</v>
      </c>
      <c r="BN32" s="191">
        <f t="shared" ref="BN32:BN34" si="52">SUM(BN33:BN34)</f>
        <v>0</v>
      </c>
      <c r="BO32" s="191">
        <v>0</v>
      </c>
      <c r="BP32" s="191">
        <v>0</v>
      </c>
      <c r="BQ32" s="191">
        <v>0</v>
      </c>
      <c r="BR32" s="191">
        <f>'Форма 12 '!R32</f>
        <v>3.2707600000000001</v>
      </c>
      <c r="BS32" s="191">
        <v>0</v>
      </c>
      <c r="BT32" s="191">
        <v>0</v>
      </c>
      <c r="BU32" s="191">
        <f>0.28+0.2</f>
        <v>0.48000000000000004</v>
      </c>
      <c r="BV32" s="191">
        <v>0</v>
      </c>
      <c r="BW32" s="191">
        <v>0</v>
      </c>
      <c r="BX32" s="191">
        <f t="shared" si="14"/>
        <v>0</v>
      </c>
      <c r="BY32" s="64">
        <f t="shared" si="15"/>
        <v>0</v>
      </c>
      <c r="BZ32" s="191">
        <f t="shared" si="16"/>
        <v>2.3306106666666668</v>
      </c>
      <c r="CA32" s="64">
        <f t="shared" si="17"/>
        <v>1.957785205479452</v>
      </c>
      <c r="CB32" s="65"/>
    </row>
    <row r="33" spans="2:80" ht="31.5">
      <c r="B33" s="78" t="s">
        <v>30</v>
      </c>
      <c r="C33" s="74" t="s">
        <v>295</v>
      </c>
      <c r="D33" s="62" t="s">
        <v>10</v>
      </c>
      <c r="E33" s="191">
        <f>'Форма 12 '!J33</f>
        <v>0.90110900000000005</v>
      </c>
      <c r="F33" s="191">
        <f t="shared" si="32"/>
        <v>0</v>
      </c>
      <c r="G33" s="191">
        <f t="shared" si="33"/>
        <v>0</v>
      </c>
      <c r="H33" s="191">
        <f t="shared" si="34"/>
        <v>0</v>
      </c>
      <c r="I33" s="191">
        <f t="shared" si="35"/>
        <v>0</v>
      </c>
      <c r="J33" s="191">
        <f t="shared" si="36"/>
        <v>0</v>
      </c>
      <c r="K33" s="191">
        <f t="shared" si="37"/>
        <v>0</v>
      </c>
      <c r="L33" s="192">
        <f t="shared" si="38"/>
        <v>0</v>
      </c>
      <c r="M33" s="191">
        <v>0</v>
      </c>
      <c r="N33" s="191">
        <v>0</v>
      </c>
      <c r="O33" s="191">
        <v>0</v>
      </c>
      <c r="P33" s="191">
        <v>0</v>
      </c>
      <c r="Q33" s="191">
        <v>0</v>
      </c>
      <c r="R33" s="191">
        <v>0</v>
      </c>
      <c r="S33" s="192">
        <v>0</v>
      </c>
      <c r="T33" s="191">
        <v>0</v>
      </c>
      <c r="U33" s="191">
        <v>0</v>
      </c>
      <c r="V33" s="191">
        <v>0</v>
      </c>
      <c r="W33" s="191">
        <v>0</v>
      </c>
      <c r="X33" s="191">
        <v>0</v>
      </c>
      <c r="Y33" s="191">
        <v>0</v>
      </c>
      <c r="Z33" s="192">
        <v>0</v>
      </c>
      <c r="AA33" s="191">
        <v>0</v>
      </c>
      <c r="AB33" s="191">
        <v>0</v>
      </c>
      <c r="AC33" s="191">
        <v>0</v>
      </c>
      <c r="AD33" s="191">
        <v>0</v>
      </c>
      <c r="AE33" s="191">
        <v>0</v>
      </c>
      <c r="AF33" s="191">
        <v>0</v>
      </c>
      <c r="AG33" s="192">
        <v>0</v>
      </c>
      <c r="AH33" s="191">
        <v>0</v>
      </c>
      <c r="AI33" s="191">
        <v>0</v>
      </c>
      <c r="AJ33" s="191">
        <v>0</v>
      </c>
      <c r="AK33" s="191">
        <v>0</v>
      </c>
      <c r="AL33" s="191">
        <v>0</v>
      </c>
      <c r="AM33" s="191">
        <v>0</v>
      </c>
      <c r="AN33" s="191">
        <v>0</v>
      </c>
      <c r="AO33" s="191">
        <f t="shared" si="39"/>
        <v>0</v>
      </c>
      <c r="AP33" s="191">
        <f t="shared" si="40"/>
        <v>0.90110900000000005</v>
      </c>
      <c r="AQ33" s="191">
        <f t="shared" si="41"/>
        <v>0</v>
      </c>
      <c r="AR33" s="191">
        <f t="shared" si="42"/>
        <v>0</v>
      </c>
      <c r="AS33" s="191">
        <f t="shared" si="43"/>
        <v>9.5000000000000001E-2</v>
      </c>
      <c r="AT33" s="191">
        <f t="shared" si="44"/>
        <v>0</v>
      </c>
      <c r="AU33" s="191">
        <f t="shared" si="45"/>
        <v>0</v>
      </c>
      <c r="AV33" s="191">
        <v>0</v>
      </c>
      <c r="AW33" s="191">
        <f>'Форма 12 '!L33</f>
        <v>0</v>
      </c>
      <c r="AX33" s="191">
        <f t="shared" ref="AX33:BB33" si="53">SUM(AX34:AX35)</f>
        <v>0</v>
      </c>
      <c r="AY33" s="191">
        <f t="shared" si="53"/>
        <v>0</v>
      </c>
      <c r="AZ33" s="191">
        <f t="shared" si="53"/>
        <v>0</v>
      </c>
      <c r="BA33" s="191">
        <f t="shared" si="53"/>
        <v>0</v>
      </c>
      <c r="BB33" s="191">
        <f t="shared" si="53"/>
        <v>0</v>
      </c>
      <c r="BC33" s="191">
        <v>0</v>
      </c>
      <c r="BD33" s="191">
        <f t="shared" ref="BD33:BD34" si="54">SUM(BD34:BD35)</f>
        <v>0</v>
      </c>
      <c r="BE33" s="191">
        <f t="shared" si="47"/>
        <v>0</v>
      </c>
      <c r="BF33" s="191">
        <f t="shared" si="48"/>
        <v>0</v>
      </c>
      <c r="BG33" s="191">
        <f t="shared" ref="BG33:BG34" si="55">SUM(BG34:BG35)</f>
        <v>0</v>
      </c>
      <c r="BH33" s="191">
        <v>0</v>
      </c>
      <c r="BI33" s="191">
        <v>0</v>
      </c>
      <c r="BJ33" s="191">
        <v>0</v>
      </c>
      <c r="BK33" s="191">
        <f t="shared" si="49"/>
        <v>0</v>
      </c>
      <c r="BL33" s="191">
        <f t="shared" si="50"/>
        <v>0</v>
      </c>
      <c r="BM33" s="191">
        <f t="shared" si="51"/>
        <v>0</v>
      </c>
      <c r="BN33" s="191">
        <f t="shared" si="52"/>
        <v>0</v>
      </c>
      <c r="BO33" s="191">
        <v>0</v>
      </c>
      <c r="BP33" s="191">
        <v>0</v>
      </c>
      <c r="BQ33" s="191">
        <v>0</v>
      </c>
      <c r="BR33" s="191">
        <f>'Форма 12 '!R33</f>
        <v>0.90110900000000005</v>
      </c>
      <c r="BS33" s="191">
        <v>0</v>
      </c>
      <c r="BT33" s="191">
        <v>0</v>
      </c>
      <c r="BU33" s="191">
        <v>9.5000000000000001E-2</v>
      </c>
      <c r="BV33" s="191">
        <v>0</v>
      </c>
      <c r="BW33" s="191">
        <v>0</v>
      </c>
      <c r="BX33" s="191">
        <f t="shared" si="14"/>
        <v>0</v>
      </c>
      <c r="BY33" s="64">
        <f t="shared" si="15"/>
        <v>0</v>
      </c>
      <c r="BZ33" s="191">
        <f t="shared" si="16"/>
        <v>0.90110900000000005</v>
      </c>
      <c r="CA33" s="64">
        <f t="shared" si="17"/>
        <v>0</v>
      </c>
      <c r="CB33" s="65"/>
    </row>
    <row r="34" spans="2:80" ht="24" customHeight="1">
      <c r="B34" s="78" t="s">
        <v>31</v>
      </c>
      <c r="C34" s="74" t="s">
        <v>32</v>
      </c>
      <c r="D34" s="75" t="s">
        <v>10</v>
      </c>
      <c r="E34" s="191">
        <f>SUM(E35:E36)</f>
        <v>3.9462660000000001</v>
      </c>
      <c r="F34" s="191">
        <f t="shared" si="10"/>
        <v>0</v>
      </c>
      <c r="G34" s="191">
        <f t="shared" si="2"/>
        <v>0</v>
      </c>
      <c r="H34" s="191">
        <f t="shared" si="2"/>
        <v>0</v>
      </c>
      <c r="I34" s="191">
        <f t="shared" si="2"/>
        <v>0</v>
      </c>
      <c r="J34" s="191">
        <f t="shared" si="2"/>
        <v>0</v>
      </c>
      <c r="K34" s="191">
        <f t="shared" si="2"/>
        <v>0</v>
      </c>
      <c r="L34" s="192">
        <f t="shared" si="3"/>
        <v>0</v>
      </c>
      <c r="M34" s="191">
        <f t="shared" ref="M34:AH34" si="56">SUM(M35:M36)</f>
        <v>0</v>
      </c>
      <c r="N34" s="191">
        <f t="shared" si="56"/>
        <v>0</v>
      </c>
      <c r="O34" s="191">
        <f t="shared" si="56"/>
        <v>0</v>
      </c>
      <c r="P34" s="191">
        <f t="shared" si="56"/>
        <v>0</v>
      </c>
      <c r="Q34" s="191">
        <f t="shared" si="56"/>
        <v>0</v>
      </c>
      <c r="R34" s="191">
        <f t="shared" si="56"/>
        <v>0</v>
      </c>
      <c r="S34" s="192">
        <f t="shared" si="56"/>
        <v>0</v>
      </c>
      <c r="T34" s="191">
        <f t="shared" si="56"/>
        <v>0</v>
      </c>
      <c r="U34" s="191">
        <f t="shared" si="56"/>
        <v>0</v>
      </c>
      <c r="V34" s="191">
        <f t="shared" si="56"/>
        <v>0</v>
      </c>
      <c r="W34" s="191">
        <f t="shared" si="56"/>
        <v>0</v>
      </c>
      <c r="X34" s="191">
        <f t="shared" si="56"/>
        <v>0</v>
      </c>
      <c r="Y34" s="191">
        <f t="shared" si="56"/>
        <v>0</v>
      </c>
      <c r="Z34" s="192">
        <f t="shared" si="56"/>
        <v>0</v>
      </c>
      <c r="AA34" s="191">
        <f t="shared" si="56"/>
        <v>0</v>
      </c>
      <c r="AB34" s="191">
        <f t="shared" si="56"/>
        <v>0</v>
      </c>
      <c r="AC34" s="191">
        <f t="shared" si="56"/>
        <v>0</v>
      </c>
      <c r="AD34" s="191">
        <f t="shared" si="56"/>
        <v>0</v>
      </c>
      <c r="AE34" s="191">
        <f t="shared" si="56"/>
        <v>0</v>
      </c>
      <c r="AF34" s="191">
        <f t="shared" si="56"/>
        <v>0</v>
      </c>
      <c r="AG34" s="192">
        <f t="shared" si="56"/>
        <v>0</v>
      </c>
      <c r="AH34" s="191">
        <f t="shared" si="56"/>
        <v>0</v>
      </c>
      <c r="AI34" s="191">
        <f t="shared" ref="AI34:AN34" si="57">SUM(AI35:AI36)</f>
        <v>0</v>
      </c>
      <c r="AJ34" s="191">
        <f t="shared" si="57"/>
        <v>0</v>
      </c>
      <c r="AK34" s="191">
        <f t="shared" si="57"/>
        <v>0</v>
      </c>
      <c r="AL34" s="191">
        <f t="shared" si="57"/>
        <v>0</v>
      </c>
      <c r="AM34" s="191">
        <f t="shared" si="57"/>
        <v>0</v>
      </c>
      <c r="AN34" s="191">
        <f t="shared" si="57"/>
        <v>0</v>
      </c>
      <c r="AO34" s="191">
        <f t="shared" si="12"/>
        <v>0</v>
      </c>
      <c r="AP34" s="191">
        <f t="shared" si="5"/>
        <v>3.95</v>
      </c>
      <c r="AQ34" s="191">
        <f t="shared" si="5"/>
        <v>0</v>
      </c>
      <c r="AR34" s="191">
        <f t="shared" si="5"/>
        <v>0</v>
      </c>
      <c r="AS34" s="191">
        <f t="shared" si="5"/>
        <v>0.74299999999999999</v>
      </c>
      <c r="AT34" s="191">
        <f t="shared" si="5"/>
        <v>0</v>
      </c>
      <c r="AU34" s="191">
        <f t="shared" si="6"/>
        <v>0</v>
      </c>
      <c r="AV34" s="191">
        <f>SUM(AV35:AV36)</f>
        <v>0</v>
      </c>
      <c r="AW34" s="191">
        <f>SUM(AW35:AW36)</f>
        <v>0</v>
      </c>
      <c r="AX34" s="191">
        <f t="shared" ref="AX34:BB34" si="58">SUM(AX35:AX36)</f>
        <v>0</v>
      </c>
      <c r="AY34" s="191">
        <f t="shared" si="58"/>
        <v>0</v>
      </c>
      <c r="AZ34" s="191">
        <f t="shared" si="58"/>
        <v>0</v>
      </c>
      <c r="BA34" s="191">
        <f t="shared" si="58"/>
        <v>0</v>
      </c>
      <c r="BB34" s="191">
        <f t="shared" si="58"/>
        <v>0</v>
      </c>
      <c r="BC34" s="191">
        <f>SUM(BC35:BC36)</f>
        <v>0</v>
      </c>
      <c r="BD34" s="191">
        <f t="shared" si="54"/>
        <v>0</v>
      </c>
      <c r="BE34" s="191">
        <f t="shared" si="47"/>
        <v>0</v>
      </c>
      <c r="BF34" s="191">
        <f t="shared" si="48"/>
        <v>0</v>
      </c>
      <c r="BG34" s="191">
        <f t="shared" si="55"/>
        <v>0</v>
      </c>
      <c r="BH34" s="191">
        <f>SUM(BH35:BH36)</f>
        <v>0</v>
      </c>
      <c r="BI34" s="191">
        <f>SUM(BI35:BI36)</f>
        <v>0</v>
      </c>
      <c r="BJ34" s="191">
        <f>SUM(BJ35:BJ36)</f>
        <v>0</v>
      </c>
      <c r="BK34" s="191">
        <f t="shared" si="49"/>
        <v>0</v>
      </c>
      <c r="BL34" s="191">
        <f t="shared" si="50"/>
        <v>0</v>
      </c>
      <c r="BM34" s="191">
        <f t="shared" si="51"/>
        <v>0</v>
      </c>
      <c r="BN34" s="191">
        <f t="shared" si="52"/>
        <v>0</v>
      </c>
      <c r="BO34" s="191">
        <f t="shared" ref="BO34:BW34" si="59">SUM(BO35:BO36)</f>
        <v>0</v>
      </c>
      <c r="BP34" s="191">
        <f t="shared" si="59"/>
        <v>0</v>
      </c>
      <c r="BQ34" s="191">
        <f t="shared" si="59"/>
        <v>0</v>
      </c>
      <c r="BR34" s="191">
        <f t="shared" si="59"/>
        <v>3.95</v>
      </c>
      <c r="BS34" s="191">
        <f t="shared" si="59"/>
        <v>0</v>
      </c>
      <c r="BT34" s="191">
        <f t="shared" si="59"/>
        <v>0</v>
      </c>
      <c r="BU34" s="191">
        <f t="shared" si="59"/>
        <v>0.74299999999999999</v>
      </c>
      <c r="BV34" s="191">
        <f t="shared" si="59"/>
        <v>0</v>
      </c>
      <c r="BW34" s="191">
        <f t="shared" si="59"/>
        <v>0</v>
      </c>
      <c r="BX34" s="191">
        <f t="shared" si="14"/>
        <v>0</v>
      </c>
      <c r="BY34" s="64">
        <f t="shared" si="15"/>
        <v>0</v>
      </c>
      <c r="BZ34" s="191">
        <f t="shared" si="16"/>
        <v>3.95</v>
      </c>
      <c r="CA34" s="64">
        <f t="shared" si="17"/>
        <v>0</v>
      </c>
      <c r="CB34" s="65"/>
    </row>
    <row r="35" spans="2:80" ht="37.5" customHeight="1">
      <c r="B35" s="66" t="s">
        <v>31</v>
      </c>
      <c r="C35" s="15" t="s">
        <v>126</v>
      </c>
      <c r="D35" s="11" t="s">
        <v>127</v>
      </c>
      <c r="E35" s="194">
        <f>'Форма 12 '!J35</f>
        <v>2.1751819999999999</v>
      </c>
      <c r="F35" s="195">
        <f t="shared" si="10"/>
        <v>0</v>
      </c>
      <c r="G35" s="195">
        <f t="shared" si="10"/>
        <v>0</v>
      </c>
      <c r="H35" s="195">
        <f t="shared" si="10"/>
        <v>0</v>
      </c>
      <c r="I35" s="195">
        <f t="shared" si="10"/>
        <v>0</v>
      </c>
      <c r="J35" s="195">
        <f t="shared" si="10"/>
        <v>0</v>
      </c>
      <c r="K35" s="195">
        <f t="shared" si="10"/>
        <v>0</v>
      </c>
      <c r="L35" s="196">
        <f t="shared" ref="L35" si="60">SUM(S35)+SUM(Z35)+SUM(AG35)+SUM(AN35)</f>
        <v>0</v>
      </c>
      <c r="M35" s="199">
        <v>0</v>
      </c>
      <c r="N35" s="199">
        <v>0</v>
      </c>
      <c r="O35" s="199">
        <v>0</v>
      </c>
      <c r="P35" s="199">
        <v>0</v>
      </c>
      <c r="Q35" s="199">
        <v>0</v>
      </c>
      <c r="R35" s="199">
        <v>0</v>
      </c>
      <c r="S35" s="200">
        <v>0</v>
      </c>
      <c r="T35" s="198">
        <v>0</v>
      </c>
      <c r="U35" s="199">
        <v>0</v>
      </c>
      <c r="V35" s="199">
        <v>0</v>
      </c>
      <c r="W35" s="199">
        <v>0</v>
      </c>
      <c r="X35" s="199">
        <v>0</v>
      </c>
      <c r="Y35" s="199">
        <v>0</v>
      </c>
      <c r="Z35" s="201">
        <v>0</v>
      </c>
      <c r="AA35" s="198">
        <v>0</v>
      </c>
      <c r="AB35" s="199">
        <v>0</v>
      </c>
      <c r="AC35" s="199">
        <v>0</v>
      </c>
      <c r="AD35" s="199">
        <v>0</v>
      </c>
      <c r="AE35" s="199">
        <v>0</v>
      </c>
      <c r="AF35" s="199">
        <v>0</v>
      </c>
      <c r="AG35" s="201">
        <v>0</v>
      </c>
      <c r="AH35" s="198">
        <v>0</v>
      </c>
      <c r="AI35" s="199">
        <v>0</v>
      </c>
      <c r="AJ35" s="199">
        <v>0</v>
      </c>
      <c r="AK35" s="199">
        <v>0</v>
      </c>
      <c r="AL35" s="199">
        <v>0</v>
      </c>
      <c r="AM35" s="199">
        <v>0</v>
      </c>
      <c r="AN35" s="201">
        <v>0</v>
      </c>
      <c r="AO35" s="195">
        <f t="shared" si="12"/>
        <v>0</v>
      </c>
      <c r="AP35" s="195">
        <f t="shared" si="12"/>
        <v>2.1800000000000002</v>
      </c>
      <c r="AQ35" s="195">
        <f t="shared" si="12"/>
        <v>0</v>
      </c>
      <c r="AR35" s="195">
        <f t="shared" si="12"/>
        <v>0</v>
      </c>
      <c r="AS35" s="195">
        <f t="shared" si="12"/>
        <v>0.26</v>
      </c>
      <c r="AT35" s="195">
        <f t="shared" si="12"/>
        <v>0</v>
      </c>
      <c r="AU35" s="195">
        <f t="shared" si="6"/>
        <v>0</v>
      </c>
      <c r="AV35" s="194">
        <v>0</v>
      </c>
      <c r="AW35" s="194">
        <v>0</v>
      </c>
      <c r="AX35" s="194">
        <v>0</v>
      </c>
      <c r="AY35" s="194">
        <v>0</v>
      </c>
      <c r="AZ35" s="194">
        <v>0</v>
      </c>
      <c r="BA35" s="194">
        <v>0</v>
      </c>
      <c r="BB35" s="194">
        <v>0</v>
      </c>
      <c r="BC35" s="194">
        <v>0</v>
      </c>
      <c r="BD35" s="194">
        <v>0</v>
      </c>
      <c r="BE35" s="194">
        <v>0</v>
      </c>
      <c r="BF35" s="194">
        <v>0</v>
      </c>
      <c r="BG35" s="194">
        <v>0</v>
      </c>
      <c r="BH35" s="194">
        <v>0</v>
      </c>
      <c r="BI35" s="194">
        <v>0</v>
      </c>
      <c r="BJ35" s="194">
        <v>0</v>
      </c>
      <c r="BK35" s="194">
        <v>0</v>
      </c>
      <c r="BL35" s="194">
        <v>0</v>
      </c>
      <c r="BM35" s="194">
        <v>0</v>
      </c>
      <c r="BN35" s="194">
        <v>0</v>
      </c>
      <c r="BO35" s="194">
        <v>0</v>
      </c>
      <c r="BP35" s="194">
        <v>0</v>
      </c>
      <c r="BQ35" s="194">
        <v>0</v>
      </c>
      <c r="BR35" s="194">
        <v>2.1800000000000002</v>
      </c>
      <c r="BS35" s="194">
        <v>0</v>
      </c>
      <c r="BT35" s="194">
        <v>0</v>
      </c>
      <c r="BU35" s="194">
        <v>0.26</v>
      </c>
      <c r="BV35" s="194">
        <v>0</v>
      </c>
      <c r="BW35" s="194">
        <v>0</v>
      </c>
      <c r="BX35" s="191">
        <f t="shared" si="14"/>
        <v>0</v>
      </c>
      <c r="BY35" s="64">
        <f t="shared" si="15"/>
        <v>0</v>
      </c>
      <c r="BZ35" s="191">
        <f t="shared" si="16"/>
        <v>2.1800000000000002</v>
      </c>
      <c r="CA35" s="64">
        <f t="shared" si="17"/>
        <v>0</v>
      </c>
      <c r="CB35" s="76"/>
    </row>
    <row r="36" spans="2:80" ht="39.75" customHeight="1">
      <c r="B36" s="66" t="s">
        <v>31</v>
      </c>
      <c r="C36" s="15" t="s">
        <v>128</v>
      </c>
      <c r="D36" s="11" t="s">
        <v>127</v>
      </c>
      <c r="E36" s="194">
        <f>'Форма 12 '!J36</f>
        <v>1.7710840000000001</v>
      </c>
      <c r="F36" s="195">
        <f t="shared" si="10"/>
        <v>0</v>
      </c>
      <c r="G36" s="195">
        <f t="shared" si="10"/>
        <v>0</v>
      </c>
      <c r="H36" s="195">
        <f t="shared" si="10"/>
        <v>0</v>
      </c>
      <c r="I36" s="195">
        <f t="shared" si="10"/>
        <v>0</v>
      </c>
      <c r="J36" s="195">
        <f t="shared" si="10"/>
        <v>0</v>
      </c>
      <c r="K36" s="195">
        <f t="shared" si="10"/>
        <v>0</v>
      </c>
      <c r="L36" s="196">
        <f t="shared" ref="L36" si="61">SUM(S36)+SUM(Z36)+SUM(AG36)+SUM(AN36)</f>
        <v>0</v>
      </c>
      <c r="M36" s="199">
        <v>0</v>
      </c>
      <c r="N36" s="199">
        <v>0</v>
      </c>
      <c r="O36" s="199">
        <v>0</v>
      </c>
      <c r="P36" s="199">
        <v>0</v>
      </c>
      <c r="Q36" s="199">
        <v>0</v>
      </c>
      <c r="R36" s="199">
        <v>0</v>
      </c>
      <c r="S36" s="200">
        <v>0</v>
      </c>
      <c r="T36" s="198">
        <v>0</v>
      </c>
      <c r="U36" s="199">
        <v>0</v>
      </c>
      <c r="V36" s="199">
        <v>0</v>
      </c>
      <c r="W36" s="199">
        <v>0</v>
      </c>
      <c r="X36" s="199">
        <v>0</v>
      </c>
      <c r="Y36" s="199">
        <v>0</v>
      </c>
      <c r="Z36" s="201">
        <v>0</v>
      </c>
      <c r="AA36" s="198">
        <v>0</v>
      </c>
      <c r="AB36" s="199">
        <v>0</v>
      </c>
      <c r="AC36" s="199">
        <v>0</v>
      </c>
      <c r="AD36" s="199">
        <v>0</v>
      </c>
      <c r="AE36" s="199">
        <v>0</v>
      </c>
      <c r="AF36" s="199">
        <v>0</v>
      </c>
      <c r="AG36" s="201">
        <v>0</v>
      </c>
      <c r="AH36" s="198">
        <v>0</v>
      </c>
      <c r="AI36" s="199">
        <v>0</v>
      </c>
      <c r="AJ36" s="199">
        <v>0</v>
      </c>
      <c r="AK36" s="199">
        <v>0</v>
      </c>
      <c r="AL36" s="199">
        <v>0</v>
      </c>
      <c r="AM36" s="199">
        <v>0</v>
      </c>
      <c r="AN36" s="201">
        <v>0</v>
      </c>
      <c r="AO36" s="195">
        <f t="shared" si="12"/>
        <v>0</v>
      </c>
      <c r="AP36" s="195">
        <f t="shared" si="12"/>
        <v>1.77</v>
      </c>
      <c r="AQ36" s="195">
        <f t="shared" si="12"/>
        <v>0</v>
      </c>
      <c r="AR36" s="195">
        <f t="shared" si="12"/>
        <v>0</v>
      </c>
      <c r="AS36" s="195">
        <f t="shared" si="12"/>
        <v>0.48299999999999998</v>
      </c>
      <c r="AT36" s="195">
        <f t="shared" si="12"/>
        <v>0</v>
      </c>
      <c r="AU36" s="195">
        <f t="shared" si="6"/>
        <v>0</v>
      </c>
      <c r="AV36" s="194">
        <v>0</v>
      </c>
      <c r="AW36" s="194">
        <v>0</v>
      </c>
      <c r="AX36" s="194">
        <v>0</v>
      </c>
      <c r="AY36" s="194">
        <v>0</v>
      </c>
      <c r="AZ36" s="194">
        <v>0</v>
      </c>
      <c r="BA36" s="194">
        <v>0</v>
      </c>
      <c r="BB36" s="194">
        <v>0</v>
      </c>
      <c r="BC36" s="194">
        <v>0</v>
      </c>
      <c r="BD36" s="194">
        <v>0</v>
      </c>
      <c r="BE36" s="194">
        <v>0</v>
      </c>
      <c r="BF36" s="194">
        <v>0</v>
      </c>
      <c r="BG36" s="194">
        <v>0</v>
      </c>
      <c r="BH36" s="194">
        <v>0</v>
      </c>
      <c r="BI36" s="194">
        <v>0</v>
      </c>
      <c r="BJ36" s="194">
        <v>0</v>
      </c>
      <c r="BK36" s="194">
        <v>0</v>
      </c>
      <c r="BL36" s="194">
        <v>0</v>
      </c>
      <c r="BM36" s="194">
        <v>0</v>
      </c>
      <c r="BN36" s="194">
        <v>0</v>
      </c>
      <c r="BO36" s="194">
        <v>0</v>
      </c>
      <c r="BP36" s="194">
        <v>0</v>
      </c>
      <c r="BQ36" s="194">
        <v>0</v>
      </c>
      <c r="BR36" s="194">
        <v>1.77</v>
      </c>
      <c r="BS36" s="194">
        <v>0</v>
      </c>
      <c r="BT36" s="194">
        <v>0</v>
      </c>
      <c r="BU36" s="194">
        <v>0.48299999999999998</v>
      </c>
      <c r="BV36" s="194">
        <v>0</v>
      </c>
      <c r="BW36" s="194">
        <v>0</v>
      </c>
      <c r="BX36" s="191">
        <f t="shared" si="14"/>
        <v>0</v>
      </c>
      <c r="BY36" s="64">
        <f t="shared" si="15"/>
        <v>0</v>
      </c>
      <c r="BZ36" s="191">
        <f t="shared" si="16"/>
        <v>1.77</v>
      </c>
      <c r="CA36" s="64">
        <f t="shared" si="17"/>
        <v>0</v>
      </c>
      <c r="CB36" s="76"/>
    </row>
    <row r="37" spans="2:80">
      <c r="B37" s="79" t="s">
        <v>33</v>
      </c>
      <c r="C37" s="55" t="s">
        <v>34</v>
      </c>
      <c r="D37" s="56" t="s">
        <v>10</v>
      </c>
      <c r="E37" s="189">
        <f t="shared" ref="E37" si="62">SUM(E38:E39)</f>
        <v>0</v>
      </c>
      <c r="F37" s="189">
        <f t="shared" si="10"/>
        <v>0</v>
      </c>
      <c r="G37" s="189">
        <f t="shared" si="10"/>
        <v>0</v>
      </c>
      <c r="H37" s="189">
        <f t="shared" si="10"/>
        <v>0</v>
      </c>
      <c r="I37" s="189">
        <f t="shared" si="10"/>
        <v>0</v>
      </c>
      <c r="J37" s="189">
        <f t="shared" si="10"/>
        <v>0</v>
      </c>
      <c r="K37" s="189">
        <f t="shared" si="10"/>
        <v>0</v>
      </c>
      <c r="L37" s="190">
        <f t="shared" si="3"/>
        <v>0</v>
      </c>
      <c r="M37" s="189">
        <f t="shared" ref="M37:AN37" si="63">SUM(M38:M39)</f>
        <v>0</v>
      </c>
      <c r="N37" s="189">
        <f t="shared" si="63"/>
        <v>0</v>
      </c>
      <c r="O37" s="189">
        <f t="shared" si="63"/>
        <v>0</v>
      </c>
      <c r="P37" s="189">
        <f t="shared" si="63"/>
        <v>0</v>
      </c>
      <c r="Q37" s="189">
        <f t="shared" si="63"/>
        <v>0</v>
      </c>
      <c r="R37" s="189">
        <f t="shared" si="63"/>
        <v>0</v>
      </c>
      <c r="S37" s="190">
        <f t="shared" si="63"/>
        <v>0</v>
      </c>
      <c r="T37" s="189">
        <f t="shared" si="63"/>
        <v>0</v>
      </c>
      <c r="U37" s="189">
        <f t="shared" si="63"/>
        <v>0</v>
      </c>
      <c r="V37" s="189">
        <f t="shared" si="63"/>
        <v>0</v>
      </c>
      <c r="W37" s="189">
        <f t="shared" si="63"/>
        <v>0</v>
      </c>
      <c r="X37" s="189">
        <f t="shared" si="63"/>
        <v>0</v>
      </c>
      <c r="Y37" s="189">
        <f t="shared" si="63"/>
        <v>0</v>
      </c>
      <c r="Z37" s="190">
        <f t="shared" si="63"/>
        <v>0</v>
      </c>
      <c r="AA37" s="189">
        <f t="shared" si="63"/>
        <v>0</v>
      </c>
      <c r="AB37" s="189">
        <f t="shared" si="63"/>
        <v>0</v>
      </c>
      <c r="AC37" s="189">
        <f t="shared" si="63"/>
        <v>0</v>
      </c>
      <c r="AD37" s="189">
        <f t="shared" si="63"/>
        <v>0</v>
      </c>
      <c r="AE37" s="189">
        <f t="shared" si="63"/>
        <v>0</v>
      </c>
      <c r="AF37" s="189">
        <f t="shared" si="63"/>
        <v>0</v>
      </c>
      <c r="AG37" s="190">
        <f t="shared" si="63"/>
        <v>0</v>
      </c>
      <c r="AH37" s="189">
        <f t="shared" si="63"/>
        <v>0</v>
      </c>
      <c r="AI37" s="189">
        <f t="shared" si="63"/>
        <v>0</v>
      </c>
      <c r="AJ37" s="189">
        <f t="shared" si="63"/>
        <v>0</v>
      </c>
      <c r="AK37" s="189">
        <f t="shared" si="63"/>
        <v>0</v>
      </c>
      <c r="AL37" s="189">
        <f t="shared" si="63"/>
        <v>0</v>
      </c>
      <c r="AM37" s="189">
        <f t="shared" si="63"/>
        <v>0</v>
      </c>
      <c r="AN37" s="190">
        <f t="shared" si="63"/>
        <v>0</v>
      </c>
      <c r="AO37" s="189">
        <f t="shared" si="12"/>
        <v>0</v>
      </c>
      <c r="AP37" s="189">
        <f t="shared" si="12"/>
        <v>0</v>
      </c>
      <c r="AQ37" s="189">
        <f t="shared" si="12"/>
        <v>0</v>
      </c>
      <c r="AR37" s="189">
        <f t="shared" si="12"/>
        <v>0</v>
      </c>
      <c r="AS37" s="189">
        <f t="shared" si="12"/>
        <v>0</v>
      </c>
      <c r="AT37" s="189">
        <f t="shared" si="12"/>
        <v>0</v>
      </c>
      <c r="AU37" s="189">
        <f t="shared" si="6"/>
        <v>0</v>
      </c>
      <c r="AV37" s="189">
        <f t="shared" ref="AV37:BW37" si="64">SUM(AV38:AV39)</f>
        <v>0</v>
      </c>
      <c r="AW37" s="189">
        <f t="shared" si="64"/>
        <v>0</v>
      </c>
      <c r="AX37" s="189">
        <f t="shared" si="64"/>
        <v>0</v>
      </c>
      <c r="AY37" s="189">
        <f t="shared" si="64"/>
        <v>0</v>
      </c>
      <c r="AZ37" s="189">
        <f t="shared" si="64"/>
        <v>0</v>
      </c>
      <c r="BA37" s="189">
        <f t="shared" si="64"/>
        <v>0</v>
      </c>
      <c r="BB37" s="189">
        <f t="shared" si="64"/>
        <v>0</v>
      </c>
      <c r="BC37" s="189">
        <f t="shared" si="64"/>
        <v>0</v>
      </c>
      <c r="BD37" s="189">
        <f t="shared" si="64"/>
        <v>0</v>
      </c>
      <c r="BE37" s="189">
        <f t="shared" si="64"/>
        <v>0</v>
      </c>
      <c r="BF37" s="189">
        <f t="shared" si="64"/>
        <v>0</v>
      </c>
      <c r="BG37" s="189">
        <f t="shared" si="64"/>
        <v>0</v>
      </c>
      <c r="BH37" s="189">
        <f t="shared" si="64"/>
        <v>0</v>
      </c>
      <c r="BI37" s="189">
        <f t="shared" si="64"/>
        <v>0</v>
      </c>
      <c r="BJ37" s="189">
        <f t="shared" si="64"/>
        <v>0</v>
      </c>
      <c r="BK37" s="189">
        <f t="shared" si="64"/>
        <v>0</v>
      </c>
      <c r="BL37" s="189">
        <f t="shared" si="64"/>
        <v>0</v>
      </c>
      <c r="BM37" s="189">
        <f t="shared" si="64"/>
        <v>0</v>
      </c>
      <c r="BN37" s="189">
        <f t="shared" si="64"/>
        <v>0</v>
      </c>
      <c r="BO37" s="189">
        <f t="shared" si="64"/>
        <v>0</v>
      </c>
      <c r="BP37" s="189">
        <f t="shared" si="64"/>
        <v>0</v>
      </c>
      <c r="BQ37" s="189">
        <f t="shared" si="64"/>
        <v>0</v>
      </c>
      <c r="BR37" s="189">
        <f t="shared" si="64"/>
        <v>0</v>
      </c>
      <c r="BS37" s="189">
        <f t="shared" si="64"/>
        <v>0</v>
      </c>
      <c r="BT37" s="189">
        <f t="shared" si="64"/>
        <v>0</v>
      </c>
      <c r="BU37" s="189">
        <f t="shared" si="64"/>
        <v>0</v>
      </c>
      <c r="BV37" s="189">
        <f t="shared" si="64"/>
        <v>0</v>
      </c>
      <c r="BW37" s="189">
        <f t="shared" si="64"/>
        <v>0</v>
      </c>
      <c r="BX37" s="191">
        <f t="shared" si="14"/>
        <v>0</v>
      </c>
      <c r="BY37" s="64">
        <f t="shared" si="15"/>
        <v>0</v>
      </c>
      <c r="BZ37" s="191">
        <f t="shared" si="16"/>
        <v>0</v>
      </c>
      <c r="CA37" s="64">
        <f t="shared" si="17"/>
        <v>0</v>
      </c>
      <c r="CB37" s="59" t="s">
        <v>10</v>
      </c>
    </row>
    <row r="38" spans="2:80" ht="31.5">
      <c r="B38" s="78" t="s">
        <v>35</v>
      </c>
      <c r="C38" s="74" t="s">
        <v>36</v>
      </c>
      <c r="D38" s="78" t="s">
        <v>10</v>
      </c>
      <c r="E38" s="191">
        <v>0</v>
      </c>
      <c r="F38" s="191">
        <f t="shared" si="10"/>
        <v>0</v>
      </c>
      <c r="G38" s="191">
        <f t="shared" si="10"/>
        <v>0</v>
      </c>
      <c r="H38" s="191">
        <f t="shared" si="10"/>
        <v>0</v>
      </c>
      <c r="I38" s="191">
        <f t="shared" si="10"/>
        <v>0</v>
      </c>
      <c r="J38" s="191">
        <f t="shared" si="10"/>
        <v>0</v>
      </c>
      <c r="K38" s="191">
        <f t="shared" si="10"/>
        <v>0</v>
      </c>
      <c r="L38" s="192">
        <f t="shared" si="3"/>
        <v>0</v>
      </c>
      <c r="M38" s="191">
        <v>0</v>
      </c>
      <c r="N38" s="191">
        <v>0</v>
      </c>
      <c r="O38" s="191">
        <v>0</v>
      </c>
      <c r="P38" s="191">
        <v>0</v>
      </c>
      <c r="Q38" s="191">
        <v>0</v>
      </c>
      <c r="R38" s="191">
        <v>0</v>
      </c>
      <c r="S38" s="192">
        <v>0</v>
      </c>
      <c r="T38" s="191">
        <v>0</v>
      </c>
      <c r="U38" s="191">
        <v>0</v>
      </c>
      <c r="V38" s="191">
        <v>0</v>
      </c>
      <c r="W38" s="191">
        <v>0</v>
      </c>
      <c r="X38" s="191">
        <v>0</v>
      </c>
      <c r="Y38" s="191">
        <v>0</v>
      </c>
      <c r="Z38" s="192">
        <v>0</v>
      </c>
      <c r="AA38" s="191">
        <v>0</v>
      </c>
      <c r="AB38" s="191">
        <v>0</v>
      </c>
      <c r="AC38" s="191">
        <v>0</v>
      </c>
      <c r="AD38" s="191">
        <v>0</v>
      </c>
      <c r="AE38" s="191">
        <v>0</v>
      </c>
      <c r="AF38" s="191">
        <v>0</v>
      </c>
      <c r="AG38" s="192">
        <v>0</v>
      </c>
      <c r="AH38" s="191">
        <v>0</v>
      </c>
      <c r="AI38" s="191">
        <v>0</v>
      </c>
      <c r="AJ38" s="191">
        <v>0</v>
      </c>
      <c r="AK38" s="191">
        <v>0</v>
      </c>
      <c r="AL38" s="191">
        <v>0</v>
      </c>
      <c r="AM38" s="191">
        <v>0</v>
      </c>
      <c r="AN38" s="192">
        <v>0</v>
      </c>
      <c r="AO38" s="191">
        <f t="shared" si="12"/>
        <v>0</v>
      </c>
      <c r="AP38" s="191">
        <f t="shared" si="12"/>
        <v>0</v>
      </c>
      <c r="AQ38" s="191">
        <f t="shared" si="12"/>
        <v>0</v>
      </c>
      <c r="AR38" s="191">
        <f t="shared" si="12"/>
        <v>0</v>
      </c>
      <c r="AS38" s="191">
        <f t="shared" si="12"/>
        <v>0</v>
      </c>
      <c r="AT38" s="191">
        <f t="shared" si="12"/>
        <v>0</v>
      </c>
      <c r="AU38" s="191">
        <f t="shared" si="6"/>
        <v>0</v>
      </c>
      <c r="AV38" s="191">
        <v>0</v>
      </c>
      <c r="AW38" s="191">
        <v>0</v>
      </c>
      <c r="AX38" s="191">
        <v>0</v>
      </c>
      <c r="AY38" s="191">
        <v>0</v>
      </c>
      <c r="AZ38" s="191">
        <v>0</v>
      </c>
      <c r="BA38" s="191">
        <v>0</v>
      </c>
      <c r="BB38" s="191">
        <v>0</v>
      </c>
      <c r="BC38" s="191">
        <v>0</v>
      </c>
      <c r="BD38" s="191">
        <v>0</v>
      </c>
      <c r="BE38" s="191">
        <v>0</v>
      </c>
      <c r="BF38" s="191">
        <v>0</v>
      </c>
      <c r="BG38" s="191">
        <v>0</v>
      </c>
      <c r="BH38" s="191">
        <v>0</v>
      </c>
      <c r="BI38" s="191">
        <v>0</v>
      </c>
      <c r="BJ38" s="191">
        <v>0</v>
      </c>
      <c r="BK38" s="191">
        <v>0</v>
      </c>
      <c r="BL38" s="191">
        <v>0</v>
      </c>
      <c r="BM38" s="191">
        <v>0</v>
      </c>
      <c r="BN38" s="191">
        <v>0</v>
      </c>
      <c r="BO38" s="191">
        <v>0</v>
      </c>
      <c r="BP38" s="191">
        <v>0</v>
      </c>
      <c r="BQ38" s="191">
        <v>0</v>
      </c>
      <c r="BR38" s="191">
        <v>0</v>
      </c>
      <c r="BS38" s="191">
        <v>0</v>
      </c>
      <c r="BT38" s="191">
        <v>0</v>
      </c>
      <c r="BU38" s="191">
        <v>0</v>
      </c>
      <c r="BV38" s="191">
        <v>0</v>
      </c>
      <c r="BW38" s="191">
        <v>0</v>
      </c>
      <c r="BX38" s="191">
        <f t="shared" si="14"/>
        <v>0</v>
      </c>
      <c r="BY38" s="64">
        <f t="shared" si="15"/>
        <v>0</v>
      </c>
      <c r="BZ38" s="191">
        <f t="shared" si="16"/>
        <v>0</v>
      </c>
      <c r="CA38" s="64">
        <f t="shared" si="17"/>
        <v>0</v>
      </c>
      <c r="CB38" s="65" t="s">
        <v>10</v>
      </c>
    </row>
    <row r="39" spans="2:80" ht="27.75" customHeight="1">
      <c r="B39" s="78" t="s">
        <v>37</v>
      </c>
      <c r="C39" s="74" t="s">
        <v>38</v>
      </c>
      <c r="D39" s="78" t="s">
        <v>10</v>
      </c>
      <c r="E39" s="191">
        <v>0</v>
      </c>
      <c r="F39" s="191">
        <f t="shared" si="10"/>
        <v>0</v>
      </c>
      <c r="G39" s="191">
        <f t="shared" si="10"/>
        <v>0</v>
      </c>
      <c r="H39" s="191">
        <f t="shared" si="10"/>
        <v>0</v>
      </c>
      <c r="I39" s="191">
        <f t="shared" si="10"/>
        <v>0</v>
      </c>
      <c r="J39" s="191">
        <f t="shared" si="10"/>
        <v>0</v>
      </c>
      <c r="K39" s="191">
        <f t="shared" si="10"/>
        <v>0</v>
      </c>
      <c r="L39" s="192">
        <f t="shared" si="3"/>
        <v>0</v>
      </c>
      <c r="M39" s="191">
        <v>0</v>
      </c>
      <c r="N39" s="191">
        <v>0</v>
      </c>
      <c r="O39" s="191">
        <v>0</v>
      </c>
      <c r="P39" s="191">
        <v>0</v>
      </c>
      <c r="Q39" s="191">
        <v>0</v>
      </c>
      <c r="R39" s="191">
        <v>0</v>
      </c>
      <c r="S39" s="192">
        <v>0</v>
      </c>
      <c r="T39" s="191">
        <v>0</v>
      </c>
      <c r="U39" s="191">
        <v>0</v>
      </c>
      <c r="V39" s="191">
        <v>0</v>
      </c>
      <c r="W39" s="191">
        <v>0</v>
      </c>
      <c r="X39" s="191">
        <v>0</v>
      </c>
      <c r="Y39" s="191">
        <v>0</v>
      </c>
      <c r="Z39" s="192">
        <v>0</v>
      </c>
      <c r="AA39" s="191">
        <v>0</v>
      </c>
      <c r="AB39" s="191">
        <v>0</v>
      </c>
      <c r="AC39" s="191">
        <v>0</v>
      </c>
      <c r="AD39" s="191">
        <v>0</v>
      </c>
      <c r="AE39" s="191">
        <v>0</v>
      </c>
      <c r="AF39" s="191">
        <v>0</v>
      </c>
      <c r="AG39" s="192">
        <v>0</v>
      </c>
      <c r="AH39" s="191">
        <v>0</v>
      </c>
      <c r="AI39" s="191">
        <v>0</v>
      </c>
      <c r="AJ39" s="191">
        <v>0</v>
      </c>
      <c r="AK39" s="191">
        <v>0</v>
      </c>
      <c r="AL39" s="191">
        <v>0</v>
      </c>
      <c r="AM39" s="191">
        <v>0</v>
      </c>
      <c r="AN39" s="192">
        <v>0</v>
      </c>
      <c r="AO39" s="191">
        <f t="shared" si="12"/>
        <v>0</v>
      </c>
      <c r="AP39" s="191">
        <f t="shared" si="12"/>
        <v>0</v>
      </c>
      <c r="AQ39" s="191">
        <f t="shared" si="12"/>
        <v>0</v>
      </c>
      <c r="AR39" s="191">
        <f t="shared" si="12"/>
        <v>0</v>
      </c>
      <c r="AS39" s="191">
        <f t="shared" si="12"/>
        <v>0</v>
      </c>
      <c r="AT39" s="191">
        <f t="shared" si="12"/>
        <v>0</v>
      </c>
      <c r="AU39" s="191">
        <f t="shared" si="6"/>
        <v>0</v>
      </c>
      <c r="AV39" s="191">
        <v>0</v>
      </c>
      <c r="AW39" s="191">
        <v>0</v>
      </c>
      <c r="AX39" s="191">
        <v>0</v>
      </c>
      <c r="AY39" s="191">
        <v>0</v>
      </c>
      <c r="AZ39" s="191">
        <v>0</v>
      </c>
      <c r="BA39" s="191">
        <v>0</v>
      </c>
      <c r="BB39" s="191">
        <v>0</v>
      </c>
      <c r="BC39" s="191">
        <v>0</v>
      </c>
      <c r="BD39" s="191">
        <v>0</v>
      </c>
      <c r="BE39" s="191">
        <v>0</v>
      </c>
      <c r="BF39" s="191">
        <v>0</v>
      </c>
      <c r="BG39" s="191">
        <v>0</v>
      </c>
      <c r="BH39" s="191">
        <v>0</v>
      </c>
      <c r="BI39" s="191">
        <v>0</v>
      </c>
      <c r="BJ39" s="191">
        <v>0</v>
      </c>
      <c r="BK39" s="191">
        <v>0</v>
      </c>
      <c r="BL39" s="191">
        <v>0</v>
      </c>
      <c r="BM39" s="191">
        <v>0</v>
      </c>
      <c r="BN39" s="191">
        <v>0</v>
      </c>
      <c r="BO39" s="191">
        <v>0</v>
      </c>
      <c r="BP39" s="191">
        <v>0</v>
      </c>
      <c r="BQ39" s="191">
        <v>0</v>
      </c>
      <c r="BR39" s="191">
        <v>0</v>
      </c>
      <c r="BS39" s="191">
        <v>0</v>
      </c>
      <c r="BT39" s="191">
        <v>0</v>
      </c>
      <c r="BU39" s="191">
        <v>0</v>
      </c>
      <c r="BV39" s="191">
        <v>0</v>
      </c>
      <c r="BW39" s="191">
        <v>0</v>
      </c>
      <c r="BX39" s="191">
        <f t="shared" si="14"/>
        <v>0</v>
      </c>
      <c r="BY39" s="64">
        <f t="shared" si="15"/>
        <v>0</v>
      </c>
      <c r="BZ39" s="191">
        <f t="shared" si="16"/>
        <v>0</v>
      </c>
      <c r="CA39" s="64">
        <f t="shared" si="17"/>
        <v>0</v>
      </c>
      <c r="CB39" s="65" t="s">
        <v>10</v>
      </c>
    </row>
    <row r="40" spans="2:80">
      <c r="B40" s="79" t="s">
        <v>39</v>
      </c>
      <c r="C40" s="55" t="s">
        <v>40</v>
      </c>
      <c r="D40" s="79" t="s">
        <v>10</v>
      </c>
      <c r="E40" s="189">
        <f t="shared" ref="E40" si="65">E41</f>
        <v>0</v>
      </c>
      <c r="F40" s="189">
        <f t="shared" si="10"/>
        <v>0</v>
      </c>
      <c r="G40" s="189">
        <f t="shared" si="10"/>
        <v>0</v>
      </c>
      <c r="H40" s="189">
        <f t="shared" si="10"/>
        <v>0</v>
      </c>
      <c r="I40" s="189">
        <f t="shared" si="10"/>
        <v>0</v>
      </c>
      <c r="J40" s="189">
        <f t="shared" si="10"/>
        <v>0</v>
      </c>
      <c r="K40" s="189">
        <f t="shared" si="10"/>
        <v>0</v>
      </c>
      <c r="L40" s="190">
        <f t="shared" si="3"/>
        <v>0</v>
      </c>
      <c r="M40" s="189">
        <f t="shared" ref="M40:AN41" si="66">M41</f>
        <v>0</v>
      </c>
      <c r="N40" s="189">
        <f t="shared" si="66"/>
        <v>0</v>
      </c>
      <c r="O40" s="189">
        <f t="shared" si="66"/>
        <v>0</v>
      </c>
      <c r="P40" s="189">
        <f t="shared" si="66"/>
        <v>0</v>
      </c>
      <c r="Q40" s="189">
        <f t="shared" si="66"/>
        <v>0</v>
      </c>
      <c r="R40" s="189">
        <f t="shared" si="66"/>
        <v>0</v>
      </c>
      <c r="S40" s="190">
        <f t="shared" si="66"/>
        <v>0</v>
      </c>
      <c r="T40" s="189">
        <f t="shared" si="66"/>
        <v>0</v>
      </c>
      <c r="U40" s="189">
        <f t="shared" si="66"/>
        <v>0</v>
      </c>
      <c r="V40" s="189">
        <f t="shared" si="66"/>
        <v>0</v>
      </c>
      <c r="W40" s="189">
        <f t="shared" si="66"/>
        <v>0</v>
      </c>
      <c r="X40" s="189">
        <f t="shared" si="66"/>
        <v>0</v>
      </c>
      <c r="Y40" s="189">
        <f t="shared" si="66"/>
        <v>0</v>
      </c>
      <c r="Z40" s="190">
        <f t="shared" si="66"/>
        <v>0</v>
      </c>
      <c r="AA40" s="189">
        <f t="shared" si="66"/>
        <v>0</v>
      </c>
      <c r="AB40" s="189">
        <f t="shared" si="66"/>
        <v>0</v>
      </c>
      <c r="AC40" s="189">
        <f t="shared" si="66"/>
        <v>0</v>
      </c>
      <c r="AD40" s="189">
        <f t="shared" si="66"/>
        <v>0</v>
      </c>
      <c r="AE40" s="189">
        <f t="shared" si="66"/>
        <v>0</v>
      </c>
      <c r="AF40" s="189">
        <f t="shared" si="66"/>
        <v>0</v>
      </c>
      <c r="AG40" s="190">
        <f t="shared" si="66"/>
        <v>0</v>
      </c>
      <c r="AH40" s="189">
        <f t="shared" si="66"/>
        <v>0</v>
      </c>
      <c r="AI40" s="189">
        <f t="shared" si="66"/>
        <v>0</v>
      </c>
      <c r="AJ40" s="189">
        <f t="shared" si="66"/>
        <v>0</v>
      </c>
      <c r="AK40" s="189">
        <f t="shared" si="66"/>
        <v>0</v>
      </c>
      <c r="AL40" s="189">
        <f t="shared" si="66"/>
        <v>0</v>
      </c>
      <c r="AM40" s="189">
        <f t="shared" si="66"/>
        <v>0</v>
      </c>
      <c r="AN40" s="190">
        <f t="shared" si="66"/>
        <v>0</v>
      </c>
      <c r="AO40" s="189">
        <f t="shared" si="12"/>
        <v>0</v>
      </c>
      <c r="AP40" s="189">
        <f t="shared" si="12"/>
        <v>0</v>
      </c>
      <c r="AQ40" s="189">
        <f t="shared" si="12"/>
        <v>0</v>
      </c>
      <c r="AR40" s="189">
        <f t="shared" si="12"/>
        <v>0</v>
      </c>
      <c r="AS40" s="189">
        <f t="shared" si="12"/>
        <v>0</v>
      </c>
      <c r="AT40" s="189">
        <f t="shared" si="12"/>
        <v>0</v>
      </c>
      <c r="AU40" s="189">
        <f t="shared" si="6"/>
        <v>0</v>
      </c>
      <c r="AV40" s="189">
        <f t="shared" ref="AV40:BW41" si="67">AV41</f>
        <v>0</v>
      </c>
      <c r="AW40" s="189">
        <f t="shared" si="67"/>
        <v>0</v>
      </c>
      <c r="AX40" s="189">
        <f t="shared" si="67"/>
        <v>0</v>
      </c>
      <c r="AY40" s="189">
        <f t="shared" si="67"/>
        <v>0</v>
      </c>
      <c r="AZ40" s="189">
        <f t="shared" si="67"/>
        <v>0</v>
      </c>
      <c r="BA40" s="189">
        <f t="shared" si="67"/>
        <v>0</v>
      </c>
      <c r="BB40" s="189">
        <f t="shared" si="67"/>
        <v>0</v>
      </c>
      <c r="BC40" s="189">
        <f t="shared" si="67"/>
        <v>0</v>
      </c>
      <c r="BD40" s="189">
        <f t="shared" si="67"/>
        <v>0</v>
      </c>
      <c r="BE40" s="189">
        <f t="shared" si="67"/>
        <v>0</v>
      </c>
      <c r="BF40" s="189">
        <f t="shared" si="67"/>
        <v>0</v>
      </c>
      <c r="BG40" s="189">
        <f t="shared" si="67"/>
        <v>0</v>
      </c>
      <c r="BH40" s="189">
        <f t="shared" si="67"/>
        <v>0</v>
      </c>
      <c r="BI40" s="189">
        <f t="shared" si="67"/>
        <v>0</v>
      </c>
      <c r="BJ40" s="189">
        <f t="shared" si="67"/>
        <v>0</v>
      </c>
      <c r="BK40" s="189">
        <f t="shared" si="67"/>
        <v>0</v>
      </c>
      <c r="BL40" s="189">
        <f t="shared" si="67"/>
        <v>0</v>
      </c>
      <c r="BM40" s="189">
        <f t="shared" si="67"/>
        <v>0</v>
      </c>
      <c r="BN40" s="189">
        <f t="shared" si="67"/>
        <v>0</v>
      </c>
      <c r="BO40" s="189">
        <f t="shared" si="67"/>
        <v>0</v>
      </c>
      <c r="BP40" s="189">
        <f t="shared" si="67"/>
        <v>0</v>
      </c>
      <c r="BQ40" s="189">
        <f t="shared" si="67"/>
        <v>0</v>
      </c>
      <c r="BR40" s="189">
        <f t="shared" si="67"/>
        <v>0</v>
      </c>
      <c r="BS40" s="189">
        <f t="shared" si="67"/>
        <v>0</v>
      </c>
      <c r="BT40" s="189">
        <f t="shared" si="67"/>
        <v>0</v>
      </c>
      <c r="BU40" s="189">
        <f t="shared" si="67"/>
        <v>0</v>
      </c>
      <c r="BV40" s="189">
        <f t="shared" si="67"/>
        <v>0</v>
      </c>
      <c r="BW40" s="189">
        <f t="shared" si="67"/>
        <v>0</v>
      </c>
      <c r="BX40" s="191">
        <f t="shared" si="14"/>
        <v>0</v>
      </c>
      <c r="BY40" s="64">
        <f t="shared" si="15"/>
        <v>0</v>
      </c>
      <c r="BZ40" s="191">
        <f t="shared" si="16"/>
        <v>0</v>
      </c>
      <c r="CA40" s="64">
        <f t="shared" si="17"/>
        <v>0</v>
      </c>
      <c r="CB40" s="59" t="s">
        <v>10</v>
      </c>
    </row>
    <row r="41" spans="2:80" ht="25.5" customHeight="1">
      <c r="B41" s="78" t="s">
        <v>41</v>
      </c>
      <c r="C41" s="74" t="s">
        <v>42</v>
      </c>
      <c r="D41" s="78" t="s">
        <v>10</v>
      </c>
      <c r="E41" s="191">
        <v>0</v>
      </c>
      <c r="F41" s="191">
        <f t="shared" si="10"/>
        <v>0</v>
      </c>
      <c r="G41" s="191">
        <f t="shared" si="10"/>
        <v>0</v>
      </c>
      <c r="H41" s="191">
        <f t="shared" si="10"/>
        <v>0</v>
      </c>
      <c r="I41" s="191">
        <f t="shared" si="10"/>
        <v>0</v>
      </c>
      <c r="J41" s="191">
        <f t="shared" si="10"/>
        <v>0</v>
      </c>
      <c r="K41" s="191">
        <f t="shared" si="10"/>
        <v>0</v>
      </c>
      <c r="L41" s="192">
        <f t="shared" si="3"/>
        <v>0</v>
      </c>
      <c r="M41" s="191">
        <f t="shared" si="66"/>
        <v>0</v>
      </c>
      <c r="N41" s="191">
        <f t="shared" si="66"/>
        <v>0</v>
      </c>
      <c r="O41" s="191">
        <f t="shared" si="66"/>
        <v>0</v>
      </c>
      <c r="P41" s="191">
        <f t="shared" si="66"/>
        <v>0</v>
      </c>
      <c r="Q41" s="191">
        <f t="shared" si="66"/>
        <v>0</v>
      </c>
      <c r="R41" s="191">
        <f t="shared" si="66"/>
        <v>0</v>
      </c>
      <c r="S41" s="192">
        <f t="shared" si="66"/>
        <v>0</v>
      </c>
      <c r="T41" s="191">
        <f t="shared" si="66"/>
        <v>0</v>
      </c>
      <c r="U41" s="191">
        <f t="shared" si="66"/>
        <v>0</v>
      </c>
      <c r="V41" s="191">
        <f t="shared" si="66"/>
        <v>0</v>
      </c>
      <c r="W41" s="191">
        <f t="shared" si="66"/>
        <v>0</v>
      </c>
      <c r="X41" s="191">
        <f t="shared" si="66"/>
        <v>0</v>
      </c>
      <c r="Y41" s="191">
        <f t="shared" si="66"/>
        <v>0</v>
      </c>
      <c r="Z41" s="192">
        <f t="shared" si="66"/>
        <v>0</v>
      </c>
      <c r="AA41" s="191">
        <f t="shared" si="66"/>
        <v>0</v>
      </c>
      <c r="AB41" s="191">
        <f t="shared" si="66"/>
        <v>0</v>
      </c>
      <c r="AC41" s="191">
        <f t="shared" si="66"/>
        <v>0</v>
      </c>
      <c r="AD41" s="191">
        <f t="shared" si="66"/>
        <v>0</v>
      </c>
      <c r="AE41" s="191">
        <f t="shared" si="66"/>
        <v>0</v>
      </c>
      <c r="AF41" s="191">
        <f t="shared" si="66"/>
        <v>0</v>
      </c>
      <c r="AG41" s="192">
        <f t="shared" si="66"/>
        <v>0</v>
      </c>
      <c r="AH41" s="191">
        <f t="shared" si="66"/>
        <v>0</v>
      </c>
      <c r="AI41" s="191">
        <f t="shared" si="66"/>
        <v>0</v>
      </c>
      <c r="AJ41" s="191">
        <f t="shared" si="66"/>
        <v>0</v>
      </c>
      <c r="AK41" s="191">
        <f t="shared" si="66"/>
        <v>0</v>
      </c>
      <c r="AL41" s="191">
        <f t="shared" si="66"/>
        <v>0</v>
      </c>
      <c r="AM41" s="191">
        <f t="shared" si="66"/>
        <v>0</v>
      </c>
      <c r="AN41" s="192">
        <f t="shared" si="66"/>
        <v>0</v>
      </c>
      <c r="AO41" s="191">
        <f t="shared" si="12"/>
        <v>0</v>
      </c>
      <c r="AP41" s="191">
        <f t="shared" si="12"/>
        <v>0</v>
      </c>
      <c r="AQ41" s="191">
        <f t="shared" si="12"/>
        <v>0</v>
      </c>
      <c r="AR41" s="191">
        <f t="shared" si="12"/>
        <v>0</v>
      </c>
      <c r="AS41" s="191">
        <f t="shared" si="12"/>
        <v>0</v>
      </c>
      <c r="AT41" s="191">
        <f t="shared" si="12"/>
        <v>0</v>
      </c>
      <c r="AU41" s="191">
        <f t="shared" si="6"/>
        <v>0</v>
      </c>
      <c r="AV41" s="191">
        <f t="shared" si="67"/>
        <v>0</v>
      </c>
      <c r="AW41" s="191">
        <f t="shared" si="67"/>
        <v>0</v>
      </c>
      <c r="AX41" s="191">
        <f t="shared" si="67"/>
        <v>0</v>
      </c>
      <c r="AY41" s="191">
        <f t="shared" si="67"/>
        <v>0</v>
      </c>
      <c r="AZ41" s="191">
        <f t="shared" si="67"/>
        <v>0</v>
      </c>
      <c r="BA41" s="191">
        <f t="shared" si="67"/>
        <v>0</v>
      </c>
      <c r="BB41" s="191">
        <f t="shared" si="67"/>
        <v>0</v>
      </c>
      <c r="BC41" s="191">
        <f t="shared" si="67"/>
        <v>0</v>
      </c>
      <c r="BD41" s="191">
        <f t="shared" si="67"/>
        <v>0</v>
      </c>
      <c r="BE41" s="191">
        <f t="shared" si="67"/>
        <v>0</v>
      </c>
      <c r="BF41" s="191">
        <f t="shared" si="67"/>
        <v>0</v>
      </c>
      <c r="BG41" s="191">
        <f t="shared" si="67"/>
        <v>0</v>
      </c>
      <c r="BH41" s="191">
        <f t="shared" si="67"/>
        <v>0</v>
      </c>
      <c r="BI41" s="191">
        <f t="shared" si="67"/>
        <v>0</v>
      </c>
      <c r="BJ41" s="191">
        <f t="shared" si="67"/>
        <v>0</v>
      </c>
      <c r="BK41" s="191">
        <f t="shared" si="67"/>
        <v>0</v>
      </c>
      <c r="BL41" s="191">
        <f t="shared" si="67"/>
        <v>0</v>
      </c>
      <c r="BM41" s="191">
        <f t="shared" si="67"/>
        <v>0</v>
      </c>
      <c r="BN41" s="191">
        <f t="shared" si="67"/>
        <v>0</v>
      </c>
      <c r="BO41" s="191">
        <f t="shared" si="67"/>
        <v>0</v>
      </c>
      <c r="BP41" s="191">
        <f t="shared" si="67"/>
        <v>0</v>
      </c>
      <c r="BQ41" s="191">
        <f t="shared" si="67"/>
        <v>0</v>
      </c>
      <c r="BR41" s="191">
        <f t="shared" si="67"/>
        <v>0</v>
      </c>
      <c r="BS41" s="191">
        <f t="shared" si="67"/>
        <v>0</v>
      </c>
      <c r="BT41" s="191">
        <f t="shared" si="67"/>
        <v>0</v>
      </c>
      <c r="BU41" s="191">
        <f t="shared" si="67"/>
        <v>0</v>
      </c>
      <c r="BV41" s="191">
        <f t="shared" si="67"/>
        <v>0</v>
      </c>
      <c r="BW41" s="191">
        <f t="shared" si="67"/>
        <v>0</v>
      </c>
      <c r="BX41" s="191">
        <f t="shared" si="14"/>
        <v>0</v>
      </c>
      <c r="BY41" s="64">
        <f t="shared" si="15"/>
        <v>0</v>
      </c>
      <c r="BZ41" s="191">
        <f t="shared" si="16"/>
        <v>0</v>
      </c>
      <c r="CA41" s="64">
        <f t="shared" si="17"/>
        <v>0</v>
      </c>
      <c r="CB41" s="65" t="s">
        <v>10</v>
      </c>
    </row>
    <row r="42" spans="2:80" ht="47.25">
      <c r="B42" s="78" t="s">
        <v>41</v>
      </c>
      <c r="C42" s="74" t="s">
        <v>43</v>
      </c>
      <c r="D42" s="78" t="s">
        <v>10</v>
      </c>
      <c r="E42" s="191">
        <v>0</v>
      </c>
      <c r="F42" s="191">
        <f t="shared" ref="F42:K44" si="68">M42+T42+AA42+AH42</f>
        <v>0</v>
      </c>
      <c r="G42" s="191">
        <f t="shared" si="68"/>
        <v>0</v>
      </c>
      <c r="H42" s="191">
        <f t="shared" si="68"/>
        <v>0</v>
      </c>
      <c r="I42" s="191">
        <f t="shared" si="68"/>
        <v>0</v>
      </c>
      <c r="J42" s="191">
        <f t="shared" si="68"/>
        <v>0</v>
      </c>
      <c r="K42" s="191">
        <f t="shared" si="68"/>
        <v>0</v>
      </c>
      <c r="L42" s="192">
        <f t="shared" ref="L42:L44" si="69">SUM(S42)+SUM(Z42)+SUM(AG42)+SUM(AN42)</f>
        <v>0</v>
      </c>
      <c r="M42" s="191">
        <v>0</v>
      </c>
      <c r="N42" s="191">
        <v>0</v>
      </c>
      <c r="O42" s="191">
        <v>0</v>
      </c>
      <c r="P42" s="191">
        <v>0</v>
      </c>
      <c r="Q42" s="191">
        <v>0</v>
      </c>
      <c r="R42" s="191">
        <v>0</v>
      </c>
      <c r="S42" s="192">
        <v>0</v>
      </c>
      <c r="T42" s="191">
        <v>0</v>
      </c>
      <c r="U42" s="191">
        <v>0</v>
      </c>
      <c r="V42" s="191">
        <v>0</v>
      </c>
      <c r="W42" s="191">
        <v>0</v>
      </c>
      <c r="X42" s="191">
        <v>0</v>
      </c>
      <c r="Y42" s="191">
        <v>0</v>
      </c>
      <c r="Z42" s="192">
        <v>0</v>
      </c>
      <c r="AA42" s="191">
        <v>0</v>
      </c>
      <c r="AB42" s="191">
        <v>0</v>
      </c>
      <c r="AC42" s="191">
        <v>0</v>
      </c>
      <c r="AD42" s="191">
        <v>0</v>
      </c>
      <c r="AE42" s="191">
        <v>0</v>
      </c>
      <c r="AF42" s="191">
        <v>0</v>
      </c>
      <c r="AG42" s="192">
        <v>0</v>
      </c>
      <c r="AH42" s="191">
        <v>0</v>
      </c>
      <c r="AI42" s="191">
        <v>0</v>
      </c>
      <c r="AJ42" s="191">
        <v>0</v>
      </c>
      <c r="AK42" s="191">
        <v>0</v>
      </c>
      <c r="AL42" s="191">
        <v>0</v>
      </c>
      <c r="AM42" s="191">
        <v>0</v>
      </c>
      <c r="AN42" s="192">
        <v>0</v>
      </c>
      <c r="AO42" s="191">
        <f t="shared" ref="AO42:AT44" si="70">AV42+BC42+BJ42+BQ42</f>
        <v>0</v>
      </c>
      <c r="AP42" s="191">
        <f t="shared" si="70"/>
        <v>0</v>
      </c>
      <c r="AQ42" s="191">
        <f t="shared" si="70"/>
        <v>0</v>
      </c>
      <c r="AR42" s="191">
        <f t="shared" si="70"/>
        <v>0</v>
      </c>
      <c r="AS42" s="191">
        <f t="shared" si="70"/>
        <v>0</v>
      </c>
      <c r="AT42" s="191">
        <f t="shared" si="70"/>
        <v>0</v>
      </c>
      <c r="AU42" s="191">
        <f t="shared" ref="AU42:AU44" si="71">SUM(BB42)+SUM(BI42)+SUM(BP42)+SUM(BW42)</f>
        <v>0</v>
      </c>
      <c r="AV42" s="191">
        <v>0</v>
      </c>
      <c r="AW42" s="191">
        <v>0</v>
      </c>
      <c r="AX42" s="191">
        <v>0</v>
      </c>
      <c r="AY42" s="191">
        <v>0</v>
      </c>
      <c r="AZ42" s="191">
        <v>0</v>
      </c>
      <c r="BA42" s="191">
        <v>0</v>
      </c>
      <c r="BB42" s="191">
        <v>0</v>
      </c>
      <c r="BC42" s="191">
        <v>0</v>
      </c>
      <c r="BD42" s="191">
        <v>0</v>
      </c>
      <c r="BE42" s="191">
        <v>0</v>
      </c>
      <c r="BF42" s="191">
        <v>0</v>
      </c>
      <c r="BG42" s="191">
        <v>0</v>
      </c>
      <c r="BH42" s="191">
        <v>0</v>
      </c>
      <c r="BI42" s="191">
        <v>0</v>
      </c>
      <c r="BJ42" s="191">
        <v>0</v>
      </c>
      <c r="BK42" s="191">
        <v>0</v>
      </c>
      <c r="BL42" s="191">
        <v>0</v>
      </c>
      <c r="BM42" s="191">
        <v>0</v>
      </c>
      <c r="BN42" s="191">
        <v>0</v>
      </c>
      <c r="BO42" s="191">
        <v>0</v>
      </c>
      <c r="BP42" s="191">
        <v>0</v>
      </c>
      <c r="BQ42" s="191">
        <v>0</v>
      </c>
      <c r="BR42" s="191">
        <v>0</v>
      </c>
      <c r="BS42" s="191">
        <v>0</v>
      </c>
      <c r="BT42" s="191">
        <v>0</v>
      </c>
      <c r="BU42" s="191">
        <v>0</v>
      </c>
      <c r="BV42" s="191">
        <v>0</v>
      </c>
      <c r="BW42" s="191">
        <v>0</v>
      </c>
      <c r="BX42" s="191">
        <f t="shared" si="14"/>
        <v>0</v>
      </c>
      <c r="BY42" s="64">
        <f t="shared" si="15"/>
        <v>0</v>
      </c>
      <c r="BZ42" s="191">
        <f t="shared" si="16"/>
        <v>0</v>
      </c>
      <c r="CA42" s="64">
        <f t="shared" si="17"/>
        <v>0</v>
      </c>
      <c r="CB42" s="65" t="s">
        <v>10</v>
      </c>
    </row>
    <row r="43" spans="2:80" ht="31.5">
      <c r="B43" s="78" t="s">
        <v>41</v>
      </c>
      <c r="C43" s="74" t="s">
        <v>44</v>
      </c>
      <c r="D43" s="78" t="s">
        <v>10</v>
      </c>
      <c r="E43" s="191">
        <v>0</v>
      </c>
      <c r="F43" s="191">
        <f t="shared" si="68"/>
        <v>0</v>
      </c>
      <c r="G43" s="191">
        <f t="shared" si="68"/>
        <v>0</v>
      </c>
      <c r="H43" s="191">
        <f t="shared" si="68"/>
        <v>0</v>
      </c>
      <c r="I43" s="191">
        <f t="shared" si="68"/>
        <v>0</v>
      </c>
      <c r="J43" s="191">
        <f t="shared" si="68"/>
        <v>0</v>
      </c>
      <c r="K43" s="191">
        <f t="shared" si="68"/>
        <v>0</v>
      </c>
      <c r="L43" s="192">
        <f t="shared" si="69"/>
        <v>0</v>
      </c>
      <c r="M43" s="191">
        <v>0</v>
      </c>
      <c r="N43" s="191">
        <v>0</v>
      </c>
      <c r="O43" s="191">
        <v>0</v>
      </c>
      <c r="P43" s="191">
        <v>0</v>
      </c>
      <c r="Q43" s="191">
        <v>0</v>
      </c>
      <c r="R43" s="191">
        <v>0</v>
      </c>
      <c r="S43" s="192">
        <v>0</v>
      </c>
      <c r="T43" s="191">
        <v>0</v>
      </c>
      <c r="U43" s="191">
        <v>0</v>
      </c>
      <c r="V43" s="191">
        <v>0</v>
      </c>
      <c r="W43" s="191">
        <v>0</v>
      </c>
      <c r="X43" s="191">
        <v>0</v>
      </c>
      <c r="Y43" s="191">
        <v>0</v>
      </c>
      <c r="Z43" s="192">
        <v>0</v>
      </c>
      <c r="AA43" s="191">
        <v>0</v>
      </c>
      <c r="AB43" s="191">
        <v>0</v>
      </c>
      <c r="AC43" s="191">
        <v>0</v>
      </c>
      <c r="AD43" s="191">
        <v>0</v>
      </c>
      <c r="AE43" s="191">
        <v>0</v>
      </c>
      <c r="AF43" s="191">
        <v>0</v>
      </c>
      <c r="AG43" s="192">
        <v>0</v>
      </c>
      <c r="AH43" s="191">
        <v>0</v>
      </c>
      <c r="AI43" s="191">
        <v>0</v>
      </c>
      <c r="AJ43" s="191">
        <v>0</v>
      </c>
      <c r="AK43" s="191">
        <v>0</v>
      </c>
      <c r="AL43" s="191">
        <v>0</v>
      </c>
      <c r="AM43" s="191">
        <v>0</v>
      </c>
      <c r="AN43" s="192">
        <v>0</v>
      </c>
      <c r="AO43" s="191">
        <f t="shared" si="70"/>
        <v>0</v>
      </c>
      <c r="AP43" s="191">
        <f t="shared" si="70"/>
        <v>0</v>
      </c>
      <c r="AQ43" s="191">
        <f t="shared" si="70"/>
        <v>0</v>
      </c>
      <c r="AR43" s="191">
        <f t="shared" si="70"/>
        <v>0</v>
      </c>
      <c r="AS43" s="191">
        <f t="shared" si="70"/>
        <v>0</v>
      </c>
      <c r="AT43" s="191">
        <f t="shared" si="70"/>
        <v>0</v>
      </c>
      <c r="AU43" s="191">
        <f t="shared" si="71"/>
        <v>0</v>
      </c>
      <c r="AV43" s="191">
        <v>0</v>
      </c>
      <c r="AW43" s="191">
        <v>0</v>
      </c>
      <c r="AX43" s="191">
        <v>0</v>
      </c>
      <c r="AY43" s="191">
        <v>0</v>
      </c>
      <c r="AZ43" s="191">
        <v>0</v>
      </c>
      <c r="BA43" s="191">
        <v>0</v>
      </c>
      <c r="BB43" s="191">
        <v>0</v>
      </c>
      <c r="BC43" s="191">
        <v>0</v>
      </c>
      <c r="BD43" s="191">
        <v>0</v>
      </c>
      <c r="BE43" s="191">
        <v>0</v>
      </c>
      <c r="BF43" s="191">
        <v>0</v>
      </c>
      <c r="BG43" s="191">
        <v>0</v>
      </c>
      <c r="BH43" s="191">
        <v>0</v>
      </c>
      <c r="BI43" s="191">
        <v>0</v>
      </c>
      <c r="BJ43" s="191">
        <v>0</v>
      </c>
      <c r="BK43" s="191">
        <v>0</v>
      </c>
      <c r="BL43" s="191">
        <v>0</v>
      </c>
      <c r="BM43" s="191">
        <v>0</v>
      </c>
      <c r="BN43" s="191">
        <v>0</v>
      </c>
      <c r="BO43" s="191">
        <v>0</v>
      </c>
      <c r="BP43" s="191">
        <v>0</v>
      </c>
      <c r="BQ43" s="191">
        <v>0</v>
      </c>
      <c r="BR43" s="191">
        <v>0</v>
      </c>
      <c r="BS43" s="191">
        <v>0</v>
      </c>
      <c r="BT43" s="191">
        <v>0</v>
      </c>
      <c r="BU43" s="191">
        <v>0</v>
      </c>
      <c r="BV43" s="191">
        <v>0</v>
      </c>
      <c r="BW43" s="191">
        <v>0</v>
      </c>
      <c r="BX43" s="191">
        <f t="shared" si="14"/>
        <v>0</v>
      </c>
      <c r="BY43" s="64">
        <f t="shared" si="15"/>
        <v>0</v>
      </c>
      <c r="BZ43" s="191">
        <f t="shared" si="16"/>
        <v>0</v>
      </c>
      <c r="CA43" s="64">
        <f t="shared" si="17"/>
        <v>0</v>
      </c>
      <c r="CB43" s="65" t="s">
        <v>10</v>
      </c>
    </row>
    <row r="44" spans="2:80" ht="47.25">
      <c r="B44" s="78" t="s">
        <v>41</v>
      </c>
      <c r="C44" s="74" t="s">
        <v>45</v>
      </c>
      <c r="D44" s="78" t="s">
        <v>10</v>
      </c>
      <c r="E44" s="191">
        <v>0</v>
      </c>
      <c r="F44" s="191">
        <f t="shared" si="68"/>
        <v>0</v>
      </c>
      <c r="G44" s="191">
        <f t="shared" si="68"/>
        <v>0</v>
      </c>
      <c r="H44" s="191">
        <f t="shared" si="68"/>
        <v>0</v>
      </c>
      <c r="I44" s="191">
        <f t="shared" si="68"/>
        <v>0</v>
      </c>
      <c r="J44" s="191">
        <f t="shared" si="68"/>
        <v>0</v>
      </c>
      <c r="K44" s="191">
        <f t="shared" si="68"/>
        <v>0</v>
      </c>
      <c r="L44" s="192">
        <f t="shared" si="69"/>
        <v>0</v>
      </c>
      <c r="M44" s="191">
        <v>0</v>
      </c>
      <c r="N44" s="191">
        <v>0</v>
      </c>
      <c r="O44" s="191">
        <v>0</v>
      </c>
      <c r="P44" s="191">
        <v>0</v>
      </c>
      <c r="Q44" s="191">
        <v>0</v>
      </c>
      <c r="R44" s="191">
        <v>0</v>
      </c>
      <c r="S44" s="192">
        <v>0</v>
      </c>
      <c r="T44" s="191">
        <v>0</v>
      </c>
      <c r="U44" s="191">
        <v>0</v>
      </c>
      <c r="V44" s="191">
        <v>0</v>
      </c>
      <c r="W44" s="191">
        <v>0</v>
      </c>
      <c r="X44" s="191">
        <v>0</v>
      </c>
      <c r="Y44" s="191">
        <v>0</v>
      </c>
      <c r="Z44" s="192">
        <v>0</v>
      </c>
      <c r="AA44" s="191">
        <v>0</v>
      </c>
      <c r="AB44" s="191">
        <v>0</v>
      </c>
      <c r="AC44" s="191">
        <v>0</v>
      </c>
      <c r="AD44" s="191">
        <v>0</v>
      </c>
      <c r="AE44" s="191">
        <v>0</v>
      </c>
      <c r="AF44" s="191">
        <v>0</v>
      </c>
      <c r="AG44" s="192">
        <v>0</v>
      </c>
      <c r="AH44" s="191">
        <v>0</v>
      </c>
      <c r="AI44" s="191">
        <v>0</v>
      </c>
      <c r="AJ44" s="191">
        <v>0</v>
      </c>
      <c r="AK44" s="191">
        <v>0</v>
      </c>
      <c r="AL44" s="191">
        <v>0</v>
      </c>
      <c r="AM44" s="191">
        <v>0</v>
      </c>
      <c r="AN44" s="192">
        <v>0</v>
      </c>
      <c r="AO44" s="191">
        <f t="shared" si="70"/>
        <v>0</v>
      </c>
      <c r="AP44" s="191">
        <f t="shared" si="70"/>
        <v>0</v>
      </c>
      <c r="AQ44" s="191">
        <f t="shared" si="70"/>
        <v>0</v>
      </c>
      <c r="AR44" s="191">
        <f t="shared" si="70"/>
        <v>0</v>
      </c>
      <c r="AS44" s="191">
        <f t="shared" si="70"/>
        <v>0</v>
      </c>
      <c r="AT44" s="191">
        <f t="shared" si="70"/>
        <v>0</v>
      </c>
      <c r="AU44" s="191">
        <f t="shared" si="71"/>
        <v>0</v>
      </c>
      <c r="AV44" s="191">
        <v>0</v>
      </c>
      <c r="AW44" s="191">
        <v>0</v>
      </c>
      <c r="AX44" s="191">
        <v>0</v>
      </c>
      <c r="AY44" s="191">
        <v>0</v>
      </c>
      <c r="AZ44" s="191">
        <v>0</v>
      </c>
      <c r="BA44" s="191">
        <v>0</v>
      </c>
      <c r="BB44" s="191">
        <v>0</v>
      </c>
      <c r="BC44" s="191">
        <v>0</v>
      </c>
      <c r="BD44" s="191">
        <v>0</v>
      </c>
      <c r="BE44" s="191">
        <v>0</v>
      </c>
      <c r="BF44" s="191">
        <v>0</v>
      </c>
      <c r="BG44" s="191">
        <v>0</v>
      </c>
      <c r="BH44" s="191">
        <v>0</v>
      </c>
      <c r="BI44" s="191">
        <v>0</v>
      </c>
      <c r="BJ44" s="191">
        <v>0</v>
      </c>
      <c r="BK44" s="191">
        <v>0</v>
      </c>
      <c r="BL44" s="191">
        <v>0</v>
      </c>
      <c r="BM44" s="191">
        <v>0</v>
      </c>
      <c r="BN44" s="191">
        <v>0</v>
      </c>
      <c r="BO44" s="191">
        <v>0</v>
      </c>
      <c r="BP44" s="191">
        <v>0</v>
      </c>
      <c r="BQ44" s="191">
        <v>0</v>
      </c>
      <c r="BR44" s="191">
        <v>0</v>
      </c>
      <c r="BS44" s="191">
        <v>0</v>
      </c>
      <c r="BT44" s="191">
        <v>0</v>
      </c>
      <c r="BU44" s="191">
        <v>0</v>
      </c>
      <c r="BV44" s="191">
        <v>0</v>
      </c>
      <c r="BW44" s="191">
        <v>0</v>
      </c>
      <c r="BX44" s="191">
        <f t="shared" si="14"/>
        <v>0</v>
      </c>
      <c r="BY44" s="64">
        <f t="shared" si="15"/>
        <v>0</v>
      </c>
      <c r="BZ44" s="191">
        <f t="shared" si="16"/>
        <v>0</v>
      </c>
      <c r="CA44" s="64">
        <f t="shared" si="17"/>
        <v>0</v>
      </c>
      <c r="CB44" s="65" t="s">
        <v>10</v>
      </c>
    </row>
    <row r="45" spans="2:80" ht="32.25" customHeight="1">
      <c r="B45" s="78" t="s">
        <v>46</v>
      </c>
      <c r="C45" s="74" t="s">
        <v>42</v>
      </c>
      <c r="D45" s="78" t="s">
        <v>10</v>
      </c>
      <c r="E45" s="191">
        <v>0</v>
      </c>
      <c r="F45" s="191">
        <f t="shared" si="10"/>
        <v>0</v>
      </c>
      <c r="G45" s="191">
        <f t="shared" si="10"/>
        <v>0</v>
      </c>
      <c r="H45" s="191">
        <f t="shared" si="10"/>
        <v>0</v>
      </c>
      <c r="I45" s="191">
        <f t="shared" si="10"/>
        <v>0</v>
      </c>
      <c r="J45" s="191">
        <f t="shared" si="10"/>
        <v>0</v>
      </c>
      <c r="K45" s="191">
        <f t="shared" si="10"/>
        <v>0</v>
      </c>
      <c r="L45" s="192">
        <f t="shared" si="3"/>
        <v>0</v>
      </c>
      <c r="M45" s="191">
        <v>0</v>
      </c>
      <c r="N45" s="191">
        <v>0</v>
      </c>
      <c r="O45" s="191">
        <v>0</v>
      </c>
      <c r="P45" s="191">
        <v>0</v>
      </c>
      <c r="Q45" s="191">
        <v>0</v>
      </c>
      <c r="R45" s="191">
        <v>0</v>
      </c>
      <c r="S45" s="192">
        <v>0</v>
      </c>
      <c r="T45" s="191">
        <v>0</v>
      </c>
      <c r="U45" s="191">
        <v>0</v>
      </c>
      <c r="V45" s="191">
        <v>0</v>
      </c>
      <c r="W45" s="191">
        <v>0</v>
      </c>
      <c r="X45" s="191">
        <v>0</v>
      </c>
      <c r="Y45" s="191">
        <v>0</v>
      </c>
      <c r="Z45" s="192">
        <v>0</v>
      </c>
      <c r="AA45" s="191">
        <v>0</v>
      </c>
      <c r="AB45" s="191">
        <v>0</v>
      </c>
      <c r="AC45" s="191">
        <v>0</v>
      </c>
      <c r="AD45" s="191">
        <v>0</v>
      </c>
      <c r="AE45" s="191">
        <v>0</v>
      </c>
      <c r="AF45" s="191">
        <v>0</v>
      </c>
      <c r="AG45" s="192">
        <v>0</v>
      </c>
      <c r="AH45" s="191">
        <v>0</v>
      </c>
      <c r="AI45" s="191">
        <v>0</v>
      </c>
      <c r="AJ45" s="191">
        <v>0</v>
      </c>
      <c r="AK45" s="191">
        <v>0</v>
      </c>
      <c r="AL45" s="191">
        <v>0</v>
      </c>
      <c r="AM45" s="191">
        <v>0</v>
      </c>
      <c r="AN45" s="192">
        <v>0</v>
      </c>
      <c r="AO45" s="191">
        <f t="shared" si="12"/>
        <v>0</v>
      </c>
      <c r="AP45" s="191">
        <f t="shared" si="12"/>
        <v>0</v>
      </c>
      <c r="AQ45" s="191">
        <f t="shared" si="12"/>
        <v>0</v>
      </c>
      <c r="AR45" s="191">
        <f t="shared" si="12"/>
        <v>0</v>
      </c>
      <c r="AS45" s="191">
        <f t="shared" si="12"/>
        <v>0</v>
      </c>
      <c r="AT45" s="191">
        <f t="shared" si="12"/>
        <v>0</v>
      </c>
      <c r="AU45" s="191">
        <f t="shared" si="6"/>
        <v>0</v>
      </c>
      <c r="AV45" s="191">
        <v>0</v>
      </c>
      <c r="AW45" s="191">
        <v>0</v>
      </c>
      <c r="AX45" s="191">
        <v>0</v>
      </c>
      <c r="AY45" s="191">
        <v>0</v>
      </c>
      <c r="AZ45" s="191">
        <v>0</v>
      </c>
      <c r="BA45" s="191">
        <v>0</v>
      </c>
      <c r="BB45" s="191">
        <v>0</v>
      </c>
      <c r="BC45" s="191">
        <v>0</v>
      </c>
      <c r="BD45" s="191">
        <v>0</v>
      </c>
      <c r="BE45" s="191">
        <v>0</v>
      </c>
      <c r="BF45" s="191">
        <v>0</v>
      </c>
      <c r="BG45" s="191">
        <v>0</v>
      </c>
      <c r="BH45" s="191">
        <v>0</v>
      </c>
      <c r="BI45" s="191">
        <v>0</v>
      </c>
      <c r="BJ45" s="191">
        <v>0</v>
      </c>
      <c r="BK45" s="191">
        <v>0</v>
      </c>
      <c r="BL45" s="191">
        <v>0</v>
      </c>
      <c r="BM45" s="191">
        <v>0</v>
      </c>
      <c r="BN45" s="191">
        <v>0</v>
      </c>
      <c r="BO45" s="191">
        <v>0</v>
      </c>
      <c r="BP45" s="191">
        <v>0</v>
      </c>
      <c r="BQ45" s="191">
        <v>0</v>
      </c>
      <c r="BR45" s="191">
        <v>0</v>
      </c>
      <c r="BS45" s="191">
        <v>0</v>
      </c>
      <c r="BT45" s="191">
        <v>0</v>
      </c>
      <c r="BU45" s="191">
        <v>0</v>
      </c>
      <c r="BV45" s="191">
        <v>0</v>
      </c>
      <c r="BW45" s="191">
        <v>0</v>
      </c>
      <c r="BX45" s="191">
        <f t="shared" si="14"/>
        <v>0</v>
      </c>
      <c r="BY45" s="64">
        <f t="shared" si="15"/>
        <v>0</v>
      </c>
      <c r="BZ45" s="191">
        <f t="shared" si="16"/>
        <v>0</v>
      </c>
      <c r="CA45" s="64">
        <f t="shared" si="17"/>
        <v>0</v>
      </c>
      <c r="CB45" s="65" t="s">
        <v>10</v>
      </c>
    </row>
    <row r="46" spans="2:80" ht="47.25">
      <c r="B46" s="78" t="s">
        <v>46</v>
      </c>
      <c r="C46" s="74" t="s">
        <v>43</v>
      </c>
      <c r="D46" s="78" t="s">
        <v>10</v>
      </c>
      <c r="E46" s="191">
        <v>0</v>
      </c>
      <c r="F46" s="191">
        <f t="shared" si="10"/>
        <v>0</v>
      </c>
      <c r="G46" s="191">
        <f t="shared" si="10"/>
        <v>0</v>
      </c>
      <c r="H46" s="191">
        <f t="shared" si="10"/>
        <v>0</v>
      </c>
      <c r="I46" s="191">
        <f t="shared" si="10"/>
        <v>0</v>
      </c>
      <c r="J46" s="191">
        <f t="shared" si="10"/>
        <v>0</v>
      </c>
      <c r="K46" s="191">
        <f t="shared" si="10"/>
        <v>0</v>
      </c>
      <c r="L46" s="192">
        <f t="shared" si="3"/>
        <v>0</v>
      </c>
      <c r="M46" s="191">
        <v>0</v>
      </c>
      <c r="N46" s="191">
        <v>0</v>
      </c>
      <c r="O46" s="191">
        <v>0</v>
      </c>
      <c r="P46" s="191">
        <v>0</v>
      </c>
      <c r="Q46" s="191">
        <v>0</v>
      </c>
      <c r="R46" s="191">
        <v>0</v>
      </c>
      <c r="S46" s="192">
        <v>0</v>
      </c>
      <c r="T46" s="191">
        <v>0</v>
      </c>
      <c r="U46" s="191">
        <v>0</v>
      </c>
      <c r="V46" s="191">
        <v>0</v>
      </c>
      <c r="W46" s="191">
        <v>0</v>
      </c>
      <c r="X46" s="191">
        <v>0</v>
      </c>
      <c r="Y46" s="191">
        <v>0</v>
      </c>
      <c r="Z46" s="192">
        <v>0</v>
      </c>
      <c r="AA46" s="191">
        <v>0</v>
      </c>
      <c r="AB46" s="191">
        <v>0</v>
      </c>
      <c r="AC46" s="191">
        <v>0</v>
      </c>
      <c r="AD46" s="191">
        <v>0</v>
      </c>
      <c r="AE46" s="191">
        <v>0</v>
      </c>
      <c r="AF46" s="191">
        <v>0</v>
      </c>
      <c r="AG46" s="192">
        <v>0</v>
      </c>
      <c r="AH46" s="191">
        <v>0</v>
      </c>
      <c r="AI46" s="191">
        <v>0</v>
      </c>
      <c r="AJ46" s="191">
        <v>0</v>
      </c>
      <c r="AK46" s="191">
        <v>0</v>
      </c>
      <c r="AL46" s="191">
        <v>0</v>
      </c>
      <c r="AM46" s="191">
        <v>0</v>
      </c>
      <c r="AN46" s="192">
        <v>0</v>
      </c>
      <c r="AO46" s="191">
        <f t="shared" si="12"/>
        <v>0</v>
      </c>
      <c r="AP46" s="191">
        <f t="shared" si="12"/>
        <v>0</v>
      </c>
      <c r="AQ46" s="191">
        <f t="shared" si="12"/>
        <v>0</v>
      </c>
      <c r="AR46" s="191">
        <f t="shared" si="12"/>
        <v>0</v>
      </c>
      <c r="AS46" s="191">
        <f t="shared" si="12"/>
        <v>0</v>
      </c>
      <c r="AT46" s="191">
        <f t="shared" si="12"/>
        <v>0</v>
      </c>
      <c r="AU46" s="191">
        <f t="shared" si="6"/>
        <v>0</v>
      </c>
      <c r="AV46" s="191">
        <v>0</v>
      </c>
      <c r="AW46" s="191">
        <v>0</v>
      </c>
      <c r="AX46" s="191">
        <v>0</v>
      </c>
      <c r="AY46" s="191">
        <v>0</v>
      </c>
      <c r="AZ46" s="191">
        <v>0</v>
      </c>
      <c r="BA46" s="191">
        <v>0</v>
      </c>
      <c r="BB46" s="191">
        <v>0</v>
      </c>
      <c r="BC46" s="191">
        <v>0</v>
      </c>
      <c r="BD46" s="191">
        <v>0</v>
      </c>
      <c r="BE46" s="191">
        <v>0</v>
      </c>
      <c r="BF46" s="191">
        <v>0</v>
      </c>
      <c r="BG46" s="191">
        <v>0</v>
      </c>
      <c r="BH46" s="191">
        <v>0</v>
      </c>
      <c r="BI46" s="191">
        <v>0</v>
      </c>
      <c r="BJ46" s="191">
        <v>0</v>
      </c>
      <c r="BK46" s="191">
        <v>0</v>
      </c>
      <c r="BL46" s="191">
        <v>0</v>
      </c>
      <c r="BM46" s="191">
        <v>0</v>
      </c>
      <c r="BN46" s="191">
        <v>0</v>
      </c>
      <c r="BO46" s="191">
        <v>0</v>
      </c>
      <c r="BP46" s="191">
        <v>0</v>
      </c>
      <c r="BQ46" s="191">
        <v>0</v>
      </c>
      <c r="BR46" s="191">
        <v>0</v>
      </c>
      <c r="BS46" s="191">
        <v>0</v>
      </c>
      <c r="BT46" s="191">
        <v>0</v>
      </c>
      <c r="BU46" s="191">
        <v>0</v>
      </c>
      <c r="BV46" s="191">
        <v>0</v>
      </c>
      <c r="BW46" s="191">
        <v>0</v>
      </c>
      <c r="BX46" s="191">
        <f t="shared" si="14"/>
        <v>0</v>
      </c>
      <c r="BY46" s="64">
        <f t="shared" si="15"/>
        <v>0</v>
      </c>
      <c r="BZ46" s="191">
        <f t="shared" si="16"/>
        <v>0</v>
      </c>
      <c r="CA46" s="64">
        <f t="shared" si="17"/>
        <v>0</v>
      </c>
      <c r="CB46" s="65" t="s">
        <v>10</v>
      </c>
    </row>
    <row r="47" spans="2:80" ht="31.5">
      <c r="B47" s="78" t="s">
        <v>46</v>
      </c>
      <c r="C47" s="74" t="s">
        <v>44</v>
      </c>
      <c r="D47" s="78" t="s">
        <v>10</v>
      </c>
      <c r="E47" s="191">
        <v>0</v>
      </c>
      <c r="F47" s="191">
        <f t="shared" si="10"/>
        <v>0</v>
      </c>
      <c r="G47" s="191">
        <f t="shared" si="10"/>
        <v>0</v>
      </c>
      <c r="H47" s="191">
        <f t="shared" si="10"/>
        <v>0</v>
      </c>
      <c r="I47" s="191">
        <f t="shared" si="10"/>
        <v>0</v>
      </c>
      <c r="J47" s="191">
        <f t="shared" si="10"/>
        <v>0</v>
      </c>
      <c r="K47" s="191">
        <f t="shared" si="10"/>
        <v>0</v>
      </c>
      <c r="L47" s="192">
        <f t="shared" si="3"/>
        <v>0</v>
      </c>
      <c r="M47" s="191">
        <v>0</v>
      </c>
      <c r="N47" s="191">
        <v>0</v>
      </c>
      <c r="O47" s="191">
        <v>0</v>
      </c>
      <c r="P47" s="191">
        <v>0</v>
      </c>
      <c r="Q47" s="191">
        <v>0</v>
      </c>
      <c r="R47" s="191">
        <v>0</v>
      </c>
      <c r="S47" s="192">
        <v>0</v>
      </c>
      <c r="T47" s="191">
        <v>0</v>
      </c>
      <c r="U47" s="191">
        <v>0</v>
      </c>
      <c r="V47" s="191">
        <v>0</v>
      </c>
      <c r="W47" s="191">
        <v>0</v>
      </c>
      <c r="X47" s="191">
        <v>0</v>
      </c>
      <c r="Y47" s="191">
        <v>0</v>
      </c>
      <c r="Z47" s="192">
        <v>0</v>
      </c>
      <c r="AA47" s="191">
        <v>0</v>
      </c>
      <c r="AB47" s="191">
        <v>0</v>
      </c>
      <c r="AC47" s="191">
        <v>0</v>
      </c>
      <c r="AD47" s="191">
        <v>0</v>
      </c>
      <c r="AE47" s="191">
        <v>0</v>
      </c>
      <c r="AF47" s="191">
        <v>0</v>
      </c>
      <c r="AG47" s="192">
        <v>0</v>
      </c>
      <c r="AH47" s="191">
        <v>0</v>
      </c>
      <c r="AI47" s="191">
        <v>0</v>
      </c>
      <c r="AJ47" s="191">
        <v>0</v>
      </c>
      <c r="AK47" s="191">
        <v>0</v>
      </c>
      <c r="AL47" s="191">
        <v>0</v>
      </c>
      <c r="AM47" s="191">
        <v>0</v>
      </c>
      <c r="AN47" s="192">
        <v>0</v>
      </c>
      <c r="AO47" s="191">
        <f t="shared" si="12"/>
        <v>0</v>
      </c>
      <c r="AP47" s="191">
        <f t="shared" si="12"/>
        <v>0</v>
      </c>
      <c r="AQ47" s="191">
        <f t="shared" si="12"/>
        <v>0</v>
      </c>
      <c r="AR47" s="191">
        <f t="shared" si="12"/>
        <v>0</v>
      </c>
      <c r="AS47" s="191">
        <f t="shared" si="12"/>
        <v>0</v>
      </c>
      <c r="AT47" s="191">
        <f t="shared" si="12"/>
        <v>0</v>
      </c>
      <c r="AU47" s="191">
        <f t="shared" si="6"/>
        <v>0</v>
      </c>
      <c r="AV47" s="191">
        <v>0</v>
      </c>
      <c r="AW47" s="191">
        <v>0</v>
      </c>
      <c r="AX47" s="191">
        <v>0</v>
      </c>
      <c r="AY47" s="191">
        <v>0</v>
      </c>
      <c r="AZ47" s="191">
        <v>0</v>
      </c>
      <c r="BA47" s="191">
        <v>0</v>
      </c>
      <c r="BB47" s="191">
        <v>0</v>
      </c>
      <c r="BC47" s="191">
        <v>0</v>
      </c>
      <c r="BD47" s="191">
        <v>0</v>
      </c>
      <c r="BE47" s="191">
        <v>0</v>
      </c>
      <c r="BF47" s="191">
        <v>0</v>
      </c>
      <c r="BG47" s="191">
        <v>0</v>
      </c>
      <c r="BH47" s="191">
        <v>0</v>
      </c>
      <c r="BI47" s="191">
        <v>0</v>
      </c>
      <c r="BJ47" s="191">
        <v>0</v>
      </c>
      <c r="BK47" s="191">
        <v>0</v>
      </c>
      <c r="BL47" s="191">
        <v>0</v>
      </c>
      <c r="BM47" s="191">
        <v>0</v>
      </c>
      <c r="BN47" s="191">
        <v>0</v>
      </c>
      <c r="BO47" s="191">
        <v>0</v>
      </c>
      <c r="BP47" s="191">
        <v>0</v>
      </c>
      <c r="BQ47" s="191">
        <v>0</v>
      </c>
      <c r="BR47" s="191">
        <v>0</v>
      </c>
      <c r="BS47" s="191">
        <v>0</v>
      </c>
      <c r="BT47" s="191">
        <v>0</v>
      </c>
      <c r="BU47" s="191">
        <v>0</v>
      </c>
      <c r="BV47" s="191">
        <v>0</v>
      </c>
      <c r="BW47" s="191">
        <v>0</v>
      </c>
      <c r="BX47" s="191">
        <f t="shared" si="14"/>
        <v>0</v>
      </c>
      <c r="BY47" s="64">
        <f t="shared" si="15"/>
        <v>0</v>
      </c>
      <c r="BZ47" s="191">
        <f t="shared" si="16"/>
        <v>0</v>
      </c>
      <c r="CA47" s="64">
        <f t="shared" si="17"/>
        <v>0</v>
      </c>
      <c r="CB47" s="65" t="s">
        <v>10</v>
      </c>
    </row>
    <row r="48" spans="2:80" ht="47.25">
      <c r="B48" s="78" t="s">
        <v>46</v>
      </c>
      <c r="C48" s="74" t="s">
        <v>47</v>
      </c>
      <c r="D48" s="78" t="s">
        <v>10</v>
      </c>
      <c r="E48" s="191">
        <v>0</v>
      </c>
      <c r="F48" s="191">
        <f t="shared" si="10"/>
        <v>0</v>
      </c>
      <c r="G48" s="191">
        <f t="shared" si="10"/>
        <v>0</v>
      </c>
      <c r="H48" s="191">
        <f t="shared" si="10"/>
        <v>0</v>
      </c>
      <c r="I48" s="191">
        <f t="shared" si="10"/>
        <v>0</v>
      </c>
      <c r="J48" s="191">
        <f t="shared" si="10"/>
        <v>0</v>
      </c>
      <c r="K48" s="191">
        <f t="shared" si="10"/>
        <v>0</v>
      </c>
      <c r="L48" s="192">
        <f t="shared" si="3"/>
        <v>0</v>
      </c>
      <c r="M48" s="191">
        <v>0</v>
      </c>
      <c r="N48" s="191">
        <v>0</v>
      </c>
      <c r="O48" s="191">
        <v>0</v>
      </c>
      <c r="P48" s="191">
        <v>0</v>
      </c>
      <c r="Q48" s="191">
        <v>0</v>
      </c>
      <c r="R48" s="191">
        <v>0</v>
      </c>
      <c r="S48" s="192">
        <v>0</v>
      </c>
      <c r="T48" s="191">
        <v>0</v>
      </c>
      <c r="U48" s="191">
        <v>0</v>
      </c>
      <c r="V48" s="191">
        <v>0</v>
      </c>
      <c r="W48" s="191">
        <v>0</v>
      </c>
      <c r="X48" s="191">
        <v>0</v>
      </c>
      <c r="Y48" s="191">
        <v>0</v>
      </c>
      <c r="Z48" s="192">
        <v>0</v>
      </c>
      <c r="AA48" s="191">
        <v>0</v>
      </c>
      <c r="AB48" s="191">
        <v>0</v>
      </c>
      <c r="AC48" s="191">
        <v>0</v>
      </c>
      <c r="AD48" s="191">
        <v>0</v>
      </c>
      <c r="AE48" s="191">
        <v>0</v>
      </c>
      <c r="AF48" s="191">
        <v>0</v>
      </c>
      <c r="AG48" s="192">
        <v>0</v>
      </c>
      <c r="AH48" s="191">
        <v>0</v>
      </c>
      <c r="AI48" s="191">
        <v>0</v>
      </c>
      <c r="AJ48" s="191">
        <v>0</v>
      </c>
      <c r="AK48" s="191">
        <v>0</v>
      </c>
      <c r="AL48" s="191">
        <v>0</v>
      </c>
      <c r="AM48" s="191">
        <v>0</v>
      </c>
      <c r="AN48" s="192">
        <v>0</v>
      </c>
      <c r="AO48" s="191">
        <f t="shared" si="12"/>
        <v>0</v>
      </c>
      <c r="AP48" s="191">
        <f t="shared" si="12"/>
        <v>0</v>
      </c>
      <c r="AQ48" s="191">
        <f t="shared" si="12"/>
        <v>0</v>
      </c>
      <c r="AR48" s="191">
        <f t="shared" si="12"/>
        <v>0</v>
      </c>
      <c r="AS48" s="191">
        <f t="shared" si="12"/>
        <v>0</v>
      </c>
      <c r="AT48" s="191">
        <f t="shared" si="12"/>
        <v>0</v>
      </c>
      <c r="AU48" s="191">
        <f t="shared" si="6"/>
        <v>0</v>
      </c>
      <c r="AV48" s="191">
        <v>0</v>
      </c>
      <c r="AW48" s="191">
        <v>0</v>
      </c>
      <c r="AX48" s="191">
        <v>0</v>
      </c>
      <c r="AY48" s="191">
        <v>0</v>
      </c>
      <c r="AZ48" s="191">
        <v>0</v>
      </c>
      <c r="BA48" s="191">
        <v>0</v>
      </c>
      <c r="BB48" s="191">
        <v>0</v>
      </c>
      <c r="BC48" s="191">
        <v>0</v>
      </c>
      <c r="BD48" s="191">
        <v>0</v>
      </c>
      <c r="BE48" s="191">
        <v>0</v>
      </c>
      <c r="BF48" s="191">
        <v>0</v>
      </c>
      <c r="BG48" s="191">
        <v>0</v>
      </c>
      <c r="BH48" s="191">
        <v>0</v>
      </c>
      <c r="BI48" s="191">
        <v>0</v>
      </c>
      <c r="BJ48" s="191">
        <v>0</v>
      </c>
      <c r="BK48" s="191">
        <v>0</v>
      </c>
      <c r="BL48" s="191">
        <v>0</v>
      </c>
      <c r="BM48" s="191">
        <v>0</v>
      </c>
      <c r="BN48" s="191">
        <v>0</v>
      </c>
      <c r="BO48" s="191">
        <v>0</v>
      </c>
      <c r="BP48" s="191">
        <v>0</v>
      </c>
      <c r="BQ48" s="191">
        <v>0</v>
      </c>
      <c r="BR48" s="191">
        <v>0</v>
      </c>
      <c r="BS48" s="191">
        <v>0</v>
      </c>
      <c r="BT48" s="191">
        <v>0</v>
      </c>
      <c r="BU48" s="191">
        <v>0</v>
      </c>
      <c r="BV48" s="191">
        <v>0</v>
      </c>
      <c r="BW48" s="191">
        <v>0</v>
      </c>
      <c r="BX48" s="191">
        <f t="shared" si="14"/>
        <v>0</v>
      </c>
      <c r="BY48" s="64">
        <f t="shared" si="15"/>
        <v>0</v>
      </c>
      <c r="BZ48" s="191">
        <f t="shared" si="16"/>
        <v>0</v>
      </c>
      <c r="CA48" s="64">
        <f t="shared" si="17"/>
        <v>0</v>
      </c>
      <c r="CB48" s="65" t="s">
        <v>10</v>
      </c>
    </row>
    <row r="49" spans="1:80" ht="47.25">
      <c r="B49" s="79" t="s">
        <v>48</v>
      </c>
      <c r="C49" s="55" t="s">
        <v>49</v>
      </c>
      <c r="D49" s="79" t="s">
        <v>10</v>
      </c>
      <c r="E49" s="189">
        <f>E50+E54</f>
        <v>7.3621040000000004</v>
      </c>
      <c r="F49" s="189">
        <f t="shared" si="10"/>
        <v>0</v>
      </c>
      <c r="G49" s="189">
        <f t="shared" si="10"/>
        <v>4</v>
      </c>
      <c r="H49" s="189">
        <f t="shared" si="10"/>
        <v>0</v>
      </c>
      <c r="I49" s="189">
        <f t="shared" si="10"/>
        <v>0</v>
      </c>
      <c r="J49" s="189">
        <f t="shared" si="10"/>
        <v>1.8</v>
      </c>
      <c r="K49" s="189">
        <f t="shared" si="10"/>
        <v>0</v>
      </c>
      <c r="L49" s="190">
        <f t="shared" si="3"/>
        <v>0</v>
      </c>
      <c r="M49" s="189">
        <f t="shared" ref="M49:AN49" si="72">M50+M54</f>
        <v>0</v>
      </c>
      <c r="N49" s="189">
        <f t="shared" si="72"/>
        <v>0</v>
      </c>
      <c r="O49" s="189">
        <f t="shared" si="72"/>
        <v>0</v>
      </c>
      <c r="P49" s="189">
        <f t="shared" si="72"/>
        <v>0</v>
      </c>
      <c r="Q49" s="189">
        <f t="shared" si="72"/>
        <v>0</v>
      </c>
      <c r="R49" s="189">
        <f t="shared" si="72"/>
        <v>0</v>
      </c>
      <c r="S49" s="190">
        <f t="shared" si="72"/>
        <v>0</v>
      </c>
      <c r="T49" s="189">
        <f t="shared" si="72"/>
        <v>0</v>
      </c>
      <c r="U49" s="189">
        <f t="shared" si="72"/>
        <v>0</v>
      </c>
      <c r="V49" s="189">
        <f t="shared" si="72"/>
        <v>0</v>
      </c>
      <c r="W49" s="189">
        <f t="shared" si="72"/>
        <v>0</v>
      </c>
      <c r="X49" s="189">
        <f t="shared" si="72"/>
        <v>0</v>
      </c>
      <c r="Y49" s="189">
        <f t="shared" si="72"/>
        <v>0</v>
      </c>
      <c r="Z49" s="190">
        <f t="shared" si="72"/>
        <v>0</v>
      </c>
      <c r="AA49" s="189">
        <f t="shared" si="72"/>
        <v>0</v>
      </c>
      <c r="AB49" s="189">
        <f t="shared" si="72"/>
        <v>0</v>
      </c>
      <c r="AC49" s="189">
        <f t="shared" si="72"/>
        <v>0</v>
      </c>
      <c r="AD49" s="189">
        <f t="shared" si="72"/>
        <v>0</v>
      </c>
      <c r="AE49" s="189">
        <f t="shared" si="72"/>
        <v>0</v>
      </c>
      <c r="AF49" s="189">
        <f t="shared" si="72"/>
        <v>0</v>
      </c>
      <c r="AG49" s="190">
        <f t="shared" si="72"/>
        <v>0</v>
      </c>
      <c r="AH49" s="189">
        <f t="shared" si="72"/>
        <v>0</v>
      </c>
      <c r="AI49" s="189">
        <f t="shared" si="72"/>
        <v>4</v>
      </c>
      <c r="AJ49" s="189">
        <f t="shared" si="72"/>
        <v>0</v>
      </c>
      <c r="AK49" s="189">
        <f t="shared" si="72"/>
        <v>0</v>
      </c>
      <c r="AL49" s="189">
        <f t="shared" si="72"/>
        <v>1.8</v>
      </c>
      <c r="AM49" s="189">
        <f t="shared" si="72"/>
        <v>0</v>
      </c>
      <c r="AN49" s="190">
        <f t="shared" si="72"/>
        <v>0</v>
      </c>
      <c r="AO49" s="189">
        <f t="shared" si="12"/>
        <v>0</v>
      </c>
      <c r="AP49" s="189">
        <f t="shared" si="12"/>
        <v>7.36</v>
      </c>
      <c r="AQ49" s="189">
        <f t="shared" si="12"/>
        <v>0</v>
      </c>
      <c r="AR49" s="189">
        <f t="shared" si="12"/>
        <v>0</v>
      </c>
      <c r="AS49" s="189">
        <f t="shared" si="12"/>
        <v>3.8149999999999999</v>
      </c>
      <c r="AT49" s="189">
        <f t="shared" si="12"/>
        <v>0</v>
      </c>
      <c r="AU49" s="189">
        <f t="shared" si="6"/>
        <v>0</v>
      </c>
      <c r="AV49" s="189">
        <f t="shared" ref="AV49:BW49" si="73">AV50+AV54</f>
        <v>0</v>
      </c>
      <c r="AW49" s="189">
        <f t="shared" si="73"/>
        <v>0</v>
      </c>
      <c r="AX49" s="189">
        <f t="shared" si="73"/>
        <v>0</v>
      </c>
      <c r="AY49" s="189">
        <f t="shared" si="73"/>
        <v>0</v>
      </c>
      <c r="AZ49" s="189">
        <f t="shared" si="73"/>
        <v>0</v>
      </c>
      <c r="BA49" s="189">
        <f t="shared" si="73"/>
        <v>0</v>
      </c>
      <c r="BB49" s="189">
        <f t="shared" si="73"/>
        <v>0</v>
      </c>
      <c r="BC49" s="189">
        <f t="shared" si="73"/>
        <v>0</v>
      </c>
      <c r="BD49" s="189">
        <f t="shared" si="73"/>
        <v>0</v>
      </c>
      <c r="BE49" s="189">
        <f t="shared" si="73"/>
        <v>0</v>
      </c>
      <c r="BF49" s="189">
        <f t="shared" si="73"/>
        <v>0</v>
      </c>
      <c r="BG49" s="189">
        <f t="shared" si="73"/>
        <v>0</v>
      </c>
      <c r="BH49" s="189">
        <f t="shared" si="73"/>
        <v>0</v>
      </c>
      <c r="BI49" s="189">
        <f t="shared" si="73"/>
        <v>0</v>
      </c>
      <c r="BJ49" s="189">
        <f t="shared" si="73"/>
        <v>0</v>
      </c>
      <c r="BK49" s="189">
        <f t="shared" si="73"/>
        <v>0</v>
      </c>
      <c r="BL49" s="189">
        <f t="shared" si="73"/>
        <v>0</v>
      </c>
      <c r="BM49" s="189">
        <f t="shared" si="73"/>
        <v>0</v>
      </c>
      <c r="BN49" s="189">
        <f t="shared" si="73"/>
        <v>0</v>
      </c>
      <c r="BO49" s="189">
        <f t="shared" si="73"/>
        <v>0</v>
      </c>
      <c r="BP49" s="189">
        <f t="shared" si="73"/>
        <v>0</v>
      </c>
      <c r="BQ49" s="189">
        <f t="shared" si="73"/>
        <v>0</v>
      </c>
      <c r="BR49" s="189">
        <f t="shared" si="73"/>
        <v>7.36</v>
      </c>
      <c r="BS49" s="189">
        <f t="shared" si="73"/>
        <v>0</v>
      </c>
      <c r="BT49" s="189">
        <f t="shared" si="73"/>
        <v>0</v>
      </c>
      <c r="BU49" s="189">
        <f t="shared" si="73"/>
        <v>3.8149999999999999</v>
      </c>
      <c r="BV49" s="189">
        <f t="shared" si="73"/>
        <v>0</v>
      </c>
      <c r="BW49" s="189">
        <f t="shared" si="73"/>
        <v>0</v>
      </c>
      <c r="BX49" s="191">
        <f t="shared" si="14"/>
        <v>0</v>
      </c>
      <c r="BY49" s="64">
        <f t="shared" si="15"/>
        <v>0</v>
      </c>
      <c r="BZ49" s="191">
        <f t="shared" si="16"/>
        <v>3.3600000000000003</v>
      </c>
      <c r="CA49" s="64">
        <f t="shared" si="17"/>
        <v>1.84</v>
      </c>
      <c r="CB49" s="59" t="s">
        <v>10</v>
      </c>
    </row>
    <row r="50" spans="1:80" ht="31.5">
      <c r="B50" s="78" t="s">
        <v>50</v>
      </c>
      <c r="C50" s="74" t="s">
        <v>51</v>
      </c>
      <c r="D50" s="78" t="s">
        <v>10</v>
      </c>
      <c r="E50" s="191">
        <f>SUM(E51:E53)</f>
        <v>7.3621040000000004</v>
      </c>
      <c r="F50" s="191">
        <f t="shared" si="10"/>
        <v>0</v>
      </c>
      <c r="G50" s="191">
        <f t="shared" si="10"/>
        <v>4</v>
      </c>
      <c r="H50" s="191">
        <f t="shared" si="10"/>
        <v>0</v>
      </c>
      <c r="I50" s="191">
        <f t="shared" si="10"/>
        <v>0</v>
      </c>
      <c r="J50" s="191">
        <f t="shared" si="10"/>
        <v>1.8</v>
      </c>
      <c r="K50" s="191">
        <f t="shared" si="10"/>
        <v>0</v>
      </c>
      <c r="L50" s="192">
        <f t="shared" si="3"/>
        <v>0</v>
      </c>
      <c r="M50" s="191">
        <f t="shared" ref="M50:AN50" si="74">SUM(M51:M53)</f>
        <v>0</v>
      </c>
      <c r="N50" s="191">
        <f t="shared" si="74"/>
        <v>0</v>
      </c>
      <c r="O50" s="191">
        <f t="shared" si="74"/>
        <v>0</v>
      </c>
      <c r="P50" s="191">
        <f t="shared" si="74"/>
        <v>0</v>
      </c>
      <c r="Q50" s="191">
        <f t="shared" si="74"/>
        <v>0</v>
      </c>
      <c r="R50" s="191">
        <f t="shared" si="74"/>
        <v>0</v>
      </c>
      <c r="S50" s="192">
        <f t="shared" si="74"/>
        <v>0</v>
      </c>
      <c r="T50" s="191">
        <f t="shared" si="74"/>
        <v>0</v>
      </c>
      <c r="U50" s="191">
        <f t="shared" si="74"/>
        <v>0</v>
      </c>
      <c r="V50" s="191">
        <f t="shared" si="74"/>
        <v>0</v>
      </c>
      <c r="W50" s="191">
        <f t="shared" si="74"/>
        <v>0</v>
      </c>
      <c r="X50" s="191">
        <f t="shared" si="74"/>
        <v>0</v>
      </c>
      <c r="Y50" s="191">
        <f t="shared" si="74"/>
        <v>0</v>
      </c>
      <c r="Z50" s="192">
        <f t="shared" si="74"/>
        <v>0</v>
      </c>
      <c r="AA50" s="191">
        <f t="shared" si="74"/>
        <v>0</v>
      </c>
      <c r="AB50" s="191">
        <f t="shared" si="74"/>
        <v>0</v>
      </c>
      <c r="AC50" s="191">
        <f t="shared" si="74"/>
        <v>0</v>
      </c>
      <c r="AD50" s="191">
        <f t="shared" si="74"/>
        <v>0</v>
      </c>
      <c r="AE50" s="191">
        <f t="shared" si="74"/>
        <v>0</v>
      </c>
      <c r="AF50" s="191">
        <f t="shared" si="74"/>
        <v>0</v>
      </c>
      <c r="AG50" s="192">
        <f t="shared" si="74"/>
        <v>0</v>
      </c>
      <c r="AH50" s="191">
        <f t="shared" si="74"/>
        <v>0</v>
      </c>
      <c r="AI50" s="191">
        <f t="shared" si="74"/>
        <v>4</v>
      </c>
      <c r="AJ50" s="191">
        <f t="shared" si="74"/>
        <v>0</v>
      </c>
      <c r="AK50" s="191">
        <f t="shared" si="74"/>
        <v>0</v>
      </c>
      <c r="AL50" s="191">
        <f t="shared" si="74"/>
        <v>1.8</v>
      </c>
      <c r="AM50" s="191">
        <f t="shared" si="74"/>
        <v>0</v>
      </c>
      <c r="AN50" s="192">
        <f t="shared" si="74"/>
        <v>0</v>
      </c>
      <c r="AO50" s="191">
        <f t="shared" si="12"/>
        <v>0</v>
      </c>
      <c r="AP50" s="191">
        <f t="shared" si="12"/>
        <v>7.36</v>
      </c>
      <c r="AQ50" s="191">
        <f t="shared" si="12"/>
        <v>0</v>
      </c>
      <c r="AR50" s="191">
        <f t="shared" si="12"/>
        <v>0</v>
      </c>
      <c r="AS50" s="191">
        <f t="shared" si="12"/>
        <v>3.8149999999999999</v>
      </c>
      <c r="AT50" s="191">
        <f t="shared" si="12"/>
        <v>0</v>
      </c>
      <c r="AU50" s="191">
        <f t="shared" si="6"/>
        <v>0</v>
      </c>
      <c r="AV50" s="191">
        <f t="shared" ref="AV50:BW50" si="75">SUM(AV51:AV53)</f>
        <v>0</v>
      </c>
      <c r="AW50" s="191">
        <f t="shared" si="75"/>
        <v>0</v>
      </c>
      <c r="AX50" s="191">
        <f t="shared" si="75"/>
        <v>0</v>
      </c>
      <c r="AY50" s="191">
        <f t="shared" si="75"/>
        <v>0</v>
      </c>
      <c r="AZ50" s="191">
        <f t="shared" si="75"/>
        <v>0</v>
      </c>
      <c r="BA50" s="191">
        <f t="shared" si="75"/>
        <v>0</v>
      </c>
      <c r="BB50" s="191">
        <f t="shared" si="75"/>
        <v>0</v>
      </c>
      <c r="BC50" s="191">
        <f t="shared" si="75"/>
        <v>0</v>
      </c>
      <c r="BD50" s="191">
        <f t="shared" si="75"/>
        <v>0</v>
      </c>
      <c r="BE50" s="191">
        <f t="shared" si="75"/>
        <v>0</v>
      </c>
      <c r="BF50" s="191">
        <f t="shared" si="75"/>
        <v>0</v>
      </c>
      <c r="BG50" s="191">
        <f t="shared" si="75"/>
        <v>0</v>
      </c>
      <c r="BH50" s="191">
        <f t="shared" si="75"/>
        <v>0</v>
      </c>
      <c r="BI50" s="191">
        <f t="shared" si="75"/>
        <v>0</v>
      </c>
      <c r="BJ50" s="191">
        <f t="shared" si="75"/>
        <v>0</v>
      </c>
      <c r="BK50" s="191">
        <f t="shared" si="75"/>
        <v>0</v>
      </c>
      <c r="BL50" s="191">
        <f t="shared" si="75"/>
        <v>0</v>
      </c>
      <c r="BM50" s="191">
        <f t="shared" si="75"/>
        <v>0</v>
      </c>
      <c r="BN50" s="191">
        <f t="shared" si="75"/>
        <v>0</v>
      </c>
      <c r="BO50" s="191">
        <f t="shared" si="75"/>
        <v>0</v>
      </c>
      <c r="BP50" s="191">
        <f t="shared" si="75"/>
        <v>0</v>
      </c>
      <c r="BQ50" s="191">
        <f t="shared" si="75"/>
        <v>0</v>
      </c>
      <c r="BR50" s="191">
        <f t="shared" si="75"/>
        <v>7.36</v>
      </c>
      <c r="BS50" s="191">
        <f t="shared" si="75"/>
        <v>0</v>
      </c>
      <c r="BT50" s="191">
        <f t="shared" si="75"/>
        <v>0</v>
      </c>
      <c r="BU50" s="191">
        <f t="shared" si="75"/>
        <v>3.8149999999999999</v>
      </c>
      <c r="BV50" s="191">
        <f t="shared" si="75"/>
        <v>0</v>
      </c>
      <c r="BW50" s="191">
        <f t="shared" si="75"/>
        <v>0</v>
      </c>
      <c r="BX50" s="191">
        <f t="shared" si="14"/>
        <v>0</v>
      </c>
      <c r="BY50" s="64">
        <f t="shared" si="15"/>
        <v>0</v>
      </c>
      <c r="BZ50" s="191">
        <f t="shared" si="16"/>
        <v>3.3600000000000003</v>
      </c>
      <c r="CA50" s="64">
        <f t="shared" si="17"/>
        <v>1.84</v>
      </c>
      <c r="CB50" s="65" t="s">
        <v>10</v>
      </c>
    </row>
    <row r="51" spans="1:80" ht="30.75" customHeight="1">
      <c r="B51" s="193" t="s">
        <v>50</v>
      </c>
      <c r="C51" s="17" t="s">
        <v>130</v>
      </c>
      <c r="D51" s="12" t="s">
        <v>127</v>
      </c>
      <c r="E51" s="194">
        <f>'Форма 12 '!J51</f>
        <v>7.3621040000000004</v>
      </c>
      <c r="F51" s="195">
        <f t="shared" si="10"/>
        <v>0</v>
      </c>
      <c r="G51" s="195">
        <f t="shared" si="10"/>
        <v>4</v>
      </c>
      <c r="H51" s="195">
        <f t="shared" si="10"/>
        <v>0</v>
      </c>
      <c r="I51" s="195">
        <f t="shared" si="10"/>
        <v>0</v>
      </c>
      <c r="J51" s="195">
        <f t="shared" si="10"/>
        <v>1.8</v>
      </c>
      <c r="K51" s="195">
        <f t="shared" si="10"/>
        <v>0</v>
      </c>
      <c r="L51" s="196">
        <f t="shared" si="3"/>
        <v>0</v>
      </c>
      <c r="M51" s="194">
        <v>0</v>
      </c>
      <c r="N51" s="194">
        <v>0</v>
      </c>
      <c r="O51" s="194">
        <v>0</v>
      </c>
      <c r="P51" s="194">
        <v>0</v>
      </c>
      <c r="Q51" s="194">
        <v>0</v>
      </c>
      <c r="R51" s="194">
        <v>0</v>
      </c>
      <c r="S51" s="197">
        <v>0</v>
      </c>
      <c r="T51" s="194">
        <v>0</v>
      </c>
      <c r="U51" s="194">
        <v>0</v>
      </c>
      <c r="V51" s="194">
        <v>0</v>
      </c>
      <c r="W51" s="194">
        <v>0</v>
      </c>
      <c r="X51" s="194">
        <v>0</v>
      </c>
      <c r="Y51" s="194">
        <v>0</v>
      </c>
      <c r="Z51" s="197">
        <v>0</v>
      </c>
      <c r="AA51" s="194">
        <v>0</v>
      </c>
      <c r="AB51" s="194">
        <v>0</v>
      </c>
      <c r="AC51" s="194">
        <v>0</v>
      </c>
      <c r="AD51" s="194">
        <v>0</v>
      </c>
      <c r="AE51" s="194">
        <v>0</v>
      </c>
      <c r="AF51" s="194">
        <v>0</v>
      </c>
      <c r="AG51" s="197">
        <v>0</v>
      </c>
      <c r="AH51" s="194">
        <v>0</v>
      </c>
      <c r="AI51" s="194">
        <v>4</v>
      </c>
      <c r="AJ51" s="194">
        <v>0</v>
      </c>
      <c r="AK51" s="194">
        <v>0</v>
      </c>
      <c r="AL51" s="194">
        <v>1.8</v>
      </c>
      <c r="AM51" s="194">
        <v>0</v>
      </c>
      <c r="AN51" s="197">
        <v>0</v>
      </c>
      <c r="AO51" s="195">
        <f t="shared" si="12"/>
        <v>0</v>
      </c>
      <c r="AP51" s="195">
        <f t="shared" si="12"/>
        <v>7.36</v>
      </c>
      <c r="AQ51" s="195">
        <f t="shared" si="12"/>
        <v>0</v>
      </c>
      <c r="AR51" s="195">
        <f t="shared" si="12"/>
        <v>0</v>
      </c>
      <c r="AS51" s="195">
        <f t="shared" si="12"/>
        <v>3.8149999999999999</v>
      </c>
      <c r="AT51" s="195">
        <f t="shared" si="12"/>
        <v>0</v>
      </c>
      <c r="AU51" s="195">
        <f t="shared" si="6"/>
        <v>0</v>
      </c>
      <c r="AV51" s="194">
        <v>0</v>
      </c>
      <c r="AW51" s="194">
        <v>0</v>
      </c>
      <c r="AX51" s="194">
        <v>0</v>
      </c>
      <c r="AY51" s="194">
        <v>0</v>
      </c>
      <c r="AZ51" s="194">
        <v>0</v>
      </c>
      <c r="BA51" s="194">
        <v>0</v>
      </c>
      <c r="BB51" s="194">
        <v>0</v>
      </c>
      <c r="BC51" s="194">
        <v>0</v>
      </c>
      <c r="BD51" s="194">
        <v>0</v>
      </c>
      <c r="BE51" s="194">
        <v>0</v>
      </c>
      <c r="BF51" s="194">
        <v>0</v>
      </c>
      <c r="BG51" s="194">
        <v>0</v>
      </c>
      <c r="BH51" s="194">
        <v>0</v>
      </c>
      <c r="BI51" s="194">
        <v>0</v>
      </c>
      <c r="BJ51" s="194">
        <v>0</v>
      </c>
      <c r="BK51" s="194">
        <v>0</v>
      </c>
      <c r="BL51" s="194">
        <v>0</v>
      </c>
      <c r="BM51" s="194">
        <v>0</v>
      </c>
      <c r="BN51" s="194">
        <v>0</v>
      </c>
      <c r="BO51" s="194">
        <v>0</v>
      </c>
      <c r="BP51" s="194">
        <v>0</v>
      </c>
      <c r="BQ51" s="194">
        <v>0</v>
      </c>
      <c r="BR51" s="194">
        <v>7.36</v>
      </c>
      <c r="BS51" s="194">
        <v>0</v>
      </c>
      <c r="BT51" s="194">
        <v>0</v>
      </c>
      <c r="BU51" s="194">
        <v>3.8149999999999999</v>
      </c>
      <c r="BV51" s="194">
        <v>0</v>
      </c>
      <c r="BW51" s="194">
        <v>0</v>
      </c>
      <c r="BX51" s="191">
        <f t="shared" si="14"/>
        <v>0</v>
      </c>
      <c r="BY51" s="64">
        <f t="shared" si="15"/>
        <v>0</v>
      </c>
      <c r="BZ51" s="191">
        <f t="shared" si="16"/>
        <v>3.3600000000000003</v>
      </c>
      <c r="CA51" s="64">
        <f t="shared" si="17"/>
        <v>1.84</v>
      </c>
      <c r="CB51" s="76"/>
    </row>
    <row r="52" spans="1:80" ht="30.75" customHeight="1">
      <c r="B52" s="193" t="s">
        <v>50</v>
      </c>
      <c r="C52" s="17" t="s">
        <v>131</v>
      </c>
      <c r="D52" s="12" t="s">
        <v>132</v>
      </c>
      <c r="E52" s="194">
        <f>'Форма 12 '!J52</f>
        <v>0</v>
      </c>
      <c r="F52" s="195">
        <f t="shared" si="10"/>
        <v>0</v>
      </c>
      <c r="G52" s="195">
        <f t="shared" si="10"/>
        <v>0</v>
      </c>
      <c r="H52" s="195">
        <f t="shared" si="10"/>
        <v>0</v>
      </c>
      <c r="I52" s="195">
        <f t="shared" si="10"/>
        <v>0</v>
      </c>
      <c r="J52" s="195">
        <f t="shared" si="10"/>
        <v>0</v>
      </c>
      <c r="K52" s="195">
        <f t="shared" si="10"/>
        <v>0</v>
      </c>
      <c r="L52" s="196">
        <f t="shared" ref="L52" si="76">SUM(S52)+SUM(Z52)+SUM(AG52)+SUM(AN52)</f>
        <v>0</v>
      </c>
      <c r="M52" s="194">
        <v>0</v>
      </c>
      <c r="N52" s="194">
        <v>0</v>
      </c>
      <c r="O52" s="194">
        <v>0</v>
      </c>
      <c r="P52" s="194">
        <v>0</v>
      </c>
      <c r="Q52" s="194">
        <v>0</v>
      </c>
      <c r="R52" s="194">
        <v>0</v>
      </c>
      <c r="S52" s="197">
        <v>0</v>
      </c>
      <c r="T52" s="194">
        <v>0</v>
      </c>
      <c r="U52" s="194">
        <v>0</v>
      </c>
      <c r="V52" s="194">
        <v>0</v>
      </c>
      <c r="W52" s="194">
        <v>0</v>
      </c>
      <c r="X52" s="194">
        <v>0</v>
      </c>
      <c r="Y52" s="194">
        <v>0</v>
      </c>
      <c r="Z52" s="197">
        <v>0</v>
      </c>
      <c r="AA52" s="194">
        <v>0</v>
      </c>
      <c r="AB52" s="194">
        <v>0</v>
      </c>
      <c r="AC52" s="194">
        <v>0</v>
      </c>
      <c r="AD52" s="194">
        <v>0</v>
      </c>
      <c r="AE52" s="194">
        <v>0</v>
      </c>
      <c r="AF52" s="194">
        <v>0</v>
      </c>
      <c r="AG52" s="197">
        <v>0</v>
      </c>
      <c r="AH52" s="194">
        <v>0</v>
      </c>
      <c r="AI52" s="194">
        <v>0</v>
      </c>
      <c r="AJ52" s="194">
        <v>0</v>
      </c>
      <c r="AK52" s="194">
        <v>0</v>
      </c>
      <c r="AL52" s="194">
        <v>0</v>
      </c>
      <c r="AM52" s="194">
        <v>0</v>
      </c>
      <c r="AN52" s="197">
        <v>0</v>
      </c>
      <c r="AO52" s="195">
        <f t="shared" si="12"/>
        <v>0</v>
      </c>
      <c r="AP52" s="195">
        <f t="shared" si="12"/>
        <v>0</v>
      </c>
      <c r="AQ52" s="195">
        <f t="shared" si="12"/>
        <v>0</v>
      </c>
      <c r="AR52" s="195">
        <f t="shared" si="12"/>
        <v>0</v>
      </c>
      <c r="AS52" s="195">
        <f t="shared" si="12"/>
        <v>0</v>
      </c>
      <c r="AT52" s="195">
        <f t="shared" si="12"/>
        <v>0</v>
      </c>
      <c r="AU52" s="195">
        <f t="shared" si="6"/>
        <v>0</v>
      </c>
      <c r="AV52" s="194">
        <v>0</v>
      </c>
      <c r="AW52" s="194">
        <v>0</v>
      </c>
      <c r="AX52" s="194">
        <v>0</v>
      </c>
      <c r="AY52" s="194">
        <v>0</v>
      </c>
      <c r="AZ52" s="194">
        <v>0</v>
      </c>
      <c r="BA52" s="194">
        <v>0</v>
      </c>
      <c r="BB52" s="194">
        <v>0</v>
      </c>
      <c r="BC52" s="194">
        <v>0</v>
      </c>
      <c r="BD52" s="194">
        <v>0</v>
      </c>
      <c r="BE52" s="194">
        <v>0</v>
      </c>
      <c r="BF52" s="194">
        <v>0</v>
      </c>
      <c r="BG52" s="194">
        <v>0</v>
      </c>
      <c r="BH52" s="194">
        <v>0</v>
      </c>
      <c r="BI52" s="194">
        <v>0</v>
      </c>
      <c r="BJ52" s="194">
        <v>0</v>
      </c>
      <c r="BK52" s="194">
        <v>0</v>
      </c>
      <c r="BL52" s="194">
        <v>0</v>
      </c>
      <c r="BM52" s="194">
        <v>0</v>
      </c>
      <c r="BN52" s="194">
        <v>0</v>
      </c>
      <c r="BO52" s="194">
        <v>0</v>
      </c>
      <c r="BP52" s="194">
        <v>0</v>
      </c>
      <c r="BQ52" s="194">
        <v>0</v>
      </c>
      <c r="BR52" s="194">
        <v>0</v>
      </c>
      <c r="BS52" s="194">
        <v>0</v>
      </c>
      <c r="BT52" s="194">
        <v>0</v>
      </c>
      <c r="BU52" s="194">
        <v>0</v>
      </c>
      <c r="BV52" s="194">
        <v>0</v>
      </c>
      <c r="BW52" s="194">
        <v>0</v>
      </c>
      <c r="BX52" s="191">
        <f t="shared" si="14"/>
        <v>0</v>
      </c>
      <c r="BY52" s="64">
        <f t="shared" si="15"/>
        <v>0</v>
      </c>
      <c r="BZ52" s="191">
        <f t="shared" si="16"/>
        <v>0</v>
      </c>
      <c r="CA52" s="64">
        <f t="shared" si="17"/>
        <v>0</v>
      </c>
      <c r="CB52" s="76"/>
    </row>
    <row r="53" spans="1:80" ht="34.5" customHeight="1">
      <c r="B53" s="193" t="s">
        <v>50</v>
      </c>
      <c r="C53" s="17" t="s">
        <v>133</v>
      </c>
      <c r="D53" s="12" t="s">
        <v>134</v>
      </c>
      <c r="E53" s="194">
        <f>'Форма 12 '!J53</f>
        <v>0</v>
      </c>
      <c r="F53" s="195">
        <f t="shared" si="10"/>
        <v>0</v>
      </c>
      <c r="G53" s="195">
        <f t="shared" si="10"/>
        <v>0</v>
      </c>
      <c r="H53" s="195">
        <f t="shared" si="10"/>
        <v>0</v>
      </c>
      <c r="I53" s="195">
        <f t="shared" si="10"/>
        <v>0</v>
      </c>
      <c r="J53" s="195">
        <f t="shared" si="10"/>
        <v>0</v>
      </c>
      <c r="K53" s="195">
        <f t="shared" si="10"/>
        <v>0</v>
      </c>
      <c r="L53" s="196">
        <f t="shared" si="3"/>
        <v>0</v>
      </c>
      <c r="M53" s="194">
        <v>0</v>
      </c>
      <c r="N53" s="194">
        <v>0</v>
      </c>
      <c r="O53" s="194">
        <v>0</v>
      </c>
      <c r="P53" s="194">
        <v>0</v>
      </c>
      <c r="Q53" s="194">
        <v>0</v>
      </c>
      <c r="R53" s="194">
        <v>0</v>
      </c>
      <c r="S53" s="197">
        <v>0</v>
      </c>
      <c r="T53" s="194">
        <v>0</v>
      </c>
      <c r="U53" s="194">
        <v>0</v>
      </c>
      <c r="V53" s="194">
        <v>0</v>
      </c>
      <c r="W53" s="194">
        <v>0</v>
      </c>
      <c r="X53" s="194">
        <v>0</v>
      </c>
      <c r="Y53" s="194">
        <v>0</v>
      </c>
      <c r="Z53" s="197">
        <v>0</v>
      </c>
      <c r="AA53" s="194">
        <v>0</v>
      </c>
      <c r="AB53" s="194">
        <v>0</v>
      </c>
      <c r="AC53" s="194">
        <v>0</v>
      </c>
      <c r="AD53" s="194">
        <v>0</v>
      </c>
      <c r="AE53" s="194">
        <v>0</v>
      </c>
      <c r="AF53" s="194">
        <v>0</v>
      </c>
      <c r="AG53" s="197">
        <v>0</v>
      </c>
      <c r="AH53" s="194">
        <v>0</v>
      </c>
      <c r="AI53" s="194">
        <v>0</v>
      </c>
      <c r="AJ53" s="194">
        <v>0</v>
      </c>
      <c r="AK53" s="194">
        <v>0</v>
      </c>
      <c r="AL53" s="194">
        <v>0</v>
      </c>
      <c r="AM53" s="194">
        <v>0</v>
      </c>
      <c r="AN53" s="197">
        <v>0</v>
      </c>
      <c r="AO53" s="195">
        <f t="shared" si="12"/>
        <v>0</v>
      </c>
      <c r="AP53" s="195">
        <f t="shared" si="12"/>
        <v>0</v>
      </c>
      <c r="AQ53" s="195">
        <f t="shared" si="12"/>
        <v>0</v>
      </c>
      <c r="AR53" s="195">
        <f t="shared" si="12"/>
        <v>0</v>
      </c>
      <c r="AS53" s="195">
        <f t="shared" si="12"/>
        <v>0</v>
      </c>
      <c r="AT53" s="195">
        <f t="shared" si="12"/>
        <v>0</v>
      </c>
      <c r="AU53" s="195">
        <f t="shared" si="6"/>
        <v>0</v>
      </c>
      <c r="AV53" s="194">
        <v>0</v>
      </c>
      <c r="AW53" s="194">
        <v>0</v>
      </c>
      <c r="AX53" s="194">
        <v>0</v>
      </c>
      <c r="AY53" s="194">
        <v>0</v>
      </c>
      <c r="AZ53" s="194">
        <v>0</v>
      </c>
      <c r="BA53" s="194">
        <v>0</v>
      </c>
      <c r="BB53" s="194">
        <v>0</v>
      </c>
      <c r="BC53" s="194">
        <v>0</v>
      </c>
      <c r="BD53" s="194">
        <v>0</v>
      </c>
      <c r="BE53" s="194">
        <v>0</v>
      </c>
      <c r="BF53" s="194">
        <v>0</v>
      </c>
      <c r="BG53" s="194">
        <v>0</v>
      </c>
      <c r="BH53" s="194">
        <v>0</v>
      </c>
      <c r="BI53" s="194">
        <v>0</v>
      </c>
      <c r="BJ53" s="194">
        <v>0</v>
      </c>
      <c r="BK53" s="194">
        <v>0</v>
      </c>
      <c r="BL53" s="194">
        <v>0</v>
      </c>
      <c r="BM53" s="194">
        <v>0</v>
      </c>
      <c r="BN53" s="194">
        <v>0</v>
      </c>
      <c r="BO53" s="194">
        <v>0</v>
      </c>
      <c r="BP53" s="194">
        <v>0</v>
      </c>
      <c r="BQ53" s="194">
        <v>0</v>
      </c>
      <c r="BR53" s="194">
        <v>0</v>
      </c>
      <c r="BS53" s="194">
        <v>0</v>
      </c>
      <c r="BT53" s="194">
        <v>0</v>
      </c>
      <c r="BU53" s="194">
        <v>0</v>
      </c>
      <c r="BV53" s="194">
        <v>0</v>
      </c>
      <c r="BW53" s="194">
        <v>0</v>
      </c>
      <c r="BX53" s="191">
        <f t="shared" si="14"/>
        <v>0</v>
      </c>
      <c r="BY53" s="64">
        <f t="shared" si="15"/>
        <v>0</v>
      </c>
      <c r="BZ53" s="191">
        <f t="shared" si="16"/>
        <v>0</v>
      </c>
      <c r="CA53" s="64">
        <f t="shared" si="17"/>
        <v>0</v>
      </c>
      <c r="CB53" s="76"/>
    </row>
    <row r="54" spans="1:80" ht="31.5">
      <c r="B54" s="78" t="s">
        <v>52</v>
      </c>
      <c r="C54" s="74" t="s">
        <v>53</v>
      </c>
      <c r="D54" s="78" t="s">
        <v>10</v>
      </c>
      <c r="E54" s="191">
        <v>0</v>
      </c>
      <c r="F54" s="191">
        <f>M54+T54+AA54+AH54</f>
        <v>0</v>
      </c>
      <c r="G54" s="191">
        <f>N54+U54+AB54+AI54</f>
        <v>0</v>
      </c>
      <c r="H54" s="191">
        <f>O54+V54+AC54+AJ54</f>
        <v>0</v>
      </c>
      <c r="I54" s="191">
        <f t="shared" ref="F54:K64" si="77">P54+W54+AD54+AK54</f>
        <v>0</v>
      </c>
      <c r="J54" s="191">
        <f t="shared" si="77"/>
        <v>0</v>
      </c>
      <c r="K54" s="191">
        <f t="shared" si="77"/>
        <v>0</v>
      </c>
      <c r="L54" s="192">
        <f t="shared" si="3"/>
        <v>0</v>
      </c>
      <c r="M54" s="191">
        <v>0</v>
      </c>
      <c r="N54" s="191">
        <v>0</v>
      </c>
      <c r="O54" s="191">
        <v>0</v>
      </c>
      <c r="P54" s="191">
        <v>0</v>
      </c>
      <c r="Q54" s="191">
        <v>0</v>
      </c>
      <c r="R54" s="191">
        <v>0</v>
      </c>
      <c r="S54" s="192">
        <v>0</v>
      </c>
      <c r="T54" s="191">
        <v>0</v>
      </c>
      <c r="U54" s="191">
        <v>0</v>
      </c>
      <c r="V54" s="191">
        <v>0</v>
      </c>
      <c r="W54" s="191">
        <v>0</v>
      </c>
      <c r="X54" s="191">
        <v>0</v>
      </c>
      <c r="Y54" s="191">
        <v>0</v>
      </c>
      <c r="Z54" s="192">
        <v>0</v>
      </c>
      <c r="AA54" s="191">
        <v>0</v>
      </c>
      <c r="AB54" s="191">
        <v>0</v>
      </c>
      <c r="AC54" s="191">
        <v>0</v>
      </c>
      <c r="AD54" s="191">
        <v>0</v>
      </c>
      <c r="AE54" s="191">
        <v>0</v>
      </c>
      <c r="AF54" s="191">
        <v>0</v>
      </c>
      <c r="AG54" s="192">
        <v>0</v>
      </c>
      <c r="AH54" s="191">
        <v>0</v>
      </c>
      <c r="AI54" s="191">
        <v>0</v>
      </c>
      <c r="AJ54" s="191">
        <v>0</v>
      </c>
      <c r="AK54" s="191">
        <v>0</v>
      </c>
      <c r="AL54" s="191">
        <v>0</v>
      </c>
      <c r="AM54" s="191">
        <v>0</v>
      </c>
      <c r="AN54" s="192">
        <v>0</v>
      </c>
      <c r="AO54" s="191">
        <f>AV54+BC54+BJ54+BQ54</f>
        <v>0</v>
      </c>
      <c r="AP54" s="191">
        <f t="shared" ref="AO54:AT64" si="78">AW54+BD54+BK54+BR54</f>
        <v>0</v>
      </c>
      <c r="AQ54" s="191">
        <f t="shared" si="78"/>
        <v>0</v>
      </c>
      <c r="AR54" s="191">
        <f t="shared" si="78"/>
        <v>0</v>
      </c>
      <c r="AS54" s="191">
        <f t="shared" si="78"/>
        <v>0</v>
      </c>
      <c r="AT54" s="191">
        <f t="shared" si="78"/>
        <v>0</v>
      </c>
      <c r="AU54" s="191">
        <v>0</v>
      </c>
      <c r="AV54" s="191">
        <v>0</v>
      </c>
      <c r="AW54" s="191">
        <v>0</v>
      </c>
      <c r="AX54" s="191">
        <v>0</v>
      </c>
      <c r="AY54" s="191">
        <v>0</v>
      </c>
      <c r="AZ54" s="191">
        <v>0</v>
      </c>
      <c r="BA54" s="191">
        <v>0</v>
      </c>
      <c r="BB54" s="191">
        <v>0</v>
      </c>
      <c r="BC54" s="191">
        <v>0</v>
      </c>
      <c r="BD54" s="191">
        <v>0</v>
      </c>
      <c r="BE54" s="191">
        <v>0</v>
      </c>
      <c r="BF54" s="191">
        <v>0</v>
      </c>
      <c r="BG54" s="191">
        <v>0</v>
      </c>
      <c r="BH54" s="191">
        <v>0</v>
      </c>
      <c r="BI54" s="191">
        <v>0</v>
      </c>
      <c r="BJ54" s="191">
        <v>0</v>
      </c>
      <c r="BK54" s="191">
        <v>0</v>
      </c>
      <c r="BL54" s="191">
        <v>0</v>
      </c>
      <c r="BM54" s="191">
        <v>0</v>
      </c>
      <c r="BN54" s="191">
        <v>0</v>
      </c>
      <c r="BO54" s="191">
        <v>0</v>
      </c>
      <c r="BP54" s="191">
        <v>0</v>
      </c>
      <c r="BQ54" s="191">
        <v>0</v>
      </c>
      <c r="BR54" s="191">
        <v>0</v>
      </c>
      <c r="BS54" s="191">
        <v>0</v>
      </c>
      <c r="BT54" s="191">
        <v>0</v>
      </c>
      <c r="BU54" s="191">
        <v>0</v>
      </c>
      <c r="BV54" s="191">
        <v>0</v>
      </c>
      <c r="BW54" s="191">
        <v>0</v>
      </c>
      <c r="BX54" s="191">
        <f t="shared" si="14"/>
        <v>0</v>
      </c>
      <c r="BY54" s="64">
        <f t="shared" si="15"/>
        <v>0</v>
      </c>
      <c r="BZ54" s="191">
        <f t="shared" si="16"/>
        <v>0</v>
      </c>
      <c r="CA54" s="64">
        <f t="shared" si="17"/>
        <v>0</v>
      </c>
      <c r="CB54" s="65" t="s">
        <v>10</v>
      </c>
    </row>
    <row r="55" spans="1:80">
      <c r="A55" s="205"/>
      <c r="B55" s="83" t="s">
        <v>54</v>
      </c>
      <c r="C55" s="82" t="s">
        <v>55</v>
      </c>
      <c r="D55" s="83" t="s">
        <v>10</v>
      </c>
      <c r="E55" s="187">
        <f>E56+E62+E69+E81</f>
        <v>8.4129627100000004</v>
      </c>
      <c r="F55" s="187">
        <f t="shared" si="77"/>
        <v>0</v>
      </c>
      <c r="G55" s="187">
        <f t="shared" si="77"/>
        <v>4.17</v>
      </c>
      <c r="H55" s="187">
        <f t="shared" si="77"/>
        <v>0</v>
      </c>
      <c r="I55" s="187">
        <f t="shared" si="77"/>
        <v>0</v>
      </c>
      <c r="J55" s="187">
        <f t="shared" si="77"/>
        <v>0</v>
      </c>
      <c r="K55" s="187">
        <f t="shared" si="77"/>
        <v>0</v>
      </c>
      <c r="L55" s="188">
        <f t="shared" si="3"/>
        <v>0</v>
      </c>
      <c r="M55" s="187">
        <f t="shared" ref="M55:AN55" si="79">M56+M62+M69+M81</f>
        <v>0</v>
      </c>
      <c r="N55" s="187">
        <f t="shared" si="79"/>
        <v>0</v>
      </c>
      <c r="O55" s="187">
        <f t="shared" si="79"/>
        <v>0</v>
      </c>
      <c r="P55" s="187">
        <f t="shared" si="79"/>
        <v>0</v>
      </c>
      <c r="Q55" s="187">
        <f t="shared" si="79"/>
        <v>0</v>
      </c>
      <c r="R55" s="187">
        <f t="shared" si="79"/>
        <v>0</v>
      </c>
      <c r="S55" s="188">
        <f t="shared" si="79"/>
        <v>0</v>
      </c>
      <c r="T55" s="187">
        <f t="shared" si="79"/>
        <v>0</v>
      </c>
      <c r="U55" s="187">
        <f t="shared" si="79"/>
        <v>0</v>
      </c>
      <c r="V55" s="187">
        <f t="shared" si="79"/>
        <v>0</v>
      </c>
      <c r="W55" s="187">
        <f t="shared" si="79"/>
        <v>0</v>
      </c>
      <c r="X55" s="187">
        <f t="shared" si="79"/>
        <v>0</v>
      </c>
      <c r="Y55" s="187">
        <f t="shared" si="79"/>
        <v>0</v>
      </c>
      <c r="Z55" s="188">
        <f t="shared" si="79"/>
        <v>0</v>
      </c>
      <c r="AA55" s="187">
        <f t="shared" si="79"/>
        <v>0</v>
      </c>
      <c r="AB55" s="187">
        <f t="shared" si="79"/>
        <v>1.67</v>
      </c>
      <c r="AC55" s="187">
        <f t="shared" si="79"/>
        <v>0</v>
      </c>
      <c r="AD55" s="187">
        <f t="shared" si="79"/>
        <v>0</v>
      </c>
      <c r="AE55" s="187">
        <f t="shared" si="79"/>
        <v>0</v>
      </c>
      <c r="AF55" s="187">
        <f t="shared" si="79"/>
        <v>0</v>
      </c>
      <c r="AG55" s="188">
        <f t="shared" si="79"/>
        <v>0</v>
      </c>
      <c r="AH55" s="187">
        <f t="shared" si="79"/>
        <v>0</v>
      </c>
      <c r="AI55" s="187">
        <f t="shared" si="79"/>
        <v>2.5</v>
      </c>
      <c r="AJ55" s="187">
        <f t="shared" si="79"/>
        <v>0</v>
      </c>
      <c r="AK55" s="187">
        <f t="shared" si="79"/>
        <v>0</v>
      </c>
      <c r="AL55" s="187">
        <f t="shared" si="79"/>
        <v>0</v>
      </c>
      <c r="AM55" s="187">
        <f t="shared" si="79"/>
        <v>0</v>
      </c>
      <c r="AN55" s="188">
        <f t="shared" si="79"/>
        <v>0</v>
      </c>
      <c r="AO55" s="187">
        <f t="shared" si="78"/>
        <v>0</v>
      </c>
      <c r="AP55" s="187">
        <f t="shared" si="78"/>
        <v>8.4122837099999987</v>
      </c>
      <c r="AQ55" s="187">
        <f t="shared" si="78"/>
        <v>0</v>
      </c>
      <c r="AR55" s="187">
        <f t="shared" si="78"/>
        <v>0</v>
      </c>
      <c r="AS55" s="187">
        <f t="shared" si="78"/>
        <v>0</v>
      </c>
      <c r="AT55" s="187">
        <f t="shared" si="78"/>
        <v>0</v>
      </c>
      <c r="AU55" s="187">
        <f t="shared" si="6"/>
        <v>79</v>
      </c>
      <c r="AV55" s="187">
        <f t="shared" ref="AV55:BW55" si="80">AV56+AV62+AV69+AV81</f>
        <v>0</v>
      </c>
      <c r="AW55" s="187">
        <f t="shared" si="80"/>
        <v>0</v>
      </c>
      <c r="AX55" s="187">
        <f t="shared" si="80"/>
        <v>0</v>
      </c>
      <c r="AY55" s="187">
        <f t="shared" si="80"/>
        <v>0</v>
      </c>
      <c r="AZ55" s="187">
        <f t="shared" si="80"/>
        <v>0</v>
      </c>
      <c r="BA55" s="187">
        <f t="shared" si="80"/>
        <v>0</v>
      </c>
      <c r="BB55" s="187">
        <f t="shared" si="80"/>
        <v>0</v>
      </c>
      <c r="BC55" s="187">
        <f t="shared" si="80"/>
        <v>0</v>
      </c>
      <c r="BD55" s="187">
        <f t="shared" si="80"/>
        <v>0</v>
      </c>
      <c r="BE55" s="187">
        <f t="shared" si="80"/>
        <v>0</v>
      </c>
      <c r="BF55" s="187">
        <f t="shared" si="80"/>
        <v>0</v>
      </c>
      <c r="BG55" s="187">
        <f t="shared" si="80"/>
        <v>0</v>
      </c>
      <c r="BH55" s="187">
        <f t="shared" si="80"/>
        <v>0</v>
      </c>
      <c r="BI55" s="187">
        <f t="shared" si="80"/>
        <v>0</v>
      </c>
      <c r="BJ55" s="187">
        <f t="shared" si="80"/>
        <v>0</v>
      </c>
      <c r="BK55" s="187">
        <f t="shared" si="80"/>
        <v>4.6509971599999993</v>
      </c>
      <c r="BL55" s="187">
        <f t="shared" si="80"/>
        <v>0</v>
      </c>
      <c r="BM55" s="187">
        <f t="shared" si="80"/>
        <v>0</v>
      </c>
      <c r="BN55" s="187">
        <f t="shared" si="80"/>
        <v>0</v>
      </c>
      <c r="BO55" s="187">
        <f t="shared" si="80"/>
        <v>0</v>
      </c>
      <c r="BP55" s="187">
        <f t="shared" si="80"/>
        <v>2</v>
      </c>
      <c r="BQ55" s="187">
        <f t="shared" si="80"/>
        <v>0</v>
      </c>
      <c r="BR55" s="187">
        <f t="shared" si="80"/>
        <v>3.7612865499999999</v>
      </c>
      <c r="BS55" s="187">
        <f t="shared" si="80"/>
        <v>0</v>
      </c>
      <c r="BT55" s="187">
        <f t="shared" si="80"/>
        <v>0</v>
      </c>
      <c r="BU55" s="187">
        <f t="shared" si="80"/>
        <v>0</v>
      </c>
      <c r="BV55" s="187">
        <f t="shared" si="80"/>
        <v>0</v>
      </c>
      <c r="BW55" s="187">
        <f t="shared" si="80"/>
        <v>77</v>
      </c>
      <c r="BX55" s="191">
        <f t="shared" si="14"/>
        <v>0</v>
      </c>
      <c r="BY55" s="64">
        <f t="shared" si="15"/>
        <v>0</v>
      </c>
      <c r="BZ55" s="191">
        <f t="shared" si="16"/>
        <v>4.2422837099999988</v>
      </c>
      <c r="CA55" s="64">
        <f t="shared" si="17"/>
        <v>2.0173342230215825</v>
      </c>
      <c r="CB55" s="53" t="s">
        <v>10</v>
      </c>
    </row>
    <row r="56" spans="1:80" ht="31.5">
      <c r="A56" s="205"/>
      <c r="B56" s="79" t="s">
        <v>56</v>
      </c>
      <c r="C56" s="55" t="s">
        <v>57</v>
      </c>
      <c r="D56" s="79" t="s">
        <v>10</v>
      </c>
      <c r="E56" s="189">
        <f>E57+E58</f>
        <v>1.670085</v>
      </c>
      <c r="F56" s="189">
        <f t="shared" si="77"/>
        <v>0</v>
      </c>
      <c r="G56" s="189">
        <f t="shared" si="77"/>
        <v>1.67</v>
      </c>
      <c r="H56" s="189">
        <f t="shared" si="77"/>
        <v>0</v>
      </c>
      <c r="I56" s="189">
        <f t="shared" si="77"/>
        <v>0</v>
      </c>
      <c r="J56" s="189">
        <f t="shared" si="77"/>
        <v>0</v>
      </c>
      <c r="K56" s="189">
        <f t="shared" si="77"/>
        <v>0</v>
      </c>
      <c r="L56" s="190">
        <f t="shared" si="3"/>
        <v>0</v>
      </c>
      <c r="M56" s="189">
        <f t="shared" ref="M56:AN56" si="81">M57+M58</f>
        <v>0</v>
      </c>
      <c r="N56" s="189">
        <f t="shared" si="81"/>
        <v>0</v>
      </c>
      <c r="O56" s="189">
        <f t="shared" si="81"/>
        <v>0</v>
      </c>
      <c r="P56" s="189">
        <f t="shared" si="81"/>
        <v>0</v>
      </c>
      <c r="Q56" s="189">
        <f t="shared" si="81"/>
        <v>0</v>
      </c>
      <c r="R56" s="189">
        <f t="shared" si="81"/>
        <v>0</v>
      </c>
      <c r="S56" s="190">
        <f t="shared" si="81"/>
        <v>0</v>
      </c>
      <c r="T56" s="189">
        <f t="shared" si="81"/>
        <v>0</v>
      </c>
      <c r="U56" s="189">
        <f t="shared" si="81"/>
        <v>0</v>
      </c>
      <c r="V56" s="189">
        <f t="shared" si="81"/>
        <v>0</v>
      </c>
      <c r="W56" s="189">
        <f t="shared" si="81"/>
        <v>0</v>
      </c>
      <c r="X56" s="189">
        <f t="shared" si="81"/>
        <v>0</v>
      </c>
      <c r="Y56" s="189">
        <f t="shared" si="81"/>
        <v>0</v>
      </c>
      <c r="Z56" s="190">
        <f t="shared" si="81"/>
        <v>0</v>
      </c>
      <c r="AA56" s="189">
        <f t="shared" si="81"/>
        <v>0</v>
      </c>
      <c r="AB56" s="189">
        <f t="shared" si="81"/>
        <v>1.67</v>
      </c>
      <c r="AC56" s="189">
        <f t="shared" si="81"/>
        <v>0</v>
      </c>
      <c r="AD56" s="189">
        <f t="shared" si="81"/>
        <v>0</v>
      </c>
      <c r="AE56" s="189">
        <f t="shared" si="81"/>
        <v>0</v>
      </c>
      <c r="AF56" s="189">
        <f t="shared" si="81"/>
        <v>0</v>
      </c>
      <c r="AG56" s="190">
        <f t="shared" si="81"/>
        <v>0</v>
      </c>
      <c r="AH56" s="189">
        <f t="shared" si="81"/>
        <v>0</v>
      </c>
      <c r="AI56" s="189">
        <f t="shared" si="81"/>
        <v>0</v>
      </c>
      <c r="AJ56" s="189">
        <f t="shared" si="81"/>
        <v>0</v>
      </c>
      <c r="AK56" s="189">
        <f t="shared" si="81"/>
        <v>0</v>
      </c>
      <c r="AL56" s="189">
        <f t="shared" si="81"/>
        <v>0</v>
      </c>
      <c r="AM56" s="189">
        <f t="shared" si="81"/>
        <v>0</v>
      </c>
      <c r="AN56" s="190">
        <f t="shared" si="81"/>
        <v>0</v>
      </c>
      <c r="AO56" s="189">
        <f t="shared" si="78"/>
        <v>0</v>
      </c>
      <c r="AP56" s="189">
        <f t="shared" si="78"/>
        <v>1.67</v>
      </c>
      <c r="AQ56" s="189">
        <f t="shared" si="78"/>
        <v>0</v>
      </c>
      <c r="AR56" s="189">
        <f t="shared" si="78"/>
        <v>0</v>
      </c>
      <c r="AS56" s="189">
        <f t="shared" si="78"/>
        <v>0</v>
      </c>
      <c r="AT56" s="189">
        <f t="shared" si="78"/>
        <v>0</v>
      </c>
      <c r="AU56" s="189">
        <f t="shared" si="6"/>
        <v>1</v>
      </c>
      <c r="AV56" s="189">
        <f t="shared" ref="AV56:BW56" si="82">AV57+AV58</f>
        <v>0</v>
      </c>
      <c r="AW56" s="189">
        <f t="shared" si="82"/>
        <v>0</v>
      </c>
      <c r="AX56" s="189">
        <f t="shared" si="82"/>
        <v>0</v>
      </c>
      <c r="AY56" s="189">
        <f t="shared" si="82"/>
        <v>0</v>
      </c>
      <c r="AZ56" s="189">
        <f t="shared" si="82"/>
        <v>0</v>
      </c>
      <c r="BA56" s="189">
        <f t="shared" si="82"/>
        <v>0</v>
      </c>
      <c r="BB56" s="189">
        <f t="shared" si="82"/>
        <v>0</v>
      </c>
      <c r="BC56" s="189">
        <f t="shared" si="82"/>
        <v>0</v>
      </c>
      <c r="BD56" s="189">
        <f t="shared" si="82"/>
        <v>0</v>
      </c>
      <c r="BE56" s="189">
        <f t="shared" si="82"/>
        <v>0</v>
      </c>
      <c r="BF56" s="189">
        <f t="shared" si="82"/>
        <v>0</v>
      </c>
      <c r="BG56" s="189">
        <f t="shared" si="82"/>
        <v>0</v>
      </c>
      <c r="BH56" s="189">
        <f t="shared" si="82"/>
        <v>0</v>
      </c>
      <c r="BI56" s="189">
        <f t="shared" si="82"/>
        <v>0</v>
      </c>
      <c r="BJ56" s="189">
        <f t="shared" si="82"/>
        <v>0</v>
      </c>
      <c r="BK56" s="189">
        <f t="shared" si="82"/>
        <v>1.67</v>
      </c>
      <c r="BL56" s="189">
        <f t="shared" si="82"/>
        <v>0</v>
      </c>
      <c r="BM56" s="189">
        <f t="shared" si="82"/>
        <v>0</v>
      </c>
      <c r="BN56" s="189">
        <f t="shared" si="82"/>
        <v>0</v>
      </c>
      <c r="BO56" s="189">
        <f t="shared" si="82"/>
        <v>0</v>
      </c>
      <c r="BP56" s="189">
        <f t="shared" si="82"/>
        <v>1</v>
      </c>
      <c r="BQ56" s="189">
        <f t="shared" si="82"/>
        <v>0</v>
      </c>
      <c r="BR56" s="189">
        <f t="shared" si="82"/>
        <v>0</v>
      </c>
      <c r="BS56" s="189">
        <f t="shared" si="82"/>
        <v>0</v>
      </c>
      <c r="BT56" s="189">
        <f t="shared" si="82"/>
        <v>0</v>
      </c>
      <c r="BU56" s="189">
        <f t="shared" si="82"/>
        <v>0</v>
      </c>
      <c r="BV56" s="189">
        <f t="shared" si="82"/>
        <v>0</v>
      </c>
      <c r="BW56" s="189">
        <f t="shared" si="82"/>
        <v>0</v>
      </c>
      <c r="BX56" s="191">
        <f t="shared" si="14"/>
        <v>0</v>
      </c>
      <c r="BY56" s="64">
        <f t="shared" si="15"/>
        <v>0</v>
      </c>
      <c r="BZ56" s="191">
        <f t="shared" si="16"/>
        <v>0</v>
      </c>
      <c r="CA56" s="64">
        <f t="shared" si="17"/>
        <v>1</v>
      </c>
      <c r="CB56" s="59" t="s">
        <v>10</v>
      </c>
    </row>
    <row r="57" spans="1:80">
      <c r="A57" s="205"/>
      <c r="B57" s="78" t="s">
        <v>58</v>
      </c>
      <c r="C57" s="74" t="s">
        <v>59</v>
      </c>
      <c r="D57" s="78" t="s">
        <v>10</v>
      </c>
      <c r="E57" s="191">
        <v>0</v>
      </c>
      <c r="F57" s="191">
        <f>M57+T57+AA57+AH57</f>
        <v>0</v>
      </c>
      <c r="G57" s="191">
        <f>N57+U57+AB57+AI57</f>
        <v>0</v>
      </c>
      <c r="H57" s="191">
        <f>O57+V57+AC57+AJ57</f>
        <v>0</v>
      </c>
      <c r="I57" s="191">
        <f t="shared" ref="I57:K57" si="83">P57+W57+AD57+AK57</f>
        <v>0</v>
      </c>
      <c r="J57" s="191">
        <f t="shared" si="83"/>
        <v>0</v>
      </c>
      <c r="K57" s="191">
        <f t="shared" si="83"/>
        <v>0</v>
      </c>
      <c r="L57" s="192">
        <f t="shared" ref="L57" si="84">SUM(S57)+SUM(Z57)+SUM(AG57)+SUM(AN57)</f>
        <v>0</v>
      </c>
      <c r="M57" s="191">
        <v>0</v>
      </c>
      <c r="N57" s="191">
        <v>0</v>
      </c>
      <c r="O57" s="191">
        <v>0</v>
      </c>
      <c r="P57" s="191">
        <v>0</v>
      </c>
      <c r="Q57" s="191">
        <v>0</v>
      </c>
      <c r="R57" s="191">
        <v>0</v>
      </c>
      <c r="S57" s="192">
        <v>0</v>
      </c>
      <c r="T57" s="191">
        <v>0</v>
      </c>
      <c r="U57" s="191">
        <v>0</v>
      </c>
      <c r="V57" s="191">
        <v>0</v>
      </c>
      <c r="W57" s="191">
        <v>0</v>
      </c>
      <c r="X57" s="191">
        <v>0</v>
      </c>
      <c r="Y57" s="191">
        <v>0</v>
      </c>
      <c r="Z57" s="192">
        <v>0</v>
      </c>
      <c r="AA57" s="191">
        <v>0</v>
      </c>
      <c r="AB57" s="191">
        <v>0</v>
      </c>
      <c r="AC57" s="191">
        <v>0</v>
      </c>
      <c r="AD57" s="191">
        <v>0</v>
      </c>
      <c r="AE57" s="191">
        <v>0</v>
      </c>
      <c r="AF57" s="191">
        <v>0</v>
      </c>
      <c r="AG57" s="192">
        <v>0</v>
      </c>
      <c r="AH57" s="191">
        <v>0</v>
      </c>
      <c r="AI57" s="191">
        <v>0</v>
      </c>
      <c r="AJ57" s="191">
        <v>0</v>
      </c>
      <c r="AK57" s="191">
        <v>0</v>
      </c>
      <c r="AL57" s="191">
        <v>0</v>
      </c>
      <c r="AM57" s="191">
        <v>0</v>
      </c>
      <c r="AN57" s="192">
        <v>0</v>
      </c>
      <c r="AO57" s="191">
        <f>AV57+BC57+BJ57+BQ57</f>
        <v>0</v>
      </c>
      <c r="AP57" s="191">
        <f t="shared" ref="AP57:AT57" si="85">AW57+BD57+BK57+BR57</f>
        <v>0</v>
      </c>
      <c r="AQ57" s="191">
        <f t="shared" si="85"/>
        <v>0</v>
      </c>
      <c r="AR57" s="191">
        <f t="shared" si="85"/>
        <v>0</v>
      </c>
      <c r="AS57" s="191">
        <f t="shared" si="85"/>
        <v>0</v>
      </c>
      <c r="AT57" s="191">
        <f t="shared" si="85"/>
        <v>0</v>
      </c>
      <c r="AU57" s="191">
        <v>0</v>
      </c>
      <c r="AV57" s="191">
        <v>0</v>
      </c>
      <c r="AW57" s="191">
        <v>0</v>
      </c>
      <c r="AX57" s="191">
        <v>0</v>
      </c>
      <c r="AY57" s="191">
        <v>0</v>
      </c>
      <c r="AZ57" s="191">
        <v>0</v>
      </c>
      <c r="BA57" s="191">
        <v>0</v>
      </c>
      <c r="BB57" s="191">
        <v>0</v>
      </c>
      <c r="BC57" s="191">
        <v>0</v>
      </c>
      <c r="BD57" s="191">
        <v>0</v>
      </c>
      <c r="BE57" s="191">
        <v>0</v>
      </c>
      <c r="BF57" s="191">
        <v>0</v>
      </c>
      <c r="BG57" s="191">
        <v>0</v>
      </c>
      <c r="BH57" s="191">
        <v>0</v>
      </c>
      <c r="BI57" s="191">
        <v>0</v>
      </c>
      <c r="BJ57" s="191">
        <v>0</v>
      </c>
      <c r="BK57" s="191">
        <v>0</v>
      </c>
      <c r="BL57" s="191">
        <v>0</v>
      </c>
      <c r="BM57" s="191">
        <v>0</v>
      </c>
      <c r="BN57" s="191">
        <v>0</v>
      </c>
      <c r="BO57" s="191">
        <v>0</v>
      </c>
      <c r="BP57" s="191">
        <v>0</v>
      </c>
      <c r="BQ57" s="191">
        <v>0</v>
      </c>
      <c r="BR57" s="191">
        <v>0</v>
      </c>
      <c r="BS57" s="191">
        <v>0</v>
      </c>
      <c r="BT57" s="191">
        <v>0</v>
      </c>
      <c r="BU57" s="191">
        <v>0</v>
      </c>
      <c r="BV57" s="191">
        <v>0</v>
      </c>
      <c r="BW57" s="191">
        <v>0</v>
      </c>
      <c r="BX57" s="191">
        <f t="shared" si="14"/>
        <v>0</v>
      </c>
      <c r="BY57" s="64">
        <f t="shared" si="15"/>
        <v>0</v>
      </c>
      <c r="BZ57" s="191">
        <f t="shared" si="16"/>
        <v>0</v>
      </c>
      <c r="CA57" s="64">
        <f t="shared" si="17"/>
        <v>0</v>
      </c>
      <c r="CB57" s="65" t="s">
        <v>10</v>
      </c>
    </row>
    <row r="58" spans="1:80" ht="31.5">
      <c r="B58" s="78" t="s">
        <v>60</v>
      </c>
      <c r="C58" s="74" t="s">
        <v>61</v>
      </c>
      <c r="D58" s="78" t="s">
        <v>10</v>
      </c>
      <c r="E58" s="191">
        <f>SUM(E59:E61)</f>
        <v>1.670085</v>
      </c>
      <c r="F58" s="191">
        <f t="shared" si="77"/>
        <v>0</v>
      </c>
      <c r="G58" s="191">
        <f t="shared" si="77"/>
        <v>1.67</v>
      </c>
      <c r="H58" s="191">
        <f t="shared" si="77"/>
        <v>0</v>
      </c>
      <c r="I58" s="191">
        <f t="shared" si="77"/>
        <v>0</v>
      </c>
      <c r="J58" s="191">
        <f t="shared" si="77"/>
        <v>0</v>
      </c>
      <c r="K58" s="191">
        <f t="shared" si="77"/>
        <v>0</v>
      </c>
      <c r="L58" s="192">
        <f t="shared" si="3"/>
        <v>0</v>
      </c>
      <c r="M58" s="191">
        <f t="shared" ref="M58:AN58" si="86">SUM(M59:M61)</f>
        <v>0</v>
      </c>
      <c r="N58" s="191">
        <f t="shared" si="86"/>
        <v>0</v>
      </c>
      <c r="O58" s="191">
        <f t="shared" si="86"/>
        <v>0</v>
      </c>
      <c r="P58" s="191">
        <f t="shared" si="86"/>
        <v>0</v>
      </c>
      <c r="Q58" s="191">
        <f t="shared" si="86"/>
        <v>0</v>
      </c>
      <c r="R58" s="191">
        <f t="shared" si="86"/>
        <v>0</v>
      </c>
      <c r="S58" s="192">
        <f t="shared" si="86"/>
        <v>0</v>
      </c>
      <c r="T58" s="191">
        <f t="shared" si="86"/>
        <v>0</v>
      </c>
      <c r="U58" s="191">
        <f t="shared" si="86"/>
        <v>0</v>
      </c>
      <c r="V58" s="191">
        <f t="shared" si="86"/>
        <v>0</v>
      </c>
      <c r="W58" s="191">
        <f t="shared" si="86"/>
        <v>0</v>
      </c>
      <c r="X58" s="191">
        <f t="shared" si="86"/>
        <v>0</v>
      </c>
      <c r="Y58" s="191">
        <f t="shared" si="86"/>
        <v>0</v>
      </c>
      <c r="Z58" s="192">
        <f t="shared" si="86"/>
        <v>0</v>
      </c>
      <c r="AA58" s="191">
        <f t="shared" si="86"/>
        <v>0</v>
      </c>
      <c r="AB58" s="191">
        <f t="shared" si="86"/>
        <v>1.67</v>
      </c>
      <c r="AC58" s="191">
        <f t="shared" si="86"/>
        <v>0</v>
      </c>
      <c r="AD58" s="191">
        <f t="shared" si="86"/>
        <v>0</v>
      </c>
      <c r="AE58" s="191">
        <f t="shared" si="86"/>
        <v>0</v>
      </c>
      <c r="AF58" s="191">
        <f t="shared" si="86"/>
        <v>0</v>
      </c>
      <c r="AG58" s="192">
        <f t="shared" si="86"/>
        <v>0</v>
      </c>
      <c r="AH58" s="191">
        <f t="shared" si="86"/>
        <v>0</v>
      </c>
      <c r="AI58" s="191">
        <f t="shared" si="86"/>
        <v>0</v>
      </c>
      <c r="AJ58" s="191">
        <f t="shared" si="86"/>
        <v>0</v>
      </c>
      <c r="AK58" s="191">
        <f t="shared" si="86"/>
        <v>0</v>
      </c>
      <c r="AL58" s="191">
        <f t="shared" si="86"/>
        <v>0</v>
      </c>
      <c r="AM58" s="191">
        <f t="shared" si="86"/>
        <v>0</v>
      </c>
      <c r="AN58" s="192">
        <f t="shared" si="86"/>
        <v>0</v>
      </c>
      <c r="AO58" s="191">
        <f t="shared" si="78"/>
        <v>0</v>
      </c>
      <c r="AP58" s="191">
        <f t="shared" si="78"/>
        <v>1.67</v>
      </c>
      <c r="AQ58" s="191">
        <f t="shared" si="78"/>
        <v>0</v>
      </c>
      <c r="AR58" s="191">
        <f t="shared" si="78"/>
        <v>0</v>
      </c>
      <c r="AS58" s="191">
        <f t="shared" si="78"/>
        <v>0</v>
      </c>
      <c r="AT58" s="191">
        <f t="shared" si="78"/>
        <v>0</v>
      </c>
      <c r="AU58" s="191">
        <f t="shared" si="6"/>
        <v>1</v>
      </c>
      <c r="AV58" s="191">
        <f t="shared" ref="AV58:BW58" si="87">SUM(AV59:AV61)</f>
        <v>0</v>
      </c>
      <c r="AW58" s="191">
        <f t="shared" si="87"/>
        <v>0</v>
      </c>
      <c r="AX58" s="191">
        <f t="shared" si="87"/>
        <v>0</v>
      </c>
      <c r="AY58" s="191">
        <f t="shared" si="87"/>
        <v>0</v>
      </c>
      <c r="AZ58" s="191">
        <f t="shared" si="87"/>
        <v>0</v>
      </c>
      <c r="BA58" s="191">
        <f t="shared" si="87"/>
        <v>0</v>
      </c>
      <c r="BB58" s="191">
        <f t="shared" si="87"/>
        <v>0</v>
      </c>
      <c r="BC58" s="191">
        <f t="shared" si="87"/>
        <v>0</v>
      </c>
      <c r="BD58" s="191">
        <f t="shared" si="87"/>
        <v>0</v>
      </c>
      <c r="BE58" s="191">
        <f t="shared" si="87"/>
        <v>0</v>
      </c>
      <c r="BF58" s="191">
        <f t="shared" si="87"/>
        <v>0</v>
      </c>
      <c r="BG58" s="191">
        <f t="shared" si="87"/>
        <v>0</v>
      </c>
      <c r="BH58" s="191">
        <f t="shared" si="87"/>
        <v>0</v>
      </c>
      <c r="BI58" s="191">
        <f t="shared" si="87"/>
        <v>0</v>
      </c>
      <c r="BJ58" s="191">
        <f t="shared" si="87"/>
        <v>0</v>
      </c>
      <c r="BK58" s="191">
        <f t="shared" si="87"/>
        <v>1.67</v>
      </c>
      <c r="BL58" s="191">
        <f t="shared" si="87"/>
        <v>0</v>
      </c>
      <c r="BM58" s="191">
        <f t="shared" si="87"/>
        <v>0</v>
      </c>
      <c r="BN58" s="191">
        <f t="shared" si="87"/>
        <v>0</v>
      </c>
      <c r="BO58" s="191">
        <f t="shared" si="87"/>
        <v>0</v>
      </c>
      <c r="BP58" s="191">
        <f t="shared" si="87"/>
        <v>1</v>
      </c>
      <c r="BQ58" s="191">
        <f t="shared" si="87"/>
        <v>0</v>
      </c>
      <c r="BR58" s="191">
        <f t="shared" si="87"/>
        <v>0</v>
      </c>
      <c r="BS58" s="191">
        <f t="shared" si="87"/>
        <v>0</v>
      </c>
      <c r="BT58" s="191">
        <f t="shared" si="87"/>
        <v>0</v>
      </c>
      <c r="BU58" s="191">
        <f t="shared" si="87"/>
        <v>0</v>
      </c>
      <c r="BV58" s="191">
        <f t="shared" si="87"/>
        <v>0</v>
      </c>
      <c r="BW58" s="191">
        <f t="shared" si="87"/>
        <v>0</v>
      </c>
      <c r="BX58" s="191">
        <f t="shared" si="14"/>
        <v>0</v>
      </c>
      <c r="BY58" s="64">
        <f t="shared" si="15"/>
        <v>0</v>
      </c>
      <c r="BZ58" s="191">
        <f t="shared" si="16"/>
        <v>0</v>
      </c>
      <c r="CA58" s="64">
        <f t="shared" si="17"/>
        <v>1</v>
      </c>
      <c r="CB58" s="65" t="s">
        <v>10</v>
      </c>
    </row>
    <row r="59" spans="1:80" ht="26.25" customHeight="1">
      <c r="B59" s="193" t="s">
        <v>60</v>
      </c>
      <c r="C59" s="211" t="s">
        <v>135</v>
      </c>
      <c r="D59" s="12" t="s">
        <v>136</v>
      </c>
      <c r="E59" s="194">
        <f>'Форма 12 '!J59</f>
        <v>0</v>
      </c>
      <c r="F59" s="195">
        <f t="shared" si="77"/>
        <v>0</v>
      </c>
      <c r="G59" s="195">
        <f t="shared" si="77"/>
        <v>0</v>
      </c>
      <c r="H59" s="195">
        <f t="shared" si="77"/>
        <v>0</v>
      </c>
      <c r="I59" s="195">
        <f t="shared" si="77"/>
        <v>0</v>
      </c>
      <c r="J59" s="195">
        <f t="shared" si="77"/>
        <v>0</v>
      </c>
      <c r="K59" s="195">
        <f t="shared" si="77"/>
        <v>0</v>
      </c>
      <c r="L59" s="196">
        <f>SUM(S59)+SUM(Z59)+SUM(AG59)+SUM(AN59)</f>
        <v>0</v>
      </c>
      <c r="M59" s="194">
        <v>0</v>
      </c>
      <c r="N59" s="194">
        <v>0</v>
      </c>
      <c r="O59" s="194">
        <v>0</v>
      </c>
      <c r="P59" s="194">
        <v>0</v>
      </c>
      <c r="Q59" s="194">
        <v>0</v>
      </c>
      <c r="R59" s="194">
        <v>0</v>
      </c>
      <c r="S59" s="197">
        <v>0</v>
      </c>
      <c r="T59" s="194">
        <v>0</v>
      </c>
      <c r="U59" s="194">
        <v>0</v>
      </c>
      <c r="V59" s="194">
        <v>0</v>
      </c>
      <c r="W59" s="194">
        <v>0</v>
      </c>
      <c r="X59" s="194">
        <v>0</v>
      </c>
      <c r="Y59" s="194">
        <v>0</v>
      </c>
      <c r="Z59" s="197">
        <v>0</v>
      </c>
      <c r="AA59" s="194">
        <v>0</v>
      </c>
      <c r="AB59" s="194">
        <v>0</v>
      </c>
      <c r="AC59" s="194">
        <v>0</v>
      </c>
      <c r="AD59" s="194">
        <v>0</v>
      </c>
      <c r="AE59" s="194">
        <v>0</v>
      </c>
      <c r="AF59" s="194">
        <v>0</v>
      </c>
      <c r="AG59" s="197">
        <v>0</v>
      </c>
      <c r="AH59" s="194">
        <v>0</v>
      </c>
      <c r="AI59" s="194">
        <v>0</v>
      </c>
      <c r="AJ59" s="194">
        <v>0</v>
      </c>
      <c r="AK59" s="194">
        <v>0</v>
      </c>
      <c r="AL59" s="194">
        <v>0</v>
      </c>
      <c r="AM59" s="194">
        <v>0</v>
      </c>
      <c r="AN59" s="194">
        <v>0</v>
      </c>
      <c r="AO59" s="195">
        <f t="shared" si="78"/>
        <v>0</v>
      </c>
      <c r="AP59" s="195">
        <f t="shared" si="78"/>
        <v>0</v>
      </c>
      <c r="AQ59" s="195">
        <f t="shared" si="78"/>
        <v>0</v>
      </c>
      <c r="AR59" s="195">
        <f t="shared" si="78"/>
        <v>0</v>
      </c>
      <c r="AS59" s="195">
        <f t="shared" si="78"/>
        <v>0</v>
      </c>
      <c r="AT59" s="195">
        <f t="shared" si="78"/>
        <v>0</v>
      </c>
      <c r="AU59" s="195">
        <f t="shared" si="6"/>
        <v>0</v>
      </c>
      <c r="AV59" s="194">
        <v>0</v>
      </c>
      <c r="AW59" s="194">
        <v>0</v>
      </c>
      <c r="AX59" s="194">
        <v>0</v>
      </c>
      <c r="AY59" s="194">
        <v>0</v>
      </c>
      <c r="AZ59" s="194">
        <v>0</v>
      </c>
      <c r="BA59" s="194">
        <v>0</v>
      </c>
      <c r="BB59" s="194">
        <v>0</v>
      </c>
      <c r="BC59" s="194">
        <v>0</v>
      </c>
      <c r="BD59" s="194">
        <v>0</v>
      </c>
      <c r="BE59" s="194">
        <v>0</v>
      </c>
      <c r="BF59" s="194">
        <v>0</v>
      </c>
      <c r="BG59" s="194">
        <v>0</v>
      </c>
      <c r="BH59" s="194">
        <v>0</v>
      </c>
      <c r="BI59" s="194">
        <v>0</v>
      </c>
      <c r="BJ59" s="194">
        <v>0</v>
      </c>
      <c r="BK59" s="194">
        <v>0</v>
      </c>
      <c r="BL59" s="194">
        <v>0</v>
      </c>
      <c r="BM59" s="194">
        <v>0</v>
      </c>
      <c r="BN59" s="194">
        <v>0</v>
      </c>
      <c r="BO59" s="194">
        <v>0</v>
      </c>
      <c r="BP59" s="194">
        <v>0</v>
      </c>
      <c r="BQ59" s="194">
        <v>0</v>
      </c>
      <c r="BR59" s="194">
        <v>0</v>
      </c>
      <c r="BS59" s="194">
        <v>0</v>
      </c>
      <c r="BT59" s="194">
        <v>0</v>
      </c>
      <c r="BU59" s="194">
        <v>0</v>
      </c>
      <c r="BV59" s="194">
        <v>0</v>
      </c>
      <c r="BW59" s="194">
        <v>0</v>
      </c>
      <c r="BX59" s="191">
        <f t="shared" si="14"/>
        <v>0</v>
      </c>
      <c r="BY59" s="64">
        <f t="shared" si="15"/>
        <v>0</v>
      </c>
      <c r="BZ59" s="191">
        <f t="shared" si="16"/>
        <v>0</v>
      </c>
      <c r="CA59" s="64">
        <f t="shared" si="17"/>
        <v>0</v>
      </c>
      <c r="CB59" s="76"/>
    </row>
    <row r="60" spans="1:80" ht="31.5">
      <c r="B60" s="193" t="s">
        <v>60</v>
      </c>
      <c r="C60" s="211" t="s">
        <v>137</v>
      </c>
      <c r="D60" s="12" t="s">
        <v>138</v>
      </c>
      <c r="E60" s="194">
        <f>'Форма 12 '!J60</f>
        <v>0</v>
      </c>
      <c r="F60" s="195">
        <f t="shared" si="77"/>
        <v>0</v>
      </c>
      <c r="G60" s="195">
        <f t="shared" si="77"/>
        <v>0</v>
      </c>
      <c r="H60" s="195">
        <f t="shared" si="77"/>
        <v>0</v>
      </c>
      <c r="I60" s="195">
        <f t="shared" si="77"/>
        <v>0</v>
      </c>
      <c r="J60" s="195">
        <f t="shared" si="77"/>
        <v>0</v>
      </c>
      <c r="K60" s="195">
        <f t="shared" si="77"/>
        <v>0</v>
      </c>
      <c r="L60" s="196">
        <f t="shared" ref="L60:L83" si="88">SUM(S60)+SUM(Z60)+SUM(AG60)+SUM(AN60)</f>
        <v>0</v>
      </c>
      <c r="M60" s="194">
        <v>0</v>
      </c>
      <c r="N60" s="194">
        <v>0</v>
      </c>
      <c r="O60" s="194">
        <v>0</v>
      </c>
      <c r="P60" s="194">
        <v>0</v>
      </c>
      <c r="Q60" s="194">
        <v>0</v>
      </c>
      <c r="R60" s="194">
        <v>0</v>
      </c>
      <c r="S60" s="197">
        <v>0</v>
      </c>
      <c r="T60" s="194">
        <v>0</v>
      </c>
      <c r="U60" s="194">
        <v>0</v>
      </c>
      <c r="V60" s="194">
        <v>0</v>
      </c>
      <c r="W60" s="194">
        <v>0</v>
      </c>
      <c r="X60" s="194">
        <v>0</v>
      </c>
      <c r="Y60" s="194">
        <v>0</v>
      </c>
      <c r="Z60" s="197">
        <v>0</v>
      </c>
      <c r="AA60" s="194">
        <v>0</v>
      </c>
      <c r="AB60" s="194">
        <v>0</v>
      </c>
      <c r="AC60" s="194">
        <v>0</v>
      </c>
      <c r="AD60" s="194">
        <v>0</v>
      </c>
      <c r="AE60" s="194">
        <v>0</v>
      </c>
      <c r="AF60" s="194">
        <v>0</v>
      </c>
      <c r="AG60" s="197">
        <v>0</v>
      </c>
      <c r="AH60" s="194">
        <v>0</v>
      </c>
      <c r="AI60" s="194">
        <v>0</v>
      </c>
      <c r="AJ60" s="194">
        <v>0</v>
      </c>
      <c r="AK60" s="194">
        <v>0</v>
      </c>
      <c r="AL60" s="194">
        <v>0</v>
      </c>
      <c r="AM60" s="194">
        <v>0</v>
      </c>
      <c r="AN60" s="194">
        <v>0</v>
      </c>
      <c r="AO60" s="195">
        <f t="shared" si="78"/>
        <v>0</v>
      </c>
      <c r="AP60" s="195">
        <f t="shared" si="78"/>
        <v>0</v>
      </c>
      <c r="AQ60" s="195">
        <f t="shared" si="78"/>
        <v>0</v>
      </c>
      <c r="AR60" s="195">
        <f t="shared" si="78"/>
        <v>0</v>
      </c>
      <c r="AS60" s="195">
        <f t="shared" si="78"/>
        <v>0</v>
      </c>
      <c r="AT60" s="195">
        <f t="shared" si="78"/>
        <v>0</v>
      </c>
      <c r="AU60" s="195">
        <f t="shared" si="6"/>
        <v>0</v>
      </c>
      <c r="AV60" s="194">
        <v>0</v>
      </c>
      <c r="AW60" s="194">
        <v>0</v>
      </c>
      <c r="AX60" s="194">
        <v>0</v>
      </c>
      <c r="AY60" s="194">
        <v>0</v>
      </c>
      <c r="AZ60" s="194">
        <v>0</v>
      </c>
      <c r="BA60" s="194">
        <v>0</v>
      </c>
      <c r="BB60" s="194">
        <v>0</v>
      </c>
      <c r="BC60" s="194">
        <v>0</v>
      </c>
      <c r="BD60" s="194">
        <v>0</v>
      </c>
      <c r="BE60" s="194">
        <v>0</v>
      </c>
      <c r="BF60" s="194">
        <v>0</v>
      </c>
      <c r="BG60" s="194">
        <v>0</v>
      </c>
      <c r="BH60" s="194">
        <v>0</v>
      </c>
      <c r="BI60" s="194">
        <v>0</v>
      </c>
      <c r="BJ60" s="194">
        <v>0</v>
      </c>
      <c r="BK60" s="194">
        <v>0</v>
      </c>
      <c r="BL60" s="194">
        <v>0</v>
      </c>
      <c r="BM60" s="194">
        <v>0</v>
      </c>
      <c r="BN60" s="194">
        <v>0</v>
      </c>
      <c r="BO60" s="194">
        <v>0</v>
      </c>
      <c r="BP60" s="194">
        <v>0</v>
      </c>
      <c r="BQ60" s="194">
        <v>0</v>
      </c>
      <c r="BR60" s="194">
        <v>0</v>
      </c>
      <c r="BS60" s="194">
        <v>0</v>
      </c>
      <c r="BT60" s="194">
        <v>0</v>
      </c>
      <c r="BU60" s="194">
        <v>0</v>
      </c>
      <c r="BV60" s="194">
        <v>0</v>
      </c>
      <c r="BW60" s="194">
        <v>0</v>
      </c>
      <c r="BX60" s="191">
        <f t="shared" si="14"/>
        <v>0</v>
      </c>
      <c r="BY60" s="64">
        <f t="shared" si="15"/>
        <v>0</v>
      </c>
      <c r="BZ60" s="191">
        <f t="shared" si="16"/>
        <v>0</v>
      </c>
      <c r="CA60" s="64">
        <f t="shared" si="17"/>
        <v>0</v>
      </c>
      <c r="CB60" s="76"/>
    </row>
    <row r="61" spans="1:80" ht="26.25" customHeight="1">
      <c r="B61" s="193" t="s">
        <v>60</v>
      </c>
      <c r="C61" s="211" t="s">
        <v>139</v>
      </c>
      <c r="D61" s="12" t="s">
        <v>140</v>
      </c>
      <c r="E61" s="194">
        <f>'Форма 12 '!J61</f>
        <v>1.670085</v>
      </c>
      <c r="F61" s="195">
        <f t="shared" si="77"/>
        <v>0</v>
      </c>
      <c r="G61" s="195">
        <f t="shared" si="77"/>
        <v>1.67</v>
      </c>
      <c r="H61" s="195">
        <f t="shared" si="77"/>
        <v>0</v>
      </c>
      <c r="I61" s="195">
        <f t="shared" si="77"/>
        <v>0</v>
      </c>
      <c r="J61" s="195">
        <f t="shared" si="77"/>
        <v>0</v>
      </c>
      <c r="K61" s="195">
        <f t="shared" si="77"/>
        <v>0</v>
      </c>
      <c r="L61" s="196">
        <f t="shared" si="88"/>
        <v>0</v>
      </c>
      <c r="M61" s="194">
        <v>0</v>
      </c>
      <c r="N61" s="194">
        <v>0</v>
      </c>
      <c r="O61" s="194">
        <v>0</v>
      </c>
      <c r="P61" s="194">
        <v>0</v>
      </c>
      <c r="Q61" s="194">
        <v>0</v>
      </c>
      <c r="R61" s="194">
        <v>0</v>
      </c>
      <c r="S61" s="197">
        <v>0</v>
      </c>
      <c r="T61" s="194">
        <v>0</v>
      </c>
      <c r="U61" s="194">
        <v>0</v>
      </c>
      <c r="V61" s="194">
        <v>0</v>
      </c>
      <c r="W61" s="194">
        <v>0</v>
      </c>
      <c r="X61" s="194">
        <v>0</v>
      </c>
      <c r="Y61" s="194">
        <v>0</v>
      </c>
      <c r="Z61" s="197">
        <v>0</v>
      </c>
      <c r="AA61" s="194">
        <v>0</v>
      </c>
      <c r="AB61" s="194">
        <v>1.67</v>
      </c>
      <c r="AC61" s="194">
        <v>0</v>
      </c>
      <c r="AD61" s="194">
        <v>0</v>
      </c>
      <c r="AE61" s="194">
        <v>0</v>
      </c>
      <c r="AF61" s="194">
        <v>0</v>
      </c>
      <c r="AG61" s="197">
        <v>0</v>
      </c>
      <c r="AH61" s="194">
        <v>0</v>
      </c>
      <c r="AI61" s="194">
        <v>0</v>
      </c>
      <c r="AJ61" s="194">
        <v>0</v>
      </c>
      <c r="AK61" s="194">
        <v>0</v>
      </c>
      <c r="AL61" s="194">
        <v>0</v>
      </c>
      <c r="AM61" s="194">
        <v>0</v>
      </c>
      <c r="AN61" s="197">
        <v>0</v>
      </c>
      <c r="AO61" s="195">
        <f t="shared" si="78"/>
        <v>0</v>
      </c>
      <c r="AP61" s="195">
        <f t="shared" si="78"/>
        <v>1.67</v>
      </c>
      <c r="AQ61" s="195">
        <f t="shared" si="78"/>
        <v>0</v>
      </c>
      <c r="AR61" s="195">
        <f t="shared" si="78"/>
        <v>0</v>
      </c>
      <c r="AS61" s="195">
        <f t="shared" si="78"/>
        <v>0</v>
      </c>
      <c r="AT61" s="195">
        <f t="shared" si="78"/>
        <v>0</v>
      </c>
      <c r="AU61" s="195">
        <f t="shared" si="6"/>
        <v>1</v>
      </c>
      <c r="AV61" s="194">
        <v>0</v>
      </c>
      <c r="AW61" s="194">
        <v>0</v>
      </c>
      <c r="AX61" s="194">
        <v>0</v>
      </c>
      <c r="AY61" s="194">
        <v>0</v>
      </c>
      <c r="AZ61" s="194">
        <v>0</v>
      </c>
      <c r="BA61" s="194">
        <v>0</v>
      </c>
      <c r="BB61" s="194">
        <v>0</v>
      </c>
      <c r="BC61" s="194">
        <v>0</v>
      </c>
      <c r="BD61" s="194">
        <v>0</v>
      </c>
      <c r="BE61" s="194">
        <v>0</v>
      </c>
      <c r="BF61" s="194">
        <v>0</v>
      </c>
      <c r="BG61" s="194">
        <v>0</v>
      </c>
      <c r="BH61" s="194">
        <v>0</v>
      </c>
      <c r="BI61" s="194">
        <v>0</v>
      </c>
      <c r="BJ61" s="194">
        <v>0</v>
      </c>
      <c r="BK61" s="194">
        <v>1.67</v>
      </c>
      <c r="BL61" s="194">
        <v>0</v>
      </c>
      <c r="BM61" s="194">
        <v>0</v>
      </c>
      <c r="BN61" s="194">
        <v>0</v>
      </c>
      <c r="BO61" s="194">
        <v>0</v>
      </c>
      <c r="BP61" s="194">
        <v>1</v>
      </c>
      <c r="BQ61" s="194">
        <v>0</v>
      </c>
      <c r="BR61" s="194">
        <v>0</v>
      </c>
      <c r="BS61" s="194">
        <v>0</v>
      </c>
      <c r="BT61" s="194">
        <v>0</v>
      </c>
      <c r="BU61" s="194">
        <v>0</v>
      </c>
      <c r="BV61" s="194">
        <v>0</v>
      </c>
      <c r="BW61" s="194"/>
      <c r="BX61" s="191">
        <f t="shared" si="14"/>
        <v>0</v>
      </c>
      <c r="BY61" s="64">
        <f t="shared" si="15"/>
        <v>0</v>
      </c>
      <c r="BZ61" s="191">
        <f t="shared" si="16"/>
        <v>0</v>
      </c>
      <c r="CA61" s="64">
        <f t="shared" si="17"/>
        <v>1</v>
      </c>
      <c r="CB61" s="76"/>
    </row>
    <row r="62" spans="1:80">
      <c r="B62" s="79" t="s">
        <v>62</v>
      </c>
      <c r="C62" s="55" t="s">
        <v>63</v>
      </c>
      <c r="D62" s="79" t="s">
        <v>10</v>
      </c>
      <c r="E62" s="189">
        <f>E63+E66</f>
        <v>0</v>
      </c>
      <c r="F62" s="189">
        <f t="shared" si="77"/>
        <v>0</v>
      </c>
      <c r="G62" s="189">
        <f t="shared" si="77"/>
        <v>0</v>
      </c>
      <c r="H62" s="189">
        <f t="shared" si="77"/>
        <v>0</v>
      </c>
      <c r="I62" s="189">
        <f t="shared" si="77"/>
        <v>0</v>
      </c>
      <c r="J62" s="189">
        <f t="shared" si="77"/>
        <v>0</v>
      </c>
      <c r="K62" s="189">
        <f t="shared" si="77"/>
        <v>0</v>
      </c>
      <c r="L62" s="190">
        <f t="shared" si="88"/>
        <v>0</v>
      </c>
      <c r="M62" s="189">
        <f t="shared" ref="M62:AN62" si="89">M63+M66</f>
        <v>0</v>
      </c>
      <c r="N62" s="189">
        <f t="shared" si="89"/>
        <v>0</v>
      </c>
      <c r="O62" s="189">
        <f t="shared" si="89"/>
        <v>0</v>
      </c>
      <c r="P62" s="189">
        <f t="shared" si="89"/>
        <v>0</v>
      </c>
      <c r="Q62" s="189">
        <f t="shared" si="89"/>
        <v>0</v>
      </c>
      <c r="R62" s="189">
        <f t="shared" si="89"/>
        <v>0</v>
      </c>
      <c r="S62" s="190">
        <f t="shared" si="89"/>
        <v>0</v>
      </c>
      <c r="T62" s="189">
        <f t="shared" si="89"/>
        <v>0</v>
      </c>
      <c r="U62" s="189">
        <f t="shared" si="89"/>
        <v>0</v>
      </c>
      <c r="V62" s="189">
        <f t="shared" si="89"/>
        <v>0</v>
      </c>
      <c r="W62" s="189">
        <f t="shared" si="89"/>
        <v>0</v>
      </c>
      <c r="X62" s="189">
        <f t="shared" si="89"/>
        <v>0</v>
      </c>
      <c r="Y62" s="189">
        <f t="shared" si="89"/>
        <v>0</v>
      </c>
      <c r="Z62" s="190">
        <f t="shared" si="89"/>
        <v>0</v>
      </c>
      <c r="AA62" s="189">
        <f t="shared" si="89"/>
        <v>0</v>
      </c>
      <c r="AB62" s="189">
        <f t="shared" si="89"/>
        <v>0</v>
      </c>
      <c r="AC62" s="189">
        <f t="shared" si="89"/>
        <v>0</v>
      </c>
      <c r="AD62" s="189">
        <f t="shared" si="89"/>
        <v>0</v>
      </c>
      <c r="AE62" s="189">
        <f t="shared" si="89"/>
        <v>0</v>
      </c>
      <c r="AF62" s="189">
        <f t="shared" si="89"/>
        <v>0</v>
      </c>
      <c r="AG62" s="190">
        <f t="shared" si="89"/>
        <v>0</v>
      </c>
      <c r="AH62" s="189">
        <f t="shared" si="89"/>
        <v>0</v>
      </c>
      <c r="AI62" s="189">
        <f t="shared" si="89"/>
        <v>0</v>
      </c>
      <c r="AJ62" s="189">
        <f t="shared" si="89"/>
        <v>0</v>
      </c>
      <c r="AK62" s="189">
        <f t="shared" si="89"/>
        <v>0</v>
      </c>
      <c r="AL62" s="189">
        <f t="shared" si="89"/>
        <v>0</v>
      </c>
      <c r="AM62" s="189">
        <f t="shared" si="89"/>
        <v>0</v>
      </c>
      <c r="AN62" s="190">
        <f t="shared" si="89"/>
        <v>0</v>
      </c>
      <c r="AO62" s="189">
        <f t="shared" si="78"/>
        <v>0</v>
      </c>
      <c r="AP62" s="189">
        <f t="shared" si="78"/>
        <v>0</v>
      </c>
      <c r="AQ62" s="189">
        <f t="shared" si="78"/>
        <v>0</v>
      </c>
      <c r="AR62" s="189">
        <f t="shared" si="78"/>
        <v>0</v>
      </c>
      <c r="AS62" s="189">
        <f t="shared" si="78"/>
        <v>0</v>
      </c>
      <c r="AT62" s="189">
        <f t="shared" si="78"/>
        <v>0</v>
      </c>
      <c r="AU62" s="189">
        <f t="shared" si="6"/>
        <v>0</v>
      </c>
      <c r="AV62" s="189">
        <f t="shared" ref="AV62:BW62" si="90">AV63+AV66</f>
        <v>0</v>
      </c>
      <c r="AW62" s="189">
        <f t="shared" si="90"/>
        <v>0</v>
      </c>
      <c r="AX62" s="189">
        <f t="shared" si="90"/>
        <v>0</v>
      </c>
      <c r="AY62" s="189">
        <f t="shared" si="90"/>
        <v>0</v>
      </c>
      <c r="AZ62" s="189">
        <f t="shared" si="90"/>
        <v>0</v>
      </c>
      <c r="BA62" s="189">
        <f t="shared" si="90"/>
        <v>0</v>
      </c>
      <c r="BB62" s="189">
        <f t="shared" si="90"/>
        <v>0</v>
      </c>
      <c r="BC62" s="189">
        <f t="shared" si="90"/>
        <v>0</v>
      </c>
      <c r="BD62" s="189">
        <f t="shared" si="90"/>
        <v>0</v>
      </c>
      <c r="BE62" s="189">
        <f t="shared" si="90"/>
        <v>0</v>
      </c>
      <c r="BF62" s="189">
        <f t="shared" si="90"/>
        <v>0</v>
      </c>
      <c r="BG62" s="189">
        <f t="shared" si="90"/>
        <v>0</v>
      </c>
      <c r="BH62" s="189">
        <f t="shared" si="90"/>
        <v>0</v>
      </c>
      <c r="BI62" s="189">
        <f t="shared" si="90"/>
        <v>0</v>
      </c>
      <c r="BJ62" s="189">
        <f t="shared" si="90"/>
        <v>0</v>
      </c>
      <c r="BK62" s="189">
        <f t="shared" si="90"/>
        <v>0</v>
      </c>
      <c r="BL62" s="189">
        <f t="shared" si="90"/>
        <v>0</v>
      </c>
      <c r="BM62" s="189">
        <f t="shared" si="90"/>
        <v>0</v>
      </c>
      <c r="BN62" s="189">
        <f t="shared" si="90"/>
        <v>0</v>
      </c>
      <c r="BO62" s="189">
        <f t="shared" si="90"/>
        <v>0</v>
      </c>
      <c r="BP62" s="189">
        <f t="shared" si="90"/>
        <v>0</v>
      </c>
      <c r="BQ62" s="189">
        <f t="shared" si="90"/>
        <v>0</v>
      </c>
      <c r="BR62" s="189">
        <f t="shared" si="90"/>
        <v>0</v>
      </c>
      <c r="BS62" s="189">
        <f t="shared" si="90"/>
        <v>0</v>
      </c>
      <c r="BT62" s="189">
        <f t="shared" si="90"/>
        <v>0</v>
      </c>
      <c r="BU62" s="189">
        <f t="shared" si="90"/>
        <v>0</v>
      </c>
      <c r="BV62" s="189">
        <f t="shared" si="90"/>
        <v>0</v>
      </c>
      <c r="BW62" s="189">
        <f t="shared" si="90"/>
        <v>0</v>
      </c>
      <c r="BX62" s="191">
        <f t="shared" si="14"/>
        <v>0</v>
      </c>
      <c r="BY62" s="64">
        <f t="shared" si="15"/>
        <v>0</v>
      </c>
      <c r="BZ62" s="191">
        <f t="shared" si="16"/>
        <v>0</v>
      </c>
      <c r="CA62" s="64">
        <f t="shared" si="17"/>
        <v>0</v>
      </c>
      <c r="CB62" s="59" t="s">
        <v>10</v>
      </c>
    </row>
    <row r="63" spans="1:80">
      <c r="B63" s="78" t="s">
        <v>64</v>
      </c>
      <c r="C63" s="85" t="s">
        <v>65</v>
      </c>
      <c r="D63" s="78" t="s">
        <v>10</v>
      </c>
      <c r="E63" s="191">
        <f>SUM(E64:E65)</f>
        <v>0</v>
      </c>
      <c r="F63" s="191">
        <f t="shared" si="77"/>
        <v>0</v>
      </c>
      <c r="G63" s="191">
        <f t="shared" si="77"/>
        <v>0</v>
      </c>
      <c r="H63" s="191">
        <f t="shared" si="77"/>
        <v>0</v>
      </c>
      <c r="I63" s="191">
        <f t="shared" si="77"/>
        <v>0</v>
      </c>
      <c r="J63" s="191">
        <f t="shared" si="77"/>
        <v>0</v>
      </c>
      <c r="K63" s="191">
        <f t="shared" si="77"/>
        <v>0</v>
      </c>
      <c r="L63" s="192">
        <f t="shared" si="88"/>
        <v>0</v>
      </c>
      <c r="M63" s="191">
        <f t="shared" ref="M63:AN63" si="91">SUM(M64:M65)</f>
        <v>0</v>
      </c>
      <c r="N63" s="191">
        <f t="shared" si="91"/>
        <v>0</v>
      </c>
      <c r="O63" s="191">
        <f t="shared" si="91"/>
        <v>0</v>
      </c>
      <c r="P63" s="191">
        <f t="shared" si="91"/>
        <v>0</v>
      </c>
      <c r="Q63" s="191">
        <f t="shared" si="91"/>
        <v>0</v>
      </c>
      <c r="R63" s="191">
        <f t="shared" si="91"/>
        <v>0</v>
      </c>
      <c r="S63" s="192">
        <f t="shared" si="91"/>
        <v>0</v>
      </c>
      <c r="T63" s="191">
        <f t="shared" si="91"/>
        <v>0</v>
      </c>
      <c r="U63" s="191">
        <f t="shared" si="91"/>
        <v>0</v>
      </c>
      <c r="V63" s="191">
        <f t="shared" si="91"/>
        <v>0</v>
      </c>
      <c r="W63" s="191">
        <f t="shared" si="91"/>
        <v>0</v>
      </c>
      <c r="X63" s="191">
        <f t="shared" si="91"/>
        <v>0</v>
      </c>
      <c r="Y63" s="191">
        <f t="shared" si="91"/>
        <v>0</v>
      </c>
      <c r="Z63" s="192">
        <f t="shared" si="91"/>
        <v>0</v>
      </c>
      <c r="AA63" s="191">
        <f t="shared" si="91"/>
        <v>0</v>
      </c>
      <c r="AB63" s="191">
        <f t="shared" si="91"/>
        <v>0</v>
      </c>
      <c r="AC63" s="191">
        <f t="shared" si="91"/>
        <v>0</v>
      </c>
      <c r="AD63" s="191">
        <f t="shared" si="91"/>
        <v>0</v>
      </c>
      <c r="AE63" s="191">
        <f t="shared" si="91"/>
        <v>0</v>
      </c>
      <c r="AF63" s="191">
        <f t="shared" si="91"/>
        <v>0</v>
      </c>
      <c r="AG63" s="192">
        <f t="shared" si="91"/>
        <v>0</v>
      </c>
      <c r="AH63" s="191">
        <f t="shared" si="91"/>
        <v>0</v>
      </c>
      <c r="AI63" s="191">
        <f t="shared" si="91"/>
        <v>0</v>
      </c>
      <c r="AJ63" s="191">
        <f t="shared" si="91"/>
        <v>0</v>
      </c>
      <c r="AK63" s="191">
        <f t="shared" si="91"/>
        <v>0</v>
      </c>
      <c r="AL63" s="191">
        <f t="shared" si="91"/>
        <v>0</v>
      </c>
      <c r="AM63" s="191">
        <f t="shared" si="91"/>
        <v>0</v>
      </c>
      <c r="AN63" s="192">
        <f t="shared" si="91"/>
        <v>0</v>
      </c>
      <c r="AO63" s="191">
        <f t="shared" si="78"/>
        <v>0</v>
      </c>
      <c r="AP63" s="191">
        <f t="shared" si="78"/>
        <v>0</v>
      </c>
      <c r="AQ63" s="191">
        <f t="shared" si="78"/>
        <v>0</v>
      </c>
      <c r="AR63" s="191">
        <f t="shared" si="78"/>
        <v>0</v>
      </c>
      <c r="AS63" s="191">
        <f t="shared" si="78"/>
        <v>0</v>
      </c>
      <c r="AT63" s="191">
        <f t="shared" si="78"/>
        <v>0</v>
      </c>
      <c r="AU63" s="191">
        <f t="shared" si="6"/>
        <v>0</v>
      </c>
      <c r="AV63" s="191">
        <f t="shared" ref="AV63:BW63" si="92">SUM(AV64:AV65)</f>
        <v>0</v>
      </c>
      <c r="AW63" s="191">
        <f t="shared" si="92"/>
        <v>0</v>
      </c>
      <c r="AX63" s="191">
        <f t="shared" si="92"/>
        <v>0</v>
      </c>
      <c r="AY63" s="191">
        <f t="shared" si="92"/>
        <v>0</v>
      </c>
      <c r="AZ63" s="191">
        <f t="shared" si="92"/>
        <v>0</v>
      </c>
      <c r="BA63" s="191">
        <f t="shared" si="92"/>
        <v>0</v>
      </c>
      <c r="BB63" s="191">
        <f t="shared" si="92"/>
        <v>0</v>
      </c>
      <c r="BC63" s="191">
        <f t="shared" si="92"/>
        <v>0</v>
      </c>
      <c r="BD63" s="191">
        <f t="shared" si="92"/>
        <v>0</v>
      </c>
      <c r="BE63" s="191">
        <f t="shared" si="92"/>
        <v>0</v>
      </c>
      <c r="BF63" s="191">
        <f t="shared" si="92"/>
        <v>0</v>
      </c>
      <c r="BG63" s="191">
        <f t="shared" si="92"/>
        <v>0</v>
      </c>
      <c r="BH63" s="191">
        <f t="shared" si="92"/>
        <v>0</v>
      </c>
      <c r="BI63" s="191">
        <f t="shared" si="92"/>
        <v>0</v>
      </c>
      <c r="BJ63" s="191">
        <f t="shared" si="92"/>
        <v>0</v>
      </c>
      <c r="BK63" s="191">
        <f t="shared" si="92"/>
        <v>0</v>
      </c>
      <c r="BL63" s="191">
        <f t="shared" si="92"/>
        <v>0</v>
      </c>
      <c r="BM63" s="191">
        <f t="shared" si="92"/>
        <v>0</v>
      </c>
      <c r="BN63" s="191">
        <f t="shared" si="92"/>
        <v>0</v>
      </c>
      <c r="BO63" s="191">
        <f t="shared" si="92"/>
        <v>0</v>
      </c>
      <c r="BP63" s="191">
        <f t="shared" si="92"/>
        <v>0</v>
      </c>
      <c r="BQ63" s="191">
        <f t="shared" si="92"/>
        <v>0</v>
      </c>
      <c r="BR63" s="191">
        <f t="shared" si="92"/>
        <v>0</v>
      </c>
      <c r="BS63" s="191">
        <f t="shared" si="92"/>
        <v>0</v>
      </c>
      <c r="BT63" s="191">
        <f t="shared" si="92"/>
        <v>0</v>
      </c>
      <c r="BU63" s="191">
        <f t="shared" si="92"/>
        <v>0</v>
      </c>
      <c r="BV63" s="191">
        <f t="shared" si="92"/>
        <v>0</v>
      </c>
      <c r="BW63" s="191">
        <f t="shared" si="92"/>
        <v>0</v>
      </c>
      <c r="BX63" s="191">
        <f t="shared" si="14"/>
        <v>0</v>
      </c>
      <c r="BY63" s="64">
        <f t="shared" si="15"/>
        <v>0</v>
      </c>
      <c r="BZ63" s="191">
        <f t="shared" si="16"/>
        <v>0</v>
      </c>
      <c r="CA63" s="64">
        <f t="shared" si="17"/>
        <v>0</v>
      </c>
      <c r="CB63" s="65" t="s">
        <v>10</v>
      </c>
    </row>
    <row r="64" spans="1:80" ht="31.5">
      <c r="B64" s="193" t="s">
        <v>64</v>
      </c>
      <c r="C64" s="81" t="s">
        <v>141</v>
      </c>
      <c r="D64" s="67" t="s">
        <v>142</v>
      </c>
      <c r="E64" s="194">
        <f>'Форма 12 '!J64</f>
        <v>0</v>
      </c>
      <c r="F64" s="195">
        <f t="shared" si="77"/>
        <v>0</v>
      </c>
      <c r="G64" s="195">
        <f t="shared" si="77"/>
        <v>0</v>
      </c>
      <c r="H64" s="195">
        <f t="shared" si="77"/>
        <v>0</v>
      </c>
      <c r="I64" s="195">
        <f t="shared" ref="I64:K83" si="93">P64+W64+AD64+AK64</f>
        <v>0</v>
      </c>
      <c r="J64" s="195">
        <f t="shared" si="93"/>
        <v>0</v>
      </c>
      <c r="K64" s="195">
        <f t="shared" si="93"/>
        <v>0</v>
      </c>
      <c r="L64" s="196">
        <f t="shared" si="88"/>
        <v>0</v>
      </c>
      <c r="M64" s="198">
        <v>0</v>
      </c>
      <c r="N64" s="199">
        <v>0</v>
      </c>
      <c r="O64" s="199">
        <v>0</v>
      </c>
      <c r="P64" s="199">
        <v>0</v>
      </c>
      <c r="Q64" s="199">
        <v>0</v>
      </c>
      <c r="R64" s="199">
        <v>0</v>
      </c>
      <c r="S64" s="200">
        <v>0</v>
      </c>
      <c r="T64" s="198">
        <v>0</v>
      </c>
      <c r="U64" s="199">
        <v>0</v>
      </c>
      <c r="V64" s="199">
        <v>0</v>
      </c>
      <c r="W64" s="199">
        <v>0</v>
      </c>
      <c r="X64" s="199">
        <v>0</v>
      </c>
      <c r="Y64" s="199">
        <v>0</v>
      </c>
      <c r="Z64" s="201">
        <v>0</v>
      </c>
      <c r="AA64" s="202">
        <v>0</v>
      </c>
      <c r="AB64" s="199">
        <v>0</v>
      </c>
      <c r="AC64" s="199">
        <v>0</v>
      </c>
      <c r="AD64" s="199">
        <v>0</v>
      </c>
      <c r="AE64" s="199">
        <v>0</v>
      </c>
      <c r="AF64" s="199">
        <v>0</v>
      </c>
      <c r="AG64" s="200">
        <v>0</v>
      </c>
      <c r="AH64" s="198">
        <v>0</v>
      </c>
      <c r="AI64" s="199">
        <v>0</v>
      </c>
      <c r="AJ64" s="199">
        <v>0</v>
      </c>
      <c r="AK64" s="199">
        <v>0</v>
      </c>
      <c r="AL64" s="199">
        <v>0</v>
      </c>
      <c r="AM64" s="199">
        <v>0</v>
      </c>
      <c r="AN64" s="198">
        <v>0</v>
      </c>
      <c r="AO64" s="195">
        <f t="shared" si="78"/>
        <v>0</v>
      </c>
      <c r="AP64" s="195">
        <f t="shared" si="78"/>
        <v>0</v>
      </c>
      <c r="AQ64" s="195">
        <f t="shared" si="78"/>
        <v>0</v>
      </c>
      <c r="AR64" s="195">
        <f t="shared" ref="AR64:AT83" si="94">AY64+BF64+BM64+BT64</f>
        <v>0</v>
      </c>
      <c r="AS64" s="195">
        <f t="shared" si="94"/>
        <v>0</v>
      </c>
      <c r="AT64" s="195">
        <f t="shared" si="94"/>
        <v>0</v>
      </c>
      <c r="AU64" s="195">
        <f t="shared" ref="AU64:AU83" si="95">SUM(BB64)+SUM(BI64)+SUM(BP64)+SUM(BW64)</f>
        <v>0</v>
      </c>
      <c r="AV64" s="194">
        <v>0</v>
      </c>
      <c r="AW64" s="194">
        <v>0</v>
      </c>
      <c r="AX64" s="194">
        <v>0</v>
      </c>
      <c r="AY64" s="194">
        <v>0</v>
      </c>
      <c r="AZ64" s="194">
        <v>0</v>
      </c>
      <c r="BA64" s="194">
        <v>0</v>
      </c>
      <c r="BB64" s="194">
        <v>0</v>
      </c>
      <c r="BC64" s="194">
        <v>0</v>
      </c>
      <c r="BD64" s="194">
        <v>0</v>
      </c>
      <c r="BE64" s="194">
        <v>0</v>
      </c>
      <c r="BF64" s="194">
        <v>0</v>
      </c>
      <c r="BG64" s="194">
        <v>0</v>
      </c>
      <c r="BH64" s="194">
        <v>0</v>
      </c>
      <c r="BI64" s="194">
        <v>0</v>
      </c>
      <c r="BJ64" s="194">
        <v>0</v>
      </c>
      <c r="BK64" s="194">
        <v>0</v>
      </c>
      <c r="BL64" s="194">
        <v>0</v>
      </c>
      <c r="BM64" s="194">
        <v>0</v>
      </c>
      <c r="BN64" s="194">
        <v>0</v>
      </c>
      <c r="BO64" s="194">
        <v>0</v>
      </c>
      <c r="BP64" s="194">
        <v>0</v>
      </c>
      <c r="BQ64" s="194">
        <v>0</v>
      </c>
      <c r="BR64" s="194">
        <v>0</v>
      </c>
      <c r="BS64" s="194">
        <v>0</v>
      </c>
      <c r="BT64" s="194">
        <v>0</v>
      </c>
      <c r="BU64" s="194">
        <v>0</v>
      </c>
      <c r="BV64" s="194">
        <v>0</v>
      </c>
      <c r="BW64" s="194">
        <v>0</v>
      </c>
      <c r="BX64" s="191">
        <f t="shared" si="14"/>
        <v>0</v>
      </c>
      <c r="BY64" s="64">
        <f t="shared" si="15"/>
        <v>0</v>
      </c>
      <c r="BZ64" s="191">
        <f t="shared" si="16"/>
        <v>0</v>
      </c>
      <c r="CA64" s="64">
        <f t="shared" si="17"/>
        <v>0</v>
      </c>
      <c r="CB64" s="76" t="s">
        <v>122</v>
      </c>
    </row>
    <row r="65" spans="2:80" ht="47.25">
      <c r="B65" s="193" t="s">
        <v>64</v>
      </c>
      <c r="C65" s="81" t="s">
        <v>143</v>
      </c>
      <c r="D65" s="67" t="s">
        <v>144</v>
      </c>
      <c r="E65" s="194">
        <f>'Форма 12 '!J65</f>
        <v>0</v>
      </c>
      <c r="F65" s="195">
        <f t="shared" ref="F65:H83" si="96">M65+T65+AA65+AH65</f>
        <v>0</v>
      </c>
      <c r="G65" s="195">
        <f t="shared" si="96"/>
        <v>0</v>
      </c>
      <c r="H65" s="195">
        <f t="shared" si="96"/>
        <v>0</v>
      </c>
      <c r="I65" s="195">
        <f t="shared" si="93"/>
        <v>0</v>
      </c>
      <c r="J65" s="195">
        <f t="shared" si="93"/>
        <v>0</v>
      </c>
      <c r="K65" s="195">
        <f t="shared" si="93"/>
        <v>0</v>
      </c>
      <c r="L65" s="196">
        <f t="shared" si="88"/>
        <v>0</v>
      </c>
      <c r="M65" s="198">
        <v>0</v>
      </c>
      <c r="N65" s="199">
        <v>0</v>
      </c>
      <c r="O65" s="199">
        <v>0</v>
      </c>
      <c r="P65" s="199">
        <v>0</v>
      </c>
      <c r="Q65" s="199">
        <v>0</v>
      </c>
      <c r="R65" s="199">
        <v>0</v>
      </c>
      <c r="S65" s="200">
        <v>0</v>
      </c>
      <c r="T65" s="198">
        <v>0</v>
      </c>
      <c r="U65" s="199">
        <v>0</v>
      </c>
      <c r="V65" s="199">
        <v>0</v>
      </c>
      <c r="W65" s="199">
        <v>0</v>
      </c>
      <c r="X65" s="199">
        <v>0</v>
      </c>
      <c r="Y65" s="199">
        <v>0</v>
      </c>
      <c r="Z65" s="201">
        <v>0</v>
      </c>
      <c r="AA65" s="202">
        <v>0</v>
      </c>
      <c r="AB65" s="199">
        <v>0</v>
      </c>
      <c r="AC65" s="199">
        <v>0</v>
      </c>
      <c r="AD65" s="199">
        <v>0</v>
      </c>
      <c r="AE65" s="199">
        <v>0</v>
      </c>
      <c r="AF65" s="199">
        <v>0</v>
      </c>
      <c r="AG65" s="200">
        <v>0</v>
      </c>
      <c r="AH65" s="198">
        <v>0</v>
      </c>
      <c r="AI65" s="199">
        <v>0</v>
      </c>
      <c r="AJ65" s="199">
        <v>0</v>
      </c>
      <c r="AK65" s="199">
        <v>0</v>
      </c>
      <c r="AL65" s="199">
        <v>0</v>
      </c>
      <c r="AM65" s="199">
        <v>0</v>
      </c>
      <c r="AN65" s="198">
        <v>0</v>
      </c>
      <c r="AO65" s="195">
        <f t="shared" ref="AO65:AQ83" si="97">AV65+BC65+BJ65+BQ65</f>
        <v>0</v>
      </c>
      <c r="AP65" s="195">
        <f t="shared" si="97"/>
        <v>0</v>
      </c>
      <c r="AQ65" s="195">
        <f t="shared" si="97"/>
        <v>0</v>
      </c>
      <c r="AR65" s="195">
        <f t="shared" si="94"/>
        <v>0</v>
      </c>
      <c r="AS65" s="195">
        <f t="shared" si="94"/>
        <v>0</v>
      </c>
      <c r="AT65" s="195">
        <f t="shared" si="94"/>
        <v>0</v>
      </c>
      <c r="AU65" s="195">
        <f t="shared" si="95"/>
        <v>0</v>
      </c>
      <c r="AV65" s="194">
        <v>0</v>
      </c>
      <c r="AW65" s="194">
        <v>0</v>
      </c>
      <c r="AX65" s="194">
        <v>0</v>
      </c>
      <c r="AY65" s="194">
        <v>0</v>
      </c>
      <c r="AZ65" s="194">
        <v>0</v>
      </c>
      <c r="BA65" s="194">
        <v>0</v>
      </c>
      <c r="BB65" s="194">
        <v>0</v>
      </c>
      <c r="BC65" s="194">
        <v>0</v>
      </c>
      <c r="BD65" s="194">
        <v>0</v>
      </c>
      <c r="BE65" s="194">
        <v>0</v>
      </c>
      <c r="BF65" s="194">
        <v>0</v>
      </c>
      <c r="BG65" s="194">
        <v>0</v>
      </c>
      <c r="BH65" s="194">
        <v>0</v>
      </c>
      <c r="BI65" s="194">
        <v>0</v>
      </c>
      <c r="BJ65" s="194">
        <v>0</v>
      </c>
      <c r="BK65" s="194">
        <v>0</v>
      </c>
      <c r="BL65" s="194">
        <v>0</v>
      </c>
      <c r="BM65" s="194">
        <v>0</v>
      </c>
      <c r="BN65" s="194">
        <v>0</v>
      </c>
      <c r="BO65" s="194">
        <v>0</v>
      </c>
      <c r="BP65" s="194">
        <v>0</v>
      </c>
      <c r="BQ65" s="194">
        <v>0</v>
      </c>
      <c r="BR65" s="194">
        <v>0</v>
      </c>
      <c r="BS65" s="194">
        <v>0</v>
      </c>
      <c r="BT65" s="194">
        <v>0</v>
      </c>
      <c r="BU65" s="194">
        <v>0</v>
      </c>
      <c r="BV65" s="194">
        <v>0</v>
      </c>
      <c r="BW65" s="194">
        <v>0</v>
      </c>
      <c r="BX65" s="191">
        <f t="shared" si="14"/>
        <v>0</v>
      </c>
      <c r="BY65" s="64">
        <f t="shared" si="15"/>
        <v>0</v>
      </c>
      <c r="BZ65" s="191">
        <f t="shared" si="16"/>
        <v>0</v>
      </c>
      <c r="CA65" s="64">
        <f t="shared" si="17"/>
        <v>0</v>
      </c>
      <c r="CB65" s="76" t="s">
        <v>122</v>
      </c>
    </row>
    <row r="66" spans="2:80">
      <c r="B66" s="78" t="s">
        <v>66</v>
      </c>
      <c r="C66" s="74" t="s">
        <v>67</v>
      </c>
      <c r="D66" s="78" t="s">
        <v>10</v>
      </c>
      <c r="E66" s="191">
        <f>SUM(E67:E68)</f>
        <v>0</v>
      </c>
      <c r="F66" s="191">
        <f t="shared" si="96"/>
        <v>0</v>
      </c>
      <c r="G66" s="191">
        <f t="shared" si="96"/>
        <v>0</v>
      </c>
      <c r="H66" s="191">
        <f t="shared" si="96"/>
        <v>0</v>
      </c>
      <c r="I66" s="191">
        <f t="shared" si="93"/>
        <v>0</v>
      </c>
      <c r="J66" s="191">
        <f t="shared" si="93"/>
        <v>0</v>
      </c>
      <c r="K66" s="191">
        <f t="shared" si="93"/>
        <v>0</v>
      </c>
      <c r="L66" s="192">
        <f t="shared" si="88"/>
        <v>0</v>
      </c>
      <c r="M66" s="191">
        <f t="shared" ref="M66:AN66" si="98">SUM(M67:M68)</f>
        <v>0</v>
      </c>
      <c r="N66" s="191">
        <f t="shared" si="98"/>
        <v>0</v>
      </c>
      <c r="O66" s="191">
        <f t="shared" si="98"/>
        <v>0</v>
      </c>
      <c r="P66" s="191">
        <f t="shared" si="98"/>
        <v>0</v>
      </c>
      <c r="Q66" s="191">
        <f t="shared" si="98"/>
        <v>0</v>
      </c>
      <c r="R66" s="191">
        <f t="shared" si="98"/>
        <v>0</v>
      </c>
      <c r="S66" s="192">
        <f t="shared" si="98"/>
        <v>0</v>
      </c>
      <c r="T66" s="191">
        <f t="shared" si="98"/>
        <v>0</v>
      </c>
      <c r="U66" s="191">
        <f t="shared" si="98"/>
        <v>0</v>
      </c>
      <c r="V66" s="191">
        <f t="shared" si="98"/>
        <v>0</v>
      </c>
      <c r="W66" s="191">
        <f t="shared" si="98"/>
        <v>0</v>
      </c>
      <c r="X66" s="191">
        <f t="shared" si="98"/>
        <v>0</v>
      </c>
      <c r="Y66" s="191">
        <f t="shared" si="98"/>
        <v>0</v>
      </c>
      <c r="Z66" s="192">
        <f t="shared" si="98"/>
        <v>0</v>
      </c>
      <c r="AA66" s="191">
        <f t="shared" si="98"/>
        <v>0</v>
      </c>
      <c r="AB66" s="191">
        <f t="shared" si="98"/>
        <v>0</v>
      </c>
      <c r="AC66" s="191">
        <f t="shared" si="98"/>
        <v>0</v>
      </c>
      <c r="AD66" s="191">
        <f t="shared" si="98"/>
        <v>0</v>
      </c>
      <c r="AE66" s="191">
        <f t="shared" si="98"/>
        <v>0</v>
      </c>
      <c r="AF66" s="191">
        <f t="shared" si="98"/>
        <v>0</v>
      </c>
      <c r="AG66" s="192">
        <f t="shared" si="98"/>
        <v>0</v>
      </c>
      <c r="AH66" s="191">
        <f t="shared" si="98"/>
        <v>0</v>
      </c>
      <c r="AI66" s="191">
        <f t="shared" si="98"/>
        <v>0</v>
      </c>
      <c r="AJ66" s="191">
        <f t="shared" si="98"/>
        <v>0</v>
      </c>
      <c r="AK66" s="191">
        <f t="shared" si="98"/>
        <v>0</v>
      </c>
      <c r="AL66" s="191">
        <f t="shared" si="98"/>
        <v>0</v>
      </c>
      <c r="AM66" s="191">
        <f t="shared" si="98"/>
        <v>0</v>
      </c>
      <c r="AN66" s="192">
        <f t="shared" si="98"/>
        <v>0</v>
      </c>
      <c r="AO66" s="191">
        <f t="shared" si="97"/>
        <v>0</v>
      </c>
      <c r="AP66" s="191">
        <f t="shared" si="97"/>
        <v>0</v>
      </c>
      <c r="AQ66" s="191">
        <f t="shared" si="97"/>
        <v>0</v>
      </c>
      <c r="AR66" s="191">
        <f t="shared" si="94"/>
        <v>0</v>
      </c>
      <c r="AS66" s="191">
        <f t="shared" si="94"/>
        <v>0</v>
      </c>
      <c r="AT66" s="191">
        <f t="shared" si="94"/>
        <v>0</v>
      </c>
      <c r="AU66" s="191">
        <f t="shared" si="95"/>
        <v>0</v>
      </c>
      <c r="AV66" s="191">
        <f t="shared" ref="AV66:BW66" si="99">SUM(AV67:AV68)</f>
        <v>0</v>
      </c>
      <c r="AW66" s="191">
        <f t="shared" si="99"/>
        <v>0</v>
      </c>
      <c r="AX66" s="191">
        <f t="shared" si="99"/>
        <v>0</v>
      </c>
      <c r="AY66" s="191">
        <f t="shared" si="99"/>
        <v>0</v>
      </c>
      <c r="AZ66" s="191">
        <f t="shared" si="99"/>
        <v>0</v>
      </c>
      <c r="BA66" s="191">
        <f t="shared" si="99"/>
        <v>0</v>
      </c>
      <c r="BB66" s="191">
        <f t="shared" si="99"/>
        <v>0</v>
      </c>
      <c r="BC66" s="191">
        <f t="shared" si="99"/>
        <v>0</v>
      </c>
      <c r="BD66" s="191">
        <f t="shared" si="99"/>
        <v>0</v>
      </c>
      <c r="BE66" s="191">
        <f t="shared" si="99"/>
        <v>0</v>
      </c>
      <c r="BF66" s="191">
        <f t="shared" si="99"/>
        <v>0</v>
      </c>
      <c r="BG66" s="191">
        <f t="shared" si="99"/>
        <v>0</v>
      </c>
      <c r="BH66" s="191">
        <f t="shared" si="99"/>
        <v>0</v>
      </c>
      <c r="BI66" s="191">
        <f t="shared" si="99"/>
        <v>0</v>
      </c>
      <c r="BJ66" s="191">
        <f t="shared" si="99"/>
        <v>0</v>
      </c>
      <c r="BK66" s="191">
        <f t="shared" si="99"/>
        <v>0</v>
      </c>
      <c r="BL66" s="191">
        <f t="shared" si="99"/>
        <v>0</v>
      </c>
      <c r="BM66" s="191">
        <f t="shared" si="99"/>
        <v>0</v>
      </c>
      <c r="BN66" s="191">
        <f t="shared" si="99"/>
        <v>0</v>
      </c>
      <c r="BO66" s="191">
        <f t="shared" si="99"/>
        <v>0</v>
      </c>
      <c r="BP66" s="191">
        <f t="shared" si="99"/>
        <v>0</v>
      </c>
      <c r="BQ66" s="191">
        <f t="shared" si="99"/>
        <v>0</v>
      </c>
      <c r="BR66" s="191">
        <f t="shared" si="99"/>
        <v>0</v>
      </c>
      <c r="BS66" s="191">
        <f t="shared" si="99"/>
        <v>0</v>
      </c>
      <c r="BT66" s="191">
        <f t="shared" si="99"/>
        <v>0</v>
      </c>
      <c r="BU66" s="191">
        <f t="shared" si="99"/>
        <v>0</v>
      </c>
      <c r="BV66" s="191">
        <f t="shared" si="99"/>
        <v>0</v>
      </c>
      <c r="BW66" s="191">
        <f t="shared" si="99"/>
        <v>0</v>
      </c>
      <c r="BX66" s="191">
        <f t="shared" si="14"/>
        <v>0</v>
      </c>
      <c r="BY66" s="64">
        <f t="shared" si="15"/>
        <v>0</v>
      </c>
      <c r="BZ66" s="191">
        <f t="shared" si="16"/>
        <v>0</v>
      </c>
      <c r="CA66" s="64">
        <f t="shared" si="17"/>
        <v>0</v>
      </c>
      <c r="CB66" s="206" t="s">
        <v>10</v>
      </c>
    </row>
    <row r="67" spans="2:80" ht="26.25" customHeight="1">
      <c r="B67" s="86" t="s">
        <v>66</v>
      </c>
      <c r="C67" s="17" t="s">
        <v>145</v>
      </c>
      <c r="D67" s="12" t="s">
        <v>146</v>
      </c>
      <c r="E67" s="194">
        <f>'Форма 12 '!J67</f>
        <v>0</v>
      </c>
      <c r="F67" s="195">
        <f t="shared" si="96"/>
        <v>0</v>
      </c>
      <c r="G67" s="195">
        <f t="shared" si="96"/>
        <v>0</v>
      </c>
      <c r="H67" s="195">
        <f t="shared" si="96"/>
        <v>0</v>
      </c>
      <c r="I67" s="195">
        <f t="shared" si="93"/>
        <v>0</v>
      </c>
      <c r="J67" s="195">
        <f t="shared" si="93"/>
        <v>0</v>
      </c>
      <c r="K67" s="195">
        <f t="shared" si="93"/>
        <v>0</v>
      </c>
      <c r="L67" s="196">
        <f t="shared" si="88"/>
        <v>0</v>
      </c>
      <c r="M67" s="194">
        <v>0</v>
      </c>
      <c r="N67" s="194">
        <v>0</v>
      </c>
      <c r="O67" s="194">
        <v>0</v>
      </c>
      <c r="P67" s="194">
        <v>0</v>
      </c>
      <c r="Q67" s="194">
        <v>0</v>
      </c>
      <c r="R67" s="194">
        <v>0</v>
      </c>
      <c r="S67" s="194">
        <v>0</v>
      </c>
      <c r="T67" s="194">
        <v>0</v>
      </c>
      <c r="U67" s="194">
        <v>0</v>
      </c>
      <c r="V67" s="194">
        <v>0</v>
      </c>
      <c r="W67" s="194">
        <v>0</v>
      </c>
      <c r="X67" s="194">
        <v>0</v>
      </c>
      <c r="Y67" s="194">
        <v>0</v>
      </c>
      <c r="Z67" s="194">
        <v>0</v>
      </c>
      <c r="AA67" s="194">
        <v>0</v>
      </c>
      <c r="AB67" s="194">
        <v>0</v>
      </c>
      <c r="AC67" s="194">
        <v>0</v>
      </c>
      <c r="AD67" s="194">
        <v>0</v>
      </c>
      <c r="AE67" s="194">
        <v>0</v>
      </c>
      <c r="AF67" s="194">
        <v>0</v>
      </c>
      <c r="AG67" s="194">
        <v>0</v>
      </c>
      <c r="AH67" s="194">
        <v>0</v>
      </c>
      <c r="AI67" s="194">
        <v>0</v>
      </c>
      <c r="AJ67" s="194">
        <v>0</v>
      </c>
      <c r="AK67" s="194">
        <v>0</v>
      </c>
      <c r="AL67" s="194">
        <v>0</v>
      </c>
      <c r="AM67" s="194">
        <v>0</v>
      </c>
      <c r="AN67" s="194">
        <v>0</v>
      </c>
      <c r="AO67" s="195">
        <f t="shared" si="97"/>
        <v>0</v>
      </c>
      <c r="AP67" s="195">
        <f t="shared" si="97"/>
        <v>0</v>
      </c>
      <c r="AQ67" s="195">
        <f t="shared" si="97"/>
        <v>0</v>
      </c>
      <c r="AR67" s="195">
        <f t="shared" si="94"/>
        <v>0</v>
      </c>
      <c r="AS67" s="195">
        <f t="shared" si="94"/>
        <v>0</v>
      </c>
      <c r="AT67" s="195">
        <f t="shared" si="94"/>
        <v>0</v>
      </c>
      <c r="AU67" s="195">
        <f t="shared" si="95"/>
        <v>0</v>
      </c>
      <c r="AV67" s="194">
        <v>0</v>
      </c>
      <c r="AW67" s="194">
        <v>0</v>
      </c>
      <c r="AX67" s="194">
        <v>0</v>
      </c>
      <c r="AY67" s="194">
        <v>0</v>
      </c>
      <c r="AZ67" s="194">
        <v>0</v>
      </c>
      <c r="BA67" s="194">
        <v>0</v>
      </c>
      <c r="BB67" s="194">
        <v>0</v>
      </c>
      <c r="BC67" s="194">
        <v>0</v>
      </c>
      <c r="BD67" s="194">
        <v>0</v>
      </c>
      <c r="BE67" s="194">
        <v>0</v>
      </c>
      <c r="BF67" s="194">
        <v>0</v>
      </c>
      <c r="BG67" s="194">
        <v>0</v>
      </c>
      <c r="BH67" s="194">
        <v>0</v>
      </c>
      <c r="BI67" s="194">
        <v>0</v>
      </c>
      <c r="BJ67" s="194">
        <v>0</v>
      </c>
      <c r="BK67" s="194">
        <v>0</v>
      </c>
      <c r="BL67" s="194">
        <v>0</v>
      </c>
      <c r="BM67" s="194">
        <v>0</v>
      </c>
      <c r="BN67" s="194">
        <v>0</v>
      </c>
      <c r="BO67" s="194">
        <v>0</v>
      </c>
      <c r="BP67" s="194">
        <v>0</v>
      </c>
      <c r="BQ67" s="194">
        <v>0</v>
      </c>
      <c r="BR67" s="194">
        <v>0</v>
      </c>
      <c r="BS67" s="194">
        <v>0</v>
      </c>
      <c r="BT67" s="194">
        <v>0</v>
      </c>
      <c r="BU67" s="194">
        <v>0</v>
      </c>
      <c r="BV67" s="194">
        <v>0</v>
      </c>
      <c r="BW67" s="194">
        <v>0</v>
      </c>
      <c r="BX67" s="191">
        <f t="shared" si="14"/>
        <v>0</v>
      </c>
      <c r="BY67" s="64">
        <f t="shared" si="15"/>
        <v>0</v>
      </c>
      <c r="BZ67" s="191">
        <f t="shared" si="16"/>
        <v>0</v>
      </c>
      <c r="CA67" s="64">
        <f t="shared" si="17"/>
        <v>0</v>
      </c>
      <c r="CB67" s="76" t="s">
        <v>122</v>
      </c>
    </row>
    <row r="68" spans="2:80" ht="26.25" customHeight="1">
      <c r="B68" s="203" t="s">
        <v>66</v>
      </c>
      <c r="C68" s="17" t="s">
        <v>147</v>
      </c>
      <c r="D68" s="12" t="s">
        <v>148</v>
      </c>
      <c r="E68" s="194">
        <f>'Форма 12 '!J68</f>
        <v>0</v>
      </c>
      <c r="F68" s="195">
        <f t="shared" si="96"/>
        <v>0</v>
      </c>
      <c r="G68" s="195">
        <f t="shared" si="96"/>
        <v>0</v>
      </c>
      <c r="H68" s="195">
        <f t="shared" si="96"/>
        <v>0</v>
      </c>
      <c r="I68" s="195">
        <f t="shared" si="93"/>
        <v>0</v>
      </c>
      <c r="J68" s="195">
        <f t="shared" si="93"/>
        <v>0</v>
      </c>
      <c r="K68" s="195">
        <f t="shared" si="93"/>
        <v>0</v>
      </c>
      <c r="L68" s="196">
        <f t="shared" si="88"/>
        <v>0</v>
      </c>
      <c r="M68" s="194">
        <v>0</v>
      </c>
      <c r="N68" s="194">
        <v>0</v>
      </c>
      <c r="O68" s="194">
        <v>0</v>
      </c>
      <c r="P68" s="194">
        <v>0</v>
      </c>
      <c r="Q68" s="194">
        <v>0</v>
      </c>
      <c r="R68" s="194">
        <v>0</v>
      </c>
      <c r="S68" s="194">
        <v>0</v>
      </c>
      <c r="T68" s="194">
        <v>0</v>
      </c>
      <c r="U68" s="194">
        <v>0</v>
      </c>
      <c r="V68" s="194">
        <v>0</v>
      </c>
      <c r="W68" s="194">
        <v>0</v>
      </c>
      <c r="X68" s="194">
        <v>0</v>
      </c>
      <c r="Y68" s="194">
        <v>0</v>
      </c>
      <c r="Z68" s="194">
        <v>0</v>
      </c>
      <c r="AA68" s="194">
        <v>0</v>
      </c>
      <c r="AB68" s="194">
        <v>0</v>
      </c>
      <c r="AC68" s="194">
        <v>0</v>
      </c>
      <c r="AD68" s="194">
        <v>0</v>
      </c>
      <c r="AE68" s="194">
        <v>0</v>
      </c>
      <c r="AF68" s="194">
        <v>0</v>
      </c>
      <c r="AG68" s="194">
        <v>0</v>
      </c>
      <c r="AH68" s="194">
        <v>0</v>
      </c>
      <c r="AI68" s="194">
        <v>0</v>
      </c>
      <c r="AJ68" s="194">
        <v>0</v>
      </c>
      <c r="AK68" s="194">
        <v>0</v>
      </c>
      <c r="AL68" s="194">
        <v>0</v>
      </c>
      <c r="AM68" s="194">
        <v>0</v>
      </c>
      <c r="AN68" s="194">
        <v>0</v>
      </c>
      <c r="AO68" s="195">
        <f t="shared" si="97"/>
        <v>0</v>
      </c>
      <c r="AP68" s="195">
        <f t="shared" si="97"/>
        <v>0</v>
      </c>
      <c r="AQ68" s="195">
        <f t="shared" si="97"/>
        <v>0</v>
      </c>
      <c r="AR68" s="195">
        <f t="shared" si="94"/>
        <v>0</v>
      </c>
      <c r="AS68" s="195">
        <f t="shared" si="94"/>
        <v>0</v>
      </c>
      <c r="AT68" s="195">
        <f t="shared" si="94"/>
        <v>0</v>
      </c>
      <c r="AU68" s="195">
        <f t="shared" si="95"/>
        <v>0</v>
      </c>
      <c r="AV68" s="194">
        <v>0</v>
      </c>
      <c r="AW68" s="194">
        <v>0</v>
      </c>
      <c r="AX68" s="194">
        <v>0</v>
      </c>
      <c r="AY68" s="194">
        <v>0</v>
      </c>
      <c r="AZ68" s="194">
        <v>0</v>
      </c>
      <c r="BA68" s="194">
        <v>0</v>
      </c>
      <c r="BB68" s="194">
        <v>0</v>
      </c>
      <c r="BC68" s="194">
        <v>0</v>
      </c>
      <c r="BD68" s="194">
        <v>0</v>
      </c>
      <c r="BE68" s="194">
        <v>0</v>
      </c>
      <c r="BF68" s="194">
        <v>0</v>
      </c>
      <c r="BG68" s="194">
        <v>0</v>
      </c>
      <c r="BH68" s="194">
        <v>0</v>
      </c>
      <c r="BI68" s="194">
        <v>0</v>
      </c>
      <c r="BJ68" s="194">
        <v>0</v>
      </c>
      <c r="BK68" s="194">
        <v>0</v>
      </c>
      <c r="BL68" s="194">
        <v>0</v>
      </c>
      <c r="BM68" s="194">
        <v>0</v>
      </c>
      <c r="BN68" s="194">
        <v>0</v>
      </c>
      <c r="BO68" s="194">
        <v>0</v>
      </c>
      <c r="BP68" s="194">
        <v>0</v>
      </c>
      <c r="BQ68" s="194">
        <v>0</v>
      </c>
      <c r="BR68" s="194">
        <v>0</v>
      </c>
      <c r="BS68" s="194">
        <v>0</v>
      </c>
      <c r="BT68" s="194">
        <v>0</v>
      </c>
      <c r="BU68" s="194">
        <v>0</v>
      </c>
      <c r="BV68" s="194">
        <v>0</v>
      </c>
      <c r="BW68" s="194">
        <v>0</v>
      </c>
      <c r="BX68" s="191">
        <f t="shared" si="14"/>
        <v>0</v>
      </c>
      <c r="BY68" s="64">
        <f t="shared" si="15"/>
        <v>0</v>
      </c>
      <c r="BZ68" s="191">
        <f t="shared" si="16"/>
        <v>0</v>
      </c>
      <c r="CA68" s="64">
        <f t="shared" si="17"/>
        <v>0</v>
      </c>
      <c r="CB68" s="76" t="s">
        <v>122</v>
      </c>
    </row>
    <row r="69" spans="2:80">
      <c r="B69" s="79" t="s">
        <v>68</v>
      </c>
      <c r="C69" s="55" t="s">
        <v>69</v>
      </c>
      <c r="D69" s="79" t="s">
        <v>10</v>
      </c>
      <c r="E69" s="189">
        <f>E70+E74+E75+E76+E77+E78+E79+E80</f>
        <v>3.7618805499999999</v>
      </c>
      <c r="F69" s="189">
        <f t="shared" si="96"/>
        <v>0</v>
      </c>
      <c r="G69" s="189">
        <f t="shared" si="96"/>
        <v>2.5</v>
      </c>
      <c r="H69" s="189">
        <f t="shared" si="96"/>
        <v>0</v>
      </c>
      <c r="I69" s="189">
        <f t="shared" si="93"/>
        <v>0</v>
      </c>
      <c r="J69" s="189">
        <f t="shared" si="93"/>
        <v>0</v>
      </c>
      <c r="K69" s="189">
        <f t="shared" si="93"/>
        <v>0</v>
      </c>
      <c r="L69" s="190">
        <f t="shared" si="88"/>
        <v>0</v>
      </c>
      <c r="M69" s="189">
        <f t="shared" ref="M69:AN69" si="100">M70+M74+M75+M76+M77+M78+M79+M80</f>
        <v>0</v>
      </c>
      <c r="N69" s="189">
        <f t="shared" si="100"/>
        <v>0</v>
      </c>
      <c r="O69" s="189">
        <f t="shared" si="100"/>
        <v>0</v>
      </c>
      <c r="P69" s="189">
        <f t="shared" si="100"/>
        <v>0</v>
      </c>
      <c r="Q69" s="189">
        <f t="shared" si="100"/>
        <v>0</v>
      </c>
      <c r="R69" s="189">
        <f t="shared" si="100"/>
        <v>0</v>
      </c>
      <c r="S69" s="190">
        <f t="shared" si="100"/>
        <v>0</v>
      </c>
      <c r="T69" s="189">
        <f t="shared" si="100"/>
        <v>0</v>
      </c>
      <c r="U69" s="189">
        <f t="shared" si="100"/>
        <v>0</v>
      </c>
      <c r="V69" s="189">
        <f t="shared" si="100"/>
        <v>0</v>
      </c>
      <c r="W69" s="189">
        <f t="shared" si="100"/>
        <v>0</v>
      </c>
      <c r="X69" s="189">
        <f t="shared" si="100"/>
        <v>0</v>
      </c>
      <c r="Y69" s="189">
        <f t="shared" si="100"/>
        <v>0</v>
      </c>
      <c r="Z69" s="190">
        <f t="shared" si="100"/>
        <v>0</v>
      </c>
      <c r="AA69" s="189">
        <f t="shared" si="100"/>
        <v>0</v>
      </c>
      <c r="AB69" s="189">
        <f t="shared" si="100"/>
        <v>0</v>
      </c>
      <c r="AC69" s="189">
        <f t="shared" si="100"/>
        <v>0</v>
      </c>
      <c r="AD69" s="189">
        <f t="shared" si="100"/>
        <v>0</v>
      </c>
      <c r="AE69" s="189">
        <f t="shared" si="100"/>
        <v>0</v>
      </c>
      <c r="AF69" s="189">
        <f t="shared" si="100"/>
        <v>0</v>
      </c>
      <c r="AG69" s="190">
        <f t="shared" si="100"/>
        <v>0</v>
      </c>
      <c r="AH69" s="189">
        <f t="shared" si="100"/>
        <v>0</v>
      </c>
      <c r="AI69" s="189">
        <f t="shared" si="100"/>
        <v>2.5</v>
      </c>
      <c r="AJ69" s="189">
        <f t="shared" si="100"/>
        <v>0</v>
      </c>
      <c r="AK69" s="189">
        <f t="shared" si="100"/>
        <v>0</v>
      </c>
      <c r="AL69" s="189">
        <f t="shared" si="100"/>
        <v>0</v>
      </c>
      <c r="AM69" s="189">
        <f t="shared" si="100"/>
        <v>0</v>
      </c>
      <c r="AN69" s="190">
        <f t="shared" si="100"/>
        <v>0</v>
      </c>
      <c r="AO69" s="189">
        <f t="shared" si="97"/>
        <v>0</v>
      </c>
      <c r="AP69" s="189">
        <f t="shared" si="97"/>
        <v>3.7612865499999999</v>
      </c>
      <c r="AQ69" s="189">
        <f t="shared" si="97"/>
        <v>0</v>
      </c>
      <c r="AR69" s="189">
        <f t="shared" si="94"/>
        <v>0</v>
      </c>
      <c r="AS69" s="189">
        <f t="shared" si="94"/>
        <v>0</v>
      </c>
      <c r="AT69" s="189">
        <f t="shared" si="94"/>
        <v>0</v>
      </c>
      <c r="AU69" s="189">
        <f t="shared" si="95"/>
        <v>76</v>
      </c>
      <c r="AV69" s="189">
        <f t="shared" ref="AV69:BV69" si="101">AV70+AV74+AV75+AV76+AV77+AV78+AV79+AV80</f>
        <v>0</v>
      </c>
      <c r="AW69" s="189">
        <f t="shared" si="101"/>
        <v>0</v>
      </c>
      <c r="AX69" s="189">
        <f t="shared" si="101"/>
        <v>0</v>
      </c>
      <c r="AY69" s="189">
        <f t="shared" si="101"/>
        <v>0</v>
      </c>
      <c r="AZ69" s="189">
        <f t="shared" si="101"/>
        <v>0</v>
      </c>
      <c r="BA69" s="189">
        <f t="shared" si="101"/>
        <v>0</v>
      </c>
      <c r="BB69" s="189">
        <f t="shared" si="101"/>
        <v>0</v>
      </c>
      <c r="BC69" s="189">
        <f t="shared" si="101"/>
        <v>0</v>
      </c>
      <c r="BD69" s="189">
        <f t="shared" si="101"/>
        <v>0</v>
      </c>
      <c r="BE69" s="189">
        <f t="shared" si="101"/>
        <v>0</v>
      </c>
      <c r="BF69" s="189">
        <f t="shared" si="101"/>
        <v>0</v>
      </c>
      <c r="BG69" s="189">
        <f t="shared" si="101"/>
        <v>0</v>
      </c>
      <c r="BH69" s="189">
        <f t="shared" si="101"/>
        <v>0</v>
      </c>
      <c r="BI69" s="189">
        <f t="shared" si="101"/>
        <v>0</v>
      </c>
      <c r="BJ69" s="189">
        <f t="shared" si="101"/>
        <v>0</v>
      </c>
      <c r="BK69" s="189">
        <f t="shared" si="101"/>
        <v>0</v>
      </c>
      <c r="BL69" s="189">
        <f t="shared" si="101"/>
        <v>0</v>
      </c>
      <c r="BM69" s="189">
        <f t="shared" si="101"/>
        <v>0</v>
      </c>
      <c r="BN69" s="189">
        <f t="shared" si="101"/>
        <v>0</v>
      </c>
      <c r="BO69" s="189">
        <f t="shared" si="101"/>
        <v>0</v>
      </c>
      <c r="BP69" s="189">
        <f t="shared" si="101"/>
        <v>0</v>
      </c>
      <c r="BQ69" s="189">
        <f t="shared" si="101"/>
        <v>0</v>
      </c>
      <c r="BR69" s="189">
        <f t="shared" si="101"/>
        <v>3.7612865499999999</v>
      </c>
      <c r="BS69" s="189">
        <f t="shared" si="101"/>
        <v>0</v>
      </c>
      <c r="BT69" s="189">
        <f t="shared" si="101"/>
        <v>0</v>
      </c>
      <c r="BU69" s="189">
        <f t="shared" si="101"/>
        <v>0</v>
      </c>
      <c r="BV69" s="189">
        <f t="shared" si="101"/>
        <v>0</v>
      </c>
      <c r="BW69" s="189">
        <f>BW70+BW74+BW75+BW76+BW77+BW78+BW79+BW80</f>
        <v>76</v>
      </c>
      <c r="BX69" s="191">
        <f t="shared" si="14"/>
        <v>0</v>
      </c>
      <c r="BY69" s="64">
        <f t="shared" si="15"/>
        <v>0</v>
      </c>
      <c r="BZ69" s="191">
        <f t="shared" si="16"/>
        <v>1.2612865499999999</v>
      </c>
      <c r="CA69" s="64">
        <f t="shared" si="17"/>
        <v>1.5045146199999999</v>
      </c>
      <c r="CB69" s="207" t="s">
        <v>10</v>
      </c>
    </row>
    <row r="70" spans="2:80">
      <c r="B70" s="78" t="s">
        <v>70</v>
      </c>
      <c r="C70" s="74" t="s">
        <v>71</v>
      </c>
      <c r="D70" s="78" t="s">
        <v>10</v>
      </c>
      <c r="E70" s="191">
        <f>SUM(E71:E73)</f>
        <v>3.7618805499999999</v>
      </c>
      <c r="F70" s="191">
        <f t="shared" ref="F70:K72" si="102">M70+T70+AA70+AH70</f>
        <v>0</v>
      </c>
      <c r="G70" s="191">
        <f t="shared" si="102"/>
        <v>2.5</v>
      </c>
      <c r="H70" s="191">
        <f t="shared" si="102"/>
        <v>0</v>
      </c>
      <c r="I70" s="191">
        <f t="shared" si="102"/>
        <v>0</v>
      </c>
      <c r="J70" s="191">
        <f t="shared" si="102"/>
        <v>0</v>
      </c>
      <c r="K70" s="191">
        <f t="shared" si="102"/>
        <v>0</v>
      </c>
      <c r="L70" s="192">
        <f>SUM(S70)+SUM(Z70)+SUM(AG70)+SUM(AN70)</f>
        <v>0</v>
      </c>
      <c r="M70" s="191">
        <f>SUM(M71:M73)</f>
        <v>0</v>
      </c>
      <c r="N70" s="191">
        <f t="shared" ref="N70:AN70" si="103">SUM(N71:N73)</f>
        <v>0</v>
      </c>
      <c r="O70" s="191">
        <f t="shared" si="103"/>
        <v>0</v>
      </c>
      <c r="P70" s="191">
        <f t="shared" si="103"/>
        <v>0</v>
      </c>
      <c r="Q70" s="191">
        <f t="shared" si="103"/>
        <v>0</v>
      </c>
      <c r="R70" s="191">
        <f t="shared" si="103"/>
        <v>0</v>
      </c>
      <c r="S70" s="191">
        <f t="shared" si="103"/>
        <v>0</v>
      </c>
      <c r="T70" s="191">
        <f t="shared" si="103"/>
        <v>0</v>
      </c>
      <c r="U70" s="191">
        <f t="shared" si="103"/>
        <v>0</v>
      </c>
      <c r="V70" s="191">
        <f t="shared" si="103"/>
        <v>0</v>
      </c>
      <c r="W70" s="191">
        <f t="shared" si="103"/>
        <v>0</v>
      </c>
      <c r="X70" s="191">
        <f t="shared" si="103"/>
        <v>0</v>
      </c>
      <c r="Y70" s="191">
        <f t="shared" si="103"/>
        <v>0</v>
      </c>
      <c r="Z70" s="191">
        <f t="shared" si="103"/>
        <v>0</v>
      </c>
      <c r="AA70" s="191">
        <f t="shared" si="103"/>
        <v>0</v>
      </c>
      <c r="AB70" s="191">
        <f t="shared" si="103"/>
        <v>0</v>
      </c>
      <c r="AC70" s="191">
        <f t="shared" si="103"/>
        <v>0</v>
      </c>
      <c r="AD70" s="191">
        <f t="shared" si="103"/>
        <v>0</v>
      </c>
      <c r="AE70" s="191">
        <f t="shared" si="103"/>
        <v>0</v>
      </c>
      <c r="AF70" s="191">
        <f t="shared" si="103"/>
        <v>0</v>
      </c>
      <c r="AG70" s="191">
        <f t="shared" si="103"/>
        <v>0</v>
      </c>
      <c r="AH70" s="191">
        <f t="shared" si="103"/>
        <v>0</v>
      </c>
      <c r="AI70" s="191">
        <f t="shared" si="103"/>
        <v>2.5</v>
      </c>
      <c r="AJ70" s="191">
        <f t="shared" si="103"/>
        <v>0</v>
      </c>
      <c r="AK70" s="191">
        <f t="shared" si="103"/>
        <v>0</v>
      </c>
      <c r="AL70" s="191">
        <f t="shared" si="103"/>
        <v>0</v>
      </c>
      <c r="AM70" s="191">
        <f t="shared" si="103"/>
        <v>0</v>
      </c>
      <c r="AN70" s="191">
        <f t="shared" si="103"/>
        <v>0</v>
      </c>
      <c r="AO70" s="191">
        <f>AV70+BC70+BJ70+BQ70</f>
        <v>0</v>
      </c>
      <c r="AP70" s="191">
        <f t="shared" ref="AO70:AT72" si="104">AW70+BD70+BK70+BR70</f>
        <v>3.7612865499999999</v>
      </c>
      <c r="AQ70" s="191">
        <f t="shared" si="104"/>
        <v>0</v>
      </c>
      <c r="AR70" s="191">
        <f t="shared" si="104"/>
        <v>0</v>
      </c>
      <c r="AS70" s="191">
        <f t="shared" si="104"/>
        <v>0</v>
      </c>
      <c r="AT70" s="191">
        <f t="shared" si="104"/>
        <v>0</v>
      </c>
      <c r="AU70" s="191">
        <f t="shared" ref="AU70:AU72" si="105">SUM(BB70)+SUM(BI70)+SUM(BP70)+SUM(BW70)</f>
        <v>76</v>
      </c>
      <c r="AV70" s="191">
        <f>SUM(AV71:AV73)</f>
        <v>0</v>
      </c>
      <c r="AW70" s="191">
        <f t="shared" ref="AW70:BV70" si="106">SUM(AW71:AW73)</f>
        <v>0</v>
      </c>
      <c r="AX70" s="191">
        <f t="shared" si="106"/>
        <v>0</v>
      </c>
      <c r="AY70" s="191">
        <f t="shared" si="106"/>
        <v>0</v>
      </c>
      <c r="AZ70" s="191">
        <f t="shared" si="106"/>
        <v>0</v>
      </c>
      <c r="BA70" s="191">
        <f t="shared" si="106"/>
        <v>0</v>
      </c>
      <c r="BB70" s="191">
        <f t="shared" si="106"/>
        <v>0</v>
      </c>
      <c r="BC70" s="191">
        <f t="shared" si="106"/>
        <v>0</v>
      </c>
      <c r="BD70" s="191">
        <f t="shared" si="106"/>
        <v>0</v>
      </c>
      <c r="BE70" s="191">
        <f t="shared" si="106"/>
        <v>0</v>
      </c>
      <c r="BF70" s="191">
        <f t="shared" si="106"/>
        <v>0</v>
      </c>
      <c r="BG70" s="191">
        <f t="shared" si="106"/>
        <v>0</v>
      </c>
      <c r="BH70" s="191">
        <f t="shared" si="106"/>
        <v>0</v>
      </c>
      <c r="BI70" s="191">
        <f t="shared" si="106"/>
        <v>0</v>
      </c>
      <c r="BJ70" s="191">
        <f t="shared" si="106"/>
        <v>0</v>
      </c>
      <c r="BK70" s="191">
        <f t="shared" si="106"/>
        <v>0</v>
      </c>
      <c r="BL70" s="191">
        <f t="shared" si="106"/>
        <v>0</v>
      </c>
      <c r="BM70" s="191">
        <f t="shared" si="106"/>
        <v>0</v>
      </c>
      <c r="BN70" s="191">
        <f t="shared" si="106"/>
        <v>0</v>
      </c>
      <c r="BO70" s="191">
        <f t="shared" si="106"/>
        <v>0</v>
      </c>
      <c r="BP70" s="191">
        <f t="shared" si="106"/>
        <v>0</v>
      </c>
      <c r="BQ70" s="191">
        <f t="shared" si="106"/>
        <v>0</v>
      </c>
      <c r="BR70" s="191">
        <f t="shared" si="106"/>
        <v>3.7612865499999999</v>
      </c>
      <c r="BS70" s="191">
        <f t="shared" si="106"/>
        <v>0</v>
      </c>
      <c r="BT70" s="191">
        <f t="shared" si="106"/>
        <v>0</v>
      </c>
      <c r="BU70" s="191">
        <f t="shared" si="106"/>
        <v>0</v>
      </c>
      <c r="BV70" s="191">
        <f t="shared" si="106"/>
        <v>0</v>
      </c>
      <c r="BW70" s="191">
        <f>SUM(BW71:BW73)</f>
        <v>76</v>
      </c>
      <c r="BX70" s="191">
        <f t="shared" si="14"/>
        <v>0</v>
      </c>
      <c r="BY70" s="64">
        <f t="shared" si="15"/>
        <v>0</v>
      </c>
      <c r="BZ70" s="191">
        <f t="shared" si="16"/>
        <v>1.2612865499999999</v>
      </c>
      <c r="CA70" s="64">
        <f t="shared" si="17"/>
        <v>1.5045146199999999</v>
      </c>
      <c r="CB70" s="206" t="s">
        <v>10</v>
      </c>
    </row>
    <row r="71" spans="2:80" ht="30" customHeight="1">
      <c r="B71" s="4" t="s">
        <v>70</v>
      </c>
      <c r="C71" s="17" t="s">
        <v>149</v>
      </c>
      <c r="D71" s="12" t="s">
        <v>150</v>
      </c>
      <c r="E71" s="194">
        <f>'Форма 12 '!J71</f>
        <v>0</v>
      </c>
      <c r="F71" s="195">
        <f t="shared" ref="F71" si="107">M71+T71+AA71+AH71</f>
        <v>0</v>
      </c>
      <c r="G71" s="195">
        <f t="shared" ref="G71" si="108">N71+U71+AB71+AI71</f>
        <v>0</v>
      </c>
      <c r="H71" s="195">
        <f t="shared" ref="H71" si="109">O71+V71+AC71+AJ71</f>
        <v>0</v>
      </c>
      <c r="I71" s="195">
        <f t="shared" ref="I71" si="110">P71+W71+AD71+AK71</f>
        <v>0</v>
      </c>
      <c r="J71" s="195">
        <f t="shared" ref="J71" si="111">Q71+X71+AE71+AL71</f>
        <v>0</v>
      </c>
      <c r="K71" s="195">
        <f t="shared" ref="K71" si="112">R71+Y71+AF71+AM71</f>
        <v>0</v>
      </c>
      <c r="L71" s="196">
        <f t="shared" ref="L71" si="113">SUM(S71)+SUM(Z71)+SUM(AG71)+SUM(AN71)</f>
        <v>0</v>
      </c>
      <c r="M71" s="194">
        <v>0</v>
      </c>
      <c r="N71" s="194">
        <v>0</v>
      </c>
      <c r="O71" s="194">
        <v>0</v>
      </c>
      <c r="P71" s="194">
        <v>0</v>
      </c>
      <c r="Q71" s="194">
        <v>0</v>
      </c>
      <c r="R71" s="194">
        <v>0</v>
      </c>
      <c r="S71" s="197">
        <v>0</v>
      </c>
      <c r="T71" s="194">
        <v>0</v>
      </c>
      <c r="U71" s="194">
        <v>0</v>
      </c>
      <c r="V71" s="194">
        <v>0</v>
      </c>
      <c r="W71" s="194">
        <v>0</v>
      </c>
      <c r="X71" s="194">
        <v>0</v>
      </c>
      <c r="Y71" s="194">
        <v>0</v>
      </c>
      <c r="Z71" s="197">
        <v>0</v>
      </c>
      <c r="AA71" s="194">
        <v>0</v>
      </c>
      <c r="AB71" s="194">
        <v>0</v>
      </c>
      <c r="AC71" s="194">
        <v>0</v>
      </c>
      <c r="AD71" s="194">
        <v>0</v>
      </c>
      <c r="AE71" s="194">
        <v>0</v>
      </c>
      <c r="AF71" s="194">
        <v>0</v>
      </c>
      <c r="AG71" s="197">
        <v>0</v>
      </c>
      <c r="AH71" s="194">
        <v>0</v>
      </c>
      <c r="AI71" s="194">
        <v>0</v>
      </c>
      <c r="AJ71" s="194">
        <v>0</v>
      </c>
      <c r="AK71" s="194">
        <v>0</v>
      </c>
      <c r="AL71" s="194">
        <v>0</v>
      </c>
      <c r="AM71" s="194">
        <v>0</v>
      </c>
      <c r="AN71" s="194">
        <v>0</v>
      </c>
      <c r="AO71" s="195">
        <f t="shared" ref="AO71" si="114">AV71+BC71+BJ71+BQ71</f>
        <v>0</v>
      </c>
      <c r="AP71" s="195">
        <f t="shared" ref="AP71" si="115">AW71+BD71+BK71+BR71</f>
        <v>0</v>
      </c>
      <c r="AQ71" s="195">
        <f t="shared" ref="AQ71" si="116">AX71+BE71+BL71+BS71</f>
        <v>0</v>
      </c>
      <c r="AR71" s="195">
        <f t="shared" ref="AR71" si="117">AY71+BF71+BM71+BT71</f>
        <v>0</v>
      </c>
      <c r="AS71" s="195">
        <f t="shared" ref="AS71" si="118">AZ71+BG71+BN71+BU71</f>
        <v>0</v>
      </c>
      <c r="AT71" s="195">
        <f t="shared" ref="AT71" si="119">BA71+BH71+BO71+BV71</f>
        <v>0</v>
      </c>
      <c r="AU71" s="195">
        <f t="shared" ref="AU71" si="120">SUM(BB71)+SUM(BI71)+SUM(BP71)+SUM(BW71)</f>
        <v>0</v>
      </c>
      <c r="AV71" s="194">
        <v>0</v>
      </c>
      <c r="AW71" s="194">
        <v>0</v>
      </c>
      <c r="AX71" s="194">
        <v>0</v>
      </c>
      <c r="AY71" s="194">
        <v>0</v>
      </c>
      <c r="AZ71" s="194">
        <v>0</v>
      </c>
      <c r="BA71" s="194">
        <v>0</v>
      </c>
      <c r="BB71" s="194">
        <v>0</v>
      </c>
      <c r="BC71" s="194">
        <v>0</v>
      </c>
      <c r="BD71" s="194">
        <v>0</v>
      </c>
      <c r="BE71" s="194">
        <v>0</v>
      </c>
      <c r="BF71" s="194">
        <v>0</v>
      </c>
      <c r="BG71" s="194">
        <v>0</v>
      </c>
      <c r="BH71" s="194">
        <v>0</v>
      </c>
      <c r="BI71" s="194">
        <v>0</v>
      </c>
      <c r="BJ71" s="194">
        <v>0</v>
      </c>
      <c r="BK71" s="194">
        <v>0</v>
      </c>
      <c r="BL71" s="194">
        <v>0</v>
      </c>
      <c r="BM71" s="194">
        <v>0</v>
      </c>
      <c r="BN71" s="194">
        <v>0</v>
      </c>
      <c r="BO71" s="194">
        <v>0</v>
      </c>
      <c r="BP71" s="194">
        <v>0</v>
      </c>
      <c r="BQ71" s="194">
        <v>0</v>
      </c>
      <c r="BR71" s="194">
        <v>0</v>
      </c>
      <c r="BS71" s="194">
        <v>0</v>
      </c>
      <c r="BT71" s="194">
        <v>0</v>
      </c>
      <c r="BU71" s="194">
        <v>0</v>
      </c>
      <c r="BV71" s="194">
        <v>0</v>
      </c>
      <c r="BW71" s="194">
        <v>0</v>
      </c>
      <c r="BX71" s="191">
        <f t="shared" si="14"/>
        <v>0</v>
      </c>
      <c r="BY71" s="64">
        <f t="shared" si="15"/>
        <v>0</v>
      </c>
      <c r="BZ71" s="191">
        <f t="shared" si="16"/>
        <v>0</v>
      </c>
      <c r="CA71" s="64">
        <f t="shared" si="17"/>
        <v>0</v>
      </c>
      <c r="CB71" s="76" t="s">
        <v>122</v>
      </c>
    </row>
    <row r="72" spans="2:80" ht="30" customHeight="1">
      <c r="B72" s="4" t="s">
        <v>70</v>
      </c>
      <c r="C72" s="17" t="s">
        <v>151</v>
      </c>
      <c r="D72" s="12" t="s">
        <v>152</v>
      </c>
      <c r="E72" s="194">
        <f>'Форма 12 '!J72</f>
        <v>0.19059400000000001</v>
      </c>
      <c r="F72" s="195">
        <f t="shared" si="102"/>
        <v>0</v>
      </c>
      <c r="G72" s="195">
        <f t="shared" si="102"/>
        <v>0</v>
      </c>
      <c r="H72" s="195">
        <f t="shared" si="102"/>
        <v>0</v>
      </c>
      <c r="I72" s="195">
        <f t="shared" si="102"/>
        <v>0</v>
      </c>
      <c r="J72" s="195">
        <f t="shared" si="102"/>
        <v>0</v>
      </c>
      <c r="K72" s="195">
        <f t="shared" si="102"/>
        <v>0</v>
      </c>
      <c r="L72" s="196">
        <f>SUM(S72)+SUM(Z72)+SUM(AG72)+SUM(AN72)</f>
        <v>0</v>
      </c>
      <c r="M72" s="194">
        <v>0</v>
      </c>
      <c r="N72" s="194">
        <v>0</v>
      </c>
      <c r="O72" s="194">
        <v>0</v>
      </c>
      <c r="P72" s="194">
        <v>0</v>
      </c>
      <c r="Q72" s="194">
        <v>0</v>
      </c>
      <c r="R72" s="194">
        <v>0</v>
      </c>
      <c r="S72" s="197">
        <v>0</v>
      </c>
      <c r="T72" s="194">
        <v>0</v>
      </c>
      <c r="U72" s="194">
        <v>0</v>
      </c>
      <c r="V72" s="194">
        <v>0</v>
      </c>
      <c r="W72" s="194">
        <v>0</v>
      </c>
      <c r="X72" s="194">
        <v>0</v>
      </c>
      <c r="Y72" s="194">
        <v>0</v>
      </c>
      <c r="Z72" s="197">
        <v>0</v>
      </c>
      <c r="AA72" s="194">
        <v>0</v>
      </c>
      <c r="AB72" s="194">
        <v>0</v>
      </c>
      <c r="AC72" s="194">
        <v>0</v>
      </c>
      <c r="AD72" s="194">
        <v>0</v>
      </c>
      <c r="AE72" s="194">
        <v>0</v>
      </c>
      <c r="AF72" s="194">
        <v>0</v>
      </c>
      <c r="AG72" s="197">
        <v>0</v>
      </c>
      <c r="AH72" s="194">
        <v>0</v>
      </c>
      <c r="AI72" s="194">
        <v>0</v>
      </c>
      <c r="AJ72" s="194">
        <v>0</v>
      </c>
      <c r="AK72" s="194">
        <v>0</v>
      </c>
      <c r="AL72" s="194">
        <v>0</v>
      </c>
      <c r="AM72" s="194">
        <v>0</v>
      </c>
      <c r="AN72" s="194">
        <v>0</v>
      </c>
      <c r="AO72" s="195">
        <f t="shared" si="104"/>
        <v>0</v>
      </c>
      <c r="AP72" s="195">
        <f t="shared" si="104"/>
        <v>0.19</v>
      </c>
      <c r="AQ72" s="195">
        <f t="shared" si="104"/>
        <v>0</v>
      </c>
      <c r="AR72" s="195">
        <f t="shared" si="104"/>
        <v>0</v>
      </c>
      <c r="AS72" s="195">
        <f t="shared" si="104"/>
        <v>0</v>
      </c>
      <c r="AT72" s="195">
        <f t="shared" si="104"/>
        <v>0</v>
      </c>
      <c r="AU72" s="195">
        <f t="shared" si="105"/>
        <v>7</v>
      </c>
      <c r="AV72" s="194">
        <v>0</v>
      </c>
      <c r="AW72" s="194">
        <v>0</v>
      </c>
      <c r="AX72" s="194">
        <v>0</v>
      </c>
      <c r="AY72" s="194">
        <v>0</v>
      </c>
      <c r="AZ72" s="194">
        <v>0</v>
      </c>
      <c r="BA72" s="194">
        <v>0</v>
      </c>
      <c r="BB72" s="194">
        <v>0</v>
      </c>
      <c r="BC72" s="194">
        <v>0</v>
      </c>
      <c r="BD72" s="194">
        <v>0</v>
      </c>
      <c r="BE72" s="194">
        <v>0</v>
      </c>
      <c r="BF72" s="194">
        <v>0</v>
      </c>
      <c r="BG72" s="194">
        <v>0</v>
      </c>
      <c r="BH72" s="194">
        <v>0</v>
      </c>
      <c r="BI72" s="194">
        <v>0</v>
      </c>
      <c r="BJ72" s="194">
        <v>0</v>
      </c>
      <c r="BK72" s="194">
        <v>0</v>
      </c>
      <c r="BL72" s="194">
        <v>0</v>
      </c>
      <c r="BM72" s="194">
        <v>0</v>
      </c>
      <c r="BN72" s="194">
        <v>0</v>
      </c>
      <c r="BO72" s="194">
        <v>0</v>
      </c>
      <c r="BP72" s="194">
        <v>0</v>
      </c>
      <c r="BQ72" s="194">
        <v>0</v>
      </c>
      <c r="BR72" s="194">
        <v>0.19</v>
      </c>
      <c r="BS72" s="194">
        <v>0</v>
      </c>
      <c r="BT72" s="194">
        <v>0</v>
      </c>
      <c r="BU72" s="194">
        <v>0</v>
      </c>
      <c r="BV72" s="194">
        <v>0</v>
      </c>
      <c r="BW72" s="194">
        <v>7</v>
      </c>
      <c r="BX72" s="191">
        <f t="shared" si="14"/>
        <v>0</v>
      </c>
      <c r="BY72" s="64">
        <f t="shared" si="15"/>
        <v>0</v>
      </c>
      <c r="BZ72" s="191">
        <f t="shared" si="16"/>
        <v>0.19</v>
      </c>
      <c r="CA72" s="64">
        <f t="shared" si="17"/>
        <v>0</v>
      </c>
      <c r="CB72" s="76" t="s">
        <v>122</v>
      </c>
    </row>
    <row r="73" spans="2:80" ht="30" customHeight="1">
      <c r="B73" s="4" t="s">
        <v>70</v>
      </c>
      <c r="C73" s="17" t="s">
        <v>153</v>
      </c>
      <c r="D73" s="12" t="s">
        <v>154</v>
      </c>
      <c r="E73" s="194">
        <f>'Форма 12 '!J73</f>
        <v>3.5712865499999999</v>
      </c>
      <c r="F73" s="195">
        <f t="shared" ref="F73:K73" si="121">M73+T73+AA73+AH73</f>
        <v>0</v>
      </c>
      <c r="G73" s="195">
        <f t="shared" si="121"/>
        <v>2.5</v>
      </c>
      <c r="H73" s="195">
        <f t="shared" si="121"/>
        <v>0</v>
      </c>
      <c r="I73" s="195">
        <f t="shared" si="121"/>
        <v>0</v>
      </c>
      <c r="J73" s="195">
        <f t="shared" si="121"/>
        <v>0</v>
      </c>
      <c r="K73" s="195">
        <f t="shared" si="121"/>
        <v>0</v>
      </c>
      <c r="L73" s="196">
        <f t="shared" ref="L73" si="122">SUM(S73)+SUM(Z73)+SUM(AG73)+SUM(AN73)</f>
        <v>0</v>
      </c>
      <c r="M73" s="194">
        <v>0</v>
      </c>
      <c r="N73" s="194">
        <v>0</v>
      </c>
      <c r="O73" s="194">
        <v>0</v>
      </c>
      <c r="P73" s="194">
        <v>0</v>
      </c>
      <c r="Q73" s="194">
        <v>0</v>
      </c>
      <c r="R73" s="194">
        <v>0</v>
      </c>
      <c r="S73" s="197">
        <v>0</v>
      </c>
      <c r="T73" s="194">
        <v>0</v>
      </c>
      <c r="U73" s="194">
        <v>0</v>
      </c>
      <c r="V73" s="194">
        <v>0</v>
      </c>
      <c r="W73" s="194">
        <v>0</v>
      </c>
      <c r="X73" s="194">
        <v>0</v>
      </c>
      <c r="Y73" s="194">
        <v>0</v>
      </c>
      <c r="Z73" s="197">
        <v>0</v>
      </c>
      <c r="AA73" s="194">
        <v>0</v>
      </c>
      <c r="AB73" s="194">
        <v>0</v>
      </c>
      <c r="AC73" s="194">
        <v>0</v>
      </c>
      <c r="AD73" s="194">
        <v>0</v>
      </c>
      <c r="AE73" s="194">
        <v>0</v>
      </c>
      <c r="AF73" s="194">
        <v>0</v>
      </c>
      <c r="AG73" s="197">
        <v>0</v>
      </c>
      <c r="AH73" s="194">
        <v>0</v>
      </c>
      <c r="AI73" s="194">
        <v>2.5</v>
      </c>
      <c r="AJ73" s="194">
        <v>0</v>
      </c>
      <c r="AK73" s="194">
        <v>0</v>
      </c>
      <c r="AL73" s="194">
        <v>0</v>
      </c>
      <c r="AM73" s="194">
        <v>0</v>
      </c>
      <c r="AN73" s="194">
        <v>0</v>
      </c>
      <c r="AO73" s="195">
        <f t="shared" ref="AO73:AT73" si="123">AV73+BC73+BJ73+BQ73</f>
        <v>0</v>
      </c>
      <c r="AP73" s="195">
        <f t="shared" si="123"/>
        <v>3.5712865499999999</v>
      </c>
      <c r="AQ73" s="195">
        <f t="shared" si="123"/>
        <v>0</v>
      </c>
      <c r="AR73" s="195">
        <f t="shared" si="123"/>
        <v>0</v>
      </c>
      <c r="AS73" s="195">
        <f t="shared" si="123"/>
        <v>0</v>
      </c>
      <c r="AT73" s="195">
        <f t="shared" si="123"/>
        <v>0</v>
      </c>
      <c r="AU73" s="195">
        <f t="shared" ref="AU73" si="124">SUM(BB73)+SUM(BI73)+SUM(BP73)+SUM(BW73)</f>
        <v>69</v>
      </c>
      <c r="AV73" s="194">
        <v>0</v>
      </c>
      <c r="AW73" s="194">
        <f>'Форма 12 '!L73</f>
        <v>0</v>
      </c>
      <c r="AX73" s="194">
        <v>0</v>
      </c>
      <c r="AY73" s="194">
        <v>0</v>
      </c>
      <c r="AZ73" s="194">
        <v>0</v>
      </c>
      <c r="BA73" s="194">
        <v>0</v>
      </c>
      <c r="BB73" s="194">
        <v>0</v>
      </c>
      <c r="BC73" s="194">
        <v>0</v>
      </c>
      <c r="BD73" s="194">
        <f>'Форма 12 '!N73</f>
        <v>0</v>
      </c>
      <c r="BE73" s="194">
        <v>0</v>
      </c>
      <c r="BF73" s="194">
        <v>0</v>
      </c>
      <c r="BG73" s="194">
        <v>0</v>
      </c>
      <c r="BH73" s="194">
        <v>0</v>
      </c>
      <c r="BI73" s="194">
        <v>0</v>
      </c>
      <c r="BJ73" s="194">
        <v>0</v>
      </c>
      <c r="BK73" s="194">
        <v>0</v>
      </c>
      <c r="BL73" s="194">
        <v>0</v>
      </c>
      <c r="BM73" s="194">
        <v>0</v>
      </c>
      <c r="BN73" s="194">
        <v>0</v>
      </c>
      <c r="BO73" s="194">
        <v>0</v>
      </c>
      <c r="BP73" s="194">
        <v>0</v>
      </c>
      <c r="BQ73" s="194">
        <v>0</v>
      </c>
      <c r="BR73" s="194">
        <f>'Форма 12 '!R73</f>
        <v>3.5712865499999999</v>
      </c>
      <c r="BS73" s="194">
        <v>0</v>
      </c>
      <c r="BT73" s="194">
        <v>0</v>
      </c>
      <c r="BU73" s="194">
        <v>0</v>
      </c>
      <c r="BV73" s="194">
        <v>0</v>
      </c>
      <c r="BW73" s="194">
        <v>69</v>
      </c>
      <c r="BX73" s="191">
        <f t="shared" si="14"/>
        <v>0</v>
      </c>
      <c r="BY73" s="64">
        <f t="shared" si="15"/>
        <v>0</v>
      </c>
      <c r="BZ73" s="191">
        <f t="shared" si="16"/>
        <v>1.0712865499999999</v>
      </c>
      <c r="CA73" s="64">
        <f t="shared" si="17"/>
        <v>1.4285146200000001</v>
      </c>
      <c r="CB73" s="76" t="s">
        <v>122</v>
      </c>
    </row>
    <row r="74" spans="2:80">
      <c r="B74" s="78" t="s">
        <v>72</v>
      </c>
      <c r="C74" s="74" t="s">
        <v>73</v>
      </c>
      <c r="D74" s="78" t="s">
        <v>10</v>
      </c>
      <c r="E74" s="191">
        <v>0</v>
      </c>
      <c r="F74" s="191">
        <f t="shared" si="96"/>
        <v>0</v>
      </c>
      <c r="G74" s="191">
        <f t="shared" si="96"/>
        <v>0</v>
      </c>
      <c r="H74" s="191">
        <f t="shared" si="96"/>
        <v>0</v>
      </c>
      <c r="I74" s="191">
        <f t="shared" si="93"/>
        <v>0</v>
      </c>
      <c r="J74" s="191">
        <f t="shared" si="93"/>
        <v>0</v>
      </c>
      <c r="K74" s="191">
        <f t="shared" si="93"/>
        <v>0</v>
      </c>
      <c r="L74" s="192">
        <f t="shared" si="88"/>
        <v>0</v>
      </c>
      <c r="M74" s="191">
        <v>0</v>
      </c>
      <c r="N74" s="191">
        <v>0</v>
      </c>
      <c r="O74" s="191">
        <v>0</v>
      </c>
      <c r="P74" s="191">
        <v>0</v>
      </c>
      <c r="Q74" s="191">
        <v>0</v>
      </c>
      <c r="R74" s="191">
        <v>0</v>
      </c>
      <c r="S74" s="192">
        <v>0</v>
      </c>
      <c r="T74" s="191">
        <v>0</v>
      </c>
      <c r="U74" s="191">
        <v>0</v>
      </c>
      <c r="V74" s="191">
        <v>0</v>
      </c>
      <c r="W74" s="191">
        <v>0</v>
      </c>
      <c r="X74" s="191">
        <v>0</v>
      </c>
      <c r="Y74" s="191">
        <v>0</v>
      </c>
      <c r="Z74" s="192">
        <v>0</v>
      </c>
      <c r="AA74" s="191">
        <v>0</v>
      </c>
      <c r="AB74" s="191">
        <v>0</v>
      </c>
      <c r="AC74" s="191">
        <v>0</v>
      </c>
      <c r="AD74" s="191">
        <v>0</v>
      </c>
      <c r="AE74" s="191">
        <v>0</v>
      </c>
      <c r="AF74" s="191">
        <v>0</v>
      </c>
      <c r="AG74" s="192">
        <v>0</v>
      </c>
      <c r="AH74" s="191">
        <v>0</v>
      </c>
      <c r="AI74" s="191">
        <v>0</v>
      </c>
      <c r="AJ74" s="191">
        <v>0</v>
      </c>
      <c r="AK74" s="191">
        <v>0</v>
      </c>
      <c r="AL74" s="191">
        <v>0</v>
      </c>
      <c r="AM74" s="191">
        <v>0</v>
      </c>
      <c r="AN74" s="192">
        <v>0</v>
      </c>
      <c r="AO74" s="191">
        <f t="shared" si="97"/>
        <v>0</v>
      </c>
      <c r="AP74" s="191">
        <f t="shared" si="97"/>
        <v>0</v>
      </c>
      <c r="AQ74" s="191">
        <f t="shared" si="97"/>
        <v>0</v>
      </c>
      <c r="AR74" s="191">
        <f t="shared" si="94"/>
        <v>0</v>
      </c>
      <c r="AS74" s="191">
        <f t="shared" si="94"/>
        <v>0</v>
      </c>
      <c r="AT74" s="191">
        <f t="shared" si="94"/>
        <v>0</v>
      </c>
      <c r="AU74" s="191">
        <f t="shared" si="95"/>
        <v>0</v>
      </c>
      <c r="AV74" s="191">
        <v>0</v>
      </c>
      <c r="AW74" s="191">
        <v>0</v>
      </c>
      <c r="AX74" s="191">
        <v>0</v>
      </c>
      <c r="AY74" s="191">
        <v>0</v>
      </c>
      <c r="AZ74" s="191">
        <v>0</v>
      </c>
      <c r="BA74" s="191">
        <v>0</v>
      </c>
      <c r="BB74" s="191">
        <v>0</v>
      </c>
      <c r="BC74" s="191">
        <v>0</v>
      </c>
      <c r="BD74" s="191">
        <v>0</v>
      </c>
      <c r="BE74" s="191">
        <v>0</v>
      </c>
      <c r="BF74" s="191">
        <v>0</v>
      </c>
      <c r="BG74" s="191">
        <v>0</v>
      </c>
      <c r="BH74" s="191">
        <v>0</v>
      </c>
      <c r="BI74" s="191">
        <v>0</v>
      </c>
      <c r="BJ74" s="191">
        <v>0</v>
      </c>
      <c r="BK74" s="191">
        <v>0</v>
      </c>
      <c r="BL74" s="191">
        <v>0</v>
      </c>
      <c r="BM74" s="191">
        <v>0</v>
      </c>
      <c r="BN74" s="191">
        <v>0</v>
      </c>
      <c r="BO74" s="191">
        <v>0</v>
      </c>
      <c r="BP74" s="191">
        <v>0</v>
      </c>
      <c r="BQ74" s="191">
        <v>0</v>
      </c>
      <c r="BR74" s="191">
        <v>0</v>
      </c>
      <c r="BS74" s="191">
        <v>0</v>
      </c>
      <c r="BT74" s="191">
        <v>0</v>
      </c>
      <c r="BU74" s="191">
        <v>0</v>
      </c>
      <c r="BV74" s="191">
        <v>0</v>
      </c>
      <c r="BW74" s="191">
        <v>0</v>
      </c>
      <c r="BX74" s="191">
        <f t="shared" si="14"/>
        <v>0</v>
      </c>
      <c r="BY74" s="64">
        <f t="shared" si="15"/>
        <v>0</v>
      </c>
      <c r="BZ74" s="191">
        <f t="shared" si="16"/>
        <v>0</v>
      </c>
      <c r="CA74" s="64">
        <f t="shared" si="17"/>
        <v>0</v>
      </c>
      <c r="CB74" s="206" t="s">
        <v>10</v>
      </c>
    </row>
    <row r="75" spans="2:80">
      <c r="B75" s="78" t="s">
        <v>74</v>
      </c>
      <c r="C75" s="74" t="s">
        <v>75</v>
      </c>
      <c r="D75" s="78" t="s">
        <v>10</v>
      </c>
      <c r="E75" s="191">
        <v>0</v>
      </c>
      <c r="F75" s="191">
        <f t="shared" si="96"/>
        <v>0</v>
      </c>
      <c r="G75" s="191">
        <f t="shared" si="96"/>
        <v>0</v>
      </c>
      <c r="H75" s="191">
        <f t="shared" si="96"/>
        <v>0</v>
      </c>
      <c r="I75" s="191">
        <f t="shared" si="93"/>
        <v>0</v>
      </c>
      <c r="J75" s="191">
        <f t="shared" si="93"/>
        <v>0</v>
      </c>
      <c r="K75" s="191">
        <f t="shared" si="93"/>
        <v>0</v>
      </c>
      <c r="L75" s="192">
        <f t="shared" si="88"/>
        <v>0</v>
      </c>
      <c r="M75" s="191">
        <v>0</v>
      </c>
      <c r="N75" s="191">
        <v>0</v>
      </c>
      <c r="O75" s="191">
        <v>0</v>
      </c>
      <c r="P75" s="191">
        <v>0</v>
      </c>
      <c r="Q75" s="191">
        <v>0</v>
      </c>
      <c r="R75" s="191">
        <v>0</v>
      </c>
      <c r="S75" s="192">
        <v>0</v>
      </c>
      <c r="T75" s="191">
        <v>0</v>
      </c>
      <c r="U75" s="191">
        <v>0</v>
      </c>
      <c r="V75" s="191">
        <v>0</v>
      </c>
      <c r="W75" s="191">
        <v>0</v>
      </c>
      <c r="X75" s="191">
        <v>0</v>
      </c>
      <c r="Y75" s="191">
        <v>0</v>
      </c>
      <c r="Z75" s="192">
        <v>0</v>
      </c>
      <c r="AA75" s="191">
        <v>0</v>
      </c>
      <c r="AB75" s="191">
        <v>0</v>
      </c>
      <c r="AC75" s="191">
        <v>0</v>
      </c>
      <c r="AD75" s="191">
        <v>0</v>
      </c>
      <c r="AE75" s="191">
        <v>0</v>
      </c>
      <c r="AF75" s="191">
        <v>0</v>
      </c>
      <c r="AG75" s="192">
        <v>0</v>
      </c>
      <c r="AH75" s="191">
        <v>0</v>
      </c>
      <c r="AI75" s="191">
        <v>0</v>
      </c>
      <c r="AJ75" s="191">
        <v>0</v>
      </c>
      <c r="AK75" s="191">
        <v>0</v>
      </c>
      <c r="AL75" s="191">
        <v>0</v>
      </c>
      <c r="AM75" s="191">
        <v>0</v>
      </c>
      <c r="AN75" s="192">
        <v>0</v>
      </c>
      <c r="AO75" s="191">
        <f t="shared" si="97"/>
        <v>0</v>
      </c>
      <c r="AP75" s="191">
        <f t="shared" si="97"/>
        <v>0</v>
      </c>
      <c r="AQ75" s="191">
        <f t="shared" si="97"/>
        <v>0</v>
      </c>
      <c r="AR75" s="191">
        <f t="shared" si="94"/>
        <v>0</v>
      </c>
      <c r="AS75" s="191">
        <f t="shared" si="94"/>
        <v>0</v>
      </c>
      <c r="AT75" s="191">
        <f t="shared" si="94"/>
        <v>0</v>
      </c>
      <c r="AU75" s="191">
        <f t="shared" si="95"/>
        <v>0</v>
      </c>
      <c r="AV75" s="191">
        <v>0</v>
      </c>
      <c r="AW75" s="191">
        <v>0</v>
      </c>
      <c r="AX75" s="191">
        <v>0</v>
      </c>
      <c r="AY75" s="191">
        <v>0</v>
      </c>
      <c r="AZ75" s="191">
        <v>0</v>
      </c>
      <c r="BA75" s="191">
        <v>0</v>
      </c>
      <c r="BB75" s="191">
        <v>0</v>
      </c>
      <c r="BC75" s="191">
        <v>0</v>
      </c>
      <c r="BD75" s="191">
        <v>0</v>
      </c>
      <c r="BE75" s="191">
        <v>0</v>
      </c>
      <c r="BF75" s="191">
        <v>0</v>
      </c>
      <c r="BG75" s="191">
        <v>0</v>
      </c>
      <c r="BH75" s="191">
        <v>0</v>
      </c>
      <c r="BI75" s="191">
        <v>0</v>
      </c>
      <c r="BJ75" s="191">
        <v>0</v>
      </c>
      <c r="BK75" s="191">
        <v>0</v>
      </c>
      <c r="BL75" s="191">
        <v>0</v>
      </c>
      <c r="BM75" s="191">
        <v>0</v>
      </c>
      <c r="BN75" s="191">
        <v>0</v>
      </c>
      <c r="BO75" s="191">
        <v>0</v>
      </c>
      <c r="BP75" s="191">
        <v>0</v>
      </c>
      <c r="BQ75" s="191">
        <v>0</v>
      </c>
      <c r="BR75" s="191">
        <v>0</v>
      </c>
      <c r="BS75" s="191">
        <v>0</v>
      </c>
      <c r="BT75" s="191">
        <v>0</v>
      </c>
      <c r="BU75" s="191">
        <v>0</v>
      </c>
      <c r="BV75" s="191">
        <v>0</v>
      </c>
      <c r="BW75" s="191">
        <v>0</v>
      </c>
      <c r="BX75" s="191">
        <f t="shared" si="14"/>
        <v>0</v>
      </c>
      <c r="BY75" s="64">
        <f t="shared" si="15"/>
        <v>0</v>
      </c>
      <c r="BZ75" s="191">
        <f t="shared" si="16"/>
        <v>0</v>
      </c>
      <c r="CA75" s="64">
        <f t="shared" si="17"/>
        <v>0</v>
      </c>
      <c r="CB75" s="206" t="s">
        <v>10</v>
      </c>
    </row>
    <row r="76" spans="2:80">
      <c r="B76" s="78" t="s">
        <v>76</v>
      </c>
      <c r="C76" s="74" t="s">
        <v>77</v>
      </c>
      <c r="D76" s="78" t="s">
        <v>10</v>
      </c>
      <c r="E76" s="191">
        <v>0</v>
      </c>
      <c r="F76" s="191">
        <f t="shared" si="96"/>
        <v>0</v>
      </c>
      <c r="G76" s="191">
        <f t="shared" si="96"/>
        <v>0</v>
      </c>
      <c r="H76" s="191">
        <f t="shared" si="96"/>
        <v>0</v>
      </c>
      <c r="I76" s="191">
        <f t="shared" si="93"/>
        <v>0</v>
      </c>
      <c r="J76" s="191">
        <f t="shared" si="93"/>
        <v>0</v>
      </c>
      <c r="K76" s="191">
        <f t="shared" si="93"/>
        <v>0</v>
      </c>
      <c r="L76" s="192">
        <f t="shared" si="88"/>
        <v>0</v>
      </c>
      <c r="M76" s="191">
        <v>0</v>
      </c>
      <c r="N76" s="191">
        <v>0</v>
      </c>
      <c r="O76" s="191">
        <v>0</v>
      </c>
      <c r="P76" s="191">
        <v>0</v>
      </c>
      <c r="Q76" s="191">
        <v>0</v>
      </c>
      <c r="R76" s="191">
        <v>0</v>
      </c>
      <c r="S76" s="192">
        <v>0</v>
      </c>
      <c r="T76" s="191">
        <v>0</v>
      </c>
      <c r="U76" s="191">
        <v>0</v>
      </c>
      <c r="V76" s="191">
        <v>0</v>
      </c>
      <c r="W76" s="191">
        <v>0</v>
      </c>
      <c r="X76" s="191">
        <v>0</v>
      </c>
      <c r="Y76" s="191">
        <v>0</v>
      </c>
      <c r="Z76" s="192">
        <v>0</v>
      </c>
      <c r="AA76" s="191">
        <v>0</v>
      </c>
      <c r="AB76" s="191">
        <v>0</v>
      </c>
      <c r="AC76" s="191">
        <v>0</v>
      </c>
      <c r="AD76" s="191">
        <v>0</v>
      </c>
      <c r="AE76" s="191">
        <v>0</v>
      </c>
      <c r="AF76" s="191">
        <v>0</v>
      </c>
      <c r="AG76" s="192">
        <v>0</v>
      </c>
      <c r="AH76" s="191">
        <v>0</v>
      </c>
      <c r="AI76" s="191">
        <v>0</v>
      </c>
      <c r="AJ76" s="191">
        <v>0</v>
      </c>
      <c r="AK76" s="191">
        <v>0</v>
      </c>
      <c r="AL76" s="191">
        <v>0</v>
      </c>
      <c r="AM76" s="191">
        <v>0</v>
      </c>
      <c r="AN76" s="192">
        <v>0</v>
      </c>
      <c r="AO76" s="191">
        <f t="shared" si="97"/>
        <v>0</v>
      </c>
      <c r="AP76" s="191">
        <f t="shared" si="97"/>
        <v>0</v>
      </c>
      <c r="AQ76" s="191">
        <f t="shared" si="97"/>
        <v>0</v>
      </c>
      <c r="AR76" s="191">
        <f t="shared" si="94"/>
        <v>0</v>
      </c>
      <c r="AS76" s="191">
        <f t="shared" si="94"/>
        <v>0</v>
      </c>
      <c r="AT76" s="191">
        <f t="shared" si="94"/>
        <v>0</v>
      </c>
      <c r="AU76" s="191">
        <f t="shared" si="95"/>
        <v>0</v>
      </c>
      <c r="AV76" s="191">
        <v>0</v>
      </c>
      <c r="AW76" s="191">
        <v>0</v>
      </c>
      <c r="AX76" s="191">
        <v>0</v>
      </c>
      <c r="AY76" s="191">
        <v>0</v>
      </c>
      <c r="AZ76" s="191">
        <v>0</v>
      </c>
      <c r="BA76" s="191">
        <v>0</v>
      </c>
      <c r="BB76" s="191">
        <v>0</v>
      </c>
      <c r="BC76" s="191">
        <v>0</v>
      </c>
      <c r="BD76" s="191">
        <v>0</v>
      </c>
      <c r="BE76" s="191">
        <v>0</v>
      </c>
      <c r="BF76" s="191">
        <v>0</v>
      </c>
      <c r="BG76" s="191">
        <v>0</v>
      </c>
      <c r="BH76" s="191">
        <v>0</v>
      </c>
      <c r="BI76" s="191">
        <v>0</v>
      </c>
      <c r="BJ76" s="191">
        <v>0</v>
      </c>
      <c r="BK76" s="191">
        <v>0</v>
      </c>
      <c r="BL76" s="191">
        <v>0</v>
      </c>
      <c r="BM76" s="191">
        <v>0</v>
      </c>
      <c r="BN76" s="191">
        <v>0</v>
      </c>
      <c r="BO76" s="191">
        <v>0</v>
      </c>
      <c r="BP76" s="191">
        <v>0</v>
      </c>
      <c r="BQ76" s="191">
        <v>0</v>
      </c>
      <c r="BR76" s="191">
        <v>0</v>
      </c>
      <c r="BS76" s="191">
        <v>0</v>
      </c>
      <c r="BT76" s="191">
        <v>0</v>
      </c>
      <c r="BU76" s="191">
        <v>0</v>
      </c>
      <c r="BV76" s="191">
        <v>0</v>
      </c>
      <c r="BW76" s="191">
        <v>0</v>
      </c>
      <c r="BX76" s="191">
        <f t="shared" si="14"/>
        <v>0</v>
      </c>
      <c r="BY76" s="64">
        <f t="shared" si="15"/>
        <v>0</v>
      </c>
      <c r="BZ76" s="191">
        <f t="shared" si="16"/>
        <v>0</v>
      </c>
      <c r="CA76" s="64">
        <f t="shared" si="17"/>
        <v>0</v>
      </c>
      <c r="CB76" s="206" t="s">
        <v>10</v>
      </c>
    </row>
    <row r="77" spans="2:80" ht="31.5">
      <c r="B77" s="78" t="s">
        <v>78</v>
      </c>
      <c r="C77" s="74" t="s">
        <v>79</v>
      </c>
      <c r="D77" s="78" t="s">
        <v>10</v>
      </c>
      <c r="E77" s="191">
        <v>0</v>
      </c>
      <c r="F77" s="191">
        <f t="shared" ref="F77:K77" si="125">M77+T77+AA77+AH77</f>
        <v>0</v>
      </c>
      <c r="G77" s="191">
        <f t="shared" si="125"/>
        <v>0</v>
      </c>
      <c r="H77" s="191">
        <f t="shared" si="125"/>
        <v>0</v>
      </c>
      <c r="I77" s="191">
        <f t="shared" si="125"/>
        <v>0</v>
      </c>
      <c r="J77" s="191">
        <f t="shared" si="125"/>
        <v>0</v>
      </c>
      <c r="K77" s="191">
        <f t="shared" si="125"/>
        <v>0</v>
      </c>
      <c r="L77" s="192">
        <f t="shared" ref="L77" si="126">SUM(S77)+SUM(Z77)+SUM(AG77)+SUM(AN77)</f>
        <v>0</v>
      </c>
      <c r="M77" s="191">
        <v>0</v>
      </c>
      <c r="N77" s="191">
        <v>0</v>
      </c>
      <c r="O77" s="191">
        <v>0</v>
      </c>
      <c r="P77" s="191">
        <v>0</v>
      </c>
      <c r="Q77" s="191">
        <v>0</v>
      </c>
      <c r="R77" s="191">
        <v>0</v>
      </c>
      <c r="S77" s="192">
        <v>0</v>
      </c>
      <c r="T77" s="191">
        <v>0</v>
      </c>
      <c r="U77" s="191">
        <v>0</v>
      </c>
      <c r="V77" s="191">
        <v>0</v>
      </c>
      <c r="W77" s="191">
        <v>0</v>
      </c>
      <c r="X77" s="191">
        <v>0</v>
      </c>
      <c r="Y77" s="191">
        <v>0</v>
      </c>
      <c r="Z77" s="192">
        <v>0</v>
      </c>
      <c r="AA77" s="191">
        <v>0</v>
      </c>
      <c r="AB77" s="191">
        <v>0</v>
      </c>
      <c r="AC77" s="191">
        <v>0</v>
      </c>
      <c r="AD77" s="191">
        <v>0</v>
      </c>
      <c r="AE77" s="191">
        <v>0</v>
      </c>
      <c r="AF77" s="191">
        <v>0</v>
      </c>
      <c r="AG77" s="192">
        <v>0</v>
      </c>
      <c r="AH77" s="191">
        <v>0</v>
      </c>
      <c r="AI77" s="191">
        <v>0</v>
      </c>
      <c r="AJ77" s="191">
        <v>0</v>
      </c>
      <c r="AK77" s="191">
        <v>0</v>
      </c>
      <c r="AL77" s="191">
        <v>0</v>
      </c>
      <c r="AM77" s="191">
        <v>0</v>
      </c>
      <c r="AN77" s="192">
        <v>0</v>
      </c>
      <c r="AO77" s="191">
        <f t="shared" ref="AO77:AT77" si="127">AV77+BC77+BJ77+BQ77</f>
        <v>0</v>
      </c>
      <c r="AP77" s="191">
        <f t="shared" si="127"/>
        <v>0</v>
      </c>
      <c r="AQ77" s="191">
        <f t="shared" si="127"/>
        <v>0</v>
      </c>
      <c r="AR77" s="191">
        <f t="shared" si="127"/>
        <v>0</v>
      </c>
      <c r="AS77" s="191">
        <f t="shared" si="127"/>
        <v>0</v>
      </c>
      <c r="AT77" s="191">
        <f t="shared" si="127"/>
        <v>0</v>
      </c>
      <c r="AU77" s="191">
        <f t="shared" ref="AU77" si="128">SUM(BB77)+SUM(BI77)+SUM(BP77)+SUM(BW77)</f>
        <v>0</v>
      </c>
      <c r="AV77" s="191">
        <v>0</v>
      </c>
      <c r="AW77" s="191">
        <v>0</v>
      </c>
      <c r="AX77" s="191">
        <v>0</v>
      </c>
      <c r="AY77" s="191">
        <v>0</v>
      </c>
      <c r="AZ77" s="191">
        <v>0</v>
      </c>
      <c r="BA77" s="191">
        <v>0</v>
      </c>
      <c r="BB77" s="191">
        <v>0</v>
      </c>
      <c r="BC77" s="191">
        <v>0</v>
      </c>
      <c r="BD77" s="191">
        <v>0</v>
      </c>
      <c r="BE77" s="191">
        <v>0</v>
      </c>
      <c r="BF77" s="191">
        <v>0</v>
      </c>
      <c r="BG77" s="191">
        <v>0</v>
      </c>
      <c r="BH77" s="191">
        <v>0</v>
      </c>
      <c r="BI77" s="191">
        <v>0</v>
      </c>
      <c r="BJ77" s="191">
        <v>0</v>
      </c>
      <c r="BK77" s="191">
        <v>0</v>
      </c>
      <c r="BL77" s="191">
        <v>0</v>
      </c>
      <c r="BM77" s="191">
        <v>0</v>
      </c>
      <c r="BN77" s="191">
        <v>0</v>
      </c>
      <c r="BO77" s="191">
        <v>0</v>
      </c>
      <c r="BP77" s="191">
        <v>0</v>
      </c>
      <c r="BQ77" s="191">
        <v>0</v>
      </c>
      <c r="BR77" s="191">
        <v>0</v>
      </c>
      <c r="BS77" s="191">
        <v>0</v>
      </c>
      <c r="BT77" s="191">
        <v>0</v>
      </c>
      <c r="BU77" s="191">
        <v>0</v>
      </c>
      <c r="BV77" s="191">
        <v>0</v>
      </c>
      <c r="BW77" s="191">
        <v>0</v>
      </c>
      <c r="BX77" s="191">
        <f t="shared" si="14"/>
        <v>0</v>
      </c>
      <c r="BY77" s="64">
        <f t="shared" si="15"/>
        <v>0</v>
      </c>
      <c r="BZ77" s="191">
        <f t="shared" si="16"/>
        <v>0</v>
      </c>
      <c r="CA77" s="64">
        <f t="shared" si="17"/>
        <v>0</v>
      </c>
      <c r="CB77" s="206" t="s">
        <v>10</v>
      </c>
    </row>
    <row r="78" spans="2:80">
      <c r="B78" s="78" t="s">
        <v>80</v>
      </c>
      <c r="C78" s="74" t="s">
        <v>81</v>
      </c>
      <c r="D78" s="78" t="s">
        <v>10</v>
      </c>
      <c r="E78" s="191">
        <v>0</v>
      </c>
      <c r="F78" s="191">
        <f t="shared" si="96"/>
        <v>0</v>
      </c>
      <c r="G78" s="191">
        <f t="shared" si="96"/>
        <v>0</v>
      </c>
      <c r="H78" s="191">
        <f t="shared" si="96"/>
        <v>0</v>
      </c>
      <c r="I78" s="191">
        <f t="shared" si="93"/>
        <v>0</v>
      </c>
      <c r="J78" s="191">
        <f t="shared" si="93"/>
        <v>0</v>
      </c>
      <c r="K78" s="191">
        <f t="shared" si="93"/>
        <v>0</v>
      </c>
      <c r="L78" s="192">
        <f t="shared" si="88"/>
        <v>0</v>
      </c>
      <c r="M78" s="191">
        <v>0</v>
      </c>
      <c r="N78" s="191">
        <v>0</v>
      </c>
      <c r="O78" s="191">
        <v>0</v>
      </c>
      <c r="P78" s="191">
        <v>0</v>
      </c>
      <c r="Q78" s="191">
        <v>0</v>
      </c>
      <c r="R78" s="191">
        <v>0</v>
      </c>
      <c r="S78" s="192">
        <v>0</v>
      </c>
      <c r="T78" s="191">
        <v>0</v>
      </c>
      <c r="U78" s="191">
        <v>0</v>
      </c>
      <c r="V78" s="191">
        <v>0</v>
      </c>
      <c r="W78" s="191">
        <v>0</v>
      </c>
      <c r="X78" s="191">
        <v>0</v>
      </c>
      <c r="Y78" s="191">
        <v>0</v>
      </c>
      <c r="Z78" s="192">
        <v>0</v>
      </c>
      <c r="AA78" s="191">
        <v>0</v>
      </c>
      <c r="AB78" s="191">
        <v>0</v>
      </c>
      <c r="AC78" s="191">
        <v>0</v>
      </c>
      <c r="AD78" s="191">
        <v>0</v>
      </c>
      <c r="AE78" s="191">
        <v>0</v>
      </c>
      <c r="AF78" s="191">
        <v>0</v>
      </c>
      <c r="AG78" s="192">
        <v>0</v>
      </c>
      <c r="AH78" s="191">
        <v>0</v>
      </c>
      <c r="AI78" s="191">
        <v>0</v>
      </c>
      <c r="AJ78" s="191">
        <v>0</v>
      </c>
      <c r="AK78" s="191">
        <v>0</v>
      </c>
      <c r="AL78" s="191">
        <v>0</v>
      </c>
      <c r="AM78" s="191">
        <v>0</v>
      </c>
      <c r="AN78" s="192">
        <v>0</v>
      </c>
      <c r="AO78" s="191">
        <f t="shared" si="97"/>
        <v>0</v>
      </c>
      <c r="AP78" s="191">
        <f t="shared" si="97"/>
        <v>0</v>
      </c>
      <c r="AQ78" s="191">
        <f t="shared" si="97"/>
        <v>0</v>
      </c>
      <c r="AR78" s="191">
        <f t="shared" si="94"/>
        <v>0</v>
      </c>
      <c r="AS78" s="191">
        <f t="shared" si="94"/>
        <v>0</v>
      </c>
      <c r="AT78" s="191">
        <f t="shared" si="94"/>
        <v>0</v>
      </c>
      <c r="AU78" s="191">
        <f t="shared" si="95"/>
        <v>0</v>
      </c>
      <c r="AV78" s="191">
        <v>0</v>
      </c>
      <c r="AW78" s="191">
        <v>0</v>
      </c>
      <c r="AX78" s="191">
        <v>0</v>
      </c>
      <c r="AY78" s="191">
        <v>0</v>
      </c>
      <c r="AZ78" s="191">
        <v>0</v>
      </c>
      <c r="BA78" s="191">
        <v>0</v>
      </c>
      <c r="BB78" s="191">
        <v>0</v>
      </c>
      <c r="BC78" s="191">
        <v>0</v>
      </c>
      <c r="BD78" s="191">
        <v>0</v>
      </c>
      <c r="BE78" s="191">
        <v>0</v>
      </c>
      <c r="BF78" s="191">
        <v>0</v>
      </c>
      <c r="BG78" s="191">
        <v>0</v>
      </c>
      <c r="BH78" s="191">
        <v>0</v>
      </c>
      <c r="BI78" s="191">
        <v>0</v>
      </c>
      <c r="BJ78" s="191">
        <v>0</v>
      </c>
      <c r="BK78" s="191">
        <v>0</v>
      </c>
      <c r="BL78" s="191">
        <v>0</v>
      </c>
      <c r="BM78" s="191">
        <v>0</v>
      </c>
      <c r="BN78" s="191">
        <v>0</v>
      </c>
      <c r="BO78" s="191">
        <v>0</v>
      </c>
      <c r="BP78" s="191">
        <v>0</v>
      </c>
      <c r="BQ78" s="191">
        <v>0</v>
      </c>
      <c r="BR78" s="191">
        <v>0</v>
      </c>
      <c r="BS78" s="191">
        <v>0</v>
      </c>
      <c r="BT78" s="191">
        <v>0</v>
      </c>
      <c r="BU78" s="191">
        <v>0</v>
      </c>
      <c r="BV78" s="191">
        <v>0</v>
      </c>
      <c r="BW78" s="191">
        <v>0</v>
      </c>
      <c r="BX78" s="191">
        <f t="shared" si="14"/>
        <v>0</v>
      </c>
      <c r="BY78" s="64">
        <f t="shared" si="15"/>
        <v>0</v>
      </c>
      <c r="BZ78" s="191">
        <f t="shared" si="16"/>
        <v>0</v>
      </c>
      <c r="CA78" s="64">
        <f t="shared" si="17"/>
        <v>0</v>
      </c>
      <c r="CB78" s="206" t="s">
        <v>10</v>
      </c>
    </row>
    <row r="79" spans="2:80">
      <c r="B79" s="78" t="s">
        <v>82</v>
      </c>
      <c r="C79" s="74" t="s">
        <v>83</v>
      </c>
      <c r="D79" s="78" t="s">
        <v>10</v>
      </c>
      <c r="E79" s="191">
        <v>0</v>
      </c>
      <c r="F79" s="191">
        <f t="shared" si="96"/>
        <v>0</v>
      </c>
      <c r="G79" s="191">
        <f t="shared" si="96"/>
        <v>0</v>
      </c>
      <c r="H79" s="191">
        <f t="shared" si="96"/>
        <v>0</v>
      </c>
      <c r="I79" s="191">
        <f t="shared" si="93"/>
        <v>0</v>
      </c>
      <c r="J79" s="191">
        <f t="shared" si="93"/>
        <v>0</v>
      </c>
      <c r="K79" s="191">
        <f t="shared" si="93"/>
        <v>0</v>
      </c>
      <c r="L79" s="192">
        <f t="shared" si="88"/>
        <v>0</v>
      </c>
      <c r="M79" s="191">
        <v>0</v>
      </c>
      <c r="N79" s="191">
        <v>0</v>
      </c>
      <c r="O79" s="191">
        <v>0</v>
      </c>
      <c r="P79" s="191">
        <v>0</v>
      </c>
      <c r="Q79" s="191">
        <v>0</v>
      </c>
      <c r="R79" s="191">
        <v>0</v>
      </c>
      <c r="S79" s="192">
        <v>0</v>
      </c>
      <c r="T79" s="191">
        <v>0</v>
      </c>
      <c r="U79" s="191">
        <v>0</v>
      </c>
      <c r="V79" s="191">
        <v>0</v>
      </c>
      <c r="W79" s="191">
        <v>0</v>
      </c>
      <c r="X79" s="191">
        <v>0</v>
      </c>
      <c r="Y79" s="191">
        <v>0</v>
      </c>
      <c r="Z79" s="192">
        <v>0</v>
      </c>
      <c r="AA79" s="191">
        <v>0</v>
      </c>
      <c r="AB79" s="191">
        <v>0</v>
      </c>
      <c r="AC79" s="191">
        <v>0</v>
      </c>
      <c r="AD79" s="191">
        <v>0</v>
      </c>
      <c r="AE79" s="191">
        <v>0</v>
      </c>
      <c r="AF79" s="191">
        <v>0</v>
      </c>
      <c r="AG79" s="192">
        <v>0</v>
      </c>
      <c r="AH79" s="191">
        <v>0</v>
      </c>
      <c r="AI79" s="191">
        <v>0</v>
      </c>
      <c r="AJ79" s="191">
        <v>0</v>
      </c>
      <c r="AK79" s="191">
        <v>0</v>
      </c>
      <c r="AL79" s="191">
        <v>0</v>
      </c>
      <c r="AM79" s="191">
        <v>0</v>
      </c>
      <c r="AN79" s="192">
        <v>0</v>
      </c>
      <c r="AO79" s="191">
        <f t="shared" si="97"/>
        <v>0</v>
      </c>
      <c r="AP79" s="191">
        <f t="shared" si="97"/>
        <v>0</v>
      </c>
      <c r="AQ79" s="191">
        <f t="shared" si="97"/>
        <v>0</v>
      </c>
      <c r="AR79" s="191">
        <f t="shared" si="94"/>
        <v>0</v>
      </c>
      <c r="AS79" s="191">
        <f t="shared" si="94"/>
        <v>0</v>
      </c>
      <c r="AT79" s="191">
        <f t="shared" si="94"/>
        <v>0</v>
      </c>
      <c r="AU79" s="191">
        <f t="shared" si="95"/>
        <v>0</v>
      </c>
      <c r="AV79" s="191">
        <v>0</v>
      </c>
      <c r="AW79" s="191">
        <v>0</v>
      </c>
      <c r="AX79" s="191">
        <v>0</v>
      </c>
      <c r="AY79" s="191">
        <v>0</v>
      </c>
      <c r="AZ79" s="191">
        <v>0</v>
      </c>
      <c r="BA79" s="191">
        <v>0</v>
      </c>
      <c r="BB79" s="191">
        <v>0</v>
      </c>
      <c r="BC79" s="191">
        <v>0</v>
      </c>
      <c r="BD79" s="191">
        <v>0</v>
      </c>
      <c r="BE79" s="191">
        <v>0</v>
      </c>
      <c r="BF79" s="191">
        <v>0</v>
      </c>
      <c r="BG79" s="191">
        <v>0</v>
      </c>
      <c r="BH79" s="191">
        <v>0</v>
      </c>
      <c r="BI79" s="191">
        <v>0</v>
      </c>
      <c r="BJ79" s="191">
        <v>0</v>
      </c>
      <c r="BK79" s="191">
        <v>0</v>
      </c>
      <c r="BL79" s="191">
        <v>0</v>
      </c>
      <c r="BM79" s="191">
        <v>0</v>
      </c>
      <c r="BN79" s="191">
        <v>0</v>
      </c>
      <c r="BO79" s="191">
        <v>0</v>
      </c>
      <c r="BP79" s="191">
        <v>0</v>
      </c>
      <c r="BQ79" s="191">
        <v>0</v>
      </c>
      <c r="BR79" s="191">
        <v>0</v>
      </c>
      <c r="BS79" s="191">
        <v>0</v>
      </c>
      <c r="BT79" s="191">
        <v>0</v>
      </c>
      <c r="BU79" s="191">
        <v>0</v>
      </c>
      <c r="BV79" s="191">
        <v>0</v>
      </c>
      <c r="BW79" s="191">
        <v>0</v>
      </c>
      <c r="BX79" s="191">
        <f t="shared" si="14"/>
        <v>0</v>
      </c>
      <c r="BY79" s="64">
        <f t="shared" si="15"/>
        <v>0</v>
      </c>
      <c r="BZ79" s="191">
        <f t="shared" si="16"/>
        <v>0</v>
      </c>
      <c r="CA79" s="64">
        <f t="shared" si="17"/>
        <v>0</v>
      </c>
      <c r="CB79" s="206" t="s">
        <v>10</v>
      </c>
    </row>
    <row r="80" spans="2:80" ht="31.5">
      <c r="B80" s="78" t="s">
        <v>84</v>
      </c>
      <c r="C80" s="74" t="s">
        <v>85</v>
      </c>
      <c r="D80" s="78" t="s">
        <v>10</v>
      </c>
      <c r="E80" s="191">
        <v>0</v>
      </c>
      <c r="F80" s="191">
        <f t="shared" si="96"/>
        <v>0</v>
      </c>
      <c r="G80" s="191">
        <f t="shared" si="96"/>
        <v>0</v>
      </c>
      <c r="H80" s="191">
        <f t="shared" si="96"/>
        <v>0</v>
      </c>
      <c r="I80" s="191">
        <f t="shared" si="93"/>
        <v>0</v>
      </c>
      <c r="J80" s="191">
        <f t="shared" si="93"/>
        <v>0</v>
      </c>
      <c r="K80" s="191">
        <f t="shared" si="93"/>
        <v>0</v>
      </c>
      <c r="L80" s="192">
        <f t="shared" si="88"/>
        <v>0</v>
      </c>
      <c r="M80" s="191">
        <v>0</v>
      </c>
      <c r="N80" s="191">
        <v>0</v>
      </c>
      <c r="O80" s="191">
        <v>0</v>
      </c>
      <c r="P80" s="191">
        <v>0</v>
      </c>
      <c r="Q80" s="191">
        <v>0</v>
      </c>
      <c r="R80" s="191">
        <v>0</v>
      </c>
      <c r="S80" s="192">
        <v>0</v>
      </c>
      <c r="T80" s="191">
        <v>0</v>
      </c>
      <c r="U80" s="191">
        <v>0</v>
      </c>
      <c r="V80" s="191">
        <v>0</v>
      </c>
      <c r="W80" s="191">
        <v>0</v>
      </c>
      <c r="X80" s="191">
        <v>0</v>
      </c>
      <c r="Y80" s="191">
        <v>0</v>
      </c>
      <c r="Z80" s="192">
        <v>0</v>
      </c>
      <c r="AA80" s="191">
        <v>0</v>
      </c>
      <c r="AB80" s="191">
        <v>0</v>
      </c>
      <c r="AC80" s="191">
        <v>0</v>
      </c>
      <c r="AD80" s="191">
        <v>0</v>
      </c>
      <c r="AE80" s="191">
        <v>0</v>
      </c>
      <c r="AF80" s="191">
        <v>0</v>
      </c>
      <c r="AG80" s="192">
        <v>0</v>
      </c>
      <c r="AH80" s="191">
        <v>0</v>
      </c>
      <c r="AI80" s="191">
        <v>0</v>
      </c>
      <c r="AJ80" s="191">
        <v>0</v>
      </c>
      <c r="AK80" s="191">
        <v>0</v>
      </c>
      <c r="AL80" s="191">
        <v>0</v>
      </c>
      <c r="AM80" s="191">
        <v>0</v>
      </c>
      <c r="AN80" s="192">
        <v>0</v>
      </c>
      <c r="AO80" s="191">
        <f t="shared" si="97"/>
        <v>0</v>
      </c>
      <c r="AP80" s="191">
        <f t="shared" si="97"/>
        <v>0</v>
      </c>
      <c r="AQ80" s="191">
        <f t="shared" si="97"/>
        <v>0</v>
      </c>
      <c r="AR80" s="191">
        <f t="shared" si="94"/>
        <v>0</v>
      </c>
      <c r="AS80" s="191">
        <f t="shared" si="94"/>
        <v>0</v>
      </c>
      <c r="AT80" s="191">
        <f t="shared" si="94"/>
        <v>0</v>
      </c>
      <c r="AU80" s="191">
        <f t="shared" si="95"/>
        <v>0</v>
      </c>
      <c r="AV80" s="191">
        <v>0</v>
      </c>
      <c r="AW80" s="191">
        <v>0</v>
      </c>
      <c r="AX80" s="191">
        <v>0</v>
      </c>
      <c r="AY80" s="191">
        <v>0</v>
      </c>
      <c r="AZ80" s="191">
        <v>0</v>
      </c>
      <c r="BA80" s="191">
        <v>0</v>
      </c>
      <c r="BB80" s="191">
        <v>0</v>
      </c>
      <c r="BC80" s="191">
        <v>0</v>
      </c>
      <c r="BD80" s="191">
        <v>0</v>
      </c>
      <c r="BE80" s="191">
        <v>0</v>
      </c>
      <c r="BF80" s="191">
        <v>0</v>
      </c>
      <c r="BG80" s="191">
        <v>0</v>
      </c>
      <c r="BH80" s="191">
        <v>0</v>
      </c>
      <c r="BI80" s="191">
        <v>0</v>
      </c>
      <c r="BJ80" s="191">
        <v>0</v>
      </c>
      <c r="BK80" s="191">
        <v>0</v>
      </c>
      <c r="BL80" s="191">
        <v>0</v>
      </c>
      <c r="BM80" s="191">
        <v>0</v>
      </c>
      <c r="BN80" s="191">
        <v>0</v>
      </c>
      <c r="BO80" s="191">
        <v>0</v>
      </c>
      <c r="BP80" s="191">
        <v>0</v>
      </c>
      <c r="BQ80" s="191">
        <v>0</v>
      </c>
      <c r="BR80" s="191">
        <v>0</v>
      </c>
      <c r="BS80" s="191">
        <v>0</v>
      </c>
      <c r="BT80" s="191">
        <v>0</v>
      </c>
      <c r="BU80" s="191">
        <v>0</v>
      </c>
      <c r="BV80" s="191">
        <v>0</v>
      </c>
      <c r="BW80" s="191">
        <v>0</v>
      </c>
      <c r="BX80" s="191">
        <f t="shared" si="14"/>
        <v>0</v>
      </c>
      <c r="BY80" s="64">
        <f t="shared" si="15"/>
        <v>0</v>
      </c>
      <c r="BZ80" s="191">
        <f t="shared" si="16"/>
        <v>0</v>
      </c>
      <c r="CA80" s="64">
        <f t="shared" si="17"/>
        <v>0</v>
      </c>
      <c r="CB80" s="206" t="s">
        <v>10</v>
      </c>
    </row>
    <row r="81" spans="2:80" ht="31.5">
      <c r="B81" s="79" t="s">
        <v>86</v>
      </c>
      <c r="C81" s="55" t="s">
        <v>87</v>
      </c>
      <c r="D81" s="79" t="s">
        <v>10</v>
      </c>
      <c r="E81" s="189">
        <f>E82+E84</f>
        <v>2.9809971599999998</v>
      </c>
      <c r="F81" s="189">
        <f t="shared" si="96"/>
        <v>0</v>
      </c>
      <c r="G81" s="189">
        <f t="shared" si="96"/>
        <v>0</v>
      </c>
      <c r="H81" s="189">
        <f t="shared" si="96"/>
        <v>0</v>
      </c>
      <c r="I81" s="189">
        <f t="shared" si="93"/>
        <v>0</v>
      </c>
      <c r="J81" s="189">
        <f t="shared" si="93"/>
        <v>0</v>
      </c>
      <c r="K81" s="189">
        <f t="shared" si="93"/>
        <v>0</v>
      </c>
      <c r="L81" s="190">
        <f t="shared" si="88"/>
        <v>0</v>
      </c>
      <c r="M81" s="189">
        <f t="shared" ref="M81:AN81" si="129">M82+M84</f>
        <v>0</v>
      </c>
      <c r="N81" s="189">
        <f t="shared" si="129"/>
        <v>0</v>
      </c>
      <c r="O81" s="189">
        <f t="shared" si="129"/>
        <v>0</v>
      </c>
      <c r="P81" s="189">
        <f t="shared" si="129"/>
        <v>0</v>
      </c>
      <c r="Q81" s="189">
        <f t="shared" si="129"/>
        <v>0</v>
      </c>
      <c r="R81" s="189">
        <f t="shared" si="129"/>
        <v>0</v>
      </c>
      <c r="S81" s="190">
        <f t="shared" si="129"/>
        <v>0</v>
      </c>
      <c r="T81" s="189">
        <f t="shared" si="129"/>
        <v>0</v>
      </c>
      <c r="U81" s="189">
        <f t="shared" si="129"/>
        <v>0</v>
      </c>
      <c r="V81" s="189">
        <f t="shared" si="129"/>
        <v>0</v>
      </c>
      <c r="W81" s="189">
        <f t="shared" si="129"/>
        <v>0</v>
      </c>
      <c r="X81" s="189">
        <f t="shared" si="129"/>
        <v>0</v>
      </c>
      <c r="Y81" s="189">
        <f t="shared" si="129"/>
        <v>0</v>
      </c>
      <c r="Z81" s="190">
        <f t="shared" si="129"/>
        <v>0</v>
      </c>
      <c r="AA81" s="189">
        <f t="shared" si="129"/>
        <v>0</v>
      </c>
      <c r="AB81" s="189">
        <f t="shared" si="129"/>
        <v>0</v>
      </c>
      <c r="AC81" s="189">
        <f t="shared" si="129"/>
        <v>0</v>
      </c>
      <c r="AD81" s="189">
        <f t="shared" si="129"/>
        <v>0</v>
      </c>
      <c r="AE81" s="189">
        <f t="shared" si="129"/>
        <v>0</v>
      </c>
      <c r="AF81" s="189">
        <f t="shared" si="129"/>
        <v>0</v>
      </c>
      <c r="AG81" s="190">
        <f t="shared" si="129"/>
        <v>0</v>
      </c>
      <c r="AH81" s="189">
        <f t="shared" si="129"/>
        <v>0</v>
      </c>
      <c r="AI81" s="189">
        <f t="shared" si="129"/>
        <v>0</v>
      </c>
      <c r="AJ81" s="189">
        <f t="shared" si="129"/>
        <v>0</v>
      </c>
      <c r="AK81" s="189">
        <f t="shared" si="129"/>
        <v>0</v>
      </c>
      <c r="AL81" s="189">
        <f t="shared" si="129"/>
        <v>0</v>
      </c>
      <c r="AM81" s="189">
        <f t="shared" si="129"/>
        <v>0</v>
      </c>
      <c r="AN81" s="190">
        <f t="shared" si="129"/>
        <v>0</v>
      </c>
      <c r="AO81" s="189">
        <f t="shared" si="97"/>
        <v>0</v>
      </c>
      <c r="AP81" s="189">
        <f t="shared" si="97"/>
        <v>2.9809971599999998</v>
      </c>
      <c r="AQ81" s="189">
        <f t="shared" si="97"/>
        <v>0</v>
      </c>
      <c r="AR81" s="189">
        <f t="shared" si="94"/>
        <v>0</v>
      </c>
      <c r="AS81" s="189">
        <f t="shared" si="94"/>
        <v>0</v>
      </c>
      <c r="AT81" s="189">
        <f t="shared" si="94"/>
        <v>0</v>
      </c>
      <c r="AU81" s="189">
        <f t="shared" si="95"/>
        <v>2</v>
      </c>
      <c r="AV81" s="189">
        <f t="shared" ref="AV81:BW81" si="130">AV82+AV84</f>
        <v>0</v>
      </c>
      <c r="AW81" s="189">
        <f t="shared" si="130"/>
        <v>0</v>
      </c>
      <c r="AX81" s="189">
        <f t="shared" si="130"/>
        <v>0</v>
      </c>
      <c r="AY81" s="189">
        <f t="shared" si="130"/>
        <v>0</v>
      </c>
      <c r="AZ81" s="189">
        <f t="shared" si="130"/>
        <v>0</v>
      </c>
      <c r="BA81" s="189">
        <f t="shared" si="130"/>
        <v>0</v>
      </c>
      <c r="BB81" s="189">
        <f t="shared" si="130"/>
        <v>0</v>
      </c>
      <c r="BC81" s="189">
        <f t="shared" si="130"/>
        <v>0</v>
      </c>
      <c r="BD81" s="189">
        <f t="shared" si="130"/>
        <v>0</v>
      </c>
      <c r="BE81" s="189">
        <f t="shared" si="130"/>
        <v>0</v>
      </c>
      <c r="BF81" s="189">
        <f t="shared" si="130"/>
        <v>0</v>
      </c>
      <c r="BG81" s="189">
        <f t="shared" si="130"/>
        <v>0</v>
      </c>
      <c r="BH81" s="189">
        <f t="shared" si="130"/>
        <v>0</v>
      </c>
      <c r="BI81" s="189">
        <f t="shared" si="130"/>
        <v>0</v>
      </c>
      <c r="BJ81" s="189">
        <f t="shared" si="130"/>
        <v>0</v>
      </c>
      <c r="BK81" s="189">
        <f t="shared" si="130"/>
        <v>2.9809971599999998</v>
      </c>
      <c r="BL81" s="189">
        <f t="shared" si="130"/>
        <v>0</v>
      </c>
      <c r="BM81" s="189">
        <f t="shared" si="130"/>
        <v>0</v>
      </c>
      <c r="BN81" s="189">
        <f t="shared" si="130"/>
        <v>0</v>
      </c>
      <c r="BO81" s="189">
        <f t="shared" si="130"/>
        <v>0</v>
      </c>
      <c r="BP81" s="189">
        <f t="shared" si="130"/>
        <v>1</v>
      </c>
      <c r="BQ81" s="189">
        <f t="shared" si="130"/>
        <v>0</v>
      </c>
      <c r="BR81" s="189">
        <f t="shared" si="130"/>
        <v>0</v>
      </c>
      <c r="BS81" s="189">
        <f t="shared" si="130"/>
        <v>0</v>
      </c>
      <c r="BT81" s="189">
        <f t="shared" si="130"/>
        <v>0</v>
      </c>
      <c r="BU81" s="189">
        <f t="shared" si="130"/>
        <v>0</v>
      </c>
      <c r="BV81" s="189">
        <f t="shared" si="130"/>
        <v>0</v>
      </c>
      <c r="BW81" s="189">
        <f t="shared" si="130"/>
        <v>1</v>
      </c>
      <c r="BX81" s="191">
        <f t="shared" si="14"/>
        <v>0</v>
      </c>
      <c r="BY81" s="64">
        <f t="shared" si="15"/>
        <v>0</v>
      </c>
      <c r="BZ81" s="191">
        <f t="shared" si="16"/>
        <v>2.9809971599999998</v>
      </c>
      <c r="CA81" s="64">
        <f t="shared" si="17"/>
        <v>0</v>
      </c>
      <c r="CB81" s="207" t="s">
        <v>10</v>
      </c>
    </row>
    <row r="82" spans="2:80">
      <c r="B82" s="78" t="s">
        <v>88</v>
      </c>
      <c r="C82" s="85" t="s">
        <v>89</v>
      </c>
      <c r="D82" s="78" t="s">
        <v>10</v>
      </c>
      <c r="E82" s="191">
        <f>SUM(E83:E83)</f>
        <v>2.9809971599999998</v>
      </c>
      <c r="F82" s="191">
        <f t="shared" si="96"/>
        <v>0</v>
      </c>
      <c r="G82" s="191">
        <f t="shared" si="96"/>
        <v>0</v>
      </c>
      <c r="H82" s="191">
        <f t="shared" si="96"/>
        <v>0</v>
      </c>
      <c r="I82" s="191">
        <f t="shared" si="93"/>
        <v>0</v>
      </c>
      <c r="J82" s="191">
        <f t="shared" si="93"/>
        <v>0</v>
      </c>
      <c r="K82" s="191">
        <f t="shared" si="93"/>
        <v>0</v>
      </c>
      <c r="L82" s="192">
        <f t="shared" si="88"/>
        <v>0</v>
      </c>
      <c r="M82" s="191">
        <f t="shared" ref="M82:AN82" si="131">SUM(M83:M83)</f>
        <v>0</v>
      </c>
      <c r="N82" s="191">
        <f t="shared" si="131"/>
        <v>0</v>
      </c>
      <c r="O82" s="191">
        <f t="shared" si="131"/>
        <v>0</v>
      </c>
      <c r="P82" s="191">
        <f t="shared" si="131"/>
        <v>0</v>
      </c>
      <c r="Q82" s="191">
        <f t="shared" si="131"/>
        <v>0</v>
      </c>
      <c r="R82" s="191">
        <f t="shared" si="131"/>
        <v>0</v>
      </c>
      <c r="S82" s="192">
        <f t="shared" si="131"/>
        <v>0</v>
      </c>
      <c r="T82" s="191">
        <f t="shared" si="131"/>
        <v>0</v>
      </c>
      <c r="U82" s="191">
        <f t="shared" si="131"/>
        <v>0</v>
      </c>
      <c r="V82" s="191">
        <f t="shared" si="131"/>
        <v>0</v>
      </c>
      <c r="W82" s="191">
        <f t="shared" si="131"/>
        <v>0</v>
      </c>
      <c r="X82" s="191">
        <f t="shared" si="131"/>
        <v>0</v>
      </c>
      <c r="Y82" s="191">
        <f t="shared" si="131"/>
        <v>0</v>
      </c>
      <c r="Z82" s="192">
        <f t="shared" si="131"/>
        <v>0</v>
      </c>
      <c r="AA82" s="191">
        <f t="shared" si="131"/>
        <v>0</v>
      </c>
      <c r="AB82" s="191">
        <f t="shared" si="131"/>
        <v>0</v>
      </c>
      <c r="AC82" s="191">
        <f t="shared" si="131"/>
        <v>0</v>
      </c>
      <c r="AD82" s="191">
        <f t="shared" si="131"/>
        <v>0</v>
      </c>
      <c r="AE82" s="191">
        <f t="shared" si="131"/>
        <v>0</v>
      </c>
      <c r="AF82" s="191">
        <f t="shared" si="131"/>
        <v>0</v>
      </c>
      <c r="AG82" s="192">
        <f t="shared" si="131"/>
        <v>0</v>
      </c>
      <c r="AH82" s="191">
        <f t="shared" si="131"/>
        <v>0</v>
      </c>
      <c r="AI82" s="191">
        <f t="shared" si="131"/>
        <v>0</v>
      </c>
      <c r="AJ82" s="191">
        <f t="shared" si="131"/>
        <v>0</v>
      </c>
      <c r="AK82" s="191">
        <f t="shared" si="131"/>
        <v>0</v>
      </c>
      <c r="AL82" s="191">
        <f t="shared" si="131"/>
        <v>0</v>
      </c>
      <c r="AM82" s="191">
        <f t="shared" si="131"/>
        <v>0</v>
      </c>
      <c r="AN82" s="192">
        <f t="shared" si="131"/>
        <v>0</v>
      </c>
      <c r="AO82" s="191">
        <f t="shared" si="97"/>
        <v>0</v>
      </c>
      <c r="AP82" s="191">
        <f t="shared" si="97"/>
        <v>2.9809971599999998</v>
      </c>
      <c r="AQ82" s="191">
        <f t="shared" si="97"/>
        <v>0</v>
      </c>
      <c r="AR82" s="191">
        <f t="shared" si="94"/>
        <v>0</v>
      </c>
      <c r="AS82" s="191">
        <f t="shared" si="94"/>
        <v>0</v>
      </c>
      <c r="AT82" s="191">
        <f t="shared" si="94"/>
        <v>0</v>
      </c>
      <c r="AU82" s="191">
        <f t="shared" si="95"/>
        <v>2</v>
      </c>
      <c r="AV82" s="191">
        <f t="shared" ref="AV82:BW82" si="132">SUM(AV83:AV83)</f>
        <v>0</v>
      </c>
      <c r="AW82" s="191">
        <f t="shared" si="132"/>
        <v>0</v>
      </c>
      <c r="AX82" s="191">
        <f t="shared" si="132"/>
        <v>0</v>
      </c>
      <c r="AY82" s="191">
        <f t="shared" si="132"/>
        <v>0</v>
      </c>
      <c r="AZ82" s="191">
        <f t="shared" si="132"/>
        <v>0</v>
      </c>
      <c r="BA82" s="191">
        <f t="shared" si="132"/>
        <v>0</v>
      </c>
      <c r="BB82" s="191">
        <f t="shared" si="132"/>
        <v>0</v>
      </c>
      <c r="BC82" s="191">
        <f t="shared" si="132"/>
        <v>0</v>
      </c>
      <c r="BD82" s="191">
        <f t="shared" si="132"/>
        <v>0</v>
      </c>
      <c r="BE82" s="191">
        <f t="shared" si="132"/>
        <v>0</v>
      </c>
      <c r="BF82" s="191">
        <f t="shared" si="132"/>
        <v>0</v>
      </c>
      <c r="BG82" s="191">
        <f t="shared" si="132"/>
        <v>0</v>
      </c>
      <c r="BH82" s="191">
        <f t="shared" si="132"/>
        <v>0</v>
      </c>
      <c r="BI82" s="191">
        <f t="shared" si="132"/>
        <v>0</v>
      </c>
      <c r="BJ82" s="191">
        <f t="shared" si="132"/>
        <v>0</v>
      </c>
      <c r="BK82" s="191">
        <f t="shared" si="132"/>
        <v>2.9809971599999998</v>
      </c>
      <c r="BL82" s="191">
        <f t="shared" si="132"/>
        <v>0</v>
      </c>
      <c r="BM82" s="191">
        <f t="shared" si="132"/>
        <v>0</v>
      </c>
      <c r="BN82" s="191">
        <f t="shared" si="132"/>
        <v>0</v>
      </c>
      <c r="BO82" s="191">
        <f t="shared" si="132"/>
        <v>0</v>
      </c>
      <c r="BP82" s="191">
        <f t="shared" si="132"/>
        <v>1</v>
      </c>
      <c r="BQ82" s="191">
        <f t="shared" si="132"/>
        <v>0</v>
      </c>
      <c r="BR82" s="191">
        <f t="shared" si="132"/>
        <v>0</v>
      </c>
      <c r="BS82" s="191">
        <f t="shared" si="132"/>
        <v>0</v>
      </c>
      <c r="BT82" s="191">
        <f t="shared" si="132"/>
        <v>0</v>
      </c>
      <c r="BU82" s="191">
        <f t="shared" si="132"/>
        <v>0</v>
      </c>
      <c r="BV82" s="191">
        <f t="shared" si="132"/>
        <v>0</v>
      </c>
      <c r="BW82" s="191">
        <f t="shared" si="132"/>
        <v>1</v>
      </c>
      <c r="BX82" s="191">
        <f t="shared" si="14"/>
        <v>0</v>
      </c>
      <c r="BY82" s="64">
        <f t="shared" si="15"/>
        <v>0</v>
      </c>
      <c r="BZ82" s="191">
        <f t="shared" si="16"/>
        <v>2.9809971599999998</v>
      </c>
      <c r="CA82" s="64">
        <f t="shared" si="17"/>
        <v>0</v>
      </c>
      <c r="CB82" s="206" t="s">
        <v>10</v>
      </c>
    </row>
    <row r="83" spans="2:80" ht="24" customHeight="1">
      <c r="B83" s="203" t="s">
        <v>88</v>
      </c>
      <c r="C83" s="17" t="s">
        <v>155</v>
      </c>
      <c r="D83" s="12" t="s">
        <v>127</v>
      </c>
      <c r="E83" s="194">
        <f>'Форма 12 '!J83</f>
        <v>2.9809971599999998</v>
      </c>
      <c r="F83" s="195">
        <f t="shared" si="96"/>
        <v>0</v>
      </c>
      <c r="G83" s="195">
        <f t="shared" si="96"/>
        <v>0</v>
      </c>
      <c r="H83" s="195">
        <f t="shared" si="96"/>
        <v>0</v>
      </c>
      <c r="I83" s="195">
        <f t="shared" si="93"/>
        <v>0</v>
      </c>
      <c r="J83" s="195">
        <f t="shared" si="93"/>
        <v>0</v>
      </c>
      <c r="K83" s="195">
        <f t="shared" si="93"/>
        <v>0</v>
      </c>
      <c r="L83" s="196">
        <f t="shared" si="88"/>
        <v>0</v>
      </c>
      <c r="M83" s="194">
        <v>0</v>
      </c>
      <c r="N83" s="194">
        <v>0</v>
      </c>
      <c r="O83" s="194">
        <v>0</v>
      </c>
      <c r="P83" s="194">
        <v>0</v>
      </c>
      <c r="Q83" s="194">
        <v>0</v>
      </c>
      <c r="R83" s="194">
        <v>0</v>
      </c>
      <c r="S83" s="197">
        <v>0</v>
      </c>
      <c r="T83" s="194">
        <v>0</v>
      </c>
      <c r="U83" s="194">
        <v>0</v>
      </c>
      <c r="V83" s="194">
        <v>0</v>
      </c>
      <c r="W83" s="194">
        <v>0</v>
      </c>
      <c r="X83" s="194">
        <v>0</v>
      </c>
      <c r="Y83" s="194">
        <v>0</v>
      </c>
      <c r="Z83" s="197">
        <v>0</v>
      </c>
      <c r="AA83" s="194">
        <v>0</v>
      </c>
      <c r="AB83" s="194">
        <v>0</v>
      </c>
      <c r="AC83" s="194">
        <v>0</v>
      </c>
      <c r="AD83" s="194">
        <v>0</v>
      </c>
      <c r="AE83" s="194">
        <v>0</v>
      </c>
      <c r="AF83" s="194">
        <v>0</v>
      </c>
      <c r="AG83" s="197">
        <v>0</v>
      </c>
      <c r="AH83" s="194">
        <v>0</v>
      </c>
      <c r="AI83" s="194">
        <v>0</v>
      </c>
      <c r="AJ83" s="194">
        <v>0</v>
      </c>
      <c r="AK83" s="194">
        <v>0</v>
      </c>
      <c r="AL83" s="194">
        <v>0</v>
      </c>
      <c r="AM83" s="194">
        <v>0</v>
      </c>
      <c r="AN83" s="197">
        <v>0</v>
      </c>
      <c r="AO83" s="195">
        <f t="shared" si="97"/>
        <v>0</v>
      </c>
      <c r="AP83" s="195">
        <f t="shared" si="97"/>
        <v>2.9809971599999998</v>
      </c>
      <c r="AQ83" s="195">
        <f t="shared" si="97"/>
        <v>0</v>
      </c>
      <c r="AR83" s="195">
        <f t="shared" si="94"/>
        <v>0</v>
      </c>
      <c r="AS83" s="195">
        <f t="shared" si="94"/>
        <v>0</v>
      </c>
      <c r="AT83" s="195">
        <f t="shared" si="94"/>
        <v>0</v>
      </c>
      <c r="AU83" s="195">
        <f t="shared" si="95"/>
        <v>2</v>
      </c>
      <c r="AV83" s="194">
        <v>0</v>
      </c>
      <c r="AW83" s="194">
        <v>0</v>
      </c>
      <c r="AX83" s="194">
        <v>0</v>
      </c>
      <c r="AY83" s="194">
        <v>0</v>
      </c>
      <c r="AZ83" s="194">
        <v>0</v>
      </c>
      <c r="BA83" s="194">
        <v>0</v>
      </c>
      <c r="BB83" s="194">
        <v>0</v>
      </c>
      <c r="BC83" s="194">
        <v>0</v>
      </c>
      <c r="BD83" s="194">
        <v>0</v>
      </c>
      <c r="BE83" s="194">
        <v>0</v>
      </c>
      <c r="BF83" s="194">
        <v>0</v>
      </c>
      <c r="BG83" s="194">
        <v>0</v>
      </c>
      <c r="BH83" s="194">
        <v>0</v>
      </c>
      <c r="BI83" s="194">
        <v>0</v>
      </c>
      <c r="BJ83" s="194">
        <v>0</v>
      </c>
      <c r="BK83" s="194">
        <v>2.9809971599999998</v>
      </c>
      <c r="BL83" s="194">
        <v>0</v>
      </c>
      <c r="BM83" s="194">
        <v>0</v>
      </c>
      <c r="BN83" s="194">
        <v>0</v>
      </c>
      <c r="BO83" s="194">
        <v>0</v>
      </c>
      <c r="BP83" s="194">
        <v>1</v>
      </c>
      <c r="BQ83" s="194">
        <v>0</v>
      </c>
      <c r="BR83" s="194">
        <v>0</v>
      </c>
      <c r="BS83" s="194">
        <v>0</v>
      </c>
      <c r="BT83" s="194">
        <v>0</v>
      </c>
      <c r="BU83" s="194">
        <v>0</v>
      </c>
      <c r="BV83" s="194">
        <v>0</v>
      </c>
      <c r="BW83" s="194">
        <v>1</v>
      </c>
      <c r="BX83" s="191">
        <f t="shared" si="14"/>
        <v>0</v>
      </c>
      <c r="BY83" s="64">
        <f t="shared" si="15"/>
        <v>0</v>
      </c>
      <c r="BZ83" s="191">
        <f t="shared" si="16"/>
        <v>2.9809971599999998</v>
      </c>
      <c r="CA83" s="64">
        <f t="shared" si="17"/>
        <v>0</v>
      </c>
      <c r="CB83" s="76" t="s">
        <v>122</v>
      </c>
    </row>
    <row r="84" spans="2:80" ht="18.75" customHeight="1">
      <c r="B84" s="78" t="s">
        <v>90</v>
      </c>
      <c r="C84" s="74" t="s">
        <v>91</v>
      </c>
      <c r="D84" s="75" t="s">
        <v>10</v>
      </c>
      <c r="E84" s="191">
        <v>0</v>
      </c>
      <c r="F84" s="191">
        <f t="shared" ref="F84:K85" si="133">M84+T84+AA84+AH84</f>
        <v>0</v>
      </c>
      <c r="G84" s="191">
        <f t="shared" si="133"/>
        <v>0</v>
      </c>
      <c r="H84" s="191">
        <f t="shared" si="133"/>
        <v>0</v>
      </c>
      <c r="I84" s="191">
        <f t="shared" si="133"/>
        <v>0</v>
      </c>
      <c r="J84" s="191">
        <f t="shared" si="133"/>
        <v>0</v>
      </c>
      <c r="K84" s="191">
        <f t="shared" si="133"/>
        <v>0</v>
      </c>
      <c r="L84" s="192">
        <f t="shared" ref="L84:L85" si="134">SUM(S84)+SUM(Z84)+SUM(AG84)+SUM(AN84)</f>
        <v>0</v>
      </c>
      <c r="M84" s="191">
        <v>0</v>
      </c>
      <c r="N84" s="191">
        <v>0</v>
      </c>
      <c r="O84" s="191">
        <v>0</v>
      </c>
      <c r="P84" s="191">
        <v>0</v>
      </c>
      <c r="Q84" s="191">
        <v>0</v>
      </c>
      <c r="R84" s="191">
        <v>0</v>
      </c>
      <c r="S84" s="192">
        <v>0</v>
      </c>
      <c r="T84" s="191">
        <v>0</v>
      </c>
      <c r="U84" s="191">
        <v>0</v>
      </c>
      <c r="V84" s="191">
        <v>0</v>
      </c>
      <c r="W84" s="191">
        <v>0</v>
      </c>
      <c r="X84" s="191">
        <v>0</v>
      </c>
      <c r="Y84" s="191">
        <v>0</v>
      </c>
      <c r="Z84" s="192">
        <v>0</v>
      </c>
      <c r="AA84" s="191">
        <v>0</v>
      </c>
      <c r="AB84" s="191">
        <v>0</v>
      </c>
      <c r="AC84" s="191">
        <v>0</v>
      </c>
      <c r="AD84" s="191">
        <v>0</v>
      </c>
      <c r="AE84" s="191">
        <v>0</v>
      </c>
      <c r="AF84" s="191">
        <v>0</v>
      </c>
      <c r="AG84" s="192">
        <v>0</v>
      </c>
      <c r="AH84" s="191">
        <v>0</v>
      </c>
      <c r="AI84" s="191">
        <v>0</v>
      </c>
      <c r="AJ84" s="191">
        <v>0</v>
      </c>
      <c r="AK84" s="191">
        <v>0</v>
      </c>
      <c r="AL84" s="191">
        <v>0</v>
      </c>
      <c r="AM84" s="191">
        <v>0</v>
      </c>
      <c r="AN84" s="192">
        <v>0</v>
      </c>
      <c r="AO84" s="191">
        <f t="shared" ref="AO84:AT85" si="135">AV84+BC84+BJ84+BQ84</f>
        <v>0</v>
      </c>
      <c r="AP84" s="191">
        <f t="shared" si="135"/>
        <v>0</v>
      </c>
      <c r="AQ84" s="191">
        <f t="shared" si="135"/>
        <v>0</v>
      </c>
      <c r="AR84" s="191">
        <f t="shared" si="135"/>
        <v>0</v>
      </c>
      <c r="AS84" s="191">
        <f t="shared" si="135"/>
        <v>0</v>
      </c>
      <c r="AT84" s="191">
        <f t="shared" si="135"/>
        <v>0</v>
      </c>
      <c r="AU84" s="191">
        <f t="shared" ref="AU84:AU85" si="136">SUM(BB84)+SUM(BI84)+SUM(BP84)+SUM(BW84)</f>
        <v>0</v>
      </c>
      <c r="AV84" s="191">
        <v>0</v>
      </c>
      <c r="AW84" s="191">
        <v>0</v>
      </c>
      <c r="AX84" s="191">
        <v>0</v>
      </c>
      <c r="AY84" s="191">
        <v>0</v>
      </c>
      <c r="AZ84" s="191">
        <v>0</v>
      </c>
      <c r="BA84" s="191">
        <v>0</v>
      </c>
      <c r="BB84" s="191">
        <v>0</v>
      </c>
      <c r="BC84" s="191">
        <v>0</v>
      </c>
      <c r="BD84" s="191">
        <v>0</v>
      </c>
      <c r="BE84" s="191">
        <v>0</v>
      </c>
      <c r="BF84" s="191">
        <v>0</v>
      </c>
      <c r="BG84" s="191">
        <v>0</v>
      </c>
      <c r="BH84" s="191">
        <v>0</v>
      </c>
      <c r="BI84" s="191">
        <v>0</v>
      </c>
      <c r="BJ84" s="191">
        <v>0</v>
      </c>
      <c r="BK84" s="191">
        <v>0</v>
      </c>
      <c r="BL84" s="191">
        <v>0</v>
      </c>
      <c r="BM84" s="191">
        <v>0</v>
      </c>
      <c r="BN84" s="191">
        <v>0</v>
      </c>
      <c r="BO84" s="191">
        <v>0</v>
      </c>
      <c r="BP84" s="191">
        <v>0</v>
      </c>
      <c r="BQ84" s="191">
        <v>0</v>
      </c>
      <c r="BR84" s="191">
        <v>0</v>
      </c>
      <c r="BS84" s="191">
        <v>0</v>
      </c>
      <c r="BT84" s="191">
        <v>0</v>
      </c>
      <c r="BU84" s="191">
        <v>0</v>
      </c>
      <c r="BV84" s="191">
        <v>0</v>
      </c>
      <c r="BW84" s="191">
        <v>0</v>
      </c>
      <c r="BX84" s="191">
        <f t="shared" si="14"/>
        <v>0</v>
      </c>
      <c r="BY84" s="64">
        <f t="shared" si="15"/>
        <v>0</v>
      </c>
      <c r="BZ84" s="191">
        <f t="shared" si="16"/>
        <v>0</v>
      </c>
      <c r="CA84" s="64">
        <f t="shared" si="17"/>
        <v>0</v>
      </c>
      <c r="CB84" s="206" t="s">
        <v>10</v>
      </c>
    </row>
    <row r="85" spans="2:80" ht="31.5">
      <c r="B85" s="83" t="s">
        <v>92</v>
      </c>
      <c r="C85" s="82" t="s">
        <v>93</v>
      </c>
      <c r="D85" s="83" t="s">
        <v>10</v>
      </c>
      <c r="E85" s="187">
        <v>0</v>
      </c>
      <c r="F85" s="187">
        <f t="shared" si="133"/>
        <v>0</v>
      </c>
      <c r="G85" s="187">
        <f t="shared" si="133"/>
        <v>0</v>
      </c>
      <c r="H85" s="187">
        <f t="shared" si="133"/>
        <v>0</v>
      </c>
      <c r="I85" s="187">
        <f t="shared" si="133"/>
        <v>0</v>
      </c>
      <c r="J85" s="187">
        <f t="shared" si="133"/>
        <v>0</v>
      </c>
      <c r="K85" s="187">
        <f t="shared" si="133"/>
        <v>0</v>
      </c>
      <c r="L85" s="188">
        <f t="shared" si="134"/>
        <v>0</v>
      </c>
      <c r="M85" s="187">
        <v>0</v>
      </c>
      <c r="N85" s="187">
        <v>0</v>
      </c>
      <c r="O85" s="187">
        <v>0</v>
      </c>
      <c r="P85" s="187">
        <v>0</v>
      </c>
      <c r="Q85" s="187">
        <v>0</v>
      </c>
      <c r="R85" s="187">
        <v>0</v>
      </c>
      <c r="S85" s="188">
        <v>0</v>
      </c>
      <c r="T85" s="187">
        <v>0</v>
      </c>
      <c r="U85" s="187">
        <v>0</v>
      </c>
      <c r="V85" s="187">
        <v>0</v>
      </c>
      <c r="W85" s="187">
        <v>0</v>
      </c>
      <c r="X85" s="187">
        <v>0</v>
      </c>
      <c r="Y85" s="187">
        <v>0</v>
      </c>
      <c r="Z85" s="188">
        <v>0</v>
      </c>
      <c r="AA85" s="187">
        <v>0</v>
      </c>
      <c r="AB85" s="187">
        <v>0</v>
      </c>
      <c r="AC85" s="187">
        <v>0</v>
      </c>
      <c r="AD85" s="187">
        <v>0</v>
      </c>
      <c r="AE85" s="187">
        <v>0</v>
      </c>
      <c r="AF85" s="187">
        <v>0</v>
      </c>
      <c r="AG85" s="188">
        <v>0</v>
      </c>
      <c r="AH85" s="187">
        <v>0</v>
      </c>
      <c r="AI85" s="187">
        <v>0</v>
      </c>
      <c r="AJ85" s="187">
        <v>0</v>
      </c>
      <c r="AK85" s="187">
        <v>0</v>
      </c>
      <c r="AL85" s="187">
        <v>0</v>
      </c>
      <c r="AM85" s="187">
        <v>0</v>
      </c>
      <c r="AN85" s="188">
        <v>0</v>
      </c>
      <c r="AO85" s="187">
        <f t="shared" si="135"/>
        <v>0</v>
      </c>
      <c r="AP85" s="187">
        <f t="shared" si="135"/>
        <v>0</v>
      </c>
      <c r="AQ85" s="187">
        <f t="shared" si="135"/>
        <v>0</v>
      </c>
      <c r="AR85" s="187">
        <f t="shared" si="135"/>
        <v>0</v>
      </c>
      <c r="AS85" s="187">
        <f t="shared" si="135"/>
        <v>0</v>
      </c>
      <c r="AT85" s="187">
        <f t="shared" si="135"/>
        <v>0</v>
      </c>
      <c r="AU85" s="187">
        <f t="shared" si="136"/>
        <v>0</v>
      </c>
      <c r="AV85" s="187">
        <v>0</v>
      </c>
      <c r="AW85" s="187">
        <v>0</v>
      </c>
      <c r="AX85" s="187">
        <v>0</v>
      </c>
      <c r="AY85" s="187">
        <v>0</v>
      </c>
      <c r="AZ85" s="187">
        <v>0</v>
      </c>
      <c r="BA85" s="187">
        <v>0</v>
      </c>
      <c r="BB85" s="187">
        <v>0</v>
      </c>
      <c r="BC85" s="187">
        <v>0</v>
      </c>
      <c r="BD85" s="187">
        <v>0</v>
      </c>
      <c r="BE85" s="187">
        <v>0</v>
      </c>
      <c r="BF85" s="187">
        <v>0</v>
      </c>
      <c r="BG85" s="187">
        <v>0</v>
      </c>
      <c r="BH85" s="187">
        <v>0</v>
      </c>
      <c r="BI85" s="187">
        <v>0</v>
      </c>
      <c r="BJ85" s="187">
        <v>0</v>
      </c>
      <c r="BK85" s="187">
        <v>0</v>
      </c>
      <c r="BL85" s="187">
        <v>0</v>
      </c>
      <c r="BM85" s="187">
        <v>0</v>
      </c>
      <c r="BN85" s="187">
        <v>0</v>
      </c>
      <c r="BO85" s="187">
        <v>0</v>
      </c>
      <c r="BP85" s="187">
        <v>0</v>
      </c>
      <c r="BQ85" s="187">
        <v>0</v>
      </c>
      <c r="BR85" s="187">
        <v>0</v>
      </c>
      <c r="BS85" s="187">
        <v>0</v>
      </c>
      <c r="BT85" s="187">
        <v>0</v>
      </c>
      <c r="BU85" s="187">
        <v>0</v>
      </c>
      <c r="BV85" s="187">
        <v>0</v>
      </c>
      <c r="BW85" s="187">
        <v>0</v>
      </c>
      <c r="BX85" s="191">
        <f t="shared" si="14"/>
        <v>0</v>
      </c>
      <c r="BY85" s="64">
        <f t="shared" si="15"/>
        <v>0</v>
      </c>
      <c r="BZ85" s="191">
        <f t="shared" si="16"/>
        <v>0</v>
      </c>
      <c r="CA85" s="64">
        <f t="shared" si="17"/>
        <v>0</v>
      </c>
      <c r="CB85" s="212" t="s">
        <v>10</v>
      </c>
    </row>
    <row r="86" spans="2:80" ht="31.5">
      <c r="B86" s="79" t="s">
        <v>115</v>
      </c>
      <c r="C86" s="55" t="s">
        <v>102</v>
      </c>
      <c r="D86" s="79" t="s">
        <v>10</v>
      </c>
      <c r="E86" s="189">
        <v>0</v>
      </c>
      <c r="F86" s="189">
        <f t="shared" ref="F86:H99" si="137">M86+T86+AA86+AH86</f>
        <v>0</v>
      </c>
      <c r="G86" s="189">
        <f t="shared" si="137"/>
        <v>0</v>
      </c>
      <c r="H86" s="189">
        <f t="shared" si="137"/>
        <v>0</v>
      </c>
      <c r="I86" s="189">
        <f t="shared" ref="I86:K99" si="138">P86+W86+AD86+AK86</f>
        <v>0</v>
      </c>
      <c r="J86" s="189">
        <f t="shared" si="138"/>
        <v>0</v>
      </c>
      <c r="K86" s="189">
        <f t="shared" si="138"/>
        <v>0</v>
      </c>
      <c r="L86" s="190">
        <f t="shared" ref="L86:L99" si="139">SUM(S86)+SUM(Z86)+SUM(AG86)+SUM(AN86)</f>
        <v>0</v>
      </c>
      <c r="M86" s="189">
        <v>0</v>
      </c>
      <c r="N86" s="189">
        <v>0</v>
      </c>
      <c r="O86" s="189">
        <v>0</v>
      </c>
      <c r="P86" s="189">
        <v>0</v>
      </c>
      <c r="Q86" s="189">
        <v>0</v>
      </c>
      <c r="R86" s="189">
        <v>0</v>
      </c>
      <c r="S86" s="190">
        <v>0</v>
      </c>
      <c r="T86" s="189">
        <v>0</v>
      </c>
      <c r="U86" s="189">
        <v>0</v>
      </c>
      <c r="V86" s="189">
        <v>0</v>
      </c>
      <c r="W86" s="189">
        <v>0</v>
      </c>
      <c r="X86" s="189">
        <v>0</v>
      </c>
      <c r="Y86" s="189">
        <v>0</v>
      </c>
      <c r="Z86" s="190">
        <v>0</v>
      </c>
      <c r="AA86" s="189">
        <v>0</v>
      </c>
      <c r="AB86" s="189">
        <v>0</v>
      </c>
      <c r="AC86" s="189">
        <v>0</v>
      </c>
      <c r="AD86" s="189">
        <v>0</v>
      </c>
      <c r="AE86" s="189">
        <v>0</v>
      </c>
      <c r="AF86" s="189">
        <v>0</v>
      </c>
      <c r="AG86" s="190">
        <v>0</v>
      </c>
      <c r="AH86" s="189">
        <v>0</v>
      </c>
      <c r="AI86" s="189">
        <v>0</v>
      </c>
      <c r="AJ86" s="189">
        <v>0</v>
      </c>
      <c r="AK86" s="189">
        <v>0</v>
      </c>
      <c r="AL86" s="189">
        <v>0</v>
      </c>
      <c r="AM86" s="189">
        <v>0</v>
      </c>
      <c r="AN86" s="190">
        <v>0</v>
      </c>
      <c r="AO86" s="189">
        <f t="shared" ref="AO86:AQ99" si="140">AV86+BC86+BJ86+BQ86</f>
        <v>0</v>
      </c>
      <c r="AP86" s="189">
        <f t="shared" si="140"/>
        <v>0</v>
      </c>
      <c r="AQ86" s="189">
        <f t="shared" si="140"/>
        <v>0</v>
      </c>
      <c r="AR86" s="189">
        <f t="shared" ref="AR86:AT99" si="141">AY86+BF86+BM86+BT86</f>
        <v>0</v>
      </c>
      <c r="AS86" s="189">
        <f t="shared" si="141"/>
        <v>0</v>
      </c>
      <c r="AT86" s="189">
        <f t="shared" si="141"/>
        <v>0</v>
      </c>
      <c r="AU86" s="189">
        <f t="shared" ref="AU86:AU99" si="142">SUM(BB86)+SUM(BI86)+SUM(BP86)+SUM(BW86)</f>
        <v>0</v>
      </c>
      <c r="AV86" s="189">
        <v>0</v>
      </c>
      <c r="AW86" s="189">
        <v>0</v>
      </c>
      <c r="AX86" s="189">
        <v>0</v>
      </c>
      <c r="AY86" s="189">
        <v>0</v>
      </c>
      <c r="AZ86" s="189">
        <v>0</v>
      </c>
      <c r="BA86" s="189">
        <v>0</v>
      </c>
      <c r="BB86" s="189">
        <v>0</v>
      </c>
      <c r="BC86" s="189">
        <v>0</v>
      </c>
      <c r="BD86" s="189">
        <v>0</v>
      </c>
      <c r="BE86" s="189">
        <v>0</v>
      </c>
      <c r="BF86" s="189">
        <v>0</v>
      </c>
      <c r="BG86" s="189">
        <v>0</v>
      </c>
      <c r="BH86" s="189">
        <v>0</v>
      </c>
      <c r="BI86" s="189">
        <v>0</v>
      </c>
      <c r="BJ86" s="189">
        <v>0</v>
      </c>
      <c r="BK86" s="189">
        <v>0</v>
      </c>
      <c r="BL86" s="189">
        <v>0</v>
      </c>
      <c r="BM86" s="189">
        <v>0</v>
      </c>
      <c r="BN86" s="189">
        <v>0</v>
      </c>
      <c r="BO86" s="189">
        <v>0</v>
      </c>
      <c r="BP86" s="189">
        <v>0</v>
      </c>
      <c r="BQ86" s="189">
        <v>0</v>
      </c>
      <c r="BR86" s="189">
        <v>0</v>
      </c>
      <c r="BS86" s="189">
        <v>0</v>
      </c>
      <c r="BT86" s="189">
        <v>0</v>
      </c>
      <c r="BU86" s="189">
        <v>0</v>
      </c>
      <c r="BV86" s="189">
        <v>0</v>
      </c>
      <c r="BW86" s="189">
        <v>0</v>
      </c>
      <c r="BX86" s="191">
        <f t="shared" si="14"/>
        <v>0</v>
      </c>
      <c r="BY86" s="64">
        <f t="shared" si="15"/>
        <v>0</v>
      </c>
      <c r="BZ86" s="191">
        <f t="shared" si="16"/>
        <v>0</v>
      </c>
      <c r="CA86" s="64">
        <f t="shared" si="17"/>
        <v>0</v>
      </c>
      <c r="CB86" s="59" t="s">
        <v>10</v>
      </c>
    </row>
    <row r="87" spans="2:80" ht="31.5">
      <c r="B87" s="79" t="s">
        <v>94</v>
      </c>
      <c r="C87" s="55" t="s">
        <v>95</v>
      </c>
      <c r="D87" s="79" t="s">
        <v>10</v>
      </c>
      <c r="E87" s="189">
        <v>0</v>
      </c>
      <c r="F87" s="189">
        <f t="shared" ref="F87:K88" si="143">M87+T87+AA87+AH87</f>
        <v>0</v>
      </c>
      <c r="G87" s="189">
        <f t="shared" si="143"/>
        <v>0</v>
      </c>
      <c r="H87" s="189">
        <f t="shared" si="143"/>
        <v>0</v>
      </c>
      <c r="I87" s="189">
        <f t="shared" si="143"/>
        <v>0</v>
      </c>
      <c r="J87" s="189">
        <f t="shared" si="143"/>
        <v>0</v>
      </c>
      <c r="K87" s="189">
        <f t="shared" si="143"/>
        <v>0</v>
      </c>
      <c r="L87" s="190">
        <f t="shared" ref="L87" si="144">SUM(S87)+SUM(Z87)+SUM(AG87)+SUM(AN87)</f>
        <v>0</v>
      </c>
      <c r="M87" s="189">
        <v>0</v>
      </c>
      <c r="N87" s="189">
        <v>0</v>
      </c>
      <c r="O87" s="189">
        <v>0</v>
      </c>
      <c r="P87" s="189">
        <v>0</v>
      </c>
      <c r="Q87" s="189">
        <v>0</v>
      </c>
      <c r="R87" s="189">
        <v>0</v>
      </c>
      <c r="S87" s="190">
        <v>0</v>
      </c>
      <c r="T87" s="189">
        <v>0</v>
      </c>
      <c r="U87" s="189">
        <v>0</v>
      </c>
      <c r="V87" s="189">
        <v>0</v>
      </c>
      <c r="W87" s="189">
        <v>0</v>
      </c>
      <c r="X87" s="189">
        <v>0</v>
      </c>
      <c r="Y87" s="189">
        <v>0</v>
      </c>
      <c r="Z87" s="190">
        <v>0</v>
      </c>
      <c r="AA87" s="189">
        <v>0</v>
      </c>
      <c r="AB87" s="189">
        <v>0</v>
      </c>
      <c r="AC87" s="189">
        <v>0</v>
      </c>
      <c r="AD87" s="189">
        <v>0</v>
      </c>
      <c r="AE87" s="189">
        <v>0</v>
      </c>
      <c r="AF87" s="189">
        <v>0</v>
      </c>
      <c r="AG87" s="190">
        <v>0</v>
      </c>
      <c r="AH87" s="189">
        <v>0</v>
      </c>
      <c r="AI87" s="189">
        <v>0</v>
      </c>
      <c r="AJ87" s="189">
        <v>0</v>
      </c>
      <c r="AK87" s="189">
        <v>0</v>
      </c>
      <c r="AL87" s="189">
        <v>0</v>
      </c>
      <c r="AM87" s="189">
        <v>0</v>
      </c>
      <c r="AN87" s="190">
        <v>0</v>
      </c>
      <c r="AO87" s="189">
        <f t="shared" ref="AO87:AT88" si="145">AV87+BC87+BJ87+BQ87</f>
        <v>0</v>
      </c>
      <c r="AP87" s="189">
        <f t="shared" si="145"/>
        <v>0</v>
      </c>
      <c r="AQ87" s="189">
        <f t="shared" si="145"/>
        <v>0</v>
      </c>
      <c r="AR87" s="189">
        <f t="shared" si="145"/>
        <v>0</v>
      </c>
      <c r="AS87" s="189">
        <f t="shared" si="145"/>
        <v>0</v>
      </c>
      <c r="AT87" s="189">
        <f t="shared" si="145"/>
        <v>0</v>
      </c>
      <c r="AU87" s="189">
        <f t="shared" ref="AU87" si="146">SUM(BB87)+SUM(BI87)+SUM(BP87)+SUM(BW87)</f>
        <v>0</v>
      </c>
      <c r="AV87" s="189">
        <v>0</v>
      </c>
      <c r="AW87" s="189">
        <v>0</v>
      </c>
      <c r="AX87" s="189">
        <v>0</v>
      </c>
      <c r="AY87" s="189">
        <v>0</v>
      </c>
      <c r="AZ87" s="189">
        <v>0</v>
      </c>
      <c r="BA87" s="189">
        <v>0</v>
      </c>
      <c r="BB87" s="189">
        <v>0</v>
      </c>
      <c r="BC87" s="189">
        <v>0</v>
      </c>
      <c r="BD87" s="189">
        <v>0</v>
      </c>
      <c r="BE87" s="189">
        <v>0</v>
      </c>
      <c r="BF87" s="189">
        <v>0</v>
      </c>
      <c r="BG87" s="189">
        <v>0</v>
      </c>
      <c r="BH87" s="189">
        <v>0</v>
      </c>
      <c r="BI87" s="189">
        <v>0</v>
      </c>
      <c r="BJ87" s="189">
        <v>0</v>
      </c>
      <c r="BK87" s="189">
        <v>0</v>
      </c>
      <c r="BL87" s="189">
        <v>0</v>
      </c>
      <c r="BM87" s="189">
        <v>0</v>
      </c>
      <c r="BN87" s="189">
        <v>0</v>
      </c>
      <c r="BO87" s="189">
        <v>0</v>
      </c>
      <c r="BP87" s="189">
        <v>0</v>
      </c>
      <c r="BQ87" s="189">
        <v>0</v>
      </c>
      <c r="BR87" s="189">
        <v>0</v>
      </c>
      <c r="BS87" s="189">
        <v>0</v>
      </c>
      <c r="BT87" s="189">
        <v>0</v>
      </c>
      <c r="BU87" s="189">
        <v>0</v>
      </c>
      <c r="BV87" s="189">
        <v>0</v>
      </c>
      <c r="BW87" s="189">
        <v>0</v>
      </c>
      <c r="BX87" s="191">
        <f t="shared" ref="BX87:BX99" si="147">AO87-F87</f>
        <v>0</v>
      </c>
      <c r="BY87" s="64">
        <f t="shared" ref="BY87:BY99" si="148">IF(F87=0,0,AO87/F87)</f>
        <v>0</v>
      </c>
      <c r="BZ87" s="191">
        <f t="shared" ref="BZ87:BZ99" si="149">AP87-G87</f>
        <v>0</v>
      </c>
      <c r="CA87" s="64">
        <f t="shared" ref="CA87:CA99" si="150">IF(G87=0,0,AP87/G87)</f>
        <v>0</v>
      </c>
      <c r="CB87" s="59" t="s">
        <v>10</v>
      </c>
    </row>
    <row r="88" spans="2:80" ht="25.5" customHeight="1">
      <c r="B88" s="83" t="s">
        <v>96</v>
      </c>
      <c r="C88" s="82" t="s">
        <v>97</v>
      </c>
      <c r="D88" s="83" t="s">
        <v>10</v>
      </c>
      <c r="E88" s="187">
        <v>0</v>
      </c>
      <c r="F88" s="187">
        <f t="shared" si="143"/>
        <v>0</v>
      </c>
      <c r="G88" s="187">
        <f t="shared" si="143"/>
        <v>0</v>
      </c>
      <c r="H88" s="187">
        <f t="shared" si="143"/>
        <v>0</v>
      </c>
      <c r="I88" s="187">
        <f t="shared" si="143"/>
        <v>0</v>
      </c>
      <c r="J88" s="187">
        <f t="shared" si="143"/>
        <v>0</v>
      </c>
      <c r="K88" s="187">
        <f t="shared" si="143"/>
        <v>0</v>
      </c>
      <c r="L88" s="188">
        <f t="shared" ref="L88" si="151">SUM(S88)+SUM(Z88)+SUM(AG88)+SUM(AN88)</f>
        <v>0</v>
      </c>
      <c r="M88" s="187">
        <v>0</v>
      </c>
      <c r="N88" s="187">
        <v>0</v>
      </c>
      <c r="O88" s="187">
        <v>0</v>
      </c>
      <c r="P88" s="187">
        <v>0</v>
      </c>
      <c r="Q88" s="187">
        <v>0</v>
      </c>
      <c r="R88" s="187">
        <v>0</v>
      </c>
      <c r="S88" s="188">
        <v>0</v>
      </c>
      <c r="T88" s="187">
        <v>0</v>
      </c>
      <c r="U88" s="187">
        <v>0</v>
      </c>
      <c r="V88" s="187">
        <v>0</v>
      </c>
      <c r="W88" s="187">
        <v>0</v>
      </c>
      <c r="X88" s="187">
        <v>0</v>
      </c>
      <c r="Y88" s="187">
        <v>0</v>
      </c>
      <c r="Z88" s="188">
        <v>0</v>
      </c>
      <c r="AA88" s="187">
        <v>0</v>
      </c>
      <c r="AB88" s="187">
        <v>0</v>
      </c>
      <c r="AC88" s="187">
        <v>0</v>
      </c>
      <c r="AD88" s="187">
        <v>0</v>
      </c>
      <c r="AE88" s="187">
        <v>0</v>
      </c>
      <c r="AF88" s="187">
        <v>0</v>
      </c>
      <c r="AG88" s="188">
        <v>0</v>
      </c>
      <c r="AH88" s="187">
        <v>0</v>
      </c>
      <c r="AI88" s="187">
        <v>0</v>
      </c>
      <c r="AJ88" s="187">
        <v>0</v>
      </c>
      <c r="AK88" s="187">
        <v>0</v>
      </c>
      <c r="AL88" s="187">
        <v>0</v>
      </c>
      <c r="AM88" s="187">
        <v>0</v>
      </c>
      <c r="AN88" s="188">
        <v>0</v>
      </c>
      <c r="AO88" s="187">
        <f t="shared" si="145"/>
        <v>0</v>
      </c>
      <c r="AP88" s="187">
        <f t="shared" si="145"/>
        <v>0</v>
      </c>
      <c r="AQ88" s="187">
        <f t="shared" si="145"/>
        <v>0</v>
      </c>
      <c r="AR88" s="187">
        <f t="shared" si="145"/>
        <v>0</v>
      </c>
      <c r="AS88" s="187">
        <f t="shared" si="145"/>
        <v>0</v>
      </c>
      <c r="AT88" s="187">
        <f t="shared" si="145"/>
        <v>0</v>
      </c>
      <c r="AU88" s="187">
        <f t="shared" ref="AU88" si="152">SUM(BB88)+SUM(BI88)+SUM(BP88)+SUM(BW88)</f>
        <v>0</v>
      </c>
      <c r="AV88" s="187">
        <v>0</v>
      </c>
      <c r="AW88" s="187">
        <v>0</v>
      </c>
      <c r="AX88" s="187">
        <v>0</v>
      </c>
      <c r="AY88" s="187">
        <v>0</v>
      </c>
      <c r="AZ88" s="187">
        <v>0</v>
      </c>
      <c r="BA88" s="187">
        <v>0</v>
      </c>
      <c r="BB88" s="187">
        <v>0</v>
      </c>
      <c r="BC88" s="187">
        <v>0</v>
      </c>
      <c r="BD88" s="187">
        <v>0</v>
      </c>
      <c r="BE88" s="187">
        <v>0</v>
      </c>
      <c r="BF88" s="187">
        <v>0</v>
      </c>
      <c r="BG88" s="187">
        <v>0</v>
      </c>
      <c r="BH88" s="187">
        <v>0</v>
      </c>
      <c r="BI88" s="187">
        <v>0</v>
      </c>
      <c r="BJ88" s="187">
        <v>0</v>
      </c>
      <c r="BK88" s="187">
        <v>0</v>
      </c>
      <c r="BL88" s="187">
        <v>0</v>
      </c>
      <c r="BM88" s="187">
        <v>0</v>
      </c>
      <c r="BN88" s="187">
        <v>0</v>
      </c>
      <c r="BO88" s="187">
        <v>0</v>
      </c>
      <c r="BP88" s="187">
        <v>0</v>
      </c>
      <c r="BQ88" s="187">
        <v>0</v>
      </c>
      <c r="BR88" s="187">
        <v>0</v>
      </c>
      <c r="BS88" s="187">
        <v>0</v>
      </c>
      <c r="BT88" s="187">
        <v>0</v>
      </c>
      <c r="BU88" s="187">
        <v>0</v>
      </c>
      <c r="BV88" s="187">
        <v>0</v>
      </c>
      <c r="BW88" s="187">
        <v>0</v>
      </c>
      <c r="BX88" s="191">
        <f t="shared" si="147"/>
        <v>0</v>
      </c>
      <c r="BY88" s="64">
        <f t="shared" si="148"/>
        <v>0</v>
      </c>
      <c r="BZ88" s="191">
        <f t="shared" si="149"/>
        <v>0</v>
      </c>
      <c r="CA88" s="64">
        <f t="shared" si="150"/>
        <v>0</v>
      </c>
      <c r="CB88" s="212" t="s">
        <v>10</v>
      </c>
    </row>
    <row r="89" spans="2:80" ht="24" customHeight="1">
      <c r="B89" s="83" t="s">
        <v>98</v>
      </c>
      <c r="C89" s="82" t="s">
        <v>99</v>
      </c>
      <c r="D89" s="83" t="s">
        <v>10</v>
      </c>
      <c r="E89" s="187">
        <v>0</v>
      </c>
      <c r="F89" s="187">
        <f t="shared" si="137"/>
        <v>0</v>
      </c>
      <c r="G89" s="187">
        <f t="shared" si="137"/>
        <v>0</v>
      </c>
      <c r="H89" s="187">
        <f t="shared" si="137"/>
        <v>0</v>
      </c>
      <c r="I89" s="187">
        <f t="shared" si="138"/>
        <v>0</v>
      </c>
      <c r="J89" s="187">
        <f t="shared" si="138"/>
        <v>0</v>
      </c>
      <c r="K89" s="187">
        <f t="shared" si="138"/>
        <v>0</v>
      </c>
      <c r="L89" s="188">
        <f t="shared" si="139"/>
        <v>0</v>
      </c>
      <c r="M89" s="187">
        <v>0</v>
      </c>
      <c r="N89" s="187">
        <v>0</v>
      </c>
      <c r="O89" s="187">
        <v>0</v>
      </c>
      <c r="P89" s="187">
        <v>0</v>
      </c>
      <c r="Q89" s="187">
        <v>0</v>
      </c>
      <c r="R89" s="187">
        <v>0</v>
      </c>
      <c r="S89" s="188">
        <v>0</v>
      </c>
      <c r="T89" s="187">
        <v>0</v>
      </c>
      <c r="U89" s="187">
        <v>0</v>
      </c>
      <c r="V89" s="187">
        <v>0</v>
      </c>
      <c r="W89" s="187">
        <v>0</v>
      </c>
      <c r="X89" s="187">
        <v>0</v>
      </c>
      <c r="Y89" s="187">
        <v>0</v>
      </c>
      <c r="Z89" s="188">
        <v>0</v>
      </c>
      <c r="AA89" s="187">
        <v>0</v>
      </c>
      <c r="AB89" s="187">
        <v>0</v>
      </c>
      <c r="AC89" s="187">
        <v>0</v>
      </c>
      <c r="AD89" s="187">
        <v>0</v>
      </c>
      <c r="AE89" s="187">
        <v>0</v>
      </c>
      <c r="AF89" s="187">
        <v>0</v>
      </c>
      <c r="AG89" s="188">
        <v>0</v>
      </c>
      <c r="AH89" s="187">
        <v>0</v>
      </c>
      <c r="AI89" s="187">
        <v>0</v>
      </c>
      <c r="AJ89" s="187">
        <v>0</v>
      </c>
      <c r="AK89" s="187">
        <v>0</v>
      </c>
      <c r="AL89" s="187">
        <v>0</v>
      </c>
      <c r="AM89" s="187">
        <v>0</v>
      </c>
      <c r="AN89" s="188">
        <v>0</v>
      </c>
      <c r="AO89" s="187">
        <f t="shared" si="140"/>
        <v>0</v>
      </c>
      <c r="AP89" s="187">
        <f t="shared" si="140"/>
        <v>0</v>
      </c>
      <c r="AQ89" s="187">
        <f t="shared" si="140"/>
        <v>0</v>
      </c>
      <c r="AR89" s="187">
        <f t="shared" si="141"/>
        <v>0</v>
      </c>
      <c r="AS89" s="187">
        <f t="shared" si="141"/>
        <v>0</v>
      </c>
      <c r="AT89" s="187">
        <f t="shared" si="141"/>
        <v>0</v>
      </c>
      <c r="AU89" s="187">
        <f t="shared" si="142"/>
        <v>0</v>
      </c>
      <c r="AV89" s="187">
        <v>0</v>
      </c>
      <c r="AW89" s="187">
        <v>0</v>
      </c>
      <c r="AX89" s="187">
        <v>0</v>
      </c>
      <c r="AY89" s="187">
        <v>0</v>
      </c>
      <c r="AZ89" s="187">
        <v>0</v>
      </c>
      <c r="BA89" s="187">
        <v>0</v>
      </c>
      <c r="BB89" s="187">
        <v>0</v>
      </c>
      <c r="BC89" s="187">
        <v>0</v>
      </c>
      <c r="BD89" s="187">
        <v>0</v>
      </c>
      <c r="BE89" s="187">
        <v>0</v>
      </c>
      <c r="BF89" s="187">
        <v>0</v>
      </c>
      <c r="BG89" s="187">
        <v>0</v>
      </c>
      <c r="BH89" s="187">
        <v>0</v>
      </c>
      <c r="BI89" s="187">
        <v>0</v>
      </c>
      <c r="BJ89" s="187">
        <v>0</v>
      </c>
      <c r="BK89" s="187">
        <v>0</v>
      </c>
      <c r="BL89" s="187">
        <v>0</v>
      </c>
      <c r="BM89" s="187">
        <v>0</v>
      </c>
      <c r="BN89" s="187">
        <v>0</v>
      </c>
      <c r="BO89" s="187">
        <v>0</v>
      </c>
      <c r="BP89" s="187">
        <v>0</v>
      </c>
      <c r="BQ89" s="187">
        <v>0</v>
      </c>
      <c r="BR89" s="187">
        <v>0</v>
      </c>
      <c r="BS89" s="187">
        <v>0</v>
      </c>
      <c r="BT89" s="187">
        <v>0</v>
      </c>
      <c r="BU89" s="187">
        <v>0</v>
      </c>
      <c r="BV89" s="187">
        <v>0</v>
      </c>
      <c r="BW89" s="187">
        <v>0</v>
      </c>
      <c r="BX89" s="191">
        <f t="shared" si="147"/>
        <v>0</v>
      </c>
      <c r="BY89" s="64">
        <f t="shared" si="148"/>
        <v>0</v>
      </c>
      <c r="BZ89" s="191">
        <f t="shared" si="149"/>
        <v>0</v>
      </c>
      <c r="CA89" s="64">
        <f t="shared" si="150"/>
        <v>0</v>
      </c>
      <c r="CB89" s="53" t="s">
        <v>10</v>
      </c>
    </row>
    <row r="90" spans="2:80" ht="24" customHeight="1">
      <c r="B90" s="83" t="s">
        <v>100</v>
      </c>
      <c r="C90" s="49" t="s">
        <v>101</v>
      </c>
      <c r="D90" s="83" t="s">
        <v>10</v>
      </c>
      <c r="E90" s="187">
        <f>SUM(E91:E99)</f>
        <v>2.4682111600000001</v>
      </c>
      <c r="F90" s="187">
        <f t="shared" si="137"/>
        <v>0</v>
      </c>
      <c r="G90" s="187">
        <f t="shared" si="137"/>
        <v>0</v>
      </c>
      <c r="H90" s="187">
        <f t="shared" si="137"/>
        <v>0</v>
      </c>
      <c r="I90" s="187">
        <f t="shared" si="138"/>
        <v>0</v>
      </c>
      <c r="J90" s="187">
        <f t="shared" si="138"/>
        <v>0</v>
      </c>
      <c r="K90" s="187">
        <f t="shared" si="138"/>
        <v>0</v>
      </c>
      <c r="L90" s="188">
        <f t="shared" si="139"/>
        <v>0</v>
      </c>
      <c r="M90" s="187">
        <f t="shared" ref="M90:AN90" si="153">SUM(M91:M99)</f>
        <v>0</v>
      </c>
      <c r="N90" s="187">
        <f t="shared" si="153"/>
        <v>0</v>
      </c>
      <c r="O90" s="187">
        <f t="shared" si="153"/>
        <v>0</v>
      </c>
      <c r="P90" s="187">
        <f t="shared" si="153"/>
        <v>0</v>
      </c>
      <c r="Q90" s="187">
        <f t="shared" si="153"/>
        <v>0</v>
      </c>
      <c r="R90" s="187">
        <f t="shared" si="153"/>
        <v>0</v>
      </c>
      <c r="S90" s="188">
        <f t="shared" si="153"/>
        <v>0</v>
      </c>
      <c r="T90" s="187">
        <f t="shared" si="153"/>
        <v>0</v>
      </c>
      <c r="U90" s="187">
        <f t="shared" si="153"/>
        <v>0</v>
      </c>
      <c r="V90" s="187">
        <f t="shared" si="153"/>
        <v>0</v>
      </c>
      <c r="W90" s="187">
        <f t="shared" si="153"/>
        <v>0</v>
      </c>
      <c r="X90" s="187">
        <f t="shared" si="153"/>
        <v>0</v>
      </c>
      <c r="Y90" s="187">
        <f t="shared" si="153"/>
        <v>0</v>
      </c>
      <c r="Z90" s="188">
        <f t="shared" si="153"/>
        <v>0</v>
      </c>
      <c r="AA90" s="187">
        <f t="shared" si="153"/>
        <v>0</v>
      </c>
      <c r="AB90" s="187">
        <f t="shared" si="153"/>
        <v>0</v>
      </c>
      <c r="AC90" s="187">
        <f t="shared" si="153"/>
        <v>0</v>
      </c>
      <c r="AD90" s="187">
        <f t="shared" si="153"/>
        <v>0</v>
      </c>
      <c r="AE90" s="187">
        <f t="shared" si="153"/>
        <v>0</v>
      </c>
      <c r="AF90" s="187">
        <f t="shared" si="153"/>
        <v>0</v>
      </c>
      <c r="AG90" s="188">
        <f t="shared" si="153"/>
        <v>0</v>
      </c>
      <c r="AH90" s="187">
        <f t="shared" si="153"/>
        <v>0</v>
      </c>
      <c r="AI90" s="187">
        <f t="shared" si="153"/>
        <v>0</v>
      </c>
      <c r="AJ90" s="187">
        <f t="shared" si="153"/>
        <v>0</v>
      </c>
      <c r="AK90" s="187">
        <f t="shared" si="153"/>
        <v>0</v>
      </c>
      <c r="AL90" s="187">
        <f t="shared" si="153"/>
        <v>0</v>
      </c>
      <c r="AM90" s="187">
        <f t="shared" si="153"/>
        <v>0</v>
      </c>
      <c r="AN90" s="188">
        <f t="shared" si="153"/>
        <v>0</v>
      </c>
      <c r="AO90" s="187">
        <f t="shared" si="140"/>
        <v>0</v>
      </c>
      <c r="AP90" s="187">
        <f t="shared" si="140"/>
        <v>2.4682111600000001</v>
      </c>
      <c r="AQ90" s="187">
        <f t="shared" si="140"/>
        <v>0</v>
      </c>
      <c r="AR90" s="187">
        <f t="shared" si="141"/>
        <v>0</v>
      </c>
      <c r="AS90" s="187">
        <f t="shared" si="141"/>
        <v>0</v>
      </c>
      <c r="AT90" s="187">
        <f t="shared" si="141"/>
        <v>0</v>
      </c>
      <c r="AU90" s="187">
        <f>SUM(BB90)+SUM(BI90)+SUM(BP90)+SUM(BW90)</f>
        <v>7</v>
      </c>
      <c r="AV90" s="187">
        <f t="shared" ref="AV90:BW90" si="154">SUM(AV91:AV99)</f>
        <v>0</v>
      </c>
      <c r="AW90" s="187">
        <f t="shared" si="154"/>
        <v>1.9286190000000001</v>
      </c>
      <c r="AX90" s="187">
        <f t="shared" si="154"/>
        <v>0</v>
      </c>
      <c r="AY90" s="187">
        <f t="shared" si="154"/>
        <v>0</v>
      </c>
      <c r="AZ90" s="187">
        <f t="shared" si="154"/>
        <v>0</v>
      </c>
      <c r="BA90" s="187">
        <f t="shared" si="154"/>
        <v>0</v>
      </c>
      <c r="BB90" s="187">
        <f t="shared" si="154"/>
        <v>2</v>
      </c>
      <c r="BC90" s="187">
        <f t="shared" si="154"/>
        <v>0</v>
      </c>
      <c r="BD90" s="187">
        <f t="shared" si="154"/>
        <v>0.34281667000000005</v>
      </c>
      <c r="BE90" s="187">
        <f t="shared" si="154"/>
        <v>0</v>
      </c>
      <c r="BF90" s="187">
        <f t="shared" si="154"/>
        <v>0</v>
      </c>
      <c r="BG90" s="187">
        <f t="shared" si="154"/>
        <v>0</v>
      </c>
      <c r="BH90" s="187">
        <f t="shared" si="154"/>
        <v>0</v>
      </c>
      <c r="BI90" s="187">
        <f t="shared" si="154"/>
        <v>2</v>
      </c>
      <c r="BJ90" s="187">
        <f t="shared" si="154"/>
        <v>0</v>
      </c>
      <c r="BK90" s="187">
        <f t="shared" si="154"/>
        <v>9.8704490000000006E-2</v>
      </c>
      <c r="BL90" s="187">
        <f t="shared" si="154"/>
        <v>0</v>
      </c>
      <c r="BM90" s="187">
        <f t="shared" si="154"/>
        <v>0</v>
      </c>
      <c r="BN90" s="187">
        <f t="shared" si="154"/>
        <v>0</v>
      </c>
      <c r="BO90" s="187">
        <f t="shared" si="154"/>
        <v>0</v>
      </c>
      <c r="BP90" s="187">
        <f t="shared" si="154"/>
        <v>2</v>
      </c>
      <c r="BQ90" s="187">
        <f t="shared" si="154"/>
        <v>0</v>
      </c>
      <c r="BR90" s="187">
        <f t="shared" si="154"/>
        <v>9.8071000000000005E-2</v>
      </c>
      <c r="BS90" s="187">
        <f t="shared" si="154"/>
        <v>0</v>
      </c>
      <c r="BT90" s="187">
        <f t="shared" si="154"/>
        <v>0</v>
      </c>
      <c r="BU90" s="187">
        <f t="shared" si="154"/>
        <v>0</v>
      </c>
      <c r="BV90" s="187">
        <f t="shared" si="154"/>
        <v>0</v>
      </c>
      <c r="BW90" s="187">
        <f t="shared" si="154"/>
        <v>1</v>
      </c>
      <c r="BX90" s="191">
        <f t="shared" si="147"/>
        <v>0</v>
      </c>
      <c r="BY90" s="64">
        <f t="shared" si="148"/>
        <v>0</v>
      </c>
      <c r="BZ90" s="191">
        <f t="shared" si="149"/>
        <v>2.4682111600000001</v>
      </c>
      <c r="CA90" s="64">
        <f t="shared" si="150"/>
        <v>0</v>
      </c>
      <c r="CB90" s="53" t="s">
        <v>10</v>
      </c>
    </row>
    <row r="91" spans="2:80" ht="29.25" customHeight="1">
      <c r="B91" s="193" t="s">
        <v>100</v>
      </c>
      <c r="C91" s="17" t="s">
        <v>156</v>
      </c>
      <c r="D91" s="12" t="s">
        <v>157</v>
      </c>
      <c r="E91" s="194">
        <f>'Форма 12 '!J91</f>
        <v>0</v>
      </c>
      <c r="F91" s="195">
        <f t="shared" si="137"/>
        <v>0</v>
      </c>
      <c r="G91" s="195">
        <f t="shared" si="137"/>
        <v>0</v>
      </c>
      <c r="H91" s="195">
        <f t="shared" si="137"/>
        <v>0</v>
      </c>
      <c r="I91" s="195">
        <f t="shared" si="138"/>
        <v>0</v>
      </c>
      <c r="J91" s="195">
        <f t="shared" si="138"/>
        <v>0</v>
      </c>
      <c r="K91" s="195">
        <f t="shared" si="138"/>
        <v>0</v>
      </c>
      <c r="L91" s="196">
        <f t="shared" si="139"/>
        <v>0</v>
      </c>
      <c r="M91" s="194">
        <v>0</v>
      </c>
      <c r="N91" s="194">
        <v>0</v>
      </c>
      <c r="O91" s="194">
        <v>0</v>
      </c>
      <c r="P91" s="194">
        <v>0</v>
      </c>
      <c r="Q91" s="194">
        <v>0</v>
      </c>
      <c r="R91" s="194">
        <v>0</v>
      </c>
      <c r="S91" s="197">
        <v>0</v>
      </c>
      <c r="T91" s="194">
        <v>0</v>
      </c>
      <c r="U91" s="194">
        <v>0</v>
      </c>
      <c r="V91" s="194">
        <v>0</v>
      </c>
      <c r="W91" s="194">
        <v>0</v>
      </c>
      <c r="X91" s="194">
        <v>0</v>
      </c>
      <c r="Y91" s="194">
        <v>0</v>
      </c>
      <c r="Z91" s="197">
        <v>0</v>
      </c>
      <c r="AA91" s="194">
        <v>0</v>
      </c>
      <c r="AB91" s="194">
        <v>0</v>
      </c>
      <c r="AC91" s="194">
        <v>0</v>
      </c>
      <c r="AD91" s="194">
        <v>0</v>
      </c>
      <c r="AE91" s="194">
        <v>0</v>
      </c>
      <c r="AF91" s="194">
        <v>0</v>
      </c>
      <c r="AG91" s="197">
        <v>0</v>
      </c>
      <c r="AH91" s="194">
        <v>0</v>
      </c>
      <c r="AI91" s="194">
        <v>0</v>
      </c>
      <c r="AJ91" s="194">
        <v>0</v>
      </c>
      <c r="AK91" s="194">
        <v>0</v>
      </c>
      <c r="AL91" s="194">
        <v>0</v>
      </c>
      <c r="AM91" s="194">
        <v>0</v>
      </c>
      <c r="AN91" s="194">
        <v>0</v>
      </c>
      <c r="AO91" s="195">
        <f t="shared" si="140"/>
        <v>0</v>
      </c>
      <c r="AP91" s="195">
        <f t="shared" si="140"/>
        <v>0</v>
      </c>
      <c r="AQ91" s="195">
        <f t="shared" si="140"/>
        <v>0</v>
      </c>
      <c r="AR91" s="195">
        <f t="shared" si="141"/>
        <v>0</v>
      </c>
      <c r="AS91" s="195">
        <f t="shared" si="141"/>
        <v>0</v>
      </c>
      <c r="AT91" s="195">
        <f t="shared" si="141"/>
        <v>0</v>
      </c>
      <c r="AU91" s="195">
        <f t="shared" si="142"/>
        <v>0</v>
      </c>
      <c r="AV91" s="194">
        <v>0</v>
      </c>
      <c r="AW91" s="194">
        <v>0</v>
      </c>
      <c r="AX91" s="194">
        <v>0</v>
      </c>
      <c r="AY91" s="194">
        <v>0</v>
      </c>
      <c r="AZ91" s="194">
        <v>0</v>
      </c>
      <c r="BA91" s="194">
        <v>0</v>
      </c>
      <c r="BB91" s="194">
        <v>0</v>
      </c>
      <c r="BC91" s="194">
        <v>0</v>
      </c>
      <c r="BD91" s="194">
        <v>0</v>
      </c>
      <c r="BE91" s="194">
        <v>0</v>
      </c>
      <c r="BF91" s="194">
        <v>0</v>
      </c>
      <c r="BG91" s="194">
        <v>0</v>
      </c>
      <c r="BH91" s="194">
        <v>0</v>
      </c>
      <c r="BI91" s="194">
        <v>0</v>
      </c>
      <c r="BJ91" s="194">
        <v>0</v>
      </c>
      <c r="BK91" s="194">
        <v>0</v>
      </c>
      <c r="BL91" s="194">
        <v>0</v>
      </c>
      <c r="BM91" s="194">
        <v>0</v>
      </c>
      <c r="BN91" s="194">
        <v>0</v>
      </c>
      <c r="BO91" s="194">
        <v>0</v>
      </c>
      <c r="BP91" s="194">
        <v>0</v>
      </c>
      <c r="BQ91" s="194">
        <v>0</v>
      </c>
      <c r="BR91" s="194">
        <v>0</v>
      </c>
      <c r="BS91" s="194">
        <v>0</v>
      </c>
      <c r="BT91" s="194">
        <v>0</v>
      </c>
      <c r="BU91" s="194">
        <v>0</v>
      </c>
      <c r="BV91" s="194">
        <v>0</v>
      </c>
      <c r="BW91" s="194">
        <v>0</v>
      </c>
      <c r="BX91" s="191">
        <f t="shared" si="147"/>
        <v>0</v>
      </c>
      <c r="BY91" s="64">
        <f t="shared" si="148"/>
        <v>0</v>
      </c>
      <c r="BZ91" s="191">
        <f t="shared" si="149"/>
        <v>0</v>
      </c>
      <c r="CA91" s="64">
        <f t="shared" si="150"/>
        <v>0</v>
      </c>
      <c r="CB91" s="76" t="s">
        <v>122</v>
      </c>
    </row>
    <row r="92" spans="2:80" ht="29.25" customHeight="1">
      <c r="B92" s="193" t="s">
        <v>100</v>
      </c>
      <c r="C92" s="17" t="s">
        <v>158</v>
      </c>
      <c r="D92" s="12" t="s">
        <v>159</v>
      </c>
      <c r="E92" s="194">
        <f>'Форма 12 '!J92</f>
        <v>0</v>
      </c>
      <c r="F92" s="195">
        <f t="shared" si="137"/>
        <v>0</v>
      </c>
      <c r="G92" s="195">
        <f t="shared" si="137"/>
        <v>0</v>
      </c>
      <c r="H92" s="195">
        <f t="shared" si="137"/>
        <v>0</v>
      </c>
      <c r="I92" s="195">
        <f t="shared" si="138"/>
        <v>0</v>
      </c>
      <c r="J92" s="195">
        <f t="shared" si="138"/>
        <v>0</v>
      </c>
      <c r="K92" s="195">
        <f t="shared" si="138"/>
        <v>0</v>
      </c>
      <c r="L92" s="196">
        <f t="shared" si="139"/>
        <v>0</v>
      </c>
      <c r="M92" s="194">
        <v>0</v>
      </c>
      <c r="N92" s="194">
        <v>0</v>
      </c>
      <c r="O92" s="194">
        <v>0</v>
      </c>
      <c r="P92" s="194">
        <v>0</v>
      </c>
      <c r="Q92" s="194">
        <v>0</v>
      </c>
      <c r="R92" s="194">
        <v>0</v>
      </c>
      <c r="S92" s="197">
        <v>0</v>
      </c>
      <c r="T92" s="194">
        <v>0</v>
      </c>
      <c r="U92" s="194">
        <v>0</v>
      </c>
      <c r="V92" s="194">
        <v>0</v>
      </c>
      <c r="W92" s="194">
        <v>0</v>
      </c>
      <c r="X92" s="194">
        <v>0</v>
      </c>
      <c r="Y92" s="194">
        <v>0</v>
      </c>
      <c r="Z92" s="197">
        <v>0</v>
      </c>
      <c r="AA92" s="194">
        <v>0</v>
      </c>
      <c r="AB92" s="194">
        <v>0</v>
      </c>
      <c r="AC92" s="194">
        <v>0</v>
      </c>
      <c r="AD92" s="194">
        <v>0</v>
      </c>
      <c r="AE92" s="194">
        <v>0</v>
      </c>
      <c r="AF92" s="194">
        <v>0</v>
      </c>
      <c r="AG92" s="197">
        <v>0</v>
      </c>
      <c r="AH92" s="194">
        <v>0</v>
      </c>
      <c r="AI92" s="194">
        <v>0</v>
      </c>
      <c r="AJ92" s="194">
        <v>0</v>
      </c>
      <c r="AK92" s="194">
        <v>0</v>
      </c>
      <c r="AL92" s="194">
        <v>0</v>
      </c>
      <c r="AM92" s="194">
        <v>0</v>
      </c>
      <c r="AN92" s="194">
        <v>0</v>
      </c>
      <c r="AO92" s="195">
        <f t="shared" si="140"/>
        <v>0</v>
      </c>
      <c r="AP92" s="195">
        <f t="shared" si="140"/>
        <v>0</v>
      </c>
      <c r="AQ92" s="195">
        <f t="shared" si="140"/>
        <v>0</v>
      </c>
      <c r="AR92" s="195">
        <f t="shared" si="141"/>
        <v>0</v>
      </c>
      <c r="AS92" s="195">
        <f t="shared" si="141"/>
        <v>0</v>
      </c>
      <c r="AT92" s="195">
        <f t="shared" si="141"/>
        <v>0</v>
      </c>
      <c r="AU92" s="195">
        <f t="shared" si="142"/>
        <v>0</v>
      </c>
      <c r="AV92" s="194">
        <v>0</v>
      </c>
      <c r="AW92" s="194">
        <v>0</v>
      </c>
      <c r="AX92" s="194">
        <v>0</v>
      </c>
      <c r="AY92" s="194">
        <v>0</v>
      </c>
      <c r="AZ92" s="194">
        <v>0</v>
      </c>
      <c r="BA92" s="194">
        <v>0</v>
      </c>
      <c r="BB92" s="194">
        <v>0</v>
      </c>
      <c r="BC92" s="194">
        <v>0</v>
      </c>
      <c r="BD92" s="194">
        <v>0</v>
      </c>
      <c r="BE92" s="194">
        <v>0</v>
      </c>
      <c r="BF92" s="194">
        <v>0</v>
      </c>
      <c r="BG92" s="194">
        <v>0</v>
      </c>
      <c r="BH92" s="194">
        <v>0</v>
      </c>
      <c r="BI92" s="194">
        <v>0</v>
      </c>
      <c r="BJ92" s="194">
        <v>0</v>
      </c>
      <c r="BK92" s="194">
        <v>0</v>
      </c>
      <c r="BL92" s="194">
        <v>0</v>
      </c>
      <c r="BM92" s="194">
        <v>0</v>
      </c>
      <c r="BN92" s="194">
        <v>0</v>
      </c>
      <c r="BO92" s="194">
        <v>0</v>
      </c>
      <c r="BP92" s="194">
        <v>0</v>
      </c>
      <c r="BQ92" s="194">
        <v>0</v>
      </c>
      <c r="BR92" s="194">
        <v>0</v>
      </c>
      <c r="BS92" s="194">
        <v>0</v>
      </c>
      <c r="BT92" s="194">
        <v>0</v>
      </c>
      <c r="BU92" s="194">
        <v>0</v>
      </c>
      <c r="BV92" s="194">
        <v>0</v>
      </c>
      <c r="BW92" s="194">
        <v>0</v>
      </c>
      <c r="BX92" s="191">
        <f t="shared" si="147"/>
        <v>0</v>
      </c>
      <c r="BY92" s="64">
        <f t="shared" si="148"/>
        <v>0</v>
      </c>
      <c r="BZ92" s="191">
        <f t="shared" si="149"/>
        <v>0</v>
      </c>
      <c r="CA92" s="64">
        <f t="shared" si="150"/>
        <v>0</v>
      </c>
      <c r="CB92" s="76" t="s">
        <v>122</v>
      </c>
    </row>
    <row r="93" spans="2:80" ht="29.25" customHeight="1">
      <c r="B93" s="193" t="s">
        <v>100</v>
      </c>
      <c r="C93" s="17" t="s">
        <v>160</v>
      </c>
      <c r="D93" s="12" t="s">
        <v>127</v>
      </c>
      <c r="E93" s="194">
        <f>'Форма 12 '!J93</f>
        <v>1.810524</v>
      </c>
      <c r="F93" s="195">
        <f t="shared" si="137"/>
        <v>0</v>
      </c>
      <c r="G93" s="195">
        <f t="shared" si="137"/>
        <v>0</v>
      </c>
      <c r="H93" s="195">
        <f t="shared" si="137"/>
        <v>0</v>
      </c>
      <c r="I93" s="195">
        <f t="shared" si="138"/>
        <v>0</v>
      </c>
      <c r="J93" s="195">
        <f t="shared" si="138"/>
        <v>0</v>
      </c>
      <c r="K93" s="195">
        <f t="shared" si="138"/>
        <v>0</v>
      </c>
      <c r="L93" s="196">
        <f t="shared" si="139"/>
        <v>0</v>
      </c>
      <c r="M93" s="194">
        <v>0</v>
      </c>
      <c r="N93" s="194">
        <v>0</v>
      </c>
      <c r="O93" s="194">
        <v>0</v>
      </c>
      <c r="P93" s="194">
        <v>0</v>
      </c>
      <c r="Q93" s="194">
        <v>0</v>
      </c>
      <c r="R93" s="194">
        <v>0</v>
      </c>
      <c r="S93" s="197">
        <v>0</v>
      </c>
      <c r="T93" s="194">
        <v>0</v>
      </c>
      <c r="U93" s="194">
        <v>0</v>
      </c>
      <c r="V93" s="194">
        <v>0</v>
      </c>
      <c r="W93" s="194">
        <v>0</v>
      </c>
      <c r="X93" s="194">
        <v>0</v>
      </c>
      <c r="Y93" s="194">
        <v>0</v>
      </c>
      <c r="Z93" s="197">
        <v>0</v>
      </c>
      <c r="AA93" s="194">
        <v>0</v>
      </c>
      <c r="AB93" s="194">
        <v>0</v>
      </c>
      <c r="AC93" s="194">
        <v>0</v>
      </c>
      <c r="AD93" s="194">
        <v>0</v>
      </c>
      <c r="AE93" s="194">
        <v>0</v>
      </c>
      <c r="AF93" s="194">
        <v>0</v>
      </c>
      <c r="AG93" s="197">
        <v>0</v>
      </c>
      <c r="AH93" s="194">
        <v>0</v>
      </c>
      <c r="AI93" s="194">
        <v>0</v>
      </c>
      <c r="AJ93" s="194">
        <v>0</v>
      </c>
      <c r="AK93" s="194">
        <v>0</v>
      </c>
      <c r="AL93" s="194">
        <v>0</v>
      </c>
      <c r="AM93" s="194">
        <v>0</v>
      </c>
      <c r="AN93" s="194">
        <v>0</v>
      </c>
      <c r="AO93" s="195">
        <f t="shared" si="140"/>
        <v>0</v>
      </c>
      <c r="AP93" s="195">
        <f t="shared" si="140"/>
        <v>1.810524</v>
      </c>
      <c r="AQ93" s="195">
        <f t="shared" si="140"/>
        <v>0</v>
      </c>
      <c r="AR93" s="195">
        <f t="shared" si="141"/>
        <v>0</v>
      </c>
      <c r="AS93" s="195">
        <f t="shared" si="141"/>
        <v>0</v>
      </c>
      <c r="AT93" s="195">
        <f t="shared" si="141"/>
        <v>0</v>
      </c>
      <c r="AU93" s="195">
        <f t="shared" si="142"/>
        <v>1</v>
      </c>
      <c r="AV93" s="194">
        <v>0</v>
      </c>
      <c r="AW93" s="194">
        <v>1.810524</v>
      </c>
      <c r="AX93" s="194">
        <v>0</v>
      </c>
      <c r="AY93" s="194">
        <v>0</v>
      </c>
      <c r="AZ93" s="194">
        <v>0</v>
      </c>
      <c r="BA93" s="194">
        <v>0</v>
      </c>
      <c r="BB93" s="194">
        <v>1</v>
      </c>
      <c r="BC93" s="194">
        <v>0</v>
      </c>
      <c r="BD93" s="194">
        <v>0</v>
      </c>
      <c r="BE93" s="194">
        <v>0</v>
      </c>
      <c r="BF93" s="194">
        <v>0</v>
      </c>
      <c r="BG93" s="194">
        <v>0</v>
      </c>
      <c r="BH93" s="194">
        <v>0</v>
      </c>
      <c r="BI93" s="194">
        <v>0</v>
      </c>
      <c r="BJ93" s="194">
        <v>0</v>
      </c>
      <c r="BK93" s="194">
        <v>0</v>
      </c>
      <c r="BL93" s="194">
        <v>0</v>
      </c>
      <c r="BM93" s="194">
        <v>0</v>
      </c>
      <c r="BN93" s="194">
        <v>0</v>
      </c>
      <c r="BO93" s="194">
        <v>0</v>
      </c>
      <c r="BP93" s="194">
        <v>0</v>
      </c>
      <c r="BQ93" s="194">
        <v>0</v>
      </c>
      <c r="BR93" s="194">
        <v>0</v>
      </c>
      <c r="BS93" s="194">
        <v>0</v>
      </c>
      <c r="BT93" s="194">
        <v>0</v>
      </c>
      <c r="BU93" s="194">
        <v>0</v>
      </c>
      <c r="BV93" s="194">
        <v>0</v>
      </c>
      <c r="BW93" s="194">
        <v>0</v>
      </c>
      <c r="BX93" s="191">
        <f t="shared" si="147"/>
        <v>0</v>
      </c>
      <c r="BY93" s="64">
        <f t="shared" si="148"/>
        <v>0</v>
      </c>
      <c r="BZ93" s="191">
        <f t="shared" si="149"/>
        <v>1.810524</v>
      </c>
      <c r="CA93" s="64">
        <f t="shared" si="150"/>
        <v>0</v>
      </c>
      <c r="CB93" s="76" t="s">
        <v>122</v>
      </c>
    </row>
    <row r="94" spans="2:80" ht="29.25" customHeight="1">
      <c r="B94" s="193" t="s">
        <v>100</v>
      </c>
      <c r="C94" s="17" t="s">
        <v>161</v>
      </c>
      <c r="D94" s="12" t="s">
        <v>127</v>
      </c>
      <c r="E94" s="194">
        <f>'Форма 12 '!J94</f>
        <v>5.1150000000000001E-2</v>
      </c>
      <c r="F94" s="195">
        <f t="shared" si="137"/>
        <v>0</v>
      </c>
      <c r="G94" s="195">
        <f t="shared" si="137"/>
        <v>0</v>
      </c>
      <c r="H94" s="195">
        <f t="shared" si="137"/>
        <v>0</v>
      </c>
      <c r="I94" s="195">
        <f t="shared" si="138"/>
        <v>0</v>
      </c>
      <c r="J94" s="195">
        <f t="shared" si="138"/>
        <v>0</v>
      </c>
      <c r="K94" s="195">
        <f t="shared" si="138"/>
        <v>0</v>
      </c>
      <c r="L94" s="196">
        <f t="shared" si="139"/>
        <v>0</v>
      </c>
      <c r="M94" s="194">
        <v>0</v>
      </c>
      <c r="N94" s="194">
        <v>0</v>
      </c>
      <c r="O94" s="194">
        <v>0</v>
      </c>
      <c r="P94" s="194">
        <v>0</v>
      </c>
      <c r="Q94" s="194">
        <v>0</v>
      </c>
      <c r="R94" s="194">
        <v>0</v>
      </c>
      <c r="S94" s="197">
        <v>0</v>
      </c>
      <c r="T94" s="194">
        <v>0</v>
      </c>
      <c r="U94" s="194">
        <v>0</v>
      </c>
      <c r="V94" s="194">
        <v>0</v>
      </c>
      <c r="W94" s="194">
        <v>0</v>
      </c>
      <c r="X94" s="194">
        <v>0</v>
      </c>
      <c r="Y94" s="194">
        <v>0</v>
      </c>
      <c r="Z94" s="197">
        <v>0</v>
      </c>
      <c r="AA94" s="194">
        <v>0</v>
      </c>
      <c r="AB94" s="194">
        <v>0</v>
      </c>
      <c r="AC94" s="194">
        <v>0</v>
      </c>
      <c r="AD94" s="194">
        <v>0</v>
      </c>
      <c r="AE94" s="194">
        <v>0</v>
      </c>
      <c r="AF94" s="194">
        <v>0</v>
      </c>
      <c r="AG94" s="197">
        <v>0</v>
      </c>
      <c r="AH94" s="194">
        <v>0</v>
      </c>
      <c r="AI94" s="194">
        <v>0</v>
      </c>
      <c r="AJ94" s="194">
        <v>0</v>
      </c>
      <c r="AK94" s="194">
        <v>0</v>
      </c>
      <c r="AL94" s="194">
        <v>0</v>
      </c>
      <c r="AM94" s="194">
        <v>0</v>
      </c>
      <c r="AN94" s="194">
        <v>0</v>
      </c>
      <c r="AO94" s="195">
        <f t="shared" si="140"/>
        <v>0</v>
      </c>
      <c r="AP94" s="195">
        <f t="shared" si="140"/>
        <v>5.1150000000000001E-2</v>
      </c>
      <c r="AQ94" s="195">
        <f t="shared" si="140"/>
        <v>0</v>
      </c>
      <c r="AR94" s="195">
        <f t="shared" si="141"/>
        <v>0</v>
      </c>
      <c r="AS94" s="195">
        <f t="shared" si="141"/>
        <v>0</v>
      </c>
      <c r="AT94" s="195">
        <f t="shared" si="141"/>
        <v>0</v>
      </c>
      <c r="AU94" s="195">
        <f t="shared" si="142"/>
        <v>1</v>
      </c>
      <c r="AV94" s="194">
        <v>0</v>
      </c>
      <c r="AW94" s="194">
        <v>0</v>
      </c>
      <c r="AX94" s="194">
        <v>0</v>
      </c>
      <c r="AY94" s="194">
        <v>0</v>
      </c>
      <c r="AZ94" s="194">
        <v>0</v>
      </c>
      <c r="BA94" s="194">
        <v>0</v>
      </c>
      <c r="BB94" s="194">
        <v>0</v>
      </c>
      <c r="BC94" s="194">
        <v>0</v>
      </c>
      <c r="BD94" s="194">
        <v>5.1150000000000001E-2</v>
      </c>
      <c r="BE94" s="194">
        <v>0</v>
      </c>
      <c r="BF94" s="194">
        <v>0</v>
      </c>
      <c r="BG94" s="194">
        <v>0</v>
      </c>
      <c r="BH94" s="194">
        <v>0</v>
      </c>
      <c r="BI94" s="194">
        <v>1</v>
      </c>
      <c r="BJ94" s="194">
        <v>0</v>
      </c>
      <c r="BK94" s="194">
        <v>0</v>
      </c>
      <c r="BL94" s="194">
        <v>0</v>
      </c>
      <c r="BM94" s="194">
        <v>0</v>
      </c>
      <c r="BN94" s="194">
        <v>0</v>
      </c>
      <c r="BO94" s="194">
        <v>0</v>
      </c>
      <c r="BP94" s="194">
        <v>0</v>
      </c>
      <c r="BQ94" s="194">
        <v>0</v>
      </c>
      <c r="BR94" s="194">
        <v>0</v>
      </c>
      <c r="BS94" s="194">
        <v>0</v>
      </c>
      <c r="BT94" s="194">
        <v>0</v>
      </c>
      <c r="BU94" s="194">
        <v>0</v>
      </c>
      <c r="BV94" s="194">
        <v>0</v>
      </c>
      <c r="BW94" s="194">
        <v>0</v>
      </c>
      <c r="BX94" s="191">
        <f t="shared" si="147"/>
        <v>0</v>
      </c>
      <c r="BY94" s="64">
        <f t="shared" si="148"/>
        <v>0</v>
      </c>
      <c r="BZ94" s="191">
        <f t="shared" si="149"/>
        <v>5.1150000000000001E-2</v>
      </c>
      <c r="CA94" s="64">
        <f t="shared" si="150"/>
        <v>0</v>
      </c>
      <c r="CB94" s="76" t="s">
        <v>122</v>
      </c>
    </row>
    <row r="95" spans="2:80" ht="29.25" customHeight="1">
      <c r="B95" s="193" t="s">
        <v>100</v>
      </c>
      <c r="C95" s="17" t="s">
        <v>162</v>
      </c>
      <c r="D95" s="12" t="s">
        <v>127</v>
      </c>
      <c r="E95" s="194">
        <f>'Форма 12 '!J95</f>
        <v>0.11809500000000001</v>
      </c>
      <c r="F95" s="195">
        <f t="shared" si="137"/>
        <v>0</v>
      </c>
      <c r="G95" s="195">
        <f t="shared" si="137"/>
        <v>0</v>
      </c>
      <c r="H95" s="195">
        <f t="shared" si="137"/>
        <v>0</v>
      </c>
      <c r="I95" s="195">
        <f t="shared" si="138"/>
        <v>0</v>
      </c>
      <c r="J95" s="195">
        <f t="shared" si="138"/>
        <v>0</v>
      </c>
      <c r="K95" s="195">
        <f t="shared" si="138"/>
        <v>0</v>
      </c>
      <c r="L95" s="196">
        <f t="shared" si="139"/>
        <v>0</v>
      </c>
      <c r="M95" s="194">
        <v>0</v>
      </c>
      <c r="N95" s="194">
        <v>0</v>
      </c>
      <c r="O95" s="194">
        <v>0</v>
      </c>
      <c r="P95" s="194">
        <v>0</v>
      </c>
      <c r="Q95" s="194">
        <v>0</v>
      </c>
      <c r="R95" s="194">
        <v>0</v>
      </c>
      <c r="S95" s="197">
        <v>0</v>
      </c>
      <c r="T95" s="194">
        <v>0</v>
      </c>
      <c r="U95" s="194">
        <v>0</v>
      </c>
      <c r="V95" s="194">
        <v>0</v>
      </c>
      <c r="W95" s="194">
        <v>0</v>
      </c>
      <c r="X95" s="194">
        <v>0</v>
      </c>
      <c r="Y95" s="194">
        <v>0</v>
      </c>
      <c r="Z95" s="197">
        <v>0</v>
      </c>
      <c r="AA95" s="194">
        <v>0</v>
      </c>
      <c r="AB95" s="194">
        <v>0</v>
      </c>
      <c r="AC95" s="194">
        <v>0</v>
      </c>
      <c r="AD95" s="194">
        <v>0</v>
      </c>
      <c r="AE95" s="194">
        <v>0</v>
      </c>
      <c r="AF95" s="194">
        <v>0</v>
      </c>
      <c r="AG95" s="197">
        <v>0</v>
      </c>
      <c r="AH95" s="194">
        <v>0</v>
      </c>
      <c r="AI95" s="194">
        <v>0</v>
      </c>
      <c r="AJ95" s="194">
        <v>0</v>
      </c>
      <c r="AK95" s="194">
        <v>0</v>
      </c>
      <c r="AL95" s="194">
        <v>0</v>
      </c>
      <c r="AM95" s="194">
        <v>0</v>
      </c>
      <c r="AN95" s="194">
        <v>0</v>
      </c>
      <c r="AO95" s="195">
        <f t="shared" si="140"/>
        <v>0</v>
      </c>
      <c r="AP95" s="195">
        <f t="shared" si="140"/>
        <v>0.11809500000000001</v>
      </c>
      <c r="AQ95" s="195">
        <f t="shared" si="140"/>
        <v>0</v>
      </c>
      <c r="AR95" s="195">
        <f t="shared" si="141"/>
        <v>0</v>
      </c>
      <c r="AS95" s="195">
        <f t="shared" si="141"/>
        <v>0</v>
      </c>
      <c r="AT95" s="195">
        <f t="shared" si="141"/>
        <v>0</v>
      </c>
      <c r="AU95" s="195">
        <f t="shared" si="142"/>
        <v>1</v>
      </c>
      <c r="AV95" s="194">
        <v>0</v>
      </c>
      <c r="AW95" s="194">
        <v>0.11809500000000001</v>
      </c>
      <c r="AX95" s="194">
        <v>0</v>
      </c>
      <c r="AY95" s="194">
        <v>0</v>
      </c>
      <c r="AZ95" s="194">
        <v>0</v>
      </c>
      <c r="BA95" s="194">
        <v>0</v>
      </c>
      <c r="BB95" s="194">
        <v>1</v>
      </c>
      <c r="BC95" s="194">
        <v>0</v>
      </c>
      <c r="BD95" s="194">
        <v>0</v>
      </c>
      <c r="BE95" s="194">
        <v>0</v>
      </c>
      <c r="BF95" s="194">
        <v>0</v>
      </c>
      <c r="BG95" s="194">
        <v>0</v>
      </c>
      <c r="BH95" s="194">
        <v>0</v>
      </c>
      <c r="BI95" s="194">
        <v>0</v>
      </c>
      <c r="BJ95" s="194">
        <v>0</v>
      </c>
      <c r="BK95" s="194">
        <v>0</v>
      </c>
      <c r="BL95" s="194">
        <v>0</v>
      </c>
      <c r="BM95" s="194">
        <v>0</v>
      </c>
      <c r="BN95" s="194">
        <v>0</v>
      </c>
      <c r="BO95" s="194">
        <v>0</v>
      </c>
      <c r="BP95" s="194">
        <v>0</v>
      </c>
      <c r="BQ95" s="194">
        <v>0</v>
      </c>
      <c r="BR95" s="194">
        <v>0</v>
      </c>
      <c r="BS95" s="194">
        <v>0</v>
      </c>
      <c r="BT95" s="194">
        <v>0</v>
      </c>
      <c r="BU95" s="194">
        <v>0</v>
      </c>
      <c r="BV95" s="194">
        <v>0</v>
      </c>
      <c r="BW95" s="194">
        <v>0</v>
      </c>
      <c r="BX95" s="191">
        <f t="shared" si="147"/>
        <v>0</v>
      </c>
      <c r="BY95" s="64">
        <f t="shared" si="148"/>
        <v>0</v>
      </c>
      <c r="BZ95" s="191">
        <f t="shared" si="149"/>
        <v>0.11809500000000001</v>
      </c>
      <c r="CA95" s="64">
        <f t="shared" si="150"/>
        <v>0</v>
      </c>
      <c r="CB95" s="76"/>
    </row>
    <row r="96" spans="2:80" ht="29.25" customHeight="1">
      <c r="B96" s="193" t="s">
        <v>100</v>
      </c>
      <c r="C96" s="17" t="s">
        <v>163</v>
      </c>
      <c r="D96" s="12" t="s">
        <v>127</v>
      </c>
      <c r="E96" s="194">
        <f>'Форма 12 '!J96</f>
        <v>4.353866E-2</v>
      </c>
      <c r="F96" s="195">
        <f t="shared" si="137"/>
        <v>0</v>
      </c>
      <c r="G96" s="195">
        <f t="shared" si="137"/>
        <v>0</v>
      </c>
      <c r="H96" s="195">
        <f t="shared" si="137"/>
        <v>0</v>
      </c>
      <c r="I96" s="195">
        <f t="shared" si="138"/>
        <v>0</v>
      </c>
      <c r="J96" s="195">
        <f t="shared" si="138"/>
        <v>0</v>
      </c>
      <c r="K96" s="195">
        <f t="shared" si="138"/>
        <v>0</v>
      </c>
      <c r="L96" s="196">
        <f t="shared" si="139"/>
        <v>0</v>
      </c>
      <c r="M96" s="194">
        <v>0</v>
      </c>
      <c r="N96" s="194">
        <v>0</v>
      </c>
      <c r="O96" s="194">
        <v>0</v>
      </c>
      <c r="P96" s="194">
        <v>0</v>
      </c>
      <c r="Q96" s="194">
        <v>0</v>
      </c>
      <c r="R96" s="194">
        <v>0</v>
      </c>
      <c r="S96" s="197">
        <v>0</v>
      </c>
      <c r="T96" s="194">
        <v>0</v>
      </c>
      <c r="U96" s="194">
        <v>0</v>
      </c>
      <c r="V96" s="194">
        <v>0</v>
      </c>
      <c r="W96" s="194">
        <v>0</v>
      </c>
      <c r="X96" s="194">
        <v>0</v>
      </c>
      <c r="Y96" s="194">
        <v>0</v>
      </c>
      <c r="Z96" s="197">
        <v>0</v>
      </c>
      <c r="AA96" s="194">
        <v>0</v>
      </c>
      <c r="AB96" s="194">
        <v>0</v>
      </c>
      <c r="AC96" s="194">
        <v>0</v>
      </c>
      <c r="AD96" s="194">
        <v>0</v>
      </c>
      <c r="AE96" s="194">
        <v>0</v>
      </c>
      <c r="AF96" s="194">
        <v>0</v>
      </c>
      <c r="AG96" s="197">
        <v>0</v>
      </c>
      <c r="AH96" s="194">
        <v>0</v>
      </c>
      <c r="AI96" s="194">
        <v>0</v>
      </c>
      <c r="AJ96" s="194">
        <v>0</v>
      </c>
      <c r="AK96" s="194">
        <v>0</v>
      </c>
      <c r="AL96" s="194">
        <v>0</v>
      </c>
      <c r="AM96" s="194">
        <v>0</v>
      </c>
      <c r="AN96" s="194">
        <v>0</v>
      </c>
      <c r="AO96" s="195">
        <f t="shared" si="140"/>
        <v>0</v>
      </c>
      <c r="AP96" s="195">
        <f t="shared" si="140"/>
        <v>4.353866E-2</v>
      </c>
      <c r="AQ96" s="195">
        <f t="shared" si="140"/>
        <v>0</v>
      </c>
      <c r="AR96" s="195">
        <f t="shared" si="141"/>
        <v>0</v>
      </c>
      <c r="AS96" s="195">
        <f t="shared" si="141"/>
        <v>0</v>
      </c>
      <c r="AT96" s="195">
        <f t="shared" si="141"/>
        <v>0</v>
      </c>
      <c r="AU96" s="195">
        <f t="shared" si="142"/>
        <v>1</v>
      </c>
      <c r="AV96" s="194">
        <v>0</v>
      </c>
      <c r="AW96" s="194">
        <v>0</v>
      </c>
      <c r="AX96" s="194">
        <v>0</v>
      </c>
      <c r="AY96" s="194">
        <v>0</v>
      </c>
      <c r="AZ96" s="194">
        <v>0</v>
      </c>
      <c r="BA96" s="194">
        <v>0</v>
      </c>
      <c r="BB96" s="194">
        <v>0</v>
      </c>
      <c r="BC96" s="194">
        <v>0</v>
      </c>
      <c r="BD96" s="194">
        <v>0</v>
      </c>
      <c r="BE96" s="194">
        <v>0</v>
      </c>
      <c r="BF96" s="194">
        <v>0</v>
      </c>
      <c r="BG96" s="194">
        <v>0</v>
      </c>
      <c r="BH96" s="194">
        <v>0</v>
      </c>
      <c r="BI96" s="194">
        <v>0</v>
      </c>
      <c r="BJ96" s="194">
        <v>0</v>
      </c>
      <c r="BK96" s="194">
        <v>4.353866E-2</v>
      </c>
      <c r="BL96" s="194">
        <v>0</v>
      </c>
      <c r="BM96" s="194">
        <v>0</v>
      </c>
      <c r="BN96" s="194">
        <v>0</v>
      </c>
      <c r="BO96" s="194">
        <v>0</v>
      </c>
      <c r="BP96" s="194">
        <v>1</v>
      </c>
      <c r="BQ96" s="194">
        <v>0</v>
      </c>
      <c r="BR96" s="194">
        <v>0</v>
      </c>
      <c r="BS96" s="194">
        <v>0</v>
      </c>
      <c r="BT96" s="194">
        <v>0</v>
      </c>
      <c r="BU96" s="194">
        <v>0</v>
      </c>
      <c r="BV96" s="194">
        <v>0</v>
      </c>
      <c r="BW96" s="194">
        <v>0</v>
      </c>
      <c r="BX96" s="191">
        <f t="shared" si="147"/>
        <v>0</v>
      </c>
      <c r="BY96" s="64">
        <f t="shared" si="148"/>
        <v>0</v>
      </c>
      <c r="BZ96" s="191">
        <f t="shared" si="149"/>
        <v>4.353866E-2</v>
      </c>
      <c r="CA96" s="64">
        <f t="shared" si="150"/>
        <v>0</v>
      </c>
      <c r="CB96" s="76" t="s">
        <v>122</v>
      </c>
    </row>
    <row r="97" spans="2:80" ht="29.25" customHeight="1">
      <c r="B97" s="193" t="s">
        <v>100</v>
      </c>
      <c r="C97" s="17" t="s">
        <v>164</v>
      </c>
      <c r="D97" s="12" t="s">
        <v>127</v>
      </c>
      <c r="E97" s="194">
        <f>'Форма 12 '!J97</f>
        <v>0.29166667000000002</v>
      </c>
      <c r="F97" s="195">
        <f t="shared" si="137"/>
        <v>0</v>
      </c>
      <c r="G97" s="195">
        <f t="shared" si="137"/>
        <v>0</v>
      </c>
      <c r="H97" s="195">
        <f t="shared" si="137"/>
        <v>0</v>
      </c>
      <c r="I97" s="195">
        <f t="shared" si="138"/>
        <v>0</v>
      </c>
      <c r="J97" s="195">
        <f t="shared" si="138"/>
        <v>0</v>
      </c>
      <c r="K97" s="195">
        <f t="shared" si="138"/>
        <v>0</v>
      </c>
      <c r="L97" s="196">
        <f t="shared" si="139"/>
        <v>0</v>
      </c>
      <c r="M97" s="194">
        <v>0</v>
      </c>
      <c r="N97" s="194">
        <v>0</v>
      </c>
      <c r="O97" s="194">
        <v>0</v>
      </c>
      <c r="P97" s="194">
        <v>0</v>
      </c>
      <c r="Q97" s="194">
        <v>0</v>
      </c>
      <c r="R97" s="194">
        <v>0</v>
      </c>
      <c r="S97" s="197">
        <v>0</v>
      </c>
      <c r="T97" s="194">
        <v>0</v>
      </c>
      <c r="U97" s="194">
        <v>0</v>
      </c>
      <c r="V97" s="194">
        <v>0</v>
      </c>
      <c r="W97" s="194">
        <v>0</v>
      </c>
      <c r="X97" s="194">
        <v>0</v>
      </c>
      <c r="Y97" s="194">
        <v>0</v>
      </c>
      <c r="Z97" s="197">
        <v>0</v>
      </c>
      <c r="AA97" s="194">
        <v>0</v>
      </c>
      <c r="AB97" s="194">
        <v>0</v>
      </c>
      <c r="AC97" s="194">
        <v>0</v>
      </c>
      <c r="AD97" s="194">
        <v>0</v>
      </c>
      <c r="AE97" s="194">
        <v>0</v>
      </c>
      <c r="AF97" s="194">
        <v>0</v>
      </c>
      <c r="AG97" s="197">
        <v>0</v>
      </c>
      <c r="AH97" s="194">
        <v>0</v>
      </c>
      <c r="AI97" s="194">
        <v>0</v>
      </c>
      <c r="AJ97" s="194">
        <v>0</v>
      </c>
      <c r="AK97" s="194">
        <v>0</v>
      </c>
      <c r="AL97" s="194">
        <v>0</v>
      </c>
      <c r="AM97" s="194">
        <v>0</v>
      </c>
      <c r="AN97" s="194">
        <v>0</v>
      </c>
      <c r="AO97" s="195">
        <f t="shared" si="140"/>
        <v>0</v>
      </c>
      <c r="AP97" s="195">
        <f t="shared" si="140"/>
        <v>0.29166667000000002</v>
      </c>
      <c r="AQ97" s="195">
        <f t="shared" si="140"/>
        <v>0</v>
      </c>
      <c r="AR97" s="195">
        <f t="shared" si="141"/>
        <v>0</v>
      </c>
      <c r="AS97" s="195">
        <f t="shared" si="141"/>
        <v>0</v>
      </c>
      <c r="AT97" s="195">
        <f t="shared" si="141"/>
        <v>0</v>
      </c>
      <c r="AU97" s="195">
        <f t="shared" si="142"/>
        <v>1</v>
      </c>
      <c r="AV97" s="194">
        <v>0</v>
      </c>
      <c r="AW97" s="194">
        <v>0</v>
      </c>
      <c r="AX97" s="194">
        <v>0</v>
      </c>
      <c r="AY97" s="194">
        <v>0</v>
      </c>
      <c r="AZ97" s="194">
        <v>0</v>
      </c>
      <c r="BA97" s="194">
        <v>0</v>
      </c>
      <c r="BB97" s="194">
        <v>0</v>
      </c>
      <c r="BC97" s="194">
        <v>0</v>
      </c>
      <c r="BD97" s="194">
        <v>0.29166667000000002</v>
      </c>
      <c r="BE97" s="194">
        <v>0</v>
      </c>
      <c r="BF97" s="194">
        <v>0</v>
      </c>
      <c r="BG97" s="194">
        <v>0</v>
      </c>
      <c r="BH97" s="194">
        <v>0</v>
      </c>
      <c r="BI97" s="194">
        <v>1</v>
      </c>
      <c r="BJ97" s="194">
        <v>0</v>
      </c>
      <c r="BK97" s="194">
        <v>0</v>
      </c>
      <c r="BL97" s="194">
        <v>0</v>
      </c>
      <c r="BM97" s="194">
        <v>0</v>
      </c>
      <c r="BN97" s="194">
        <v>0</v>
      </c>
      <c r="BO97" s="194">
        <v>0</v>
      </c>
      <c r="BP97" s="194">
        <v>0</v>
      </c>
      <c r="BQ97" s="194">
        <v>0</v>
      </c>
      <c r="BR97" s="194">
        <v>0</v>
      </c>
      <c r="BS97" s="194">
        <v>0</v>
      </c>
      <c r="BT97" s="194">
        <v>0</v>
      </c>
      <c r="BU97" s="194">
        <v>0</v>
      </c>
      <c r="BV97" s="194">
        <v>0</v>
      </c>
      <c r="BW97" s="194">
        <v>0</v>
      </c>
      <c r="BX97" s="191">
        <f t="shared" si="147"/>
        <v>0</v>
      </c>
      <c r="BY97" s="64">
        <f t="shared" si="148"/>
        <v>0</v>
      </c>
      <c r="BZ97" s="191">
        <f t="shared" si="149"/>
        <v>0.29166667000000002</v>
      </c>
      <c r="CA97" s="64">
        <f t="shared" si="150"/>
        <v>0</v>
      </c>
      <c r="CB97" s="76" t="s">
        <v>122</v>
      </c>
    </row>
    <row r="98" spans="2:80" ht="29.25" customHeight="1">
      <c r="B98" s="193" t="s">
        <v>100</v>
      </c>
      <c r="C98" s="17" t="s">
        <v>165</v>
      </c>
      <c r="D98" s="12" t="s">
        <v>127</v>
      </c>
      <c r="E98" s="194">
        <f>'Форма 12 '!J98</f>
        <v>9.8071000000000005E-2</v>
      </c>
      <c r="F98" s="195">
        <f t="shared" si="137"/>
        <v>0</v>
      </c>
      <c r="G98" s="195">
        <f t="shared" si="137"/>
        <v>0</v>
      </c>
      <c r="H98" s="195">
        <f t="shared" si="137"/>
        <v>0</v>
      </c>
      <c r="I98" s="195">
        <f t="shared" si="138"/>
        <v>0</v>
      </c>
      <c r="J98" s="195">
        <f t="shared" si="138"/>
        <v>0</v>
      </c>
      <c r="K98" s="195">
        <f t="shared" si="138"/>
        <v>0</v>
      </c>
      <c r="L98" s="196">
        <f t="shared" si="139"/>
        <v>0</v>
      </c>
      <c r="M98" s="194">
        <v>0</v>
      </c>
      <c r="N98" s="194">
        <v>0</v>
      </c>
      <c r="O98" s="194">
        <v>0</v>
      </c>
      <c r="P98" s="194">
        <v>0</v>
      </c>
      <c r="Q98" s="194">
        <v>0</v>
      </c>
      <c r="R98" s="194">
        <v>0</v>
      </c>
      <c r="S98" s="197">
        <v>0</v>
      </c>
      <c r="T98" s="194">
        <v>0</v>
      </c>
      <c r="U98" s="194">
        <v>0</v>
      </c>
      <c r="V98" s="194">
        <v>0</v>
      </c>
      <c r="W98" s="194">
        <v>0</v>
      </c>
      <c r="X98" s="194">
        <v>0</v>
      </c>
      <c r="Y98" s="194">
        <v>0</v>
      </c>
      <c r="Z98" s="197">
        <v>0</v>
      </c>
      <c r="AA98" s="194">
        <v>0</v>
      </c>
      <c r="AB98" s="194">
        <v>0</v>
      </c>
      <c r="AC98" s="194">
        <v>0</v>
      </c>
      <c r="AD98" s="194">
        <v>0</v>
      </c>
      <c r="AE98" s="194">
        <v>0</v>
      </c>
      <c r="AF98" s="194">
        <v>0</v>
      </c>
      <c r="AG98" s="197">
        <v>0</v>
      </c>
      <c r="AH98" s="194">
        <v>0</v>
      </c>
      <c r="AI98" s="194">
        <v>0</v>
      </c>
      <c r="AJ98" s="194">
        <v>0</v>
      </c>
      <c r="AK98" s="194">
        <v>0</v>
      </c>
      <c r="AL98" s="194">
        <v>0</v>
      </c>
      <c r="AM98" s="194">
        <v>0</v>
      </c>
      <c r="AN98" s="194">
        <v>0</v>
      </c>
      <c r="AO98" s="195">
        <f t="shared" si="140"/>
        <v>0</v>
      </c>
      <c r="AP98" s="195">
        <f t="shared" si="140"/>
        <v>9.8071000000000005E-2</v>
      </c>
      <c r="AQ98" s="195">
        <f t="shared" si="140"/>
        <v>0</v>
      </c>
      <c r="AR98" s="195">
        <f t="shared" si="141"/>
        <v>0</v>
      </c>
      <c r="AS98" s="195">
        <f t="shared" si="141"/>
        <v>0</v>
      </c>
      <c r="AT98" s="195">
        <f t="shared" si="141"/>
        <v>0</v>
      </c>
      <c r="AU98" s="195">
        <f t="shared" si="142"/>
        <v>1</v>
      </c>
      <c r="AV98" s="194">
        <v>0</v>
      </c>
      <c r="AW98" s="194">
        <v>0</v>
      </c>
      <c r="AX98" s="194">
        <v>0</v>
      </c>
      <c r="AY98" s="194">
        <v>0</v>
      </c>
      <c r="AZ98" s="194">
        <v>0</v>
      </c>
      <c r="BA98" s="194">
        <v>0</v>
      </c>
      <c r="BB98" s="194">
        <v>0</v>
      </c>
      <c r="BC98" s="194">
        <v>0</v>
      </c>
      <c r="BD98" s="194">
        <v>0</v>
      </c>
      <c r="BE98" s="194">
        <v>0</v>
      </c>
      <c r="BF98" s="194">
        <v>0</v>
      </c>
      <c r="BG98" s="194">
        <v>0</v>
      </c>
      <c r="BH98" s="194">
        <v>0</v>
      </c>
      <c r="BI98" s="194">
        <v>0</v>
      </c>
      <c r="BJ98" s="194">
        <v>0</v>
      </c>
      <c r="BK98" s="194">
        <v>0</v>
      </c>
      <c r="BL98" s="194">
        <v>0</v>
      </c>
      <c r="BM98" s="194">
        <v>0</v>
      </c>
      <c r="BN98" s="194">
        <v>0</v>
      </c>
      <c r="BO98" s="194">
        <v>0</v>
      </c>
      <c r="BP98" s="194">
        <v>0</v>
      </c>
      <c r="BQ98" s="194">
        <v>0</v>
      </c>
      <c r="BR98" s="194">
        <v>9.8071000000000005E-2</v>
      </c>
      <c r="BS98" s="194">
        <v>0</v>
      </c>
      <c r="BT98" s="194">
        <v>0</v>
      </c>
      <c r="BU98" s="194">
        <v>0</v>
      </c>
      <c r="BV98" s="194">
        <v>0</v>
      </c>
      <c r="BW98" s="194">
        <v>1</v>
      </c>
      <c r="BX98" s="191">
        <f t="shared" si="147"/>
        <v>0</v>
      </c>
      <c r="BY98" s="64">
        <f t="shared" si="148"/>
        <v>0</v>
      </c>
      <c r="BZ98" s="191">
        <f t="shared" si="149"/>
        <v>9.8071000000000005E-2</v>
      </c>
      <c r="CA98" s="64">
        <f t="shared" si="150"/>
        <v>0</v>
      </c>
      <c r="CB98" s="76" t="s">
        <v>122</v>
      </c>
    </row>
    <row r="99" spans="2:80" ht="29.25" customHeight="1">
      <c r="B99" s="193" t="s">
        <v>100</v>
      </c>
      <c r="C99" s="17" t="s">
        <v>166</v>
      </c>
      <c r="D99" s="12" t="s">
        <v>127</v>
      </c>
      <c r="E99" s="194">
        <f>'Форма 12 '!J99</f>
        <v>5.5165829999999999E-2</v>
      </c>
      <c r="F99" s="195">
        <f t="shared" si="137"/>
        <v>0</v>
      </c>
      <c r="G99" s="195">
        <f t="shared" si="137"/>
        <v>0</v>
      </c>
      <c r="H99" s="195">
        <f t="shared" si="137"/>
        <v>0</v>
      </c>
      <c r="I99" s="195">
        <f t="shared" si="138"/>
        <v>0</v>
      </c>
      <c r="J99" s="195">
        <f t="shared" si="138"/>
        <v>0</v>
      </c>
      <c r="K99" s="195">
        <f t="shared" si="138"/>
        <v>0</v>
      </c>
      <c r="L99" s="196">
        <f t="shared" si="139"/>
        <v>0</v>
      </c>
      <c r="M99" s="194">
        <v>0</v>
      </c>
      <c r="N99" s="194">
        <v>0</v>
      </c>
      <c r="O99" s="194">
        <v>0</v>
      </c>
      <c r="P99" s="194">
        <v>0</v>
      </c>
      <c r="Q99" s="194">
        <v>0</v>
      </c>
      <c r="R99" s="194">
        <v>0</v>
      </c>
      <c r="S99" s="197">
        <v>0</v>
      </c>
      <c r="T99" s="194">
        <v>0</v>
      </c>
      <c r="U99" s="194">
        <v>0</v>
      </c>
      <c r="V99" s="194">
        <v>0</v>
      </c>
      <c r="W99" s="194">
        <v>0</v>
      </c>
      <c r="X99" s="194">
        <v>0</v>
      </c>
      <c r="Y99" s="194">
        <v>0</v>
      </c>
      <c r="Z99" s="197">
        <v>0</v>
      </c>
      <c r="AA99" s="194">
        <v>0</v>
      </c>
      <c r="AB99" s="194">
        <v>0</v>
      </c>
      <c r="AC99" s="194">
        <v>0</v>
      </c>
      <c r="AD99" s="194">
        <v>0</v>
      </c>
      <c r="AE99" s="194">
        <v>0</v>
      </c>
      <c r="AF99" s="194">
        <v>0</v>
      </c>
      <c r="AG99" s="197">
        <v>0</v>
      </c>
      <c r="AH99" s="194">
        <v>0</v>
      </c>
      <c r="AI99" s="194">
        <v>0</v>
      </c>
      <c r="AJ99" s="194">
        <v>0</v>
      </c>
      <c r="AK99" s="194">
        <v>0</v>
      </c>
      <c r="AL99" s="194">
        <v>0</v>
      </c>
      <c r="AM99" s="194">
        <v>0</v>
      </c>
      <c r="AN99" s="194">
        <v>0</v>
      </c>
      <c r="AO99" s="195">
        <f t="shared" si="140"/>
        <v>0</v>
      </c>
      <c r="AP99" s="195">
        <f t="shared" si="140"/>
        <v>5.5165829999999999E-2</v>
      </c>
      <c r="AQ99" s="195">
        <f t="shared" si="140"/>
        <v>0</v>
      </c>
      <c r="AR99" s="195">
        <f t="shared" si="141"/>
        <v>0</v>
      </c>
      <c r="AS99" s="195">
        <f t="shared" si="141"/>
        <v>0</v>
      </c>
      <c r="AT99" s="195">
        <f t="shared" si="141"/>
        <v>0</v>
      </c>
      <c r="AU99" s="195">
        <f t="shared" si="142"/>
        <v>1</v>
      </c>
      <c r="AV99" s="194">
        <v>0</v>
      </c>
      <c r="AW99" s="194">
        <v>0</v>
      </c>
      <c r="AX99" s="194">
        <v>0</v>
      </c>
      <c r="AY99" s="194">
        <v>0</v>
      </c>
      <c r="AZ99" s="194">
        <v>0</v>
      </c>
      <c r="BA99" s="194">
        <v>0</v>
      </c>
      <c r="BB99" s="194">
        <v>0</v>
      </c>
      <c r="BC99" s="194">
        <v>0</v>
      </c>
      <c r="BD99" s="194">
        <v>0</v>
      </c>
      <c r="BE99" s="194">
        <v>0</v>
      </c>
      <c r="BF99" s="194">
        <v>0</v>
      </c>
      <c r="BG99" s="194">
        <v>0</v>
      </c>
      <c r="BH99" s="194">
        <v>0</v>
      </c>
      <c r="BI99" s="194">
        <v>0</v>
      </c>
      <c r="BJ99" s="194">
        <v>0</v>
      </c>
      <c r="BK99" s="194">
        <v>5.5165829999999999E-2</v>
      </c>
      <c r="BL99" s="194">
        <v>0</v>
      </c>
      <c r="BM99" s="194">
        <v>0</v>
      </c>
      <c r="BN99" s="194">
        <v>0</v>
      </c>
      <c r="BO99" s="194">
        <v>0</v>
      </c>
      <c r="BP99" s="194">
        <v>1</v>
      </c>
      <c r="BQ99" s="194">
        <v>0</v>
      </c>
      <c r="BR99" s="194">
        <v>0</v>
      </c>
      <c r="BS99" s="194">
        <v>0</v>
      </c>
      <c r="BT99" s="194">
        <v>0</v>
      </c>
      <c r="BU99" s="194">
        <v>0</v>
      </c>
      <c r="BV99" s="194">
        <v>0</v>
      </c>
      <c r="BW99" s="194">
        <v>0</v>
      </c>
      <c r="BX99" s="191">
        <f t="shared" si="147"/>
        <v>0</v>
      </c>
      <c r="BY99" s="64">
        <f t="shared" si="148"/>
        <v>0</v>
      </c>
      <c r="BZ99" s="191">
        <f t="shared" si="149"/>
        <v>5.5165829999999999E-2</v>
      </c>
      <c r="CA99" s="64">
        <f t="shared" si="150"/>
        <v>0</v>
      </c>
      <c r="CB99" s="76" t="s">
        <v>122</v>
      </c>
    </row>
  </sheetData>
  <sheetProtection formatCells="0" formatColumns="0" formatRows="0" sort="0" autoFilter="0"/>
  <autoFilter ref="A21:CB99"/>
  <mergeCells count="37">
    <mergeCell ref="BX19:BY19"/>
    <mergeCell ref="BZ19:CA19"/>
    <mergeCell ref="AP19:AU19"/>
    <mergeCell ref="AW19:BB19"/>
    <mergeCell ref="BD19:BI19"/>
    <mergeCell ref="BK19:BP19"/>
    <mergeCell ref="BR19:BW19"/>
    <mergeCell ref="AO17:BW17"/>
    <mergeCell ref="BX17:CA18"/>
    <mergeCell ref="CB17:CB20"/>
    <mergeCell ref="F18:L18"/>
    <mergeCell ref="M18:S18"/>
    <mergeCell ref="T18:Z18"/>
    <mergeCell ref="AA18:AG18"/>
    <mergeCell ref="AH18:AN18"/>
    <mergeCell ref="AO18:AU18"/>
    <mergeCell ref="AV18:BB18"/>
    <mergeCell ref="BC18:BI18"/>
    <mergeCell ref="BJ18:BP18"/>
    <mergeCell ref="BQ18:BW18"/>
    <mergeCell ref="G19:L19"/>
    <mergeCell ref="N19:S19"/>
    <mergeCell ref="U19:Z19"/>
    <mergeCell ref="AC15:AH15"/>
    <mergeCell ref="B17:B20"/>
    <mergeCell ref="C17:C20"/>
    <mergeCell ref="D17:D20"/>
    <mergeCell ref="E17:E20"/>
    <mergeCell ref="F17:AN17"/>
    <mergeCell ref="AB19:AG19"/>
    <mergeCell ref="AI19:AN19"/>
    <mergeCell ref="Y14:AK14"/>
    <mergeCell ref="Z5:AJ5"/>
    <mergeCell ref="AC6:AG6"/>
    <mergeCell ref="Z8:AJ8"/>
    <mergeCell ref="AD9:AH9"/>
    <mergeCell ref="Z11:AJ11"/>
  </mergeCells>
  <pageMargins left="0" right="0" top="0.15748031496062992" bottom="0" header="0.31496062992125984" footer="0.31496062992125984"/>
  <pageSetup paperSize="9" scale="10" fitToHeight="11" pageOrder="overThenDown" orientation="portrait" horizontalDpi="4294967294" verticalDpi="4294967294" r:id="rId1"/>
  <colBreaks count="1" manualBreakCount="1">
    <brk id="26" max="400" man="1"/>
  </colBreaks>
  <ignoredErrors>
    <ignoredError sqref="M20:S20 AA20:BW20 T20:Z20"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S99"/>
  <sheetViews>
    <sheetView zoomScale="80" zoomScaleNormal="80" workbookViewId="0">
      <selection activeCell="A8" sqref="A8:AH8"/>
    </sheetView>
  </sheetViews>
  <sheetFormatPr defaultColWidth="9.140625" defaultRowHeight="15.75" outlineLevelRow="1"/>
  <cols>
    <col min="1" max="1" width="13.5703125" style="210" customWidth="1"/>
    <col min="2" max="2" width="68.7109375" style="210" customWidth="1"/>
    <col min="3" max="3" width="15.42578125" style="210" customWidth="1"/>
    <col min="4" max="4" width="19.28515625" style="210" customWidth="1"/>
    <col min="5" max="8" width="10.5703125" style="210" customWidth="1"/>
    <col min="9" max="9" width="10" style="210" customWidth="1"/>
    <col min="10" max="18" width="10.5703125" style="210" customWidth="1"/>
    <col min="19" max="19" width="13" style="210" customWidth="1"/>
    <col min="20" max="23" width="10.5703125" style="210" customWidth="1"/>
    <col min="24" max="24" width="11.42578125" style="210" customWidth="1"/>
    <col min="25" max="28" width="10.5703125" style="210" customWidth="1"/>
    <col min="29" max="29" width="9.5703125" style="210" customWidth="1"/>
    <col min="30" max="34" width="10.5703125" style="210" customWidth="1"/>
    <col min="35" max="16384" width="9.140625" style="210"/>
  </cols>
  <sheetData>
    <row r="1" spans="1:39" ht="18.75" outlineLevel="1">
      <c r="AE1" s="939" t="s">
        <v>299</v>
      </c>
      <c r="AF1" s="939"/>
      <c r="AG1" s="939"/>
      <c r="AH1" s="939"/>
    </row>
    <row r="2" spans="1:39" ht="18.75" outlineLevel="1">
      <c r="H2" s="213"/>
      <c r="I2" s="213"/>
      <c r="J2" s="213"/>
      <c r="K2" s="213"/>
      <c r="L2" s="213"/>
      <c r="M2" s="213"/>
      <c r="N2" s="213"/>
      <c r="O2" s="213"/>
      <c r="P2" s="213"/>
      <c r="Q2" s="213"/>
      <c r="R2" s="213"/>
      <c r="S2" s="213"/>
      <c r="T2" s="213"/>
      <c r="U2" s="213"/>
      <c r="V2" s="213"/>
      <c r="W2" s="213"/>
      <c r="X2" s="213"/>
      <c r="Y2" s="213"/>
      <c r="Z2" s="213"/>
      <c r="AE2" s="939" t="s">
        <v>1</v>
      </c>
      <c r="AF2" s="939"/>
      <c r="AG2" s="939"/>
      <c r="AH2" s="939"/>
    </row>
    <row r="3" spans="1:39" ht="18.75" outlineLevel="1">
      <c r="G3" s="213"/>
      <c r="H3" s="213"/>
      <c r="I3" s="213"/>
      <c r="J3" s="213"/>
      <c r="K3" s="213"/>
      <c r="L3" s="213"/>
      <c r="M3" s="213"/>
      <c r="N3" s="213"/>
      <c r="O3" s="213"/>
      <c r="P3" s="213"/>
      <c r="Q3" s="213"/>
      <c r="R3" s="213"/>
      <c r="S3" s="213"/>
      <c r="T3" s="213"/>
      <c r="U3" s="213"/>
      <c r="V3" s="213"/>
      <c r="W3" s="213"/>
      <c r="X3" s="213"/>
      <c r="Y3" s="213"/>
      <c r="Z3" s="213"/>
      <c r="AE3" s="939" t="s">
        <v>111</v>
      </c>
      <c r="AF3" s="939"/>
      <c r="AG3" s="939"/>
      <c r="AH3" s="939"/>
    </row>
    <row r="4" spans="1:39" ht="18.75" customHeight="1" outlineLevel="1">
      <c r="A4" s="214"/>
      <c r="B4" s="214"/>
      <c r="C4" s="214"/>
      <c r="D4" s="214"/>
      <c r="E4" s="214"/>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row>
    <row r="5" spans="1:39" ht="18.75" customHeight="1" outlineLevel="1">
      <c r="A5" s="940" t="s">
        <v>300</v>
      </c>
      <c r="B5" s="940"/>
      <c r="C5" s="940"/>
      <c r="D5" s="940"/>
      <c r="E5" s="940"/>
      <c r="F5" s="940"/>
      <c r="G5" s="940"/>
      <c r="H5" s="940"/>
      <c r="I5" s="940"/>
      <c r="J5" s="940"/>
      <c r="K5" s="940"/>
      <c r="L5" s="940"/>
      <c r="M5" s="940"/>
      <c r="N5" s="940"/>
      <c r="O5" s="940"/>
      <c r="P5" s="940"/>
      <c r="Q5" s="940"/>
      <c r="R5" s="940"/>
      <c r="S5" s="940"/>
      <c r="T5" s="940"/>
      <c r="U5" s="940"/>
      <c r="V5" s="940"/>
      <c r="W5" s="940"/>
      <c r="X5" s="940"/>
      <c r="Y5" s="940"/>
      <c r="Z5" s="940"/>
      <c r="AA5" s="940"/>
      <c r="AB5" s="940"/>
      <c r="AC5" s="940"/>
      <c r="AD5" s="940"/>
      <c r="AE5" s="940"/>
      <c r="AF5" s="940"/>
      <c r="AG5" s="940"/>
      <c r="AH5" s="940"/>
    </row>
    <row r="6" spans="1:39" ht="18.75" customHeight="1" outlineLevel="1">
      <c r="A6" s="938" t="s">
        <v>1148</v>
      </c>
      <c r="B6" s="938"/>
      <c r="C6" s="938"/>
      <c r="D6" s="938"/>
      <c r="E6" s="938"/>
      <c r="F6" s="938"/>
      <c r="G6" s="938"/>
      <c r="H6" s="938"/>
      <c r="I6" s="938"/>
      <c r="J6" s="938"/>
      <c r="K6" s="938"/>
      <c r="L6" s="938"/>
      <c r="M6" s="938"/>
      <c r="N6" s="938"/>
      <c r="O6" s="938"/>
      <c r="P6" s="938"/>
      <c r="Q6" s="938"/>
      <c r="R6" s="938"/>
      <c r="S6" s="938"/>
      <c r="T6" s="938"/>
      <c r="U6" s="938"/>
      <c r="V6" s="938"/>
      <c r="W6" s="938"/>
      <c r="X6" s="938"/>
      <c r="Y6" s="938"/>
      <c r="Z6" s="938"/>
      <c r="AA6" s="938"/>
      <c r="AB6" s="938"/>
      <c r="AC6" s="938"/>
      <c r="AD6" s="938"/>
      <c r="AE6" s="938"/>
      <c r="AF6" s="938"/>
      <c r="AG6" s="938"/>
      <c r="AH6" s="938"/>
    </row>
    <row r="7" spans="1:39" outlineLevel="1">
      <c r="A7" s="722"/>
      <c r="B7" s="722"/>
      <c r="C7" s="722"/>
      <c r="D7" s="722"/>
      <c r="E7" s="722"/>
      <c r="F7" s="722"/>
      <c r="G7" s="722"/>
      <c r="H7" s="722"/>
      <c r="I7" s="722"/>
      <c r="J7" s="722"/>
      <c r="K7" s="722"/>
      <c r="L7" s="722"/>
      <c r="M7" s="722"/>
      <c r="N7" s="722"/>
      <c r="O7" s="722"/>
      <c r="P7" s="722"/>
      <c r="Q7" s="722"/>
      <c r="R7" s="722"/>
      <c r="S7" s="722"/>
      <c r="T7" s="722"/>
      <c r="U7" s="722"/>
      <c r="V7" s="722"/>
      <c r="W7" s="722"/>
      <c r="X7" s="722"/>
      <c r="Y7" s="722"/>
      <c r="Z7" s="722"/>
      <c r="AA7" s="722"/>
      <c r="AB7" s="722"/>
      <c r="AC7" s="722"/>
      <c r="AD7" s="722"/>
      <c r="AE7" s="722"/>
      <c r="AF7" s="722"/>
      <c r="AG7" s="722"/>
      <c r="AH7" s="722"/>
    </row>
    <row r="8" spans="1:39" ht="18.75" customHeight="1" outlineLevel="1">
      <c r="A8" s="938" t="s">
        <v>1150</v>
      </c>
      <c r="B8" s="938"/>
      <c r="C8" s="938"/>
      <c r="D8" s="938"/>
      <c r="E8" s="938"/>
      <c r="F8" s="938"/>
      <c r="G8" s="938"/>
      <c r="H8" s="938"/>
      <c r="I8" s="938"/>
      <c r="J8" s="938"/>
      <c r="K8" s="938"/>
      <c r="L8" s="938"/>
      <c r="M8" s="938"/>
      <c r="N8" s="938"/>
      <c r="O8" s="938"/>
      <c r="P8" s="938"/>
      <c r="Q8" s="938"/>
      <c r="R8" s="938"/>
      <c r="S8" s="938"/>
      <c r="T8" s="938"/>
      <c r="U8" s="938"/>
      <c r="V8" s="938"/>
      <c r="W8" s="938"/>
      <c r="X8" s="938"/>
      <c r="Y8" s="938"/>
      <c r="Z8" s="938"/>
      <c r="AA8" s="938"/>
      <c r="AB8" s="938"/>
      <c r="AC8" s="938"/>
      <c r="AD8" s="938"/>
      <c r="AE8" s="938"/>
      <c r="AF8" s="938"/>
      <c r="AG8" s="938"/>
      <c r="AH8" s="938"/>
    </row>
    <row r="9" spans="1:39" ht="18.75" customHeight="1" outlineLevel="1">
      <c r="A9" s="722"/>
      <c r="B9" s="723"/>
      <c r="C9" s="723"/>
      <c r="D9" s="723"/>
      <c r="E9" s="723"/>
      <c r="F9" s="723"/>
      <c r="G9" s="723"/>
      <c r="H9" s="723"/>
      <c r="I9" s="723"/>
      <c r="J9" s="723"/>
      <c r="K9" s="723"/>
      <c r="L9" s="723" t="s">
        <v>301</v>
      </c>
      <c r="M9" s="723"/>
      <c r="N9" s="723"/>
      <c r="O9" s="723"/>
      <c r="P9" s="723"/>
      <c r="Q9" s="723"/>
      <c r="R9" s="723"/>
      <c r="S9" s="723"/>
      <c r="T9" s="723"/>
      <c r="U9" s="723"/>
      <c r="V9" s="723"/>
      <c r="W9" s="723"/>
      <c r="X9" s="723"/>
      <c r="Y9" s="723"/>
      <c r="Z9" s="723"/>
      <c r="AA9" s="723"/>
      <c r="AB9" s="723"/>
      <c r="AC9" s="723"/>
      <c r="AD9" s="723"/>
      <c r="AE9" s="723"/>
      <c r="AF9" s="723"/>
      <c r="AG9" s="723"/>
      <c r="AH9" s="723"/>
    </row>
    <row r="10" spans="1:39" outlineLevel="1">
      <c r="A10" s="724"/>
      <c r="B10" s="724"/>
      <c r="C10" s="724"/>
      <c r="D10" s="724"/>
      <c r="E10" s="724"/>
      <c r="F10" s="724"/>
      <c r="G10" s="724"/>
      <c r="H10" s="724"/>
      <c r="I10" s="724"/>
      <c r="J10" s="724"/>
      <c r="K10" s="724"/>
      <c r="L10" s="724"/>
      <c r="M10" s="724"/>
      <c r="N10" s="724"/>
      <c r="O10" s="724"/>
      <c r="P10" s="724"/>
      <c r="Q10" s="724"/>
      <c r="R10" s="724"/>
      <c r="S10" s="724"/>
      <c r="T10" s="724"/>
      <c r="U10" s="724"/>
      <c r="V10" s="724"/>
      <c r="W10" s="724"/>
      <c r="X10" s="724"/>
      <c r="Y10" s="724"/>
      <c r="Z10" s="724"/>
      <c r="AA10" s="724"/>
      <c r="AB10" s="724"/>
      <c r="AC10" s="724"/>
      <c r="AD10" s="724"/>
      <c r="AE10" s="724"/>
      <c r="AF10" s="724"/>
      <c r="AG10" s="724"/>
      <c r="AH10" s="724"/>
    </row>
    <row r="11" spans="1:39" ht="18.75" outlineLevel="1">
      <c r="A11" s="943" t="s">
        <v>302</v>
      </c>
      <c r="B11" s="943"/>
      <c r="C11" s="943"/>
      <c r="D11" s="943"/>
      <c r="E11" s="943"/>
      <c r="F11" s="943"/>
      <c r="G11" s="943"/>
      <c r="H11" s="943"/>
      <c r="I11" s="943"/>
      <c r="J11" s="943"/>
      <c r="K11" s="943"/>
      <c r="L11" s="943"/>
      <c r="M11" s="943"/>
      <c r="N11" s="943"/>
      <c r="O11" s="943"/>
      <c r="P11" s="943"/>
      <c r="Q11" s="943"/>
      <c r="R11" s="943"/>
      <c r="S11" s="943"/>
      <c r="T11" s="943"/>
      <c r="U11" s="943"/>
      <c r="V11" s="943"/>
      <c r="W11" s="943"/>
      <c r="X11" s="943"/>
      <c r="Y11" s="943"/>
      <c r="Z11" s="943"/>
      <c r="AA11" s="943"/>
      <c r="AB11" s="943"/>
      <c r="AC11" s="943"/>
      <c r="AD11" s="943"/>
      <c r="AE11" s="943"/>
      <c r="AF11" s="943"/>
      <c r="AG11" s="943"/>
      <c r="AH11" s="943"/>
    </row>
    <row r="12" spans="1:39" outlineLevel="1">
      <c r="A12" s="722"/>
      <c r="B12" s="722"/>
      <c r="C12" s="722"/>
      <c r="D12" s="722"/>
      <c r="E12" s="722"/>
      <c r="F12" s="722"/>
      <c r="G12" s="722"/>
      <c r="H12" s="722"/>
      <c r="I12" s="722"/>
      <c r="J12" s="722"/>
      <c r="K12" s="722"/>
      <c r="L12" s="722"/>
      <c r="M12" s="722"/>
      <c r="N12" s="722"/>
      <c r="O12" s="722"/>
      <c r="P12" s="722"/>
      <c r="Q12" s="722"/>
      <c r="R12" s="722"/>
      <c r="S12" s="722"/>
      <c r="T12" s="722"/>
      <c r="U12" s="722"/>
      <c r="V12" s="722"/>
      <c r="W12" s="722"/>
      <c r="X12" s="722"/>
      <c r="Y12" s="722"/>
      <c r="Z12" s="722"/>
      <c r="AA12" s="722"/>
      <c r="AB12" s="722"/>
      <c r="AC12" s="722"/>
      <c r="AD12" s="722"/>
      <c r="AE12" s="722"/>
      <c r="AF12" s="722"/>
      <c r="AG12" s="722"/>
      <c r="AH12" s="722"/>
    </row>
    <row r="13" spans="1:39" ht="18.75" outlineLevel="1">
      <c r="A13" s="942" t="s">
        <v>1163</v>
      </c>
      <c r="B13" s="942"/>
      <c r="C13" s="942"/>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row>
    <row r="14" spans="1:39" outlineLevel="1">
      <c r="A14" s="941" t="s">
        <v>303</v>
      </c>
      <c r="B14" s="941"/>
      <c r="C14" s="941"/>
      <c r="D14" s="941"/>
      <c r="E14" s="941"/>
      <c r="F14" s="941"/>
      <c r="G14" s="941"/>
      <c r="H14" s="941"/>
      <c r="I14" s="941"/>
      <c r="J14" s="941"/>
      <c r="K14" s="941"/>
      <c r="L14" s="941"/>
      <c r="M14" s="941"/>
      <c r="N14" s="941"/>
      <c r="O14" s="941"/>
      <c r="P14" s="941"/>
      <c r="Q14" s="941"/>
      <c r="R14" s="941"/>
      <c r="S14" s="941"/>
      <c r="T14" s="941"/>
      <c r="U14" s="941"/>
      <c r="V14" s="941"/>
      <c r="W14" s="941"/>
      <c r="X14" s="941"/>
      <c r="Y14" s="941"/>
      <c r="Z14" s="941"/>
      <c r="AA14" s="941"/>
      <c r="AB14" s="941"/>
      <c r="AC14" s="941"/>
      <c r="AD14" s="941"/>
      <c r="AE14" s="941"/>
      <c r="AF14" s="941"/>
      <c r="AG14" s="941"/>
      <c r="AH14" s="941"/>
    </row>
    <row r="15" spans="1:39" s="216" customFormat="1">
      <c r="A15" s="725"/>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c r="AC15" s="725"/>
      <c r="AD15" s="725"/>
      <c r="AE15" s="725"/>
      <c r="AF15" s="725"/>
      <c r="AG15" s="725"/>
      <c r="AH15" s="725"/>
    </row>
    <row r="16" spans="1:39" s="217" customFormat="1" ht="42.75" customHeight="1">
      <c r="A16" s="946" t="s">
        <v>103</v>
      </c>
      <c r="B16" s="949" t="s">
        <v>185</v>
      </c>
      <c r="C16" s="952" t="s">
        <v>304</v>
      </c>
      <c r="D16" s="952" t="s">
        <v>305</v>
      </c>
      <c r="E16" s="953" t="s">
        <v>306</v>
      </c>
      <c r="F16" s="953"/>
      <c r="G16" s="953"/>
      <c r="H16" s="953"/>
      <c r="I16" s="953"/>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c r="AG16" s="953"/>
      <c r="AH16" s="953"/>
    </row>
    <row r="17" spans="1:3763" s="217" customFormat="1" ht="57" customHeight="1">
      <c r="A17" s="947"/>
      <c r="B17" s="950"/>
      <c r="C17" s="952"/>
      <c r="D17" s="952"/>
      <c r="E17" s="953"/>
      <c r="F17" s="953"/>
      <c r="G17" s="953"/>
      <c r="H17" s="953"/>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c r="AG17" s="953"/>
      <c r="AH17" s="953"/>
    </row>
    <row r="18" spans="1:3763" s="217" customFormat="1" ht="40.5" customHeight="1" thickBot="1">
      <c r="A18" s="947"/>
      <c r="B18" s="950"/>
      <c r="C18" s="952"/>
      <c r="D18" s="952"/>
      <c r="E18" s="953" t="s">
        <v>7</v>
      </c>
      <c r="F18" s="953"/>
      <c r="G18" s="953"/>
      <c r="H18" s="953"/>
      <c r="I18" s="953"/>
      <c r="J18" s="954" t="s">
        <v>8</v>
      </c>
      <c r="K18" s="955"/>
      <c r="L18" s="955"/>
      <c r="M18" s="955"/>
      <c r="N18" s="955"/>
      <c r="O18" s="955"/>
      <c r="P18" s="955"/>
      <c r="Q18" s="955"/>
      <c r="R18" s="955"/>
      <c r="S18" s="955"/>
      <c r="T18" s="955"/>
      <c r="U18" s="955"/>
      <c r="V18" s="955"/>
      <c r="W18" s="955"/>
      <c r="X18" s="955"/>
      <c r="Y18" s="955"/>
      <c r="Z18" s="955"/>
      <c r="AA18" s="955"/>
      <c r="AB18" s="955"/>
      <c r="AC18" s="955"/>
      <c r="AD18" s="955"/>
      <c r="AE18" s="955"/>
      <c r="AF18" s="955"/>
      <c r="AG18" s="955"/>
      <c r="AH18" s="955"/>
    </row>
    <row r="19" spans="1:3763" s="217" customFormat="1" ht="30" customHeight="1">
      <c r="A19" s="947"/>
      <c r="B19" s="950"/>
      <c r="C19" s="952"/>
      <c r="D19" s="952"/>
      <c r="E19" s="956" t="s">
        <v>4</v>
      </c>
      <c r="F19" s="957"/>
      <c r="G19" s="957"/>
      <c r="H19" s="957"/>
      <c r="I19" s="957"/>
      <c r="J19" s="958" t="s">
        <v>4</v>
      </c>
      <c r="K19" s="944"/>
      <c r="L19" s="944"/>
      <c r="M19" s="944"/>
      <c r="N19" s="959"/>
      <c r="O19" s="958" t="s">
        <v>105</v>
      </c>
      <c r="P19" s="944"/>
      <c r="Q19" s="944"/>
      <c r="R19" s="944"/>
      <c r="S19" s="944"/>
      <c r="T19" s="944" t="s">
        <v>106</v>
      </c>
      <c r="U19" s="944"/>
      <c r="V19" s="944"/>
      <c r="W19" s="944"/>
      <c r="X19" s="944"/>
      <c r="Y19" s="944" t="s">
        <v>107</v>
      </c>
      <c r="Z19" s="944"/>
      <c r="AA19" s="944"/>
      <c r="AB19" s="944"/>
      <c r="AC19" s="944"/>
      <c r="AD19" s="944" t="s">
        <v>108</v>
      </c>
      <c r="AE19" s="944"/>
      <c r="AF19" s="944"/>
      <c r="AG19" s="944"/>
      <c r="AH19" s="945"/>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row>
    <row r="20" spans="1:3763" ht="60.75" customHeight="1">
      <c r="A20" s="948"/>
      <c r="B20" s="951"/>
      <c r="C20" s="952"/>
      <c r="D20" s="952"/>
      <c r="E20" s="524" t="s">
        <v>214</v>
      </c>
      <c r="F20" s="524" t="s">
        <v>215</v>
      </c>
      <c r="G20" s="525" t="s">
        <v>216</v>
      </c>
      <c r="H20" s="525" t="s">
        <v>217</v>
      </c>
      <c r="I20" s="526" t="s">
        <v>1146</v>
      </c>
      <c r="J20" s="535" t="str">
        <f>E20</f>
        <v>МВ×А</v>
      </c>
      <c r="K20" s="524" t="str">
        <f t="shared" ref="K20:O20" si="0">F20</f>
        <v>Мвар</v>
      </c>
      <c r="L20" s="524" t="str">
        <f t="shared" si="0"/>
        <v>км ЛЭП</v>
      </c>
      <c r="M20" s="524" t="str">
        <f t="shared" si="0"/>
        <v>МВт</v>
      </c>
      <c r="N20" s="537" t="str">
        <f t="shared" si="0"/>
        <v>единицы, штуки</v>
      </c>
      <c r="O20" s="524" t="str">
        <f t="shared" si="0"/>
        <v>МВ×А</v>
      </c>
      <c r="P20" s="524" t="str">
        <f t="shared" ref="P20" si="1">K20</f>
        <v>Мвар</v>
      </c>
      <c r="Q20" s="524" t="str">
        <f t="shared" ref="Q20" si="2">L20</f>
        <v>км ЛЭП</v>
      </c>
      <c r="R20" s="524" t="str">
        <f t="shared" ref="R20" si="3">M20</f>
        <v>МВт</v>
      </c>
      <c r="S20" s="524" t="str">
        <f t="shared" ref="S20:T20" si="4">N20</f>
        <v>единицы, штуки</v>
      </c>
      <c r="T20" s="524" t="str">
        <f t="shared" si="4"/>
        <v>МВ×А</v>
      </c>
      <c r="U20" s="524" t="str">
        <f t="shared" ref="U20" si="5">P20</f>
        <v>Мвар</v>
      </c>
      <c r="V20" s="524" t="str">
        <f t="shared" ref="V20" si="6">Q20</f>
        <v>км ЛЭП</v>
      </c>
      <c r="W20" s="524" t="str">
        <f t="shared" ref="W20" si="7">R20</f>
        <v>МВт</v>
      </c>
      <c r="X20" s="524" t="str">
        <f t="shared" ref="X20:Y20" si="8">S20</f>
        <v>единицы, штуки</v>
      </c>
      <c r="Y20" s="524" t="str">
        <f t="shared" si="8"/>
        <v>МВ×А</v>
      </c>
      <c r="Z20" s="524" t="str">
        <f t="shared" ref="Z20" si="9">U20</f>
        <v>Мвар</v>
      </c>
      <c r="AA20" s="524" t="str">
        <f t="shared" ref="AA20" si="10">V20</f>
        <v>км ЛЭП</v>
      </c>
      <c r="AB20" s="524" t="str">
        <f t="shared" ref="AB20" si="11">W20</f>
        <v>МВт</v>
      </c>
      <c r="AC20" s="524" t="str">
        <f t="shared" ref="AC20:AD20" si="12">X20</f>
        <v>единицы, штуки</v>
      </c>
      <c r="AD20" s="524" t="str">
        <f t="shared" si="12"/>
        <v>МВ×А</v>
      </c>
      <c r="AE20" s="524" t="str">
        <f t="shared" ref="AE20" si="13">Z20</f>
        <v>Мвар</v>
      </c>
      <c r="AF20" s="524" t="str">
        <f t="shared" ref="AF20" si="14">AA20</f>
        <v>км ЛЭП</v>
      </c>
      <c r="AG20" s="524" t="str">
        <f t="shared" ref="AG20" si="15">AB20</f>
        <v>МВт</v>
      </c>
      <c r="AH20" s="536" t="str">
        <f t="shared" ref="AH20" si="16">AC20</f>
        <v>единицы, штуки</v>
      </c>
      <c r="AJ20" s="532"/>
      <c r="AK20" s="532"/>
      <c r="AL20" s="532"/>
      <c r="AM20" s="532"/>
      <c r="AN20" s="532"/>
      <c r="AO20" s="532"/>
      <c r="AP20" s="532"/>
      <c r="AQ20" s="532"/>
      <c r="AR20" s="532"/>
      <c r="AS20" s="532"/>
      <c r="AT20" s="532"/>
      <c r="AU20" s="532"/>
      <c r="AV20" s="533"/>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c r="BW20" s="532"/>
      <c r="BX20" s="532"/>
      <c r="BY20" s="532"/>
      <c r="BZ20" s="532"/>
      <c r="CA20" s="532"/>
      <c r="CB20" s="532"/>
      <c r="CC20" s="532"/>
      <c r="CD20" s="532"/>
      <c r="CE20" s="532"/>
      <c r="CF20" s="532"/>
      <c r="CG20" s="532"/>
      <c r="CH20" s="532"/>
      <c r="CI20" s="532"/>
      <c r="CJ20" s="532"/>
      <c r="CK20" s="532"/>
      <c r="CL20" s="532"/>
      <c r="CM20" s="532"/>
      <c r="CN20" s="532"/>
      <c r="CO20" s="532"/>
      <c r="CP20" s="532"/>
      <c r="CQ20" s="532"/>
      <c r="CR20" s="532"/>
      <c r="CS20" s="532"/>
      <c r="CT20" s="532"/>
      <c r="CU20" s="532"/>
      <c r="CV20" s="532"/>
      <c r="CW20" s="532"/>
      <c r="CX20" s="532"/>
      <c r="CY20" s="532"/>
      <c r="CZ20" s="532"/>
      <c r="DA20" s="532"/>
      <c r="DB20" s="532"/>
      <c r="DC20" s="532"/>
      <c r="DD20" s="532"/>
      <c r="DE20" s="532"/>
      <c r="DF20" s="532"/>
      <c r="DG20" s="532"/>
      <c r="DH20" s="532"/>
      <c r="DI20" s="532"/>
      <c r="DJ20" s="532"/>
      <c r="DK20" s="532"/>
      <c r="DL20" s="532"/>
      <c r="DM20" s="532"/>
      <c r="DN20" s="534"/>
      <c r="DO20" s="534"/>
    </row>
    <row r="21" spans="1:3763" s="217" customFormat="1">
      <c r="A21" s="220">
        <v>1</v>
      </c>
      <c r="B21" s="220">
        <v>2</v>
      </c>
      <c r="C21" s="220">
        <v>3</v>
      </c>
      <c r="D21" s="220">
        <v>4</v>
      </c>
      <c r="E21" s="220">
        <v>5.0999999999999996</v>
      </c>
      <c r="F21" s="220">
        <v>5.2</v>
      </c>
      <c r="G21" s="220">
        <v>5.3</v>
      </c>
      <c r="H21" s="220">
        <v>5.4</v>
      </c>
      <c r="I21" s="221">
        <v>5.5</v>
      </c>
      <c r="J21" s="222">
        <v>6.1</v>
      </c>
      <c r="K21" s="220">
        <v>6.2</v>
      </c>
      <c r="L21" s="220">
        <v>6.3</v>
      </c>
      <c r="M21" s="220">
        <v>6.4</v>
      </c>
      <c r="N21" s="221">
        <v>6.5</v>
      </c>
      <c r="O21" s="222">
        <v>7.1</v>
      </c>
      <c r="P21" s="220">
        <v>7.2</v>
      </c>
      <c r="Q21" s="220">
        <v>7.3</v>
      </c>
      <c r="R21" s="220">
        <v>7.4</v>
      </c>
      <c r="S21" s="220">
        <v>7.5</v>
      </c>
      <c r="T21" s="220">
        <v>8.1</v>
      </c>
      <c r="U21" s="220">
        <v>8.1999999999999993</v>
      </c>
      <c r="V21" s="220">
        <v>8.3000000000000007</v>
      </c>
      <c r="W21" s="220">
        <v>8.4</v>
      </c>
      <c r="X21" s="220">
        <v>8.5</v>
      </c>
      <c r="Y21" s="220">
        <v>9.1</v>
      </c>
      <c r="Z21" s="220">
        <v>9.1999999999999993</v>
      </c>
      <c r="AA21" s="220">
        <v>9.3000000000000007</v>
      </c>
      <c r="AB21" s="220">
        <v>9.4</v>
      </c>
      <c r="AC21" s="220">
        <v>9.5</v>
      </c>
      <c r="AD21" s="220">
        <v>10.1</v>
      </c>
      <c r="AE21" s="220">
        <v>10.199999999999999</v>
      </c>
      <c r="AF21" s="220">
        <v>10.3</v>
      </c>
      <c r="AG21" s="220">
        <v>10.4</v>
      </c>
      <c r="AH21" s="223">
        <v>10.5</v>
      </c>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c r="IV21" s="218"/>
      <c r="IW21" s="218"/>
      <c r="IX21" s="218"/>
      <c r="IY21" s="218"/>
      <c r="IZ21" s="218"/>
      <c r="JA21" s="218"/>
      <c r="JB21" s="218"/>
      <c r="JC21" s="218"/>
      <c r="JD21" s="218"/>
      <c r="JE21" s="218"/>
      <c r="JF21" s="218"/>
      <c r="JG21" s="218"/>
      <c r="JH21" s="218"/>
      <c r="JI21" s="218"/>
      <c r="JJ21" s="218"/>
      <c r="JK21" s="218"/>
      <c r="JL21" s="218"/>
      <c r="JM21" s="218"/>
      <c r="JN21" s="218"/>
      <c r="JO21" s="218"/>
      <c r="JP21" s="218"/>
      <c r="JQ21" s="218"/>
      <c r="JR21" s="218"/>
      <c r="JS21" s="218"/>
      <c r="JT21" s="218"/>
      <c r="JU21" s="218"/>
      <c r="JV21" s="218"/>
      <c r="JW21" s="218"/>
      <c r="JX21" s="218"/>
      <c r="JY21" s="218"/>
      <c r="JZ21" s="218"/>
      <c r="KA21" s="218"/>
      <c r="KB21" s="218"/>
      <c r="KC21" s="218"/>
      <c r="KD21" s="218"/>
      <c r="KE21" s="218"/>
      <c r="KF21" s="218"/>
      <c r="KG21" s="218"/>
      <c r="KH21" s="218"/>
      <c r="KI21" s="218"/>
      <c r="KJ21" s="218"/>
      <c r="KK21" s="218"/>
      <c r="KL21" s="218"/>
      <c r="KM21" s="218"/>
      <c r="KN21" s="218"/>
      <c r="KO21" s="218"/>
      <c r="KP21" s="218"/>
      <c r="KQ21" s="218"/>
      <c r="KR21" s="218"/>
      <c r="KS21" s="218"/>
      <c r="KT21" s="218"/>
      <c r="KU21" s="218"/>
      <c r="KV21" s="218"/>
      <c r="KW21" s="218"/>
      <c r="KX21" s="218"/>
      <c r="KY21" s="218"/>
      <c r="KZ21" s="218"/>
      <c r="LA21" s="218"/>
      <c r="LB21" s="218"/>
      <c r="LC21" s="218"/>
      <c r="LD21" s="218"/>
      <c r="LE21" s="218"/>
      <c r="LF21" s="218"/>
      <c r="LG21" s="218"/>
      <c r="LH21" s="218"/>
      <c r="LI21" s="218"/>
      <c r="LJ21" s="218"/>
      <c r="LK21" s="218"/>
      <c r="LL21" s="218"/>
      <c r="LM21" s="218"/>
      <c r="LN21" s="218"/>
      <c r="LO21" s="218"/>
      <c r="LP21" s="218"/>
      <c r="LQ21" s="218"/>
      <c r="LR21" s="218"/>
      <c r="LS21" s="218"/>
      <c r="LT21" s="218"/>
      <c r="LU21" s="218"/>
      <c r="LV21" s="218"/>
      <c r="LW21" s="218"/>
      <c r="LX21" s="218"/>
      <c r="LY21" s="218"/>
      <c r="LZ21" s="218"/>
      <c r="MA21" s="218"/>
      <c r="MB21" s="218"/>
      <c r="MC21" s="218"/>
      <c r="MD21" s="218"/>
      <c r="ME21" s="218"/>
      <c r="MF21" s="218"/>
      <c r="MG21" s="218"/>
      <c r="MH21" s="218"/>
      <c r="MI21" s="218"/>
      <c r="MJ21" s="218"/>
      <c r="MK21" s="218"/>
      <c r="ML21" s="218"/>
      <c r="MM21" s="218"/>
      <c r="MN21" s="218"/>
      <c r="MO21" s="218"/>
      <c r="MP21" s="218"/>
      <c r="MQ21" s="218"/>
      <c r="MR21" s="218"/>
      <c r="MS21" s="218"/>
      <c r="MT21" s="218"/>
      <c r="MU21" s="218"/>
      <c r="MV21" s="218"/>
      <c r="MW21" s="218"/>
      <c r="MX21" s="218"/>
      <c r="MY21" s="218"/>
      <c r="MZ21" s="218"/>
      <c r="NA21" s="218"/>
      <c r="NB21" s="218"/>
      <c r="NC21" s="218"/>
      <c r="ND21" s="218"/>
      <c r="NE21" s="218"/>
      <c r="NF21" s="218"/>
      <c r="NG21" s="218"/>
      <c r="NH21" s="218"/>
      <c r="NI21" s="218"/>
      <c r="NJ21" s="218"/>
      <c r="NK21" s="218"/>
      <c r="NL21" s="218"/>
      <c r="NM21" s="218"/>
      <c r="NN21" s="218"/>
      <c r="NO21" s="218"/>
      <c r="NP21" s="218"/>
      <c r="NQ21" s="218"/>
      <c r="NR21" s="218"/>
      <c r="NS21" s="218"/>
      <c r="NT21" s="218"/>
      <c r="NU21" s="218"/>
      <c r="NV21" s="218"/>
      <c r="NW21" s="218"/>
      <c r="NX21" s="218"/>
      <c r="NY21" s="218"/>
      <c r="NZ21" s="218"/>
      <c r="OA21" s="218"/>
      <c r="OB21" s="218"/>
      <c r="OC21" s="218"/>
      <c r="OD21" s="218"/>
      <c r="OE21" s="218"/>
      <c r="OF21" s="218"/>
      <c r="OG21" s="218"/>
      <c r="OH21" s="218"/>
      <c r="OI21" s="218"/>
      <c r="OJ21" s="218"/>
      <c r="OK21" s="218"/>
      <c r="OL21" s="218"/>
      <c r="OM21" s="218"/>
      <c r="ON21" s="218"/>
      <c r="OO21" s="218"/>
      <c r="OP21" s="218"/>
      <c r="OQ21" s="218"/>
      <c r="OR21" s="218"/>
      <c r="OS21" s="218"/>
      <c r="OT21" s="218"/>
      <c r="OU21" s="218"/>
      <c r="OV21" s="218"/>
      <c r="OW21" s="218"/>
      <c r="OX21" s="218"/>
      <c r="OY21" s="218"/>
      <c r="OZ21" s="218"/>
      <c r="PA21" s="218"/>
      <c r="PB21" s="218"/>
      <c r="PC21" s="218"/>
      <c r="PD21" s="218"/>
      <c r="PE21" s="218"/>
      <c r="PF21" s="218"/>
      <c r="PG21" s="218"/>
      <c r="PH21" s="218"/>
      <c r="PI21" s="218"/>
      <c r="PJ21" s="218"/>
      <c r="PK21" s="218"/>
      <c r="PL21" s="218"/>
      <c r="PM21" s="218"/>
      <c r="PN21" s="218"/>
      <c r="PO21" s="218"/>
      <c r="PP21" s="218"/>
      <c r="PQ21" s="218"/>
      <c r="PR21" s="218"/>
      <c r="PS21" s="218"/>
      <c r="PT21" s="218"/>
      <c r="PU21" s="218"/>
      <c r="PV21" s="218"/>
      <c r="PW21" s="218"/>
      <c r="PX21" s="218"/>
      <c r="PY21" s="218"/>
      <c r="PZ21" s="218"/>
      <c r="QA21" s="218"/>
      <c r="QB21" s="218"/>
      <c r="QC21" s="218"/>
      <c r="QD21" s="218"/>
      <c r="QE21" s="218"/>
      <c r="QF21" s="218"/>
      <c r="QG21" s="218"/>
      <c r="QH21" s="218"/>
      <c r="QI21" s="218"/>
      <c r="QJ21" s="218"/>
      <c r="QK21" s="218"/>
      <c r="QL21" s="218"/>
      <c r="QM21" s="218"/>
      <c r="QN21" s="218"/>
      <c r="QO21" s="218"/>
      <c r="QP21" s="218"/>
      <c r="QQ21" s="218"/>
      <c r="QR21" s="218"/>
      <c r="QS21" s="218"/>
      <c r="QT21" s="218"/>
      <c r="QU21" s="218"/>
      <c r="QV21" s="218"/>
      <c r="QW21" s="218"/>
      <c r="QX21" s="218"/>
      <c r="QY21" s="218"/>
      <c r="QZ21" s="218"/>
      <c r="RA21" s="218"/>
      <c r="RB21" s="218"/>
      <c r="RC21" s="218"/>
      <c r="RD21" s="218"/>
      <c r="RE21" s="218"/>
      <c r="RF21" s="218"/>
      <c r="RG21" s="218"/>
      <c r="RH21" s="218"/>
      <c r="RI21" s="218"/>
      <c r="RJ21" s="218"/>
      <c r="RK21" s="218"/>
      <c r="RL21" s="218"/>
      <c r="RM21" s="218"/>
      <c r="RN21" s="218"/>
      <c r="RO21" s="218"/>
      <c r="RP21" s="218"/>
      <c r="RQ21" s="218"/>
      <c r="RR21" s="218"/>
      <c r="RS21" s="218"/>
      <c r="RT21" s="218"/>
      <c r="RU21" s="218"/>
      <c r="RV21" s="218"/>
      <c r="RW21" s="218"/>
      <c r="RX21" s="218"/>
      <c r="RY21" s="218"/>
      <c r="RZ21" s="218"/>
      <c r="SA21" s="218"/>
      <c r="SB21" s="218"/>
      <c r="SC21" s="218"/>
      <c r="SD21" s="218"/>
      <c r="SE21" s="218"/>
      <c r="SF21" s="218"/>
      <c r="SG21" s="218"/>
      <c r="SH21" s="218"/>
      <c r="SI21" s="218"/>
      <c r="SJ21" s="218"/>
      <c r="SK21" s="218"/>
      <c r="SL21" s="218"/>
      <c r="SM21" s="218"/>
      <c r="SN21" s="218"/>
      <c r="SO21" s="218"/>
      <c r="SP21" s="218"/>
      <c r="SQ21" s="218"/>
      <c r="SR21" s="218"/>
      <c r="SS21" s="218"/>
      <c r="ST21" s="218"/>
      <c r="SU21" s="218"/>
      <c r="SV21" s="218"/>
      <c r="SW21" s="218"/>
      <c r="SX21" s="218"/>
      <c r="SY21" s="218"/>
      <c r="SZ21" s="218"/>
      <c r="TA21" s="218"/>
      <c r="TB21" s="218"/>
      <c r="TC21" s="218"/>
      <c r="TD21" s="218"/>
      <c r="TE21" s="218"/>
      <c r="TF21" s="218"/>
      <c r="TG21" s="218"/>
      <c r="TH21" s="218"/>
      <c r="TI21" s="218"/>
      <c r="TJ21" s="218"/>
      <c r="TK21" s="218"/>
      <c r="TL21" s="218"/>
      <c r="TM21" s="218"/>
      <c r="TN21" s="218"/>
      <c r="TO21" s="218"/>
      <c r="TP21" s="218"/>
      <c r="TQ21" s="218"/>
      <c r="TR21" s="218"/>
      <c r="TS21" s="218"/>
      <c r="TT21" s="218"/>
      <c r="TU21" s="218"/>
      <c r="TV21" s="218"/>
      <c r="TW21" s="218"/>
      <c r="TX21" s="218"/>
      <c r="TY21" s="218"/>
      <c r="TZ21" s="218"/>
      <c r="UA21" s="218"/>
      <c r="UB21" s="218"/>
      <c r="UC21" s="218"/>
      <c r="UD21" s="218"/>
      <c r="UE21" s="218"/>
      <c r="UF21" s="218"/>
      <c r="UG21" s="218"/>
      <c r="UH21" s="218"/>
      <c r="UI21" s="218"/>
      <c r="UJ21" s="218"/>
      <c r="UK21" s="218"/>
      <c r="UL21" s="218"/>
      <c r="UM21" s="218"/>
      <c r="UN21" s="218"/>
      <c r="UO21" s="218"/>
      <c r="UP21" s="218"/>
      <c r="UQ21" s="218"/>
      <c r="UR21" s="218"/>
      <c r="US21" s="218"/>
      <c r="UT21" s="218"/>
      <c r="UU21" s="218"/>
      <c r="UV21" s="218"/>
      <c r="UW21" s="218"/>
      <c r="UX21" s="218"/>
      <c r="UY21" s="218"/>
      <c r="UZ21" s="218"/>
      <c r="VA21" s="218"/>
      <c r="VB21" s="218"/>
      <c r="VC21" s="218"/>
      <c r="VD21" s="218"/>
      <c r="VE21" s="218"/>
      <c r="VF21" s="218"/>
      <c r="VG21" s="218"/>
      <c r="VH21" s="218"/>
      <c r="VI21" s="218"/>
      <c r="VJ21" s="218"/>
      <c r="VK21" s="218"/>
      <c r="VL21" s="218"/>
      <c r="VM21" s="218"/>
      <c r="VN21" s="218"/>
      <c r="VO21" s="218"/>
      <c r="VP21" s="218"/>
      <c r="VQ21" s="218"/>
      <c r="VR21" s="218"/>
      <c r="VS21" s="218"/>
      <c r="VT21" s="218"/>
      <c r="VU21" s="218"/>
      <c r="VV21" s="218"/>
      <c r="VW21" s="218"/>
      <c r="VX21" s="218"/>
      <c r="VY21" s="218"/>
      <c r="VZ21" s="218"/>
      <c r="WA21" s="218"/>
      <c r="WB21" s="218"/>
      <c r="WC21" s="218"/>
      <c r="WD21" s="218"/>
      <c r="WE21" s="218"/>
      <c r="WF21" s="218"/>
      <c r="WG21" s="218"/>
      <c r="WH21" s="218"/>
      <c r="WI21" s="218"/>
      <c r="WJ21" s="218"/>
      <c r="WK21" s="218"/>
      <c r="WL21" s="218"/>
      <c r="WM21" s="218"/>
      <c r="WN21" s="218"/>
      <c r="WO21" s="218"/>
      <c r="WP21" s="218"/>
      <c r="WQ21" s="218"/>
      <c r="WR21" s="218"/>
      <c r="WS21" s="218"/>
      <c r="WT21" s="218"/>
      <c r="WU21" s="218"/>
      <c r="WV21" s="218"/>
      <c r="WW21" s="218"/>
      <c r="WX21" s="218"/>
      <c r="WY21" s="218"/>
      <c r="WZ21" s="218"/>
      <c r="XA21" s="218"/>
      <c r="XB21" s="218"/>
      <c r="XC21" s="218"/>
      <c r="XD21" s="218"/>
      <c r="XE21" s="218"/>
      <c r="XF21" s="218"/>
      <c r="XG21" s="218"/>
      <c r="XH21" s="218"/>
      <c r="XI21" s="218"/>
      <c r="XJ21" s="218"/>
      <c r="XK21" s="218"/>
      <c r="XL21" s="218"/>
      <c r="XM21" s="218"/>
      <c r="XN21" s="218"/>
      <c r="XO21" s="218"/>
      <c r="XP21" s="218"/>
      <c r="XQ21" s="218"/>
      <c r="XR21" s="218"/>
      <c r="XS21" s="218"/>
      <c r="XT21" s="218"/>
      <c r="XU21" s="218"/>
      <c r="XV21" s="218"/>
      <c r="XW21" s="218"/>
      <c r="XX21" s="218"/>
      <c r="XY21" s="218"/>
      <c r="XZ21" s="218"/>
      <c r="YA21" s="218"/>
      <c r="YB21" s="218"/>
      <c r="YC21" s="218"/>
      <c r="YD21" s="218"/>
      <c r="YE21" s="218"/>
      <c r="YF21" s="218"/>
      <c r="YG21" s="218"/>
      <c r="YH21" s="218"/>
      <c r="YI21" s="218"/>
      <c r="YJ21" s="218"/>
      <c r="YK21" s="218"/>
      <c r="YL21" s="218"/>
      <c r="YM21" s="218"/>
      <c r="YN21" s="218"/>
      <c r="YO21" s="218"/>
      <c r="YP21" s="218"/>
      <c r="YQ21" s="218"/>
      <c r="YR21" s="218"/>
      <c r="YS21" s="218"/>
      <c r="YT21" s="218"/>
      <c r="YU21" s="218"/>
      <c r="YV21" s="218"/>
      <c r="YW21" s="218"/>
      <c r="YX21" s="218"/>
      <c r="YY21" s="218"/>
      <c r="YZ21" s="218"/>
      <c r="ZA21" s="218"/>
      <c r="ZB21" s="218"/>
      <c r="ZC21" s="218"/>
      <c r="ZD21" s="218"/>
      <c r="ZE21" s="218"/>
      <c r="ZF21" s="218"/>
      <c r="ZG21" s="218"/>
      <c r="ZH21" s="218"/>
      <c r="ZI21" s="218"/>
      <c r="ZJ21" s="218"/>
      <c r="ZK21" s="218"/>
      <c r="ZL21" s="218"/>
      <c r="ZM21" s="218"/>
      <c r="ZN21" s="218"/>
      <c r="ZO21" s="218"/>
      <c r="ZP21" s="218"/>
      <c r="ZQ21" s="218"/>
      <c r="ZR21" s="218"/>
      <c r="ZS21" s="218"/>
      <c r="ZT21" s="218"/>
      <c r="ZU21" s="218"/>
      <c r="ZV21" s="218"/>
      <c r="ZW21" s="218"/>
      <c r="ZX21" s="218"/>
      <c r="ZY21" s="218"/>
      <c r="ZZ21" s="218"/>
      <c r="AAA21" s="218"/>
      <c r="AAB21" s="218"/>
      <c r="AAC21" s="218"/>
      <c r="AAD21" s="218"/>
      <c r="AAE21" s="218"/>
      <c r="AAF21" s="218"/>
      <c r="AAG21" s="218"/>
      <c r="AAH21" s="218"/>
      <c r="AAI21" s="218"/>
      <c r="AAJ21" s="218"/>
      <c r="AAK21" s="218"/>
      <c r="AAL21" s="218"/>
      <c r="AAM21" s="218"/>
      <c r="AAN21" s="218"/>
      <c r="AAO21" s="218"/>
      <c r="AAP21" s="218"/>
      <c r="AAQ21" s="218"/>
      <c r="AAR21" s="218"/>
      <c r="AAS21" s="218"/>
      <c r="AAT21" s="218"/>
      <c r="AAU21" s="218"/>
      <c r="AAV21" s="218"/>
      <c r="AAW21" s="218"/>
      <c r="AAX21" s="218"/>
      <c r="AAY21" s="218"/>
      <c r="AAZ21" s="218"/>
      <c r="ABA21" s="218"/>
      <c r="ABB21" s="218"/>
      <c r="ABC21" s="218"/>
      <c r="ABD21" s="218"/>
      <c r="ABE21" s="218"/>
      <c r="ABF21" s="218"/>
      <c r="ABG21" s="218"/>
      <c r="ABH21" s="218"/>
      <c r="ABI21" s="218"/>
      <c r="ABJ21" s="218"/>
      <c r="ABK21" s="218"/>
      <c r="ABL21" s="218"/>
      <c r="ABM21" s="218"/>
      <c r="ABN21" s="218"/>
      <c r="ABO21" s="218"/>
      <c r="ABP21" s="218"/>
      <c r="ABQ21" s="218"/>
      <c r="ABR21" s="218"/>
      <c r="ABS21" s="218"/>
      <c r="ABT21" s="218"/>
      <c r="ABU21" s="218"/>
      <c r="ABV21" s="218"/>
      <c r="ABW21" s="218"/>
      <c r="ABX21" s="218"/>
      <c r="ABY21" s="218"/>
      <c r="ABZ21" s="218"/>
      <c r="ACA21" s="218"/>
      <c r="ACB21" s="218"/>
      <c r="ACC21" s="218"/>
      <c r="ACD21" s="218"/>
      <c r="ACE21" s="218"/>
      <c r="ACF21" s="218"/>
      <c r="ACG21" s="218"/>
      <c r="ACH21" s="218"/>
      <c r="ACI21" s="218"/>
      <c r="ACJ21" s="218"/>
      <c r="ACK21" s="218"/>
      <c r="ACL21" s="218"/>
      <c r="ACM21" s="218"/>
      <c r="ACN21" s="218"/>
      <c r="ACO21" s="218"/>
      <c r="ACP21" s="218"/>
      <c r="ACQ21" s="218"/>
      <c r="ACR21" s="218"/>
      <c r="ACS21" s="218"/>
      <c r="ACT21" s="218"/>
      <c r="ACU21" s="218"/>
      <c r="ACV21" s="218"/>
      <c r="ACW21" s="218"/>
      <c r="ACX21" s="218"/>
      <c r="ACY21" s="218"/>
      <c r="ACZ21" s="218"/>
      <c r="ADA21" s="218"/>
      <c r="ADB21" s="218"/>
      <c r="ADC21" s="218"/>
      <c r="ADD21" s="218"/>
      <c r="ADE21" s="218"/>
      <c r="ADF21" s="218"/>
      <c r="ADG21" s="218"/>
      <c r="ADH21" s="218"/>
      <c r="ADI21" s="218"/>
      <c r="ADJ21" s="218"/>
      <c r="ADK21" s="218"/>
      <c r="ADL21" s="218"/>
      <c r="ADM21" s="218"/>
      <c r="ADN21" s="218"/>
      <c r="ADO21" s="218"/>
      <c r="ADP21" s="218"/>
      <c r="ADQ21" s="218"/>
      <c r="ADR21" s="218"/>
      <c r="ADS21" s="218"/>
      <c r="ADT21" s="218"/>
      <c r="ADU21" s="218"/>
      <c r="ADV21" s="218"/>
      <c r="ADW21" s="218"/>
      <c r="ADX21" s="218"/>
      <c r="ADY21" s="218"/>
      <c r="ADZ21" s="218"/>
      <c r="AEA21" s="218"/>
      <c r="AEB21" s="218"/>
      <c r="AEC21" s="218"/>
      <c r="AED21" s="218"/>
      <c r="AEE21" s="218"/>
      <c r="AEF21" s="218"/>
      <c r="AEG21" s="218"/>
      <c r="AEH21" s="218"/>
      <c r="AEI21" s="218"/>
      <c r="AEJ21" s="218"/>
      <c r="AEK21" s="218"/>
      <c r="AEL21" s="218"/>
      <c r="AEM21" s="218"/>
      <c r="AEN21" s="218"/>
      <c r="AEO21" s="218"/>
      <c r="AEP21" s="218"/>
      <c r="AEQ21" s="218"/>
      <c r="AER21" s="218"/>
      <c r="AES21" s="218"/>
      <c r="AET21" s="218"/>
      <c r="AEU21" s="218"/>
      <c r="AEV21" s="218"/>
      <c r="AEW21" s="218"/>
      <c r="AEX21" s="218"/>
      <c r="AEY21" s="218"/>
      <c r="AEZ21" s="218"/>
      <c r="AFA21" s="218"/>
      <c r="AFB21" s="218"/>
      <c r="AFC21" s="218"/>
      <c r="AFD21" s="218"/>
      <c r="AFE21" s="218"/>
      <c r="AFF21" s="218"/>
      <c r="AFG21" s="218"/>
      <c r="AFH21" s="218"/>
      <c r="AFI21" s="218"/>
      <c r="AFJ21" s="218"/>
      <c r="AFK21" s="218"/>
      <c r="AFL21" s="218"/>
      <c r="AFM21" s="218"/>
      <c r="AFN21" s="218"/>
      <c r="AFO21" s="218"/>
      <c r="AFP21" s="218"/>
      <c r="AFQ21" s="218"/>
      <c r="AFR21" s="218"/>
      <c r="AFS21" s="218"/>
      <c r="AFT21" s="218"/>
      <c r="AFU21" s="218"/>
      <c r="AFV21" s="218"/>
      <c r="AFW21" s="218"/>
      <c r="AFX21" s="218"/>
      <c r="AFY21" s="218"/>
      <c r="AFZ21" s="218"/>
      <c r="AGA21" s="218"/>
      <c r="AGB21" s="218"/>
      <c r="AGC21" s="218"/>
      <c r="AGD21" s="218"/>
      <c r="AGE21" s="218"/>
      <c r="AGF21" s="218"/>
      <c r="AGG21" s="218"/>
      <c r="AGH21" s="218"/>
      <c r="AGI21" s="218"/>
      <c r="AGJ21" s="218"/>
      <c r="AGK21" s="218"/>
      <c r="AGL21" s="218"/>
      <c r="AGM21" s="218"/>
      <c r="AGN21" s="218"/>
      <c r="AGO21" s="218"/>
      <c r="AGP21" s="218"/>
      <c r="AGQ21" s="218"/>
      <c r="AGR21" s="218"/>
      <c r="AGS21" s="218"/>
      <c r="AGT21" s="218"/>
      <c r="AGU21" s="218"/>
      <c r="AGV21" s="218"/>
      <c r="AGW21" s="218"/>
      <c r="AGX21" s="218"/>
      <c r="AGY21" s="218"/>
      <c r="AGZ21" s="218"/>
      <c r="AHA21" s="218"/>
      <c r="AHB21" s="218"/>
      <c r="AHC21" s="218"/>
      <c r="AHD21" s="218"/>
      <c r="AHE21" s="218"/>
      <c r="AHF21" s="218"/>
      <c r="AHG21" s="218"/>
      <c r="AHH21" s="218"/>
      <c r="AHI21" s="218"/>
      <c r="AHJ21" s="218"/>
      <c r="AHK21" s="218"/>
      <c r="AHL21" s="218"/>
      <c r="AHM21" s="218"/>
      <c r="AHN21" s="218"/>
      <c r="AHO21" s="218"/>
      <c r="AHP21" s="218"/>
      <c r="AHQ21" s="218"/>
      <c r="AHR21" s="218"/>
      <c r="AHS21" s="218"/>
      <c r="AHT21" s="218"/>
      <c r="AHU21" s="218"/>
      <c r="AHV21" s="218"/>
      <c r="AHW21" s="218"/>
      <c r="AHX21" s="218"/>
      <c r="AHY21" s="218"/>
      <c r="AHZ21" s="218"/>
      <c r="AIA21" s="218"/>
      <c r="AIB21" s="218"/>
      <c r="AIC21" s="218"/>
      <c r="AID21" s="218"/>
      <c r="AIE21" s="218"/>
      <c r="AIF21" s="218"/>
      <c r="AIG21" s="218"/>
      <c r="AIH21" s="218"/>
      <c r="AII21" s="218"/>
      <c r="AIJ21" s="218"/>
      <c r="AIK21" s="218"/>
      <c r="AIL21" s="218"/>
      <c r="AIM21" s="218"/>
      <c r="AIN21" s="218"/>
      <c r="AIO21" s="218"/>
      <c r="AIP21" s="218"/>
      <c r="AIQ21" s="218"/>
      <c r="AIR21" s="218"/>
      <c r="AIS21" s="218"/>
      <c r="AIT21" s="218"/>
      <c r="AIU21" s="218"/>
      <c r="AIV21" s="218"/>
      <c r="AIW21" s="218"/>
      <c r="AIX21" s="218"/>
      <c r="AIY21" s="218"/>
      <c r="AIZ21" s="218"/>
      <c r="AJA21" s="218"/>
      <c r="AJB21" s="218"/>
      <c r="AJC21" s="218"/>
      <c r="AJD21" s="218"/>
      <c r="AJE21" s="218"/>
      <c r="AJF21" s="218"/>
      <c r="AJG21" s="218"/>
      <c r="AJH21" s="218"/>
      <c r="AJI21" s="218"/>
      <c r="AJJ21" s="218"/>
      <c r="AJK21" s="218"/>
      <c r="AJL21" s="218"/>
      <c r="AJM21" s="218"/>
      <c r="AJN21" s="218"/>
      <c r="AJO21" s="218"/>
      <c r="AJP21" s="218"/>
      <c r="AJQ21" s="218"/>
      <c r="AJR21" s="218"/>
      <c r="AJS21" s="218"/>
      <c r="AJT21" s="218"/>
      <c r="AJU21" s="218"/>
      <c r="AJV21" s="218"/>
      <c r="AJW21" s="218"/>
      <c r="AJX21" s="218"/>
      <c r="AJY21" s="218"/>
      <c r="AJZ21" s="218"/>
      <c r="AKA21" s="218"/>
      <c r="AKB21" s="218"/>
      <c r="AKC21" s="218"/>
      <c r="AKD21" s="218"/>
      <c r="AKE21" s="218"/>
      <c r="AKF21" s="218"/>
      <c r="AKG21" s="218"/>
      <c r="AKH21" s="218"/>
      <c r="AKI21" s="218"/>
      <c r="AKJ21" s="218"/>
      <c r="AKK21" s="218"/>
      <c r="AKL21" s="218"/>
      <c r="AKM21" s="218"/>
      <c r="AKN21" s="218"/>
      <c r="AKO21" s="218"/>
      <c r="AKP21" s="218"/>
      <c r="AKQ21" s="218"/>
      <c r="AKR21" s="218"/>
      <c r="AKS21" s="218"/>
      <c r="AKT21" s="218"/>
      <c r="AKU21" s="218"/>
      <c r="AKV21" s="218"/>
      <c r="AKW21" s="218"/>
      <c r="AKX21" s="218"/>
      <c r="AKY21" s="218"/>
      <c r="AKZ21" s="218"/>
      <c r="ALA21" s="218"/>
      <c r="ALB21" s="218"/>
      <c r="ALC21" s="218"/>
      <c r="ALD21" s="218"/>
      <c r="ALE21" s="218"/>
      <c r="ALF21" s="218"/>
      <c r="ALG21" s="218"/>
      <c r="ALH21" s="218"/>
      <c r="ALI21" s="218"/>
      <c r="ALJ21" s="218"/>
      <c r="ALK21" s="218"/>
      <c r="ALL21" s="218"/>
      <c r="ALM21" s="218"/>
      <c r="ALN21" s="218"/>
      <c r="ALO21" s="218"/>
      <c r="ALP21" s="218"/>
      <c r="ALQ21" s="218"/>
      <c r="ALR21" s="218"/>
      <c r="ALS21" s="218"/>
      <c r="ALT21" s="218"/>
      <c r="ALU21" s="218"/>
      <c r="ALV21" s="218"/>
      <c r="ALW21" s="218"/>
      <c r="ALX21" s="218"/>
      <c r="ALY21" s="218"/>
      <c r="ALZ21" s="218"/>
      <c r="AMA21" s="218"/>
      <c r="AMB21" s="218"/>
      <c r="AMC21" s="218"/>
      <c r="AMD21" s="218"/>
      <c r="AME21" s="218"/>
      <c r="AMF21" s="218"/>
      <c r="AMG21" s="218"/>
      <c r="AMH21" s="218"/>
      <c r="AMI21" s="218"/>
      <c r="AMJ21" s="218"/>
      <c r="AMK21" s="218"/>
      <c r="AML21" s="218"/>
      <c r="AMM21" s="218"/>
      <c r="AMN21" s="218"/>
      <c r="AMO21" s="218"/>
      <c r="AMP21" s="218"/>
      <c r="AMQ21" s="218"/>
      <c r="AMR21" s="218"/>
      <c r="AMS21" s="218"/>
      <c r="AMT21" s="218"/>
      <c r="AMU21" s="218"/>
      <c r="AMV21" s="218"/>
      <c r="AMW21" s="218"/>
      <c r="AMX21" s="218"/>
      <c r="AMY21" s="218"/>
      <c r="AMZ21" s="218"/>
      <c r="ANA21" s="218"/>
      <c r="ANB21" s="218"/>
      <c r="ANC21" s="218"/>
      <c r="AND21" s="218"/>
      <c r="ANE21" s="218"/>
      <c r="ANF21" s="218"/>
      <c r="ANG21" s="218"/>
      <c r="ANH21" s="218"/>
      <c r="ANI21" s="218"/>
      <c r="ANJ21" s="218"/>
      <c r="ANK21" s="218"/>
      <c r="ANL21" s="218"/>
      <c r="ANM21" s="218"/>
      <c r="ANN21" s="218"/>
      <c r="ANO21" s="218"/>
      <c r="ANP21" s="218"/>
      <c r="ANQ21" s="218"/>
      <c r="ANR21" s="218"/>
      <c r="ANS21" s="218"/>
      <c r="ANT21" s="218"/>
      <c r="ANU21" s="218"/>
      <c r="ANV21" s="218"/>
      <c r="ANW21" s="218"/>
      <c r="ANX21" s="218"/>
      <c r="ANY21" s="218"/>
      <c r="ANZ21" s="218"/>
      <c r="AOA21" s="218"/>
      <c r="AOB21" s="218"/>
      <c r="AOC21" s="218"/>
      <c r="AOD21" s="218"/>
      <c r="AOE21" s="218"/>
      <c r="AOF21" s="218"/>
      <c r="AOG21" s="218"/>
      <c r="AOH21" s="218"/>
      <c r="AOI21" s="218"/>
      <c r="AOJ21" s="218"/>
      <c r="AOK21" s="218"/>
      <c r="AOL21" s="218"/>
      <c r="AOM21" s="218"/>
      <c r="AON21" s="218"/>
      <c r="AOO21" s="218"/>
      <c r="AOP21" s="218"/>
      <c r="AOQ21" s="218"/>
      <c r="AOR21" s="218"/>
      <c r="AOS21" s="218"/>
      <c r="AOT21" s="218"/>
      <c r="AOU21" s="218"/>
      <c r="AOV21" s="218"/>
      <c r="AOW21" s="218"/>
      <c r="AOX21" s="218"/>
      <c r="AOY21" s="218"/>
      <c r="AOZ21" s="218"/>
      <c r="APA21" s="218"/>
      <c r="APB21" s="218"/>
      <c r="APC21" s="218"/>
      <c r="APD21" s="218"/>
      <c r="APE21" s="218"/>
      <c r="APF21" s="218"/>
      <c r="APG21" s="218"/>
      <c r="APH21" s="218"/>
      <c r="API21" s="218"/>
      <c r="APJ21" s="218"/>
      <c r="APK21" s="218"/>
      <c r="APL21" s="218"/>
      <c r="APM21" s="218"/>
      <c r="APN21" s="218"/>
      <c r="APO21" s="218"/>
      <c r="APP21" s="218"/>
      <c r="APQ21" s="218"/>
      <c r="APR21" s="218"/>
      <c r="APS21" s="218"/>
      <c r="APT21" s="218"/>
      <c r="APU21" s="218"/>
      <c r="APV21" s="218"/>
      <c r="APW21" s="218"/>
      <c r="APX21" s="218"/>
      <c r="APY21" s="218"/>
      <c r="APZ21" s="218"/>
      <c r="AQA21" s="218"/>
      <c r="AQB21" s="218"/>
      <c r="AQC21" s="218"/>
      <c r="AQD21" s="218"/>
      <c r="AQE21" s="218"/>
      <c r="AQF21" s="218"/>
      <c r="AQG21" s="218"/>
      <c r="AQH21" s="218"/>
      <c r="AQI21" s="218"/>
      <c r="AQJ21" s="218"/>
      <c r="AQK21" s="218"/>
      <c r="AQL21" s="218"/>
      <c r="AQM21" s="218"/>
      <c r="AQN21" s="218"/>
      <c r="AQO21" s="218"/>
      <c r="AQP21" s="218"/>
      <c r="AQQ21" s="218"/>
      <c r="AQR21" s="218"/>
      <c r="AQS21" s="218"/>
      <c r="AQT21" s="218"/>
      <c r="AQU21" s="218"/>
      <c r="AQV21" s="218"/>
      <c r="AQW21" s="218"/>
      <c r="AQX21" s="218"/>
      <c r="AQY21" s="218"/>
      <c r="AQZ21" s="218"/>
      <c r="ARA21" s="218"/>
      <c r="ARB21" s="218"/>
      <c r="ARC21" s="218"/>
      <c r="ARD21" s="218"/>
      <c r="ARE21" s="218"/>
      <c r="ARF21" s="218"/>
      <c r="ARG21" s="218"/>
      <c r="ARH21" s="218"/>
      <c r="ARI21" s="218"/>
      <c r="ARJ21" s="218"/>
      <c r="ARK21" s="218"/>
      <c r="ARL21" s="218"/>
      <c r="ARM21" s="218"/>
      <c r="ARN21" s="218"/>
      <c r="ARO21" s="218"/>
      <c r="ARP21" s="218"/>
      <c r="ARQ21" s="218"/>
      <c r="ARR21" s="218"/>
      <c r="ARS21" s="218"/>
      <c r="ART21" s="218"/>
      <c r="ARU21" s="218"/>
      <c r="ARV21" s="218"/>
      <c r="ARW21" s="218"/>
      <c r="ARX21" s="218"/>
      <c r="ARY21" s="218"/>
      <c r="ARZ21" s="218"/>
      <c r="ASA21" s="218"/>
      <c r="ASB21" s="218"/>
      <c r="ASC21" s="218"/>
      <c r="ASD21" s="218"/>
      <c r="ASE21" s="218"/>
      <c r="ASF21" s="218"/>
      <c r="ASG21" s="218"/>
      <c r="ASH21" s="218"/>
      <c r="ASI21" s="218"/>
      <c r="ASJ21" s="218"/>
      <c r="ASK21" s="218"/>
      <c r="ASL21" s="218"/>
      <c r="ASM21" s="218"/>
      <c r="ASN21" s="218"/>
      <c r="ASO21" s="218"/>
      <c r="ASP21" s="218"/>
      <c r="ASQ21" s="218"/>
      <c r="ASR21" s="218"/>
      <c r="ASS21" s="218"/>
      <c r="AST21" s="218"/>
      <c r="ASU21" s="218"/>
      <c r="ASV21" s="218"/>
      <c r="ASW21" s="218"/>
      <c r="ASX21" s="218"/>
      <c r="ASY21" s="218"/>
      <c r="ASZ21" s="218"/>
      <c r="ATA21" s="218"/>
      <c r="ATB21" s="218"/>
      <c r="ATC21" s="218"/>
      <c r="ATD21" s="218"/>
      <c r="ATE21" s="218"/>
      <c r="ATF21" s="218"/>
      <c r="ATG21" s="218"/>
      <c r="ATH21" s="218"/>
      <c r="ATI21" s="218"/>
      <c r="ATJ21" s="218"/>
      <c r="ATK21" s="218"/>
      <c r="ATL21" s="218"/>
      <c r="ATM21" s="218"/>
      <c r="ATN21" s="218"/>
      <c r="ATO21" s="218"/>
      <c r="ATP21" s="218"/>
      <c r="ATQ21" s="218"/>
      <c r="ATR21" s="218"/>
      <c r="ATS21" s="218"/>
      <c r="ATT21" s="218"/>
      <c r="ATU21" s="218"/>
      <c r="ATV21" s="218"/>
      <c r="ATW21" s="218"/>
      <c r="ATX21" s="218"/>
      <c r="ATY21" s="218"/>
      <c r="ATZ21" s="218"/>
      <c r="AUA21" s="218"/>
      <c r="AUB21" s="218"/>
      <c r="AUC21" s="218"/>
      <c r="AUD21" s="218"/>
      <c r="AUE21" s="218"/>
      <c r="AUF21" s="218"/>
      <c r="AUG21" s="218"/>
      <c r="AUH21" s="218"/>
      <c r="AUI21" s="218"/>
      <c r="AUJ21" s="218"/>
      <c r="AUK21" s="218"/>
      <c r="AUL21" s="218"/>
      <c r="AUM21" s="218"/>
      <c r="AUN21" s="218"/>
      <c r="AUO21" s="218"/>
      <c r="AUP21" s="218"/>
      <c r="AUQ21" s="218"/>
      <c r="AUR21" s="218"/>
      <c r="AUS21" s="218"/>
      <c r="AUT21" s="218"/>
      <c r="AUU21" s="218"/>
      <c r="AUV21" s="218"/>
      <c r="AUW21" s="218"/>
      <c r="AUX21" s="218"/>
      <c r="AUY21" s="218"/>
      <c r="AUZ21" s="218"/>
      <c r="AVA21" s="218"/>
      <c r="AVB21" s="218"/>
      <c r="AVC21" s="218"/>
      <c r="AVD21" s="218"/>
      <c r="AVE21" s="218"/>
      <c r="AVF21" s="218"/>
      <c r="AVG21" s="218"/>
      <c r="AVH21" s="218"/>
      <c r="AVI21" s="218"/>
      <c r="AVJ21" s="218"/>
      <c r="AVK21" s="218"/>
      <c r="AVL21" s="218"/>
      <c r="AVM21" s="218"/>
      <c r="AVN21" s="218"/>
      <c r="AVO21" s="218"/>
      <c r="AVP21" s="218"/>
      <c r="AVQ21" s="218"/>
      <c r="AVR21" s="218"/>
      <c r="AVS21" s="218"/>
      <c r="AVT21" s="218"/>
      <c r="AVU21" s="218"/>
      <c r="AVV21" s="218"/>
      <c r="AVW21" s="218"/>
      <c r="AVX21" s="218"/>
      <c r="AVY21" s="218"/>
      <c r="AVZ21" s="218"/>
      <c r="AWA21" s="218"/>
      <c r="AWB21" s="218"/>
      <c r="AWC21" s="218"/>
      <c r="AWD21" s="218"/>
      <c r="AWE21" s="218"/>
      <c r="AWF21" s="218"/>
      <c r="AWG21" s="218"/>
      <c r="AWH21" s="218"/>
      <c r="AWI21" s="218"/>
      <c r="AWJ21" s="218"/>
      <c r="AWK21" s="218"/>
      <c r="AWL21" s="218"/>
      <c r="AWM21" s="218"/>
      <c r="AWN21" s="218"/>
      <c r="AWO21" s="218"/>
      <c r="AWP21" s="218"/>
      <c r="AWQ21" s="218"/>
      <c r="AWR21" s="218"/>
      <c r="AWS21" s="218"/>
      <c r="AWT21" s="218"/>
      <c r="AWU21" s="218"/>
      <c r="AWV21" s="218"/>
      <c r="AWW21" s="218"/>
      <c r="AWX21" s="218"/>
      <c r="AWY21" s="218"/>
      <c r="AWZ21" s="218"/>
      <c r="AXA21" s="218"/>
      <c r="AXB21" s="218"/>
      <c r="AXC21" s="218"/>
      <c r="AXD21" s="218"/>
      <c r="AXE21" s="218"/>
      <c r="AXF21" s="218"/>
      <c r="AXG21" s="218"/>
      <c r="AXH21" s="218"/>
      <c r="AXI21" s="218"/>
      <c r="AXJ21" s="218"/>
      <c r="AXK21" s="218"/>
      <c r="AXL21" s="218"/>
      <c r="AXM21" s="218"/>
      <c r="AXN21" s="218"/>
      <c r="AXO21" s="218"/>
      <c r="AXP21" s="218"/>
      <c r="AXQ21" s="218"/>
      <c r="AXR21" s="218"/>
      <c r="AXS21" s="218"/>
      <c r="AXT21" s="218"/>
      <c r="AXU21" s="218"/>
      <c r="AXV21" s="218"/>
      <c r="AXW21" s="218"/>
      <c r="AXX21" s="218"/>
      <c r="AXY21" s="218"/>
      <c r="AXZ21" s="218"/>
      <c r="AYA21" s="218"/>
      <c r="AYB21" s="218"/>
      <c r="AYC21" s="218"/>
      <c r="AYD21" s="218"/>
      <c r="AYE21" s="218"/>
      <c r="AYF21" s="218"/>
      <c r="AYG21" s="218"/>
      <c r="AYH21" s="218"/>
      <c r="AYI21" s="218"/>
      <c r="AYJ21" s="218"/>
      <c r="AYK21" s="218"/>
      <c r="AYL21" s="218"/>
      <c r="AYM21" s="218"/>
      <c r="AYN21" s="218"/>
      <c r="AYO21" s="218"/>
      <c r="AYP21" s="218"/>
      <c r="AYQ21" s="218"/>
      <c r="AYR21" s="218"/>
      <c r="AYS21" s="218"/>
      <c r="AYT21" s="218"/>
      <c r="AYU21" s="218"/>
      <c r="AYV21" s="218"/>
      <c r="AYW21" s="218"/>
      <c r="AYX21" s="218"/>
      <c r="AYY21" s="218"/>
      <c r="AYZ21" s="218"/>
      <c r="AZA21" s="218"/>
      <c r="AZB21" s="218"/>
      <c r="AZC21" s="218"/>
      <c r="AZD21" s="218"/>
      <c r="AZE21" s="218"/>
      <c r="AZF21" s="218"/>
      <c r="AZG21" s="218"/>
      <c r="AZH21" s="218"/>
      <c r="AZI21" s="218"/>
      <c r="AZJ21" s="218"/>
      <c r="AZK21" s="218"/>
      <c r="AZL21" s="218"/>
      <c r="AZM21" s="218"/>
      <c r="AZN21" s="218"/>
      <c r="AZO21" s="218"/>
      <c r="AZP21" s="218"/>
      <c r="AZQ21" s="218"/>
      <c r="AZR21" s="218"/>
      <c r="AZS21" s="218"/>
      <c r="AZT21" s="218"/>
      <c r="AZU21" s="218"/>
      <c r="AZV21" s="218"/>
      <c r="AZW21" s="218"/>
      <c r="AZX21" s="218"/>
      <c r="AZY21" s="218"/>
      <c r="AZZ21" s="218"/>
      <c r="BAA21" s="218"/>
      <c r="BAB21" s="218"/>
      <c r="BAC21" s="218"/>
      <c r="BAD21" s="218"/>
      <c r="BAE21" s="218"/>
      <c r="BAF21" s="218"/>
      <c r="BAG21" s="218"/>
      <c r="BAH21" s="218"/>
      <c r="BAI21" s="218"/>
      <c r="BAJ21" s="218"/>
      <c r="BAK21" s="218"/>
      <c r="BAL21" s="218"/>
      <c r="BAM21" s="218"/>
      <c r="BAN21" s="218"/>
      <c r="BAO21" s="218"/>
      <c r="BAP21" s="218"/>
      <c r="BAQ21" s="218"/>
      <c r="BAR21" s="218"/>
      <c r="BAS21" s="218"/>
      <c r="BAT21" s="218"/>
      <c r="BAU21" s="218"/>
      <c r="BAV21" s="218"/>
      <c r="BAW21" s="218"/>
      <c r="BAX21" s="218"/>
      <c r="BAY21" s="218"/>
      <c r="BAZ21" s="218"/>
      <c r="BBA21" s="218"/>
      <c r="BBB21" s="218"/>
      <c r="BBC21" s="218"/>
      <c r="BBD21" s="218"/>
      <c r="BBE21" s="218"/>
      <c r="BBF21" s="218"/>
      <c r="BBG21" s="218"/>
      <c r="BBH21" s="218"/>
      <c r="BBI21" s="218"/>
      <c r="BBJ21" s="218"/>
      <c r="BBK21" s="218"/>
      <c r="BBL21" s="218"/>
      <c r="BBM21" s="218"/>
      <c r="BBN21" s="218"/>
      <c r="BBO21" s="218"/>
      <c r="BBP21" s="218"/>
      <c r="BBQ21" s="218"/>
      <c r="BBR21" s="218"/>
      <c r="BBS21" s="218"/>
      <c r="BBT21" s="218"/>
      <c r="BBU21" s="218"/>
      <c r="BBV21" s="218"/>
      <c r="BBW21" s="218"/>
      <c r="BBX21" s="218"/>
      <c r="BBY21" s="218"/>
      <c r="BBZ21" s="218"/>
      <c r="BCA21" s="218"/>
      <c r="BCB21" s="218"/>
      <c r="BCC21" s="218"/>
      <c r="BCD21" s="218"/>
      <c r="BCE21" s="218"/>
      <c r="BCF21" s="218"/>
      <c r="BCG21" s="218"/>
      <c r="BCH21" s="218"/>
      <c r="BCI21" s="218"/>
      <c r="BCJ21" s="218"/>
      <c r="BCK21" s="218"/>
      <c r="BCL21" s="218"/>
      <c r="BCM21" s="218"/>
      <c r="BCN21" s="218"/>
      <c r="BCO21" s="218"/>
      <c r="BCP21" s="218"/>
      <c r="BCQ21" s="218"/>
      <c r="BCR21" s="218"/>
      <c r="BCS21" s="218"/>
      <c r="BCT21" s="218"/>
      <c r="BCU21" s="218"/>
      <c r="BCV21" s="218"/>
      <c r="BCW21" s="218"/>
      <c r="BCX21" s="218"/>
      <c r="BCY21" s="218"/>
      <c r="BCZ21" s="218"/>
      <c r="BDA21" s="218"/>
      <c r="BDB21" s="218"/>
      <c r="BDC21" s="218"/>
      <c r="BDD21" s="218"/>
      <c r="BDE21" s="218"/>
      <c r="BDF21" s="218"/>
      <c r="BDG21" s="218"/>
      <c r="BDH21" s="218"/>
      <c r="BDI21" s="218"/>
      <c r="BDJ21" s="218"/>
      <c r="BDK21" s="218"/>
      <c r="BDL21" s="218"/>
      <c r="BDM21" s="218"/>
      <c r="BDN21" s="218"/>
      <c r="BDO21" s="218"/>
      <c r="BDP21" s="218"/>
      <c r="BDQ21" s="218"/>
      <c r="BDR21" s="218"/>
      <c r="BDS21" s="218"/>
      <c r="BDT21" s="218"/>
      <c r="BDU21" s="218"/>
      <c r="BDV21" s="218"/>
      <c r="BDW21" s="218"/>
      <c r="BDX21" s="218"/>
      <c r="BDY21" s="218"/>
      <c r="BDZ21" s="218"/>
      <c r="BEA21" s="218"/>
      <c r="BEB21" s="218"/>
      <c r="BEC21" s="218"/>
      <c r="BED21" s="218"/>
      <c r="BEE21" s="218"/>
      <c r="BEF21" s="218"/>
      <c r="BEG21" s="218"/>
      <c r="BEH21" s="218"/>
      <c r="BEI21" s="218"/>
      <c r="BEJ21" s="218"/>
      <c r="BEK21" s="218"/>
      <c r="BEL21" s="218"/>
      <c r="BEM21" s="218"/>
      <c r="BEN21" s="218"/>
      <c r="BEO21" s="218"/>
      <c r="BEP21" s="218"/>
      <c r="BEQ21" s="218"/>
      <c r="BER21" s="218"/>
      <c r="BES21" s="218"/>
      <c r="BET21" s="218"/>
      <c r="BEU21" s="218"/>
      <c r="BEV21" s="218"/>
      <c r="BEW21" s="218"/>
      <c r="BEX21" s="218"/>
      <c r="BEY21" s="218"/>
      <c r="BEZ21" s="218"/>
      <c r="BFA21" s="218"/>
      <c r="BFB21" s="218"/>
      <c r="BFC21" s="218"/>
      <c r="BFD21" s="218"/>
      <c r="BFE21" s="218"/>
      <c r="BFF21" s="218"/>
      <c r="BFG21" s="218"/>
      <c r="BFH21" s="218"/>
      <c r="BFI21" s="218"/>
      <c r="BFJ21" s="218"/>
      <c r="BFK21" s="218"/>
      <c r="BFL21" s="218"/>
      <c r="BFM21" s="218"/>
      <c r="BFN21" s="218"/>
      <c r="BFO21" s="218"/>
      <c r="BFP21" s="218"/>
      <c r="BFQ21" s="218"/>
      <c r="BFR21" s="218"/>
      <c r="BFS21" s="218"/>
      <c r="BFT21" s="218"/>
      <c r="BFU21" s="218"/>
      <c r="BFV21" s="218"/>
      <c r="BFW21" s="218"/>
      <c r="BFX21" s="218"/>
      <c r="BFY21" s="218"/>
      <c r="BFZ21" s="218"/>
      <c r="BGA21" s="218"/>
      <c r="BGB21" s="218"/>
      <c r="BGC21" s="218"/>
      <c r="BGD21" s="218"/>
      <c r="BGE21" s="218"/>
      <c r="BGF21" s="218"/>
      <c r="BGG21" s="218"/>
      <c r="BGH21" s="218"/>
      <c r="BGI21" s="218"/>
      <c r="BGJ21" s="218"/>
      <c r="BGK21" s="218"/>
      <c r="BGL21" s="218"/>
      <c r="BGM21" s="218"/>
      <c r="BGN21" s="218"/>
      <c r="BGO21" s="218"/>
      <c r="BGP21" s="218"/>
      <c r="BGQ21" s="218"/>
      <c r="BGR21" s="218"/>
      <c r="BGS21" s="218"/>
      <c r="BGT21" s="218"/>
      <c r="BGU21" s="218"/>
      <c r="BGV21" s="218"/>
      <c r="BGW21" s="218"/>
      <c r="BGX21" s="218"/>
      <c r="BGY21" s="218"/>
      <c r="BGZ21" s="218"/>
      <c r="BHA21" s="218"/>
      <c r="BHB21" s="218"/>
      <c r="BHC21" s="218"/>
      <c r="BHD21" s="218"/>
      <c r="BHE21" s="218"/>
      <c r="BHF21" s="218"/>
      <c r="BHG21" s="218"/>
      <c r="BHH21" s="218"/>
      <c r="BHI21" s="218"/>
      <c r="BHJ21" s="218"/>
      <c r="BHK21" s="218"/>
      <c r="BHL21" s="218"/>
      <c r="BHM21" s="218"/>
      <c r="BHN21" s="218"/>
      <c r="BHO21" s="218"/>
      <c r="BHP21" s="218"/>
      <c r="BHQ21" s="218"/>
      <c r="BHR21" s="218"/>
      <c r="BHS21" s="218"/>
      <c r="BHT21" s="218"/>
      <c r="BHU21" s="218"/>
      <c r="BHV21" s="218"/>
      <c r="BHW21" s="218"/>
      <c r="BHX21" s="218"/>
      <c r="BHY21" s="218"/>
      <c r="BHZ21" s="218"/>
      <c r="BIA21" s="218"/>
      <c r="BIB21" s="218"/>
      <c r="BIC21" s="218"/>
      <c r="BID21" s="218"/>
      <c r="BIE21" s="218"/>
      <c r="BIF21" s="218"/>
      <c r="BIG21" s="218"/>
      <c r="BIH21" s="218"/>
      <c r="BII21" s="218"/>
      <c r="BIJ21" s="218"/>
      <c r="BIK21" s="218"/>
      <c r="BIL21" s="218"/>
      <c r="BIM21" s="218"/>
      <c r="BIN21" s="218"/>
      <c r="BIO21" s="218"/>
      <c r="BIP21" s="218"/>
      <c r="BIQ21" s="218"/>
      <c r="BIR21" s="218"/>
      <c r="BIS21" s="218"/>
      <c r="BIT21" s="218"/>
      <c r="BIU21" s="218"/>
      <c r="BIV21" s="218"/>
      <c r="BIW21" s="218"/>
      <c r="BIX21" s="218"/>
      <c r="BIY21" s="218"/>
      <c r="BIZ21" s="218"/>
      <c r="BJA21" s="218"/>
      <c r="BJB21" s="218"/>
      <c r="BJC21" s="218"/>
      <c r="BJD21" s="218"/>
      <c r="BJE21" s="218"/>
      <c r="BJF21" s="218"/>
      <c r="BJG21" s="218"/>
      <c r="BJH21" s="218"/>
      <c r="BJI21" s="218"/>
      <c r="BJJ21" s="218"/>
      <c r="BJK21" s="218"/>
      <c r="BJL21" s="218"/>
      <c r="BJM21" s="218"/>
      <c r="BJN21" s="218"/>
      <c r="BJO21" s="218"/>
      <c r="BJP21" s="218"/>
      <c r="BJQ21" s="218"/>
      <c r="BJR21" s="218"/>
      <c r="BJS21" s="218"/>
      <c r="BJT21" s="218"/>
      <c r="BJU21" s="218"/>
      <c r="BJV21" s="218"/>
      <c r="BJW21" s="218"/>
      <c r="BJX21" s="218"/>
      <c r="BJY21" s="218"/>
      <c r="BJZ21" s="218"/>
      <c r="BKA21" s="218"/>
      <c r="BKB21" s="218"/>
      <c r="BKC21" s="218"/>
      <c r="BKD21" s="218"/>
      <c r="BKE21" s="218"/>
      <c r="BKF21" s="218"/>
      <c r="BKG21" s="218"/>
      <c r="BKH21" s="218"/>
      <c r="BKI21" s="218"/>
      <c r="BKJ21" s="218"/>
      <c r="BKK21" s="218"/>
      <c r="BKL21" s="218"/>
      <c r="BKM21" s="218"/>
      <c r="BKN21" s="218"/>
      <c r="BKO21" s="218"/>
      <c r="BKP21" s="218"/>
      <c r="BKQ21" s="218"/>
      <c r="BKR21" s="218"/>
      <c r="BKS21" s="218"/>
      <c r="BKT21" s="218"/>
      <c r="BKU21" s="218"/>
      <c r="BKV21" s="218"/>
      <c r="BKW21" s="218"/>
      <c r="BKX21" s="218"/>
      <c r="BKY21" s="218"/>
      <c r="BKZ21" s="218"/>
      <c r="BLA21" s="218"/>
      <c r="BLB21" s="218"/>
      <c r="BLC21" s="218"/>
      <c r="BLD21" s="218"/>
      <c r="BLE21" s="218"/>
      <c r="BLF21" s="218"/>
      <c r="BLG21" s="218"/>
      <c r="BLH21" s="218"/>
      <c r="BLI21" s="218"/>
      <c r="BLJ21" s="218"/>
      <c r="BLK21" s="218"/>
      <c r="BLL21" s="218"/>
      <c r="BLM21" s="218"/>
      <c r="BLN21" s="218"/>
      <c r="BLO21" s="218"/>
      <c r="BLP21" s="218"/>
      <c r="BLQ21" s="218"/>
      <c r="BLR21" s="218"/>
      <c r="BLS21" s="218"/>
      <c r="BLT21" s="218"/>
      <c r="BLU21" s="218"/>
      <c r="BLV21" s="218"/>
      <c r="BLW21" s="218"/>
      <c r="BLX21" s="218"/>
      <c r="BLY21" s="218"/>
      <c r="BLZ21" s="218"/>
      <c r="BMA21" s="218"/>
      <c r="BMB21" s="218"/>
      <c r="BMC21" s="218"/>
      <c r="BMD21" s="218"/>
      <c r="BME21" s="218"/>
      <c r="BMF21" s="218"/>
      <c r="BMG21" s="218"/>
      <c r="BMH21" s="218"/>
      <c r="BMI21" s="218"/>
      <c r="BMJ21" s="218"/>
      <c r="BMK21" s="218"/>
      <c r="BML21" s="218"/>
      <c r="BMM21" s="218"/>
      <c r="BMN21" s="218"/>
      <c r="BMO21" s="218"/>
      <c r="BMP21" s="218"/>
      <c r="BMQ21" s="218"/>
      <c r="BMR21" s="218"/>
      <c r="BMS21" s="218"/>
      <c r="BMT21" s="218"/>
      <c r="BMU21" s="218"/>
      <c r="BMV21" s="218"/>
      <c r="BMW21" s="218"/>
      <c r="BMX21" s="218"/>
      <c r="BMY21" s="218"/>
      <c r="BMZ21" s="218"/>
      <c r="BNA21" s="218"/>
      <c r="BNB21" s="218"/>
      <c r="BNC21" s="218"/>
      <c r="BND21" s="218"/>
      <c r="BNE21" s="218"/>
      <c r="BNF21" s="218"/>
      <c r="BNG21" s="218"/>
      <c r="BNH21" s="218"/>
      <c r="BNI21" s="218"/>
      <c r="BNJ21" s="218"/>
      <c r="BNK21" s="218"/>
      <c r="BNL21" s="218"/>
      <c r="BNM21" s="218"/>
      <c r="BNN21" s="218"/>
      <c r="BNO21" s="218"/>
      <c r="BNP21" s="218"/>
      <c r="BNQ21" s="218"/>
      <c r="BNR21" s="218"/>
      <c r="BNS21" s="218"/>
      <c r="BNT21" s="218"/>
      <c r="BNU21" s="218"/>
      <c r="BNV21" s="218"/>
      <c r="BNW21" s="218"/>
      <c r="BNX21" s="218"/>
      <c r="BNY21" s="218"/>
      <c r="BNZ21" s="218"/>
      <c r="BOA21" s="218"/>
      <c r="BOB21" s="218"/>
      <c r="BOC21" s="218"/>
      <c r="BOD21" s="218"/>
      <c r="BOE21" s="218"/>
      <c r="BOF21" s="218"/>
      <c r="BOG21" s="218"/>
      <c r="BOH21" s="218"/>
      <c r="BOI21" s="218"/>
      <c r="BOJ21" s="218"/>
      <c r="BOK21" s="218"/>
      <c r="BOL21" s="218"/>
      <c r="BOM21" s="218"/>
      <c r="BON21" s="218"/>
      <c r="BOO21" s="218"/>
      <c r="BOP21" s="218"/>
      <c r="BOQ21" s="218"/>
      <c r="BOR21" s="218"/>
      <c r="BOS21" s="218"/>
      <c r="BOT21" s="218"/>
      <c r="BOU21" s="218"/>
      <c r="BOV21" s="218"/>
      <c r="BOW21" s="218"/>
      <c r="BOX21" s="218"/>
      <c r="BOY21" s="218"/>
      <c r="BOZ21" s="218"/>
      <c r="BPA21" s="218"/>
      <c r="BPB21" s="218"/>
      <c r="BPC21" s="218"/>
      <c r="BPD21" s="218"/>
      <c r="BPE21" s="218"/>
      <c r="BPF21" s="218"/>
      <c r="BPG21" s="218"/>
      <c r="BPH21" s="218"/>
      <c r="BPI21" s="218"/>
      <c r="BPJ21" s="218"/>
      <c r="BPK21" s="218"/>
      <c r="BPL21" s="218"/>
      <c r="BPM21" s="218"/>
      <c r="BPN21" s="218"/>
      <c r="BPO21" s="218"/>
      <c r="BPP21" s="218"/>
      <c r="BPQ21" s="218"/>
      <c r="BPR21" s="218"/>
      <c r="BPS21" s="218"/>
      <c r="BPT21" s="218"/>
      <c r="BPU21" s="218"/>
      <c r="BPV21" s="218"/>
      <c r="BPW21" s="218"/>
      <c r="BPX21" s="218"/>
      <c r="BPY21" s="218"/>
      <c r="BPZ21" s="218"/>
      <c r="BQA21" s="218"/>
      <c r="BQB21" s="218"/>
      <c r="BQC21" s="218"/>
      <c r="BQD21" s="218"/>
      <c r="BQE21" s="218"/>
      <c r="BQF21" s="218"/>
      <c r="BQG21" s="218"/>
      <c r="BQH21" s="218"/>
      <c r="BQI21" s="218"/>
      <c r="BQJ21" s="218"/>
      <c r="BQK21" s="218"/>
      <c r="BQL21" s="218"/>
      <c r="BQM21" s="218"/>
      <c r="BQN21" s="218"/>
      <c r="BQO21" s="218"/>
      <c r="BQP21" s="218"/>
      <c r="BQQ21" s="218"/>
      <c r="BQR21" s="218"/>
      <c r="BQS21" s="218"/>
      <c r="BQT21" s="218"/>
      <c r="BQU21" s="218"/>
      <c r="BQV21" s="218"/>
      <c r="BQW21" s="218"/>
      <c r="BQX21" s="218"/>
      <c r="BQY21" s="218"/>
      <c r="BQZ21" s="218"/>
      <c r="BRA21" s="218"/>
      <c r="BRB21" s="218"/>
      <c r="BRC21" s="218"/>
      <c r="BRD21" s="218"/>
      <c r="BRE21" s="218"/>
      <c r="BRF21" s="218"/>
      <c r="BRG21" s="218"/>
      <c r="BRH21" s="218"/>
      <c r="BRI21" s="218"/>
      <c r="BRJ21" s="218"/>
      <c r="BRK21" s="218"/>
      <c r="BRL21" s="218"/>
      <c r="BRM21" s="218"/>
      <c r="BRN21" s="218"/>
      <c r="BRO21" s="218"/>
      <c r="BRP21" s="218"/>
      <c r="BRQ21" s="218"/>
      <c r="BRR21" s="218"/>
      <c r="BRS21" s="218"/>
      <c r="BRT21" s="218"/>
      <c r="BRU21" s="218"/>
      <c r="BRV21" s="218"/>
      <c r="BRW21" s="218"/>
      <c r="BRX21" s="218"/>
      <c r="BRY21" s="218"/>
      <c r="BRZ21" s="218"/>
      <c r="BSA21" s="218"/>
      <c r="BSB21" s="218"/>
      <c r="BSC21" s="218"/>
      <c r="BSD21" s="218"/>
      <c r="BSE21" s="218"/>
      <c r="BSF21" s="218"/>
      <c r="BSG21" s="218"/>
      <c r="BSH21" s="218"/>
      <c r="BSI21" s="218"/>
      <c r="BSJ21" s="218"/>
      <c r="BSK21" s="218"/>
      <c r="BSL21" s="218"/>
      <c r="BSM21" s="218"/>
      <c r="BSN21" s="218"/>
      <c r="BSO21" s="218"/>
      <c r="BSP21" s="218"/>
      <c r="BSQ21" s="218"/>
      <c r="BSR21" s="218"/>
      <c r="BSS21" s="218"/>
      <c r="BST21" s="218"/>
      <c r="BSU21" s="218"/>
      <c r="BSV21" s="218"/>
      <c r="BSW21" s="218"/>
      <c r="BSX21" s="218"/>
      <c r="BSY21" s="218"/>
      <c r="BSZ21" s="218"/>
      <c r="BTA21" s="218"/>
      <c r="BTB21" s="218"/>
      <c r="BTC21" s="218"/>
      <c r="BTD21" s="218"/>
      <c r="BTE21" s="218"/>
      <c r="BTF21" s="218"/>
      <c r="BTG21" s="218"/>
      <c r="BTH21" s="218"/>
      <c r="BTI21" s="218"/>
      <c r="BTJ21" s="218"/>
      <c r="BTK21" s="218"/>
      <c r="BTL21" s="218"/>
      <c r="BTM21" s="218"/>
      <c r="BTN21" s="218"/>
      <c r="BTO21" s="218"/>
      <c r="BTP21" s="218"/>
      <c r="BTQ21" s="218"/>
      <c r="BTR21" s="218"/>
      <c r="BTS21" s="218"/>
      <c r="BTT21" s="218"/>
      <c r="BTU21" s="218"/>
      <c r="BTV21" s="218"/>
      <c r="BTW21" s="218"/>
      <c r="BTX21" s="218"/>
      <c r="BTY21" s="218"/>
      <c r="BTZ21" s="218"/>
      <c r="BUA21" s="218"/>
      <c r="BUB21" s="218"/>
      <c r="BUC21" s="218"/>
      <c r="BUD21" s="218"/>
      <c r="BUE21" s="218"/>
      <c r="BUF21" s="218"/>
      <c r="BUG21" s="218"/>
      <c r="BUH21" s="218"/>
      <c r="BUI21" s="218"/>
      <c r="BUJ21" s="218"/>
      <c r="BUK21" s="218"/>
      <c r="BUL21" s="218"/>
      <c r="BUM21" s="218"/>
      <c r="BUN21" s="218"/>
      <c r="BUO21" s="218"/>
      <c r="BUP21" s="218"/>
      <c r="BUQ21" s="218"/>
      <c r="BUR21" s="218"/>
      <c r="BUS21" s="218"/>
      <c r="BUT21" s="218"/>
      <c r="BUU21" s="218"/>
      <c r="BUV21" s="218"/>
      <c r="BUW21" s="218"/>
      <c r="BUX21" s="218"/>
      <c r="BUY21" s="218"/>
      <c r="BUZ21" s="218"/>
      <c r="BVA21" s="218"/>
      <c r="BVB21" s="218"/>
      <c r="BVC21" s="218"/>
      <c r="BVD21" s="218"/>
      <c r="BVE21" s="218"/>
      <c r="BVF21" s="218"/>
      <c r="BVG21" s="218"/>
      <c r="BVH21" s="218"/>
      <c r="BVI21" s="218"/>
      <c r="BVJ21" s="218"/>
      <c r="BVK21" s="218"/>
      <c r="BVL21" s="218"/>
      <c r="BVM21" s="218"/>
      <c r="BVN21" s="218"/>
      <c r="BVO21" s="218"/>
      <c r="BVP21" s="218"/>
      <c r="BVQ21" s="218"/>
      <c r="BVR21" s="218"/>
      <c r="BVS21" s="218"/>
      <c r="BVT21" s="218"/>
      <c r="BVU21" s="218"/>
      <c r="BVV21" s="218"/>
      <c r="BVW21" s="218"/>
      <c r="BVX21" s="218"/>
      <c r="BVY21" s="218"/>
      <c r="BVZ21" s="218"/>
      <c r="BWA21" s="218"/>
      <c r="BWB21" s="218"/>
      <c r="BWC21" s="218"/>
      <c r="BWD21" s="218"/>
      <c r="BWE21" s="218"/>
      <c r="BWF21" s="218"/>
      <c r="BWG21" s="218"/>
      <c r="BWH21" s="218"/>
      <c r="BWI21" s="218"/>
      <c r="BWJ21" s="218"/>
      <c r="BWK21" s="218"/>
      <c r="BWL21" s="218"/>
      <c r="BWM21" s="218"/>
      <c r="BWN21" s="218"/>
      <c r="BWO21" s="218"/>
      <c r="BWP21" s="218"/>
      <c r="BWQ21" s="218"/>
      <c r="BWR21" s="218"/>
      <c r="BWS21" s="218"/>
      <c r="BWT21" s="218"/>
      <c r="BWU21" s="218"/>
      <c r="BWV21" s="218"/>
      <c r="BWW21" s="218"/>
      <c r="BWX21" s="218"/>
      <c r="BWY21" s="218"/>
      <c r="BWZ21" s="218"/>
      <c r="BXA21" s="218"/>
      <c r="BXB21" s="218"/>
      <c r="BXC21" s="218"/>
      <c r="BXD21" s="218"/>
      <c r="BXE21" s="218"/>
      <c r="BXF21" s="218"/>
      <c r="BXG21" s="218"/>
      <c r="BXH21" s="218"/>
      <c r="BXI21" s="218"/>
      <c r="BXJ21" s="218"/>
      <c r="BXK21" s="218"/>
      <c r="BXL21" s="218"/>
      <c r="BXM21" s="218"/>
      <c r="BXN21" s="218"/>
      <c r="BXO21" s="218"/>
      <c r="BXP21" s="218"/>
      <c r="BXQ21" s="218"/>
      <c r="BXR21" s="218"/>
      <c r="BXS21" s="218"/>
      <c r="BXT21" s="218"/>
      <c r="BXU21" s="218"/>
      <c r="BXV21" s="218"/>
      <c r="BXW21" s="218"/>
      <c r="BXX21" s="218"/>
      <c r="BXY21" s="218"/>
      <c r="BXZ21" s="218"/>
      <c r="BYA21" s="218"/>
      <c r="BYB21" s="218"/>
      <c r="BYC21" s="218"/>
      <c r="BYD21" s="218"/>
      <c r="BYE21" s="218"/>
      <c r="BYF21" s="218"/>
      <c r="BYG21" s="218"/>
      <c r="BYH21" s="218"/>
      <c r="BYI21" s="218"/>
      <c r="BYJ21" s="218"/>
      <c r="BYK21" s="218"/>
      <c r="BYL21" s="218"/>
      <c r="BYM21" s="218"/>
      <c r="BYN21" s="218"/>
      <c r="BYO21" s="218"/>
      <c r="BYP21" s="218"/>
      <c r="BYQ21" s="218"/>
      <c r="BYR21" s="218"/>
      <c r="BYS21" s="218"/>
      <c r="BYT21" s="218"/>
      <c r="BYU21" s="218"/>
      <c r="BYV21" s="218"/>
      <c r="BYW21" s="218"/>
      <c r="BYX21" s="218"/>
      <c r="BYY21" s="218"/>
      <c r="BYZ21" s="218"/>
      <c r="BZA21" s="218"/>
      <c r="BZB21" s="218"/>
      <c r="BZC21" s="218"/>
      <c r="BZD21" s="218"/>
      <c r="BZE21" s="218"/>
      <c r="BZF21" s="218"/>
      <c r="BZG21" s="218"/>
      <c r="BZH21" s="218"/>
      <c r="BZI21" s="218"/>
      <c r="BZJ21" s="218"/>
      <c r="BZK21" s="218"/>
      <c r="BZL21" s="218"/>
      <c r="BZM21" s="218"/>
      <c r="BZN21" s="218"/>
      <c r="BZO21" s="218"/>
      <c r="BZP21" s="218"/>
      <c r="BZQ21" s="218"/>
      <c r="BZR21" s="218"/>
      <c r="BZS21" s="218"/>
      <c r="BZT21" s="218"/>
      <c r="BZU21" s="218"/>
      <c r="BZV21" s="218"/>
      <c r="BZW21" s="218"/>
      <c r="BZX21" s="218"/>
      <c r="BZY21" s="218"/>
      <c r="BZZ21" s="218"/>
      <c r="CAA21" s="218"/>
      <c r="CAB21" s="218"/>
      <c r="CAC21" s="218"/>
      <c r="CAD21" s="218"/>
      <c r="CAE21" s="218"/>
      <c r="CAF21" s="218"/>
      <c r="CAG21" s="218"/>
      <c r="CAH21" s="218"/>
      <c r="CAI21" s="218"/>
      <c r="CAJ21" s="218"/>
      <c r="CAK21" s="218"/>
      <c r="CAL21" s="218"/>
      <c r="CAM21" s="218"/>
      <c r="CAN21" s="218"/>
      <c r="CAO21" s="218"/>
      <c r="CAP21" s="218"/>
      <c r="CAQ21" s="218"/>
      <c r="CAR21" s="218"/>
      <c r="CAS21" s="218"/>
      <c r="CAT21" s="218"/>
      <c r="CAU21" s="218"/>
      <c r="CAV21" s="218"/>
      <c r="CAW21" s="218"/>
      <c r="CAX21" s="218"/>
      <c r="CAY21" s="218"/>
      <c r="CAZ21" s="218"/>
      <c r="CBA21" s="218"/>
      <c r="CBB21" s="218"/>
      <c r="CBC21" s="218"/>
      <c r="CBD21" s="218"/>
      <c r="CBE21" s="218"/>
      <c r="CBF21" s="218"/>
      <c r="CBG21" s="218"/>
      <c r="CBH21" s="218"/>
      <c r="CBI21" s="218"/>
      <c r="CBJ21" s="218"/>
      <c r="CBK21" s="218"/>
      <c r="CBL21" s="218"/>
      <c r="CBM21" s="218"/>
      <c r="CBN21" s="218"/>
      <c r="CBO21" s="218"/>
      <c r="CBP21" s="218"/>
      <c r="CBQ21" s="218"/>
      <c r="CBR21" s="218"/>
      <c r="CBS21" s="218"/>
      <c r="CBT21" s="218"/>
      <c r="CBU21" s="218"/>
      <c r="CBV21" s="218"/>
      <c r="CBW21" s="218"/>
      <c r="CBX21" s="218"/>
      <c r="CBY21" s="218"/>
      <c r="CBZ21" s="218"/>
      <c r="CCA21" s="218"/>
      <c r="CCB21" s="218"/>
      <c r="CCC21" s="218"/>
      <c r="CCD21" s="218"/>
      <c r="CCE21" s="218"/>
      <c r="CCF21" s="218"/>
      <c r="CCG21" s="218"/>
      <c r="CCH21" s="218"/>
      <c r="CCI21" s="218"/>
      <c r="CCJ21" s="218"/>
      <c r="CCK21" s="218"/>
      <c r="CCL21" s="218"/>
      <c r="CCM21" s="218"/>
      <c r="CCN21" s="218"/>
      <c r="CCO21" s="218"/>
      <c r="CCP21" s="218"/>
      <c r="CCQ21" s="218"/>
      <c r="CCR21" s="218"/>
      <c r="CCS21" s="218"/>
      <c r="CCT21" s="218"/>
      <c r="CCU21" s="218"/>
      <c r="CCV21" s="218"/>
      <c r="CCW21" s="218"/>
      <c r="CCX21" s="218"/>
      <c r="CCY21" s="218"/>
      <c r="CCZ21" s="218"/>
      <c r="CDA21" s="218"/>
      <c r="CDB21" s="218"/>
      <c r="CDC21" s="218"/>
      <c r="CDD21" s="218"/>
      <c r="CDE21" s="218"/>
      <c r="CDF21" s="218"/>
      <c r="CDG21" s="218"/>
      <c r="CDH21" s="218"/>
      <c r="CDI21" s="218"/>
      <c r="CDJ21" s="218"/>
      <c r="CDK21" s="218"/>
      <c r="CDL21" s="218"/>
      <c r="CDM21" s="218"/>
      <c r="CDN21" s="218"/>
      <c r="CDO21" s="218"/>
      <c r="CDP21" s="218"/>
      <c r="CDQ21" s="218"/>
      <c r="CDR21" s="218"/>
      <c r="CDS21" s="218"/>
      <c r="CDT21" s="218"/>
      <c r="CDU21" s="218"/>
      <c r="CDV21" s="218"/>
      <c r="CDW21" s="218"/>
      <c r="CDX21" s="218"/>
      <c r="CDY21" s="218"/>
      <c r="CDZ21" s="218"/>
      <c r="CEA21" s="218"/>
      <c r="CEB21" s="218"/>
      <c r="CEC21" s="218"/>
      <c r="CED21" s="218"/>
      <c r="CEE21" s="218"/>
      <c r="CEF21" s="218"/>
      <c r="CEG21" s="218"/>
      <c r="CEH21" s="218"/>
      <c r="CEI21" s="218"/>
      <c r="CEJ21" s="218"/>
      <c r="CEK21" s="218"/>
      <c r="CEL21" s="218"/>
      <c r="CEM21" s="218"/>
      <c r="CEN21" s="218"/>
      <c r="CEO21" s="218"/>
      <c r="CEP21" s="218"/>
      <c r="CEQ21" s="218"/>
      <c r="CER21" s="218"/>
      <c r="CES21" s="218"/>
      <c r="CET21" s="218"/>
      <c r="CEU21" s="218"/>
      <c r="CEV21" s="218"/>
      <c r="CEW21" s="218"/>
      <c r="CEX21" s="218"/>
      <c r="CEY21" s="218"/>
      <c r="CEZ21" s="218"/>
      <c r="CFA21" s="218"/>
      <c r="CFB21" s="218"/>
      <c r="CFC21" s="218"/>
      <c r="CFD21" s="218"/>
      <c r="CFE21" s="218"/>
      <c r="CFF21" s="218"/>
      <c r="CFG21" s="218"/>
      <c r="CFH21" s="218"/>
      <c r="CFI21" s="218"/>
      <c r="CFJ21" s="218"/>
      <c r="CFK21" s="218"/>
      <c r="CFL21" s="218"/>
      <c r="CFM21" s="218"/>
      <c r="CFN21" s="218"/>
      <c r="CFO21" s="218"/>
      <c r="CFP21" s="218"/>
      <c r="CFQ21" s="218"/>
      <c r="CFR21" s="218"/>
      <c r="CFS21" s="218"/>
      <c r="CFT21" s="218"/>
      <c r="CFU21" s="218"/>
      <c r="CFV21" s="218"/>
      <c r="CFW21" s="218"/>
      <c r="CFX21" s="218"/>
      <c r="CFY21" s="218"/>
      <c r="CFZ21" s="218"/>
      <c r="CGA21" s="218"/>
      <c r="CGB21" s="218"/>
      <c r="CGC21" s="218"/>
      <c r="CGD21" s="218"/>
      <c r="CGE21" s="218"/>
      <c r="CGF21" s="218"/>
      <c r="CGG21" s="218"/>
      <c r="CGH21" s="218"/>
      <c r="CGI21" s="218"/>
      <c r="CGJ21" s="218"/>
      <c r="CGK21" s="218"/>
      <c r="CGL21" s="218"/>
      <c r="CGM21" s="218"/>
      <c r="CGN21" s="218"/>
      <c r="CGO21" s="218"/>
      <c r="CGP21" s="218"/>
      <c r="CGQ21" s="218"/>
      <c r="CGR21" s="218"/>
      <c r="CGS21" s="218"/>
      <c r="CGT21" s="218"/>
      <c r="CGU21" s="218"/>
      <c r="CGV21" s="218"/>
      <c r="CGW21" s="218"/>
      <c r="CGX21" s="218"/>
      <c r="CGY21" s="218"/>
      <c r="CGZ21" s="218"/>
      <c r="CHA21" s="218"/>
      <c r="CHB21" s="218"/>
      <c r="CHC21" s="218"/>
      <c r="CHD21" s="218"/>
      <c r="CHE21" s="218"/>
      <c r="CHF21" s="218"/>
      <c r="CHG21" s="218"/>
      <c r="CHH21" s="218"/>
      <c r="CHI21" s="218"/>
      <c r="CHJ21" s="218"/>
      <c r="CHK21" s="218"/>
      <c r="CHL21" s="218"/>
      <c r="CHM21" s="218"/>
      <c r="CHN21" s="218"/>
      <c r="CHO21" s="218"/>
      <c r="CHP21" s="218"/>
      <c r="CHQ21" s="218"/>
      <c r="CHR21" s="218"/>
      <c r="CHS21" s="218"/>
      <c r="CHT21" s="218"/>
      <c r="CHU21" s="218"/>
      <c r="CHV21" s="218"/>
      <c r="CHW21" s="218"/>
      <c r="CHX21" s="218"/>
      <c r="CHY21" s="218"/>
      <c r="CHZ21" s="218"/>
      <c r="CIA21" s="218"/>
      <c r="CIB21" s="218"/>
      <c r="CIC21" s="218"/>
      <c r="CID21" s="218"/>
      <c r="CIE21" s="218"/>
      <c r="CIF21" s="218"/>
      <c r="CIG21" s="218"/>
      <c r="CIH21" s="218"/>
      <c r="CII21" s="218"/>
      <c r="CIJ21" s="218"/>
      <c r="CIK21" s="218"/>
      <c r="CIL21" s="218"/>
      <c r="CIM21" s="218"/>
      <c r="CIN21" s="218"/>
      <c r="CIO21" s="218"/>
      <c r="CIP21" s="218"/>
      <c r="CIQ21" s="218"/>
      <c r="CIR21" s="218"/>
      <c r="CIS21" s="218"/>
      <c r="CIT21" s="218"/>
      <c r="CIU21" s="218"/>
      <c r="CIV21" s="218"/>
      <c r="CIW21" s="218"/>
      <c r="CIX21" s="218"/>
      <c r="CIY21" s="218"/>
      <c r="CIZ21" s="218"/>
      <c r="CJA21" s="218"/>
      <c r="CJB21" s="218"/>
      <c r="CJC21" s="218"/>
      <c r="CJD21" s="218"/>
      <c r="CJE21" s="218"/>
      <c r="CJF21" s="218"/>
      <c r="CJG21" s="218"/>
      <c r="CJH21" s="218"/>
      <c r="CJI21" s="218"/>
      <c r="CJJ21" s="218"/>
      <c r="CJK21" s="218"/>
      <c r="CJL21" s="218"/>
      <c r="CJM21" s="218"/>
      <c r="CJN21" s="218"/>
      <c r="CJO21" s="218"/>
      <c r="CJP21" s="218"/>
      <c r="CJQ21" s="218"/>
      <c r="CJR21" s="218"/>
      <c r="CJS21" s="218"/>
      <c r="CJT21" s="218"/>
      <c r="CJU21" s="218"/>
      <c r="CJV21" s="218"/>
      <c r="CJW21" s="218"/>
      <c r="CJX21" s="218"/>
      <c r="CJY21" s="218"/>
      <c r="CJZ21" s="218"/>
      <c r="CKA21" s="218"/>
      <c r="CKB21" s="218"/>
      <c r="CKC21" s="218"/>
      <c r="CKD21" s="218"/>
      <c r="CKE21" s="218"/>
      <c r="CKF21" s="218"/>
      <c r="CKG21" s="218"/>
      <c r="CKH21" s="218"/>
      <c r="CKI21" s="218"/>
      <c r="CKJ21" s="218"/>
      <c r="CKK21" s="218"/>
      <c r="CKL21" s="218"/>
      <c r="CKM21" s="218"/>
      <c r="CKN21" s="218"/>
      <c r="CKO21" s="218"/>
      <c r="CKP21" s="218"/>
      <c r="CKQ21" s="218"/>
      <c r="CKR21" s="218"/>
      <c r="CKS21" s="218"/>
      <c r="CKT21" s="218"/>
      <c r="CKU21" s="218"/>
      <c r="CKV21" s="218"/>
      <c r="CKW21" s="218"/>
      <c r="CKX21" s="218"/>
      <c r="CKY21" s="218"/>
      <c r="CKZ21" s="218"/>
      <c r="CLA21" s="218"/>
      <c r="CLB21" s="218"/>
      <c r="CLC21" s="218"/>
      <c r="CLD21" s="218"/>
      <c r="CLE21" s="218"/>
      <c r="CLF21" s="218"/>
      <c r="CLG21" s="218"/>
      <c r="CLH21" s="218"/>
      <c r="CLI21" s="218"/>
      <c r="CLJ21" s="218"/>
      <c r="CLK21" s="218"/>
      <c r="CLL21" s="218"/>
      <c r="CLM21" s="218"/>
      <c r="CLN21" s="218"/>
      <c r="CLO21" s="218"/>
      <c r="CLP21" s="218"/>
      <c r="CLQ21" s="218"/>
      <c r="CLR21" s="218"/>
      <c r="CLS21" s="218"/>
      <c r="CLT21" s="218"/>
      <c r="CLU21" s="218"/>
      <c r="CLV21" s="218"/>
      <c r="CLW21" s="218"/>
      <c r="CLX21" s="218"/>
      <c r="CLY21" s="218"/>
      <c r="CLZ21" s="218"/>
      <c r="CMA21" s="218"/>
      <c r="CMB21" s="218"/>
      <c r="CMC21" s="218"/>
      <c r="CMD21" s="218"/>
      <c r="CME21" s="218"/>
      <c r="CMF21" s="218"/>
      <c r="CMG21" s="218"/>
      <c r="CMH21" s="218"/>
      <c r="CMI21" s="218"/>
      <c r="CMJ21" s="218"/>
      <c r="CMK21" s="218"/>
      <c r="CML21" s="218"/>
      <c r="CMM21" s="218"/>
      <c r="CMN21" s="218"/>
      <c r="CMO21" s="218"/>
      <c r="CMP21" s="218"/>
      <c r="CMQ21" s="218"/>
      <c r="CMR21" s="218"/>
      <c r="CMS21" s="218"/>
      <c r="CMT21" s="218"/>
      <c r="CMU21" s="218"/>
      <c r="CMV21" s="218"/>
      <c r="CMW21" s="218"/>
      <c r="CMX21" s="218"/>
      <c r="CMY21" s="218"/>
      <c r="CMZ21" s="218"/>
      <c r="CNA21" s="218"/>
      <c r="CNB21" s="218"/>
      <c r="CNC21" s="218"/>
      <c r="CND21" s="218"/>
      <c r="CNE21" s="218"/>
      <c r="CNF21" s="218"/>
      <c r="CNG21" s="218"/>
      <c r="CNH21" s="218"/>
      <c r="CNI21" s="218"/>
      <c r="CNJ21" s="218"/>
      <c r="CNK21" s="218"/>
      <c r="CNL21" s="218"/>
      <c r="CNM21" s="218"/>
      <c r="CNN21" s="218"/>
      <c r="CNO21" s="218"/>
      <c r="CNP21" s="218"/>
      <c r="CNQ21" s="218"/>
      <c r="CNR21" s="218"/>
      <c r="CNS21" s="218"/>
      <c r="CNT21" s="218"/>
      <c r="CNU21" s="218"/>
      <c r="CNV21" s="218"/>
      <c r="CNW21" s="218"/>
      <c r="CNX21" s="218"/>
      <c r="CNY21" s="218"/>
      <c r="CNZ21" s="218"/>
      <c r="COA21" s="218"/>
      <c r="COB21" s="218"/>
      <c r="COC21" s="218"/>
      <c r="COD21" s="218"/>
      <c r="COE21" s="218"/>
      <c r="COF21" s="218"/>
      <c r="COG21" s="218"/>
      <c r="COH21" s="218"/>
      <c r="COI21" s="218"/>
      <c r="COJ21" s="218"/>
      <c r="COK21" s="218"/>
      <c r="COL21" s="218"/>
      <c r="COM21" s="218"/>
      <c r="CON21" s="218"/>
      <c r="COO21" s="218"/>
      <c r="COP21" s="218"/>
      <c r="COQ21" s="218"/>
      <c r="COR21" s="218"/>
      <c r="COS21" s="218"/>
      <c r="COT21" s="218"/>
      <c r="COU21" s="218"/>
      <c r="COV21" s="218"/>
      <c r="COW21" s="218"/>
      <c r="COX21" s="218"/>
      <c r="COY21" s="218"/>
      <c r="COZ21" s="218"/>
      <c r="CPA21" s="218"/>
      <c r="CPB21" s="218"/>
      <c r="CPC21" s="218"/>
      <c r="CPD21" s="218"/>
      <c r="CPE21" s="218"/>
      <c r="CPF21" s="218"/>
      <c r="CPG21" s="218"/>
      <c r="CPH21" s="218"/>
      <c r="CPI21" s="218"/>
      <c r="CPJ21" s="218"/>
      <c r="CPK21" s="218"/>
      <c r="CPL21" s="218"/>
      <c r="CPM21" s="218"/>
      <c r="CPN21" s="218"/>
      <c r="CPO21" s="218"/>
      <c r="CPP21" s="218"/>
      <c r="CPQ21" s="218"/>
      <c r="CPR21" s="218"/>
      <c r="CPS21" s="218"/>
      <c r="CPT21" s="218"/>
      <c r="CPU21" s="218"/>
      <c r="CPV21" s="218"/>
      <c r="CPW21" s="218"/>
      <c r="CPX21" s="218"/>
      <c r="CPY21" s="218"/>
      <c r="CPZ21" s="218"/>
      <c r="CQA21" s="218"/>
      <c r="CQB21" s="218"/>
      <c r="CQC21" s="218"/>
      <c r="CQD21" s="218"/>
      <c r="CQE21" s="218"/>
      <c r="CQF21" s="218"/>
      <c r="CQG21" s="218"/>
      <c r="CQH21" s="218"/>
      <c r="CQI21" s="218"/>
      <c r="CQJ21" s="218"/>
      <c r="CQK21" s="218"/>
      <c r="CQL21" s="218"/>
      <c r="CQM21" s="218"/>
      <c r="CQN21" s="218"/>
      <c r="CQO21" s="218"/>
      <c r="CQP21" s="218"/>
      <c r="CQQ21" s="218"/>
      <c r="CQR21" s="218"/>
      <c r="CQS21" s="218"/>
      <c r="CQT21" s="218"/>
      <c r="CQU21" s="218"/>
      <c r="CQV21" s="218"/>
      <c r="CQW21" s="218"/>
      <c r="CQX21" s="218"/>
      <c r="CQY21" s="218"/>
      <c r="CQZ21" s="218"/>
      <c r="CRA21" s="218"/>
      <c r="CRB21" s="218"/>
      <c r="CRC21" s="218"/>
      <c r="CRD21" s="218"/>
      <c r="CRE21" s="218"/>
      <c r="CRF21" s="218"/>
      <c r="CRG21" s="218"/>
      <c r="CRH21" s="218"/>
      <c r="CRI21" s="218"/>
      <c r="CRJ21" s="218"/>
      <c r="CRK21" s="218"/>
      <c r="CRL21" s="218"/>
      <c r="CRM21" s="218"/>
      <c r="CRN21" s="218"/>
      <c r="CRO21" s="218"/>
      <c r="CRP21" s="218"/>
      <c r="CRQ21" s="218"/>
      <c r="CRR21" s="218"/>
      <c r="CRS21" s="218"/>
      <c r="CRT21" s="218"/>
      <c r="CRU21" s="218"/>
      <c r="CRV21" s="218"/>
      <c r="CRW21" s="218"/>
      <c r="CRX21" s="218"/>
      <c r="CRY21" s="218"/>
      <c r="CRZ21" s="218"/>
      <c r="CSA21" s="218"/>
      <c r="CSB21" s="218"/>
      <c r="CSC21" s="218"/>
      <c r="CSD21" s="218"/>
      <c r="CSE21" s="218"/>
      <c r="CSF21" s="218"/>
      <c r="CSG21" s="218"/>
      <c r="CSH21" s="218"/>
      <c r="CSI21" s="218"/>
      <c r="CSJ21" s="218"/>
      <c r="CSK21" s="218"/>
      <c r="CSL21" s="218"/>
      <c r="CSM21" s="218"/>
      <c r="CSN21" s="218"/>
      <c r="CSO21" s="218"/>
      <c r="CSP21" s="218"/>
      <c r="CSQ21" s="218"/>
      <c r="CSR21" s="218"/>
      <c r="CSS21" s="218"/>
      <c r="CST21" s="218"/>
      <c r="CSU21" s="218"/>
      <c r="CSV21" s="218"/>
      <c r="CSW21" s="218"/>
      <c r="CSX21" s="218"/>
      <c r="CSY21" s="218"/>
      <c r="CSZ21" s="218"/>
      <c r="CTA21" s="218"/>
      <c r="CTB21" s="218"/>
      <c r="CTC21" s="218"/>
      <c r="CTD21" s="218"/>
      <c r="CTE21" s="218"/>
      <c r="CTF21" s="218"/>
      <c r="CTG21" s="218"/>
      <c r="CTH21" s="218"/>
      <c r="CTI21" s="218"/>
      <c r="CTJ21" s="218"/>
      <c r="CTK21" s="218"/>
      <c r="CTL21" s="218"/>
      <c r="CTM21" s="218"/>
      <c r="CTN21" s="218"/>
      <c r="CTO21" s="218"/>
      <c r="CTP21" s="218"/>
      <c r="CTQ21" s="218"/>
      <c r="CTR21" s="218"/>
      <c r="CTS21" s="218"/>
      <c r="CTT21" s="218"/>
      <c r="CTU21" s="218"/>
      <c r="CTV21" s="218"/>
      <c r="CTW21" s="218"/>
      <c r="CTX21" s="218"/>
      <c r="CTY21" s="218"/>
      <c r="CTZ21" s="218"/>
      <c r="CUA21" s="218"/>
      <c r="CUB21" s="218"/>
      <c r="CUC21" s="218"/>
      <c r="CUD21" s="218"/>
      <c r="CUE21" s="218"/>
      <c r="CUF21" s="218"/>
      <c r="CUG21" s="218"/>
      <c r="CUH21" s="218"/>
      <c r="CUI21" s="218"/>
      <c r="CUJ21" s="218"/>
      <c r="CUK21" s="218"/>
      <c r="CUL21" s="218"/>
      <c r="CUM21" s="218"/>
      <c r="CUN21" s="218"/>
      <c r="CUO21" s="218"/>
      <c r="CUP21" s="218"/>
      <c r="CUQ21" s="218"/>
      <c r="CUR21" s="218"/>
      <c r="CUS21" s="218"/>
      <c r="CUT21" s="218"/>
      <c r="CUU21" s="218"/>
      <c r="CUV21" s="218"/>
      <c r="CUW21" s="218"/>
      <c r="CUX21" s="218"/>
      <c r="CUY21" s="218"/>
      <c r="CUZ21" s="218"/>
      <c r="CVA21" s="218"/>
      <c r="CVB21" s="218"/>
      <c r="CVC21" s="218"/>
      <c r="CVD21" s="218"/>
      <c r="CVE21" s="218"/>
      <c r="CVF21" s="218"/>
      <c r="CVG21" s="218"/>
      <c r="CVH21" s="218"/>
      <c r="CVI21" s="218"/>
      <c r="CVJ21" s="218"/>
      <c r="CVK21" s="218"/>
      <c r="CVL21" s="218"/>
      <c r="CVM21" s="218"/>
      <c r="CVN21" s="218"/>
      <c r="CVO21" s="218"/>
      <c r="CVP21" s="218"/>
      <c r="CVQ21" s="218"/>
      <c r="CVR21" s="218"/>
      <c r="CVS21" s="218"/>
      <c r="CVT21" s="218"/>
      <c r="CVU21" s="218"/>
      <c r="CVV21" s="218"/>
      <c r="CVW21" s="218"/>
      <c r="CVX21" s="218"/>
      <c r="CVY21" s="218"/>
      <c r="CVZ21" s="218"/>
      <c r="CWA21" s="218"/>
      <c r="CWB21" s="218"/>
      <c r="CWC21" s="218"/>
      <c r="CWD21" s="218"/>
      <c r="CWE21" s="218"/>
      <c r="CWF21" s="218"/>
      <c r="CWG21" s="218"/>
      <c r="CWH21" s="218"/>
      <c r="CWI21" s="218"/>
      <c r="CWJ21" s="218"/>
      <c r="CWK21" s="218"/>
      <c r="CWL21" s="218"/>
      <c r="CWM21" s="218"/>
      <c r="CWN21" s="218"/>
      <c r="CWO21" s="218"/>
      <c r="CWP21" s="218"/>
      <c r="CWQ21" s="218"/>
      <c r="CWR21" s="218"/>
      <c r="CWS21" s="218"/>
      <c r="CWT21" s="218"/>
      <c r="CWU21" s="218"/>
      <c r="CWV21" s="218"/>
      <c r="CWW21" s="218"/>
      <c r="CWX21" s="218"/>
      <c r="CWY21" s="218"/>
      <c r="CWZ21" s="218"/>
      <c r="CXA21" s="218"/>
      <c r="CXB21" s="218"/>
      <c r="CXC21" s="218"/>
      <c r="CXD21" s="218"/>
      <c r="CXE21" s="218"/>
      <c r="CXF21" s="218"/>
      <c r="CXG21" s="218"/>
      <c r="CXH21" s="218"/>
      <c r="CXI21" s="218"/>
      <c r="CXJ21" s="218"/>
      <c r="CXK21" s="218"/>
      <c r="CXL21" s="218"/>
      <c r="CXM21" s="218"/>
      <c r="CXN21" s="218"/>
      <c r="CXO21" s="218"/>
      <c r="CXP21" s="218"/>
      <c r="CXQ21" s="218"/>
      <c r="CXR21" s="218"/>
      <c r="CXS21" s="218"/>
      <c r="CXT21" s="218"/>
      <c r="CXU21" s="218"/>
      <c r="CXV21" s="218"/>
      <c r="CXW21" s="218"/>
      <c r="CXX21" s="218"/>
      <c r="CXY21" s="218"/>
      <c r="CXZ21" s="218"/>
      <c r="CYA21" s="218"/>
      <c r="CYB21" s="218"/>
      <c r="CYC21" s="218"/>
      <c r="CYD21" s="218"/>
      <c r="CYE21" s="218"/>
      <c r="CYF21" s="218"/>
      <c r="CYG21" s="218"/>
      <c r="CYH21" s="218"/>
      <c r="CYI21" s="218"/>
      <c r="CYJ21" s="218"/>
      <c r="CYK21" s="218"/>
      <c r="CYL21" s="218"/>
      <c r="CYM21" s="218"/>
      <c r="CYN21" s="218"/>
      <c r="CYO21" s="218"/>
      <c r="CYP21" s="218"/>
      <c r="CYQ21" s="218"/>
      <c r="CYR21" s="218"/>
      <c r="CYS21" s="218"/>
      <c r="CYT21" s="218"/>
      <c r="CYU21" s="218"/>
      <c r="CYV21" s="218"/>
      <c r="CYW21" s="218"/>
      <c r="CYX21" s="218"/>
      <c r="CYY21" s="218"/>
      <c r="CYZ21" s="218"/>
      <c r="CZA21" s="218"/>
      <c r="CZB21" s="218"/>
      <c r="CZC21" s="218"/>
      <c r="CZD21" s="218"/>
      <c r="CZE21" s="218"/>
      <c r="CZF21" s="218"/>
      <c r="CZG21" s="218"/>
      <c r="CZH21" s="218"/>
      <c r="CZI21" s="218"/>
      <c r="CZJ21" s="218"/>
      <c r="CZK21" s="218"/>
      <c r="CZL21" s="218"/>
      <c r="CZM21" s="218"/>
      <c r="CZN21" s="218"/>
      <c r="CZO21" s="218"/>
      <c r="CZP21" s="218"/>
      <c r="CZQ21" s="218"/>
      <c r="CZR21" s="218"/>
      <c r="CZS21" s="218"/>
      <c r="CZT21" s="218"/>
      <c r="CZU21" s="218"/>
      <c r="CZV21" s="218"/>
      <c r="CZW21" s="218"/>
      <c r="CZX21" s="218"/>
      <c r="CZY21" s="218"/>
      <c r="CZZ21" s="218"/>
      <c r="DAA21" s="218"/>
      <c r="DAB21" s="218"/>
      <c r="DAC21" s="218"/>
      <c r="DAD21" s="218"/>
      <c r="DAE21" s="218"/>
      <c r="DAF21" s="218"/>
      <c r="DAG21" s="218"/>
      <c r="DAH21" s="218"/>
      <c r="DAI21" s="218"/>
      <c r="DAJ21" s="218"/>
      <c r="DAK21" s="218"/>
      <c r="DAL21" s="218"/>
      <c r="DAM21" s="218"/>
      <c r="DAN21" s="218"/>
      <c r="DAO21" s="218"/>
      <c r="DAP21" s="218"/>
      <c r="DAQ21" s="218"/>
      <c r="DAR21" s="218"/>
      <c r="DAS21" s="218"/>
      <c r="DAT21" s="218"/>
      <c r="DAU21" s="218"/>
      <c r="DAV21" s="218"/>
      <c r="DAW21" s="218"/>
      <c r="DAX21" s="218"/>
      <c r="DAY21" s="218"/>
      <c r="DAZ21" s="218"/>
      <c r="DBA21" s="218"/>
      <c r="DBB21" s="218"/>
      <c r="DBC21" s="218"/>
      <c r="DBD21" s="218"/>
      <c r="DBE21" s="218"/>
      <c r="DBF21" s="218"/>
      <c r="DBG21" s="218"/>
      <c r="DBH21" s="218"/>
      <c r="DBI21" s="218"/>
      <c r="DBJ21" s="218"/>
      <c r="DBK21" s="218"/>
      <c r="DBL21" s="218"/>
      <c r="DBM21" s="218"/>
      <c r="DBN21" s="218"/>
      <c r="DBO21" s="218"/>
      <c r="DBP21" s="218"/>
      <c r="DBQ21" s="218"/>
      <c r="DBR21" s="218"/>
      <c r="DBS21" s="218"/>
      <c r="DBT21" s="218"/>
      <c r="DBU21" s="218"/>
      <c r="DBV21" s="218"/>
      <c r="DBW21" s="218"/>
      <c r="DBX21" s="218"/>
      <c r="DBY21" s="218"/>
      <c r="DBZ21" s="218"/>
      <c r="DCA21" s="218"/>
      <c r="DCB21" s="218"/>
      <c r="DCC21" s="218"/>
      <c r="DCD21" s="218"/>
      <c r="DCE21" s="218"/>
      <c r="DCF21" s="218"/>
      <c r="DCG21" s="218"/>
      <c r="DCH21" s="218"/>
      <c r="DCI21" s="218"/>
      <c r="DCJ21" s="218"/>
      <c r="DCK21" s="218"/>
      <c r="DCL21" s="218"/>
      <c r="DCM21" s="218"/>
      <c r="DCN21" s="218"/>
      <c r="DCO21" s="218"/>
      <c r="DCP21" s="218"/>
      <c r="DCQ21" s="218"/>
      <c r="DCR21" s="218"/>
      <c r="DCS21" s="218"/>
      <c r="DCT21" s="218"/>
      <c r="DCU21" s="218"/>
      <c r="DCV21" s="218"/>
      <c r="DCW21" s="218"/>
      <c r="DCX21" s="218"/>
      <c r="DCY21" s="218"/>
      <c r="DCZ21" s="218"/>
      <c r="DDA21" s="218"/>
      <c r="DDB21" s="218"/>
      <c r="DDC21" s="218"/>
      <c r="DDD21" s="218"/>
      <c r="DDE21" s="218"/>
      <c r="DDF21" s="218"/>
      <c r="DDG21" s="218"/>
      <c r="DDH21" s="218"/>
      <c r="DDI21" s="218"/>
      <c r="DDJ21" s="218"/>
      <c r="DDK21" s="218"/>
      <c r="DDL21" s="218"/>
      <c r="DDM21" s="218"/>
      <c r="DDN21" s="218"/>
      <c r="DDO21" s="218"/>
      <c r="DDP21" s="218"/>
      <c r="DDQ21" s="218"/>
      <c r="DDR21" s="218"/>
      <c r="DDS21" s="218"/>
      <c r="DDT21" s="218"/>
      <c r="DDU21" s="218"/>
      <c r="DDV21" s="218"/>
      <c r="DDW21" s="218"/>
      <c r="DDX21" s="218"/>
      <c r="DDY21" s="218"/>
      <c r="DDZ21" s="218"/>
      <c r="DEA21" s="218"/>
      <c r="DEB21" s="218"/>
      <c r="DEC21" s="218"/>
      <c r="DED21" s="218"/>
      <c r="DEE21" s="218"/>
      <c r="DEF21" s="218"/>
      <c r="DEG21" s="218"/>
      <c r="DEH21" s="218"/>
      <c r="DEI21" s="218"/>
      <c r="DEJ21" s="218"/>
      <c r="DEK21" s="218"/>
      <c r="DEL21" s="218"/>
      <c r="DEM21" s="218"/>
      <c r="DEN21" s="218"/>
      <c r="DEO21" s="218"/>
      <c r="DEP21" s="218"/>
      <c r="DEQ21" s="218"/>
      <c r="DER21" s="218"/>
      <c r="DES21" s="218"/>
      <c r="DET21" s="218"/>
      <c r="DEU21" s="218"/>
      <c r="DEV21" s="218"/>
      <c r="DEW21" s="218"/>
      <c r="DEX21" s="218"/>
      <c r="DEY21" s="218"/>
      <c r="DEZ21" s="218"/>
      <c r="DFA21" s="218"/>
      <c r="DFB21" s="218"/>
      <c r="DFC21" s="218"/>
      <c r="DFD21" s="218"/>
      <c r="DFE21" s="218"/>
      <c r="DFF21" s="218"/>
      <c r="DFG21" s="218"/>
      <c r="DFH21" s="218"/>
      <c r="DFI21" s="218"/>
      <c r="DFJ21" s="218"/>
      <c r="DFK21" s="218"/>
      <c r="DFL21" s="218"/>
      <c r="DFM21" s="218"/>
      <c r="DFN21" s="218"/>
      <c r="DFO21" s="218"/>
      <c r="DFP21" s="218"/>
      <c r="DFQ21" s="218"/>
      <c r="DFR21" s="218"/>
      <c r="DFS21" s="218"/>
      <c r="DFT21" s="218"/>
      <c r="DFU21" s="218"/>
      <c r="DFV21" s="218"/>
      <c r="DFW21" s="218"/>
      <c r="DFX21" s="218"/>
      <c r="DFY21" s="218"/>
      <c r="DFZ21" s="218"/>
      <c r="DGA21" s="218"/>
      <c r="DGB21" s="218"/>
      <c r="DGC21" s="218"/>
      <c r="DGD21" s="218"/>
      <c r="DGE21" s="218"/>
      <c r="DGF21" s="218"/>
      <c r="DGG21" s="218"/>
      <c r="DGH21" s="218"/>
      <c r="DGI21" s="218"/>
      <c r="DGJ21" s="218"/>
      <c r="DGK21" s="218"/>
      <c r="DGL21" s="218"/>
      <c r="DGM21" s="218"/>
      <c r="DGN21" s="218"/>
      <c r="DGO21" s="218"/>
      <c r="DGP21" s="218"/>
      <c r="DGQ21" s="218"/>
      <c r="DGR21" s="218"/>
      <c r="DGS21" s="218"/>
      <c r="DGT21" s="218"/>
      <c r="DGU21" s="218"/>
      <c r="DGV21" s="218"/>
      <c r="DGW21" s="218"/>
      <c r="DGX21" s="218"/>
      <c r="DGY21" s="218"/>
      <c r="DGZ21" s="218"/>
      <c r="DHA21" s="218"/>
      <c r="DHB21" s="218"/>
      <c r="DHC21" s="218"/>
      <c r="DHD21" s="218"/>
      <c r="DHE21" s="218"/>
      <c r="DHF21" s="218"/>
      <c r="DHG21" s="218"/>
      <c r="DHH21" s="218"/>
      <c r="DHI21" s="218"/>
      <c r="DHJ21" s="218"/>
      <c r="DHK21" s="218"/>
      <c r="DHL21" s="218"/>
      <c r="DHM21" s="218"/>
      <c r="DHN21" s="218"/>
      <c r="DHO21" s="218"/>
      <c r="DHP21" s="218"/>
      <c r="DHQ21" s="218"/>
      <c r="DHR21" s="218"/>
      <c r="DHS21" s="218"/>
      <c r="DHT21" s="218"/>
      <c r="DHU21" s="218"/>
      <c r="DHV21" s="218"/>
      <c r="DHW21" s="218"/>
      <c r="DHX21" s="218"/>
      <c r="DHY21" s="218"/>
      <c r="DHZ21" s="218"/>
      <c r="DIA21" s="218"/>
      <c r="DIB21" s="218"/>
      <c r="DIC21" s="218"/>
      <c r="DID21" s="218"/>
      <c r="DIE21" s="218"/>
      <c r="DIF21" s="218"/>
      <c r="DIG21" s="218"/>
      <c r="DIH21" s="218"/>
      <c r="DII21" s="218"/>
      <c r="DIJ21" s="218"/>
      <c r="DIK21" s="218"/>
      <c r="DIL21" s="218"/>
      <c r="DIM21" s="218"/>
      <c r="DIN21" s="218"/>
      <c r="DIO21" s="218"/>
      <c r="DIP21" s="218"/>
      <c r="DIQ21" s="218"/>
      <c r="DIR21" s="218"/>
      <c r="DIS21" s="218"/>
      <c r="DIT21" s="218"/>
      <c r="DIU21" s="218"/>
      <c r="DIV21" s="218"/>
      <c r="DIW21" s="218"/>
      <c r="DIX21" s="218"/>
      <c r="DIY21" s="218"/>
      <c r="DIZ21" s="218"/>
      <c r="DJA21" s="218"/>
      <c r="DJB21" s="218"/>
      <c r="DJC21" s="218"/>
      <c r="DJD21" s="218"/>
      <c r="DJE21" s="218"/>
      <c r="DJF21" s="218"/>
      <c r="DJG21" s="218"/>
      <c r="DJH21" s="218"/>
      <c r="DJI21" s="218"/>
      <c r="DJJ21" s="218"/>
      <c r="DJK21" s="218"/>
      <c r="DJL21" s="218"/>
      <c r="DJM21" s="218"/>
      <c r="DJN21" s="218"/>
      <c r="DJO21" s="218"/>
      <c r="DJP21" s="218"/>
      <c r="DJQ21" s="218"/>
      <c r="DJR21" s="218"/>
      <c r="DJS21" s="218"/>
      <c r="DJT21" s="218"/>
      <c r="DJU21" s="218"/>
      <c r="DJV21" s="218"/>
      <c r="DJW21" s="218"/>
      <c r="DJX21" s="218"/>
      <c r="DJY21" s="218"/>
      <c r="DJZ21" s="218"/>
      <c r="DKA21" s="218"/>
      <c r="DKB21" s="218"/>
      <c r="DKC21" s="218"/>
      <c r="DKD21" s="218"/>
      <c r="DKE21" s="218"/>
      <c r="DKF21" s="218"/>
      <c r="DKG21" s="218"/>
      <c r="DKH21" s="218"/>
      <c r="DKI21" s="218"/>
      <c r="DKJ21" s="218"/>
      <c r="DKK21" s="218"/>
      <c r="DKL21" s="218"/>
      <c r="DKM21" s="218"/>
      <c r="DKN21" s="218"/>
      <c r="DKO21" s="218"/>
      <c r="DKP21" s="218"/>
      <c r="DKQ21" s="218"/>
      <c r="DKR21" s="218"/>
      <c r="DKS21" s="218"/>
      <c r="DKT21" s="218"/>
      <c r="DKU21" s="218"/>
      <c r="DKV21" s="218"/>
      <c r="DKW21" s="218"/>
      <c r="DKX21" s="218"/>
      <c r="DKY21" s="218"/>
      <c r="DKZ21" s="218"/>
      <c r="DLA21" s="218"/>
      <c r="DLB21" s="218"/>
      <c r="DLC21" s="218"/>
      <c r="DLD21" s="218"/>
      <c r="DLE21" s="218"/>
      <c r="DLF21" s="218"/>
      <c r="DLG21" s="218"/>
      <c r="DLH21" s="218"/>
      <c r="DLI21" s="218"/>
      <c r="DLJ21" s="218"/>
      <c r="DLK21" s="218"/>
      <c r="DLL21" s="218"/>
      <c r="DLM21" s="218"/>
      <c r="DLN21" s="218"/>
      <c r="DLO21" s="218"/>
      <c r="DLP21" s="218"/>
      <c r="DLQ21" s="218"/>
      <c r="DLR21" s="218"/>
      <c r="DLS21" s="218"/>
      <c r="DLT21" s="218"/>
      <c r="DLU21" s="218"/>
      <c r="DLV21" s="218"/>
      <c r="DLW21" s="218"/>
      <c r="DLX21" s="218"/>
      <c r="DLY21" s="218"/>
      <c r="DLZ21" s="218"/>
      <c r="DMA21" s="218"/>
      <c r="DMB21" s="218"/>
      <c r="DMC21" s="218"/>
      <c r="DMD21" s="218"/>
      <c r="DME21" s="218"/>
      <c r="DMF21" s="218"/>
      <c r="DMG21" s="218"/>
      <c r="DMH21" s="218"/>
      <c r="DMI21" s="218"/>
      <c r="DMJ21" s="218"/>
      <c r="DMK21" s="218"/>
      <c r="DML21" s="218"/>
      <c r="DMM21" s="218"/>
      <c r="DMN21" s="218"/>
      <c r="DMO21" s="218"/>
      <c r="DMP21" s="218"/>
      <c r="DMQ21" s="218"/>
      <c r="DMR21" s="218"/>
      <c r="DMS21" s="218"/>
      <c r="DMT21" s="218"/>
      <c r="DMU21" s="218"/>
      <c r="DMV21" s="218"/>
      <c r="DMW21" s="218"/>
      <c r="DMX21" s="218"/>
      <c r="DMY21" s="218"/>
      <c r="DMZ21" s="218"/>
      <c r="DNA21" s="218"/>
      <c r="DNB21" s="218"/>
      <c r="DNC21" s="218"/>
      <c r="DND21" s="218"/>
      <c r="DNE21" s="218"/>
      <c r="DNF21" s="218"/>
      <c r="DNG21" s="218"/>
      <c r="DNH21" s="218"/>
      <c r="DNI21" s="218"/>
      <c r="DNJ21" s="218"/>
      <c r="DNK21" s="218"/>
      <c r="DNL21" s="218"/>
      <c r="DNM21" s="218"/>
      <c r="DNN21" s="218"/>
      <c r="DNO21" s="218"/>
      <c r="DNP21" s="218"/>
      <c r="DNQ21" s="218"/>
      <c r="DNR21" s="218"/>
      <c r="DNS21" s="218"/>
      <c r="DNT21" s="218"/>
      <c r="DNU21" s="218"/>
      <c r="DNV21" s="218"/>
      <c r="DNW21" s="218"/>
      <c r="DNX21" s="218"/>
      <c r="DNY21" s="218"/>
      <c r="DNZ21" s="218"/>
      <c r="DOA21" s="218"/>
      <c r="DOB21" s="218"/>
      <c r="DOC21" s="218"/>
      <c r="DOD21" s="218"/>
      <c r="DOE21" s="218"/>
      <c r="DOF21" s="218"/>
      <c r="DOG21" s="218"/>
      <c r="DOH21" s="218"/>
      <c r="DOI21" s="218"/>
      <c r="DOJ21" s="218"/>
      <c r="DOK21" s="218"/>
      <c r="DOL21" s="218"/>
      <c r="DOM21" s="218"/>
      <c r="DON21" s="218"/>
      <c r="DOO21" s="218"/>
      <c r="DOP21" s="218"/>
      <c r="DOQ21" s="218"/>
      <c r="DOR21" s="218"/>
      <c r="DOS21" s="218"/>
      <c r="DOT21" s="218"/>
      <c r="DOU21" s="218"/>
      <c r="DOV21" s="218"/>
      <c r="DOW21" s="218"/>
      <c r="DOX21" s="218"/>
      <c r="DOY21" s="218"/>
      <c r="DOZ21" s="218"/>
      <c r="DPA21" s="218"/>
      <c r="DPB21" s="218"/>
      <c r="DPC21" s="218"/>
      <c r="DPD21" s="218"/>
      <c r="DPE21" s="218"/>
      <c r="DPF21" s="218"/>
      <c r="DPG21" s="218"/>
      <c r="DPH21" s="218"/>
      <c r="DPI21" s="218"/>
      <c r="DPJ21" s="218"/>
      <c r="DPK21" s="218"/>
      <c r="DPL21" s="218"/>
      <c r="DPM21" s="218"/>
      <c r="DPN21" s="218"/>
      <c r="DPO21" s="218"/>
      <c r="DPP21" s="218"/>
      <c r="DPQ21" s="218"/>
      <c r="DPR21" s="218"/>
      <c r="DPS21" s="218"/>
      <c r="DPT21" s="218"/>
      <c r="DPU21" s="218"/>
      <c r="DPV21" s="218"/>
      <c r="DPW21" s="218"/>
      <c r="DPX21" s="218"/>
      <c r="DPY21" s="218"/>
      <c r="DPZ21" s="218"/>
      <c r="DQA21" s="218"/>
      <c r="DQB21" s="218"/>
      <c r="DQC21" s="218"/>
      <c r="DQD21" s="218"/>
      <c r="DQE21" s="218"/>
      <c r="DQF21" s="218"/>
      <c r="DQG21" s="218"/>
      <c r="DQH21" s="218"/>
      <c r="DQI21" s="218"/>
      <c r="DQJ21" s="218"/>
      <c r="DQK21" s="218"/>
      <c r="DQL21" s="218"/>
      <c r="DQM21" s="218"/>
      <c r="DQN21" s="218"/>
      <c r="DQO21" s="218"/>
      <c r="DQP21" s="218"/>
      <c r="DQQ21" s="218"/>
      <c r="DQR21" s="218"/>
      <c r="DQS21" s="218"/>
      <c r="DQT21" s="218"/>
      <c r="DQU21" s="218"/>
      <c r="DQV21" s="218"/>
      <c r="DQW21" s="218"/>
      <c r="DQX21" s="218"/>
      <c r="DQY21" s="218"/>
      <c r="DQZ21" s="218"/>
      <c r="DRA21" s="218"/>
      <c r="DRB21" s="218"/>
      <c r="DRC21" s="218"/>
      <c r="DRD21" s="218"/>
      <c r="DRE21" s="218"/>
      <c r="DRF21" s="218"/>
      <c r="DRG21" s="218"/>
      <c r="DRH21" s="218"/>
      <c r="DRI21" s="218"/>
      <c r="DRJ21" s="218"/>
      <c r="DRK21" s="218"/>
      <c r="DRL21" s="218"/>
      <c r="DRM21" s="218"/>
      <c r="DRN21" s="218"/>
      <c r="DRO21" s="218"/>
      <c r="DRP21" s="218"/>
      <c r="DRQ21" s="218"/>
      <c r="DRR21" s="218"/>
      <c r="DRS21" s="218"/>
      <c r="DRT21" s="218"/>
      <c r="DRU21" s="218"/>
      <c r="DRV21" s="218"/>
      <c r="DRW21" s="218"/>
      <c r="DRX21" s="218"/>
      <c r="DRY21" s="218"/>
      <c r="DRZ21" s="218"/>
      <c r="DSA21" s="218"/>
      <c r="DSB21" s="218"/>
      <c r="DSC21" s="218"/>
      <c r="DSD21" s="218"/>
      <c r="DSE21" s="218"/>
      <c r="DSF21" s="218"/>
      <c r="DSG21" s="218"/>
      <c r="DSH21" s="218"/>
      <c r="DSI21" s="218"/>
      <c r="DSJ21" s="218"/>
      <c r="DSK21" s="218"/>
      <c r="DSL21" s="218"/>
      <c r="DSM21" s="218"/>
      <c r="DSN21" s="218"/>
      <c r="DSO21" s="218"/>
      <c r="DSP21" s="218"/>
      <c r="DSQ21" s="218"/>
      <c r="DSR21" s="218"/>
      <c r="DSS21" s="218"/>
      <c r="DST21" s="218"/>
      <c r="DSU21" s="218"/>
      <c r="DSV21" s="218"/>
      <c r="DSW21" s="218"/>
      <c r="DSX21" s="218"/>
      <c r="DSY21" s="218"/>
      <c r="DSZ21" s="218"/>
      <c r="DTA21" s="218"/>
      <c r="DTB21" s="218"/>
      <c r="DTC21" s="218"/>
      <c r="DTD21" s="218"/>
      <c r="DTE21" s="218"/>
      <c r="DTF21" s="218"/>
      <c r="DTG21" s="218"/>
      <c r="DTH21" s="218"/>
      <c r="DTI21" s="218"/>
      <c r="DTJ21" s="218"/>
      <c r="DTK21" s="218"/>
      <c r="DTL21" s="218"/>
      <c r="DTM21" s="218"/>
      <c r="DTN21" s="218"/>
      <c r="DTO21" s="218"/>
      <c r="DTP21" s="218"/>
      <c r="DTQ21" s="218"/>
      <c r="DTR21" s="218"/>
      <c r="DTS21" s="218"/>
      <c r="DTT21" s="218"/>
      <c r="DTU21" s="218"/>
      <c r="DTV21" s="218"/>
      <c r="DTW21" s="218"/>
      <c r="DTX21" s="218"/>
      <c r="DTY21" s="218"/>
      <c r="DTZ21" s="218"/>
      <c r="DUA21" s="218"/>
      <c r="DUB21" s="218"/>
      <c r="DUC21" s="218"/>
      <c r="DUD21" s="218"/>
      <c r="DUE21" s="218"/>
      <c r="DUF21" s="218"/>
      <c r="DUG21" s="218"/>
      <c r="DUH21" s="218"/>
      <c r="DUI21" s="218"/>
      <c r="DUJ21" s="218"/>
      <c r="DUK21" s="218"/>
      <c r="DUL21" s="218"/>
      <c r="DUM21" s="218"/>
      <c r="DUN21" s="218"/>
      <c r="DUO21" s="218"/>
      <c r="DUP21" s="218"/>
      <c r="DUQ21" s="218"/>
      <c r="DUR21" s="218"/>
      <c r="DUS21" s="218"/>
      <c r="DUT21" s="218"/>
      <c r="DUU21" s="218"/>
      <c r="DUV21" s="218"/>
      <c r="DUW21" s="218"/>
      <c r="DUX21" s="218"/>
      <c r="DUY21" s="218"/>
      <c r="DUZ21" s="218"/>
      <c r="DVA21" s="218"/>
      <c r="DVB21" s="218"/>
      <c r="DVC21" s="218"/>
      <c r="DVD21" s="218"/>
      <c r="DVE21" s="218"/>
      <c r="DVF21" s="218"/>
      <c r="DVG21" s="218"/>
      <c r="DVH21" s="218"/>
      <c r="DVI21" s="218"/>
      <c r="DVJ21" s="218"/>
      <c r="DVK21" s="218"/>
      <c r="DVL21" s="218"/>
      <c r="DVM21" s="218"/>
      <c r="DVN21" s="218"/>
      <c r="DVO21" s="218"/>
      <c r="DVP21" s="218"/>
      <c r="DVQ21" s="218"/>
      <c r="DVR21" s="218"/>
      <c r="DVS21" s="218"/>
      <c r="DVT21" s="218"/>
      <c r="DVU21" s="218"/>
      <c r="DVV21" s="218"/>
      <c r="DVW21" s="218"/>
      <c r="DVX21" s="218"/>
      <c r="DVY21" s="218"/>
      <c r="DVZ21" s="218"/>
      <c r="DWA21" s="218"/>
      <c r="DWB21" s="218"/>
      <c r="DWC21" s="218"/>
      <c r="DWD21" s="218"/>
      <c r="DWE21" s="218"/>
      <c r="DWF21" s="218"/>
      <c r="DWG21" s="218"/>
      <c r="DWH21" s="218"/>
      <c r="DWI21" s="218"/>
      <c r="DWJ21" s="218"/>
      <c r="DWK21" s="218"/>
      <c r="DWL21" s="218"/>
      <c r="DWM21" s="218"/>
      <c r="DWN21" s="218"/>
      <c r="DWO21" s="218"/>
      <c r="DWP21" s="218"/>
      <c r="DWQ21" s="218"/>
      <c r="DWR21" s="218"/>
      <c r="DWS21" s="218"/>
      <c r="DWT21" s="218"/>
      <c r="DWU21" s="218"/>
      <c r="DWV21" s="218"/>
      <c r="DWW21" s="218"/>
      <c r="DWX21" s="218"/>
      <c r="DWY21" s="218"/>
      <c r="DWZ21" s="218"/>
      <c r="DXA21" s="218"/>
      <c r="DXB21" s="218"/>
      <c r="DXC21" s="218"/>
      <c r="DXD21" s="218"/>
      <c r="DXE21" s="218"/>
      <c r="DXF21" s="218"/>
      <c r="DXG21" s="218"/>
      <c r="DXH21" s="218"/>
      <c r="DXI21" s="218"/>
      <c r="DXJ21" s="218"/>
      <c r="DXK21" s="218"/>
      <c r="DXL21" s="218"/>
      <c r="DXM21" s="218"/>
      <c r="DXN21" s="218"/>
      <c r="DXO21" s="218"/>
      <c r="DXP21" s="218"/>
      <c r="DXQ21" s="218"/>
      <c r="DXR21" s="218"/>
      <c r="DXS21" s="218"/>
      <c r="DXT21" s="218"/>
      <c r="DXU21" s="218"/>
      <c r="DXV21" s="218"/>
      <c r="DXW21" s="218"/>
      <c r="DXX21" s="218"/>
      <c r="DXY21" s="218"/>
      <c r="DXZ21" s="218"/>
      <c r="DYA21" s="218"/>
      <c r="DYB21" s="218"/>
      <c r="DYC21" s="218"/>
      <c r="DYD21" s="218"/>
      <c r="DYE21" s="218"/>
      <c r="DYF21" s="218"/>
      <c r="DYG21" s="218"/>
      <c r="DYH21" s="218"/>
      <c r="DYI21" s="218"/>
      <c r="DYJ21" s="218"/>
      <c r="DYK21" s="218"/>
      <c r="DYL21" s="218"/>
      <c r="DYM21" s="218"/>
      <c r="DYN21" s="218"/>
      <c r="DYO21" s="218"/>
      <c r="DYP21" s="218"/>
      <c r="DYQ21" s="218"/>
      <c r="DYR21" s="218"/>
      <c r="DYS21" s="218"/>
      <c r="DYT21" s="218"/>
      <c r="DYU21" s="218"/>
      <c r="DYV21" s="218"/>
      <c r="DYW21" s="218"/>
      <c r="DYX21" s="218"/>
      <c r="DYY21" s="218"/>
      <c r="DYZ21" s="218"/>
      <c r="DZA21" s="218"/>
      <c r="DZB21" s="218"/>
      <c r="DZC21" s="218"/>
      <c r="DZD21" s="218"/>
      <c r="DZE21" s="218"/>
      <c r="DZF21" s="218"/>
      <c r="DZG21" s="218"/>
      <c r="DZH21" s="218"/>
      <c r="DZI21" s="218"/>
      <c r="DZJ21" s="218"/>
      <c r="DZK21" s="218"/>
      <c r="DZL21" s="218"/>
      <c r="DZM21" s="218"/>
      <c r="DZN21" s="218"/>
      <c r="DZO21" s="218"/>
      <c r="DZP21" s="218"/>
      <c r="DZQ21" s="218"/>
      <c r="DZR21" s="218"/>
      <c r="DZS21" s="218"/>
      <c r="DZT21" s="218"/>
      <c r="DZU21" s="218"/>
      <c r="DZV21" s="218"/>
      <c r="DZW21" s="218"/>
      <c r="DZX21" s="218"/>
      <c r="DZY21" s="218"/>
      <c r="DZZ21" s="218"/>
      <c r="EAA21" s="218"/>
      <c r="EAB21" s="218"/>
      <c r="EAC21" s="218"/>
      <c r="EAD21" s="218"/>
      <c r="EAE21" s="218"/>
      <c r="EAF21" s="218"/>
      <c r="EAG21" s="218"/>
      <c r="EAH21" s="218"/>
      <c r="EAI21" s="218"/>
      <c r="EAJ21" s="218"/>
      <c r="EAK21" s="218"/>
      <c r="EAL21" s="218"/>
      <c r="EAM21" s="218"/>
      <c r="EAN21" s="218"/>
      <c r="EAO21" s="218"/>
      <c r="EAP21" s="218"/>
      <c r="EAQ21" s="218"/>
      <c r="EAR21" s="218"/>
      <c r="EAS21" s="218"/>
      <c r="EAT21" s="218"/>
      <c r="EAU21" s="218"/>
      <c r="EAV21" s="218"/>
      <c r="EAW21" s="218"/>
      <c r="EAX21" s="218"/>
      <c r="EAY21" s="218"/>
      <c r="EAZ21" s="218"/>
      <c r="EBA21" s="218"/>
      <c r="EBB21" s="218"/>
      <c r="EBC21" s="218"/>
      <c r="EBD21" s="218"/>
      <c r="EBE21" s="218"/>
      <c r="EBF21" s="218"/>
      <c r="EBG21" s="218"/>
      <c r="EBH21" s="218"/>
      <c r="EBI21" s="218"/>
      <c r="EBJ21" s="218"/>
      <c r="EBK21" s="218"/>
      <c r="EBL21" s="218"/>
      <c r="EBM21" s="218"/>
      <c r="EBN21" s="218"/>
      <c r="EBO21" s="218"/>
      <c r="EBP21" s="218"/>
      <c r="EBQ21" s="218"/>
      <c r="EBR21" s="218"/>
      <c r="EBS21" s="218"/>
      <c r="EBT21" s="218"/>
      <c r="EBU21" s="218"/>
      <c r="EBV21" s="218"/>
      <c r="EBW21" s="218"/>
      <c r="EBX21" s="218"/>
      <c r="EBY21" s="218"/>
      <c r="EBZ21" s="218"/>
      <c r="ECA21" s="218"/>
      <c r="ECB21" s="218"/>
      <c r="ECC21" s="218"/>
      <c r="ECD21" s="218"/>
      <c r="ECE21" s="218"/>
      <c r="ECF21" s="218"/>
      <c r="ECG21" s="218"/>
      <c r="ECH21" s="218"/>
      <c r="ECI21" s="218"/>
      <c r="ECJ21" s="218"/>
      <c r="ECK21" s="218"/>
      <c r="ECL21" s="218"/>
      <c r="ECM21" s="218"/>
      <c r="ECN21" s="218"/>
      <c r="ECO21" s="218"/>
      <c r="ECP21" s="218"/>
      <c r="ECQ21" s="218"/>
      <c r="ECR21" s="218"/>
      <c r="ECS21" s="218"/>
      <c r="ECT21" s="218"/>
      <c r="ECU21" s="218"/>
      <c r="ECV21" s="218"/>
      <c r="ECW21" s="218"/>
      <c r="ECX21" s="218"/>
      <c r="ECY21" s="218"/>
      <c r="ECZ21" s="218"/>
      <c r="EDA21" s="218"/>
      <c r="EDB21" s="218"/>
      <c r="EDC21" s="218"/>
      <c r="EDD21" s="218"/>
      <c r="EDE21" s="218"/>
      <c r="EDF21" s="218"/>
      <c r="EDG21" s="218"/>
      <c r="EDH21" s="218"/>
      <c r="EDI21" s="218"/>
      <c r="EDJ21" s="218"/>
      <c r="EDK21" s="218"/>
      <c r="EDL21" s="218"/>
      <c r="EDM21" s="218"/>
      <c r="EDN21" s="218"/>
      <c r="EDO21" s="218"/>
      <c r="EDP21" s="218"/>
      <c r="EDQ21" s="218"/>
      <c r="EDR21" s="218"/>
      <c r="EDS21" s="218"/>
      <c r="EDT21" s="218"/>
      <c r="EDU21" s="218"/>
      <c r="EDV21" s="218"/>
      <c r="EDW21" s="218"/>
      <c r="EDX21" s="218"/>
      <c r="EDY21" s="218"/>
      <c r="EDZ21" s="218"/>
      <c r="EEA21" s="218"/>
      <c r="EEB21" s="218"/>
      <c r="EEC21" s="218"/>
      <c r="EED21" s="218"/>
      <c r="EEE21" s="218"/>
      <c r="EEF21" s="218"/>
      <c r="EEG21" s="218"/>
      <c r="EEH21" s="218"/>
      <c r="EEI21" s="218"/>
      <c r="EEJ21" s="218"/>
      <c r="EEK21" s="218"/>
      <c r="EEL21" s="218"/>
      <c r="EEM21" s="218"/>
      <c r="EEN21" s="218"/>
      <c r="EEO21" s="218"/>
      <c r="EEP21" s="218"/>
      <c r="EEQ21" s="218"/>
      <c r="EER21" s="218"/>
      <c r="EES21" s="218"/>
      <c r="EET21" s="218"/>
      <c r="EEU21" s="218"/>
      <c r="EEV21" s="218"/>
      <c r="EEW21" s="218"/>
      <c r="EEX21" s="218"/>
      <c r="EEY21" s="218"/>
      <c r="EEZ21" s="218"/>
      <c r="EFA21" s="218"/>
      <c r="EFB21" s="218"/>
      <c r="EFC21" s="218"/>
      <c r="EFD21" s="218"/>
      <c r="EFE21" s="218"/>
      <c r="EFF21" s="218"/>
      <c r="EFG21" s="218"/>
      <c r="EFH21" s="218"/>
      <c r="EFI21" s="218"/>
      <c r="EFJ21" s="218"/>
      <c r="EFK21" s="218"/>
      <c r="EFL21" s="218"/>
      <c r="EFM21" s="218"/>
      <c r="EFN21" s="218"/>
      <c r="EFO21" s="218"/>
      <c r="EFP21" s="218"/>
      <c r="EFQ21" s="218"/>
      <c r="EFR21" s="218"/>
      <c r="EFS21" s="218"/>
      <c r="EFT21" s="218"/>
      <c r="EFU21" s="218"/>
      <c r="EFV21" s="218"/>
      <c r="EFW21" s="218"/>
      <c r="EFX21" s="218"/>
      <c r="EFY21" s="218"/>
      <c r="EFZ21" s="218"/>
      <c r="EGA21" s="218"/>
      <c r="EGB21" s="218"/>
      <c r="EGC21" s="218"/>
      <c r="EGD21" s="218"/>
      <c r="EGE21" s="218"/>
      <c r="EGF21" s="218"/>
      <c r="EGG21" s="218"/>
      <c r="EGH21" s="218"/>
      <c r="EGI21" s="218"/>
      <c r="EGJ21" s="218"/>
      <c r="EGK21" s="218"/>
      <c r="EGL21" s="218"/>
      <c r="EGM21" s="218"/>
      <c r="EGN21" s="218"/>
      <c r="EGO21" s="218"/>
      <c r="EGP21" s="218"/>
      <c r="EGQ21" s="218"/>
      <c r="EGR21" s="218"/>
      <c r="EGS21" s="218"/>
      <c r="EGT21" s="218"/>
      <c r="EGU21" s="218"/>
      <c r="EGV21" s="218"/>
      <c r="EGW21" s="218"/>
      <c r="EGX21" s="218"/>
      <c r="EGY21" s="218"/>
      <c r="EGZ21" s="218"/>
      <c r="EHA21" s="218"/>
      <c r="EHB21" s="218"/>
      <c r="EHC21" s="218"/>
      <c r="EHD21" s="218"/>
      <c r="EHE21" s="218"/>
      <c r="EHF21" s="218"/>
      <c r="EHG21" s="218"/>
      <c r="EHH21" s="218"/>
      <c r="EHI21" s="218"/>
      <c r="EHJ21" s="218"/>
      <c r="EHK21" s="218"/>
      <c r="EHL21" s="218"/>
      <c r="EHM21" s="218"/>
      <c r="EHN21" s="218"/>
      <c r="EHO21" s="218"/>
      <c r="EHP21" s="218"/>
      <c r="EHQ21" s="218"/>
      <c r="EHR21" s="218"/>
      <c r="EHS21" s="218"/>
      <c r="EHT21" s="218"/>
      <c r="EHU21" s="218"/>
      <c r="EHV21" s="218"/>
      <c r="EHW21" s="218"/>
      <c r="EHX21" s="218"/>
      <c r="EHY21" s="218"/>
      <c r="EHZ21" s="218"/>
      <c r="EIA21" s="218"/>
      <c r="EIB21" s="218"/>
      <c r="EIC21" s="218"/>
      <c r="EID21" s="218"/>
      <c r="EIE21" s="218"/>
      <c r="EIF21" s="218"/>
      <c r="EIG21" s="218"/>
      <c r="EIH21" s="218"/>
      <c r="EII21" s="218"/>
      <c r="EIJ21" s="218"/>
      <c r="EIK21" s="218"/>
      <c r="EIL21" s="218"/>
      <c r="EIM21" s="218"/>
      <c r="EIN21" s="218"/>
      <c r="EIO21" s="218"/>
      <c r="EIP21" s="218"/>
      <c r="EIQ21" s="218"/>
      <c r="EIR21" s="218"/>
      <c r="EIS21" s="218"/>
      <c r="EIT21" s="218"/>
      <c r="EIU21" s="218"/>
      <c r="EIV21" s="218"/>
      <c r="EIW21" s="218"/>
      <c r="EIX21" s="218"/>
      <c r="EIY21" s="218"/>
      <c r="EIZ21" s="218"/>
      <c r="EJA21" s="218"/>
      <c r="EJB21" s="218"/>
      <c r="EJC21" s="218"/>
      <c r="EJD21" s="218"/>
      <c r="EJE21" s="218"/>
      <c r="EJF21" s="218"/>
      <c r="EJG21" s="218"/>
      <c r="EJH21" s="218"/>
      <c r="EJI21" s="218"/>
      <c r="EJJ21" s="218"/>
      <c r="EJK21" s="218"/>
      <c r="EJL21" s="218"/>
      <c r="EJM21" s="218"/>
      <c r="EJN21" s="218"/>
      <c r="EJO21" s="218"/>
      <c r="EJP21" s="218"/>
      <c r="EJQ21" s="218"/>
      <c r="EJR21" s="218"/>
      <c r="EJS21" s="218"/>
      <c r="EJT21" s="218"/>
      <c r="EJU21" s="218"/>
      <c r="EJV21" s="218"/>
      <c r="EJW21" s="218"/>
      <c r="EJX21" s="218"/>
      <c r="EJY21" s="218"/>
      <c r="EJZ21" s="218"/>
      <c r="EKA21" s="218"/>
      <c r="EKB21" s="218"/>
      <c r="EKC21" s="218"/>
      <c r="EKD21" s="218"/>
      <c r="EKE21" s="218"/>
      <c r="EKF21" s="218"/>
      <c r="EKG21" s="218"/>
      <c r="EKH21" s="218"/>
      <c r="EKI21" s="218"/>
      <c r="EKJ21" s="218"/>
      <c r="EKK21" s="218"/>
      <c r="EKL21" s="218"/>
      <c r="EKM21" s="218"/>
      <c r="EKN21" s="218"/>
      <c r="EKO21" s="218"/>
      <c r="EKP21" s="218"/>
      <c r="EKQ21" s="218"/>
      <c r="EKR21" s="218"/>
      <c r="EKS21" s="218"/>
      <c r="EKT21" s="218"/>
      <c r="EKU21" s="218"/>
      <c r="EKV21" s="218"/>
      <c r="EKW21" s="218"/>
      <c r="EKX21" s="218"/>
      <c r="EKY21" s="218"/>
      <c r="EKZ21" s="218"/>
      <c r="ELA21" s="218"/>
      <c r="ELB21" s="218"/>
      <c r="ELC21" s="218"/>
      <c r="ELD21" s="218"/>
      <c r="ELE21" s="218"/>
      <c r="ELF21" s="218"/>
      <c r="ELG21" s="218"/>
      <c r="ELH21" s="218"/>
      <c r="ELI21" s="218"/>
      <c r="ELJ21" s="218"/>
      <c r="ELK21" s="218"/>
      <c r="ELL21" s="218"/>
      <c r="ELM21" s="218"/>
      <c r="ELN21" s="218"/>
      <c r="ELO21" s="218"/>
      <c r="ELP21" s="218"/>
      <c r="ELQ21" s="218"/>
      <c r="ELR21" s="218"/>
      <c r="ELS21" s="218"/>
      <c r="ELT21" s="218"/>
      <c r="ELU21" s="218"/>
      <c r="ELV21" s="218"/>
      <c r="ELW21" s="218"/>
      <c r="ELX21" s="218"/>
      <c r="ELY21" s="218"/>
      <c r="ELZ21" s="218"/>
      <c r="EMA21" s="218"/>
      <c r="EMB21" s="218"/>
      <c r="EMC21" s="218"/>
      <c r="EMD21" s="218"/>
      <c r="EME21" s="218"/>
      <c r="EMF21" s="218"/>
      <c r="EMG21" s="218"/>
      <c r="EMH21" s="218"/>
      <c r="EMI21" s="218"/>
      <c r="EMJ21" s="218"/>
      <c r="EMK21" s="218"/>
      <c r="EML21" s="218"/>
      <c r="EMM21" s="218"/>
      <c r="EMN21" s="218"/>
      <c r="EMO21" s="218"/>
      <c r="EMP21" s="218"/>
      <c r="EMQ21" s="218"/>
      <c r="EMR21" s="218"/>
      <c r="EMS21" s="218"/>
      <c r="EMT21" s="218"/>
      <c r="EMU21" s="218"/>
      <c r="EMV21" s="218"/>
      <c r="EMW21" s="218"/>
      <c r="EMX21" s="218"/>
      <c r="EMY21" s="218"/>
      <c r="EMZ21" s="218"/>
      <c r="ENA21" s="218"/>
      <c r="ENB21" s="218"/>
      <c r="ENC21" s="218"/>
      <c r="END21" s="218"/>
      <c r="ENE21" s="218"/>
      <c r="ENF21" s="218"/>
      <c r="ENG21" s="218"/>
      <c r="ENH21" s="218"/>
      <c r="ENI21" s="218"/>
      <c r="ENJ21" s="218"/>
      <c r="ENK21" s="218"/>
      <c r="ENL21" s="218"/>
      <c r="ENM21" s="218"/>
      <c r="ENN21" s="218"/>
      <c r="ENO21" s="218"/>
      <c r="ENP21" s="218"/>
      <c r="ENQ21" s="218"/>
      <c r="ENR21" s="218"/>
      <c r="ENS21" s="218"/>
    </row>
    <row r="22" spans="1:3763">
      <c r="A22" s="182" t="s">
        <v>9</v>
      </c>
      <c r="B22" s="41" t="s">
        <v>124</v>
      </c>
      <c r="C22" s="42" t="s">
        <v>10</v>
      </c>
      <c r="D22" s="116">
        <f t="shared" ref="D22:I22" si="17">SUM(D23:D28)</f>
        <v>0</v>
      </c>
      <c r="E22" s="183">
        <f t="shared" si="17"/>
        <v>0</v>
      </c>
      <c r="F22" s="183">
        <f t="shared" si="17"/>
        <v>0</v>
      </c>
      <c r="G22" s="183">
        <f t="shared" si="17"/>
        <v>0</v>
      </c>
      <c r="H22" s="183">
        <f t="shared" si="17"/>
        <v>0</v>
      </c>
      <c r="I22" s="183">
        <f t="shared" si="17"/>
        <v>70</v>
      </c>
      <c r="J22" s="183">
        <f>O22+T22+Y22+AD22</f>
        <v>0</v>
      </c>
      <c r="K22" s="183">
        <f t="shared" ref="K22:M34" si="18">P22+U22+Z22+AE22</f>
        <v>0</v>
      </c>
      <c r="L22" s="183">
        <f t="shared" si="18"/>
        <v>5.6829999999999998</v>
      </c>
      <c r="M22" s="183">
        <f t="shared" si="18"/>
        <v>0</v>
      </c>
      <c r="N22" s="183">
        <f>SUM(S22)+SUM(X22)+SUM(AC22)+SUM(AH22)</f>
        <v>86</v>
      </c>
      <c r="O22" s="183">
        <f t="shared" ref="O22:AH22" si="19">SUM(O23:O28)</f>
        <v>0</v>
      </c>
      <c r="P22" s="183">
        <f t="shared" si="19"/>
        <v>0</v>
      </c>
      <c r="Q22" s="183">
        <f t="shared" si="19"/>
        <v>0</v>
      </c>
      <c r="R22" s="183">
        <f t="shared" si="19"/>
        <v>0</v>
      </c>
      <c r="S22" s="183">
        <f t="shared" si="19"/>
        <v>2</v>
      </c>
      <c r="T22" s="183">
        <f t="shared" si="19"/>
        <v>0</v>
      </c>
      <c r="U22" s="183">
        <f t="shared" si="19"/>
        <v>0</v>
      </c>
      <c r="V22" s="183">
        <f t="shared" si="19"/>
        <v>0.55000000000000004</v>
      </c>
      <c r="W22" s="183">
        <f t="shared" si="19"/>
        <v>0</v>
      </c>
      <c r="X22" s="183">
        <f t="shared" si="19"/>
        <v>2</v>
      </c>
      <c r="Y22" s="183">
        <f t="shared" si="19"/>
        <v>0</v>
      </c>
      <c r="Z22" s="183">
        <f t="shared" si="19"/>
        <v>0</v>
      </c>
      <c r="AA22" s="183">
        <f t="shared" si="19"/>
        <v>0</v>
      </c>
      <c r="AB22" s="183">
        <f t="shared" si="19"/>
        <v>0</v>
      </c>
      <c r="AC22" s="183">
        <f t="shared" si="19"/>
        <v>4</v>
      </c>
      <c r="AD22" s="183">
        <f t="shared" si="19"/>
        <v>0</v>
      </c>
      <c r="AE22" s="183">
        <f t="shared" si="19"/>
        <v>0</v>
      </c>
      <c r="AF22" s="183">
        <f t="shared" si="19"/>
        <v>5.133</v>
      </c>
      <c r="AG22" s="183">
        <f t="shared" si="19"/>
        <v>0</v>
      </c>
      <c r="AH22" s="183">
        <f t="shared" si="19"/>
        <v>78</v>
      </c>
    </row>
    <row r="23" spans="1:3763">
      <c r="A23" s="186" t="s">
        <v>11</v>
      </c>
      <c r="B23" s="41" t="s">
        <v>12</v>
      </c>
      <c r="C23" s="42" t="s">
        <v>10</v>
      </c>
      <c r="D23" s="116">
        <f>D30</f>
        <v>0</v>
      </c>
      <c r="E23" s="183">
        <f t="shared" ref="E23:I23" si="20">E30</f>
        <v>0</v>
      </c>
      <c r="F23" s="183">
        <f t="shared" si="20"/>
        <v>0</v>
      </c>
      <c r="G23" s="183">
        <f t="shared" si="20"/>
        <v>0</v>
      </c>
      <c r="H23" s="183">
        <f t="shared" si="20"/>
        <v>0</v>
      </c>
      <c r="I23" s="183">
        <f t="shared" si="20"/>
        <v>0</v>
      </c>
      <c r="J23" s="183">
        <f t="shared" ref="J23:M56" si="21">O23+T23+Y23+AD23</f>
        <v>0</v>
      </c>
      <c r="K23" s="183">
        <f t="shared" si="18"/>
        <v>0</v>
      </c>
      <c r="L23" s="183">
        <f t="shared" si="18"/>
        <v>5.6829999999999998</v>
      </c>
      <c r="M23" s="183">
        <f t="shared" si="18"/>
        <v>0</v>
      </c>
      <c r="N23" s="183">
        <f t="shared" ref="N23:N64" si="22">SUM(S23)+SUM(X23)+SUM(AC23)+SUM(AH23)</f>
        <v>0</v>
      </c>
      <c r="O23" s="183">
        <f t="shared" ref="O23:AH23" si="23">O30</f>
        <v>0</v>
      </c>
      <c r="P23" s="183">
        <f t="shared" si="23"/>
        <v>0</v>
      </c>
      <c r="Q23" s="183">
        <f t="shared" si="23"/>
        <v>0</v>
      </c>
      <c r="R23" s="183">
        <f t="shared" si="23"/>
        <v>0</v>
      </c>
      <c r="S23" s="183">
        <f t="shared" si="23"/>
        <v>0</v>
      </c>
      <c r="T23" s="183">
        <f t="shared" si="23"/>
        <v>0</v>
      </c>
      <c r="U23" s="183">
        <f t="shared" si="23"/>
        <v>0</v>
      </c>
      <c r="V23" s="183">
        <f t="shared" si="23"/>
        <v>0.55000000000000004</v>
      </c>
      <c r="W23" s="183">
        <f t="shared" si="23"/>
        <v>0</v>
      </c>
      <c r="X23" s="183">
        <f t="shared" si="23"/>
        <v>0</v>
      </c>
      <c r="Y23" s="183">
        <f t="shared" si="23"/>
        <v>0</v>
      </c>
      <c r="Z23" s="183">
        <f t="shared" si="23"/>
        <v>0</v>
      </c>
      <c r="AA23" s="183">
        <f t="shared" si="23"/>
        <v>0</v>
      </c>
      <c r="AB23" s="183">
        <f t="shared" si="23"/>
        <v>0</v>
      </c>
      <c r="AC23" s="183">
        <f t="shared" si="23"/>
        <v>0</v>
      </c>
      <c r="AD23" s="183">
        <f t="shared" si="23"/>
        <v>0</v>
      </c>
      <c r="AE23" s="183">
        <f t="shared" si="23"/>
        <v>0</v>
      </c>
      <c r="AF23" s="183">
        <f t="shared" si="23"/>
        <v>5.133</v>
      </c>
      <c r="AG23" s="183">
        <f t="shared" si="23"/>
        <v>0</v>
      </c>
      <c r="AH23" s="183">
        <f t="shared" si="23"/>
        <v>0</v>
      </c>
    </row>
    <row r="24" spans="1:3763" ht="31.5">
      <c r="A24" s="186" t="s">
        <v>13</v>
      </c>
      <c r="B24" s="41" t="s">
        <v>14</v>
      </c>
      <c r="C24" s="42" t="s">
        <v>10</v>
      </c>
      <c r="D24" s="116">
        <f>D55</f>
        <v>0</v>
      </c>
      <c r="E24" s="183">
        <f t="shared" ref="E24:I24" si="24">E55</f>
        <v>0</v>
      </c>
      <c r="F24" s="183">
        <f t="shared" si="24"/>
        <v>0</v>
      </c>
      <c r="G24" s="183">
        <f t="shared" si="24"/>
        <v>0</v>
      </c>
      <c r="H24" s="183">
        <f t="shared" si="24"/>
        <v>0</v>
      </c>
      <c r="I24" s="183">
        <f t="shared" si="24"/>
        <v>70</v>
      </c>
      <c r="J24" s="183">
        <f t="shared" si="21"/>
        <v>0</v>
      </c>
      <c r="K24" s="183">
        <f t="shared" si="18"/>
        <v>0</v>
      </c>
      <c r="L24" s="183">
        <f t="shared" si="18"/>
        <v>0</v>
      </c>
      <c r="M24" s="183">
        <f t="shared" si="18"/>
        <v>0</v>
      </c>
      <c r="N24" s="183">
        <f t="shared" si="22"/>
        <v>79</v>
      </c>
      <c r="O24" s="183">
        <f t="shared" ref="O24:AH24" si="25">O55</f>
        <v>0</v>
      </c>
      <c r="P24" s="183">
        <f t="shared" si="25"/>
        <v>0</v>
      </c>
      <c r="Q24" s="183">
        <f t="shared" si="25"/>
        <v>0</v>
      </c>
      <c r="R24" s="183">
        <f t="shared" si="25"/>
        <v>0</v>
      </c>
      <c r="S24" s="183">
        <f t="shared" si="25"/>
        <v>0</v>
      </c>
      <c r="T24" s="183">
        <f t="shared" si="25"/>
        <v>0</v>
      </c>
      <c r="U24" s="183">
        <f t="shared" si="25"/>
        <v>0</v>
      </c>
      <c r="V24" s="183">
        <f t="shared" si="25"/>
        <v>0</v>
      </c>
      <c r="W24" s="183">
        <f t="shared" si="25"/>
        <v>0</v>
      </c>
      <c r="X24" s="183">
        <f t="shared" si="25"/>
        <v>0</v>
      </c>
      <c r="Y24" s="183">
        <f t="shared" si="25"/>
        <v>0</v>
      </c>
      <c r="Z24" s="183">
        <f t="shared" si="25"/>
        <v>0</v>
      </c>
      <c r="AA24" s="183">
        <f t="shared" si="25"/>
        <v>0</v>
      </c>
      <c r="AB24" s="183">
        <f t="shared" si="25"/>
        <v>0</v>
      </c>
      <c r="AC24" s="183">
        <f t="shared" si="25"/>
        <v>2</v>
      </c>
      <c r="AD24" s="183">
        <f t="shared" si="25"/>
        <v>0</v>
      </c>
      <c r="AE24" s="183">
        <f t="shared" si="25"/>
        <v>0</v>
      </c>
      <c r="AF24" s="183">
        <f t="shared" si="25"/>
        <v>0</v>
      </c>
      <c r="AG24" s="183">
        <f t="shared" si="25"/>
        <v>0</v>
      </c>
      <c r="AH24" s="183">
        <f t="shared" si="25"/>
        <v>77</v>
      </c>
    </row>
    <row r="25" spans="1:3763" ht="47.25">
      <c r="A25" s="186" t="s">
        <v>15</v>
      </c>
      <c r="B25" s="41" t="s">
        <v>16</v>
      </c>
      <c r="C25" s="42" t="s">
        <v>10</v>
      </c>
      <c r="D25" s="116">
        <f>D85</f>
        <v>0</v>
      </c>
      <c r="E25" s="183">
        <f t="shared" ref="E25:I25" si="26">E85</f>
        <v>0</v>
      </c>
      <c r="F25" s="183">
        <f t="shared" si="26"/>
        <v>0</v>
      </c>
      <c r="G25" s="183">
        <f t="shared" si="26"/>
        <v>0</v>
      </c>
      <c r="H25" s="183">
        <f t="shared" si="26"/>
        <v>0</v>
      </c>
      <c r="I25" s="183">
        <f t="shared" si="26"/>
        <v>0</v>
      </c>
      <c r="J25" s="183">
        <f t="shared" si="21"/>
        <v>0</v>
      </c>
      <c r="K25" s="183">
        <f t="shared" si="18"/>
        <v>0</v>
      </c>
      <c r="L25" s="183">
        <f t="shared" si="18"/>
        <v>0</v>
      </c>
      <c r="M25" s="183">
        <f t="shared" si="18"/>
        <v>0</v>
      </c>
      <c r="N25" s="183">
        <f t="shared" si="22"/>
        <v>0</v>
      </c>
      <c r="O25" s="183">
        <f t="shared" ref="O25:AH25" si="27">O85</f>
        <v>0</v>
      </c>
      <c r="P25" s="183">
        <f t="shared" si="27"/>
        <v>0</v>
      </c>
      <c r="Q25" s="183">
        <f t="shared" si="27"/>
        <v>0</v>
      </c>
      <c r="R25" s="183">
        <f t="shared" si="27"/>
        <v>0</v>
      </c>
      <c r="S25" s="183">
        <f t="shared" si="27"/>
        <v>0</v>
      </c>
      <c r="T25" s="183">
        <f t="shared" si="27"/>
        <v>0</v>
      </c>
      <c r="U25" s="183">
        <f t="shared" si="27"/>
        <v>0</v>
      </c>
      <c r="V25" s="183">
        <f t="shared" si="27"/>
        <v>0</v>
      </c>
      <c r="W25" s="183">
        <f t="shared" si="27"/>
        <v>0</v>
      </c>
      <c r="X25" s="183">
        <f t="shared" si="27"/>
        <v>0</v>
      </c>
      <c r="Y25" s="183">
        <f t="shared" si="27"/>
        <v>0</v>
      </c>
      <c r="Z25" s="183">
        <f t="shared" si="27"/>
        <v>0</v>
      </c>
      <c r="AA25" s="183">
        <f t="shared" si="27"/>
        <v>0</v>
      </c>
      <c r="AB25" s="183">
        <f t="shared" si="27"/>
        <v>0</v>
      </c>
      <c r="AC25" s="183">
        <f t="shared" si="27"/>
        <v>0</v>
      </c>
      <c r="AD25" s="183">
        <f t="shared" si="27"/>
        <v>0</v>
      </c>
      <c r="AE25" s="183">
        <f t="shared" si="27"/>
        <v>0</v>
      </c>
      <c r="AF25" s="183">
        <f t="shared" si="27"/>
        <v>0</v>
      </c>
      <c r="AG25" s="183">
        <f t="shared" si="27"/>
        <v>0</v>
      </c>
      <c r="AH25" s="183">
        <f t="shared" si="27"/>
        <v>0</v>
      </c>
    </row>
    <row r="26" spans="1:3763" ht="31.5">
      <c r="A26" s="186" t="s">
        <v>17</v>
      </c>
      <c r="B26" s="41" t="s">
        <v>18</v>
      </c>
      <c r="C26" s="42" t="s">
        <v>10</v>
      </c>
      <c r="D26" s="116">
        <f t="shared" ref="D26:D28" si="28">D88</f>
        <v>0</v>
      </c>
      <c r="E26" s="183">
        <f t="shared" ref="E26:I26" si="29">E88</f>
        <v>0</v>
      </c>
      <c r="F26" s="183">
        <f t="shared" si="29"/>
        <v>0</v>
      </c>
      <c r="G26" s="183">
        <f t="shared" si="29"/>
        <v>0</v>
      </c>
      <c r="H26" s="183">
        <f t="shared" si="29"/>
        <v>0</v>
      </c>
      <c r="I26" s="183">
        <f t="shared" si="29"/>
        <v>0</v>
      </c>
      <c r="J26" s="183">
        <f t="shared" si="21"/>
        <v>0</v>
      </c>
      <c r="K26" s="183">
        <f t="shared" si="18"/>
        <v>0</v>
      </c>
      <c r="L26" s="183">
        <f t="shared" si="18"/>
        <v>0</v>
      </c>
      <c r="M26" s="183">
        <f t="shared" si="18"/>
        <v>0</v>
      </c>
      <c r="N26" s="183">
        <f t="shared" si="22"/>
        <v>0</v>
      </c>
      <c r="O26" s="183">
        <f t="shared" ref="O26:AH26" si="30">O88</f>
        <v>0</v>
      </c>
      <c r="P26" s="183">
        <f t="shared" si="30"/>
        <v>0</v>
      </c>
      <c r="Q26" s="183">
        <f t="shared" si="30"/>
        <v>0</v>
      </c>
      <c r="R26" s="183">
        <f t="shared" si="30"/>
        <v>0</v>
      </c>
      <c r="S26" s="183">
        <f t="shared" si="30"/>
        <v>0</v>
      </c>
      <c r="T26" s="183">
        <f t="shared" si="30"/>
        <v>0</v>
      </c>
      <c r="U26" s="183">
        <f t="shared" si="30"/>
        <v>0</v>
      </c>
      <c r="V26" s="183">
        <f t="shared" si="30"/>
        <v>0</v>
      </c>
      <c r="W26" s="183">
        <f t="shared" si="30"/>
        <v>0</v>
      </c>
      <c r="X26" s="183">
        <f t="shared" si="30"/>
        <v>0</v>
      </c>
      <c r="Y26" s="183">
        <f t="shared" si="30"/>
        <v>0</v>
      </c>
      <c r="Z26" s="183">
        <f t="shared" si="30"/>
        <v>0</v>
      </c>
      <c r="AA26" s="183">
        <f t="shared" si="30"/>
        <v>0</v>
      </c>
      <c r="AB26" s="183">
        <f t="shared" si="30"/>
        <v>0</v>
      </c>
      <c r="AC26" s="183">
        <f t="shared" si="30"/>
        <v>0</v>
      </c>
      <c r="AD26" s="183">
        <f t="shared" si="30"/>
        <v>0</v>
      </c>
      <c r="AE26" s="183">
        <f t="shared" si="30"/>
        <v>0</v>
      </c>
      <c r="AF26" s="183">
        <f t="shared" si="30"/>
        <v>0</v>
      </c>
      <c r="AG26" s="183">
        <f t="shared" si="30"/>
        <v>0</v>
      </c>
      <c r="AH26" s="183">
        <f t="shared" si="30"/>
        <v>0</v>
      </c>
    </row>
    <row r="27" spans="1:3763" ht="31.5">
      <c r="A27" s="186" t="s">
        <v>19</v>
      </c>
      <c r="B27" s="41" t="s">
        <v>20</v>
      </c>
      <c r="C27" s="42" t="s">
        <v>10</v>
      </c>
      <c r="D27" s="116">
        <f t="shared" si="28"/>
        <v>0</v>
      </c>
      <c r="E27" s="183">
        <f t="shared" ref="E27:I28" si="31">E89</f>
        <v>0</v>
      </c>
      <c r="F27" s="183">
        <f t="shared" si="31"/>
        <v>0</v>
      </c>
      <c r="G27" s="183">
        <f t="shared" si="31"/>
        <v>0</v>
      </c>
      <c r="H27" s="183">
        <f t="shared" si="31"/>
        <v>0</v>
      </c>
      <c r="I27" s="183">
        <f t="shared" si="31"/>
        <v>0</v>
      </c>
      <c r="J27" s="183">
        <f t="shared" si="21"/>
        <v>0</v>
      </c>
      <c r="K27" s="183">
        <f t="shared" si="18"/>
        <v>0</v>
      </c>
      <c r="L27" s="183">
        <f t="shared" si="18"/>
        <v>0</v>
      </c>
      <c r="M27" s="183">
        <f t="shared" si="18"/>
        <v>0</v>
      </c>
      <c r="N27" s="183">
        <f t="shared" si="22"/>
        <v>0</v>
      </c>
      <c r="O27" s="183">
        <f t="shared" ref="O27:AH28" si="32">O89</f>
        <v>0</v>
      </c>
      <c r="P27" s="183">
        <f t="shared" si="32"/>
        <v>0</v>
      </c>
      <c r="Q27" s="183">
        <f t="shared" si="32"/>
        <v>0</v>
      </c>
      <c r="R27" s="183">
        <f t="shared" si="32"/>
        <v>0</v>
      </c>
      <c r="S27" s="183">
        <f t="shared" si="32"/>
        <v>0</v>
      </c>
      <c r="T27" s="183">
        <f t="shared" si="32"/>
        <v>0</v>
      </c>
      <c r="U27" s="183">
        <f t="shared" si="32"/>
        <v>0</v>
      </c>
      <c r="V27" s="183">
        <f t="shared" si="32"/>
        <v>0</v>
      </c>
      <c r="W27" s="183">
        <f t="shared" si="32"/>
        <v>0</v>
      </c>
      <c r="X27" s="183">
        <f t="shared" si="32"/>
        <v>0</v>
      </c>
      <c r="Y27" s="183">
        <f t="shared" si="32"/>
        <v>0</v>
      </c>
      <c r="Z27" s="183">
        <f t="shared" si="32"/>
        <v>0</v>
      </c>
      <c r="AA27" s="183">
        <f t="shared" si="32"/>
        <v>0</v>
      </c>
      <c r="AB27" s="183">
        <f t="shared" si="32"/>
        <v>0</v>
      </c>
      <c r="AC27" s="183">
        <f t="shared" si="32"/>
        <v>0</v>
      </c>
      <c r="AD27" s="183">
        <f t="shared" si="32"/>
        <v>0</v>
      </c>
      <c r="AE27" s="183">
        <f t="shared" si="32"/>
        <v>0</v>
      </c>
      <c r="AF27" s="183">
        <f t="shared" si="32"/>
        <v>0</v>
      </c>
      <c r="AG27" s="183">
        <f t="shared" si="32"/>
        <v>0</v>
      </c>
      <c r="AH27" s="183">
        <f t="shared" si="32"/>
        <v>0</v>
      </c>
    </row>
    <row r="28" spans="1:3763">
      <c r="A28" s="186" t="s">
        <v>21</v>
      </c>
      <c r="B28" s="41" t="s">
        <v>22</v>
      </c>
      <c r="C28" s="42" t="s">
        <v>10</v>
      </c>
      <c r="D28" s="116">
        <f t="shared" si="28"/>
        <v>0</v>
      </c>
      <c r="E28" s="183">
        <f t="shared" si="31"/>
        <v>0</v>
      </c>
      <c r="F28" s="183">
        <f t="shared" si="31"/>
        <v>0</v>
      </c>
      <c r="G28" s="183">
        <f t="shared" si="31"/>
        <v>0</v>
      </c>
      <c r="H28" s="183">
        <f t="shared" si="31"/>
        <v>0</v>
      </c>
      <c r="I28" s="183">
        <f t="shared" si="31"/>
        <v>0</v>
      </c>
      <c r="J28" s="183">
        <f t="shared" si="21"/>
        <v>0</v>
      </c>
      <c r="K28" s="183">
        <f t="shared" si="18"/>
        <v>0</v>
      </c>
      <c r="L28" s="183">
        <f t="shared" si="18"/>
        <v>0</v>
      </c>
      <c r="M28" s="183">
        <f t="shared" si="18"/>
        <v>0</v>
      </c>
      <c r="N28" s="183">
        <f t="shared" si="22"/>
        <v>7</v>
      </c>
      <c r="O28" s="183">
        <f t="shared" si="32"/>
        <v>0</v>
      </c>
      <c r="P28" s="183">
        <f t="shared" si="32"/>
        <v>0</v>
      </c>
      <c r="Q28" s="183">
        <f t="shared" si="32"/>
        <v>0</v>
      </c>
      <c r="R28" s="183">
        <f t="shared" si="32"/>
        <v>0</v>
      </c>
      <c r="S28" s="183">
        <f t="shared" si="32"/>
        <v>2</v>
      </c>
      <c r="T28" s="183">
        <f t="shared" si="32"/>
        <v>0</v>
      </c>
      <c r="U28" s="183">
        <f t="shared" si="32"/>
        <v>0</v>
      </c>
      <c r="V28" s="183">
        <f t="shared" si="32"/>
        <v>0</v>
      </c>
      <c r="W28" s="183">
        <f t="shared" si="32"/>
        <v>0</v>
      </c>
      <c r="X28" s="183">
        <f t="shared" si="32"/>
        <v>2</v>
      </c>
      <c r="Y28" s="183">
        <f t="shared" si="32"/>
        <v>0</v>
      </c>
      <c r="Z28" s="183">
        <f t="shared" si="32"/>
        <v>0</v>
      </c>
      <c r="AA28" s="183">
        <f t="shared" si="32"/>
        <v>0</v>
      </c>
      <c r="AB28" s="183">
        <f t="shared" si="32"/>
        <v>0</v>
      </c>
      <c r="AC28" s="183">
        <f t="shared" si="32"/>
        <v>2</v>
      </c>
      <c r="AD28" s="183">
        <f t="shared" si="32"/>
        <v>0</v>
      </c>
      <c r="AE28" s="183">
        <f t="shared" si="32"/>
        <v>0</v>
      </c>
      <c r="AF28" s="183">
        <f t="shared" si="32"/>
        <v>0</v>
      </c>
      <c r="AG28" s="183">
        <f t="shared" si="32"/>
        <v>0</v>
      </c>
      <c r="AH28" s="183">
        <f t="shared" si="32"/>
        <v>1</v>
      </c>
    </row>
    <row r="29" spans="1:3763">
      <c r="A29" s="186" t="s">
        <v>23</v>
      </c>
      <c r="B29" s="41" t="s">
        <v>125</v>
      </c>
      <c r="C29" s="47" t="s">
        <v>10</v>
      </c>
      <c r="D29" s="153">
        <f>D30+D55+D85+D88+D89+D90</f>
        <v>0</v>
      </c>
      <c r="E29" s="183">
        <f>E30+E55+E85+E88+E89+E90</f>
        <v>0</v>
      </c>
      <c r="F29" s="183">
        <f t="shared" ref="F29:I29" si="33">F30+F55+F85+F88+F89+F90</f>
        <v>0</v>
      </c>
      <c r="G29" s="183">
        <f t="shared" si="33"/>
        <v>0</v>
      </c>
      <c r="H29" s="183">
        <f t="shared" si="33"/>
        <v>0</v>
      </c>
      <c r="I29" s="183">
        <f t="shared" si="33"/>
        <v>70</v>
      </c>
      <c r="J29" s="183">
        <f>O29+T29+Y29+AD29</f>
        <v>0</v>
      </c>
      <c r="K29" s="183">
        <f t="shared" si="18"/>
        <v>0</v>
      </c>
      <c r="L29" s="183">
        <f t="shared" si="18"/>
        <v>5.6829999999999998</v>
      </c>
      <c r="M29" s="183">
        <f t="shared" si="18"/>
        <v>0</v>
      </c>
      <c r="N29" s="183">
        <f t="shared" si="22"/>
        <v>86</v>
      </c>
      <c r="O29" s="183">
        <f t="shared" ref="O29" si="34">O30+O55+O85+O88+O89+O90</f>
        <v>0</v>
      </c>
      <c r="P29" s="183">
        <f t="shared" ref="P29" si="35">P30+P55+P85+P88+P89+P90</f>
        <v>0</v>
      </c>
      <c r="Q29" s="183">
        <f t="shared" ref="Q29" si="36">Q30+Q55+Q85+Q88+Q89+Q90</f>
        <v>0</v>
      </c>
      <c r="R29" s="183">
        <f t="shared" ref="R29" si="37">R30+R55+R85+R88+R89+R90</f>
        <v>0</v>
      </c>
      <c r="S29" s="183">
        <f t="shared" ref="S29" si="38">S30+S55+S85+S88+S89+S90</f>
        <v>2</v>
      </c>
      <c r="T29" s="183">
        <f t="shared" ref="T29" si="39">T30+T55+T85+T88+T89+T90</f>
        <v>0</v>
      </c>
      <c r="U29" s="183">
        <f t="shared" ref="U29" si="40">U30+U55+U85+U88+U89+U90</f>
        <v>0</v>
      </c>
      <c r="V29" s="183">
        <f t="shared" ref="V29" si="41">V30+V55+V85+V88+V89+V90</f>
        <v>0.55000000000000004</v>
      </c>
      <c r="W29" s="183">
        <f t="shared" ref="W29" si="42">W30+W55+W85+W88+W89+W90</f>
        <v>0</v>
      </c>
      <c r="X29" s="183">
        <f t="shared" ref="X29" si="43">X30+X55+X85+X88+X89+X90</f>
        <v>2</v>
      </c>
      <c r="Y29" s="183">
        <f t="shared" ref="Y29" si="44">Y30+Y55+Y85+Y88+Y89+Y90</f>
        <v>0</v>
      </c>
      <c r="Z29" s="183">
        <f t="shared" ref="Z29" si="45">Z30+Z55+Z85+Z88+Z89+Z90</f>
        <v>0</v>
      </c>
      <c r="AA29" s="183">
        <f t="shared" ref="AA29" si="46">AA30+AA55+AA85+AA88+AA89+AA90</f>
        <v>0</v>
      </c>
      <c r="AB29" s="183">
        <f t="shared" ref="AB29" si="47">AB30+AB55+AB85+AB88+AB89+AB90</f>
        <v>0</v>
      </c>
      <c r="AC29" s="183">
        <f t="shared" ref="AC29" si="48">AC30+AC55+AC85+AC88+AC89+AC90</f>
        <v>4</v>
      </c>
      <c r="AD29" s="183">
        <f t="shared" ref="AD29" si="49">AD30+AD55+AD85+AD88+AD89+AD90</f>
        <v>0</v>
      </c>
      <c r="AE29" s="183">
        <f t="shared" ref="AE29" si="50">AE30+AE55+AE85+AE88+AE89+AE90</f>
        <v>0</v>
      </c>
      <c r="AF29" s="183">
        <f t="shared" ref="AF29" si="51">AF30+AF55+AF85+AF88+AF89+AF90</f>
        <v>5.133</v>
      </c>
      <c r="AG29" s="183">
        <f t="shared" ref="AG29" si="52">AG30+AG55+AG85+AG88+AG89+AG90</f>
        <v>0</v>
      </c>
      <c r="AH29" s="183">
        <f t="shared" ref="AH29" si="53">AH30+AH55+AH85+AH88+AH89+AH90</f>
        <v>78</v>
      </c>
    </row>
    <row r="30" spans="1:3763">
      <c r="A30" s="83" t="s">
        <v>24</v>
      </c>
      <c r="B30" s="49" t="s">
        <v>25</v>
      </c>
      <c r="C30" s="50" t="s">
        <v>10</v>
      </c>
      <c r="D30" s="156">
        <f>SUM(D31,D37,D40,D49)</f>
        <v>0</v>
      </c>
      <c r="E30" s="187">
        <f>E31+E37+E40+E49</f>
        <v>0</v>
      </c>
      <c r="F30" s="187">
        <f>F31+F37+F40+F49</f>
        <v>0</v>
      </c>
      <c r="G30" s="187">
        <f>G31+G37+G40+G49</f>
        <v>0</v>
      </c>
      <c r="H30" s="187">
        <f>H31+H37+H40+H49</f>
        <v>0</v>
      </c>
      <c r="I30" s="187">
        <f>I31+I37+I40+I49</f>
        <v>0</v>
      </c>
      <c r="J30" s="187">
        <f t="shared" si="21"/>
        <v>0</v>
      </c>
      <c r="K30" s="187">
        <f t="shared" si="18"/>
        <v>0</v>
      </c>
      <c r="L30" s="187">
        <f t="shared" si="18"/>
        <v>5.6829999999999998</v>
      </c>
      <c r="M30" s="187">
        <f t="shared" si="18"/>
        <v>0</v>
      </c>
      <c r="N30" s="187">
        <f t="shared" si="22"/>
        <v>0</v>
      </c>
      <c r="O30" s="187">
        <f t="shared" ref="O30:AH30" si="54">O31+O37+O40+O49</f>
        <v>0</v>
      </c>
      <c r="P30" s="187">
        <f t="shared" si="54"/>
        <v>0</v>
      </c>
      <c r="Q30" s="187">
        <f t="shared" si="54"/>
        <v>0</v>
      </c>
      <c r="R30" s="187">
        <f t="shared" si="54"/>
        <v>0</v>
      </c>
      <c r="S30" s="187">
        <f t="shared" si="54"/>
        <v>0</v>
      </c>
      <c r="T30" s="187">
        <f t="shared" si="54"/>
        <v>0</v>
      </c>
      <c r="U30" s="187">
        <f t="shared" si="54"/>
        <v>0</v>
      </c>
      <c r="V30" s="187">
        <f t="shared" si="54"/>
        <v>0.55000000000000004</v>
      </c>
      <c r="W30" s="187">
        <f t="shared" si="54"/>
        <v>0</v>
      </c>
      <c r="X30" s="187">
        <f t="shared" si="54"/>
        <v>0</v>
      </c>
      <c r="Y30" s="187">
        <f t="shared" si="54"/>
        <v>0</v>
      </c>
      <c r="Z30" s="187">
        <f t="shared" si="54"/>
        <v>0</v>
      </c>
      <c r="AA30" s="187">
        <f t="shared" si="54"/>
        <v>0</v>
      </c>
      <c r="AB30" s="187">
        <f t="shared" si="54"/>
        <v>0</v>
      </c>
      <c r="AC30" s="187">
        <f t="shared" si="54"/>
        <v>0</v>
      </c>
      <c r="AD30" s="187">
        <f t="shared" si="54"/>
        <v>0</v>
      </c>
      <c r="AE30" s="187">
        <f t="shared" si="54"/>
        <v>0</v>
      </c>
      <c r="AF30" s="187">
        <f t="shared" si="54"/>
        <v>5.133</v>
      </c>
      <c r="AG30" s="187">
        <f t="shared" si="54"/>
        <v>0</v>
      </c>
      <c r="AH30" s="187">
        <f t="shared" si="54"/>
        <v>0</v>
      </c>
    </row>
    <row r="31" spans="1:3763" ht="31.5">
      <c r="A31" s="79" t="s">
        <v>26</v>
      </c>
      <c r="B31" s="55" t="s">
        <v>27</v>
      </c>
      <c r="C31" s="56" t="s">
        <v>10</v>
      </c>
      <c r="D31" s="154">
        <f>SUM(D32,D33,D34)</f>
        <v>0</v>
      </c>
      <c r="E31" s="189">
        <f>E32+E33+E34</f>
        <v>0</v>
      </c>
      <c r="F31" s="189">
        <f>F32+F33+F34</f>
        <v>0</v>
      </c>
      <c r="G31" s="189">
        <f>G32+G33+G34</f>
        <v>0</v>
      </c>
      <c r="H31" s="189">
        <f>H32+H33+H34</f>
        <v>0</v>
      </c>
      <c r="I31" s="189">
        <f>I32+I33+I34</f>
        <v>0</v>
      </c>
      <c r="J31" s="189">
        <f t="shared" si="21"/>
        <v>0</v>
      </c>
      <c r="K31" s="189">
        <f t="shared" si="18"/>
        <v>0</v>
      </c>
      <c r="L31" s="189">
        <f t="shared" si="18"/>
        <v>1.8680000000000001</v>
      </c>
      <c r="M31" s="189">
        <f t="shared" si="18"/>
        <v>0</v>
      </c>
      <c r="N31" s="189">
        <f t="shared" si="22"/>
        <v>0</v>
      </c>
      <c r="O31" s="189">
        <f t="shared" ref="O31:AH31" si="55">O32+O33+O34</f>
        <v>0</v>
      </c>
      <c r="P31" s="189">
        <f t="shared" si="55"/>
        <v>0</v>
      </c>
      <c r="Q31" s="189">
        <f t="shared" si="55"/>
        <v>0</v>
      </c>
      <c r="R31" s="189">
        <f t="shared" si="55"/>
        <v>0</v>
      </c>
      <c r="S31" s="189">
        <f t="shared" si="55"/>
        <v>0</v>
      </c>
      <c r="T31" s="189">
        <f t="shared" si="55"/>
        <v>0</v>
      </c>
      <c r="U31" s="189">
        <f t="shared" si="55"/>
        <v>0</v>
      </c>
      <c r="V31" s="189">
        <f t="shared" si="55"/>
        <v>0.55000000000000004</v>
      </c>
      <c r="W31" s="189">
        <f t="shared" si="55"/>
        <v>0</v>
      </c>
      <c r="X31" s="189">
        <f t="shared" si="55"/>
        <v>0</v>
      </c>
      <c r="Y31" s="189">
        <f t="shared" si="55"/>
        <v>0</v>
      </c>
      <c r="Z31" s="189">
        <f t="shared" si="55"/>
        <v>0</v>
      </c>
      <c r="AA31" s="189">
        <f t="shared" si="55"/>
        <v>0</v>
      </c>
      <c r="AB31" s="189">
        <f t="shared" si="55"/>
        <v>0</v>
      </c>
      <c r="AC31" s="189">
        <f t="shared" si="55"/>
        <v>0</v>
      </c>
      <c r="AD31" s="189">
        <f t="shared" si="55"/>
        <v>0</v>
      </c>
      <c r="AE31" s="189">
        <f t="shared" si="55"/>
        <v>0</v>
      </c>
      <c r="AF31" s="189">
        <f t="shared" si="55"/>
        <v>1.3180000000000001</v>
      </c>
      <c r="AG31" s="189">
        <f t="shared" si="55"/>
        <v>0</v>
      </c>
      <c r="AH31" s="189">
        <f t="shared" si="55"/>
        <v>0</v>
      </c>
    </row>
    <row r="32" spans="1:3763" ht="47.25">
      <c r="A32" s="78" t="s">
        <v>28</v>
      </c>
      <c r="B32" s="74" t="s">
        <v>116</v>
      </c>
      <c r="C32" s="75" t="s">
        <v>10</v>
      </c>
      <c r="D32" s="137" t="s">
        <v>129</v>
      </c>
      <c r="E32" s="191">
        <v>0</v>
      </c>
      <c r="F32" s="191">
        <v>0</v>
      </c>
      <c r="G32" s="191">
        <v>0</v>
      </c>
      <c r="H32" s="191">
        <v>0</v>
      </c>
      <c r="I32" s="191">
        <v>0</v>
      </c>
      <c r="J32" s="191">
        <f t="shared" ref="J32" si="56">O32+T32+Y32+AD32</f>
        <v>0</v>
      </c>
      <c r="K32" s="191">
        <f t="shared" ref="K32" si="57">P32+U32+Z32+AE32</f>
        <v>0</v>
      </c>
      <c r="L32" s="191">
        <f t="shared" ref="L32" si="58">Q32+V32+AA32+AF32</f>
        <v>1.03</v>
      </c>
      <c r="M32" s="191">
        <f t="shared" ref="M32" si="59">R32+W32+AB32+AG32</f>
        <v>0</v>
      </c>
      <c r="N32" s="191">
        <f t="shared" ref="N32" si="60">SUM(S32)+SUM(X32)+SUM(AC32)+SUM(AH32)</f>
        <v>0</v>
      </c>
      <c r="O32" s="191">
        <f>'Форма 13'!AX32</f>
        <v>0</v>
      </c>
      <c r="P32" s="191">
        <f>'Форма 13'!AY32</f>
        <v>0</v>
      </c>
      <c r="Q32" s="191">
        <f>'Форма 13'!AZ32</f>
        <v>0</v>
      </c>
      <c r="R32" s="191">
        <f>'Форма 13'!BA32</f>
        <v>0</v>
      </c>
      <c r="S32" s="191">
        <f>'Форма 13'!BB32</f>
        <v>0</v>
      </c>
      <c r="T32" s="191">
        <f>'Форма 13'!BE32</f>
        <v>0</v>
      </c>
      <c r="U32" s="191">
        <f>'Форма 13'!BF32</f>
        <v>0</v>
      </c>
      <c r="V32" s="191">
        <f>'Форма 13'!BG32</f>
        <v>0.55000000000000004</v>
      </c>
      <c r="W32" s="191">
        <f>'Форма 13'!BH32</f>
        <v>0</v>
      </c>
      <c r="X32" s="191">
        <f>'Форма 13'!BI32</f>
        <v>0</v>
      </c>
      <c r="Y32" s="191">
        <f>'Форма 13'!BL32</f>
        <v>0</v>
      </c>
      <c r="Z32" s="191">
        <f>'Форма 13'!BM32</f>
        <v>0</v>
      </c>
      <c r="AA32" s="191">
        <f>'Форма 13'!BN32</f>
        <v>0</v>
      </c>
      <c r="AB32" s="191">
        <f>'Форма 13'!BO32</f>
        <v>0</v>
      </c>
      <c r="AC32" s="191">
        <f>'Форма 13'!BP32</f>
        <v>0</v>
      </c>
      <c r="AD32" s="191">
        <f>'Форма 13'!BS32</f>
        <v>0</v>
      </c>
      <c r="AE32" s="191">
        <f>'Форма 13'!BT32</f>
        <v>0</v>
      </c>
      <c r="AF32" s="191">
        <f>'Форма 13'!BU32</f>
        <v>0.48000000000000004</v>
      </c>
      <c r="AG32" s="191">
        <f>'Форма 13'!BV32</f>
        <v>0</v>
      </c>
      <c r="AH32" s="191">
        <f>'Форма 13'!BW32</f>
        <v>0</v>
      </c>
    </row>
    <row r="33" spans="1:34" ht="47.25">
      <c r="A33" s="78" t="s">
        <v>30</v>
      </c>
      <c r="B33" s="74" t="s">
        <v>117</v>
      </c>
      <c r="C33" s="75" t="s">
        <v>10</v>
      </c>
      <c r="D33" s="137" t="s">
        <v>129</v>
      </c>
      <c r="E33" s="191">
        <v>0</v>
      </c>
      <c r="F33" s="191">
        <v>0</v>
      </c>
      <c r="G33" s="191">
        <v>0</v>
      </c>
      <c r="H33" s="191">
        <v>0</v>
      </c>
      <c r="I33" s="191">
        <v>0</v>
      </c>
      <c r="J33" s="191">
        <f t="shared" ref="J33" si="61">O33+T33+Y33+AD33</f>
        <v>0</v>
      </c>
      <c r="K33" s="191">
        <f t="shared" ref="K33" si="62">P33+U33+Z33+AE33</f>
        <v>0</v>
      </c>
      <c r="L33" s="191">
        <f t="shared" ref="L33" si="63">Q33+V33+AA33+AF33</f>
        <v>9.5000000000000001E-2</v>
      </c>
      <c r="M33" s="191">
        <f t="shared" ref="M33" si="64">R33+W33+AB33+AG33</f>
        <v>0</v>
      </c>
      <c r="N33" s="191">
        <f t="shared" ref="N33" si="65">SUM(S33)+SUM(X33)+SUM(AC33)+SUM(AH33)</f>
        <v>0</v>
      </c>
      <c r="O33" s="191">
        <f>'Форма 13'!AX33</f>
        <v>0</v>
      </c>
      <c r="P33" s="191">
        <f>'Форма 13'!AY33</f>
        <v>0</v>
      </c>
      <c r="Q33" s="191">
        <f>'Форма 13'!AZ33</f>
        <v>0</v>
      </c>
      <c r="R33" s="191">
        <f>'Форма 13'!BA33</f>
        <v>0</v>
      </c>
      <c r="S33" s="191">
        <f>'Форма 13'!BB33</f>
        <v>0</v>
      </c>
      <c r="T33" s="191">
        <f>'Форма 13'!BE33</f>
        <v>0</v>
      </c>
      <c r="U33" s="191">
        <f>'Форма 13'!BF33</f>
        <v>0</v>
      </c>
      <c r="V33" s="191">
        <f>'Форма 13'!BG33</f>
        <v>0</v>
      </c>
      <c r="W33" s="191">
        <f>'Форма 13'!BH33</f>
        <v>0</v>
      </c>
      <c r="X33" s="191">
        <f>'Форма 13'!BI33</f>
        <v>0</v>
      </c>
      <c r="Y33" s="191">
        <f>'Форма 13'!BL33</f>
        <v>0</v>
      </c>
      <c r="Z33" s="191">
        <f>'Форма 13'!BM33</f>
        <v>0</v>
      </c>
      <c r="AA33" s="191">
        <f>'Форма 13'!BN33</f>
        <v>0</v>
      </c>
      <c r="AB33" s="191">
        <f>'Форма 13'!BO33</f>
        <v>0</v>
      </c>
      <c r="AC33" s="191">
        <f>'Форма 13'!BP33</f>
        <v>0</v>
      </c>
      <c r="AD33" s="191">
        <f>'Форма 13'!BS33</f>
        <v>0</v>
      </c>
      <c r="AE33" s="191">
        <f>'Форма 13'!BT33</f>
        <v>0</v>
      </c>
      <c r="AF33" s="191">
        <f>'Форма 13'!BU33</f>
        <v>9.5000000000000001E-2</v>
      </c>
      <c r="AG33" s="191">
        <f>'Форма 13'!BV33</f>
        <v>0</v>
      </c>
      <c r="AH33" s="191">
        <f>'Форма 13'!BW33</f>
        <v>0</v>
      </c>
    </row>
    <row r="34" spans="1:34" ht="31.5">
      <c r="A34" s="78" t="s">
        <v>31</v>
      </c>
      <c r="B34" s="74" t="s">
        <v>32</v>
      </c>
      <c r="C34" s="75" t="s">
        <v>10</v>
      </c>
      <c r="D34" s="155">
        <f>SUM(D35,D36)</f>
        <v>0</v>
      </c>
      <c r="E34" s="191">
        <v>0</v>
      </c>
      <c r="F34" s="191">
        <v>0</v>
      </c>
      <c r="G34" s="191">
        <v>0</v>
      </c>
      <c r="H34" s="191">
        <v>0</v>
      </c>
      <c r="I34" s="191">
        <f>SUM(I35:I36)</f>
        <v>0</v>
      </c>
      <c r="J34" s="191">
        <f t="shared" si="21"/>
        <v>0</v>
      </c>
      <c r="K34" s="191">
        <f t="shared" si="18"/>
        <v>0</v>
      </c>
      <c r="L34" s="191">
        <f t="shared" si="18"/>
        <v>0.74299999999999999</v>
      </c>
      <c r="M34" s="191">
        <f t="shared" si="18"/>
        <v>0</v>
      </c>
      <c r="N34" s="191">
        <f t="shared" si="22"/>
        <v>0</v>
      </c>
      <c r="O34" s="191">
        <f>'Форма 13'!AX34</f>
        <v>0</v>
      </c>
      <c r="P34" s="191">
        <f>'Форма 13'!AY34</f>
        <v>0</v>
      </c>
      <c r="Q34" s="191">
        <f>'Форма 13'!AZ34</f>
        <v>0</v>
      </c>
      <c r="R34" s="191">
        <f>'Форма 13'!BA34</f>
        <v>0</v>
      </c>
      <c r="S34" s="191">
        <f>'Форма 13'!BB34</f>
        <v>0</v>
      </c>
      <c r="T34" s="191">
        <f>'Форма 13'!BE34</f>
        <v>0</v>
      </c>
      <c r="U34" s="191">
        <f>'Форма 13'!BF34</f>
        <v>0</v>
      </c>
      <c r="V34" s="191">
        <f>'Форма 13'!BG34</f>
        <v>0</v>
      </c>
      <c r="W34" s="191">
        <f>'Форма 13'!BH34</f>
        <v>0</v>
      </c>
      <c r="X34" s="191">
        <f>'Форма 13'!BI34</f>
        <v>0</v>
      </c>
      <c r="Y34" s="191">
        <f>'Форма 13'!BL34</f>
        <v>0</v>
      </c>
      <c r="Z34" s="191">
        <f>'Форма 13'!BM34</f>
        <v>0</v>
      </c>
      <c r="AA34" s="191">
        <f>'Форма 13'!BN34</f>
        <v>0</v>
      </c>
      <c r="AB34" s="191">
        <f>'Форма 13'!BO34</f>
        <v>0</v>
      </c>
      <c r="AC34" s="191">
        <f>'Форма 13'!BP34</f>
        <v>0</v>
      </c>
      <c r="AD34" s="191">
        <f>'Форма 13'!BS34</f>
        <v>0</v>
      </c>
      <c r="AE34" s="191">
        <f>'Форма 13'!BT34</f>
        <v>0</v>
      </c>
      <c r="AF34" s="191">
        <f>'Форма 13'!BU34</f>
        <v>0.74299999999999999</v>
      </c>
      <c r="AG34" s="191">
        <f>'Форма 13'!BV34</f>
        <v>0</v>
      </c>
      <c r="AH34" s="191">
        <f>'Форма 13'!BW34</f>
        <v>0</v>
      </c>
    </row>
    <row r="35" spans="1:34" ht="31.5">
      <c r="A35" s="193" t="s">
        <v>31</v>
      </c>
      <c r="B35" s="15" t="s">
        <v>126</v>
      </c>
      <c r="C35" s="11" t="s">
        <v>127</v>
      </c>
      <c r="D35" s="144" t="s">
        <v>129</v>
      </c>
      <c r="E35" s="208">
        <v>0</v>
      </c>
      <c r="F35" s="208">
        <v>0</v>
      </c>
      <c r="G35" s="208">
        <v>0</v>
      </c>
      <c r="H35" s="208">
        <v>0</v>
      </c>
      <c r="I35" s="208">
        <v>0</v>
      </c>
      <c r="J35" s="195">
        <f t="shared" si="21"/>
        <v>0</v>
      </c>
      <c r="K35" s="195">
        <f t="shared" si="21"/>
        <v>0</v>
      </c>
      <c r="L35" s="195">
        <f t="shared" si="21"/>
        <v>0.26</v>
      </c>
      <c r="M35" s="195">
        <f t="shared" si="21"/>
        <v>0</v>
      </c>
      <c r="N35" s="195">
        <f t="shared" si="22"/>
        <v>0</v>
      </c>
      <c r="O35" s="208">
        <f>'Форма 13'!AX35</f>
        <v>0</v>
      </c>
      <c r="P35" s="208">
        <f>'Форма 13'!AY35</f>
        <v>0</v>
      </c>
      <c r="Q35" s="208">
        <f>'Форма 13'!AZ35</f>
        <v>0</v>
      </c>
      <c r="R35" s="208">
        <f>'Форма 13'!BA35</f>
        <v>0</v>
      </c>
      <c r="S35" s="208">
        <f>'Форма 13'!BB35</f>
        <v>0</v>
      </c>
      <c r="T35" s="208">
        <f>'Форма 13'!BE35</f>
        <v>0</v>
      </c>
      <c r="U35" s="208">
        <f>'Форма 13'!BF35</f>
        <v>0</v>
      </c>
      <c r="V35" s="208">
        <f>'Форма 13'!BG35</f>
        <v>0</v>
      </c>
      <c r="W35" s="208">
        <f>'Форма 13'!BH35</f>
        <v>0</v>
      </c>
      <c r="X35" s="208">
        <f>'Форма 13'!BI35</f>
        <v>0</v>
      </c>
      <c r="Y35" s="208">
        <f>'Форма 13'!BL35</f>
        <v>0</v>
      </c>
      <c r="Z35" s="208">
        <f>'Форма 13'!BM35</f>
        <v>0</v>
      </c>
      <c r="AA35" s="208">
        <f>'Форма 13'!BN35</f>
        <v>0</v>
      </c>
      <c r="AB35" s="208">
        <f>'Форма 13'!BO35</f>
        <v>0</v>
      </c>
      <c r="AC35" s="208">
        <f>'Форма 13'!BP35</f>
        <v>0</v>
      </c>
      <c r="AD35" s="208">
        <f>'Форма 13'!BS35</f>
        <v>0</v>
      </c>
      <c r="AE35" s="208">
        <f>'Форма 13'!BT35</f>
        <v>0</v>
      </c>
      <c r="AF35" s="208">
        <f>'Форма 13'!BU35</f>
        <v>0.26</v>
      </c>
      <c r="AG35" s="208">
        <f>'Форма 13'!BV35</f>
        <v>0</v>
      </c>
      <c r="AH35" s="208">
        <f>'Форма 13'!BW35</f>
        <v>0</v>
      </c>
    </row>
    <row r="36" spans="1:34" ht="31.5">
      <c r="A36" s="193" t="s">
        <v>31</v>
      </c>
      <c r="B36" s="15" t="s">
        <v>128</v>
      </c>
      <c r="C36" s="11" t="s">
        <v>127</v>
      </c>
      <c r="D36" s="144" t="s">
        <v>129</v>
      </c>
      <c r="E36" s="208">
        <v>0</v>
      </c>
      <c r="F36" s="208">
        <v>0</v>
      </c>
      <c r="G36" s="208">
        <v>0</v>
      </c>
      <c r="H36" s="208">
        <v>0</v>
      </c>
      <c r="I36" s="208">
        <v>0</v>
      </c>
      <c r="J36" s="195">
        <f t="shared" si="21"/>
        <v>0</v>
      </c>
      <c r="K36" s="195">
        <f t="shared" si="21"/>
        <v>0</v>
      </c>
      <c r="L36" s="195">
        <f t="shared" si="21"/>
        <v>0.48299999999999998</v>
      </c>
      <c r="M36" s="195">
        <f t="shared" si="21"/>
        <v>0</v>
      </c>
      <c r="N36" s="195">
        <f t="shared" si="22"/>
        <v>0</v>
      </c>
      <c r="O36" s="208">
        <f>'Форма 13'!AX36</f>
        <v>0</v>
      </c>
      <c r="P36" s="208">
        <f>'Форма 13'!AY36</f>
        <v>0</v>
      </c>
      <c r="Q36" s="208">
        <f>'Форма 13'!AZ36</f>
        <v>0</v>
      </c>
      <c r="R36" s="208">
        <f>'Форма 13'!BA36</f>
        <v>0</v>
      </c>
      <c r="S36" s="208">
        <f>'Форма 13'!BB36</f>
        <v>0</v>
      </c>
      <c r="T36" s="208">
        <f>'Форма 13'!BE36</f>
        <v>0</v>
      </c>
      <c r="U36" s="208">
        <f>'Форма 13'!BF36</f>
        <v>0</v>
      </c>
      <c r="V36" s="208">
        <f>'Форма 13'!BG36</f>
        <v>0</v>
      </c>
      <c r="W36" s="208">
        <f>'Форма 13'!BH36</f>
        <v>0</v>
      </c>
      <c r="X36" s="208">
        <f>'Форма 13'!BI36</f>
        <v>0</v>
      </c>
      <c r="Y36" s="208">
        <f>'Форма 13'!BL36</f>
        <v>0</v>
      </c>
      <c r="Z36" s="208">
        <f>'Форма 13'!BM36</f>
        <v>0</v>
      </c>
      <c r="AA36" s="208">
        <f>'Форма 13'!BN36</f>
        <v>0</v>
      </c>
      <c r="AB36" s="208">
        <f>'Форма 13'!BO36</f>
        <v>0</v>
      </c>
      <c r="AC36" s="208">
        <f>'Форма 13'!BP36</f>
        <v>0</v>
      </c>
      <c r="AD36" s="208">
        <f>'Форма 13'!BS36</f>
        <v>0</v>
      </c>
      <c r="AE36" s="208">
        <f>'Форма 13'!BT36</f>
        <v>0</v>
      </c>
      <c r="AF36" s="208">
        <f>'Форма 13'!BU36</f>
        <v>0.48299999999999998</v>
      </c>
      <c r="AG36" s="208">
        <f>'Форма 13'!BV36</f>
        <v>0</v>
      </c>
      <c r="AH36" s="208">
        <f>'Форма 13'!BW36</f>
        <v>0</v>
      </c>
    </row>
    <row r="37" spans="1:34" ht="31.5">
      <c r="A37" s="79" t="s">
        <v>33</v>
      </c>
      <c r="B37" s="55" t="s">
        <v>34</v>
      </c>
      <c r="C37" s="56" t="s">
        <v>10</v>
      </c>
      <c r="D37" s="130">
        <f t="shared" ref="D37" si="66">SUM(D38:D39)</f>
        <v>0</v>
      </c>
      <c r="E37" s="189">
        <f t="shared" ref="E37:I37" si="67">SUM(E38:E39)</f>
        <v>0</v>
      </c>
      <c r="F37" s="189">
        <f t="shared" si="67"/>
        <v>0</v>
      </c>
      <c r="G37" s="189">
        <f t="shared" si="67"/>
        <v>0</v>
      </c>
      <c r="H37" s="189">
        <f t="shared" si="67"/>
        <v>0</v>
      </c>
      <c r="I37" s="189">
        <f t="shared" si="67"/>
        <v>0</v>
      </c>
      <c r="J37" s="189">
        <f t="shared" si="21"/>
        <v>0</v>
      </c>
      <c r="K37" s="189">
        <f t="shared" si="21"/>
        <v>0</v>
      </c>
      <c r="L37" s="189">
        <f t="shared" si="21"/>
        <v>0</v>
      </c>
      <c r="M37" s="189">
        <f t="shared" si="21"/>
        <v>0</v>
      </c>
      <c r="N37" s="189">
        <f t="shared" si="22"/>
        <v>0</v>
      </c>
      <c r="O37" s="189">
        <f>'Форма 13'!AX37</f>
        <v>0</v>
      </c>
      <c r="P37" s="189">
        <f>'Форма 13'!AY37</f>
        <v>0</v>
      </c>
      <c r="Q37" s="189">
        <f>'Форма 13'!AZ37</f>
        <v>0</v>
      </c>
      <c r="R37" s="189">
        <f>'Форма 13'!BA37</f>
        <v>0</v>
      </c>
      <c r="S37" s="189">
        <f>'Форма 13'!BB37</f>
        <v>0</v>
      </c>
      <c r="T37" s="189">
        <f>'Форма 13'!BE37</f>
        <v>0</v>
      </c>
      <c r="U37" s="189">
        <f>'Форма 13'!BF37</f>
        <v>0</v>
      </c>
      <c r="V37" s="189">
        <f>'Форма 13'!BG37</f>
        <v>0</v>
      </c>
      <c r="W37" s="189">
        <f>'Форма 13'!BH37</f>
        <v>0</v>
      </c>
      <c r="X37" s="189">
        <f>'Форма 13'!BI37</f>
        <v>0</v>
      </c>
      <c r="Y37" s="189">
        <f>'Форма 13'!BL37</f>
        <v>0</v>
      </c>
      <c r="Z37" s="189">
        <f>'Форма 13'!BM37</f>
        <v>0</v>
      </c>
      <c r="AA37" s="189">
        <f>'Форма 13'!BN37</f>
        <v>0</v>
      </c>
      <c r="AB37" s="189">
        <f>'Форма 13'!BO37</f>
        <v>0</v>
      </c>
      <c r="AC37" s="189">
        <f>'Форма 13'!BP37</f>
        <v>0</v>
      </c>
      <c r="AD37" s="189">
        <f>'Форма 13'!BS37</f>
        <v>0</v>
      </c>
      <c r="AE37" s="189">
        <f>'Форма 13'!BT37</f>
        <v>0</v>
      </c>
      <c r="AF37" s="189">
        <f>'Форма 13'!BU37</f>
        <v>0</v>
      </c>
      <c r="AG37" s="189">
        <f>'Форма 13'!BV37</f>
        <v>0</v>
      </c>
      <c r="AH37" s="189">
        <f>'Форма 13'!BW37</f>
        <v>0</v>
      </c>
    </row>
    <row r="38" spans="1:34" ht="47.25">
      <c r="A38" s="78" t="s">
        <v>35</v>
      </c>
      <c r="B38" s="74" t="s">
        <v>36</v>
      </c>
      <c r="C38" s="78" t="s">
        <v>10</v>
      </c>
      <c r="D38" s="137">
        <v>0</v>
      </c>
      <c r="E38" s="191">
        <v>0</v>
      </c>
      <c r="F38" s="191">
        <v>0</v>
      </c>
      <c r="G38" s="191">
        <v>0</v>
      </c>
      <c r="H38" s="191">
        <v>0</v>
      </c>
      <c r="I38" s="191">
        <v>0</v>
      </c>
      <c r="J38" s="191">
        <f t="shared" si="21"/>
        <v>0</v>
      </c>
      <c r="K38" s="191">
        <f t="shared" si="21"/>
        <v>0</v>
      </c>
      <c r="L38" s="191">
        <f t="shared" si="21"/>
        <v>0</v>
      </c>
      <c r="M38" s="191">
        <f t="shared" si="21"/>
        <v>0</v>
      </c>
      <c r="N38" s="191">
        <f t="shared" si="22"/>
        <v>0</v>
      </c>
      <c r="O38" s="191">
        <f>'Форма 13'!AX38</f>
        <v>0</v>
      </c>
      <c r="P38" s="191">
        <f>'Форма 13'!AY38</f>
        <v>0</v>
      </c>
      <c r="Q38" s="191">
        <f>'Форма 13'!AZ38</f>
        <v>0</v>
      </c>
      <c r="R38" s="191">
        <f>'Форма 13'!BA38</f>
        <v>0</v>
      </c>
      <c r="S38" s="191">
        <f>'Форма 13'!BB38</f>
        <v>0</v>
      </c>
      <c r="T38" s="191">
        <f>'Форма 13'!BE38</f>
        <v>0</v>
      </c>
      <c r="U38" s="191">
        <f>'Форма 13'!BF38</f>
        <v>0</v>
      </c>
      <c r="V38" s="191">
        <f>'Форма 13'!BG38</f>
        <v>0</v>
      </c>
      <c r="W38" s="191">
        <f>'Форма 13'!BH38</f>
        <v>0</v>
      </c>
      <c r="X38" s="191">
        <f>'Форма 13'!BI38</f>
        <v>0</v>
      </c>
      <c r="Y38" s="191">
        <f>'Форма 13'!BL38</f>
        <v>0</v>
      </c>
      <c r="Z38" s="191">
        <f>'Форма 13'!BM38</f>
        <v>0</v>
      </c>
      <c r="AA38" s="191">
        <f>'Форма 13'!BN38</f>
        <v>0</v>
      </c>
      <c r="AB38" s="191">
        <f>'Форма 13'!BO38</f>
        <v>0</v>
      </c>
      <c r="AC38" s="191">
        <f>'Форма 13'!BP38</f>
        <v>0</v>
      </c>
      <c r="AD38" s="191">
        <f>'Форма 13'!BS38</f>
        <v>0</v>
      </c>
      <c r="AE38" s="191">
        <f>'Форма 13'!BT38</f>
        <v>0</v>
      </c>
      <c r="AF38" s="191">
        <f>'Форма 13'!BU38</f>
        <v>0</v>
      </c>
      <c r="AG38" s="191">
        <f>'Форма 13'!BV38</f>
        <v>0</v>
      </c>
      <c r="AH38" s="191">
        <f>'Форма 13'!BW38</f>
        <v>0</v>
      </c>
    </row>
    <row r="39" spans="1:34" ht="31.5">
      <c r="A39" s="78" t="s">
        <v>37</v>
      </c>
      <c r="B39" s="74" t="s">
        <v>38</v>
      </c>
      <c r="C39" s="78" t="s">
        <v>10</v>
      </c>
      <c r="D39" s="137">
        <v>0</v>
      </c>
      <c r="E39" s="191">
        <v>0</v>
      </c>
      <c r="F39" s="191">
        <v>0</v>
      </c>
      <c r="G39" s="191">
        <v>0</v>
      </c>
      <c r="H39" s="191">
        <v>0</v>
      </c>
      <c r="I39" s="191">
        <v>0</v>
      </c>
      <c r="J39" s="191">
        <f t="shared" si="21"/>
        <v>0</v>
      </c>
      <c r="K39" s="191">
        <f t="shared" si="21"/>
        <v>0</v>
      </c>
      <c r="L39" s="191">
        <f t="shared" si="21"/>
        <v>0</v>
      </c>
      <c r="M39" s="191">
        <f t="shared" si="21"/>
        <v>0</v>
      </c>
      <c r="N39" s="191">
        <f t="shared" si="22"/>
        <v>0</v>
      </c>
      <c r="O39" s="191">
        <f>'Форма 13'!AX39</f>
        <v>0</v>
      </c>
      <c r="P39" s="191">
        <f>'Форма 13'!AY39</f>
        <v>0</v>
      </c>
      <c r="Q39" s="191">
        <f>'Форма 13'!AZ39</f>
        <v>0</v>
      </c>
      <c r="R39" s="191">
        <f>'Форма 13'!BA39</f>
        <v>0</v>
      </c>
      <c r="S39" s="191">
        <f>'Форма 13'!BB39</f>
        <v>0</v>
      </c>
      <c r="T39" s="191">
        <f>'Форма 13'!BE39</f>
        <v>0</v>
      </c>
      <c r="U39" s="191">
        <f>'Форма 13'!BF39</f>
        <v>0</v>
      </c>
      <c r="V39" s="191">
        <f>'Форма 13'!BG39</f>
        <v>0</v>
      </c>
      <c r="W39" s="191">
        <f>'Форма 13'!BH39</f>
        <v>0</v>
      </c>
      <c r="X39" s="191">
        <f>'Форма 13'!BI39</f>
        <v>0</v>
      </c>
      <c r="Y39" s="191">
        <f>'Форма 13'!BL39</f>
        <v>0</v>
      </c>
      <c r="Z39" s="191">
        <f>'Форма 13'!BM39</f>
        <v>0</v>
      </c>
      <c r="AA39" s="191">
        <f>'Форма 13'!BN39</f>
        <v>0</v>
      </c>
      <c r="AB39" s="191">
        <f>'Форма 13'!BO39</f>
        <v>0</v>
      </c>
      <c r="AC39" s="191">
        <f>'Форма 13'!BP39</f>
        <v>0</v>
      </c>
      <c r="AD39" s="191">
        <f>'Форма 13'!BS39</f>
        <v>0</v>
      </c>
      <c r="AE39" s="191">
        <f>'Форма 13'!BT39</f>
        <v>0</v>
      </c>
      <c r="AF39" s="191">
        <f>'Форма 13'!BU39</f>
        <v>0</v>
      </c>
      <c r="AG39" s="191">
        <f>'Форма 13'!BV39</f>
        <v>0</v>
      </c>
      <c r="AH39" s="191">
        <f>'Форма 13'!BW39</f>
        <v>0</v>
      </c>
    </row>
    <row r="40" spans="1:34" ht="31.5">
      <c r="A40" s="79" t="s">
        <v>39</v>
      </c>
      <c r="B40" s="55" t="s">
        <v>40</v>
      </c>
      <c r="C40" s="79" t="s">
        <v>10</v>
      </c>
      <c r="D40" s="130">
        <f t="shared" ref="D40:D43" si="68">D41</f>
        <v>0</v>
      </c>
      <c r="E40" s="189">
        <f t="shared" ref="E40:I43" si="69">E41</f>
        <v>0</v>
      </c>
      <c r="F40" s="189">
        <f t="shared" si="69"/>
        <v>0</v>
      </c>
      <c r="G40" s="189">
        <f t="shared" si="69"/>
        <v>0</v>
      </c>
      <c r="H40" s="189">
        <f t="shared" si="69"/>
        <v>0</v>
      </c>
      <c r="I40" s="189">
        <f t="shared" si="69"/>
        <v>0</v>
      </c>
      <c r="J40" s="189">
        <f t="shared" si="21"/>
        <v>0</v>
      </c>
      <c r="K40" s="189">
        <f t="shared" si="21"/>
        <v>0</v>
      </c>
      <c r="L40" s="189">
        <f t="shared" si="21"/>
        <v>0</v>
      </c>
      <c r="M40" s="189">
        <f t="shared" si="21"/>
        <v>0</v>
      </c>
      <c r="N40" s="189">
        <f t="shared" si="22"/>
        <v>0</v>
      </c>
      <c r="O40" s="189">
        <f>'Форма 13'!AX40</f>
        <v>0</v>
      </c>
      <c r="P40" s="189">
        <f>'Форма 13'!AY40</f>
        <v>0</v>
      </c>
      <c r="Q40" s="189">
        <f>'Форма 13'!AZ40</f>
        <v>0</v>
      </c>
      <c r="R40" s="189">
        <f>'Форма 13'!BA40</f>
        <v>0</v>
      </c>
      <c r="S40" s="189">
        <f>'Форма 13'!BB40</f>
        <v>0</v>
      </c>
      <c r="T40" s="189">
        <f>'Форма 13'!BE40</f>
        <v>0</v>
      </c>
      <c r="U40" s="189">
        <f>'Форма 13'!BF40</f>
        <v>0</v>
      </c>
      <c r="V40" s="189">
        <f>'Форма 13'!BG40</f>
        <v>0</v>
      </c>
      <c r="W40" s="189">
        <f>'Форма 13'!BH40</f>
        <v>0</v>
      </c>
      <c r="X40" s="189">
        <f>'Форма 13'!BI40</f>
        <v>0</v>
      </c>
      <c r="Y40" s="189">
        <f>'Форма 13'!BL40</f>
        <v>0</v>
      </c>
      <c r="Z40" s="189">
        <f>'Форма 13'!BM40</f>
        <v>0</v>
      </c>
      <c r="AA40" s="189">
        <f>'Форма 13'!BN40</f>
        <v>0</v>
      </c>
      <c r="AB40" s="189">
        <f>'Форма 13'!BO40</f>
        <v>0</v>
      </c>
      <c r="AC40" s="189">
        <f>'Форма 13'!BP40</f>
        <v>0</v>
      </c>
      <c r="AD40" s="189">
        <f>'Форма 13'!BS40</f>
        <v>0</v>
      </c>
      <c r="AE40" s="189">
        <f>'Форма 13'!BT40</f>
        <v>0</v>
      </c>
      <c r="AF40" s="189">
        <f>'Форма 13'!BU40</f>
        <v>0</v>
      </c>
      <c r="AG40" s="189">
        <f>'Форма 13'!BV40</f>
        <v>0</v>
      </c>
      <c r="AH40" s="189">
        <f>'Форма 13'!BW40</f>
        <v>0</v>
      </c>
    </row>
    <row r="41" spans="1:34" ht="31.5">
      <c r="A41" s="78" t="s">
        <v>41</v>
      </c>
      <c r="B41" s="74" t="s">
        <v>42</v>
      </c>
      <c r="C41" s="78" t="s">
        <v>10</v>
      </c>
      <c r="D41" s="137">
        <f t="shared" si="68"/>
        <v>0</v>
      </c>
      <c r="E41" s="191">
        <f t="shared" si="69"/>
        <v>0</v>
      </c>
      <c r="F41" s="191">
        <f t="shared" si="69"/>
        <v>0</v>
      </c>
      <c r="G41" s="191">
        <f t="shared" si="69"/>
        <v>0</v>
      </c>
      <c r="H41" s="191">
        <f t="shared" si="69"/>
        <v>0</v>
      </c>
      <c r="I41" s="191">
        <f t="shared" si="69"/>
        <v>0</v>
      </c>
      <c r="J41" s="191">
        <f t="shared" si="21"/>
        <v>0</v>
      </c>
      <c r="K41" s="191">
        <f t="shared" si="21"/>
        <v>0</v>
      </c>
      <c r="L41" s="191">
        <f t="shared" si="21"/>
        <v>0</v>
      </c>
      <c r="M41" s="191">
        <f t="shared" si="21"/>
        <v>0</v>
      </c>
      <c r="N41" s="191">
        <f t="shared" si="22"/>
        <v>0</v>
      </c>
      <c r="O41" s="191">
        <f>'Форма 13'!AX41</f>
        <v>0</v>
      </c>
      <c r="P41" s="191">
        <f>'Форма 13'!AY41</f>
        <v>0</v>
      </c>
      <c r="Q41" s="191">
        <f>'Форма 13'!AZ41</f>
        <v>0</v>
      </c>
      <c r="R41" s="191">
        <f>'Форма 13'!BA41</f>
        <v>0</v>
      </c>
      <c r="S41" s="191">
        <f>'Форма 13'!BB41</f>
        <v>0</v>
      </c>
      <c r="T41" s="191">
        <f>'Форма 13'!BE41</f>
        <v>0</v>
      </c>
      <c r="U41" s="191">
        <f>'Форма 13'!BF41</f>
        <v>0</v>
      </c>
      <c r="V41" s="191">
        <f>'Форма 13'!BG41</f>
        <v>0</v>
      </c>
      <c r="W41" s="191">
        <f>'Форма 13'!BH41</f>
        <v>0</v>
      </c>
      <c r="X41" s="191">
        <f>'Форма 13'!BI41</f>
        <v>0</v>
      </c>
      <c r="Y41" s="191">
        <f>'Форма 13'!BL41</f>
        <v>0</v>
      </c>
      <c r="Z41" s="191">
        <f>'Форма 13'!BM41</f>
        <v>0</v>
      </c>
      <c r="AA41" s="191">
        <f>'Форма 13'!BN41</f>
        <v>0</v>
      </c>
      <c r="AB41" s="191">
        <f>'Форма 13'!BO41</f>
        <v>0</v>
      </c>
      <c r="AC41" s="191">
        <f>'Форма 13'!BP41</f>
        <v>0</v>
      </c>
      <c r="AD41" s="191">
        <f>'Форма 13'!BS41</f>
        <v>0</v>
      </c>
      <c r="AE41" s="191">
        <f>'Форма 13'!BT41</f>
        <v>0</v>
      </c>
      <c r="AF41" s="191">
        <f>'Форма 13'!BU41</f>
        <v>0</v>
      </c>
      <c r="AG41" s="191">
        <f>'Форма 13'!BV41</f>
        <v>0</v>
      </c>
      <c r="AH41" s="191">
        <f>'Форма 13'!BW41</f>
        <v>0</v>
      </c>
    </row>
    <row r="42" spans="1:34" ht="63">
      <c r="A42" s="78" t="s">
        <v>41</v>
      </c>
      <c r="B42" s="74" t="s">
        <v>43</v>
      </c>
      <c r="C42" s="78" t="s">
        <v>10</v>
      </c>
      <c r="D42" s="137">
        <f t="shared" si="68"/>
        <v>0</v>
      </c>
      <c r="E42" s="191">
        <f t="shared" si="69"/>
        <v>0</v>
      </c>
      <c r="F42" s="191">
        <f t="shared" si="69"/>
        <v>0</v>
      </c>
      <c r="G42" s="191">
        <f t="shared" si="69"/>
        <v>0</v>
      </c>
      <c r="H42" s="191">
        <f t="shared" si="69"/>
        <v>0</v>
      </c>
      <c r="I42" s="191">
        <f t="shared" si="69"/>
        <v>0</v>
      </c>
      <c r="J42" s="191">
        <f t="shared" si="21"/>
        <v>0</v>
      </c>
      <c r="K42" s="191">
        <f t="shared" si="21"/>
        <v>0</v>
      </c>
      <c r="L42" s="191">
        <f t="shared" si="21"/>
        <v>0</v>
      </c>
      <c r="M42" s="191">
        <f t="shared" si="21"/>
        <v>0</v>
      </c>
      <c r="N42" s="191">
        <f t="shared" si="22"/>
        <v>0</v>
      </c>
      <c r="O42" s="191">
        <f>'Форма 13'!AX42</f>
        <v>0</v>
      </c>
      <c r="P42" s="191">
        <f>'Форма 13'!AY42</f>
        <v>0</v>
      </c>
      <c r="Q42" s="191">
        <f>'Форма 13'!AZ42</f>
        <v>0</v>
      </c>
      <c r="R42" s="191">
        <f>'Форма 13'!BA42</f>
        <v>0</v>
      </c>
      <c r="S42" s="191">
        <f>'Форма 13'!BB42</f>
        <v>0</v>
      </c>
      <c r="T42" s="191">
        <f>'Форма 13'!BE42</f>
        <v>0</v>
      </c>
      <c r="U42" s="191">
        <f>'Форма 13'!BF42</f>
        <v>0</v>
      </c>
      <c r="V42" s="191">
        <f>'Форма 13'!BG42</f>
        <v>0</v>
      </c>
      <c r="W42" s="191">
        <f>'Форма 13'!BH42</f>
        <v>0</v>
      </c>
      <c r="X42" s="191">
        <f>'Форма 13'!BI42</f>
        <v>0</v>
      </c>
      <c r="Y42" s="191">
        <f>'Форма 13'!BL42</f>
        <v>0</v>
      </c>
      <c r="Z42" s="191">
        <f>'Форма 13'!BM42</f>
        <v>0</v>
      </c>
      <c r="AA42" s="191">
        <f>'Форма 13'!BN42</f>
        <v>0</v>
      </c>
      <c r="AB42" s="191">
        <f>'Форма 13'!BO42</f>
        <v>0</v>
      </c>
      <c r="AC42" s="191">
        <f>'Форма 13'!BP42</f>
        <v>0</v>
      </c>
      <c r="AD42" s="191">
        <f>'Форма 13'!BS42</f>
        <v>0</v>
      </c>
      <c r="AE42" s="191">
        <f>'Форма 13'!BT42</f>
        <v>0</v>
      </c>
      <c r="AF42" s="191">
        <f>'Форма 13'!BU42</f>
        <v>0</v>
      </c>
      <c r="AG42" s="191">
        <f>'Форма 13'!BV42</f>
        <v>0</v>
      </c>
      <c r="AH42" s="191">
        <f>'Форма 13'!BW42</f>
        <v>0</v>
      </c>
    </row>
    <row r="43" spans="1:34" ht="63">
      <c r="A43" s="78" t="s">
        <v>41</v>
      </c>
      <c r="B43" s="74" t="s">
        <v>44</v>
      </c>
      <c r="C43" s="78" t="s">
        <v>10</v>
      </c>
      <c r="D43" s="137">
        <f t="shared" si="68"/>
        <v>0</v>
      </c>
      <c r="E43" s="191">
        <f t="shared" si="69"/>
        <v>0</v>
      </c>
      <c r="F43" s="191">
        <f t="shared" si="69"/>
        <v>0</v>
      </c>
      <c r="G43" s="191">
        <f t="shared" si="69"/>
        <v>0</v>
      </c>
      <c r="H43" s="191">
        <f t="shared" si="69"/>
        <v>0</v>
      </c>
      <c r="I43" s="191">
        <f t="shared" si="69"/>
        <v>0</v>
      </c>
      <c r="J43" s="191">
        <f t="shared" si="21"/>
        <v>0</v>
      </c>
      <c r="K43" s="191">
        <f t="shared" si="21"/>
        <v>0</v>
      </c>
      <c r="L43" s="191">
        <f t="shared" si="21"/>
        <v>0</v>
      </c>
      <c r="M43" s="191">
        <f t="shared" si="21"/>
        <v>0</v>
      </c>
      <c r="N43" s="191">
        <f t="shared" si="22"/>
        <v>0</v>
      </c>
      <c r="O43" s="191">
        <f>'Форма 13'!AX43</f>
        <v>0</v>
      </c>
      <c r="P43" s="191">
        <f>'Форма 13'!AY43</f>
        <v>0</v>
      </c>
      <c r="Q43" s="191">
        <f>'Форма 13'!AZ43</f>
        <v>0</v>
      </c>
      <c r="R43" s="191">
        <f>'Форма 13'!BA43</f>
        <v>0</v>
      </c>
      <c r="S43" s="191">
        <f>'Форма 13'!BB43</f>
        <v>0</v>
      </c>
      <c r="T43" s="191">
        <f>'Форма 13'!BE43</f>
        <v>0</v>
      </c>
      <c r="U43" s="191">
        <f>'Форма 13'!BF43</f>
        <v>0</v>
      </c>
      <c r="V43" s="191">
        <f>'Форма 13'!BG43</f>
        <v>0</v>
      </c>
      <c r="W43" s="191">
        <f>'Форма 13'!BH43</f>
        <v>0</v>
      </c>
      <c r="X43" s="191">
        <f>'Форма 13'!BI43</f>
        <v>0</v>
      </c>
      <c r="Y43" s="191">
        <f>'Форма 13'!BL43</f>
        <v>0</v>
      </c>
      <c r="Z43" s="191">
        <f>'Форма 13'!BM43</f>
        <v>0</v>
      </c>
      <c r="AA43" s="191">
        <f>'Форма 13'!BN43</f>
        <v>0</v>
      </c>
      <c r="AB43" s="191">
        <f>'Форма 13'!BO43</f>
        <v>0</v>
      </c>
      <c r="AC43" s="191">
        <f>'Форма 13'!BP43</f>
        <v>0</v>
      </c>
      <c r="AD43" s="191">
        <f>'Форма 13'!BS43</f>
        <v>0</v>
      </c>
      <c r="AE43" s="191">
        <f>'Форма 13'!BT43</f>
        <v>0</v>
      </c>
      <c r="AF43" s="191">
        <f>'Форма 13'!BU43</f>
        <v>0</v>
      </c>
      <c r="AG43" s="191">
        <f>'Форма 13'!BV43</f>
        <v>0</v>
      </c>
      <c r="AH43" s="191">
        <f>'Форма 13'!BW43</f>
        <v>0</v>
      </c>
    </row>
    <row r="44" spans="1:34" ht="63">
      <c r="A44" s="78" t="s">
        <v>41</v>
      </c>
      <c r="B44" s="74" t="s">
        <v>45</v>
      </c>
      <c r="C44" s="78" t="s">
        <v>10</v>
      </c>
      <c r="D44" s="137">
        <v>0</v>
      </c>
      <c r="E44" s="191">
        <v>0</v>
      </c>
      <c r="F44" s="191">
        <v>0</v>
      </c>
      <c r="G44" s="191">
        <v>0</v>
      </c>
      <c r="H44" s="191">
        <v>0</v>
      </c>
      <c r="I44" s="191">
        <v>0</v>
      </c>
      <c r="J44" s="191">
        <f t="shared" ref="J44:M44" si="70">O44+T44+Y44+AD44</f>
        <v>0</v>
      </c>
      <c r="K44" s="191">
        <f t="shared" si="70"/>
        <v>0</v>
      </c>
      <c r="L44" s="191">
        <f t="shared" si="70"/>
        <v>0</v>
      </c>
      <c r="M44" s="191">
        <f t="shared" si="70"/>
        <v>0</v>
      </c>
      <c r="N44" s="191">
        <f t="shared" ref="N44" si="71">SUM(S44)+SUM(X44)+SUM(AC44)+SUM(AH44)</f>
        <v>0</v>
      </c>
      <c r="O44" s="191">
        <f>'Форма 13'!AX44</f>
        <v>0</v>
      </c>
      <c r="P44" s="191">
        <f>'Форма 13'!AY44</f>
        <v>0</v>
      </c>
      <c r="Q44" s="191">
        <f>'Форма 13'!AZ44</f>
        <v>0</v>
      </c>
      <c r="R44" s="191">
        <f>'Форма 13'!BA44</f>
        <v>0</v>
      </c>
      <c r="S44" s="191">
        <f>'Форма 13'!BB44</f>
        <v>0</v>
      </c>
      <c r="T44" s="191">
        <f>'Форма 13'!BE44</f>
        <v>0</v>
      </c>
      <c r="U44" s="191">
        <f>'Форма 13'!BF44</f>
        <v>0</v>
      </c>
      <c r="V44" s="191">
        <f>'Форма 13'!BG44</f>
        <v>0</v>
      </c>
      <c r="W44" s="191">
        <f>'Форма 13'!BH44</f>
        <v>0</v>
      </c>
      <c r="X44" s="191">
        <f>'Форма 13'!BI44</f>
        <v>0</v>
      </c>
      <c r="Y44" s="191">
        <f>'Форма 13'!BL44</f>
        <v>0</v>
      </c>
      <c r="Z44" s="191">
        <f>'Форма 13'!BM44</f>
        <v>0</v>
      </c>
      <c r="AA44" s="191">
        <f>'Форма 13'!BN44</f>
        <v>0</v>
      </c>
      <c r="AB44" s="191">
        <f>'Форма 13'!BO44</f>
        <v>0</v>
      </c>
      <c r="AC44" s="191">
        <f>'Форма 13'!BP44</f>
        <v>0</v>
      </c>
      <c r="AD44" s="191">
        <f>'Форма 13'!BS44</f>
        <v>0</v>
      </c>
      <c r="AE44" s="191">
        <f>'Форма 13'!BT44</f>
        <v>0</v>
      </c>
      <c r="AF44" s="191">
        <f>'Форма 13'!BU44</f>
        <v>0</v>
      </c>
      <c r="AG44" s="191">
        <f>'Форма 13'!BV44</f>
        <v>0</v>
      </c>
      <c r="AH44" s="191">
        <f>'Форма 13'!BW44</f>
        <v>0</v>
      </c>
    </row>
    <row r="45" spans="1:34" ht="31.5">
      <c r="A45" s="78" t="s">
        <v>46</v>
      </c>
      <c r="B45" s="74" t="s">
        <v>42</v>
      </c>
      <c r="C45" s="78" t="s">
        <v>10</v>
      </c>
      <c r="D45" s="137">
        <v>0</v>
      </c>
      <c r="E45" s="191">
        <v>0</v>
      </c>
      <c r="F45" s="191">
        <v>0</v>
      </c>
      <c r="G45" s="191">
        <v>0</v>
      </c>
      <c r="H45" s="191">
        <v>0</v>
      </c>
      <c r="I45" s="191">
        <v>0</v>
      </c>
      <c r="J45" s="191">
        <f t="shared" si="21"/>
        <v>0</v>
      </c>
      <c r="K45" s="191">
        <f t="shared" si="21"/>
        <v>0</v>
      </c>
      <c r="L45" s="191">
        <f t="shared" si="21"/>
        <v>0</v>
      </c>
      <c r="M45" s="191">
        <f t="shared" si="21"/>
        <v>0</v>
      </c>
      <c r="N45" s="191">
        <f t="shared" si="22"/>
        <v>0</v>
      </c>
      <c r="O45" s="191">
        <f>'Форма 13'!AX45</f>
        <v>0</v>
      </c>
      <c r="P45" s="191">
        <f>'Форма 13'!AY45</f>
        <v>0</v>
      </c>
      <c r="Q45" s="191">
        <f>'Форма 13'!AZ45</f>
        <v>0</v>
      </c>
      <c r="R45" s="191">
        <f>'Форма 13'!BA45</f>
        <v>0</v>
      </c>
      <c r="S45" s="191">
        <f>'Форма 13'!BB45</f>
        <v>0</v>
      </c>
      <c r="T45" s="191">
        <f>'Форма 13'!BE45</f>
        <v>0</v>
      </c>
      <c r="U45" s="191">
        <f>'Форма 13'!BF45</f>
        <v>0</v>
      </c>
      <c r="V45" s="191">
        <f>'Форма 13'!BG45</f>
        <v>0</v>
      </c>
      <c r="W45" s="191">
        <f>'Форма 13'!BH45</f>
        <v>0</v>
      </c>
      <c r="X45" s="191">
        <f>'Форма 13'!BI45</f>
        <v>0</v>
      </c>
      <c r="Y45" s="191">
        <f>'Форма 13'!BL45</f>
        <v>0</v>
      </c>
      <c r="Z45" s="191">
        <f>'Форма 13'!BM45</f>
        <v>0</v>
      </c>
      <c r="AA45" s="191">
        <f>'Форма 13'!BN45</f>
        <v>0</v>
      </c>
      <c r="AB45" s="191">
        <f>'Форма 13'!BO45</f>
        <v>0</v>
      </c>
      <c r="AC45" s="191">
        <f>'Форма 13'!BP45</f>
        <v>0</v>
      </c>
      <c r="AD45" s="191">
        <f>'Форма 13'!BS45</f>
        <v>0</v>
      </c>
      <c r="AE45" s="191">
        <f>'Форма 13'!BT45</f>
        <v>0</v>
      </c>
      <c r="AF45" s="191">
        <f>'Форма 13'!BU45</f>
        <v>0</v>
      </c>
      <c r="AG45" s="191">
        <f>'Форма 13'!BV45</f>
        <v>0</v>
      </c>
      <c r="AH45" s="191">
        <f>'Форма 13'!BW45</f>
        <v>0</v>
      </c>
    </row>
    <row r="46" spans="1:34" ht="63">
      <c r="A46" s="78" t="s">
        <v>46</v>
      </c>
      <c r="B46" s="74" t="s">
        <v>43</v>
      </c>
      <c r="C46" s="78" t="s">
        <v>10</v>
      </c>
      <c r="D46" s="137">
        <v>0</v>
      </c>
      <c r="E46" s="191">
        <v>0</v>
      </c>
      <c r="F46" s="191">
        <v>0</v>
      </c>
      <c r="G46" s="191">
        <v>0</v>
      </c>
      <c r="H46" s="191">
        <v>0</v>
      </c>
      <c r="I46" s="191">
        <v>0</v>
      </c>
      <c r="J46" s="191">
        <f t="shared" si="21"/>
        <v>0</v>
      </c>
      <c r="K46" s="191">
        <f t="shared" si="21"/>
        <v>0</v>
      </c>
      <c r="L46" s="191">
        <f t="shared" si="21"/>
        <v>0</v>
      </c>
      <c r="M46" s="191">
        <f t="shared" si="21"/>
        <v>0</v>
      </c>
      <c r="N46" s="191">
        <f t="shared" si="22"/>
        <v>0</v>
      </c>
      <c r="O46" s="191">
        <f>'Форма 13'!AX46</f>
        <v>0</v>
      </c>
      <c r="P46" s="191">
        <f>'Форма 13'!AY46</f>
        <v>0</v>
      </c>
      <c r="Q46" s="191">
        <f>'Форма 13'!AZ46</f>
        <v>0</v>
      </c>
      <c r="R46" s="191">
        <f>'Форма 13'!BA46</f>
        <v>0</v>
      </c>
      <c r="S46" s="191">
        <f>'Форма 13'!BB46</f>
        <v>0</v>
      </c>
      <c r="T46" s="191">
        <f>'Форма 13'!BE46</f>
        <v>0</v>
      </c>
      <c r="U46" s="191">
        <f>'Форма 13'!BF46</f>
        <v>0</v>
      </c>
      <c r="V46" s="191">
        <f>'Форма 13'!BG46</f>
        <v>0</v>
      </c>
      <c r="W46" s="191">
        <f>'Форма 13'!BH46</f>
        <v>0</v>
      </c>
      <c r="X46" s="191">
        <f>'Форма 13'!BI46</f>
        <v>0</v>
      </c>
      <c r="Y46" s="191">
        <f>'Форма 13'!BL46</f>
        <v>0</v>
      </c>
      <c r="Z46" s="191">
        <f>'Форма 13'!BM46</f>
        <v>0</v>
      </c>
      <c r="AA46" s="191">
        <f>'Форма 13'!BN46</f>
        <v>0</v>
      </c>
      <c r="AB46" s="191">
        <f>'Форма 13'!BO46</f>
        <v>0</v>
      </c>
      <c r="AC46" s="191">
        <f>'Форма 13'!BP46</f>
        <v>0</v>
      </c>
      <c r="AD46" s="191">
        <f>'Форма 13'!BS46</f>
        <v>0</v>
      </c>
      <c r="AE46" s="191">
        <f>'Форма 13'!BT46</f>
        <v>0</v>
      </c>
      <c r="AF46" s="191">
        <f>'Форма 13'!BU46</f>
        <v>0</v>
      </c>
      <c r="AG46" s="191">
        <f>'Форма 13'!BV46</f>
        <v>0</v>
      </c>
      <c r="AH46" s="191">
        <f>'Форма 13'!BW46</f>
        <v>0</v>
      </c>
    </row>
    <row r="47" spans="1:34" ht="63">
      <c r="A47" s="78" t="s">
        <v>46</v>
      </c>
      <c r="B47" s="74" t="s">
        <v>44</v>
      </c>
      <c r="C47" s="78" t="s">
        <v>10</v>
      </c>
      <c r="D47" s="137">
        <v>0</v>
      </c>
      <c r="E47" s="191">
        <v>0</v>
      </c>
      <c r="F47" s="191">
        <v>0</v>
      </c>
      <c r="G47" s="191">
        <v>0</v>
      </c>
      <c r="H47" s="191">
        <v>0</v>
      </c>
      <c r="I47" s="191">
        <v>0</v>
      </c>
      <c r="J47" s="191">
        <f t="shared" si="21"/>
        <v>0</v>
      </c>
      <c r="K47" s="191">
        <f t="shared" si="21"/>
        <v>0</v>
      </c>
      <c r="L47" s="191">
        <f t="shared" si="21"/>
        <v>0</v>
      </c>
      <c r="M47" s="191">
        <f t="shared" si="21"/>
        <v>0</v>
      </c>
      <c r="N47" s="191">
        <f t="shared" si="22"/>
        <v>0</v>
      </c>
      <c r="O47" s="191">
        <f>'Форма 13'!AX47</f>
        <v>0</v>
      </c>
      <c r="P47" s="191">
        <f>'Форма 13'!AY47</f>
        <v>0</v>
      </c>
      <c r="Q47" s="191">
        <f>'Форма 13'!AZ47</f>
        <v>0</v>
      </c>
      <c r="R47" s="191">
        <f>'Форма 13'!BA47</f>
        <v>0</v>
      </c>
      <c r="S47" s="191">
        <f>'Форма 13'!BB47</f>
        <v>0</v>
      </c>
      <c r="T47" s="191">
        <f>'Форма 13'!BE47</f>
        <v>0</v>
      </c>
      <c r="U47" s="191">
        <f>'Форма 13'!BF47</f>
        <v>0</v>
      </c>
      <c r="V47" s="191">
        <f>'Форма 13'!BG47</f>
        <v>0</v>
      </c>
      <c r="W47" s="191">
        <f>'Форма 13'!BH47</f>
        <v>0</v>
      </c>
      <c r="X47" s="191">
        <f>'Форма 13'!BI47</f>
        <v>0</v>
      </c>
      <c r="Y47" s="191">
        <f>'Форма 13'!BL47</f>
        <v>0</v>
      </c>
      <c r="Z47" s="191">
        <f>'Форма 13'!BM47</f>
        <v>0</v>
      </c>
      <c r="AA47" s="191">
        <f>'Форма 13'!BN47</f>
        <v>0</v>
      </c>
      <c r="AB47" s="191">
        <f>'Форма 13'!BO47</f>
        <v>0</v>
      </c>
      <c r="AC47" s="191">
        <f>'Форма 13'!BP47</f>
        <v>0</v>
      </c>
      <c r="AD47" s="191">
        <f>'Форма 13'!BS47</f>
        <v>0</v>
      </c>
      <c r="AE47" s="191">
        <f>'Форма 13'!BT47</f>
        <v>0</v>
      </c>
      <c r="AF47" s="191">
        <f>'Форма 13'!BU47</f>
        <v>0</v>
      </c>
      <c r="AG47" s="191">
        <f>'Форма 13'!BV47</f>
        <v>0</v>
      </c>
      <c r="AH47" s="191">
        <f>'Форма 13'!BW47</f>
        <v>0</v>
      </c>
    </row>
    <row r="48" spans="1:34" ht="63">
      <c r="A48" s="78" t="s">
        <v>46</v>
      </c>
      <c r="B48" s="74" t="s">
        <v>47</v>
      </c>
      <c r="C48" s="78" t="s">
        <v>10</v>
      </c>
      <c r="D48" s="137">
        <v>0</v>
      </c>
      <c r="E48" s="191">
        <v>0</v>
      </c>
      <c r="F48" s="191">
        <v>0</v>
      </c>
      <c r="G48" s="191">
        <v>0</v>
      </c>
      <c r="H48" s="191">
        <v>0</v>
      </c>
      <c r="I48" s="191">
        <v>0</v>
      </c>
      <c r="J48" s="191">
        <f t="shared" si="21"/>
        <v>0</v>
      </c>
      <c r="K48" s="191">
        <f t="shared" si="21"/>
        <v>0</v>
      </c>
      <c r="L48" s="191">
        <f t="shared" si="21"/>
        <v>0</v>
      </c>
      <c r="M48" s="191">
        <f t="shared" si="21"/>
        <v>0</v>
      </c>
      <c r="N48" s="191">
        <f t="shared" si="22"/>
        <v>0</v>
      </c>
      <c r="O48" s="191">
        <f>'Форма 13'!AX48</f>
        <v>0</v>
      </c>
      <c r="P48" s="191">
        <f>'Форма 13'!AY48</f>
        <v>0</v>
      </c>
      <c r="Q48" s="191">
        <f>'Форма 13'!AZ48</f>
        <v>0</v>
      </c>
      <c r="R48" s="191">
        <f>'Форма 13'!BA48</f>
        <v>0</v>
      </c>
      <c r="S48" s="191">
        <f>'Форма 13'!BB48</f>
        <v>0</v>
      </c>
      <c r="T48" s="191">
        <f>'Форма 13'!BE48</f>
        <v>0</v>
      </c>
      <c r="U48" s="191">
        <f>'Форма 13'!BF48</f>
        <v>0</v>
      </c>
      <c r="V48" s="191">
        <f>'Форма 13'!BG48</f>
        <v>0</v>
      </c>
      <c r="W48" s="191">
        <f>'Форма 13'!BH48</f>
        <v>0</v>
      </c>
      <c r="X48" s="191">
        <f>'Форма 13'!BI48</f>
        <v>0</v>
      </c>
      <c r="Y48" s="191">
        <f>'Форма 13'!BL48</f>
        <v>0</v>
      </c>
      <c r="Z48" s="191">
        <f>'Форма 13'!BM48</f>
        <v>0</v>
      </c>
      <c r="AA48" s="191">
        <f>'Форма 13'!BN48</f>
        <v>0</v>
      </c>
      <c r="AB48" s="191">
        <f>'Форма 13'!BO48</f>
        <v>0</v>
      </c>
      <c r="AC48" s="191">
        <f>'Форма 13'!BP48</f>
        <v>0</v>
      </c>
      <c r="AD48" s="191">
        <f>'Форма 13'!BS48</f>
        <v>0</v>
      </c>
      <c r="AE48" s="191">
        <f>'Форма 13'!BT48</f>
        <v>0</v>
      </c>
      <c r="AF48" s="191">
        <f>'Форма 13'!BU48</f>
        <v>0</v>
      </c>
      <c r="AG48" s="191">
        <f>'Форма 13'!BV48</f>
        <v>0</v>
      </c>
      <c r="AH48" s="191">
        <f>'Форма 13'!BW48</f>
        <v>0</v>
      </c>
    </row>
    <row r="49" spans="1:34" ht="63">
      <c r="A49" s="79" t="s">
        <v>48</v>
      </c>
      <c r="B49" s="55" t="s">
        <v>49</v>
      </c>
      <c r="C49" s="79" t="s">
        <v>10</v>
      </c>
      <c r="D49" s="130">
        <f t="shared" ref="D49" si="72">D50+D54</f>
        <v>0</v>
      </c>
      <c r="E49" s="189">
        <f t="shared" ref="E49:I49" si="73">E50+E54</f>
        <v>0</v>
      </c>
      <c r="F49" s="189">
        <f t="shared" si="73"/>
        <v>0</v>
      </c>
      <c r="G49" s="189">
        <f t="shared" si="73"/>
        <v>0</v>
      </c>
      <c r="H49" s="189">
        <f t="shared" si="73"/>
        <v>0</v>
      </c>
      <c r="I49" s="189">
        <f t="shared" si="73"/>
        <v>0</v>
      </c>
      <c r="J49" s="189">
        <f t="shared" si="21"/>
        <v>0</v>
      </c>
      <c r="K49" s="189">
        <f t="shared" si="21"/>
        <v>0</v>
      </c>
      <c r="L49" s="189">
        <f t="shared" si="21"/>
        <v>3.8149999999999999</v>
      </c>
      <c r="M49" s="189">
        <f t="shared" si="21"/>
        <v>0</v>
      </c>
      <c r="N49" s="189">
        <f t="shared" si="22"/>
        <v>0</v>
      </c>
      <c r="O49" s="189">
        <f>'Форма 13'!AX49</f>
        <v>0</v>
      </c>
      <c r="P49" s="189">
        <f>'Форма 13'!AY49</f>
        <v>0</v>
      </c>
      <c r="Q49" s="189">
        <f>'Форма 13'!AZ49</f>
        <v>0</v>
      </c>
      <c r="R49" s="189">
        <f>'Форма 13'!BA49</f>
        <v>0</v>
      </c>
      <c r="S49" s="189">
        <f>'Форма 13'!BB49</f>
        <v>0</v>
      </c>
      <c r="T49" s="189">
        <f>'Форма 13'!BE49</f>
        <v>0</v>
      </c>
      <c r="U49" s="189">
        <f>'Форма 13'!BF49</f>
        <v>0</v>
      </c>
      <c r="V49" s="189">
        <f>'Форма 13'!BG49</f>
        <v>0</v>
      </c>
      <c r="W49" s="189">
        <f>'Форма 13'!BH49</f>
        <v>0</v>
      </c>
      <c r="X49" s="189">
        <f>'Форма 13'!BI49</f>
        <v>0</v>
      </c>
      <c r="Y49" s="189">
        <f>'Форма 13'!BL49</f>
        <v>0</v>
      </c>
      <c r="Z49" s="189">
        <f>'Форма 13'!BM49</f>
        <v>0</v>
      </c>
      <c r="AA49" s="189">
        <f>'Форма 13'!BN49</f>
        <v>0</v>
      </c>
      <c r="AB49" s="189">
        <f>'Форма 13'!BO49</f>
        <v>0</v>
      </c>
      <c r="AC49" s="189">
        <f>'Форма 13'!BP49</f>
        <v>0</v>
      </c>
      <c r="AD49" s="189">
        <f>'Форма 13'!BS49</f>
        <v>0</v>
      </c>
      <c r="AE49" s="189">
        <f>'Форма 13'!BT49</f>
        <v>0</v>
      </c>
      <c r="AF49" s="189">
        <f>'Форма 13'!BU49</f>
        <v>3.8149999999999999</v>
      </c>
      <c r="AG49" s="189">
        <f>'Форма 13'!BV49</f>
        <v>0</v>
      </c>
      <c r="AH49" s="189">
        <f>'Форма 13'!BW49</f>
        <v>0</v>
      </c>
    </row>
    <row r="50" spans="1:34" ht="47.25">
      <c r="A50" s="78" t="s">
        <v>50</v>
      </c>
      <c r="B50" s="74" t="s">
        <v>51</v>
      </c>
      <c r="C50" s="78" t="s">
        <v>10</v>
      </c>
      <c r="D50" s="155">
        <f>SUM(D51,D52,,D53)</f>
        <v>0</v>
      </c>
      <c r="E50" s="191">
        <f t="shared" ref="E50:I50" si="74">SUM(E51:E53)</f>
        <v>0</v>
      </c>
      <c r="F50" s="191">
        <f t="shared" si="74"/>
        <v>0</v>
      </c>
      <c r="G50" s="191">
        <f t="shared" si="74"/>
        <v>0</v>
      </c>
      <c r="H50" s="191">
        <f t="shared" si="74"/>
        <v>0</v>
      </c>
      <c r="I50" s="191">
        <f t="shared" si="74"/>
        <v>0</v>
      </c>
      <c r="J50" s="191">
        <f t="shared" si="21"/>
        <v>0</v>
      </c>
      <c r="K50" s="191">
        <f t="shared" si="21"/>
        <v>0</v>
      </c>
      <c r="L50" s="191">
        <f t="shared" si="21"/>
        <v>3.8149999999999999</v>
      </c>
      <c r="M50" s="191">
        <f t="shared" si="21"/>
        <v>0</v>
      </c>
      <c r="N50" s="191">
        <f t="shared" si="22"/>
        <v>0</v>
      </c>
      <c r="O50" s="191">
        <f>'Форма 13'!AX50</f>
        <v>0</v>
      </c>
      <c r="P50" s="191">
        <f>'Форма 13'!AY50</f>
        <v>0</v>
      </c>
      <c r="Q50" s="191">
        <f>'Форма 13'!AZ50</f>
        <v>0</v>
      </c>
      <c r="R50" s="191">
        <f>'Форма 13'!BA50</f>
        <v>0</v>
      </c>
      <c r="S50" s="191">
        <f>'Форма 13'!BB50</f>
        <v>0</v>
      </c>
      <c r="T50" s="191">
        <f>'Форма 13'!BE50</f>
        <v>0</v>
      </c>
      <c r="U50" s="191">
        <f>'Форма 13'!BF50</f>
        <v>0</v>
      </c>
      <c r="V50" s="191">
        <f>'Форма 13'!BG50</f>
        <v>0</v>
      </c>
      <c r="W50" s="191">
        <f>'Форма 13'!BH50</f>
        <v>0</v>
      </c>
      <c r="X50" s="191">
        <f>'Форма 13'!BI50</f>
        <v>0</v>
      </c>
      <c r="Y50" s="191">
        <f>'Форма 13'!BL50</f>
        <v>0</v>
      </c>
      <c r="Z50" s="191">
        <f>'Форма 13'!BM50</f>
        <v>0</v>
      </c>
      <c r="AA50" s="191">
        <f>'Форма 13'!BN50</f>
        <v>0</v>
      </c>
      <c r="AB50" s="191">
        <f>'Форма 13'!BO50</f>
        <v>0</v>
      </c>
      <c r="AC50" s="191">
        <f>'Форма 13'!BP50</f>
        <v>0</v>
      </c>
      <c r="AD50" s="191">
        <f>'Форма 13'!BS50</f>
        <v>0</v>
      </c>
      <c r="AE50" s="191">
        <f>'Форма 13'!BT50</f>
        <v>0</v>
      </c>
      <c r="AF50" s="191">
        <f>'Форма 13'!BU50</f>
        <v>3.8149999999999999</v>
      </c>
      <c r="AG50" s="191">
        <f>'Форма 13'!BV50</f>
        <v>0</v>
      </c>
      <c r="AH50" s="191">
        <f>'Форма 13'!BW50</f>
        <v>0</v>
      </c>
    </row>
    <row r="51" spans="1:34" ht="31.5">
      <c r="A51" s="193" t="s">
        <v>50</v>
      </c>
      <c r="B51" s="17" t="s">
        <v>130</v>
      </c>
      <c r="C51" s="12" t="s">
        <v>127</v>
      </c>
      <c r="D51" s="144" t="s">
        <v>129</v>
      </c>
      <c r="E51" s="208">
        <v>0</v>
      </c>
      <c r="F51" s="208">
        <v>0</v>
      </c>
      <c r="G51" s="208">
        <v>0</v>
      </c>
      <c r="H51" s="208">
        <v>0</v>
      </c>
      <c r="I51" s="208">
        <v>0</v>
      </c>
      <c r="J51" s="195">
        <f t="shared" si="21"/>
        <v>0</v>
      </c>
      <c r="K51" s="195">
        <f t="shared" si="21"/>
        <v>0</v>
      </c>
      <c r="L51" s="195">
        <f t="shared" si="21"/>
        <v>3.8149999999999999</v>
      </c>
      <c r="M51" s="195">
        <f t="shared" si="21"/>
        <v>0</v>
      </c>
      <c r="N51" s="195">
        <f t="shared" si="22"/>
        <v>0</v>
      </c>
      <c r="O51" s="208">
        <f>'Форма 13'!AX51</f>
        <v>0</v>
      </c>
      <c r="P51" s="208">
        <f>'Форма 13'!AY51</f>
        <v>0</v>
      </c>
      <c r="Q51" s="208">
        <f>'Форма 13'!AZ51</f>
        <v>0</v>
      </c>
      <c r="R51" s="208">
        <f>'Форма 13'!BA51</f>
        <v>0</v>
      </c>
      <c r="S51" s="208">
        <f>'Форма 13'!BB51</f>
        <v>0</v>
      </c>
      <c r="T51" s="208">
        <f>'Форма 13'!BE51</f>
        <v>0</v>
      </c>
      <c r="U51" s="208">
        <f>'Форма 13'!BF51</f>
        <v>0</v>
      </c>
      <c r="V51" s="208">
        <f>'Форма 13'!BG51</f>
        <v>0</v>
      </c>
      <c r="W51" s="208">
        <f>'Форма 13'!BH51</f>
        <v>0</v>
      </c>
      <c r="X51" s="208">
        <f>'Форма 13'!BI51</f>
        <v>0</v>
      </c>
      <c r="Y51" s="208">
        <f>'Форма 13'!BL51</f>
        <v>0</v>
      </c>
      <c r="Z51" s="208">
        <f>'Форма 13'!BM51</f>
        <v>0</v>
      </c>
      <c r="AA51" s="208">
        <f>'Форма 13'!BN51</f>
        <v>0</v>
      </c>
      <c r="AB51" s="208">
        <f>'Форма 13'!BO51</f>
        <v>0</v>
      </c>
      <c r="AC51" s="208">
        <f>'Форма 13'!BP51</f>
        <v>0</v>
      </c>
      <c r="AD51" s="208">
        <f>'Форма 13'!BS51</f>
        <v>0</v>
      </c>
      <c r="AE51" s="208">
        <f>'Форма 13'!BT51</f>
        <v>0</v>
      </c>
      <c r="AF51" s="208">
        <f>'Форма 13'!BU51</f>
        <v>3.8149999999999999</v>
      </c>
      <c r="AG51" s="208">
        <f>'Форма 13'!BV51</f>
        <v>0</v>
      </c>
      <c r="AH51" s="208">
        <f>'Форма 13'!BW51</f>
        <v>0</v>
      </c>
    </row>
    <row r="52" spans="1:34" ht="31.5">
      <c r="A52" s="193" t="s">
        <v>50</v>
      </c>
      <c r="B52" s="17" t="s">
        <v>131</v>
      </c>
      <c r="C52" s="12" t="s">
        <v>132</v>
      </c>
      <c r="D52" s="144" t="s">
        <v>129</v>
      </c>
      <c r="E52" s="208">
        <v>0</v>
      </c>
      <c r="F52" s="208">
        <v>0</v>
      </c>
      <c r="G52" s="208">
        <v>0</v>
      </c>
      <c r="H52" s="208">
        <v>0</v>
      </c>
      <c r="I52" s="208">
        <v>0</v>
      </c>
      <c r="J52" s="195">
        <f t="shared" si="21"/>
        <v>0</v>
      </c>
      <c r="K52" s="195">
        <f t="shared" si="21"/>
        <v>0</v>
      </c>
      <c r="L52" s="195">
        <f t="shared" si="21"/>
        <v>0</v>
      </c>
      <c r="M52" s="195">
        <f t="shared" si="21"/>
        <v>0</v>
      </c>
      <c r="N52" s="195">
        <f t="shared" ref="N52" si="75">SUM(S52)+SUM(X52)+SUM(AC52)+SUM(AH52)</f>
        <v>0</v>
      </c>
      <c r="O52" s="208">
        <f>'Форма 13'!AX52</f>
        <v>0</v>
      </c>
      <c r="P52" s="208">
        <f>'Форма 13'!AY52</f>
        <v>0</v>
      </c>
      <c r="Q52" s="208">
        <f>'Форма 13'!AZ52</f>
        <v>0</v>
      </c>
      <c r="R52" s="208">
        <f>'Форма 13'!BA52</f>
        <v>0</v>
      </c>
      <c r="S52" s="208">
        <f>'Форма 13'!BB52</f>
        <v>0</v>
      </c>
      <c r="T52" s="208">
        <f>'Форма 13'!BE52</f>
        <v>0</v>
      </c>
      <c r="U52" s="208">
        <f>'Форма 13'!BF52</f>
        <v>0</v>
      </c>
      <c r="V52" s="208">
        <f>'Форма 13'!BG52</f>
        <v>0</v>
      </c>
      <c r="W52" s="208">
        <f>'Форма 13'!BH52</f>
        <v>0</v>
      </c>
      <c r="X52" s="208">
        <f>'Форма 13'!BI52</f>
        <v>0</v>
      </c>
      <c r="Y52" s="208">
        <f>'Форма 13'!BL52</f>
        <v>0</v>
      </c>
      <c r="Z52" s="208">
        <f>'Форма 13'!BM52</f>
        <v>0</v>
      </c>
      <c r="AA52" s="208">
        <f>'Форма 13'!BN52</f>
        <v>0</v>
      </c>
      <c r="AB52" s="208">
        <f>'Форма 13'!BO52</f>
        <v>0</v>
      </c>
      <c r="AC52" s="208">
        <f>'Форма 13'!BP52</f>
        <v>0</v>
      </c>
      <c r="AD52" s="208">
        <f>'Форма 13'!BS52</f>
        <v>0</v>
      </c>
      <c r="AE52" s="208">
        <f>'Форма 13'!BT52</f>
        <v>0</v>
      </c>
      <c r="AF52" s="208">
        <f>'Форма 13'!BU52</f>
        <v>0</v>
      </c>
      <c r="AG52" s="208">
        <f>'Форма 13'!BV52</f>
        <v>0</v>
      </c>
      <c r="AH52" s="208">
        <f>'Форма 13'!BW52</f>
        <v>0</v>
      </c>
    </row>
    <row r="53" spans="1:34" ht="47.25">
      <c r="A53" s="193" t="s">
        <v>50</v>
      </c>
      <c r="B53" s="17" t="s">
        <v>133</v>
      </c>
      <c r="C53" s="12" t="s">
        <v>134</v>
      </c>
      <c r="D53" s="144" t="s">
        <v>129</v>
      </c>
      <c r="E53" s="208">
        <v>0</v>
      </c>
      <c r="F53" s="208">
        <v>0</v>
      </c>
      <c r="G53" s="208">
        <v>0</v>
      </c>
      <c r="H53" s="208">
        <v>0</v>
      </c>
      <c r="I53" s="208">
        <v>0</v>
      </c>
      <c r="J53" s="195">
        <f t="shared" si="21"/>
        <v>0</v>
      </c>
      <c r="K53" s="195">
        <f t="shared" si="21"/>
        <v>0</v>
      </c>
      <c r="L53" s="195">
        <f t="shared" si="21"/>
        <v>0</v>
      </c>
      <c r="M53" s="195">
        <f t="shared" si="21"/>
        <v>0</v>
      </c>
      <c r="N53" s="195">
        <f t="shared" si="22"/>
        <v>0</v>
      </c>
      <c r="O53" s="208">
        <f>'Форма 13'!AX53</f>
        <v>0</v>
      </c>
      <c r="P53" s="208">
        <f>'Форма 13'!AY53</f>
        <v>0</v>
      </c>
      <c r="Q53" s="208">
        <f>'Форма 13'!AZ53</f>
        <v>0</v>
      </c>
      <c r="R53" s="208">
        <f>'Форма 13'!BA53</f>
        <v>0</v>
      </c>
      <c r="S53" s="208">
        <f>'Форма 13'!BB53</f>
        <v>0</v>
      </c>
      <c r="T53" s="208">
        <f>'Форма 13'!BE53</f>
        <v>0</v>
      </c>
      <c r="U53" s="208">
        <f>'Форма 13'!BF53</f>
        <v>0</v>
      </c>
      <c r="V53" s="208">
        <f>'Форма 13'!BG53</f>
        <v>0</v>
      </c>
      <c r="W53" s="208">
        <f>'Форма 13'!BH53</f>
        <v>0</v>
      </c>
      <c r="X53" s="208">
        <f>'Форма 13'!BI53</f>
        <v>0</v>
      </c>
      <c r="Y53" s="208">
        <f>'Форма 13'!BL53</f>
        <v>0</v>
      </c>
      <c r="Z53" s="208">
        <f>'Форма 13'!BM53</f>
        <v>0</v>
      </c>
      <c r="AA53" s="208">
        <f>'Форма 13'!BN53</f>
        <v>0</v>
      </c>
      <c r="AB53" s="208">
        <f>'Форма 13'!BO53</f>
        <v>0</v>
      </c>
      <c r="AC53" s="208">
        <f>'Форма 13'!BP53</f>
        <v>0</v>
      </c>
      <c r="AD53" s="208">
        <f>'Форма 13'!BS53</f>
        <v>0</v>
      </c>
      <c r="AE53" s="208">
        <f>'Форма 13'!BT53</f>
        <v>0</v>
      </c>
      <c r="AF53" s="208">
        <f>'Форма 13'!BU53</f>
        <v>0</v>
      </c>
      <c r="AG53" s="208">
        <f>'Форма 13'!BV53</f>
        <v>0</v>
      </c>
      <c r="AH53" s="208">
        <f>'Форма 13'!BW53</f>
        <v>0</v>
      </c>
    </row>
    <row r="54" spans="1:34" ht="47.25">
      <c r="A54" s="78" t="s">
        <v>52</v>
      </c>
      <c r="B54" s="74" t="s">
        <v>53</v>
      </c>
      <c r="C54" s="78" t="s">
        <v>10</v>
      </c>
      <c r="D54" s="137">
        <v>0</v>
      </c>
      <c r="E54" s="191">
        <v>0</v>
      </c>
      <c r="F54" s="191">
        <v>0</v>
      </c>
      <c r="G54" s="191">
        <v>0</v>
      </c>
      <c r="H54" s="191">
        <v>0</v>
      </c>
      <c r="I54" s="191">
        <v>0</v>
      </c>
      <c r="J54" s="191">
        <f t="shared" ref="J54:M54" si="76">O54+T54+Y54+AD54</f>
        <v>0</v>
      </c>
      <c r="K54" s="191">
        <f t="shared" si="76"/>
        <v>0</v>
      </c>
      <c r="L54" s="191">
        <f t="shared" si="76"/>
        <v>0</v>
      </c>
      <c r="M54" s="191">
        <f t="shared" si="76"/>
        <v>0</v>
      </c>
      <c r="N54" s="191">
        <f t="shared" ref="N54" si="77">SUM(S54)+SUM(X54)+SUM(AC54)+SUM(AH54)</f>
        <v>0</v>
      </c>
      <c r="O54" s="191">
        <f>'Форма 13'!AX54</f>
        <v>0</v>
      </c>
      <c r="P54" s="191">
        <f>'Форма 13'!AY54</f>
        <v>0</v>
      </c>
      <c r="Q54" s="191">
        <f>'Форма 13'!AZ54</f>
        <v>0</v>
      </c>
      <c r="R54" s="191">
        <f>'Форма 13'!BA54</f>
        <v>0</v>
      </c>
      <c r="S54" s="191">
        <f>'Форма 13'!BB54</f>
        <v>0</v>
      </c>
      <c r="T54" s="191">
        <f>'Форма 13'!BE54</f>
        <v>0</v>
      </c>
      <c r="U54" s="191">
        <f>'Форма 13'!BF54</f>
        <v>0</v>
      </c>
      <c r="V54" s="191">
        <f>'Форма 13'!BG54</f>
        <v>0</v>
      </c>
      <c r="W54" s="191">
        <f>'Форма 13'!BH54</f>
        <v>0</v>
      </c>
      <c r="X54" s="191">
        <f>'Форма 13'!BI54</f>
        <v>0</v>
      </c>
      <c r="Y54" s="191">
        <f>'Форма 13'!BL54</f>
        <v>0</v>
      </c>
      <c r="Z54" s="191">
        <f>'Форма 13'!BM54</f>
        <v>0</v>
      </c>
      <c r="AA54" s="191">
        <f>'Форма 13'!BN54</f>
        <v>0</v>
      </c>
      <c r="AB54" s="191">
        <f>'Форма 13'!BO54</f>
        <v>0</v>
      </c>
      <c r="AC54" s="191">
        <f>'Форма 13'!BP54</f>
        <v>0</v>
      </c>
      <c r="AD54" s="191">
        <f>'Форма 13'!BS54</f>
        <v>0</v>
      </c>
      <c r="AE54" s="191">
        <f>'Форма 13'!BT54</f>
        <v>0</v>
      </c>
      <c r="AF54" s="191">
        <f>'Форма 13'!BU54</f>
        <v>0</v>
      </c>
      <c r="AG54" s="191">
        <f>'Форма 13'!BV54</f>
        <v>0</v>
      </c>
      <c r="AH54" s="191">
        <f>'Форма 13'!BW54</f>
        <v>0</v>
      </c>
    </row>
    <row r="55" spans="1:34" ht="31.5">
      <c r="A55" s="83" t="s">
        <v>54</v>
      </c>
      <c r="B55" s="82" t="s">
        <v>55</v>
      </c>
      <c r="C55" s="83" t="s">
        <v>10</v>
      </c>
      <c r="D55" s="123">
        <f t="shared" ref="D55:N55" si="78">D56+D62+D69+D81</f>
        <v>0</v>
      </c>
      <c r="E55" s="187">
        <f t="shared" si="78"/>
        <v>0</v>
      </c>
      <c r="F55" s="187">
        <f t="shared" si="78"/>
        <v>0</v>
      </c>
      <c r="G55" s="187">
        <f t="shared" si="78"/>
        <v>0</v>
      </c>
      <c r="H55" s="187">
        <f t="shared" si="78"/>
        <v>0</v>
      </c>
      <c r="I55" s="187">
        <f t="shared" si="78"/>
        <v>70</v>
      </c>
      <c r="J55" s="187">
        <f t="shared" si="78"/>
        <v>0</v>
      </c>
      <c r="K55" s="187">
        <f t="shared" si="78"/>
        <v>0</v>
      </c>
      <c r="L55" s="187">
        <f t="shared" si="78"/>
        <v>0</v>
      </c>
      <c r="M55" s="187">
        <f t="shared" si="78"/>
        <v>0</v>
      </c>
      <c r="N55" s="187">
        <f t="shared" si="78"/>
        <v>79</v>
      </c>
      <c r="O55" s="187">
        <f>'Форма 13'!AX55</f>
        <v>0</v>
      </c>
      <c r="P55" s="187">
        <f>'Форма 13'!AY55</f>
        <v>0</v>
      </c>
      <c r="Q55" s="187">
        <f>'Форма 13'!AZ55</f>
        <v>0</v>
      </c>
      <c r="R55" s="187">
        <f>'Форма 13'!BA55</f>
        <v>0</v>
      </c>
      <c r="S55" s="187">
        <f>'Форма 13'!BB55</f>
        <v>0</v>
      </c>
      <c r="T55" s="187">
        <f>'Форма 13'!BE55</f>
        <v>0</v>
      </c>
      <c r="U55" s="187">
        <f>'Форма 13'!BF55</f>
        <v>0</v>
      </c>
      <c r="V55" s="187">
        <f>'Форма 13'!BG55</f>
        <v>0</v>
      </c>
      <c r="W55" s="187">
        <f>'Форма 13'!BH55</f>
        <v>0</v>
      </c>
      <c r="X55" s="187">
        <f>'Форма 13'!BI55</f>
        <v>0</v>
      </c>
      <c r="Y55" s="187">
        <f>'Форма 13'!BL55</f>
        <v>0</v>
      </c>
      <c r="Z55" s="187">
        <f>'Форма 13'!BM55</f>
        <v>0</v>
      </c>
      <c r="AA55" s="187">
        <f>'Форма 13'!BN55</f>
        <v>0</v>
      </c>
      <c r="AB55" s="187">
        <f>'Форма 13'!BO55</f>
        <v>0</v>
      </c>
      <c r="AC55" s="187">
        <f>'Форма 13'!BP55</f>
        <v>2</v>
      </c>
      <c r="AD55" s="187">
        <f>'Форма 13'!BS55</f>
        <v>0</v>
      </c>
      <c r="AE55" s="187">
        <f>'Форма 13'!BT55</f>
        <v>0</v>
      </c>
      <c r="AF55" s="187">
        <f>'Форма 13'!BU55</f>
        <v>0</v>
      </c>
      <c r="AG55" s="187">
        <f>'Форма 13'!BV55</f>
        <v>0</v>
      </c>
      <c r="AH55" s="187">
        <f>'Форма 13'!BW55</f>
        <v>77</v>
      </c>
    </row>
    <row r="56" spans="1:34" ht="47.25">
      <c r="A56" s="79" t="s">
        <v>56</v>
      </c>
      <c r="B56" s="55" t="s">
        <v>57</v>
      </c>
      <c r="C56" s="79" t="s">
        <v>10</v>
      </c>
      <c r="D56" s="130">
        <f t="shared" ref="D56:I56" si="79">D57+D58</f>
        <v>0</v>
      </c>
      <c r="E56" s="189">
        <f t="shared" si="79"/>
        <v>0</v>
      </c>
      <c r="F56" s="189">
        <f t="shared" si="79"/>
        <v>0</v>
      </c>
      <c r="G56" s="189">
        <f t="shared" si="79"/>
        <v>0</v>
      </c>
      <c r="H56" s="189">
        <f t="shared" si="79"/>
        <v>0</v>
      </c>
      <c r="I56" s="189">
        <f t="shared" si="79"/>
        <v>1</v>
      </c>
      <c r="J56" s="189">
        <f t="shared" si="21"/>
        <v>0</v>
      </c>
      <c r="K56" s="189">
        <f t="shared" si="21"/>
        <v>0</v>
      </c>
      <c r="L56" s="189">
        <f t="shared" si="21"/>
        <v>0</v>
      </c>
      <c r="M56" s="189">
        <f t="shared" si="21"/>
        <v>0</v>
      </c>
      <c r="N56" s="189">
        <f t="shared" si="22"/>
        <v>1</v>
      </c>
      <c r="O56" s="189">
        <f>'Форма 13'!AX56</f>
        <v>0</v>
      </c>
      <c r="P56" s="189">
        <f>'Форма 13'!AY56</f>
        <v>0</v>
      </c>
      <c r="Q56" s="189">
        <f>'Форма 13'!AZ56</f>
        <v>0</v>
      </c>
      <c r="R56" s="189">
        <f>'Форма 13'!BA56</f>
        <v>0</v>
      </c>
      <c r="S56" s="189">
        <f>'Форма 13'!BB56</f>
        <v>0</v>
      </c>
      <c r="T56" s="189">
        <f>'Форма 13'!BE56</f>
        <v>0</v>
      </c>
      <c r="U56" s="189">
        <f>'Форма 13'!BF56</f>
        <v>0</v>
      </c>
      <c r="V56" s="189">
        <f>'Форма 13'!BG56</f>
        <v>0</v>
      </c>
      <c r="W56" s="189">
        <f>'Форма 13'!BH56</f>
        <v>0</v>
      </c>
      <c r="X56" s="189">
        <f>'Форма 13'!BI56</f>
        <v>0</v>
      </c>
      <c r="Y56" s="189">
        <f>'Форма 13'!BL56</f>
        <v>0</v>
      </c>
      <c r="Z56" s="189">
        <f>'Форма 13'!BM56</f>
        <v>0</v>
      </c>
      <c r="AA56" s="189">
        <f>'Форма 13'!BN56</f>
        <v>0</v>
      </c>
      <c r="AB56" s="189">
        <f>'Форма 13'!BO56</f>
        <v>0</v>
      </c>
      <c r="AC56" s="189">
        <f>'Форма 13'!BP56</f>
        <v>1</v>
      </c>
      <c r="AD56" s="189">
        <f>'Форма 13'!BS56</f>
        <v>0</v>
      </c>
      <c r="AE56" s="189">
        <f>'Форма 13'!BT56</f>
        <v>0</v>
      </c>
      <c r="AF56" s="189">
        <f>'Форма 13'!BU56</f>
        <v>0</v>
      </c>
      <c r="AG56" s="189">
        <f>'Форма 13'!BV56</f>
        <v>0</v>
      </c>
      <c r="AH56" s="189">
        <f>'Форма 13'!BW56</f>
        <v>0</v>
      </c>
    </row>
    <row r="57" spans="1:34" ht="31.5">
      <c r="A57" s="78" t="s">
        <v>58</v>
      </c>
      <c r="B57" s="74" t="s">
        <v>59</v>
      </c>
      <c r="C57" s="78" t="s">
        <v>10</v>
      </c>
      <c r="D57" s="137">
        <v>0</v>
      </c>
      <c r="E57" s="191">
        <v>0</v>
      </c>
      <c r="F57" s="191">
        <v>0</v>
      </c>
      <c r="G57" s="191">
        <v>0</v>
      </c>
      <c r="H57" s="191">
        <v>0</v>
      </c>
      <c r="I57" s="191">
        <v>0</v>
      </c>
      <c r="J57" s="191">
        <f t="shared" ref="J57" si="80">O57+T57+Y57+AD57</f>
        <v>0</v>
      </c>
      <c r="K57" s="191">
        <f t="shared" ref="K57" si="81">P57+U57+Z57+AE57</f>
        <v>0</v>
      </c>
      <c r="L57" s="191">
        <f t="shared" ref="L57" si="82">Q57+V57+AA57+AF57</f>
        <v>0</v>
      </c>
      <c r="M57" s="191">
        <f t="shared" ref="M57" si="83">R57+W57+AB57+AG57</f>
        <v>0</v>
      </c>
      <c r="N57" s="191">
        <f t="shared" si="22"/>
        <v>0</v>
      </c>
      <c r="O57" s="191">
        <f>'Форма 13'!AX57</f>
        <v>0</v>
      </c>
      <c r="P57" s="191">
        <f>'Форма 13'!AY57</f>
        <v>0</v>
      </c>
      <c r="Q57" s="191">
        <f>'Форма 13'!AZ57</f>
        <v>0</v>
      </c>
      <c r="R57" s="191">
        <f>'Форма 13'!BA57</f>
        <v>0</v>
      </c>
      <c r="S57" s="191">
        <f>'Форма 13'!BB57</f>
        <v>0</v>
      </c>
      <c r="T57" s="191">
        <f>'Форма 13'!BE57</f>
        <v>0</v>
      </c>
      <c r="U57" s="191">
        <f>'Форма 13'!BF57</f>
        <v>0</v>
      </c>
      <c r="V57" s="191">
        <f>'Форма 13'!BG57</f>
        <v>0</v>
      </c>
      <c r="W57" s="191">
        <f>'Форма 13'!BH57</f>
        <v>0</v>
      </c>
      <c r="X57" s="191">
        <f>'Форма 13'!BI57</f>
        <v>0</v>
      </c>
      <c r="Y57" s="191">
        <f>'Форма 13'!BL57</f>
        <v>0</v>
      </c>
      <c r="Z57" s="191">
        <f>'Форма 13'!BM57</f>
        <v>0</v>
      </c>
      <c r="AA57" s="191">
        <f>'Форма 13'!BN57</f>
        <v>0</v>
      </c>
      <c r="AB57" s="191">
        <f>'Форма 13'!BO57</f>
        <v>0</v>
      </c>
      <c r="AC57" s="191">
        <f>'Форма 13'!BP57</f>
        <v>0</v>
      </c>
      <c r="AD57" s="191">
        <f>'Форма 13'!BS57</f>
        <v>0</v>
      </c>
      <c r="AE57" s="191">
        <f>'Форма 13'!BT57</f>
        <v>0</v>
      </c>
      <c r="AF57" s="191">
        <f>'Форма 13'!BU57</f>
        <v>0</v>
      </c>
      <c r="AG57" s="191">
        <f>'Форма 13'!BV57</f>
        <v>0</v>
      </c>
      <c r="AH57" s="191">
        <f>'Форма 13'!BW57</f>
        <v>0</v>
      </c>
    </row>
    <row r="58" spans="1:34" ht="47.25">
      <c r="A58" s="78" t="s">
        <v>60</v>
      </c>
      <c r="B58" s="74" t="s">
        <v>61</v>
      </c>
      <c r="C58" s="78" t="s">
        <v>10</v>
      </c>
      <c r="D58" s="155">
        <f>SUM(D59,D60,,D61)</f>
        <v>0</v>
      </c>
      <c r="E58" s="191">
        <f t="shared" ref="E58:I58" si="84">SUM(E59:E61)</f>
        <v>0</v>
      </c>
      <c r="F58" s="191">
        <f t="shared" si="84"/>
        <v>0</v>
      </c>
      <c r="G58" s="191">
        <f t="shared" si="84"/>
        <v>0</v>
      </c>
      <c r="H58" s="191">
        <f t="shared" si="84"/>
        <v>0</v>
      </c>
      <c r="I58" s="191">
        <f t="shared" si="84"/>
        <v>1</v>
      </c>
      <c r="J58" s="191">
        <f t="shared" ref="J58:M61" si="85">O58+T58+Y58+AD58</f>
        <v>0</v>
      </c>
      <c r="K58" s="191">
        <f t="shared" si="85"/>
        <v>0</v>
      </c>
      <c r="L58" s="191">
        <f t="shared" si="85"/>
        <v>0</v>
      </c>
      <c r="M58" s="191">
        <f t="shared" si="85"/>
        <v>0</v>
      </c>
      <c r="N58" s="191">
        <f>SUM(S58)+SUM(X58)+SUM(AC58)+SUM(AH58)</f>
        <v>1</v>
      </c>
      <c r="O58" s="191">
        <f>'Форма 13'!AX58</f>
        <v>0</v>
      </c>
      <c r="P58" s="191">
        <f>'Форма 13'!AY58</f>
        <v>0</v>
      </c>
      <c r="Q58" s="191">
        <f>'Форма 13'!AZ58</f>
        <v>0</v>
      </c>
      <c r="R58" s="191">
        <f>'Форма 13'!BA58</f>
        <v>0</v>
      </c>
      <c r="S58" s="191">
        <f>'Форма 13'!BB58</f>
        <v>0</v>
      </c>
      <c r="T58" s="191">
        <f>'Форма 13'!BE58</f>
        <v>0</v>
      </c>
      <c r="U58" s="191">
        <f>'Форма 13'!BF58</f>
        <v>0</v>
      </c>
      <c r="V58" s="191">
        <f>'Форма 13'!BG58</f>
        <v>0</v>
      </c>
      <c r="W58" s="191">
        <f>'Форма 13'!BH58</f>
        <v>0</v>
      </c>
      <c r="X58" s="191">
        <f>'Форма 13'!BI58</f>
        <v>0</v>
      </c>
      <c r="Y58" s="191">
        <f>'Форма 13'!BL58</f>
        <v>0</v>
      </c>
      <c r="Z58" s="191">
        <f>'Форма 13'!BM58</f>
        <v>0</v>
      </c>
      <c r="AA58" s="191">
        <f>'Форма 13'!BN58</f>
        <v>0</v>
      </c>
      <c r="AB58" s="191">
        <f>'Форма 13'!BO58</f>
        <v>0</v>
      </c>
      <c r="AC58" s="191">
        <f>'Форма 13'!BP58</f>
        <v>1</v>
      </c>
      <c r="AD58" s="191">
        <f>'Форма 13'!BS58</f>
        <v>0</v>
      </c>
      <c r="AE58" s="191">
        <f>'Форма 13'!BT58</f>
        <v>0</v>
      </c>
      <c r="AF58" s="191">
        <f>'Форма 13'!BU58</f>
        <v>0</v>
      </c>
      <c r="AG58" s="191">
        <f>'Форма 13'!BV58</f>
        <v>0</v>
      </c>
      <c r="AH58" s="191">
        <f>'Форма 13'!BW58</f>
        <v>0</v>
      </c>
    </row>
    <row r="59" spans="1:34" ht="31.5">
      <c r="A59" s="193" t="s">
        <v>60</v>
      </c>
      <c r="B59" s="211" t="s">
        <v>135</v>
      </c>
      <c r="C59" s="12" t="s">
        <v>136</v>
      </c>
      <c r="D59" s="144" t="s">
        <v>129</v>
      </c>
      <c r="E59" s="208">
        <v>0</v>
      </c>
      <c r="F59" s="208">
        <v>0</v>
      </c>
      <c r="G59" s="208">
        <v>0</v>
      </c>
      <c r="H59" s="208">
        <v>0</v>
      </c>
      <c r="I59" s="208">
        <v>0</v>
      </c>
      <c r="J59" s="195">
        <f t="shared" ref="J59" si="86">O59+T59+Y59+AD59</f>
        <v>0</v>
      </c>
      <c r="K59" s="195">
        <f t="shared" ref="K59" si="87">P59+U59+Z59+AE59</f>
        <v>0</v>
      </c>
      <c r="L59" s="195">
        <f t="shared" ref="L59" si="88">Q59+V59+AA59+AF59</f>
        <v>0</v>
      </c>
      <c r="M59" s="195">
        <f t="shared" ref="M59" si="89">R59+W59+AB59+AG59</f>
        <v>0</v>
      </c>
      <c r="N59" s="195">
        <f t="shared" ref="N59" si="90">SUM(S59)+SUM(X59)+SUM(AC59)+SUM(AH59)</f>
        <v>0</v>
      </c>
      <c r="O59" s="208">
        <f>'Форма 13'!AX59</f>
        <v>0</v>
      </c>
      <c r="P59" s="208">
        <f>'Форма 13'!AY59</f>
        <v>0</v>
      </c>
      <c r="Q59" s="208">
        <f>'Форма 13'!AZ59</f>
        <v>0</v>
      </c>
      <c r="R59" s="208">
        <f>'Форма 13'!BA59</f>
        <v>0</v>
      </c>
      <c r="S59" s="208">
        <f>'Форма 13'!BB59</f>
        <v>0</v>
      </c>
      <c r="T59" s="208">
        <f>'Форма 13'!BE59</f>
        <v>0</v>
      </c>
      <c r="U59" s="208">
        <f>'Форма 13'!BF59</f>
        <v>0</v>
      </c>
      <c r="V59" s="208">
        <f>'Форма 13'!BG59</f>
        <v>0</v>
      </c>
      <c r="W59" s="208">
        <f>'Форма 13'!BH59</f>
        <v>0</v>
      </c>
      <c r="X59" s="208">
        <f>'Форма 13'!BI59</f>
        <v>0</v>
      </c>
      <c r="Y59" s="208">
        <f>'Форма 13'!BL59</f>
        <v>0</v>
      </c>
      <c r="Z59" s="208">
        <f>'Форма 13'!BM59</f>
        <v>0</v>
      </c>
      <c r="AA59" s="208">
        <f>'Форма 13'!BN59</f>
        <v>0</v>
      </c>
      <c r="AB59" s="208">
        <f>'Форма 13'!BO59</f>
        <v>0</v>
      </c>
      <c r="AC59" s="208">
        <f>'Форма 13'!BP59</f>
        <v>0</v>
      </c>
      <c r="AD59" s="208">
        <f>'Форма 13'!BS59</f>
        <v>0</v>
      </c>
      <c r="AE59" s="208">
        <f>'Форма 13'!BT59</f>
        <v>0</v>
      </c>
      <c r="AF59" s="208">
        <f>'Форма 13'!BU59</f>
        <v>0</v>
      </c>
      <c r="AG59" s="208">
        <f>'Форма 13'!BV59</f>
        <v>0</v>
      </c>
      <c r="AH59" s="208">
        <f>'Форма 13'!BW59</f>
        <v>0</v>
      </c>
    </row>
    <row r="60" spans="1:34" ht="47.25">
      <c r="A60" s="193" t="s">
        <v>60</v>
      </c>
      <c r="B60" s="211" t="s">
        <v>137</v>
      </c>
      <c r="C60" s="12" t="s">
        <v>138</v>
      </c>
      <c r="D60" s="144" t="s">
        <v>129</v>
      </c>
      <c r="E60" s="208">
        <v>0</v>
      </c>
      <c r="F60" s="208">
        <v>0</v>
      </c>
      <c r="G60" s="208">
        <v>0</v>
      </c>
      <c r="H60" s="208">
        <v>0</v>
      </c>
      <c r="I60" s="208">
        <v>0</v>
      </c>
      <c r="J60" s="195">
        <f t="shared" si="85"/>
        <v>0</v>
      </c>
      <c r="K60" s="195">
        <f t="shared" si="85"/>
        <v>0</v>
      </c>
      <c r="L60" s="195">
        <f t="shared" si="85"/>
        <v>0</v>
      </c>
      <c r="M60" s="195">
        <f t="shared" si="85"/>
        <v>0</v>
      </c>
      <c r="N60" s="195">
        <f t="shared" si="22"/>
        <v>0</v>
      </c>
      <c r="O60" s="208">
        <f>'Форма 13'!AX60</f>
        <v>0</v>
      </c>
      <c r="P60" s="208">
        <f>'Форма 13'!AY60</f>
        <v>0</v>
      </c>
      <c r="Q60" s="208">
        <f>'Форма 13'!AZ60</f>
        <v>0</v>
      </c>
      <c r="R60" s="208">
        <f>'Форма 13'!BA60</f>
        <v>0</v>
      </c>
      <c r="S60" s="208">
        <f>'Форма 13'!BB60</f>
        <v>0</v>
      </c>
      <c r="T60" s="208">
        <f>'Форма 13'!BE60</f>
        <v>0</v>
      </c>
      <c r="U60" s="208">
        <f>'Форма 13'!BF60</f>
        <v>0</v>
      </c>
      <c r="V60" s="208">
        <f>'Форма 13'!BG60</f>
        <v>0</v>
      </c>
      <c r="W60" s="208">
        <f>'Форма 13'!BH60</f>
        <v>0</v>
      </c>
      <c r="X60" s="208">
        <f>'Форма 13'!BI60</f>
        <v>0</v>
      </c>
      <c r="Y60" s="208">
        <f>'Форма 13'!BL60</f>
        <v>0</v>
      </c>
      <c r="Z60" s="208">
        <f>'Форма 13'!BM60</f>
        <v>0</v>
      </c>
      <c r="AA60" s="208">
        <f>'Форма 13'!BN60</f>
        <v>0</v>
      </c>
      <c r="AB60" s="208">
        <f>'Форма 13'!BO60</f>
        <v>0</v>
      </c>
      <c r="AC60" s="208">
        <f>'Форма 13'!BP60</f>
        <v>0</v>
      </c>
      <c r="AD60" s="208">
        <f>'Форма 13'!BS60</f>
        <v>0</v>
      </c>
      <c r="AE60" s="208">
        <f>'Форма 13'!BT60</f>
        <v>0</v>
      </c>
      <c r="AF60" s="208">
        <f>'Форма 13'!BU60</f>
        <v>0</v>
      </c>
      <c r="AG60" s="208">
        <f>'Форма 13'!BV60</f>
        <v>0</v>
      </c>
      <c r="AH60" s="208">
        <f>'Форма 13'!BW60</f>
        <v>0</v>
      </c>
    </row>
    <row r="61" spans="1:34" ht="27" customHeight="1">
      <c r="A61" s="193" t="s">
        <v>60</v>
      </c>
      <c r="B61" s="211" t="s">
        <v>139</v>
      </c>
      <c r="C61" s="12" t="s">
        <v>140</v>
      </c>
      <c r="D61" s="144" t="s">
        <v>129</v>
      </c>
      <c r="E61" s="208">
        <v>0</v>
      </c>
      <c r="F61" s="208">
        <v>0</v>
      </c>
      <c r="G61" s="208">
        <v>0</v>
      </c>
      <c r="H61" s="208">
        <v>0</v>
      </c>
      <c r="I61" s="208">
        <v>1</v>
      </c>
      <c r="J61" s="195">
        <f t="shared" si="85"/>
        <v>0</v>
      </c>
      <c r="K61" s="195">
        <f t="shared" si="85"/>
        <v>0</v>
      </c>
      <c r="L61" s="195">
        <f t="shared" si="85"/>
        <v>0</v>
      </c>
      <c r="M61" s="195">
        <f t="shared" si="85"/>
        <v>0</v>
      </c>
      <c r="N61" s="195">
        <f t="shared" si="22"/>
        <v>1</v>
      </c>
      <c r="O61" s="208">
        <f>'Форма 13'!AX61</f>
        <v>0</v>
      </c>
      <c r="P61" s="208">
        <f>'Форма 13'!AY61</f>
        <v>0</v>
      </c>
      <c r="Q61" s="208">
        <f>'Форма 13'!AZ61</f>
        <v>0</v>
      </c>
      <c r="R61" s="208">
        <f>'Форма 13'!BA61</f>
        <v>0</v>
      </c>
      <c r="S61" s="208">
        <f>'Форма 13'!BB61</f>
        <v>0</v>
      </c>
      <c r="T61" s="208">
        <f>'Форма 13'!BE61</f>
        <v>0</v>
      </c>
      <c r="U61" s="208">
        <f>'Форма 13'!BF61</f>
        <v>0</v>
      </c>
      <c r="V61" s="208">
        <f>'Форма 13'!BG61</f>
        <v>0</v>
      </c>
      <c r="W61" s="208">
        <f>'Форма 13'!BH61</f>
        <v>0</v>
      </c>
      <c r="X61" s="208">
        <f>'Форма 13'!BI61</f>
        <v>0</v>
      </c>
      <c r="Y61" s="208">
        <f>'Форма 13'!BL61</f>
        <v>0</v>
      </c>
      <c r="Z61" s="208">
        <f>'Форма 13'!BM61</f>
        <v>0</v>
      </c>
      <c r="AA61" s="208">
        <f>'Форма 13'!BN61</f>
        <v>0</v>
      </c>
      <c r="AB61" s="208">
        <f>'Форма 13'!BO61</f>
        <v>0</v>
      </c>
      <c r="AC61" s="208">
        <f>'Форма 13'!BP61</f>
        <v>1</v>
      </c>
      <c r="AD61" s="208">
        <f>'Форма 13'!BS61</f>
        <v>0</v>
      </c>
      <c r="AE61" s="208">
        <f>'Форма 13'!BT61</f>
        <v>0</v>
      </c>
      <c r="AF61" s="208">
        <f>'Форма 13'!BU61</f>
        <v>0</v>
      </c>
      <c r="AG61" s="208">
        <f>'Форма 13'!BV61</f>
        <v>0</v>
      </c>
      <c r="AH61" s="208">
        <f>'Форма 13'!BW61</f>
        <v>0</v>
      </c>
    </row>
    <row r="62" spans="1:34" ht="31.5">
      <c r="A62" s="79" t="s">
        <v>62</v>
      </c>
      <c r="B62" s="55" t="s">
        <v>63</v>
      </c>
      <c r="C62" s="79" t="s">
        <v>10</v>
      </c>
      <c r="D62" s="130">
        <f t="shared" ref="D62:I62" si="91">D63+D66</f>
        <v>0</v>
      </c>
      <c r="E62" s="189">
        <f t="shared" si="91"/>
        <v>0</v>
      </c>
      <c r="F62" s="189">
        <f t="shared" si="91"/>
        <v>0</v>
      </c>
      <c r="G62" s="189">
        <f t="shared" si="91"/>
        <v>0</v>
      </c>
      <c r="H62" s="189">
        <f t="shared" si="91"/>
        <v>0</v>
      </c>
      <c r="I62" s="189">
        <f t="shared" si="91"/>
        <v>0</v>
      </c>
      <c r="J62" s="189">
        <f t="shared" ref="J62:M65" si="92">O62+T62+Y62+AD62</f>
        <v>0</v>
      </c>
      <c r="K62" s="189">
        <f t="shared" si="92"/>
        <v>0</v>
      </c>
      <c r="L62" s="189">
        <f t="shared" si="92"/>
        <v>0</v>
      </c>
      <c r="M62" s="189">
        <f t="shared" si="92"/>
        <v>0</v>
      </c>
      <c r="N62" s="189">
        <f t="shared" si="22"/>
        <v>0</v>
      </c>
      <c r="O62" s="189">
        <f>'Форма 13'!AX62</f>
        <v>0</v>
      </c>
      <c r="P62" s="189">
        <f>'Форма 13'!AY62</f>
        <v>0</v>
      </c>
      <c r="Q62" s="189">
        <f>'Форма 13'!AZ62</f>
        <v>0</v>
      </c>
      <c r="R62" s="189">
        <f>'Форма 13'!BA62</f>
        <v>0</v>
      </c>
      <c r="S62" s="189">
        <f>'Форма 13'!BB62</f>
        <v>0</v>
      </c>
      <c r="T62" s="189">
        <f>'Форма 13'!BE62</f>
        <v>0</v>
      </c>
      <c r="U62" s="189">
        <f>'Форма 13'!BF62</f>
        <v>0</v>
      </c>
      <c r="V62" s="189">
        <f>'Форма 13'!BG62</f>
        <v>0</v>
      </c>
      <c r="W62" s="189">
        <f>'Форма 13'!BH62</f>
        <v>0</v>
      </c>
      <c r="X62" s="189">
        <f>'Форма 13'!BI62</f>
        <v>0</v>
      </c>
      <c r="Y62" s="189">
        <f>'Форма 13'!BL62</f>
        <v>0</v>
      </c>
      <c r="Z62" s="189">
        <f>'Форма 13'!BM62</f>
        <v>0</v>
      </c>
      <c r="AA62" s="189">
        <f>'Форма 13'!BN62</f>
        <v>0</v>
      </c>
      <c r="AB62" s="189">
        <f>'Форма 13'!BO62</f>
        <v>0</v>
      </c>
      <c r="AC62" s="189">
        <f>'Форма 13'!BP62</f>
        <v>0</v>
      </c>
      <c r="AD62" s="189">
        <f>'Форма 13'!BS62</f>
        <v>0</v>
      </c>
      <c r="AE62" s="189">
        <f>'Форма 13'!BT62</f>
        <v>0</v>
      </c>
      <c r="AF62" s="189">
        <f>'Форма 13'!BU62</f>
        <v>0</v>
      </c>
      <c r="AG62" s="189">
        <f>'Форма 13'!BV62</f>
        <v>0</v>
      </c>
      <c r="AH62" s="189">
        <f>'Форма 13'!BW62</f>
        <v>0</v>
      </c>
    </row>
    <row r="63" spans="1:34" ht="27" customHeight="1">
      <c r="A63" s="78" t="s">
        <v>64</v>
      </c>
      <c r="B63" s="85" t="s">
        <v>65</v>
      </c>
      <c r="C63" s="78" t="s">
        <v>10</v>
      </c>
      <c r="D63" s="155">
        <f>SUM(D64,D65)</f>
        <v>0</v>
      </c>
      <c r="E63" s="191">
        <f>SUM(E64:E65)</f>
        <v>0</v>
      </c>
      <c r="F63" s="191">
        <f>SUM(F64:F65)</f>
        <v>0</v>
      </c>
      <c r="G63" s="191">
        <f>SUM(G64:G65)</f>
        <v>0</v>
      </c>
      <c r="H63" s="191">
        <f>SUM(H64:H65)</f>
        <v>0</v>
      </c>
      <c r="I63" s="191">
        <f>SUM(I64:I65)</f>
        <v>0</v>
      </c>
      <c r="J63" s="191">
        <f t="shared" si="92"/>
        <v>0</v>
      </c>
      <c r="K63" s="191">
        <f t="shared" si="92"/>
        <v>0</v>
      </c>
      <c r="L63" s="191">
        <f t="shared" si="92"/>
        <v>0</v>
      </c>
      <c r="M63" s="191">
        <f t="shared" si="92"/>
        <v>0</v>
      </c>
      <c r="N63" s="191">
        <f t="shared" si="22"/>
        <v>0</v>
      </c>
      <c r="O63" s="191">
        <f>'Форма 13'!AX63</f>
        <v>0</v>
      </c>
      <c r="P63" s="191">
        <f>'Форма 13'!AY63</f>
        <v>0</v>
      </c>
      <c r="Q63" s="191">
        <f>'Форма 13'!AZ63</f>
        <v>0</v>
      </c>
      <c r="R63" s="191">
        <f>'Форма 13'!BA63</f>
        <v>0</v>
      </c>
      <c r="S63" s="191">
        <f>'Форма 13'!BB63</f>
        <v>0</v>
      </c>
      <c r="T63" s="191">
        <f>'Форма 13'!BE63</f>
        <v>0</v>
      </c>
      <c r="U63" s="191">
        <f>'Форма 13'!BF63</f>
        <v>0</v>
      </c>
      <c r="V63" s="191">
        <f>'Форма 13'!BG63</f>
        <v>0</v>
      </c>
      <c r="W63" s="191">
        <f>'Форма 13'!BH63</f>
        <v>0</v>
      </c>
      <c r="X63" s="191">
        <f>'Форма 13'!BI63</f>
        <v>0</v>
      </c>
      <c r="Y63" s="191">
        <f>'Форма 13'!BL63</f>
        <v>0</v>
      </c>
      <c r="Z63" s="191">
        <f>'Форма 13'!BM63</f>
        <v>0</v>
      </c>
      <c r="AA63" s="191">
        <f>'Форма 13'!BN63</f>
        <v>0</v>
      </c>
      <c r="AB63" s="191">
        <f>'Форма 13'!BO63</f>
        <v>0</v>
      </c>
      <c r="AC63" s="191">
        <f>'Форма 13'!BP63</f>
        <v>0</v>
      </c>
      <c r="AD63" s="191">
        <f>'Форма 13'!BS63</f>
        <v>0</v>
      </c>
      <c r="AE63" s="191">
        <f>'Форма 13'!BT63</f>
        <v>0</v>
      </c>
      <c r="AF63" s="191">
        <f>'Форма 13'!BU63</f>
        <v>0</v>
      </c>
      <c r="AG63" s="191">
        <f>'Форма 13'!BV63</f>
        <v>0</v>
      </c>
      <c r="AH63" s="191">
        <f>'Форма 13'!BW63</f>
        <v>0</v>
      </c>
    </row>
    <row r="64" spans="1:34" ht="31.5">
      <c r="A64" s="193" t="s">
        <v>64</v>
      </c>
      <c r="B64" s="81" t="s">
        <v>141</v>
      </c>
      <c r="C64" s="67" t="s">
        <v>142</v>
      </c>
      <c r="D64" s="144" t="s">
        <v>129</v>
      </c>
      <c r="E64" s="208">
        <v>0</v>
      </c>
      <c r="F64" s="208">
        <v>0</v>
      </c>
      <c r="G64" s="208">
        <v>0</v>
      </c>
      <c r="H64" s="208">
        <v>0</v>
      </c>
      <c r="I64" s="208">
        <v>0</v>
      </c>
      <c r="J64" s="195">
        <f t="shared" si="92"/>
        <v>0</v>
      </c>
      <c r="K64" s="195">
        <f t="shared" si="92"/>
        <v>0</v>
      </c>
      <c r="L64" s="195">
        <f t="shared" si="92"/>
        <v>0</v>
      </c>
      <c r="M64" s="195">
        <f t="shared" si="92"/>
        <v>0</v>
      </c>
      <c r="N64" s="195">
        <f t="shared" si="22"/>
        <v>0</v>
      </c>
      <c r="O64" s="208">
        <f>'Форма 13'!AX64</f>
        <v>0</v>
      </c>
      <c r="P64" s="208">
        <f>'Форма 13'!AY64</f>
        <v>0</v>
      </c>
      <c r="Q64" s="208">
        <f>'Форма 13'!AZ64</f>
        <v>0</v>
      </c>
      <c r="R64" s="208">
        <f>'Форма 13'!BA64</f>
        <v>0</v>
      </c>
      <c r="S64" s="208">
        <f>'Форма 13'!BB64</f>
        <v>0</v>
      </c>
      <c r="T64" s="208">
        <f>'Форма 13'!BE64</f>
        <v>0</v>
      </c>
      <c r="U64" s="208">
        <f>'Форма 13'!BF64</f>
        <v>0</v>
      </c>
      <c r="V64" s="208">
        <f>'Форма 13'!BG64</f>
        <v>0</v>
      </c>
      <c r="W64" s="208">
        <f>'Форма 13'!BH64</f>
        <v>0</v>
      </c>
      <c r="X64" s="208">
        <f>'Форма 13'!BI64</f>
        <v>0</v>
      </c>
      <c r="Y64" s="208">
        <f>'Форма 13'!BL64</f>
        <v>0</v>
      </c>
      <c r="Z64" s="208">
        <f>'Форма 13'!BM64</f>
        <v>0</v>
      </c>
      <c r="AA64" s="208">
        <f>'Форма 13'!BN64</f>
        <v>0</v>
      </c>
      <c r="AB64" s="208">
        <f>'Форма 13'!BO64</f>
        <v>0</v>
      </c>
      <c r="AC64" s="208">
        <f>'Форма 13'!BP64</f>
        <v>0</v>
      </c>
      <c r="AD64" s="208">
        <f>'Форма 13'!BS64</f>
        <v>0</v>
      </c>
      <c r="AE64" s="208">
        <f>'Форма 13'!BT64</f>
        <v>0</v>
      </c>
      <c r="AF64" s="208">
        <f>'Форма 13'!BU64</f>
        <v>0</v>
      </c>
      <c r="AG64" s="208">
        <f>'Форма 13'!BV64</f>
        <v>0</v>
      </c>
      <c r="AH64" s="208">
        <f>'Форма 13'!BW64</f>
        <v>0</v>
      </c>
    </row>
    <row r="65" spans="1:34" ht="78.75">
      <c r="A65" s="193" t="s">
        <v>64</v>
      </c>
      <c r="B65" s="81" t="s">
        <v>143</v>
      </c>
      <c r="C65" s="67" t="s">
        <v>144</v>
      </c>
      <c r="D65" s="144" t="s">
        <v>129</v>
      </c>
      <c r="E65" s="208">
        <v>0</v>
      </c>
      <c r="F65" s="208">
        <v>0</v>
      </c>
      <c r="G65" s="208">
        <v>0</v>
      </c>
      <c r="H65" s="208">
        <v>0</v>
      </c>
      <c r="I65" s="208">
        <v>0</v>
      </c>
      <c r="J65" s="195">
        <f t="shared" si="92"/>
        <v>0</v>
      </c>
      <c r="K65" s="195">
        <f t="shared" si="92"/>
        <v>0</v>
      </c>
      <c r="L65" s="195">
        <f t="shared" si="92"/>
        <v>0</v>
      </c>
      <c r="M65" s="195">
        <f t="shared" si="92"/>
        <v>0</v>
      </c>
      <c r="N65" s="195">
        <f t="shared" ref="N65:N86" si="93">SUM(S65)+SUM(X65)+SUM(AC65)+SUM(AH65)</f>
        <v>0</v>
      </c>
      <c r="O65" s="208">
        <f>'Форма 13'!AX65</f>
        <v>0</v>
      </c>
      <c r="P65" s="208">
        <f>'Форма 13'!AY65</f>
        <v>0</v>
      </c>
      <c r="Q65" s="208">
        <f>'Форма 13'!AZ65</f>
        <v>0</v>
      </c>
      <c r="R65" s="208">
        <f>'Форма 13'!BA65</f>
        <v>0</v>
      </c>
      <c r="S65" s="208">
        <f>'Форма 13'!BB65</f>
        <v>0</v>
      </c>
      <c r="T65" s="208">
        <f>'Форма 13'!BE65</f>
        <v>0</v>
      </c>
      <c r="U65" s="208">
        <f>'Форма 13'!BF65</f>
        <v>0</v>
      </c>
      <c r="V65" s="208">
        <f>'Форма 13'!BG65</f>
        <v>0</v>
      </c>
      <c r="W65" s="208">
        <f>'Форма 13'!BH65</f>
        <v>0</v>
      </c>
      <c r="X65" s="208">
        <f>'Форма 13'!BI65</f>
        <v>0</v>
      </c>
      <c r="Y65" s="208">
        <f>'Форма 13'!BL65</f>
        <v>0</v>
      </c>
      <c r="Z65" s="208">
        <f>'Форма 13'!BM65</f>
        <v>0</v>
      </c>
      <c r="AA65" s="208">
        <f>'Форма 13'!BN65</f>
        <v>0</v>
      </c>
      <c r="AB65" s="208">
        <f>'Форма 13'!BO65</f>
        <v>0</v>
      </c>
      <c r="AC65" s="208">
        <f>'Форма 13'!BP65</f>
        <v>0</v>
      </c>
      <c r="AD65" s="208">
        <f>'Форма 13'!BS65</f>
        <v>0</v>
      </c>
      <c r="AE65" s="208">
        <f>'Форма 13'!BT65</f>
        <v>0</v>
      </c>
      <c r="AF65" s="208">
        <f>'Форма 13'!BU65</f>
        <v>0</v>
      </c>
      <c r="AG65" s="208">
        <f>'Форма 13'!BV65</f>
        <v>0</v>
      </c>
      <c r="AH65" s="208">
        <f>'Форма 13'!BW65</f>
        <v>0</v>
      </c>
    </row>
    <row r="66" spans="1:34" ht="31.5">
      <c r="A66" s="78" t="s">
        <v>66</v>
      </c>
      <c r="B66" s="74" t="s">
        <v>67</v>
      </c>
      <c r="C66" s="78" t="s">
        <v>10</v>
      </c>
      <c r="D66" s="155">
        <f>SUM(D67,D68)</f>
        <v>0</v>
      </c>
      <c r="E66" s="191">
        <f>SUM(E67:E68)</f>
        <v>0</v>
      </c>
      <c r="F66" s="191">
        <f t="shared" ref="F66:I66" si="94">SUM(F67:F68)</f>
        <v>0</v>
      </c>
      <c r="G66" s="191">
        <f t="shared" si="94"/>
        <v>0</v>
      </c>
      <c r="H66" s="191">
        <f t="shared" si="94"/>
        <v>0</v>
      </c>
      <c r="I66" s="191">
        <f t="shared" si="94"/>
        <v>0</v>
      </c>
      <c r="J66" s="191">
        <f t="shared" ref="J66:L81" si="95">O66+T66+Y66+AD66</f>
        <v>0</v>
      </c>
      <c r="K66" s="191">
        <f t="shared" si="95"/>
        <v>0</v>
      </c>
      <c r="L66" s="191">
        <f t="shared" si="95"/>
        <v>0</v>
      </c>
      <c r="M66" s="191">
        <f t="shared" ref="M66:M91" si="96">R66+W66+AB66+AG66</f>
        <v>0</v>
      </c>
      <c r="N66" s="191">
        <f t="shared" si="93"/>
        <v>0</v>
      </c>
      <c r="O66" s="191">
        <f>'Форма 13'!AX66</f>
        <v>0</v>
      </c>
      <c r="P66" s="191">
        <f>'Форма 13'!AY66</f>
        <v>0</v>
      </c>
      <c r="Q66" s="191">
        <f>'Форма 13'!AZ66</f>
        <v>0</v>
      </c>
      <c r="R66" s="191">
        <f>'Форма 13'!BA66</f>
        <v>0</v>
      </c>
      <c r="S66" s="191">
        <f>'Форма 13'!BB66</f>
        <v>0</v>
      </c>
      <c r="T66" s="191">
        <f>'Форма 13'!BE66</f>
        <v>0</v>
      </c>
      <c r="U66" s="191">
        <f>'Форма 13'!BF66</f>
        <v>0</v>
      </c>
      <c r="V66" s="191">
        <f>'Форма 13'!BG66</f>
        <v>0</v>
      </c>
      <c r="W66" s="191">
        <f>'Форма 13'!BH66</f>
        <v>0</v>
      </c>
      <c r="X66" s="191">
        <f>'Форма 13'!BI66</f>
        <v>0</v>
      </c>
      <c r="Y66" s="191">
        <f>'Форма 13'!BL66</f>
        <v>0</v>
      </c>
      <c r="Z66" s="191">
        <f>'Форма 13'!BM66</f>
        <v>0</v>
      </c>
      <c r="AA66" s="191">
        <f>'Форма 13'!BN66</f>
        <v>0</v>
      </c>
      <c r="AB66" s="191">
        <f>'Форма 13'!BO66</f>
        <v>0</v>
      </c>
      <c r="AC66" s="191">
        <f>'Форма 13'!BP66</f>
        <v>0</v>
      </c>
      <c r="AD66" s="191">
        <f>'Форма 13'!BS66</f>
        <v>0</v>
      </c>
      <c r="AE66" s="191">
        <f>'Форма 13'!BT66</f>
        <v>0</v>
      </c>
      <c r="AF66" s="191">
        <f>'Форма 13'!BU66</f>
        <v>0</v>
      </c>
      <c r="AG66" s="191">
        <f>'Форма 13'!BV66</f>
        <v>0</v>
      </c>
      <c r="AH66" s="191">
        <f>'Форма 13'!BW66</f>
        <v>0</v>
      </c>
    </row>
    <row r="67" spans="1:34" ht="31.5">
      <c r="A67" s="86" t="s">
        <v>66</v>
      </c>
      <c r="B67" s="17" t="s">
        <v>145</v>
      </c>
      <c r="C67" s="12" t="s">
        <v>146</v>
      </c>
      <c r="D67" s="144" t="s">
        <v>129</v>
      </c>
      <c r="E67" s="208">
        <v>0</v>
      </c>
      <c r="F67" s="208">
        <v>0</v>
      </c>
      <c r="G67" s="208">
        <v>0</v>
      </c>
      <c r="H67" s="208">
        <v>0</v>
      </c>
      <c r="I67" s="208">
        <v>0</v>
      </c>
      <c r="J67" s="195">
        <f t="shared" si="95"/>
        <v>0</v>
      </c>
      <c r="K67" s="195">
        <f t="shared" si="95"/>
        <v>0</v>
      </c>
      <c r="L67" s="195">
        <f t="shared" si="95"/>
        <v>0</v>
      </c>
      <c r="M67" s="195">
        <f t="shared" si="96"/>
        <v>0</v>
      </c>
      <c r="N67" s="195">
        <f t="shared" si="93"/>
        <v>0</v>
      </c>
      <c r="O67" s="208">
        <f>'Форма 13'!AX67</f>
        <v>0</v>
      </c>
      <c r="P67" s="208">
        <f>'Форма 13'!AY67</f>
        <v>0</v>
      </c>
      <c r="Q67" s="208">
        <f>'Форма 13'!AZ67</f>
        <v>0</v>
      </c>
      <c r="R67" s="208">
        <f>'Форма 13'!BA67</f>
        <v>0</v>
      </c>
      <c r="S67" s="208">
        <f>'Форма 13'!BB67</f>
        <v>0</v>
      </c>
      <c r="T67" s="208">
        <f>'Форма 13'!BE67</f>
        <v>0</v>
      </c>
      <c r="U67" s="208">
        <f>'Форма 13'!BF67</f>
        <v>0</v>
      </c>
      <c r="V67" s="208">
        <f>'Форма 13'!BG67</f>
        <v>0</v>
      </c>
      <c r="W67" s="208">
        <f>'Форма 13'!BH67</f>
        <v>0</v>
      </c>
      <c r="X67" s="208">
        <f>'Форма 13'!BI67</f>
        <v>0</v>
      </c>
      <c r="Y67" s="208">
        <f>'Форма 13'!BL67</f>
        <v>0</v>
      </c>
      <c r="Z67" s="208">
        <f>'Форма 13'!BM67</f>
        <v>0</v>
      </c>
      <c r="AA67" s="208">
        <f>'Форма 13'!BN67</f>
        <v>0</v>
      </c>
      <c r="AB67" s="208">
        <f>'Форма 13'!BO67</f>
        <v>0</v>
      </c>
      <c r="AC67" s="208">
        <f>'Форма 13'!BP67</f>
        <v>0</v>
      </c>
      <c r="AD67" s="208">
        <f>'Форма 13'!BS67</f>
        <v>0</v>
      </c>
      <c r="AE67" s="208">
        <f>'Форма 13'!BT67</f>
        <v>0</v>
      </c>
      <c r="AF67" s="208">
        <f>'Форма 13'!BU67</f>
        <v>0</v>
      </c>
      <c r="AG67" s="208">
        <f>'Форма 13'!BV67</f>
        <v>0</v>
      </c>
      <c r="AH67" s="208">
        <f>'Форма 13'!BW67</f>
        <v>0</v>
      </c>
    </row>
    <row r="68" spans="1:34" ht="31.5">
      <c r="A68" s="203" t="s">
        <v>66</v>
      </c>
      <c r="B68" s="17" t="s">
        <v>147</v>
      </c>
      <c r="C68" s="12" t="s">
        <v>148</v>
      </c>
      <c r="D68" s="144" t="s">
        <v>129</v>
      </c>
      <c r="E68" s="208">
        <v>0</v>
      </c>
      <c r="F68" s="208">
        <v>0</v>
      </c>
      <c r="G68" s="208">
        <v>0</v>
      </c>
      <c r="H68" s="208">
        <v>0</v>
      </c>
      <c r="I68" s="208">
        <v>0</v>
      </c>
      <c r="J68" s="195">
        <f t="shared" si="95"/>
        <v>0</v>
      </c>
      <c r="K68" s="195">
        <f t="shared" si="95"/>
        <v>0</v>
      </c>
      <c r="L68" s="195">
        <f t="shared" si="95"/>
        <v>0</v>
      </c>
      <c r="M68" s="195">
        <f t="shared" si="96"/>
        <v>0</v>
      </c>
      <c r="N68" s="195">
        <f t="shared" si="93"/>
        <v>0</v>
      </c>
      <c r="O68" s="208">
        <f>'Форма 13'!AX68</f>
        <v>0</v>
      </c>
      <c r="P68" s="208">
        <f>'Форма 13'!AY68</f>
        <v>0</v>
      </c>
      <c r="Q68" s="208">
        <f>'Форма 13'!AZ68</f>
        <v>0</v>
      </c>
      <c r="R68" s="208">
        <f>'Форма 13'!BA68</f>
        <v>0</v>
      </c>
      <c r="S68" s="208">
        <f>'Форма 13'!BB68</f>
        <v>0</v>
      </c>
      <c r="T68" s="208">
        <f>'Форма 13'!BE68</f>
        <v>0</v>
      </c>
      <c r="U68" s="208">
        <f>'Форма 13'!BF68</f>
        <v>0</v>
      </c>
      <c r="V68" s="208">
        <f>'Форма 13'!BG68</f>
        <v>0</v>
      </c>
      <c r="W68" s="208">
        <f>'Форма 13'!BH68</f>
        <v>0</v>
      </c>
      <c r="X68" s="208">
        <f>'Форма 13'!BI68</f>
        <v>0</v>
      </c>
      <c r="Y68" s="208">
        <f>'Форма 13'!BL68</f>
        <v>0</v>
      </c>
      <c r="Z68" s="208">
        <f>'Форма 13'!BM68</f>
        <v>0</v>
      </c>
      <c r="AA68" s="208">
        <f>'Форма 13'!BN68</f>
        <v>0</v>
      </c>
      <c r="AB68" s="208">
        <f>'Форма 13'!BO68</f>
        <v>0</v>
      </c>
      <c r="AC68" s="208">
        <f>'Форма 13'!BP68</f>
        <v>0</v>
      </c>
      <c r="AD68" s="208">
        <f>'Форма 13'!BS68</f>
        <v>0</v>
      </c>
      <c r="AE68" s="208">
        <f>'Форма 13'!BT68</f>
        <v>0</v>
      </c>
      <c r="AF68" s="208">
        <f>'Форма 13'!BU68</f>
        <v>0</v>
      </c>
      <c r="AG68" s="208">
        <f>'Форма 13'!BV68</f>
        <v>0</v>
      </c>
      <c r="AH68" s="208">
        <f>'Форма 13'!BW68</f>
        <v>0</v>
      </c>
    </row>
    <row r="69" spans="1:34" ht="31.5">
      <c r="A69" s="79" t="s">
        <v>68</v>
      </c>
      <c r="B69" s="55" t="s">
        <v>69</v>
      </c>
      <c r="C69" s="79" t="s">
        <v>10</v>
      </c>
      <c r="D69" s="130">
        <f t="shared" ref="D69:I69" si="97">D70+D74+D75+D76+D77+D78+D79+D80</f>
        <v>0</v>
      </c>
      <c r="E69" s="189">
        <f t="shared" si="97"/>
        <v>0</v>
      </c>
      <c r="F69" s="189">
        <f t="shared" si="97"/>
        <v>0</v>
      </c>
      <c r="G69" s="189">
        <f t="shared" si="97"/>
        <v>0</v>
      </c>
      <c r="H69" s="189">
        <f t="shared" si="97"/>
        <v>0</v>
      </c>
      <c r="I69" s="189">
        <f t="shared" si="97"/>
        <v>69</v>
      </c>
      <c r="J69" s="189">
        <f t="shared" si="95"/>
        <v>0</v>
      </c>
      <c r="K69" s="189">
        <f t="shared" si="95"/>
        <v>0</v>
      </c>
      <c r="L69" s="189">
        <f t="shared" si="95"/>
        <v>0</v>
      </c>
      <c r="M69" s="189">
        <f t="shared" si="96"/>
        <v>0</v>
      </c>
      <c r="N69" s="189">
        <f t="shared" si="93"/>
        <v>76</v>
      </c>
      <c r="O69" s="189">
        <f>'Форма 13'!AX69</f>
        <v>0</v>
      </c>
      <c r="P69" s="189">
        <f>'Форма 13'!AY69</f>
        <v>0</v>
      </c>
      <c r="Q69" s="189">
        <f>'Форма 13'!AZ69</f>
        <v>0</v>
      </c>
      <c r="R69" s="189">
        <f>'Форма 13'!BA69</f>
        <v>0</v>
      </c>
      <c r="S69" s="189">
        <f>'Форма 13'!BB69</f>
        <v>0</v>
      </c>
      <c r="T69" s="189">
        <f>'Форма 13'!BE69</f>
        <v>0</v>
      </c>
      <c r="U69" s="189">
        <f>'Форма 13'!BF69</f>
        <v>0</v>
      </c>
      <c r="V69" s="189">
        <f>'Форма 13'!BG69</f>
        <v>0</v>
      </c>
      <c r="W69" s="189">
        <f>'Форма 13'!BH69</f>
        <v>0</v>
      </c>
      <c r="X69" s="189">
        <f>'Форма 13'!BI69</f>
        <v>0</v>
      </c>
      <c r="Y69" s="189">
        <f>'Форма 13'!BL69</f>
        <v>0</v>
      </c>
      <c r="Z69" s="189">
        <f>'Форма 13'!BM69</f>
        <v>0</v>
      </c>
      <c r="AA69" s="189">
        <f>'Форма 13'!BN69</f>
        <v>0</v>
      </c>
      <c r="AB69" s="189">
        <f>'Форма 13'!BO69</f>
        <v>0</v>
      </c>
      <c r="AC69" s="189">
        <f>'Форма 13'!BP69</f>
        <v>0</v>
      </c>
      <c r="AD69" s="189">
        <f>'Форма 13'!BS69</f>
        <v>0</v>
      </c>
      <c r="AE69" s="189">
        <f>'Форма 13'!BT69</f>
        <v>0</v>
      </c>
      <c r="AF69" s="189">
        <f>'Форма 13'!BU69</f>
        <v>0</v>
      </c>
      <c r="AG69" s="189">
        <f>'Форма 13'!BV69</f>
        <v>0</v>
      </c>
      <c r="AH69" s="189">
        <f>'Форма 13'!BW69</f>
        <v>76</v>
      </c>
    </row>
    <row r="70" spans="1:34" ht="31.5">
      <c r="A70" s="78" t="s">
        <v>70</v>
      </c>
      <c r="B70" s="74" t="s">
        <v>71</v>
      </c>
      <c r="C70" s="78" t="s">
        <v>10</v>
      </c>
      <c r="D70" s="155">
        <f>SUM(D71,D72,,D73)</f>
        <v>0</v>
      </c>
      <c r="E70" s="191">
        <f t="shared" ref="E70" si="98">SUM(E71:E73)</f>
        <v>0</v>
      </c>
      <c r="F70" s="191">
        <f t="shared" ref="F70" si="99">SUM(F71:F73)</f>
        <v>0</v>
      </c>
      <c r="G70" s="191">
        <f t="shared" ref="G70" si="100">SUM(G71:G73)</f>
        <v>0</v>
      </c>
      <c r="H70" s="191">
        <f t="shared" ref="H70" si="101">SUM(H71:H73)</f>
        <v>0</v>
      </c>
      <c r="I70" s="191">
        <f t="shared" ref="I70" si="102">SUM(I71:I73)</f>
        <v>69</v>
      </c>
      <c r="J70" s="191">
        <f t="shared" si="95"/>
        <v>0</v>
      </c>
      <c r="K70" s="191">
        <f t="shared" si="95"/>
        <v>0</v>
      </c>
      <c r="L70" s="191">
        <f t="shared" si="95"/>
        <v>0</v>
      </c>
      <c r="M70" s="191">
        <f t="shared" si="96"/>
        <v>0</v>
      </c>
      <c r="N70" s="191">
        <f>SUM(S70)+SUM(X70)+SUM(AC70)+SUM(AH70)</f>
        <v>76</v>
      </c>
      <c r="O70" s="191">
        <f>'Форма 13'!AX70</f>
        <v>0</v>
      </c>
      <c r="P70" s="191">
        <f>'Форма 13'!AY70</f>
        <v>0</v>
      </c>
      <c r="Q70" s="191">
        <f>'Форма 13'!AZ70</f>
        <v>0</v>
      </c>
      <c r="R70" s="191">
        <f>'Форма 13'!BA70</f>
        <v>0</v>
      </c>
      <c r="S70" s="191">
        <f>'Форма 13'!BB70</f>
        <v>0</v>
      </c>
      <c r="T70" s="191">
        <f>'Форма 13'!BE70</f>
        <v>0</v>
      </c>
      <c r="U70" s="191">
        <f>'Форма 13'!BF70</f>
        <v>0</v>
      </c>
      <c r="V70" s="191">
        <f>'Форма 13'!BG70</f>
        <v>0</v>
      </c>
      <c r="W70" s="191">
        <f>'Форма 13'!BH70</f>
        <v>0</v>
      </c>
      <c r="X70" s="191">
        <f>'Форма 13'!BI70</f>
        <v>0</v>
      </c>
      <c r="Y70" s="191">
        <f>'Форма 13'!BL70</f>
        <v>0</v>
      </c>
      <c r="Z70" s="191">
        <f>'Форма 13'!BM70</f>
        <v>0</v>
      </c>
      <c r="AA70" s="191">
        <f>'Форма 13'!BN70</f>
        <v>0</v>
      </c>
      <c r="AB70" s="191">
        <f>'Форма 13'!BO70</f>
        <v>0</v>
      </c>
      <c r="AC70" s="191">
        <f>'Форма 13'!BP70</f>
        <v>0</v>
      </c>
      <c r="AD70" s="191">
        <f>'Форма 13'!BS70</f>
        <v>0</v>
      </c>
      <c r="AE70" s="191">
        <f>'Форма 13'!BT70</f>
        <v>0</v>
      </c>
      <c r="AF70" s="191">
        <f>'Форма 13'!BU70</f>
        <v>0</v>
      </c>
      <c r="AG70" s="191">
        <f>'Форма 13'!BV70</f>
        <v>0</v>
      </c>
      <c r="AH70" s="191">
        <f>'Форма 13'!BW70</f>
        <v>76</v>
      </c>
    </row>
    <row r="71" spans="1:34" ht="31.5">
      <c r="A71" s="4" t="s">
        <v>70</v>
      </c>
      <c r="B71" s="17" t="s">
        <v>149</v>
      </c>
      <c r="C71" s="12" t="s">
        <v>150</v>
      </c>
      <c r="D71" s="144" t="s">
        <v>129</v>
      </c>
      <c r="E71" s="208">
        <v>0</v>
      </c>
      <c r="F71" s="208">
        <v>0</v>
      </c>
      <c r="G71" s="208">
        <v>0</v>
      </c>
      <c r="H71" s="208">
        <v>0</v>
      </c>
      <c r="I71" s="208">
        <v>0</v>
      </c>
      <c r="J71" s="195">
        <f t="shared" ref="J71" si="103">O71+T71+Y71+AD71</f>
        <v>0</v>
      </c>
      <c r="K71" s="195">
        <f t="shared" ref="K71" si="104">P71+U71+Z71+AE71</f>
        <v>0</v>
      </c>
      <c r="L71" s="195">
        <f t="shared" ref="L71" si="105">Q71+V71+AA71+AF71</f>
        <v>0</v>
      </c>
      <c r="M71" s="195">
        <f t="shared" ref="M71" si="106">R71+W71+AB71+AG71</f>
        <v>0</v>
      </c>
      <c r="N71" s="195">
        <f t="shared" ref="N71" si="107">SUM(S71)+SUM(X71)+SUM(AC71)+SUM(AH71)</f>
        <v>0</v>
      </c>
      <c r="O71" s="208">
        <f>'Форма 13'!AX71</f>
        <v>0</v>
      </c>
      <c r="P71" s="208">
        <f>'Форма 13'!AY71</f>
        <v>0</v>
      </c>
      <c r="Q71" s="208">
        <f>'Форма 13'!AZ71</f>
        <v>0</v>
      </c>
      <c r="R71" s="208">
        <f>'Форма 13'!BA71</f>
        <v>0</v>
      </c>
      <c r="S71" s="208">
        <f>'Форма 13'!BB71</f>
        <v>0</v>
      </c>
      <c r="T71" s="208">
        <f>'Форма 13'!BE71</f>
        <v>0</v>
      </c>
      <c r="U71" s="208">
        <f>'Форма 13'!BF71</f>
        <v>0</v>
      </c>
      <c r="V71" s="208">
        <f>'Форма 13'!BG71</f>
        <v>0</v>
      </c>
      <c r="W71" s="208">
        <f>'Форма 13'!BH71</f>
        <v>0</v>
      </c>
      <c r="X71" s="208">
        <f>'Форма 13'!BI71</f>
        <v>0</v>
      </c>
      <c r="Y71" s="208">
        <f>'Форма 13'!BL71</f>
        <v>0</v>
      </c>
      <c r="Z71" s="208">
        <f>'Форма 13'!BM71</f>
        <v>0</v>
      </c>
      <c r="AA71" s="208">
        <f>'Форма 13'!BN71</f>
        <v>0</v>
      </c>
      <c r="AB71" s="208">
        <f>'Форма 13'!BO71</f>
        <v>0</v>
      </c>
      <c r="AC71" s="208">
        <f>'Форма 13'!BP71</f>
        <v>0</v>
      </c>
      <c r="AD71" s="208">
        <f>'Форма 13'!BS71</f>
        <v>0</v>
      </c>
      <c r="AE71" s="208">
        <f>'Форма 13'!BT71</f>
        <v>0</v>
      </c>
      <c r="AF71" s="208">
        <f>'Форма 13'!BU71</f>
        <v>0</v>
      </c>
      <c r="AG71" s="208">
        <f>'Форма 13'!BV71</f>
        <v>0</v>
      </c>
      <c r="AH71" s="208">
        <f>'Форма 13'!BW71</f>
        <v>0</v>
      </c>
    </row>
    <row r="72" spans="1:34" ht="31.5">
      <c r="A72" s="4" t="s">
        <v>70</v>
      </c>
      <c r="B72" s="17" t="s">
        <v>151</v>
      </c>
      <c r="C72" s="12" t="s">
        <v>152</v>
      </c>
      <c r="D72" s="144" t="s">
        <v>129</v>
      </c>
      <c r="E72" s="208">
        <v>0</v>
      </c>
      <c r="F72" s="208">
        <v>0</v>
      </c>
      <c r="G72" s="208">
        <v>0</v>
      </c>
      <c r="H72" s="208">
        <v>0</v>
      </c>
      <c r="I72" s="208">
        <v>0</v>
      </c>
      <c r="J72" s="195">
        <f t="shared" si="95"/>
        <v>0</v>
      </c>
      <c r="K72" s="195">
        <f t="shared" si="95"/>
        <v>0</v>
      </c>
      <c r="L72" s="195">
        <f t="shared" si="95"/>
        <v>0</v>
      </c>
      <c r="M72" s="195">
        <f t="shared" si="96"/>
        <v>0</v>
      </c>
      <c r="N72" s="195">
        <f t="shared" si="93"/>
        <v>7</v>
      </c>
      <c r="O72" s="208">
        <f>'Форма 13'!AX72</f>
        <v>0</v>
      </c>
      <c r="P72" s="208">
        <f>'Форма 13'!AY72</f>
        <v>0</v>
      </c>
      <c r="Q72" s="208">
        <f>'Форма 13'!AZ72</f>
        <v>0</v>
      </c>
      <c r="R72" s="208">
        <f>'Форма 13'!BA72</f>
        <v>0</v>
      </c>
      <c r="S72" s="208">
        <f>'Форма 13'!BB72</f>
        <v>0</v>
      </c>
      <c r="T72" s="208">
        <f>'Форма 13'!BE72</f>
        <v>0</v>
      </c>
      <c r="U72" s="208">
        <f>'Форма 13'!BF72</f>
        <v>0</v>
      </c>
      <c r="V72" s="208">
        <f>'Форма 13'!BG72</f>
        <v>0</v>
      </c>
      <c r="W72" s="208">
        <f>'Форма 13'!BH72</f>
        <v>0</v>
      </c>
      <c r="X72" s="208">
        <f>'Форма 13'!BI72</f>
        <v>0</v>
      </c>
      <c r="Y72" s="208">
        <f>'Форма 13'!BL72</f>
        <v>0</v>
      </c>
      <c r="Z72" s="208">
        <f>'Форма 13'!BM72</f>
        <v>0</v>
      </c>
      <c r="AA72" s="208">
        <f>'Форма 13'!BN72</f>
        <v>0</v>
      </c>
      <c r="AB72" s="208">
        <f>'Форма 13'!BO72</f>
        <v>0</v>
      </c>
      <c r="AC72" s="208">
        <f>'Форма 13'!BP72</f>
        <v>0</v>
      </c>
      <c r="AD72" s="208">
        <f>'Форма 13'!BS72</f>
        <v>0</v>
      </c>
      <c r="AE72" s="208">
        <f>'Форма 13'!BT72</f>
        <v>0</v>
      </c>
      <c r="AF72" s="208">
        <f>'Форма 13'!BU72</f>
        <v>0</v>
      </c>
      <c r="AG72" s="208">
        <f>'Форма 13'!BV72</f>
        <v>0</v>
      </c>
      <c r="AH72" s="208">
        <f>'Форма 13'!BW72</f>
        <v>7</v>
      </c>
    </row>
    <row r="73" spans="1:34" ht="31.5">
      <c r="A73" s="4" t="s">
        <v>70</v>
      </c>
      <c r="B73" s="17" t="s">
        <v>153</v>
      </c>
      <c r="C73" s="12" t="s">
        <v>154</v>
      </c>
      <c r="D73" s="144" t="s">
        <v>129</v>
      </c>
      <c r="E73" s="208">
        <v>0</v>
      </c>
      <c r="F73" s="208">
        <v>0</v>
      </c>
      <c r="G73" s="208">
        <v>0</v>
      </c>
      <c r="H73" s="208">
        <v>0</v>
      </c>
      <c r="I73" s="208">
        <v>69</v>
      </c>
      <c r="J73" s="195">
        <f t="shared" ref="J73" si="108">O73+T73+Y73+AD73</f>
        <v>0</v>
      </c>
      <c r="K73" s="195">
        <f t="shared" ref="K73" si="109">P73+U73+Z73+AE73</f>
        <v>0</v>
      </c>
      <c r="L73" s="195">
        <f t="shared" ref="L73" si="110">Q73+V73+AA73+AF73</f>
        <v>0</v>
      </c>
      <c r="M73" s="195">
        <f t="shared" ref="M73" si="111">R73+W73+AB73+AG73</f>
        <v>0</v>
      </c>
      <c r="N73" s="195">
        <f t="shared" ref="N73" si="112">SUM(S73)+SUM(X73)+SUM(AC73)+SUM(AH73)</f>
        <v>69</v>
      </c>
      <c r="O73" s="208">
        <f>'Форма 13'!AX73</f>
        <v>0</v>
      </c>
      <c r="P73" s="208">
        <f>'Форма 13'!AY73</f>
        <v>0</v>
      </c>
      <c r="Q73" s="208">
        <f>'Форма 13'!AZ73</f>
        <v>0</v>
      </c>
      <c r="R73" s="208">
        <f>'Форма 13'!BA73</f>
        <v>0</v>
      </c>
      <c r="S73" s="208">
        <f>'Форма 13'!BB73</f>
        <v>0</v>
      </c>
      <c r="T73" s="208">
        <f>'Форма 13'!BE73</f>
        <v>0</v>
      </c>
      <c r="U73" s="208">
        <f>'Форма 13'!BF73</f>
        <v>0</v>
      </c>
      <c r="V73" s="208">
        <f>'Форма 13'!BG73</f>
        <v>0</v>
      </c>
      <c r="W73" s="208">
        <f>'Форма 13'!BH73</f>
        <v>0</v>
      </c>
      <c r="X73" s="208">
        <f>'Форма 13'!BI73</f>
        <v>0</v>
      </c>
      <c r="Y73" s="208">
        <f>'Форма 13'!BL73</f>
        <v>0</v>
      </c>
      <c r="Z73" s="208">
        <f>'Форма 13'!BM73</f>
        <v>0</v>
      </c>
      <c r="AA73" s="208">
        <f>'Форма 13'!BN73</f>
        <v>0</v>
      </c>
      <c r="AB73" s="208">
        <f>'Форма 13'!BO73</f>
        <v>0</v>
      </c>
      <c r="AC73" s="208">
        <f>'Форма 13'!BP73</f>
        <v>0</v>
      </c>
      <c r="AD73" s="208">
        <f>'Форма 13'!BS73</f>
        <v>0</v>
      </c>
      <c r="AE73" s="208">
        <f>'Форма 13'!BT73</f>
        <v>0</v>
      </c>
      <c r="AF73" s="208">
        <f>'Форма 13'!BU73</f>
        <v>0</v>
      </c>
      <c r="AG73" s="208">
        <f>'Форма 13'!BV73</f>
        <v>0</v>
      </c>
      <c r="AH73" s="208">
        <f>'Форма 13'!BW73</f>
        <v>69</v>
      </c>
    </row>
    <row r="74" spans="1:34" ht="31.5">
      <c r="A74" s="78" t="s">
        <v>72</v>
      </c>
      <c r="B74" s="74" t="s">
        <v>73</v>
      </c>
      <c r="C74" s="78" t="s">
        <v>10</v>
      </c>
      <c r="D74" s="137">
        <v>0</v>
      </c>
      <c r="E74" s="191">
        <v>0</v>
      </c>
      <c r="F74" s="191">
        <v>0</v>
      </c>
      <c r="G74" s="191">
        <v>0</v>
      </c>
      <c r="H74" s="191">
        <v>0</v>
      </c>
      <c r="I74" s="191">
        <v>0</v>
      </c>
      <c r="J74" s="191">
        <f t="shared" si="95"/>
        <v>0</v>
      </c>
      <c r="K74" s="191">
        <f t="shared" si="95"/>
        <v>0</v>
      </c>
      <c r="L74" s="191">
        <f t="shared" si="95"/>
        <v>0</v>
      </c>
      <c r="M74" s="191">
        <f t="shared" si="96"/>
        <v>0</v>
      </c>
      <c r="N74" s="191">
        <f t="shared" si="93"/>
        <v>0</v>
      </c>
      <c r="O74" s="191">
        <f>'Форма 13'!AX74</f>
        <v>0</v>
      </c>
      <c r="P74" s="191">
        <f>'Форма 13'!AY74</f>
        <v>0</v>
      </c>
      <c r="Q74" s="191">
        <f>'Форма 13'!AZ74</f>
        <v>0</v>
      </c>
      <c r="R74" s="191">
        <f>'Форма 13'!BA74</f>
        <v>0</v>
      </c>
      <c r="S74" s="191">
        <f>'Форма 13'!BB74</f>
        <v>0</v>
      </c>
      <c r="T74" s="191">
        <f>'Форма 13'!BE74</f>
        <v>0</v>
      </c>
      <c r="U74" s="191">
        <f>'Форма 13'!BF74</f>
        <v>0</v>
      </c>
      <c r="V74" s="191">
        <f>'Форма 13'!BG74</f>
        <v>0</v>
      </c>
      <c r="W74" s="191">
        <f>'Форма 13'!BH74</f>
        <v>0</v>
      </c>
      <c r="X74" s="191">
        <f>'Форма 13'!BI74</f>
        <v>0</v>
      </c>
      <c r="Y74" s="191">
        <f>'Форма 13'!BL74</f>
        <v>0</v>
      </c>
      <c r="Z74" s="191">
        <f>'Форма 13'!BM74</f>
        <v>0</v>
      </c>
      <c r="AA74" s="191">
        <f>'Форма 13'!BN74</f>
        <v>0</v>
      </c>
      <c r="AB74" s="191">
        <f>'Форма 13'!BO74</f>
        <v>0</v>
      </c>
      <c r="AC74" s="191">
        <f>'Форма 13'!BP74</f>
        <v>0</v>
      </c>
      <c r="AD74" s="191">
        <f>'Форма 13'!BS74</f>
        <v>0</v>
      </c>
      <c r="AE74" s="191">
        <f>'Форма 13'!BT74</f>
        <v>0</v>
      </c>
      <c r="AF74" s="191">
        <f>'Форма 13'!BU74</f>
        <v>0</v>
      </c>
      <c r="AG74" s="191">
        <f>'Форма 13'!BV74</f>
        <v>0</v>
      </c>
      <c r="AH74" s="191">
        <f>'Форма 13'!BW74</f>
        <v>0</v>
      </c>
    </row>
    <row r="75" spans="1:34" ht="31.5">
      <c r="A75" s="78" t="s">
        <v>74</v>
      </c>
      <c r="B75" s="74" t="s">
        <v>75</v>
      </c>
      <c r="C75" s="78" t="s">
        <v>10</v>
      </c>
      <c r="D75" s="137">
        <v>0</v>
      </c>
      <c r="E75" s="191">
        <v>0</v>
      </c>
      <c r="F75" s="191">
        <v>0</v>
      </c>
      <c r="G75" s="191">
        <v>0</v>
      </c>
      <c r="H75" s="191">
        <v>0</v>
      </c>
      <c r="I75" s="191">
        <v>0</v>
      </c>
      <c r="J75" s="191">
        <f t="shared" si="95"/>
        <v>0</v>
      </c>
      <c r="K75" s="191">
        <f t="shared" si="95"/>
        <v>0</v>
      </c>
      <c r="L75" s="191">
        <f t="shared" si="95"/>
        <v>0</v>
      </c>
      <c r="M75" s="191">
        <f t="shared" si="96"/>
        <v>0</v>
      </c>
      <c r="N75" s="191">
        <f t="shared" si="93"/>
        <v>0</v>
      </c>
      <c r="O75" s="191">
        <f>'Форма 13'!AX75</f>
        <v>0</v>
      </c>
      <c r="P75" s="191">
        <f>'Форма 13'!AY75</f>
        <v>0</v>
      </c>
      <c r="Q75" s="191">
        <f>'Форма 13'!AZ75</f>
        <v>0</v>
      </c>
      <c r="R75" s="191">
        <f>'Форма 13'!BA75</f>
        <v>0</v>
      </c>
      <c r="S75" s="191">
        <f>'Форма 13'!BB75</f>
        <v>0</v>
      </c>
      <c r="T75" s="191">
        <f>'Форма 13'!BE75</f>
        <v>0</v>
      </c>
      <c r="U75" s="191">
        <f>'Форма 13'!BF75</f>
        <v>0</v>
      </c>
      <c r="V75" s="191">
        <f>'Форма 13'!BG75</f>
        <v>0</v>
      </c>
      <c r="W75" s="191">
        <f>'Форма 13'!BH75</f>
        <v>0</v>
      </c>
      <c r="X75" s="191">
        <f>'Форма 13'!BI75</f>
        <v>0</v>
      </c>
      <c r="Y75" s="191">
        <f>'Форма 13'!BL75</f>
        <v>0</v>
      </c>
      <c r="Z75" s="191">
        <f>'Форма 13'!BM75</f>
        <v>0</v>
      </c>
      <c r="AA75" s="191">
        <f>'Форма 13'!BN75</f>
        <v>0</v>
      </c>
      <c r="AB75" s="191">
        <f>'Форма 13'!BO75</f>
        <v>0</v>
      </c>
      <c r="AC75" s="191">
        <f>'Форма 13'!BP75</f>
        <v>0</v>
      </c>
      <c r="AD75" s="191">
        <f>'Форма 13'!BS75</f>
        <v>0</v>
      </c>
      <c r="AE75" s="191">
        <f>'Форма 13'!BT75</f>
        <v>0</v>
      </c>
      <c r="AF75" s="191">
        <f>'Форма 13'!BU75</f>
        <v>0</v>
      </c>
      <c r="AG75" s="191">
        <f>'Форма 13'!BV75</f>
        <v>0</v>
      </c>
      <c r="AH75" s="191">
        <f>'Форма 13'!BW75</f>
        <v>0</v>
      </c>
    </row>
    <row r="76" spans="1:34" ht="31.5">
      <c r="A76" s="78" t="s">
        <v>76</v>
      </c>
      <c r="B76" s="74" t="s">
        <v>77</v>
      </c>
      <c r="C76" s="78" t="s">
        <v>10</v>
      </c>
      <c r="D76" s="137">
        <v>0</v>
      </c>
      <c r="E76" s="191">
        <v>0</v>
      </c>
      <c r="F76" s="191">
        <v>0</v>
      </c>
      <c r="G76" s="191">
        <v>0</v>
      </c>
      <c r="H76" s="191">
        <v>0</v>
      </c>
      <c r="I76" s="191">
        <v>0</v>
      </c>
      <c r="J76" s="191">
        <f t="shared" si="95"/>
        <v>0</v>
      </c>
      <c r="K76" s="191">
        <f t="shared" si="95"/>
        <v>0</v>
      </c>
      <c r="L76" s="191">
        <f t="shared" si="95"/>
        <v>0</v>
      </c>
      <c r="M76" s="191">
        <f t="shared" si="96"/>
        <v>0</v>
      </c>
      <c r="N76" s="191">
        <f t="shared" si="93"/>
        <v>0</v>
      </c>
      <c r="O76" s="191">
        <f>'Форма 13'!AX76</f>
        <v>0</v>
      </c>
      <c r="P76" s="191">
        <f>'Форма 13'!AY76</f>
        <v>0</v>
      </c>
      <c r="Q76" s="191">
        <f>'Форма 13'!AZ76</f>
        <v>0</v>
      </c>
      <c r="R76" s="191">
        <f>'Форма 13'!BA76</f>
        <v>0</v>
      </c>
      <c r="S76" s="191">
        <f>'Форма 13'!BB76</f>
        <v>0</v>
      </c>
      <c r="T76" s="191">
        <f>'Форма 13'!BE76</f>
        <v>0</v>
      </c>
      <c r="U76" s="191">
        <f>'Форма 13'!BF76</f>
        <v>0</v>
      </c>
      <c r="V76" s="191">
        <f>'Форма 13'!BG76</f>
        <v>0</v>
      </c>
      <c r="W76" s="191">
        <f>'Форма 13'!BH76</f>
        <v>0</v>
      </c>
      <c r="X76" s="191">
        <f>'Форма 13'!BI76</f>
        <v>0</v>
      </c>
      <c r="Y76" s="191">
        <f>'Форма 13'!BL76</f>
        <v>0</v>
      </c>
      <c r="Z76" s="191">
        <f>'Форма 13'!BM76</f>
        <v>0</v>
      </c>
      <c r="AA76" s="191">
        <f>'Форма 13'!BN76</f>
        <v>0</v>
      </c>
      <c r="AB76" s="191">
        <f>'Форма 13'!BO76</f>
        <v>0</v>
      </c>
      <c r="AC76" s="191">
        <f>'Форма 13'!BP76</f>
        <v>0</v>
      </c>
      <c r="AD76" s="191">
        <f>'Форма 13'!BS76</f>
        <v>0</v>
      </c>
      <c r="AE76" s="191">
        <f>'Форма 13'!BT76</f>
        <v>0</v>
      </c>
      <c r="AF76" s="191">
        <f>'Форма 13'!BU76</f>
        <v>0</v>
      </c>
      <c r="AG76" s="191">
        <f>'Форма 13'!BV76</f>
        <v>0</v>
      </c>
      <c r="AH76" s="191">
        <f>'Форма 13'!BW76</f>
        <v>0</v>
      </c>
    </row>
    <row r="77" spans="1:34" ht="31.5">
      <c r="A77" s="78" t="s">
        <v>78</v>
      </c>
      <c r="B77" s="74" t="s">
        <v>79</v>
      </c>
      <c r="C77" s="78" t="s">
        <v>10</v>
      </c>
      <c r="D77" s="137">
        <v>0</v>
      </c>
      <c r="E77" s="191">
        <v>0</v>
      </c>
      <c r="F77" s="191">
        <v>0</v>
      </c>
      <c r="G77" s="191">
        <v>0</v>
      </c>
      <c r="H77" s="191">
        <v>0</v>
      </c>
      <c r="I77" s="191">
        <v>0</v>
      </c>
      <c r="J77" s="191">
        <f t="shared" ref="J77" si="113">O77+T77+Y77+AD77</f>
        <v>0</v>
      </c>
      <c r="K77" s="191">
        <f t="shared" ref="K77" si="114">P77+U77+Z77+AE77</f>
        <v>0</v>
      </c>
      <c r="L77" s="191">
        <f t="shared" ref="L77" si="115">Q77+V77+AA77+AF77</f>
        <v>0</v>
      </c>
      <c r="M77" s="191">
        <f t="shared" ref="M77" si="116">R77+W77+AB77+AG77</f>
        <v>0</v>
      </c>
      <c r="N77" s="191">
        <f t="shared" ref="N77" si="117">SUM(S77)+SUM(X77)+SUM(AC77)+SUM(AH77)</f>
        <v>0</v>
      </c>
      <c r="O77" s="191">
        <f>'Форма 13'!AX77</f>
        <v>0</v>
      </c>
      <c r="P77" s="191">
        <f>'Форма 13'!AY77</f>
        <v>0</v>
      </c>
      <c r="Q77" s="191">
        <f>'Форма 13'!AZ77</f>
        <v>0</v>
      </c>
      <c r="R77" s="191">
        <f>'Форма 13'!BA77</f>
        <v>0</v>
      </c>
      <c r="S77" s="191">
        <f>'Форма 13'!BB77</f>
        <v>0</v>
      </c>
      <c r="T77" s="191">
        <f>'Форма 13'!BE77</f>
        <v>0</v>
      </c>
      <c r="U77" s="191">
        <f>'Форма 13'!BF77</f>
        <v>0</v>
      </c>
      <c r="V77" s="191">
        <f>'Форма 13'!BG77</f>
        <v>0</v>
      </c>
      <c r="W77" s="191">
        <f>'Форма 13'!BH77</f>
        <v>0</v>
      </c>
      <c r="X77" s="191">
        <f>'Форма 13'!BI77</f>
        <v>0</v>
      </c>
      <c r="Y77" s="191">
        <f>'Форма 13'!BL77</f>
        <v>0</v>
      </c>
      <c r="Z77" s="191">
        <f>'Форма 13'!BM77</f>
        <v>0</v>
      </c>
      <c r="AA77" s="191">
        <f>'Форма 13'!BN77</f>
        <v>0</v>
      </c>
      <c r="AB77" s="191">
        <f>'Форма 13'!BO77</f>
        <v>0</v>
      </c>
      <c r="AC77" s="191">
        <f>'Форма 13'!BP77</f>
        <v>0</v>
      </c>
      <c r="AD77" s="191">
        <f>'Форма 13'!BS77</f>
        <v>0</v>
      </c>
      <c r="AE77" s="191">
        <f>'Форма 13'!BT77</f>
        <v>0</v>
      </c>
      <c r="AF77" s="191">
        <f>'Форма 13'!BU77</f>
        <v>0</v>
      </c>
      <c r="AG77" s="191">
        <f>'Форма 13'!BV77</f>
        <v>0</v>
      </c>
      <c r="AH77" s="191">
        <f>'Форма 13'!BW77</f>
        <v>0</v>
      </c>
    </row>
    <row r="78" spans="1:34" ht="31.5">
      <c r="A78" s="78" t="s">
        <v>80</v>
      </c>
      <c r="B78" s="74" t="s">
        <v>81</v>
      </c>
      <c r="C78" s="78" t="s">
        <v>10</v>
      </c>
      <c r="D78" s="137">
        <v>0</v>
      </c>
      <c r="E78" s="191">
        <v>0</v>
      </c>
      <c r="F78" s="191">
        <v>0</v>
      </c>
      <c r="G78" s="191">
        <v>0</v>
      </c>
      <c r="H78" s="191">
        <v>0</v>
      </c>
      <c r="I78" s="191">
        <v>0</v>
      </c>
      <c r="J78" s="191">
        <f t="shared" si="95"/>
        <v>0</v>
      </c>
      <c r="K78" s="191">
        <f t="shared" si="95"/>
        <v>0</v>
      </c>
      <c r="L78" s="191">
        <f t="shared" si="95"/>
        <v>0</v>
      </c>
      <c r="M78" s="191">
        <f t="shared" si="96"/>
        <v>0</v>
      </c>
      <c r="N78" s="191">
        <f t="shared" si="93"/>
        <v>0</v>
      </c>
      <c r="O78" s="191">
        <f>'Форма 13'!AX78</f>
        <v>0</v>
      </c>
      <c r="P78" s="191">
        <f>'Форма 13'!AY78</f>
        <v>0</v>
      </c>
      <c r="Q78" s="191">
        <f>'Форма 13'!AZ78</f>
        <v>0</v>
      </c>
      <c r="R78" s="191">
        <f>'Форма 13'!BA78</f>
        <v>0</v>
      </c>
      <c r="S78" s="191">
        <f>'Форма 13'!BB78</f>
        <v>0</v>
      </c>
      <c r="T78" s="191">
        <f>'Форма 13'!BE78</f>
        <v>0</v>
      </c>
      <c r="U78" s="191">
        <f>'Форма 13'!BF78</f>
        <v>0</v>
      </c>
      <c r="V78" s="191">
        <f>'Форма 13'!BG78</f>
        <v>0</v>
      </c>
      <c r="W78" s="191">
        <f>'Форма 13'!BH78</f>
        <v>0</v>
      </c>
      <c r="X78" s="191">
        <f>'Форма 13'!BI78</f>
        <v>0</v>
      </c>
      <c r="Y78" s="191">
        <f>'Форма 13'!BL78</f>
        <v>0</v>
      </c>
      <c r="Z78" s="191">
        <f>'Форма 13'!BM78</f>
        <v>0</v>
      </c>
      <c r="AA78" s="191">
        <f>'Форма 13'!BN78</f>
        <v>0</v>
      </c>
      <c r="AB78" s="191">
        <f>'Форма 13'!BO78</f>
        <v>0</v>
      </c>
      <c r="AC78" s="191">
        <f>'Форма 13'!BP78</f>
        <v>0</v>
      </c>
      <c r="AD78" s="191">
        <f>'Форма 13'!BS78</f>
        <v>0</v>
      </c>
      <c r="AE78" s="191">
        <f>'Форма 13'!BT78</f>
        <v>0</v>
      </c>
      <c r="AF78" s="191">
        <f>'Форма 13'!BU78</f>
        <v>0</v>
      </c>
      <c r="AG78" s="191">
        <f>'Форма 13'!BV78</f>
        <v>0</v>
      </c>
      <c r="AH78" s="191">
        <f>'Форма 13'!BW78</f>
        <v>0</v>
      </c>
    </row>
    <row r="79" spans="1:34" ht="31.5">
      <c r="A79" s="78" t="s">
        <v>82</v>
      </c>
      <c r="B79" s="74" t="s">
        <v>83</v>
      </c>
      <c r="C79" s="78" t="s">
        <v>10</v>
      </c>
      <c r="D79" s="137">
        <v>0</v>
      </c>
      <c r="E79" s="191">
        <v>0</v>
      </c>
      <c r="F79" s="191">
        <v>0</v>
      </c>
      <c r="G79" s="191">
        <v>0</v>
      </c>
      <c r="H79" s="191">
        <v>0</v>
      </c>
      <c r="I79" s="191">
        <v>0</v>
      </c>
      <c r="J79" s="191">
        <f t="shared" si="95"/>
        <v>0</v>
      </c>
      <c r="K79" s="191">
        <f t="shared" si="95"/>
        <v>0</v>
      </c>
      <c r="L79" s="191">
        <f t="shared" si="95"/>
        <v>0</v>
      </c>
      <c r="M79" s="191">
        <f t="shared" si="96"/>
        <v>0</v>
      </c>
      <c r="N79" s="191">
        <f t="shared" si="93"/>
        <v>0</v>
      </c>
      <c r="O79" s="191">
        <f>'Форма 13'!AX79</f>
        <v>0</v>
      </c>
      <c r="P79" s="191">
        <f>'Форма 13'!AY79</f>
        <v>0</v>
      </c>
      <c r="Q79" s="191">
        <f>'Форма 13'!AZ79</f>
        <v>0</v>
      </c>
      <c r="R79" s="191">
        <f>'Форма 13'!BA79</f>
        <v>0</v>
      </c>
      <c r="S79" s="191">
        <f>'Форма 13'!BB79</f>
        <v>0</v>
      </c>
      <c r="T79" s="191">
        <f>'Форма 13'!BE79</f>
        <v>0</v>
      </c>
      <c r="U79" s="191">
        <f>'Форма 13'!BF79</f>
        <v>0</v>
      </c>
      <c r="V79" s="191">
        <f>'Форма 13'!BG79</f>
        <v>0</v>
      </c>
      <c r="W79" s="191">
        <f>'Форма 13'!BH79</f>
        <v>0</v>
      </c>
      <c r="X79" s="191">
        <f>'Форма 13'!BI79</f>
        <v>0</v>
      </c>
      <c r="Y79" s="191">
        <f>'Форма 13'!BL79</f>
        <v>0</v>
      </c>
      <c r="Z79" s="191">
        <f>'Форма 13'!BM79</f>
        <v>0</v>
      </c>
      <c r="AA79" s="191">
        <f>'Форма 13'!BN79</f>
        <v>0</v>
      </c>
      <c r="AB79" s="191">
        <f>'Форма 13'!BO79</f>
        <v>0</v>
      </c>
      <c r="AC79" s="191">
        <f>'Форма 13'!BP79</f>
        <v>0</v>
      </c>
      <c r="AD79" s="191">
        <f>'Форма 13'!BS79</f>
        <v>0</v>
      </c>
      <c r="AE79" s="191">
        <f>'Форма 13'!BT79</f>
        <v>0</v>
      </c>
      <c r="AF79" s="191">
        <f>'Форма 13'!BU79</f>
        <v>0</v>
      </c>
      <c r="AG79" s="191">
        <f>'Форма 13'!BV79</f>
        <v>0</v>
      </c>
      <c r="AH79" s="191">
        <f>'Форма 13'!BW79</f>
        <v>0</v>
      </c>
    </row>
    <row r="80" spans="1:34" ht="31.5">
      <c r="A80" s="78" t="s">
        <v>84</v>
      </c>
      <c r="B80" s="74" t="s">
        <v>85</v>
      </c>
      <c r="C80" s="78" t="s">
        <v>10</v>
      </c>
      <c r="D80" s="137">
        <v>0</v>
      </c>
      <c r="E80" s="191">
        <v>0</v>
      </c>
      <c r="F80" s="191">
        <v>0</v>
      </c>
      <c r="G80" s="191">
        <v>0</v>
      </c>
      <c r="H80" s="191">
        <v>0</v>
      </c>
      <c r="I80" s="191">
        <v>0</v>
      </c>
      <c r="J80" s="191">
        <f t="shared" si="95"/>
        <v>0</v>
      </c>
      <c r="K80" s="191">
        <f t="shared" si="95"/>
        <v>0</v>
      </c>
      <c r="L80" s="191">
        <f t="shared" si="95"/>
        <v>0</v>
      </c>
      <c r="M80" s="191">
        <f t="shared" si="96"/>
        <v>0</v>
      </c>
      <c r="N80" s="191">
        <f t="shared" si="93"/>
        <v>0</v>
      </c>
      <c r="O80" s="191">
        <f>'Форма 13'!AX80</f>
        <v>0</v>
      </c>
      <c r="P80" s="191">
        <f>'Форма 13'!AY80</f>
        <v>0</v>
      </c>
      <c r="Q80" s="191">
        <f>'Форма 13'!AZ80</f>
        <v>0</v>
      </c>
      <c r="R80" s="191">
        <f>'Форма 13'!BA80</f>
        <v>0</v>
      </c>
      <c r="S80" s="191">
        <f>'Форма 13'!BB80</f>
        <v>0</v>
      </c>
      <c r="T80" s="191">
        <f>'Форма 13'!BE80</f>
        <v>0</v>
      </c>
      <c r="U80" s="191">
        <f>'Форма 13'!BF80</f>
        <v>0</v>
      </c>
      <c r="V80" s="191">
        <f>'Форма 13'!BG80</f>
        <v>0</v>
      </c>
      <c r="W80" s="191">
        <f>'Форма 13'!BH80</f>
        <v>0</v>
      </c>
      <c r="X80" s="191">
        <f>'Форма 13'!BI80</f>
        <v>0</v>
      </c>
      <c r="Y80" s="191">
        <f>'Форма 13'!BL80</f>
        <v>0</v>
      </c>
      <c r="Z80" s="191">
        <f>'Форма 13'!BM80</f>
        <v>0</v>
      </c>
      <c r="AA80" s="191">
        <f>'Форма 13'!BN80</f>
        <v>0</v>
      </c>
      <c r="AB80" s="191">
        <f>'Форма 13'!BO80</f>
        <v>0</v>
      </c>
      <c r="AC80" s="191">
        <f>'Форма 13'!BP80</f>
        <v>0</v>
      </c>
      <c r="AD80" s="191">
        <f>'Форма 13'!BS80</f>
        <v>0</v>
      </c>
      <c r="AE80" s="191">
        <f>'Форма 13'!BT80</f>
        <v>0</v>
      </c>
      <c r="AF80" s="191">
        <f>'Форма 13'!BU80</f>
        <v>0</v>
      </c>
      <c r="AG80" s="191">
        <f>'Форма 13'!BV80</f>
        <v>0</v>
      </c>
      <c r="AH80" s="191">
        <f>'Форма 13'!BW80</f>
        <v>0</v>
      </c>
    </row>
    <row r="81" spans="1:34" ht="31.5">
      <c r="A81" s="79" t="s">
        <v>86</v>
      </c>
      <c r="B81" s="55" t="s">
        <v>87</v>
      </c>
      <c r="C81" s="79" t="s">
        <v>10</v>
      </c>
      <c r="D81" s="130">
        <f t="shared" ref="D81:I81" si="118">D82+D84</f>
        <v>0</v>
      </c>
      <c r="E81" s="189">
        <f t="shared" si="118"/>
        <v>0</v>
      </c>
      <c r="F81" s="189">
        <f t="shared" si="118"/>
        <v>0</v>
      </c>
      <c r="G81" s="189">
        <f t="shared" si="118"/>
        <v>0</v>
      </c>
      <c r="H81" s="189">
        <f t="shared" si="118"/>
        <v>0</v>
      </c>
      <c r="I81" s="189">
        <f t="shared" si="118"/>
        <v>0</v>
      </c>
      <c r="J81" s="189">
        <f t="shared" si="95"/>
        <v>0</v>
      </c>
      <c r="K81" s="189">
        <f t="shared" si="95"/>
        <v>0</v>
      </c>
      <c r="L81" s="189">
        <f t="shared" si="95"/>
        <v>0</v>
      </c>
      <c r="M81" s="189">
        <f t="shared" si="96"/>
        <v>0</v>
      </c>
      <c r="N81" s="189">
        <f t="shared" si="93"/>
        <v>2</v>
      </c>
      <c r="O81" s="189">
        <f>'Форма 13'!AX81</f>
        <v>0</v>
      </c>
      <c r="P81" s="189">
        <f>'Форма 13'!AY81</f>
        <v>0</v>
      </c>
      <c r="Q81" s="189">
        <f>'Форма 13'!AZ81</f>
        <v>0</v>
      </c>
      <c r="R81" s="189">
        <f>'Форма 13'!BA81</f>
        <v>0</v>
      </c>
      <c r="S81" s="189">
        <f>'Форма 13'!BB81</f>
        <v>0</v>
      </c>
      <c r="T81" s="189">
        <f>'Форма 13'!BE81</f>
        <v>0</v>
      </c>
      <c r="U81" s="189">
        <f>'Форма 13'!BF81</f>
        <v>0</v>
      </c>
      <c r="V81" s="189">
        <f>'Форма 13'!BG81</f>
        <v>0</v>
      </c>
      <c r="W81" s="189">
        <f>'Форма 13'!BH81</f>
        <v>0</v>
      </c>
      <c r="X81" s="189">
        <f>'Форма 13'!BI81</f>
        <v>0</v>
      </c>
      <c r="Y81" s="189">
        <f>'Форма 13'!BL81</f>
        <v>0</v>
      </c>
      <c r="Z81" s="189">
        <f>'Форма 13'!BM81</f>
        <v>0</v>
      </c>
      <c r="AA81" s="189">
        <f>'Форма 13'!BN81</f>
        <v>0</v>
      </c>
      <c r="AB81" s="189">
        <f>'Форма 13'!BO81</f>
        <v>0</v>
      </c>
      <c r="AC81" s="189">
        <f>'Форма 13'!BP81</f>
        <v>1</v>
      </c>
      <c r="AD81" s="189">
        <f>'Форма 13'!BS81</f>
        <v>0</v>
      </c>
      <c r="AE81" s="189">
        <f>'Форма 13'!BT81</f>
        <v>0</v>
      </c>
      <c r="AF81" s="189">
        <f>'Форма 13'!BU81</f>
        <v>0</v>
      </c>
      <c r="AG81" s="189">
        <f>'Форма 13'!BV81</f>
        <v>0</v>
      </c>
      <c r="AH81" s="189">
        <f>'Форма 13'!BW81</f>
        <v>1</v>
      </c>
    </row>
    <row r="82" spans="1:34" ht="31.5">
      <c r="A82" s="78" t="s">
        <v>88</v>
      </c>
      <c r="B82" s="85" t="s">
        <v>89</v>
      </c>
      <c r="C82" s="78" t="s">
        <v>10</v>
      </c>
      <c r="D82" s="155">
        <f>SUM(D83)</f>
        <v>0</v>
      </c>
      <c r="E82" s="191">
        <f>SUM(E83:E83)</f>
        <v>0</v>
      </c>
      <c r="F82" s="191">
        <f>SUM(F83:F83)</f>
        <v>0</v>
      </c>
      <c r="G82" s="191">
        <f>SUM(G83:G83)</f>
        <v>0</v>
      </c>
      <c r="H82" s="191">
        <f>SUM(H83:H83)</f>
        <v>0</v>
      </c>
      <c r="I82" s="191">
        <f>SUM(I83:I83)</f>
        <v>0</v>
      </c>
      <c r="J82" s="191">
        <f t="shared" ref="J82:M99" si="119">O82+T82+Y82+AD82</f>
        <v>0</v>
      </c>
      <c r="K82" s="191">
        <f t="shared" si="119"/>
        <v>0</v>
      </c>
      <c r="L82" s="191">
        <f t="shared" si="119"/>
        <v>0</v>
      </c>
      <c r="M82" s="191">
        <f t="shared" si="96"/>
        <v>0</v>
      </c>
      <c r="N82" s="191">
        <f t="shared" si="93"/>
        <v>2</v>
      </c>
      <c r="O82" s="191">
        <f>'Форма 13'!AX82</f>
        <v>0</v>
      </c>
      <c r="P82" s="191">
        <f>'Форма 13'!AY82</f>
        <v>0</v>
      </c>
      <c r="Q82" s="191">
        <f>'Форма 13'!AZ82</f>
        <v>0</v>
      </c>
      <c r="R82" s="191">
        <f>'Форма 13'!BA82</f>
        <v>0</v>
      </c>
      <c r="S82" s="191">
        <f>'Форма 13'!BB82</f>
        <v>0</v>
      </c>
      <c r="T82" s="191">
        <f>'Форма 13'!BE82</f>
        <v>0</v>
      </c>
      <c r="U82" s="191">
        <f>'Форма 13'!BF82</f>
        <v>0</v>
      </c>
      <c r="V82" s="191">
        <f>'Форма 13'!BG82</f>
        <v>0</v>
      </c>
      <c r="W82" s="191">
        <f>'Форма 13'!BH82</f>
        <v>0</v>
      </c>
      <c r="X82" s="191">
        <f>'Форма 13'!BI82</f>
        <v>0</v>
      </c>
      <c r="Y82" s="191">
        <f>'Форма 13'!BL82</f>
        <v>0</v>
      </c>
      <c r="Z82" s="191">
        <f>'Форма 13'!BM82</f>
        <v>0</v>
      </c>
      <c r="AA82" s="191">
        <f>'Форма 13'!BN82</f>
        <v>0</v>
      </c>
      <c r="AB82" s="191">
        <f>'Форма 13'!BO82</f>
        <v>0</v>
      </c>
      <c r="AC82" s="191">
        <f>'Форма 13'!BP82</f>
        <v>1</v>
      </c>
      <c r="AD82" s="191">
        <f>'Форма 13'!BS82</f>
        <v>0</v>
      </c>
      <c r="AE82" s="191">
        <f>'Форма 13'!BT82</f>
        <v>0</v>
      </c>
      <c r="AF82" s="191">
        <f>'Форма 13'!BU82</f>
        <v>0</v>
      </c>
      <c r="AG82" s="191">
        <f>'Форма 13'!BV82</f>
        <v>0</v>
      </c>
      <c r="AH82" s="191">
        <f>'Форма 13'!BW82</f>
        <v>1</v>
      </c>
    </row>
    <row r="83" spans="1:34" ht="31.5">
      <c r="A83" s="203" t="s">
        <v>88</v>
      </c>
      <c r="B83" s="17" t="s">
        <v>155</v>
      </c>
      <c r="C83" s="12" t="s">
        <v>127</v>
      </c>
      <c r="D83" s="144" t="s">
        <v>129</v>
      </c>
      <c r="E83" s="208">
        <v>0</v>
      </c>
      <c r="F83" s="208">
        <v>0</v>
      </c>
      <c r="G83" s="208">
        <v>0</v>
      </c>
      <c r="H83" s="208">
        <v>0</v>
      </c>
      <c r="I83" s="208">
        <v>0</v>
      </c>
      <c r="J83" s="195">
        <f t="shared" si="119"/>
        <v>0</v>
      </c>
      <c r="K83" s="195">
        <f t="shared" si="119"/>
        <v>0</v>
      </c>
      <c r="L83" s="195">
        <f t="shared" si="119"/>
        <v>0</v>
      </c>
      <c r="M83" s="195">
        <f t="shared" si="96"/>
        <v>0</v>
      </c>
      <c r="N83" s="195">
        <f t="shared" si="93"/>
        <v>2</v>
      </c>
      <c r="O83" s="208">
        <f>'Форма 13'!AX83</f>
        <v>0</v>
      </c>
      <c r="P83" s="208">
        <f>'Форма 13'!AY83</f>
        <v>0</v>
      </c>
      <c r="Q83" s="208">
        <f>'Форма 13'!AZ83</f>
        <v>0</v>
      </c>
      <c r="R83" s="208">
        <f>'Форма 13'!BA83</f>
        <v>0</v>
      </c>
      <c r="S83" s="208">
        <f>'Форма 13'!BB83</f>
        <v>0</v>
      </c>
      <c r="T83" s="208">
        <f>'Форма 13'!BE83</f>
        <v>0</v>
      </c>
      <c r="U83" s="208">
        <f>'Форма 13'!BF83</f>
        <v>0</v>
      </c>
      <c r="V83" s="208">
        <f>'Форма 13'!BG83</f>
        <v>0</v>
      </c>
      <c r="W83" s="208">
        <f>'Форма 13'!BH83</f>
        <v>0</v>
      </c>
      <c r="X83" s="208">
        <f>'Форма 13'!BI83</f>
        <v>0</v>
      </c>
      <c r="Y83" s="208">
        <f>'Форма 13'!BL83</f>
        <v>0</v>
      </c>
      <c r="Z83" s="208">
        <f>'Форма 13'!BM83</f>
        <v>0</v>
      </c>
      <c r="AA83" s="208">
        <f>'Форма 13'!BN83</f>
        <v>0</v>
      </c>
      <c r="AB83" s="208">
        <f>'Форма 13'!BO83</f>
        <v>0</v>
      </c>
      <c r="AC83" s="208">
        <f>'Форма 13'!BP83</f>
        <v>1</v>
      </c>
      <c r="AD83" s="208">
        <f>'Форма 13'!BS83</f>
        <v>0</v>
      </c>
      <c r="AE83" s="208">
        <f>'Форма 13'!BT83</f>
        <v>0</v>
      </c>
      <c r="AF83" s="208">
        <f>'Форма 13'!BU83</f>
        <v>0</v>
      </c>
      <c r="AG83" s="208">
        <f>'Форма 13'!BV83</f>
        <v>0</v>
      </c>
      <c r="AH83" s="208">
        <f>'Форма 13'!BW83</f>
        <v>1</v>
      </c>
    </row>
    <row r="84" spans="1:34" ht="31.5">
      <c r="A84" s="78" t="s">
        <v>90</v>
      </c>
      <c r="B84" s="74" t="s">
        <v>91</v>
      </c>
      <c r="C84" s="75" t="s">
        <v>10</v>
      </c>
      <c r="D84" s="137">
        <v>0</v>
      </c>
      <c r="E84" s="191">
        <v>0</v>
      </c>
      <c r="F84" s="191">
        <v>0</v>
      </c>
      <c r="G84" s="191">
        <v>0</v>
      </c>
      <c r="H84" s="191">
        <v>0</v>
      </c>
      <c r="I84" s="191">
        <v>0</v>
      </c>
      <c r="J84" s="191">
        <f t="shared" ref="J84" si="120">O84+T84+Y84+AD84</f>
        <v>0</v>
      </c>
      <c r="K84" s="191">
        <f t="shared" ref="K84" si="121">P84+U84+Z84+AE84</f>
        <v>0</v>
      </c>
      <c r="L84" s="191">
        <f t="shared" ref="L84" si="122">Q84+V84+AA84+AF84</f>
        <v>0</v>
      </c>
      <c r="M84" s="191">
        <f t="shared" ref="M84" si="123">R84+W84+AB84+AG84</f>
        <v>0</v>
      </c>
      <c r="N84" s="191">
        <f t="shared" ref="N84" si="124">SUM(S84)+SUM(X84)+SUM(AC84)+SUM(AH84)</f>
        <v>0</v>
      </c>
      <c r="O84" s="191">
        <f>'Форма 13'!AX84</f>
        <v>0</v>
      </c>
      <c r="P84" s="191">
        <f>'Форма 13'!AY84</f>
        <v>0</v>
      </c>
      <c r="Q84" s="191">
        <f>'Форма 13'!AZ84</f>
        <v>0</v>
      </c>
      <c r="R84" s="191">
        <f>'Форма 13'!BA84</f>
        <v>0</v>
      </c>
      <c r="S84" s="191">
        <f>'Форма 13'!BB84</f>
        <v>0</v>
      </c>
      <c r="T84" s="191">
        <f>'Форма 13'!BE84</f>
        <v>0</v>
      </c>
      <c r="U84" s="191">
        <f>'Форма 13'!BF84</f>
        <v>0</v>
      </c>
      <c r="V84" s="191">
        <f>'Форма 13'!BG84</f>
        <v>0</v>
      </c>
      <c r="W84" s="191">
        <f>'Форма 13'!BH84</f>
        <v>0</v>
      </c>
      <c r="X84" s="191">
        <f>'Форма 13'!BI84</f>
        <v>0</v>
      </c>
      <c r="Y84" s="191">
        <f>'Форма 13'!BL84</f>
        <v>0</v>
      </c>
      <c r="Z84" s="191">
        <f>'Форма 13'!BM84</f>
        <v>0</v>
      </c>
      <c r="AA84" s="191">
        <f>'Форма 13'!BN84</f>
        <v>0</v>
      </c>
      <c r="AB84" s="191">
        <f>'Форма 13'!BO84</f>
        <v>0</v>
      </c>
      <c r="AC84" s="191">
        <f>'Форма 13'!BP84</f>
        <v>0</v>
      </c>
      <c r="AD84" s="191">
        <f>'Форма 13'!BS84</f>
        <v>0</v>
      </c>
      <c r="AE84" s="191">
        <f>'Форма 13'!BT84</f>
        <v>0</v>
      </c>
      <c r="AF84" s="191">
        <f>'Форма 13'!BU84</f>
        <v>0</v>
      </c>
      <c r="AG84" s="191">
        <f>'Форма 13'!BV84</f>
        <v>0</v>
      </c>
      <c r="AH84" s="191">
        <f>'Форма 13'!BW84</f>
        <v>0</v>
      </c>
    </row>
    <row r="85" spans="1:34" ht="47.25">
      <c r="A85" s="83" t="s">
        <v>92</v>
      </c>
      <c r="B85" s="82" t="s">
        <v>93</v>
      </c>
      <c r="C85" s="83" t="s">
        <v>10</v>
      </c>
      <c r="D85" s="123">
        <f t="shared" ref="D85" si="125">D86+D87</f>
        <v>0</v>
      </c>
      <c r="E85" s="187">
        <f t="shared" ref="E85:I85" si="126">E86+E87</f>
        <v>0</v>
      </c>
      <c r="F85" s="187">
        <f t="shared" si="126"/>
        <v>0</v>
      </c>
      <c r="G85" s="187">
        <f t="shared" si="126"/>
        <v>0</v>
      </c>
      <c r="H85" s="187">
        <f t="shared" si="126"/>
        <v>0</v>
      </c>
      <c r="I85" s="187">
        <f t="shared" si="126"/>
        <v>0</v>
      </c>
      <c r="J85" s="187">
        <f t="shared" si="119"/>
        <v>0</v>
      </c>
      <c r="K85" s="187">
        <f t="shared" si="119"/>
        <v>0</v>
      </c>
      <c r="L85" s="187">
        <f t="shared" si="119"/>
        <v>0</v>
      </c>
      <c r="M85" s="187">
        <f t="shared" si="96"/>
        <v>0</v>
      </c>
      <c r="N85" s="187">
        <f t="shared" si="93"/>
        <v>0</v>
      </c>
      <c r="O85" s="187">
        <f>'Форма 13'!AX85</f>
        <v>0</v>
      </c>
      <c r="P85" s="187">
        <f>'Форма 13'!AY85</f>
        <v>0</v>
      </c>
      <c r="Q85" s="187">
        <f>'Форма 13'!AZ85</f>
        <v>0</v>
      </c>
      <c r="R85" s="187">
        <f>'Форма 13'!BA85</f>
        <v>0</v>
      </c>
      <c r="S85" s="187">
        <f>'Форма 13'!BB85</f>
        <v>0</v>
      </c>
      <c r="T85" s="187">
        <f>'Форма 13'!BE85</f>
        <v>0</v>
      </c>
      <c r="U85" s="187">
        <f>'Форма 13'!BF85</f>
        <v>0</v>
      </c>
      <c r="V85" s="187">
        <f>'Форма 13'!BG85</f>
        <v>0</v>
      </c>
      <c r="W85" s="187">
        <f>'Форма 13'!BH85</f>
        <v>0</v>
      </c>
      <c r="X85" s="187">
        <f>'Форма 13'!BI85</f>
        <v>0</v>
      </c>
      <c r="Y85" s="187">
        <f>'Форма 13'!BL85</f>
        <v>0</v>
      </c>
      <c r="Z85" s="187">
        <f>'Форма 13'!BM85</f>
        <v>0</v>
      </c>
      <c r="AA85" s="187">
        <f>'Форма 13'!BN85</f>
        <v>0</v>
      </c>
      <c r="AB85" s="187">
        <f>'Форма 13'!BO85</f>
        <v>0</v>
      </c>
      <c r="AC85" s="187">
        <f>'Форма 13'!BP85</f>
        <v>0</v>
      </c>
      <c r="AD85" s="187">
        <f>'Форма 13'!BS85</f>
        <v>0</v>
      </c>
      <c r="AE85" s="187">
        <f>'Форма 13'!BT85</f>
        <v>0</v>
      </c>
      <c r="AF85" s="187">
        <f>'Форма 13'!BU85</f>
        <v>0</v>
      </c>
      <c r="AG85" s="187">
        <f>'Форма 13'!BV85</f>
        <v>0</v>
      </c>
      <c r="AH85" s="187">
        <f>'Форма 13'!BW85</f>
        <v>0</v>
      </c>
    </row>
    <row r="86" spans="1:34" ht="47.25">
      <c r="A86" s="79" t="s">
        <v>115</v>
      </c>
      <c r="B86" s="55" t="s">
        <v>102</v>
      </c>
      <c r="C86" s="79" t="s">
        <v>10</v>
      </c>
      <c r="D86" s="130">
        <v>0</v>
      </c>
      <c r="E86" s="189">
        <v>0</v>
      </c>
      <c r="F86" s="189">
        <v>0</v>
      </c>
      <c r="G86" s="189">
        <v>0</v>
      </c>
      <c r="H86" s="189">
        <v>0</v>
      </c>
      <c r="I86" s="189">
        <v>0</v>
      </c>
      <c r="J86" s="189">
        <f t="shared" si="119"/>
        <v>0</v>
      </c>
      <c r="K86" s="189">
        <f t="shared" si="119"/>
        <v>0</v>
      </c>
      <c r="L86" s="189">
        <f t="shared" si="119"/>
        <v>0</v>
      </c>
      <c r="M86" s="189">
        <f t="shared" si="96"/>
        <v>0</v>
      </c>
      <c r="N86" s="189">
        <f t="shared" si="93"/>
        <v>0</v>
      </c>
      <c r="O86" s="189">
        <f>'Форма 13'!AX86</f>
        <v>0</v>
      </c>
      <c r="P86" s="189">
        <f>'Форма 13'!AY86</f>
        <v>0</v>
      </c>
      <c r="Q86" s="189">
        <f>'Форма 13'!AZ86</f>
        <v>0</v>
      </c>
      <c r="R86" s="189">
        <f>'Форма 13'!BA86</f>
        <v>0</v>
      </c>
      <c r="S86" s="189">
        <f>'Форма 13'!BB86</f>
        <v>0</v>
      </c>
      <c r="T86" s="189">
        <f>'Форма 13'!BE86</f>
        <v>0</v>
      </c>
      <c r="U86" s="189">
        <f>'Форма 13'!BF86</f>
        <v>0</v>
      </c>
      <c r="V86" s="189">
        <f>'Форма 13'!BG86</f>
        <v>0</v>
      </c>
      <c r="W86" s="189">
        <f>'Форма 13'!BH86</f>
        <v>0</v>
      </c>
      <c r="X86" s="189">
        <f>'Форма 13'!BI86</f>
        <v>0</v>
      </c>
      <c r="Y86" s="189">
        <f>'Форма 13'!BL86</f>
        <v>0</v>
      </c>
      <c r="Z86" s="189">
        <f>'Форма 13'!BM86</f>
        <v>0</v>
      </c>
      <c r="AA86" s="189">
        <f>'Форма 13'!BN86</f>
        <v>0</v>
      </c>
      <c r="AB86" s="189">
        <f>'Форма 13'!BO86</f>
        <v>0</v>
      </c>
      <c r="AC86" s="189">
        <f>'Форма 13'!BP86</f>
        <v>0</v>
      </c>
      <c r="AD86" s="189">
        <f>'Форма 13'!BS86</f>
        <v>0</v>
      </c>
      <c r="AE86" s="189">
        <f>'Форма 13'!BT86</f>
        <v>0</v>
      </c>
      <c r="AF86" s="189">
        <f>'Форма 13'!BU86</f>
        <v>0</v>
      </c>
      <c r="AG86" s="189">
        <f>'Форма 13'!BV86</f>
        <v>0</v>
      </c>
      <c r="AH86" s="189">
        <f>'Форма 13'!BW86</f>
        <v>0</v>
      </c>
    </row>
    <row r="87" spans="1:34" ht="47.25">
      <c r="A87" s="79" t="s">
        <v>94</v>
      </c>
      <c r="B87" s="55" t="s">
        <v>95</v>
      </c>
      <c r="C87" s="79" t="s">
        <v>10</v>
      </c>
      <c r="D87" s="130">
        <v>0</v>
      </c>
      <c r="E87" s="189">
        <v>0</v>
      </c>
      <c r="F87" s="189">
        <v>0</v>
      </c>
      <c r="G87" s="189">
        <v>0</v>
      </c>
      <c r="H87" s="189">
        <v>0</v>
      </c>
      <c r="I87" s="189">
        <v>0</v>
      </c>
      <c r="J87" s="189">
        <f t="shared" ref="J87:L88" si="127">O87+T87+Y87+AD87</f>
        <v>0</v>
      </c>
      <c r="K87" s="189">
        <f t="shared" si="127"/>
        <v>0</v>
      </c>
      <c r="L87" s="189">
        <f t="shared" si="127"/>
        <v>0</v>
      </c>
      <c r="M87" s="189">
        <f t="shared" ref="M87:M88" si="128">R87+W87+AB87+AG87</f>
        <v>0</v>
      </c>
      <c r="N87" s="189">
        <f t="shared" ref="N87:N88" si="129">SUM(S87)+SUM(X87)+SUM(AC87)+SUM(AH87)</f>
        <v>0</v>
      </c>
      <c r="O87" s="189">
        <f>'Форма 13'!AX87</f>
        <v>0</v>
      </c>
      <c r="P87" s="189">
        <f>'Форма 13'!AY87</f>
        <v>0</v>
      </c>
      <c r="Q87" s="189">
        <f>'Форма 13'!AZ87</f>
        <v>0</v>
      </c>
      <c r="R87" s="189">
        <f>'Форма 13'!BA87</f>
        <v>0</v>
      </c>
      <c r="S87" s="189">
        <f>'Форма 13'!BB87</f>
        <v>0</v>
      </c>
      <c r="T87" s="189">
        <f>'Форма 13'!BE87</f>
        <v>0</v>
      </c>
      <c r="U87" s="189">
        <f>'Форма 13'!BF87</f>
        <v>0</v>
      </c>
      <c r="V87" s="189">
        <f>'Форма 13'!BG87</f>
        <v>0</v>
      </c>
      <c r="W87" s="189">
        <f>'Форма 13'!BH87</f>
        <v>0</v>
      </c>
      <c r="X87" s="189">
        <f>'Форма 13'!BI87</f>
        <v>0</v>
      </c>
      <c r="Y87" s="189">
        <f>'Форма 13'!BL87</f>
        <v>0</v>
      </c>
      <c r="Z87" s="189">
        <f>'Форма 13'!BM87</f>
        <v>0</v>
      </c>
      <c r="AA87" s="189">
        <f>'Форма 13'!BN87</f>
        <v>0</v>
      </c>
      <c r="AB87" s="189">
        <f>'Форма 13'!BO87</f>
        <v>0</v>
      </c>
      <c r="AC87" s="189">
        <f>'Форма 13'!BP87</f>
        <v>0</v>
      </c>
      <c r="AD87" s="189">
        <f>'Форма 13'!BS87</f>
        <v>0</v>
      </c>
      <c r="AE87" s="189">
        <f>'Форма 13'!BT87</f>
        <v>0</v>
      </c>
      <c r="AF87" s="189">
        <f>'Форма 13'!BU87</f>
        <v>0</v>
      </c>
      <c r="AG87" s="189">
        <f>'Форма 13'!BV87</f>
        <v>0</v>
      </c>
      <c r="AH87" s="189">
        <f>'Форма 13'!BW87</f>
        <v>0</v>
      </c>
    </row>
    <row r="88" spans="1:34" ht="31.5">
      <c r="A88" s="83" t="s">
        <v>96</v>
      </c>
      <c r="B88" s="82" t="s">
        <v>97</v>
      </c>
      <c r="C88" s="83" t="s">
        <v>10</v>
      </c>
      <c r="D88" s="123">
        <v>0</v>
      </c>
      <c r="E88" s="187">
        <v>0</v>
      </c>
      <c r="F88" s="187">
        <v>0</v>
      </c>
      <c r="G88" s="187">
        <v>0</v>
      </c>
      <c r="H88" s="187">
        <v>0</v>
      </c>
      <c r="I88" s="187">
        <v>0</v>
      </c>
      <c r="J88" s="187">
        <f t="shared" si="127"/>
        <v>0</v>
      </c>
      <c r="K88" s="187">
        <f t="shared" si="127"/>
        <v>0</v>
      </c>
      <c r="L88" s="187">
        <f t="shared" si="127"/>
        <v>0</v>
      </c>
      <c r="M88" s="187">
        <f t="shared" si="128"/>
        <v>0</v>
      </c>
      <c r="N88" s="187">
        <f t="shared" si="129"/>
        <v>0</v>
      </c>
      <c r="O88" s="187">
        <f>'Форма 13'!AX88</f>
        <v>0</v>
      </c>
      <c r="P88" s="187">
        <f>'Форма 13'!AY88</f>
        <v>0</v>
      </c>
      <c r="Q88" s="187">
        <f>'Форма 13'!AZ88</f>
        <v>0</v>
      </c>
      <c r="R88" s="187">
        <f>'Форма 13'!BA88</f>
        <v>0</v>
      </c>
      <c r="S88" s="187">
        <f>'Форма 13'!BB88</f>
        <v>0</v>
      </c>
      <c r="T88" s="187">
        <f>'Форма 13'!BE88</f>
        <v>0</v>
      </c>
      <c r="U88" s="187">
        <f>'Форма 13'!BF88</f>
        <v>0</v>
      </c>
      <c r="V88" s="187">
        <f>'Форма 13'!BG88</f>
        <v>0</v>
      </c>
      <c r="W88" s="187">
        <f>'Форма 13'!BH88</f>
        <v>0</v>
      </c>
      <c r="X88" s="187">
        <f>'Форма 13'!BI88</f>
        <v>0</v>
      </c>
      <c r="Y88" s="187">
        <f>'Форма 13'!BL88</f>
        <v>0</v>
      </c>
      <c r="Z88" s="187">
        <f>'Форма 13'!BM88</f>
        <v>0</v>
      </c>
      <c r="AA88" s="187">
        <f>'Форма 13'!BN88</f>
        <v>0</v>
      </c>
      <c r="AB88" s="187">
        <f>'Форма 13'!BO88</f>
        <v>0</v>
      </c>
      <c r="AC88" s="187">
        <f>'Форма 13'!BP88</f>
        <v>0</v>
      </c>
      <c r="AD88" s="187">
        <f>'Форма 13'!BS88</f>
        <v>0</v>
      </c>
      <c r="AE88" s="187">
        <f>'Форма 13'!BT88</f>
        <v>0</v>
      </c>
      <c r="AF88" s="187">
        <f>'Форма 13'!BU88</f>
        <v>0</v>
      </c>
      <c r="AG88" s="187">
        <f>'Форма 13'!BV88</f>
        <v>0</v>
      </c>
      <c r="AH88" s="187">
        <f>'Форма 13'!BW88</f>
        <v>0</v>
      </c>
    </row>
    <row r="89" spans="1:34" ht="31.5">
      <c r="A89" s="83" t="s">
        <v>98</v>
      </c>
      <c r="B89" s="82" t="s">
        <v>99</v>
      </c>
      <c r="C89" s="83" t="s">
        <v>10</v>
      </c>
      <c r="D89" s="123">
        <v>0</v>
      </c>
      <c r="E89" s="187">
        <v>0</v>
      </c>
      <c r="F89" s="187">
        <v>0</v>
      </c>
      <c r="G89" s="187">
        <v>0</v>
      </c>
      <c r="H89" s="187">
        <v>0</v>
      </c>
      <c r="I89" s="187">
        <v>0</v>
      </c>
      <c r="J89" s="187">
        <f t="shared" si="119"/>
        <v>0</v>
      </c>
      <c r="K89" s="187">
        <f t="shared" si="119"/>
        <v>0</v>
      </c>
      <c r="L89" s="187">
        <f t="shared" si="119"/>
        <v>0</v>
      </c>
      <c r="M89" s="187">
        <f t="shared" si="96"/>
        <v>0</v>
      </c>
      <c r="N89" s="187">
        <f t="shared" ref="N89:N99" si="130">SUM(S89)+SUM(X89)+SUM(AC89)+SUM(AH89)</f>
        <v>0</v>
      </c>
      <c r="O89" s="187">
        <f>'Форма 13'!AX89</f>
        <v>0</v>
      </c>
      <c r="P89" s="187">
        <f>'Форма 13'!AY89</f>
        <v>0</v>
      </c>
      <c r="Q89" s="187">
        <f>'Форма 13'!AZ89</f>
        <v>0</v>
      </c>
      <c r="R89" s="187">
        <f>'Форма 13'!BA89</f>
        <v>0</v>
      </c>
      <c r="S89" s="187">
        <f>'Форма 13'!BB89</f>
        <v>0</v>
      </c>
      <c r="T89" s="187">
        <f>'Форма 13'!BE89</f>
        <v>0</v>
      </c>
      <c r="U89" s="187">
        <f>'Форма 13'!BF89</f>
        <v>0</v>
      </c>
      <c r="V89" s="187">
        <f>'Форма 13'!BG89</f>
        <v>0</v>
      </c>
      <c r="W89" s="187">
        <f>'Форма 13'!BH89</f>
        <v>0</v>
      </c>
      <c r="X89" s="187">
        <f>'Форма 13'!BI89</f>
        <v>0</v>
      </c>
      <c r="Y89" s="187">
        <f>'Форма 13'!BL89</f>
        <v>0</v>
      </c>
      <c r="Z89" s="187">
        <f>'Форма 13'!BM89</f>
        <v>0</v>
      </c>
      <c r="AA89" s="187">
        <f>'Форма 13'!BN89</f>
        <v>0</v>
      </c>
      <c r="AB89" s="187">
        <f>'Форма 13'!BO89</f>
        <v>0</v>
      </c>
      <c r="AC89" s="187">
        <f>'Форма 13'!BP89</f>
        <v>0</v>
      </c>
      <c r="AD89" s="187">
        <f>'Форма 13'!BS89</f>
        <v>0</v>
      </c>
      <c r="AE89" s="187">
        <f>'Форма 13'!BT89</f>
        <v>0</v>
      </c>
      <c r="AF89" s="187">
        <f>'Форма 13'!BU89</f>
        <v>0</v>
      </c>
      <c r="AG89" s="187">
        <f>'Форма 13'!BV89</f>
        <v>0</v>
      </c>
      <c r="AH89" s="187">
        <f>'Форма 13'!BW89</f>
        <v>0</v>
      </c>
    </row>
    <row r="90" spans="1:34">
      <c r="A90" s="83" t="s">
        <v>100</v>
      </c>
      <c r="B90" s="49" t="s">
        <v>101</v>
      </c>
      <c r="C90" s="83" t="s">
        <v>10</v>
      </c>
      <c r="D90" s="156">
        <f t="shared" ref="D90:N90" si="131">SUM(D91:D99)</f>
        <v>0</v>
      </c>
      <c r="E90" s="187">
        <f t="shared" si="131"/>
        <v>0</v>
      </c>
      <c r="F90" s="187">
        <f t="shared" si="131"/>
        <v>0</v>
      </c>
      <c r="G90" s="187">
        <f t="shared" si="131"/>
        <v>0</v>
      </c>
      <c r="H90" s="187">
        <f t="shared" si="131"/>
        <v>0</v>
      </c>
      <c r="I90" s="187">
        <f t="shared" si="131"/>
        <v>0</v>
      </c>
      <c r="J90" s="187">
        <f t="shared" si="131"/>
        <v>0</v>
      </c>
      <c r="K90" s="187">
        <f t="shared" si="131"/>
        <v>0</v>
      </c>
      <c r="L90" s="187">
        <f t="shared" si="131"/>
        <v>0</v>
      </c>
      <c r="M90" s="187">
        <f t="shared" si="131"/>
        <v>0</v>
      </c>
      <c r="N90" s="187">
        <f t="shared" si="131"/>
        <v>0</v>
      </c>
      <c r="O90" s="187">
        <f>'Форма 13'!AX90</f>
        <v>0</v>
      </c>
      <c r="P90" s="187">
        <f>'Форма 13'!AY90</f>
        <v>0</v>
      </c>
      <c r="Q90" s="187">
        <f>'Форма 13'!AZ90</f>
        <v>0</v>
      </c>
      <c r="R90" s="187">
        <f>'Форма 13'!BA90</f>
        <v>0</v>
      </c>
      <c r="S90" s="187">
        <f>'Форма 13'!BB90</f>
        <v>2</v>
      </c>
      <c r="T90" s="187">
        <f>'Форма 13'!BE90</f>
        <v>0</v>
      </c>
      <c r="U90" s="187">
        <f>'Форма 13'!BF90</f>
        <v>0</v>
      </c>
      <c r="V90" s="187">
        <f>'Форма 13'!BG90</f>
        <v>0</v>
      </c>
      <c r="W90" s="187">
        <f>'Форма 13'!BH90</f>
        <v>0</v>
      </c>
      <c r="X90" s="187">
        <f>'Форма 13'!BI90</f>
        <v>2</v>
      </c>
      <c r="Y90" s="187">
        <f>'Форма 13'!BL90</f>
        <v>0</v>
      </c>
      <c r="Z90" s="187">
        <f>'Форма 13'!BM90</f>
        <v>0</v>
      </c>
      <c r="AA90" s="187">
        <f>'Форма 13'!BN90</f>
        <v>0</v>
      </c>
      <c r="AB90" s="187">
        <f>'Форма 13'!BO90</f>
        <v>0</v>
      </c>
      <c r="AC90" s="187">
        <f>'Форма 13'!BP90</f>
        <v>2</v>
      </c>
      <c r="AD90" s="187">
        <f>'Форма 13'!BS90</f>
        <v>0</v>
      </c>
      <c r="AE90" s="187">
        <f>'Форма 13'!BT90</f>
        <v>0</v>
      </c>
      <c r="AF90" s="187">
        <f>'Форма 13'!BU90</f>
        <v>0</v>
      </c>
      <c r="AG90" s="187">
        <f>'Форма 13'!BV90</f>
        <v>0</v>
      </c>
      <c r="AH90" s="187">
        <f>'Форма 13'!BW90</f>
        <v>1</v>
      </c>
    </row>
    <row r="91" spans="1:34" ht="31.5">
      <c r="A91" s="193" t="s">
        <v>100</v>
      </c>
      <c r="B91" s="17" t="s">
        <v>156</v>
      </c>
      <c r="C91" s="12" t="s">
        <v>157</v>
      </c>
      <c r="D91" s="144" t="s">
        <v>129</v>
      </c>
      <c r="E91" s="208">
        <v>0</v>
      </c>
      <c r="F91" s="208">
        <v>0</v>
      </c>
      <c r="G91" s="208">
        <v>0</v>
      </c>
      <c r="H91" s="208">
        <v>0</v>
      </c>
      <c r="I91" s="208">
        <v>0</v>
      </c>
      <c r="J91" s="195">
        <f t="shared" si="119"/>
        <v>0</v>
      </c>
      <c r="K91" s="195">
        <f t="shared" si="119"/>
        <v>0</v>
      </c>
      <c r="L91" s="195">
        <f t="shared" si="119"/>
        <v>0</v>
      </c>
      <c r="M91" s="195">
        <f t="shared" si="96"/>
        <v>0</v>
      </c>
      <c r="N91" s="195">
        <f t="shared" si="130"/>
        <v>0</v>
      </c>
      <c r="O91" s="208">
        <v>0</v>
      </c>
      <c r="P91" s="208">
        <v>0</v>
      </c>
      <c r="Q91" s="208">
        <v>0</v>
      </c>
      <c r="R91" s="208">
        <v>0</v>
      </c>
      <c r="S91" s="208">
        <v>0</v>
      </c>
      <c r="T91" s="208">
        <v>0</v>
      </c>
      <c r="U91" s="208">
        <v>0</v>
      </c>
      <c r="V91" s="208">
        <v>0</v>
      </c>
      <c r="W91" s="208">
        <v>0</v>
      </c>
      <c r="X91" s="208">
        <v>0</v>
      </c>
      <c r="Y91" s="208">
        <v>0</v>
      </c>
      <c r="Z91" s="208">
        <v>0</v>
      </c>
      <c r="AA91" s="208">
        <v>0</v>
      </c>
      <c r="AB91" s="208">
        <v>0</v>
      </c>
      <c r="AC91" s="208">
        <v>0</v>
      </c>
      <c r="AD91" s="208">
        <v>0</v>
      </c>
      <c r="AE91" s="208">
        <v>0</v>
      </c>
      <c r="AF91" s="208">
        <v>0</v>
      </c>
      <c r="AG91" s="208">
        <v>0</v>
      </c>
      <c r="AH91" s="208">
        <v>0</v>
      </c>
    </row>
    <row r="92" spans="1:34">
      <c r="A92" s="193" t="s">
        <v>100</v>
      </c>
      <c r="B92" s="17" t="s">
        <v>158</v>
      </c>
      <c r="C92" s="12" t="s">
        <v>159</v>
      </c>
      <c r="D92" s="144" t="s">
        <v>129</v>
      </c>
      <c r="E92" s="208">
        <v>0</v>
      </c>
      <c r="F92" s="208">
        <v>0</v>
      </c>
      <c r="G92" s="208">
        <v>0</v>
      </c>
      <c r="H92" s="208">
        <v>0</v>
      </c>
      <c r="I92" s="208">
        <v>0</v>
      </c>
      <c r="J92" s="195">
        <f t="shared" si="119"/>
        <v>0</v>
      </c>
      <c r="K92" s="195">
        <f t="shared" si="119"/>
        <v>0</v>
      </c>
      <c r="L92" s="195">
        <f t="shared" si="119"/>
        <v>0</v>
      </c>
      <c r="M92" s="195">
        <f t="shared" si="119"/>
        <v>0</v>
      </c>
      <c r="N92" s="195">
        <f t="shared" si="130"/>
        <v>0</v>
      </c>
      <c r="O92" s="208">
        <v>0</v>
      </c>
      <c r="P92" s="208">
        <v>0</v>
      </c>
      <c r="Q92" s="208">
        <v>0</v>
      </c>
      <c r="R92" s="208">
        <v>0</v>
      </c>
      <c r="S92" s="208">
        <v>0</v>
      </c>
      <c r="T92" s="208">
        <v>0</v>
      </c>
      <c r="U92" s="208">
        <v>0</v>
      </c>
      <c r="V92" s="208">
        <v>0</v>
      </c>
      <c r="W92" s="208">
        <v>0</v>
      </c>
      <c r="X92" s="208">
        <v>0</v>
      </c>
      <c r="Y92" s="208">
        <v>0</v>
      </c>
      <c r="Z92" s="208">
        <v>0</v>
      </c>
      <c r="AA92" s="208">
        <v>0</v>
      </c>
      <c r="AB92" s="208">
        <v>0</v>
      </c>
      <c r="AC92" s="208">
        <v>0</v>
      </c>
      <c r="AD92" s="208">
        <v>0</v>
      </c>
      <c r="AE92" s="208">
        <v>0</v>
      </c>
      <c r="AF92" s="208">
        <v>0</v>
      </c>
      <c r="AG92" s="208">
        <v>0</v>
      </c>
      <c r="AH92" s="208">
        <v>0</v>
      </c>
    </row>
    <row r="93" spans="1:34">
      <c r="A93" s="193" t="s">
        <v>100</v>
      </c>
      <c r="B93" s="17" t="s">
        <v>160</v>
      </c>
      <c r="C93" s="12" t="s">
        <v>127</v>
      </c>
      <c r="D93" s="144" t="s">
        <v>129</v>
      </c>
      <c r="E93" s="208">
        <v>0</v>
      </c>
      <c r="F93" s="208">
        <v>0</v>
      </c>
      <c r="G93" s="208">
        <v>0</v>
      </c>
      <c r="H93" s="208">
        <v>0</v>
      </c>
      <c r="I93" s="208">
        <v>0</v>
      </c>
      <c r="J93" s="195">
        <f t="shared" si="119"/>
        <v>0</v>
      </c>
      <c r="K93" s="195">
        <f t="shared" si="119"/>
        <v>0</v>
      </c>
      <c r="L93" s="195">
        <f t="shared" si="119"/>
        <v>0</v>
      </c>
      <c r="M93" s="195">
        <f t="shared" si="119"/>
        <v>0</v>
      </c>
      <c r="N93" s="195">
        <f t="shared" si="130"/>
        <v>0</v>
      </c>
      <c r="O93" s="208">
        <v>0</v>
      </c>
      <c r="P93" s="208">
        <v>0</v>
      </c>
      <c r="Q93" s="208">
        <v>0</v>
      </c>
      <c r="R93" s="208">
        <v>0</v>
      </c>
      <c r="S93" s="208">
        <v>0</v>
      </c>
      <c r="T93" s="208">
        <v>0</v>
      </c>
      <c r="U93" s="208">
        <v>0</v>
      </c>
      <c r="V93" s="208">
        <v>0</v>
      </c>
      <c r="W93" s="208">
        <v>0</v>
      </c>
      <c r="X93" s="208">
        <v>0</v>
      </c>
      <c r="Y93" s="208">
        <v>0</v>
      </c>
      <c r="Z93" s="208">
        <v>0</v>
      </c>
      <c r="AA93" s="208">
        <v>0</v>
      </c>
      <c r="AB93" s="208">
        <v>0</v>
      </c>
      <c r="AC93" s="208">
        <v>0</v>
      </c>
      <c r="AD93" s="208">
        <v>0</v>
      </c>
      <c r="AE93" s="208">
        <v>0</v>
      </c>
      <c r="AF93" s="208">
        <v>0</v>
      </c>
      <c r="AG93" s="208">
        <v>0</v>
      </c>
      <c r="AH93" s="208">
        <v>0</v>
      </c>
    </row>
    <row r="94" spans="1:34">
      <c r="A94" s="193" t="s">
        <v>100</v>
      </c>
      <c r="B94" s="17" t="s">
        <v>161</v>
      </c>
      <c r="C94" s="12" t="s">
        <v>127</v>
      </c>
      <c r="D94" s="144" t="s">
        <v>129</v>
      </c>
      <c r="E94" s="208">
        <v>0</v>
      </c>
      <c r="F94" s="208">
        <v>0</v>
      </c>
      <c r="G94" s="208">
        <v>0</v>
      </c>
      <c r="H94" s="208">
        <v>0</v>
      </c>
      <c r="I94" s="208">
        <v>0</v>
      </c>
      <c r="J94" s="195">
        <f t="shared" si="119"/>
        <v>0</v>
      </c>
      <c r="K94" s="195">
        <f t="shared" si="119"/>
        <v>0</v>
      </c>
      <c r="L94" s="195">
        <f t="shared" si="119"/>
        <v>0</v>
      </c>
      <c r="M94" s="195">
        <f t="shared" si="119"/>
        <v>0</v>
      </c>
      <c r="N94" s="195">
        <f t="shared" si="130"/>
        <v>0</v>
      </c>
      <c r="O94" s="208">
        <v>0</v>
      </c>
      <c r="P94" s="208">
        <v>0</v>
      </c>
      <c r="Q94" s="208">
        <v>0</v>
      </c>
      <c r="R94" s="208">
        <v>0</v>
      </c>
      <c r="S94" s="208">
        <v>0</v>
      </c>
      <c r="T94" s="208">
        <v>0</v>
      </c>
      <c r="U94" s="208">
        <v>0</v>
      </c>
      <c r="V94" s="208">
        <v>0</v>
      </c>
      <c r="W94" s="208">
        <v>0</v>
      </c>
      <c r="X94" s="208">
        <v>0</v>
      </c>
      <c r="Y94" s="208">
        <v>0</v>
      </c>
      <c r="Z94" s="208">
        <v>0</v>
      </c>
      <c r="AA94" s="208">
        <v>0</v>
      </c>
      <c r="AB94" s="208">
        <v>0</v>
      </c>
      <c r="AC94" s="208">
        <v>0</v>
      </c>
      <c r="AD94" s="208">
        <v>0</v>
      </c>
      <c r="AE94" s="208">
        <v>0</v>
      </c>
      <c r="AF94" s="208">
        <v>0</v>
      </c>
      <c r="AG94" s="208">
        <v>0</v>
      </c>
      <c r="AH94" s="208">
        <v>0</v>
      </c>
    </row>
    <row r="95" spans="1:34" ht="47.25">
      <c r="A95" s="193" t="s">
        <v>100</v>
      </c>
      <c r="B95" s="17" t="s">
        <v>162</v>
      </c>
      <c r="C95" s="12" t="s">
        <v>127</v>
      </c>
      <c r="D95" s="144" t="s">
        <v>129</v>
      </c>
      <c r="E95" s="208">
        <v>0</v>
      </c>
      <c r="F95" s="208">
        <v>0</v>
      </c>
      <c r="G95" s="208">
        <v>0</v>
      </c>
      <c r="H95" s="208">
        <v>0</v>
      </c>
      <c r="I95" s="208">
        <v>0</v>
      </c>
      <c r="J95" s="195">
        <f t="shared" si="119"/>
        <v>0</v>
      </c>
      <c r="K95" s="195">
        <f t="shared" si="119"/>
        <v>0</v>
      </c>
      <c r="L95" s="195">
        <f t="shared" si="119"/>
        <v>0</v>
      </c>
      <c r="M95" s="195">
        <f t="shared" si="119"/>
        <v>0</v>
      </c>
      <c r="N95" s="195">
        <f t="shared" si="130"/>
        <v>0</v>
      </c>
      <c r="O95" s="208">
        <v>0</v>
      </c>
      <c r="P95" s="208">
        <v>0</v>
      </c>
      <c r="Q95" s="208">
        <v>0</v>
      </c>
      <c r="R95" s="208">
        <v>0</v>
      </c>
      <c r="S95" s="208">
        <v>0</v>
      </c>
      <c r="T95" s="208">
        <v>0</v>
      </c>
      <c r="U95" s="208">
        <v>0</v>
      </c>
      <c r="V95" s="208">
        <v>0</v>
      </c>
      <c r="W95" s="208">
        <v>0</v>
      </c>
      <c r="X95" s="208">
        <v>0</v>
      </c>
      <c r="Y95" s="208">
        <v>0</v>
      </c>
      <c r="Z95" s="208">
        <v>0</v>
      </c>
      <c r="AA95" s="208">
        <v>0</v>
      </c>
      <c r="AB95" s="208">
        <v>0</v>
      </c>
      <c r="AC95" s="208">
        <v>0</v>
      </c>
      <c r="AD95" s="208">
        <v>0</v>
      </c>
      <c r="AE95" s="208">
        <v>0</v>
      </c>
      <c r="AF95" s="208">
        <v>0</v>
      </c>
      <c r="AG95" s="208">
        <v>0</v>
      </c>
      <c r="AH95" s="208">
        <v>0</v>
      </c>
    </row>
    <row r="96" spans="1:34" ht="31.5">
      <c r="A96" s="193" t="s">
        <v>100</v>
      </c>
      <c r="B96" s="17" t="s">
        <v>163</v>
      </c>
      <c r="C96" s="12" t="s">
        <v>127</v>
      </c>
      <c r="D96" s="144" t="s">
        <v>129</v>
      </c>
      <c r="E96" s="208">
        <v>0</v>
      </c>
      <c r="F96" s="208">
        <v>0</v>
      </c>
      <c r="G96" s="208">
        <v>0</v>
      </c>
      <c r="H96" s="208">
        <v>0</v>
      </c>
      <c r="I96" s="208">
        <v>0</v>
      </c>
      <c r="J96" s="195">
        <f t="shared" si="119"/>
        <v>0</v>
      </c>
      <c r="K96" s="195">
        <f t="shared" si="119"/>
        <v>0</v>
      </c>
      <c r="L96" s="195">
        <f t="shared" si="119"/>
        <v>0</v>
      </c>
      <c r="M96" s="195">
        <f t="shared" si="119"/>
        <v>0</v>
      </c>
      <c r="N96" s="195">
        <f t="shared" si="130"/>
        <v>0</v>
      </c>
      <c r="O96" s="208">
        <v>0</v>
      </c>
      <c r="P96" s="208">
        <v>0</v>
      </c>
      <c r="Q96" s="208">
        <v>0</v>
      </c>
      <c r="R96" s="208">
        <v>0</v>
      </c>
      <c r="S96" s="208">
        <v>0</v>
      </c>
      <c r="T96" s="208">
        <v>0</v>
      </c>
      <c r="U96" s="208">
        <v>0</v>
      </c>
      <c r="V96" s="208">
        <v>0</v>
      </c>
      <c r="W96" s="208">
        <v>0</v>
      </c>
      <c r="X96" s="208">
        <v>0</v>
      </c>
      <c r="Y96" s="208">
        <v>0</v>
      </c>
      <c r="Z96" s="208">
        <v>0</v>
      </c>
      <c r="AA96" s="208">
        <v>0</v>
      </c>
      <c r="AB96" s="208">
        <v>0</v>
      </c>
      <c r="AC96" s="208">
        <v>0</v>
      </c>
      <c r="AD96" s="208">
        <v>0</v>
      </c>
      <c r="AE96" s="208">
        <v>0</v>
      </c>
      <c r="AF96" s="208">
        <v>0</v>
      </c>
      <c r="AG96" s="208">
        <v>0</v>
      </c>
      <c r="AH96" s="208">
        <v>0</v>
      </c>
    </row>
    <row r="97" spans="1:34">
      <c r="A97" s="193" t="s">
        <v>100</v>
      </c>
      <c r="B97" s="17" t="s">
        <v>164</v>
      </c>
      <c r="C97" s="12" t="s">
        <v>127</v>
      </c>
      <c r="D97" s="144" t="s">
        <v>129</v>
      </c>
      <c r="E97" s="208">
        <v>0</v>
      </c>
      <c r="F97" s="208">
        <v>0</v>
      </c>
      <c r="G97" s="208">
        <v>0</v>
      </c>
      <c r="H97" s="208">
        <v>0</v>
      </c>
      <c r="I97" s="208">
        <v>0</v>
      </c>
      <c r="J97" s="195">
        <f t="shared" si="119"/>
        <v>0</v>
      </c>
      <c r="K97" s="195">
        <f t="shared" si="119"/>
        <v>0</v>
      </c>
      <c r="L97" s="195">
        <f t="shared" si="119"/>
        <v>0</v>
      </c>
      <c r="M97" s="195">
        <f t="shared" si="119"/>
        <v>0</v>
      </c>
      <c r="N97" s="195">
        <f t="shared" si="130"/>
        <v>0</v>
      </c>
      <c r="O97" s="208">
        <v>0</v>
      </c>
      <c r="P97" s="208">
        <v>0</v>
      </c>
      <c r="Q97" s="208">
        <v>0</v>
      </c>
      <c r="R97" s="208">
        <v>0</v>
      </c>
      <c r="S97" s="208">
        <v>0</v>
      </c>
      <c r="T97" s="208">
        <v>0</v>
      </c>
      <c r="U97" s="208">
        <v>0</v>
      </c>
      <c r="V97" s="208">
        <v>0</v>
      </c>
      <c r="W97" s="208">
        <v>0</v>
      </c>
      <c r="X97" s="208">
        <v>0</v>
      </c>
      <c r="Y97" s="208">
        <v>0</v>
      </c>
      <c r="Z97" s="208">
        <v>0</v>
      </c>
      <c r="AA97" s="208">
        <v>0</v>
      </c>
      <c r="AB97" s="208">
        <v>0</v>
      </c>
      <c r="AC97" s="208">
        <v>0</v>
      </c>
      <c r="AD97" s="208">
        <v>0</v>
      </c>
      <c r="AE97" s="208">
        <v>0</v>
      </c>
      <c r="AF97" s="208">
        <v>0</v>
      </c>
      <c r="AG97" s="208">
        <v>0</v>
      </c>
      <c r="AH97" s="208">
        <v>0</v>
      </c>
    </row>
    <row r="98" spans="1:34" ht="47.25">
      <c r="A98" s="193" t="s">
        <v>100</v>
      </c>
      <c r="B98" s="17" t="s">
        <v>165</v>
      </c>
      <c r="C98" s="12" t="s">
        <v>127</v>
      </c>
      <c r="D98" s="144" t="s">
        <v>129</v>
      </c>
      <c r="E98" s="208">
        <v>0</v>
      </c>
      <c r="F98" s="208">
        <v>0</v>
      </c>
      <c r="G98" s="208">
        <v>0</v>
      </c>
      <c r="H98" s="208">
        <v>0</v>
      </c>
      <c r="I98" s="208">
        <v>0</v>
      </c>
      <c r="J98" s="195">
        <f t="shared" si="119"/>
        <v>0</v>
      </c>
      <c r="K98" s="195">
        <f t="shared" si="119"/>
        <v>0</v>
      </c>
      <c r="L98" s="195">
        <f t="shared" si="119"/>
        <v>0</v>
      </c>
      <c r="M98" s="195">
        <f t="shared" si="119"/>
        <v>0</v>
      </c>
      <c r="N98" s="195">
        <f t="shared" si="130"/>
        <v>0</v>
      </c>
      <c r="O98" s="208">
        <v>0</v>
      </c>
      <c r="P98" s="208">
        <v>0</v>
      </c>
      <c r="Q98" s="208">
        <v>0</v>
      </c>
      <c r="R98" s="208">
        <v>0</v>
      </c>
      <c r="S98" s="208">
        <v>0</v>
      </c>
      <c r="T98" s="208">
        <v>0</v>
      </c>
      <c r="U98" s="208">
        <v>0</v>
      </c>
      <c r="V98" s="208">
        <v>0</v>
      </c>
      <c r="W98" s="208">
        <v>0</v>
      </c>
      <c r="X98" s="208">
        <v>0</v>
      </c>
      <c r="Y98" s="208">
        <v>0</v>
      </c>
      <c r="Z98" s="208">
        <v>0</v>
      </c>
      <c r="AA98" s="208">
        <v>0</v>
      </c>
      <c r="AB98" s="208">
        <v>0</v>
      </c>
      <c r="AC98" s="208">
        <v>0</v>
      </c>
      <c r="AD98" s="208">
        <v>0</v>
      </c>
      <c r="AE98" s="208">
        <v>0</v>
      </c>
      <c r="AF98" s="208">
        <v>0</v>
      </c>
      <c r="AG98" s="208">
        <v>0</v>
      </c>
      <c r="AH98" s="208">
        <v>0</v>
      </c>
    </row>
    <row r="99" spans="1:34" ht="31.5">
      <c r="A99" s="193" t="s">
        <v>100</v>
      </c>
      <c r="B99" s="17" t="s">
        <v>166</v>
      </c>
      <c r="C99" s="12" t="s">
        <v>127</v>
      </c>
      <c r="D99" s="144" t="s">
        <v>129</v>
      </c>
      <c r="E99" s="208">
        <v>0</v>
      </c>
      <c r="F99" s="208">
        <v>0</v>
      </c>
      <c r="G99" s="208">
        <v>0</v>
      </c>
      <c r="H99" s="208">
        <v>0</v>
      </c>
      <c r="I99" s="208">
        <v>0</v>
      </c>
      <c r="J99" s="195">
        <f t="shared" si="119"/>
        <v>0</v>
      </c>
      <c r="K99" s="195">
        <f t="shared" si="119"/>
        <v>0</v>
      </c>
      <c r="L99" s="195">
        <f t="shared" si="119"/>
        <v>0</v>
      </c>
      <c r="M99" s="195">
        <f t="shared" si="119"/>
        <v>0</v>
      </c>
      <c r="N99" s="195">
        <f t="shared" si="130"/>
        <v>0</v>
      </c>
      <c r="O99" s="208">
        <v>0</v>
      </c>
      <c r="P99" s="208">
        <v>0</v>
      </c>
      <c r="Q99" s="208">
        <v>0</v>
      </c>
      <c r="R99" s="208">
        <v>0</v>
      </c>
      <c r="S99" s="208">
        <v>0</v>
      </c>
      <c r="T99" s="208">
        <v>0</v>
      </c>
      <c r="U99" s="208">
        <v>0</v>
      </c>
      <c r="V99" s="208">
        <v>0</v>
      </c>
      <c r="W99" s="208">
        <v>0</v>
      </c>
      <c r="X99" s="208">
        <v>0</v>
      </c>
      <c r="Y99" s="208">
        <v>0</v>
      </c>
      <c r="Z99" s="208">
        <v>0</v>
      </c>
      <c r="AA99" s="208">
        <v>0</v>
      </c>
      <c r="AB99" s="208">
        <v>0</v>
      </c>
      <c r="AC99" s="208">
        <v>0</v>
      </c>
      <c r="AD99" s="208">
        <v>0</v>
      </c>
      <c r="AE99" s="208">
        <v>0</v>
      </c>
      <c r="AF99" s="208">
        <v>0</v>
      </c>
      <c r="AG99" s="208">
        <v>0</v>
      </c>
      <c r="AH99" s="208">
        <v>0</v>
      </c>
    </row>
  </sheetData>
  <sheetProtection formatCells="0" formatColumns="0" formatRows="0" sort="0" autoFilter="0"/>
  <autoFilter ref="A21:Y99"/>
  <mergeCells count="22">
    <mergeCell ref="A14:AH14"/>
    <mergeCell ref="A13:AH13"/>
    <mergeCell ref="A11:AH11"/>
    <mergeCell ref="AD19:AH19"/>
    <mergeCell ref="A16:A20"/>
    <mergeCell ref="B16:B20"/>
    <mergeCell ref="C16:C20"/>
    <mergeCell ref="D16:D20"/>
    <mergeCell ref="E16:AH17"/>
    <mergeCell ref="E18:I18"/>
    <mergeCell ref="J18:AH18"/>
    <mergeCell ref="E19:I19"/>
    <mergeCell ref="J19:N19"/>
    <mergeCell ref="O19:S19"/>
    <mergeCell ref="T19:X19"/>
    <mergeCell ref="Y19:AC19"/>
    <mergeCell ref="A8:AH8"/>
    <mergeCell ref="AE1:AH1"/>
    <mergeCell ref="AE2:AH2"/>
    <mergeCell ref="AE3:AH3"/>
    <mergeCell ref="A5:AH5"/>
    <mergeCell ref="A6:AH6"/>
  </mergeCells>
  <printOptions horizontalCentered="1"/>
  <pageMargins left="0" right="0" top="0.59055118110236227" bottom="0.39370078740157483" header="0.51181102362204722" footer="0.51181102362204722"/>
  <pageSetup paperSize="9" scale="33" fitToHeight="0" orientation="landscape" horizontalDpi="4294967294" verticalDpi="4294967294" r:id="rId1"/>
  <headerFooter differentFirst="1" alignWithMargins="0">
    <oddHeader>&amp;C&amp;P</oddHeader>
  </headerFooter>
  <ignoredErrors>
    <ignoredError sqref="J20:AH2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D98"/>
  <sheetViews>
    <sheetView zoomScale="80" zoomScaleNormal="80" zoomScaleSheetLayoutView="70" workbookViewId="0">
      <pane ySplit="19" topLeftCell="A20" activePane="bottomLeft" state="frozen"/>
      <selection pane="bottomLeft" activeCell="E15" sqref="E15:BV16"/>
    </sheetView>
  </sheetViews>
  <sheetFormatPr defaultColWidth="9.140625" defaultRowHeight="15.75" outlineLevelRow="1"/>
  <cols>
    <col min="1" max="1" width="10.85546875" style="224" customWidth="1"/>
    <col min="2" max="2" width="71.7109375" style="224" customWidth="1"/>
    <col min="3" max="3" width="19.28515625" style="224" customWidth="1"/>
    <col min="4" max="4" width="20.85546875" style="224" customWidth="1"/>
    <col min="5" max="24" width="11.140625" style="224" customWidth="1"/>
    <col min="25" max="25" width="12.42578125" style="224" customWidth="1"/>
    <col min="26" max="38" width="11.140625" style="224" customWidth="1"/>
    <col min="39" max="39" width="15.42578125" style="224" customWidth="1"/>
    <col min="40" max="52" width="11.140625" style="224" customWidth="1"/>
    <col min="53" max="53" width="15.5703125" style="224" customWidth="1"/>
    <col min="54" max="59" width="11.140625" style="224" customWidth="1"/>
    <col min="60" max="60" width="17.5703125" style="224" customWidth="1"/>
    <col min="61" max="73" width="11.140625" style="224" customWidth="1"/>
    <col min="74" max="74" width="15.5703125" style="224" customWidth="1"/>
    <col min="75" max="81" width="11.140625" style="224" customWidth="1"/>
    <col min="82" max="82" width="57.28515625" style="224" customWidth="1"/>
    <col min="83" max="83" width="9.140625" style="224"/>
    <col min="84" max="84" width="14.85546875" style="224" customWidth="1"/>
    <col min="85" max="16384" width="9.140625" style="224"/>
  </cols>
  <sheetData>
    <row r="1" spans="1:82" ht="15" customHeight="1">
      <c r="L1" s="225"/>
      <c r="M1" s="225"/>
      <c r="N1" s="225"/>
      <c r="O1" s="225"/>
      <c r="P1" s="225"/>
      <c r="Q1" s="225"/>
      <c r="R1" s="225"/>
      <c r="S1" s="225"/>
      <c r="T1" s="225"/>
      <c r="U1" s="225"/>
      <c r="V1" s="225"/>
      <c r="W1" s="225"/>
      <c r="X1" s="225"/>
      <c r="Y1" s="225"/>
      <c r="Z1" s="225"/>
      <c r="AA1" s="226"/>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CB1" s="939" t="s">
        <v>307</v>
      </c>
      <c r="CC1" s="939"/>
    </row>
    <row r="2" spans="1:82" ht="15" customHeight="1" outlineLevel="1">
      <c r="L2" s="225">
        <v>0</v>
      </c>
      <c r="M2" s="225">
        <v>477.49808444666667</v>
      </c>
      <c r="N2" s="225">
        <v>42.6</v>
      </c>
      <c r="O2" s="225">
        <v>0</v>
      </c>
      <c r="P2" s="225">
        <v>6.9</v>
      </c>
      <c r="Q2" s="225">
        <v>0</v>
      </c>
      <c r="R2" s="225">
        <v>0</v>
      </c>
      <c r="S2" s="225">
        <v>0</v>
      </c>
      <c r="T2" s="225">
        <v>268.20647425333368</v>
      </c>
      <c r="U2" s="225">
        <v>12.6</v>
      </c>
      <c r="V2" s="225">
        <v>0</v>
      </c>
      <c r="W2" s="225">
        <v>2.4449999999999998</v>
      </c>
      <c r="X2" s="225">
        <v>0</v>
      </c>
      <c r="Y2" s="225">
        <v>0</v>
      </c>
      <c r="Z2" s="225">
        <v>0</v>
      </c>
      <c r="AA2" s="226">
        <v>235.33233966666666</v>
      </c>
      <c r="AB2" s="225">
        <v>10.74</v>
      </c>
      <c r="AC2" s="225">
        <v>0</v>
      </c>
      <c r="AD2" s="225">
        <v>39.291000000000004</v>
      </c>
      <c r="AE2" s="225">
        <v>0</v>
      </c>
      <c r="AF2" s="225">
        <v>0</v>
      </c>
      <c r="AG2" s="225">
        <v>0</v>
      </c>
      <c r="AH2" s="225">
        <v>3041.5929240366663</v>
      </c>
      <c r="AI2" s="225">
        <v>290.28700000000003</v>
      </c>
      <c r="AJ2" s="225">
        <v>0</v>
      </c>
      <c r="AK2" s="225">
        <v>322.42600000000004</v>
      </c>
      <c r="AL2" s="225">
        <v>0</v>
      </c>
      <c r="AM2" s="225">
        <v>179</v>
      </c>
      <c r="AN2" s="225"/>
      <c r="AO2" s="225"/>
      <c r="AP2" s="225"/>
      <c r="AQ2" s="225"/>
      <c r="AR2" s="225"/>
      <c r="AS2" s="225"/>
      <c r="AT2" s="225"/>
      <c r="AU2" s="225"/>
      <c r="AV2" s="225"/>
      <c r="AW2" s="225"/>
      <c r="AX2" s="225"/>
      <c r="AY2" s="225"/>
      <c r="AZ2" s="225"/>
      <c r="BA2" s="225"/>
      <c r="BB2" s="225"/>
      <c r="BC2" s="225"/>
      <c r="BD2" s="225"/>
      <c r="BE2" s="225"/>
      <c r="CB2" s="939" t="s">
        <v>1</v>
      </c>
      <c r="CC2" s="939"/>
    </row>
    <row r="3" spans="1:82" ht="15" customHeight="1" outlineLevel="1">
      <c r="AA3" s="227"/>
      <c r="CB3" s="939" t="s">
        <v>111</v>
      </c>
      <c r="CC3" s="939"/>
    </row>
    <row r="4" spans="1:82" ht="15" customHeight="1" outlineLevel="1">
      <c r="A4" s="960" t="s">
        <v>308</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c r="AC4" s="960"/>
      <c r="AD4" s="960"/>
      <c r="AE4" s="960"/>
      <c r="AF4" s="960"/>
      <c r="AG4" s="960"/>
      <c r="AH4" s="960"/>
      <c r="AI4" s="960"/>
      <c r="AJ4" s="960"/>
      <c r="AK4" s="960"/>
      <c r="AL4" s="960"/>
      <c r="AM4" s="960"/>
      <c r="AN4" s="960"/>
    </row>
    <row r="5" spans="1:82" ht="15" customHeight="1" outlineLevel="1">
      <c r="A5" s="940" t="s">
        <v>1148</v>
      </c>
      <c r="B5" s="940"/>
      <c r="C5" s="940"/>
      <c r="D5" s="940"/>
      <c r="E5" s="940"/>
      <c r="F5" s="940"/>
      <c r="G5" s="940"/>
      <c r="H5" s="940"/>
      <c r="I5" s="940"/>
      <c r="J5" s="940"/>
      <c r="K5" s="940"/>
      <c r="L5" s="940"/>
      <c r="M5" s="940"/>
      <c r="N5" s="940"/>
      <c r="O5" s="940"/>
      <c r="P5" s="940"/>
      <c r="Q5" s="940"/>
      <c r="R5" s="940"/>
      <c r="S5" s="940"/>
      <c r="T5" s="940"/>
      <c r="U5" s="940"/>
      <c r="V5" s="940"/>
      <c r="W5" s="940"/>
      <c r="X5" s="940"/>
      <c r="Y5" s="940"/>
      <c r="Z5" s="940"/>
      <c r="AA5" s="940"/>
      <c r="AB5" s="940"/>
      <c r="AC5" s="940"/>
      <c r="AD5" s="940"/>
      <c r="AE5" s="940"/>
      <c r="AF5" s="940"/>
      <c r="AG5" s="940"/>
      <c r="AH5" s="940"/>
      <c r="AI5" s="940"/>
      <c r="AJ5" s="940"/>
      <c r="AK5" s="940"/>
      <c r="AL5" s="940"/>
      <c r="AM5" s="940"/>
      <c r="AN5" s="940"/>
    </row>
    <row r="6" spans="1:82" ht="15" customHeight="1" outlineLevel="1">
      <c r="A6" s="228"/>
      <c r="B6" s="228"/>
      <c r="C6" s="228"/>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9"/>
      <c r="AE6" s="229"/>
      <c r="AF6" s="229"/>
      <c r="AG6" s="229"/>
      <c r="AH6" s="229"/>
      <c r="AI6" s="229"/>
      <c r="AJ6" s="229"/>
      <c r="AK6" s="229"/>
      <c r="AL6" s="229"/>
      <c r="AM6" s="229"/>
      <c r="AN6" s="229"/>
    </row>
    <row r="7" spans="1:82" ht="15" customHeight="1" outlineLevel="1">
      <c r="A7" s="940" t="s">
        <v>1150</v>
      </c>
      <c r="B7" s="940"/>
      <c r="C7" s="940"/>
      <c r="D7" s="940"/>
      <c r="E7" s="940"/>
      <c r="F7" s="940"/>
      <c r="G7" s="940"/>
      <c r="H7" s="940"/>
      <c r="I7" s="940"/>
      <c r="J7" s="940"/>
      <c r="K7" s="940"/>
      <c r="L7" s="940"/>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c r="AL7" s="940"/>
      <c r="AM7" s="940"/>
      <c r="AN7" s="940"/>
    </row>
    <row r="8" spans="1:82" ht="15" customHeight="1" outlineLevel="1">
      <c r="A8" s="971" t="s">
        <v>309</v>
      </c>
      <c r="B8" s="971"/>
      <c r="C8" s="971"/>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971"/>
      <c r="AM8" s="971"/>
      <c r="AN8" s="971"/>
    </row>
    <row r="9" spans="1:82" ht="15" customHeight="1" outlineLevel="1">
      <c r="A9" s="230"/>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row>
    <row r="10" spans="1:82" ht="15" customHeight="1" outlineLevel="1">
      <c r="A10" s="972" t="s">
        <v>310</v>
      </c>
      <c r="B10" s="972"/>
      <c r="C10" s="972"/>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c r="AL10" s="972"/>
      <c r="AM10" s="972"/>
      <c r="AN10" s="972"/>
    </row>
    <row r="11" spans="1:82" ht="15" customHeight="1" outlineLevel="1">
      <c r="AC11" s="231"/>
    </row>
    <row r="12" spans="1:82" ht="15" customHeight="1" outlineLevel="1">
      <c r="A12" s="973" t="s">
        <v>1164</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3"/>
      <c r="AN12" s="973"/>
      <c r="AQ12" s="232"/>
    </row>
    <row r="13" spans="1:82" ht="15" customHeight="1" outlineLevel="1">
      <c r="A13" s="971" t="s">
        <v>311</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row>
    <row r="14" spans="1:82" ht="15" customHeight="1" outlineLevel="1"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c r="AL14" s="974"/>
      <c r="AM14" s="974"/>
      <c r="AN14" s="974"/>
      <c r="AO14" s="233"/>
      <c r="AQ14" s="232"/>
      <c r="AS14" s="233"/>
      <c r="AT14" s="233"/>
      <c r="BE14" s="233"/>
      <c r="BL14" s="233"/>
      <c r="BS14" s="233"/>
    </row>
    <row r="15" spans="1:82" s="234" customFormat="1" ht="38.25" customHeight="1">
      <c r="A15" s="961" t="s">
        <v>103</v>
      </c>
      <c r="B15" s="963" t="s">
        <v>185</v>
      </c>
      <c r="C15" s="964" t="s">
        <v>104</v>
      </c>
      <c r="D15" s="966" t="s">
        <v>305</v>
      </c>
      <c r="E15" s="969" t="s">
        <v>312</v>
      </c>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69"/>
      <c r="BF15" s="969"/>
      <c r="BG15" s="969"/>
      <c r="BH15" s="969"/>
      <c r="BI15" s="969"/>
      <c r="BJ15" s="969"/>
      <c r="BK15" s="969"/>
      <c r="BL15" s="969"/>
      <c r="BM15" s="969"/>
      <c r="BN15" s="969"/>
      <c r="BO15" s="969"/>
      <c r="BP15" s="969"/>
      <c r="BQ15" s="969"/>
      <c r="BR15" s="969"/>
      <c r="BS15" s="969"/>
      <c r="BT15" s="969"/>
      <c r="BU15" s="969"/>
      <c r="BV15" s="969"/>
      <c r="BW15" s="984" t="s">
        <v>313</v>
      </c>
      <c r="BX15" s="985"/>
      <c r="BY15" s="985"/>
      <c r="BZ15" s="985"/>
      <c r="CA15" s="985"/>
      <c r="CB15" s="985"/>
      <c r="CC15" s="985"/>
      <c r="CD15" s="975" t="s">
        <v>175</v>
      </c>
    </row>
    <row r="16" spans="1:82" s="234" customFormat="1" ht="36" customHeight="1" thickBot="1">
      <c r="A16" s="962"/>
      <c r="B16" s="952"/>
      <c r="C16" s="965"/>
      <c r="D16" s="967"/>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970"/>
      <c r="AN16" s="970"/>
      <c r="AO16" s="970"/>
      <c r="AP16" s="970"/>
      <c r="AQ16" s="970"/>
      <c r="AR16" s="970"/>
      <c r="AS16" s="970"/>
      <c r="AT16" s="970"/>
      <c r="AU16" s="970"/>
      <c r="AV16" s="970"/>
      <c r="AW16" s="970"/>
      <c r="AX16" s="970"/>
      <c r="AY16" s="970"/>
      <c r="AZ16" s="970"/>
      <c r="BA16" s="970"/>
      <c r="BB16" s="970"/>
      <c r="BC16" s="970"/>
      <c r="BD16" s="970"/>
      <c r="BE16" s="970"/>
      <c r="BF16" s="970"/>
      <c r="BG16" s="970"/>
      <c r="BH16" s="970"/>
      <c r="BI16" s="970"/>
      <c r="BJ16" s="970"/>
      <c r="BK16" s="970"/>
      <c r="BL16" s="970"/>
      <c r="BM16" s="970"/>
      <c r="BN16" s="970"/>
      <c r="BO16" s="970"/>
      <c r="BP16" s="970"/>
      <c r="BQ16" s="970"/>
      <c r="BR16" s="970"/>
      <c r="BS16" s="970"/>
      <c r="BT16" s="970"/>
      <c r="BU16" s="970"/>
      <c r="BV16" s="970"/>
      <c r="BW16" s="986"/>
      <c r="BX16" s="987"/>
      <c r="BY16" s="987"/>
      <c r="BZ16" s="987"/>
      <c r="CA16" s="987"/>
      <c r="CB16" s="987"/>
      <c r="CC16" s="987"/>
      <c r="CD16" s="976"/>
    </row>
    <row r="17" spans="1:82" s="234" customFormat="1" ht="28.5" customHeight="1" thickBot="1">
      <c r="A17" s="962"/>
      <c r="B17" s="952"/>
      <c r="C17" s="965"/>
      <c r="D17" s="967"/>
      <c r="E17" s="978" t="s">
        <v>7</v>
      </c>
      <c r="F17" s="979"/>
      <c r="G17" s="979"/>
      <c r="H17" s="979"/>
      <c r="I17" s="979"/>
      <c r="J17" s="979"/>
      <c r="K17" s="979"/>
      <c r="L17" s="979"/>
      <c r="M17" s="979"/>
      <c r="N17" s="979"/>
      <c r="O17" s="979"/>
      <c r="P17" s="979"/>
      <c r="Q17" s="979"/>
      <c r="R17" s="979"/>
      <c r="S17" s="979"/>
      <c r="T17" s="979"/>
      <c r="U17" s="979"/>
      <c r="V17" s="979"/>
      <c r="W17" s="979"/>
      <c r="X17" s="979"/>
      <c r="Y17" s="979"/>
      <c r="Z17" s="979"/>
      <c r="AA17" s="979"/>
      <c r="AB17" s="979"/>
      <c r="AC17" s="979"/>
      <c r="AD17" s="979"/>
      <c r="AE17" s="979"/>
      <c r="AF17" s="979"/>
      <c r="AG17" s="979"/>
      <c r="AH17" s="979"/>
      <c r="AI17" s="979"/>
      <c r="AJ17" s="979"/>
      <c r="AK17" s="979"/>
      <c r="AL17" s="979"/>
      <c r="AM17" s="980"/>
      <c r="AN17" s="981" t="s">
        <v>8</v>
      </c>
      <c r="AO17" s="979"/>
      <c r="AP17" s="979"/>
      <c r="AQ17" s="979"/>
      <c r="AR17" s="979"/>
      <c r="AS17" s="979"/>
      <c r="AT17" s="979"/>
      <c r="AU17" s="979"/>
      <c r="AV17" s="979"/>
      <c r="AW17" s="979"/>
      <c r="AX17" s="979"/>
      <c r="AY17" s="979"/>
      <c r="AZ17" s="979"/>
      <c r="BA17" s="979"/>
      <c r="BB17" s="979"/>
      <c r="BC17" s="979"/>
      <c r="BD17" s="979"/>
      <c r="BE17" s="979"/>
      <c r="BF17" s="979"/>
      <c r="BG17" s="979"/>
      <c r="BH17" s="979"/>
      <c r="BI17" s="979"/>
      <c r="BJ17" s="979"/>
      <c r="BK17" s="979"/>
      <c r="BL17" s="979"/>
      <c r="BM17" s="979"/>
      <c r="BN17" s="979"/>
      <c r="BO17" s="979"/>
      <c r="BP17" s="979"/>
      <c r="BQ17" s="979"/>
      <c r="BR17" s="979"/>
      <c r="BS17" s="979"/>
      <c r="BT17" s="979"/>
      <c r="BU17" s="979"/>
      <c r="BV17" s="982"/>
      <c r="BW17" s="986"/>
      <c r="BX17" s="987"/>
      <c r="BY17" s="987"/>
      <c r="BZ17" s="987"/>
      <c r="CA17" s="987"/>
      <c r="CB17" s="987"/>
      <c r="CC17" s="987"/>
      <c r="CD17" s="976"/>
    </row>
    <row r="18" spans="1:82" s="234" customFormat="1" ht="44.25" customHeight="1" thickBot="1">
      <c r="A18" s="962"/>
      <c r="B18" s="952"/>
      <c r="C18" s="965"/>
      <c r="D18" s="967"/>
      <c r="E18" s="961" t="s">
        <v>4</v>
      </c>
      <c r="F18" s="963"/>
      <c r="G18" s="963"/>
      <c r="H18" s="963"/>
      <c r="I18" s="963"/>
      <c r="J18" s="963"/>
      <c r="K18" s="983"/>
      <c r="L18" s="961" t="s">
        <v>105</v>
      </c>
      <c r="M18" s="963"/>
      <c r="N18" s="963"/>
      <c r="O18" s="963"/>
      <c r="P18" s="963"/>
      <c r="Q18" s="963"/>
      <c r="R18" s="963"/>
      <c r="S18" s="963" t="s">
        <v>106</v>
      </c>
      <c r="T18" s="963"/>
      <c r="U18" s="963"/>
      <c r="V18" s="963"/>
      <c r="W18" s="963"/>
      <c r="X18" s="963"/>
      <c r="Y18" s="963"/>
      <c r="Z18" s="963" t="s">
        <v>107</v>
      </c>
      <c r="AA18" s="963"/>
      <c r="AB18" s="963"/>
      <c r="AC18" s="963"/>
      <c r="AD18" s="963"/>
      <c r="AE18" s="963"/>
      <c r="AF18" s="963"/>
      <c r="AG18" s="963" t="s">
        <v>108</v>
      </c>
      <c r="AH18" s="963"/>
      <c r="AI18" s="963"/>
      <c r="AJ18" s="963"/>
      <c r="AK18" s="963"/>
      <c r="AL18" s="963"/>
      <c r="AM18" s="964"/>
      <c r="AN18" s="961" t="s">
        <v>4</v>
      </c>
      <c r="AO18" s="963"/>
      <c r="AP18" s="963"/>
      <c r="AQ18" s="963"/>
      <c r="AR18" s="963"/>
      <c r="AS18" s="963"/>
      <c r="AT18" s="983"/>
      <c r="AU18" s="961" t="s">
        <v>105</v>
      </c>
      <c r="AV18" s="963"/>
      <c r="AW18" s="963"/>
      <c r="AX18" s="963"/>
      <c r="AY18" s="963"/>
      <c r="AZ18" s="963"/>
      <c r="BA18" s="963"/>
      <c r="BB18" s="963" t="s">
        <v>106</v>
      </c>
      <c r="BC18" s="963"/>
      <c r="BD18" s="963"/>
      <c r="BE18" s="963"/>
      <c r="BF18" s="963"/>
      <c r="BG18" s="963"/>
      <c r="BH18" s="963"/>
      <c r="BI18" s="963" t="s">
        <v>107</v>
      </c>
      <c r="BJ18" s="963"/>
      <c r="BK18" s="963"/>
      <c r="BL18" s="963"/>
      <c r="BM18" s="963"/>
      <c r="BN18" s="963"/>
      <c r="BO18" s="963"/>
      <c r="BP18" s="963" t="s">
        <v>108</v>
      </c>
      <c r="BQ18" s="963"/>
      <c r="BR18" s="963"/>
      <c r="BS18" s="963"/>
      <c r="BT18" s="963"/>
      <c r="BU18" s="963"/>
      <c r="BV18" s="983"/>
      <c r="BW18" s="986"/>
      <c r="BX18" s="987"/>
      <c r="BY18" s="987"/>
      <c r="BZ18" s="987"/>
      <c r="CA18" s="987"/>
      <c r="CB18" s="987"/>
      <c r="CC18" s="987"/>
      <c r="CD18" s="976"/>
    </row>
    <row r="19" spans="1:82" ht="73.5" customHeight="1">
      <c r="A19" s="962"/>
      <c r="B19" s="952"/>
      <c r="C19" s="965"/>
      <c r="D19" s="968"/>
      <c r="E19" s="523" t="s">
        <v>214</v>
      </c>
      <c r="F19" s="524" t="s">
        <v>215</v>
      </c>
      <c r="G19" s="525" t="s">
        <v>314</v>
      </c>
      <c r="H19" s="525" t="s">
        <v>315</v>
      </c>
      <c r="I19" s="525" t="s">
        <v>316</v>
      </c>
      <c r="J19" s="524" t="s">
        <v>217</v>
      </c>
      <c r="K19" s="526" t="s">
        <v>1146</v>
      </c>
      <c r="L19" s="523" t="str">
        <f t="shared" ref="L19:AQ19" si="0">E19</f>
        <v>МВ×А</v>
      </c>
      <c r="M19" s="524" t="str">
        <f t="shared" si="0"/>
        <v>Мвар</v>
      </c>
      <c r="N19" s="525" t="str">
        <f t="shared" si="0"/>
        <v>км ВЛ
 1-цеп</v>
      </c>
      <c r="O19" s="525" t="str">
        <f t="shared" si="0"/>
        <v>км ВЛ
 2-цеп</v>
      </c>
      <c r="P19" s="525" t="str">
        <f t="shared" si="0"/>
        <v>км КЛ</v>
      </c>
      <c r="Q19" s="524" t="str">
        <f t="shared" si="0"/>
        <v>МВт</v>
      </c>
      <c r="R19" s="524" t="str">
        <f t="shared" si="0"/>
        <v>единицы, штуки</v>
      </c>
      <c r="S19" s="523" t="str">
        <f t="shared" si="0"/>
        <v>МВ×А</v>
      </c>
      <c r="T19" s="524" t="str">
        <f t="shared" si="0"/>
        <v>Мвар</v>
      </c>
      <c r="U19" s="525" t="str">
        <f t="shared" si="0"/>
        <v>км ВЛ
 1-цеп</v>
      </c>
      <c r="V19" s="525" t="str">
        <f t="shared" si="0"/>
        <v>км ВЛ
 2-цеп</v>
      </c>
      <c r="W19" s="525" t="str">
        <f t="shared" si="0"/>
        <v>км КЛ</v>
      </c>
      <c r="X19" s="524" t="str">
        <f t="shared" si="0"/>
        <v>МВт</v>
      </c>
      <c r="Y19" s="524" t="str">
        <f t="shared" si="0"/>
        <v>единицы, штуки</v>
      </c>
      <c r="Z19" s="523" t="str">
        <f t="shared" si="0"/>
        <v>МВ×А</v>
      </c>
      <c r="AA19" s="524" t="str">
        <f t="shared" si="0"/>
        <v>Мвар</v>
      </c>
      <c r="AB19" s="525" t="str">
        <f t="shared" si="0"/>
        <v>км ВЛ
 1-цеп</v>
      </c>
      <c r="AC19" s="525" t="str">
        <f t="shared" si="0"/>
        <v>км ВЛ
 2-цеп</v>
      </c>
      <c r="AD19" s="525" t="str">
        <f t="shared" si="0"/>
        <v>км КЛ</v>
      </c>
      <c r="AE19" s="524" t="str">
        <f t="shared" si="0"/>
        <v>МВт</v>
      </c>
      <c r="AF19" s="524" t="str">
        <f t="shared" si="0"/>
        <v>единицы, штуки</v>
      </c>
      <c r="AG19" s="523" t="str">
        <f t="shared" si="0"/>
        <v>МВ×А</v>
      </c>
      <c r="AH19" s="524" t="str">
        <f t="shared" si="0"/>
        <v>Мвар</v>
      </c>
      <c r="AI19" s="525" t="str">
        <f t="shared" si="0"/>
        <v>км ВЛ
 1-цеп</v>
      </c>
      <c r="AJ19" s="525" t="str">
        <f t="shared" si="0"/>
        <v>км ВЛ
 2-цеп</v>
      </c>
      <c r="AK19" s="525" t="str">
        <f t="shared" si="0"/>
        <v>км КЛ</v>
      </c>
      <c r="AL19" s="524" t="str">
        <f t="shared" si="0"/>
        <v>МВт</v>
      </c>
      <c r="AM19" s="524" t="str">
        <f t="shared" si="0"/>
        <v>единицы, штуки</v>
      </c>
      <c r="AN19" s="523" t="str">
        <f t="shared" si="0"/>
        <v>МВ×А</v>
      </c>
      <c r="AO19" s="524" t="str">
        <f t="shared" si="0"/>
        <v>Мвар</v>
      </c>
      <c r="AP19" s="525" t="str">
        <f t="shared" si="0"/>
        <v>км ВЛ
 1-цеп</v>
      </c>
      <c r="AQ19" s="525" t="str">
        <f t="shared" si="0"/>
        <v>км ВЛ
 2-цеп</v>
      </c>
      <c r="AR19" s="525" t="str">
        <f t="shared" ref="AR19:BW19" si="1">AK19</f>
        <v>км КЛ</v>
      </c>
      <c r="AS19" s="524" t="str">
        <f t="shared" si="1"/>
        <v>МВт</v>
      </c>
      <c r="AT19" s="524" t="str">
        <f t="shared" si="1"/>
        <v>единицы, штуки</v>
      </c>
      <c r="AU19" s="523" t="str">
        <f t="shared" si="1"/>
        <v>МВ×А</v>
      </c>
      <c r="AV19" s="524" t="str">
        <f t="shared" si="1"/>
        <v>Мвар</v>
      </c>
      <c r="AW19" s="525" t="str">
        <f t="shared" si="1"/>
        <v>км ВЛ
 1-цеп</v>
      </c>
      <c r="AX19" s="525" t="str">
        <f t="shared" si="1"/>
        <v>км ВЛ
 2-цеп</v>
      </c>
      <c r="AY19" s="525" t="str">
        <f t="shared" si="1"/>
        <v>км КЛ</v>
      </c>
      <c r="AZ19" s="524" t="str">
        <f t="shared" si="1"/>
        <v>МВт</v>
      </c>
      <c r="BA19" s="524" t="str">
        <f t="shared" si="1"/>
        <v>единицы, штуки</v>
      </c>
      <c r="BB19" s="523" t="str">
        <f t="shared" si="1"/>
        <v>МВ×А</v>
      </c>
      <c r="BC19" s="524" t="str">
        <f t="shared" si="1"/>
        <v>Мвар</v>
      </c>
      <c r="BD19" s="525" t="str">
        <f t="shared" si="1"/>
        <v>км ВЛ
 1-цеп</v>
      </c>
      <c r="BE19" s="525" t="str">
        <f t="shared" si="1"/>
        <v>км ВЛ
 2-цеп</v>
      </c>
      <c r="BF19" s="525" t="str">
        <f t="shared" si="1"/>
        <v>км КЛ</v>
      </c>
      <c r="BG19" s="524" t="str">
        <f t="shared" si="1"/>
        <v>МВт</v>
      </c>
      <c r="BH19" s="524" t="str">
        <f t="shared" si="1"/>
        <v>единицы, штуки</v>
      </c>
      <c r="BI19" s="523" t="str">
        <f t="shared" si="1"/>
        <v>МВ×А</v>
      </c>
      <c r="BJ19" s="524" t="str">
        <f t="shared" si="1"/>
        <v>Мвар</v>
      </c>
      <c r="BK19" s="525" t="str">
        <f t="shared" si="1"/>
        <v>км ВЛ
 1-цеп</v>
      </c>
      <c r="BL19" s="525" t="str">
        <f t="shared" si="1"/>
        <v>км ВЛ
 2-цеп</v>
      </c>
      <c r="BM19" s="525" t="str">
        <f t="shared" si="1"/>
        <v>км КЛ</v>
      </c>
      <c r="BN19" s="524" t="str">
        <f t="shared" si="1"/>
        <v>МВт</v>
      </c>
      <c r="BO19" s="524" t="str">
        <f t="shared" si="1"/>
        <v>единицы, штуки</v>
      </c>
      <c r="BP19" s="523" t="str">
        <f t="shared" si="1"/>
        <v>МВ×А</v>
      </c>
      <c r="BQ19" s="524" t="str">
        <f t="shared" si="1"/>
        <v>Мвар</v>
      </c>
      <c r="BR19" s="525" t="str">
        <f t="shared" si="1"/>
        <v>км ВЛ
 1-цеп</v>
      </c>
      <c r="BS19" s="525" t="str">
        <f t="shared" si="1"/>
        <v>км ВЛ
 2-цеп</v>
      </c>
      <c r="BT19" s="525" t="str">
        <f t="shared" si="1"/>
        <v>км КЛ</v>
      </c>
      <c r="BU19" s="524" t="str">
        <f t="shared" si="1"/>
        <v>МВт</v>
      </c>
      <c r="BV19" s="538" t="str">
        <f t="shared" si="1"/>
        <v>единицы, штуки</v>
      </c>
      <c r="BW19" s="549" t="str">
        <f t="shared" si="1"/>
        <v>МВ×А</v>
      </c>
      <c r="BX19" s="550" t="str">
        <f t="shared" ref="BX19:CC19" si="2">BQ19</f>
        <v>Мвар</v>
      </c>
      <c r="BY19" s="550" t="str">
        <f t="shared" si="2"/>
        <v>км ВЛ
 1-цеп</v>
      </c>
      <c r="BZ19" s="550" t="str">
        <f t="shared" si="2"/>
        <v>км ВЛ
 2-цеп</v>
      </c>
      <c r="CA19" s="550" t="str">
        <f t="shared" si="2"/>
        <v>км КЛ</v>
      </c>
      <c r="CB19" s="550" t="str">
        <f t="shared" si="2"/>
        <v>МВт</v>
      </c>
      <c r="CC19" s="551" t="str">
        <f t="shared" si="2"/>
        <v>единицы, штуки</v>
      </c>
      <c r="CD19" s="977"/>
    </row>
    <row r="20" spans="1:82" s="234" customFormat="1" ht="16.5" thickBot="1">
      <c r="A20" s="235">
        <v>1</v>
      </c>
      <c r="B20" s="236">
        <v>2</v>
      </c>
      <c r="C20" s="266">
        <v>3</v>
      </c>
      <c r="D20" s="289">
        <v>4</v>
      </c>
      <c r="E20" s="235" t="s">
        <v>317</v>
      </c>
      <c r="F20" s="236" t="s">
        <v>318</v>
      </c>
      <c r="G20" s="236" t="s">
        <v>319</v>
      </c>
      <c r="H20" s="236" t="s">
        <v>320</v>
      </c>
      <c r="I20" s="236" t="s">
        <v>321</v>
      </c>
      <c r="J20" s="236" t="s">
        <v>322</v>
      </c>
      <c r="K20" s="237" t="s">
        <v>323</v>
      </c>
      <c r="L20" s="235" t="s">
        <v>324</v>
      </c>
      <c r="M20" s="238" t="s">
        <v>325</v>
      </c>
      <c r="N20" s="236" t="s">
        <v>326</v>
      </c>
      <c r="O20" s="236" t="s">
        <v>327</v>
      </c>
      <c r="P20" s="236" t="s">
        <v>328</v>
      </c>
      <c r="Q20" s="236" t="s">
        <v>329</v>
      </c>
      <c r="R20" s="236" t="s">
        <v>330</v>
      </c>
      <c r="S20" s="236" t="s">
        <v>331</v>
      </c>
      <c r="T20" s="236" t="s">
        <v>332</v>
      </c>
      <c r="U20" s="236" t="s">
        <v>333</v>
      </c>
      <c r="V20" s="236" t="s">
        <v>334</v>
      </c>
      <c r="W20" s="236" t="s">
        <v>335</v>
      </c>
      <c r="X20" s="236" t="s">
        <v>336</v>
      </c>
      <c r="Y20" s="236" t="s">
        <v>337</v>
      </c>
      <c r="Z20" s="236" t="s">
        <v>338</v>
      </c>
      <c r="AA20" s="236" t="s">
        <v>339</v>
      </c>
      <c r="AB20" s="236" t="s">
        <v>340</v>
      </c>
      <c r="AC20" s="236" t="s">
        <v>341</v>
      </c>
      <c r="AD20" s="236" t="s">
        <v>342</v>
      </c>
      <c r="AE20" s="236" t="s">
        <v>343</v>
      </c>
      <c r="AF20" s="236" t="s">
        <v>344</v>
      </c>
      <c r="AG20" s="236" t="s">
        <v>345</v>
      </c>
      <c r="AH20" s="236" t="s">
        <v>346</v>
      </c>
      <c r="AI20" s="236" t="s">
        <v>347</v>
      </c>
      <c r="AJ20" s="236" t="s">
        <v>348</v>
      </c>
      <c r="AK20" s="236" t="s">
        <v>349</v>
      </c>
      <c r="AL20" s="236" t="s">
        <v>350</v>
      </c>
      <c r="AM20" s="266" t="s">
        <v>351</v>
      </c>
      <c r="AN20" s="235" t="s">
        <v>352</v>
      </c>
      <c r="AO20" s="236" t="s">
        <v>353</v>
      </c>
      <c r="AP20" s="236" t="s">
        <v>354</v>
      </c>
      <c r="AQ20" s="236" t="s">
        <v>355</v>
      </c>
      <c r="AR20" s="236" t="s">
        <v>356</v>
      </c>
      <c r="AS20" s="236" t="s">
        <v>357</v>
      </c>
      <c r="AT20" s="237" t="s">
        <v>358</v>
      </c>
      <c r="AU20" s="235" t="s">
        <v>359</v>
      </c>
      <c r="AV20" s="236" t="s">
        <v>360</v>
      </c>
      <c r="AW20" s="236" t="s">
        <v>361</v>
      </c>
      <c r="AX20" s="236" t="s">
        <v>362</v>
      </c>
      <c r="AY20" s="236" t="s">
        <v>363</v>
      </c>
      <c r="AZ20" s="236" t="s">
        <v>364</v>
      </c>
      <c r="BA20" s="236" t="s">
        <v>365</v>
      </c>
      <c r="BB20" s="236" t="s">
        <v>366</v>
      </c>
      <c r="BC20" s="236" t="s">
        <v>367</v>
      </c>
      <c r="BD20" s="236" t="s">
        <v>368</v>
      </c>
      <c r="BE20" s="236" t="s">
        <v>369</v>
      </c>
      <c r="BF20" s="236" t="s">
        <v>370</v>
      </c>
      <c r="BG20" s="236" t="s">
        <v>371</v>
      </c>
      <c r="BH20" s="236" t="s">
        <v>372</v>
      </c>
      <c r="BI20" s="236" t="s">
        <v>373</v>
      </c>
      <c r="BJ20" s="236" t="s">
        <v>374</v>
      </c>
      <c r="BK20" s="236" t="s">
        <v>375</v>
      </c>
      <c r="BL20" s="236" t="s">
        <v>376</v>
      </c>
      <c r="BM20" s="236" t="s">
        <v>377</v>
      </c>
      <c r="BN20" s="236" t="s">
        <v>378</v>
      </c>
      <c r="BO20" s="236" t="s">
        <v>379</v>
      </c>
      <c r="BP20" s="236" t="s">
        <v>380</v>
      </c>
      <c r="BQ20" s="236" t="s">
        <v>381</v>
      </c>
      <c r="BR20" s="236" t="s">
        <v>382</v>
      </c>
      <c r="BS20" s="236" t="s">
        <v>383</v>
      </c>
      <c r="BT20" s="236" t="s">
        <v>384</v>
      </c>
      <c r="BU20" s="236" t="s">
        <v>385</v>
      </c>
      <c r="BV20" s="266" t="s">
        <v>386</v>
      </c>
      <c r="BW20" s="235" t="s">
        <v>387</v>
      </c>
      <c r="BX20" s="236" t="s">
        <v>388</v>
      </c>
      <c r="BY20" s="236" t="s">
        <v>389</v>
      </c>
      <c r="BZ20" s="236" t="s">
        <v>390</v>
      </c>
      <c r="CA20" s="236" t="s">
        <v>391</v>
      </c>
      <c r="CB20" s="236" t="s">
        <v>392</v>
      </c>
      <c r="CC20" s="237" t="s">
        <v>393</v>
      </c>
      <c r="CD20" s="541">
        <v>8</v>
      </c>
    </row>
    <row r="21" spans="1:82">
      <c r="A21" s="239" t="s">
        <v>9</v>
      </c>
      <c r="B21" s="240" t="s">
        <v>124</v>
      </c>
      <c r="C21" s="279" t="s">
        <v>10</v>
      </c>
      <c r="D21" s="290">
        <f>SUM(D22:D27)</f>
        <v>0</v>
      </c>
      <c r="E21" s="241">
        <f>L21+S21+Z21+AG21</f>
        <v>0</v>
      </c>
      <c r="F21" s="242">
        <f t="shared" ref="F21:J33" si="3">M21+T21+AA21+AH21</f>
        <v>0</v>
      </c>
      <c r="G21" s="242">
        <f t="shared" si="3"/>
        <v>0</v>
      </c>
      <c r="H21" s="242">
        <f t="shared" si="3"/>
        <v>0</v>
      </c>
      <c r="I21" s="242">
        <f t="shared" si="3"/>
        <v>0</v>
      </c>
      <c r="J21" s="242">
        <f t="shared" si="3"/>
        <v>0</v>
      </c>
      <c r="K21" s="243">
        <f>SUM(R21)+SUM(Y21)+SUM(AF21)+SUM(AM21)</f>
        <v>70</v>
      </c>
      <c r="L21" s="241">
        <f t="shared" ref="L21:AM21" si="4">SUM(L22:L27)</f>
        <v>0</v>
      </c>
      <c r="M21" s="242">
        <f t="shared" si="4"/>
        <v>0</v>
      </c>
      <c r="N21" s="242">
        <f t="shared" si="4"/>
        <v>0</v>
      </c>
      <c r="O21" s="242">
        <f t="shared" si="4"/>
        <v>0</v>
      </c>
      <c r="P21" s="242">
        <f t="shared" si="4"/>
        <v>0</v>
      </c>
      <c r="Q21" s="242">
        <f t="shared" si="4"/>
        <v>0</v>
      </c>
      <c r="R21" s="242">
        <f t="shared" si="4"/>
        <v>0</v>
      </c>
      <c r="S21" s="242">
        <f t="shared" si="4"/>
        <v>0</v>
      </c>
      <c r="T21" s="242">
        <f t="shared" si="4"/>
        <v>0</v>
      </c>
      <c r="U21" s="242">
        <f t="shared" si="4"/>
        <v>0</v>
      </c>
      <c r="V21" s="242">
        <f t="shared" si="4"/>
        <v>0</v>
      </c>
      <c r="W21" s="242">
        <f t="shared" si="4"/>
        <v>0</v>
      </c>
      <c r="X21" s="242">
        <f t="shared" si="4"/>
        <v>0</v>
      </c>
      <c r="Y21" s="242">
        <f t="shared" si="4"/>
        <v>0</v>
      </c>
      <c r="Z21" s="242">
        <f t="shared" si="4"/>
        <v>0</v>
      </c>
      <c r="AA21" s="242">
        <f t="shared" si="4"/>
        <v>0</v>
      </c>
      <c r="AB21" s="242">
        <f t="shared" si="4"/>
        <v>0</v>
      </c>
      <c r="AC21" s="242">
        <f t="shared" si="4"/>
        <v>0</v>
      </c>
      <c r="AD21" s="242">
        <f t="shared" si="4"/>
        <v>0</v>
      </c>
      <c r="AE21" s="242">
        <f t="shared" si="4"/>
        <v>0</v>
      </c>
      <c r="AF21" s="242">
        <f t="shared" si="4"/>
        <v>0</v>
      </c>
      <c r="AG21" s="242">
        <f t="shared" si="4"/>
        <v>0</v>
      </c>
      <c r="AH21" s="242">
        <f t="shared" si="4"/>
        <v>0</v>
      </c>
      <c r="AI21" s="242">
        <f t="shared" si="4"/>
        <v>0</v>
      </c>
      <c r="AJ21" s="242">
        <f t="shared" si="4"/>
        <v>0</v>
      </c>
      <c r="AK21" s="242">
        <f t="shared" si="4"/>
        <v>0</v>
      </c>
      <c r="AL21" s="242">
        <f t="shared" si="4"/>
        <v>0</v>
      </c>
      <c r="AM21" s="267">
        <f t="shared" si="4"/>
        <v>70</v>
      </c>
      <c r="AN21" s="241">
        <v>0</v>
      </c>
      <c r="AO21" s="242">
        <f t="shared" ref="AO21:AS33" si="5">AV21+BC21+BJ21+BQ21</f>
        <v>0</v>
      </c>
      <c r="AP21" s="242">
        <f t="shared" si="5"/>
        <v>5.5880000000000001</v>
      </c>
      <c r="AQ21" s="242">
        <f t="shared" si="5"/>
        <v>9.5000000000000001E-2</v>
      </c>
      <c r="AR21" s="242">
        <f t="shared" si="5"/>
        <v>0</v>
      </c>
      <c r="AS21" s="242">
        <f t="shared" si="5"/>
        <v>0</v>
      </c>
      <c r="AT21" s="243">
        <f t="shared" ref="AT21:AT62" si="6">SUM(BA21)+SUM(BH21)+SUM(BO21)+SUM(BV21)</f>
        <v>85</v>
      </c>
      <c r="AU21" s="241">
        <f t="shared" ref="AU21:BV21" si="7">SUM(AU22:AU27)</f>
        <v>0</v>
      </c>
      <c r="AV21" s="242">
        <f t="shared" si="7"/>
        <v>0</v>
      </c>
      <c r="AW21" s="183">
        <f t="shared" si="7"/>
        <v>0</v>
      </c>
      <c r="AX21" s="242">
        <f t="shared" si="7"/>
        <v>0</v>
      </c>
      <c r="AY21" s="242">
        <f t="shared" si="7"/>
        <v>0</v>
      </c>
      <c r="AZ21" s="242">
        <f t="shared" si="7"/>
        <v>0</v>
      </c>
      <c r="BA21" s="242">
        <f t="shared" si="7"/>
        <v>2</v>
      </c>
      <c r="BB21" s="242">
        <f t="shared" si="7"/>
        <v>0</v>
      </c>
      <c r="BC21" s="242">
        <f t="shared" si="7"/>
        <v>0</v>
      </c>
      <c r="BD21" s="242">
        <f t="shared" si="7"/>
        <v>0.55000000000000004</v>
      </c>
      <c r="BE21" s="242">
        <f t="shared" si="7"/>
        <v>0</v>
      </c>
      <c r="BF21" s="242">
        <f t="shared" si="7"/>
        <v>0</v>
      </c>
      <c r="BG21" s="242">
        <f t="shared" si="7"/>
        <v>0</v>
      </c>
      <c r="BH21" s="242">
        <f t="shared" si="7"/>
        <v>2</v>
      </c>
      <c r="BI21" s="242">
        <f t="shared" si="7"/>
        <v>0</v>
      </c>
      <c r="BJ21" s="242">
        <f t="shared" si="7"/>
        <v>0</v>
      </c>
      <c r="BK21" s="242">
        <f t="shared" si="7"/>
        <v>0</v>
      </c>
      <c r="BL21" s="242">
        <f t="shared" si="7"/>
        <v>0</v>
      </c>
      <c r="BM21" s="242">
        <f t="shared" si="7"/>
        <v>0</v>
      </c>
      <c r="BN21" s="242">
        <f t="shared" si="7"/>
        <v>0</v>
      </c>
      <c r="BO21" s="242">
        <f t="shared" si="7"/>
        <v>4</v>
      </c>
      <c r="BP21" s="242">
        <f t="shared" si="7"/>
        <v>0</v>
      </c>
      <c r="BQ21" s="242">
        <f t="shared" si="7"/>
        <v>0</v>
      </c>
      <c r="BR21" s="183">
        <f t="shared" si="7"/>
        <v>5.0380000000000003</v>
      </c>
      <c r="BS21" s="242">
        <f t="shared" si="7"/>
        <v>9.5000000000000001E-2</v>
      </c>
      <c r="BT21" s="242">
        <f t="shared" si="7"/>
        <v>0</v>
      </c>
      <c r="BU21" s="242">
        <f t="shared" si="7"/>
        <v>0</v>
      </c>
      <c r="BV21" s="267">
        <f t="shared" si="7"/>
        <v>77</v>
      </c>
      <c r="BW21" s="241">
        <f>AN21-E21</f>
        <v>0</v>
      </c>
      <c r="BX21" s="242">
        <f t="shared" ref="BX21:CC21" si="8">AO21-F21</f>
        <v>0</v>
      </c>
      <c r="BY21" s="242">
        <f t="shared" si="8"/>
        <v>5.5880000000000001</v>
      </c>
      <c r="BZ21" s="242">
        <f t="shared" si="8"/>
        <v>9.5000000000000001E-2</v>
      </c>
      <c r="CA21" s="242">
        <f t="shared" si="8"/>
        <v>0</v>
      </c>
      <c r="CB21" s="242">
        <f t="shared" si="8"/>
        <v>0</v>
      </c>
      <c r="CC21" s="243">
        <f t="shared" si="8"/>
        <v>15</v>
      </c>
      <c r="CD21" s="542" t="s">
        <v>10</v>
      </c>
    </row>
    <row r="22" spans="1:82">
      <c r="A22" s="244" t="s">
        <v>11</v>
      </c>
      <c r="B22" s="41" t="s">
        <v>12</v>
      </c>
      <c r="C22" s="280" t="s">
        <v>10</v>
      </c>
      <c r="D22" s="290">
        <f>D29</f>
        <v>0</v>
      </c>
      <c r="E22" s="245">
        <f t="shared" ref="E22:J52" si="9">L22+S22+Z22+AG22</f>
        <v>0</v>
      </c>
      <c r="F22" s="184">
        <f t="shared" si="3"/>
        <v>0</v>
      </c>
      <c r="G22" s="184">
        <f t="shared" si="3"/>
        <v>0</v>
      </c>
      <c r="H22" s="184">
        <f t="shared" si="3"/>
        <v>0</v>
      </c>
      <c r="I22" s="184">
        <f t="shared" si="3"/>
        <v>0</v>
      </c>
      <c r="J22" s="184">
        <f t="shared" si="3"/>
        <v>0</v>
      </c>
      <c r="K22" s="246">
        <f t="shared" ref="K22:K63" si="10">SUM(R22)+SUM(Y22)+SUM(AF22)+SUM(AM22)</f>
        <v>0</v>
      </c>
      <c r="L22" s="245">
        <f t="shared" ref="L22:AM22" si="11">L29</f>
        <v>0</v>
      </c>
      <c r="M22" s="184">
        <f t="shared" si="11"/>
        <v>0</v>
      </c>
      <c r="N22" s="184">
        <f t="shared" si="11"/>
        <v>0</v>
      </c>
      <c r="O22" s="184">
        <f t="shared" si="11"/>
        <v>0</v>
      </c>
      <c r="P22" s="184">
        <f t="shared" si="11"/>
        <v>0</v>
      </c>
      <c r="Q22" s="184">
        <f t="shared" si="11"/>
        <v>0</v>
      </c>
      <c r="R22" s="184">
        <f t="shared" si="11"/>
        <v>0</v>
      </c>
      <c r="S22" s="184">
        <f t="shared" si="11"/>
        <v>0</v>
      </c>
      <c r="T22" s="184">
        <f t="shared" si="11"/>
        <v>0</v>
      </c>
      <c r="U22" s="184">
        <f t="shared" si="11"/>
        <v>0</v>
      </c>
      <c r="V22" s="184">
        <f t="shared" si="11"/>
        <v>0</v>
      </c>
      <c r="W22" s="184">
        <f t="shared" si="11"/>
        <v>0</v>
      </c>
      <c r="X22" s="184">
        <f t="shared" si="11"/>
        <v>0</v>
      </c>
      <c r="Y22" s="184">
        <f t="shared" si="11"/>
        <v>0</v>
      </c>
      <c r="Z22" s="184">
        <f t="shared" si="11"/>
        <v>0</v>
      </c>
      <c r="AA22" s="184">
        <f t="shared" si="11"/>
        <v>0</v>
      </c>
      <c r="AB22" s="184">
        <f t="shared" si="11"/>
        <v>0</v>
      </c>
      <c r="AC22" s="184">
        <f t="shared" si="11"/>
        <v>0</v>
      </c>
      <c r="AD22" s="184">
        <f t="shared" si="11"/>
        <v>0</v>
      </c>
      <c r="AE22" s="184">
        <f t="shared" si="11"/>
        <v>0</v>
      </c>
      <c r="AF22" s="184">
        <f t="shared" si="11"/>
        <v>0</v>
      </c>
      <c r="AG22" s="184">
        <f t="shared" si="11"/>
        <v>0</v>
      </c>
      <c r="AH22" s="184">
        <f t="shared" si="11"/>
        <v>0</v>
      </c>
      <c r="AI22" s="184">
        <f t="shared" si="11"/>
        <v>0</v>
      </c>
      <c r="AJ22" s="184">
        <f t="shared" si="11"/>
        <v>0</v>
      </c>
      <c r="AK22" s="184">
        <f t="shared" si="11"/>
        <v>0</v>
      </c>
      <c r="AL22" s="184">
        <f t="shared" si="11"/>
        <v>0</v>
      </c>
      <c r="AM22" s="268">
        <f t="shared" si="11"/>
        <v>0</v>
      </c>
      <c r="AN22" s="245">
        <f t="shared" ref="AN22:AS52" si="12">AU22+BB22+BI22+BP22</f>
        <v>0</v>
      </c>
      <c r="AO22" s="184">
        <f t="shared" si="5"/>
        <v>0</v>
      </c>
      <c r="AP22" s="184">
        <f t="shared" si="5"/>
        <v>5.5880000000000001</v>
      </c>
      <c r="AQ22" s="184">
        <f t="shared" si="5"/>
        <v>9.5000000000000001E-2</v>
      </c>
      <c r="AR22" s="184">
        <f t="shared" si="5"/>
        <v>0</v>
      </c>
      <c r="AS22" s="184">
        <f t="shared" si="5"/>
        <v>0</v>
      </c>
      <c r="AT22" s="246">
        <f t="shared" si="6"/>
        <v>0</v>
      </c>
      <c r="AU22" s="245">
        <f t="shared" ref="AU22:BV22" si="13">AU29</f>
        <v>0</v>
      </c>
      <c r="AV22" s="184">
        <f t="shared" si="13"/>
        <v>0</v>
      </c>
      <c r="AW22" s="183">
        <f t="shared" si="13"/>
        <v>0</v>
      </c>
      <c r="AX22" s="184">
        <f t="shared" si="13"/>
        <v>0</v>
      </c>
      <c r="AY22" s="184">
        <f t="shared" si="13"/>
        <v>0</v>
      </c>
      <c r="AZ22" s="184">
        <f t="shared" si="13"/>
        <v>0</v>
      </c>
      <c r="BA22" s="184">
        <f t="shared" si="13"/>
        <v>0</v>
      </c>
      <c r="BB22" s="184">
        <f t="shared" si="13"/>
        <v>0</v>
      </c>
      <c r="BC22" s="184">
        <f t="shared" si="13"/>
        <v>0</v>
      </c>
      <c r="BD22" s="184">
        <f t="shared" si="13"/>
        <v>0.55000000000000004</v>
      </c>
      <c r="BE22" s="184">
        <f t="shared" si="13"/>
        <v>0</v>
      </c>
      <c r="BF22" s="184">
        <f t="shared" si="13"/>
        <v>0</v>
      </c>
      <c r="BG22" s="184">
        <f t="shared" si="13"/>
        <v>0</v>
      </c>
      <c r="BH22" s="184">
        <f t="shared" si="13"/>
        <v>0</v>
      </c>
      <c r="BI22" s="184">
        <f t="shared" si="13"/>
        <v>0</v>
      </c>
      <c r="BJ22" s="184">
        <f t="shared" si="13"/>
        <v>0</v>
      </c>
      <c r="BK22" s="184">
        <f t="shared" si="13"/>
        <v>0</v>
      </c>
      <c r="BL22" s="184">
        <f t="shared" si="13"/>
        <v>0</v>
      </c>
      <c r="BM22" s="184">
        <f t="shared" si="13"/>
        <v>0</v>
      </c>
      <c r="BN22" s="184">
        <f t="shared" si="13"/>
        <v>0</v>
      </c>
      <c r="BO22" s="184">
        <f t="shared" si="13"/>
        <v>0</v>
      </c>
      <c r="BP22" s="184">
        <f t="shared" si="13"/>
        <v>0</v>
      </c>
      <c r="BQ22" s="184">
        <f t="shared" si="13"/>
        <v>0</v>
      </c>
      <c r="BR22" s="183">
        <f t="shared" si="13"/>
        <v>5.0380000000000003</v>
      </c>
      <c r="BS22" s="184">
        <f t="shared" si="13"/>
        <v>9.5000000000000001E-2</v>
      </c>
      <c r="BT22" s="184">
        <f t="shared" si="13"/>
        <v>0</v>
      </c>
      <c r="BU22" s="184">
        <f t="shared" si="13"/>
        <v>0</v>
      </c>
      <c r="BV22" s="268">
        <f t="shared" si="13"/>
        <v>0</v>
      </c>
      <c r="BW22" s="245">
        <f t="shared" ref="BW22:BW85" si="14">AN22-E22</f>
        <v>0</v>
      </c>
      <c r="BX22" s="184">
        <f t="shared" ref="BX22:BX85" si="15">AO22-F22</f>
        <v>0</v>
      </c>
      <c r="BY22" s="184">
        <f t="shared" ref="BY22:BY85" si="16">AP22-G22</f>
        <v>5.5880000000000001</v>
      </c>
      <c r="BZ22" s="184">
        <f t="shared" ref="BZ22:BZ85" si="17">AQ22-H22</f>
        <v>9.5000000000000001E-2</v>
      </c>
      <c r="CA22" s="184">
        <f t="shared" ref="CA22:CA85" si="18">AR22-I22</f>
        <v>0</v>
      </c>
      <c r="CB22" s="184">
        <f t="shared" ref="CB22:CB85" si="19">AS22-J22</f>
        <v>0</v>
      </c>
      <c r="CC22" s="246">
        <f t="shared" ref="CC22:CC85" si="20">AT22-K22</f>
        <v>0</v>
      </c>
      <c r="CD22" s="543" t="s">
        <v>10</v>
      </c>
    </row>
    <row r="23" spans="1:82" ht="31.5">
      <c r="A23" s="244" t="s">
        <v>13</v>
      </c>
      <c r="B23" s="41" t="s">
        <v>14</v>
      </c>
      <c r="C23" s="280" t="s">
        <v>10</v>
      </c>
      <c r="D23" s="290">
        <f>D54</f>
        <v>0</v>
      </c>
      <c r="E23" s="245">
        <f t="shared" si="9"/>
        <v>0</v>
      </c>
      <c r="F23" s="184">
        <f t="shared" si="3"/>
        <v>0</v>
      </c>
      <c r="G23" s="184">
        <f t="shared" si="3"/>
        <v>0</v>
      </c>
      <c r="H23" s="184">
        <f t="shared" si="3"/>
        <v>0</v>
      </c>
      <c r="I23" s="184">
        <f t="shared" si="3"/>
        <v>0</v>
      </c>
      <c r="J23" s="184">
        <f t="shared" si="3"/>
        <v>0</v>
      </c>
      <c r="K23" s="246">
        <f t="shared" si="10"/>
        <v>70</v>
      </c>
      <c r="L23" s="245">
        <f t="shared" ref="L23:AM23" si="21">L54</f>
        <v>0</v>
      </c>
      <c r="M23" s="184">
        <f t="shared" si="21"/>
        <v>0</v>
      </c>
      <c r="N23" s="184">
        <f t="shared" si="21"/>
        <v>0</v>
      </c>
      <c r="O23" s="184">
        <f t="shared" si="21"/>
        <v>0</v>
      </c>
      <c r="P23" s="184">
        <f t="shared" si="21"/>
        <v>0</v>
      </c>
      <c r="Q23" s="184">
        <f t="shared" si="21"/>
        <v>0</v>
      </c>
      <c r="R23" s="184">
        <f t="shared" si="21"/>
        <v>0</v>
      </c>
      <c r="S23" s="184">
        <f t="shared" si="21"/>
        <v>0</v>
      </c>
      <c r="T23" s="184">
        <f t="shared" si="21"/>
        <v>0</v>
      </c>
      <c r="U23" s="184">
        <f t="shared" si="21"/>
        <v>0</v>
      </c>
      <c r="V23" s="184">
        <f t="shared" si="21"/>
        <v>0</v>
      </c>
      <c r="W23" s="184">
        <f t="shared" si="21"/>
        <v>0</v>
      </c>
      <c r="X23" s="184">
        <f t="shared" si="21"/>
        <v>0</v>
      </c>
      <c r="Y23" s="184">
        <f t="shared" si="21"/>
        <v>0</v>
      </c>
      <c r="Z23" s="184">
        <f t="shared" si="21"/>
        <v>0</v>
      </c>
      <c r="AA23" s="184">
        <f t="shared" si="21"/>
        <v>0</v>
      </c>
      <c r="AB23" s="184">
        <f t="shared" si="21"/>
        <v>0</v>
      </c>
      <c r="AC23" s="184">
        <f t="shared" si="21"/>
        <v>0</v>
      </c>
      <c r="AD23" s="184">
        <f t="shared" si="21"/>
        <v>0</v>
      </c>
      <c r="AE23" s="184">
        <f t="shared" si="21"/>
        <v>0</v>
      </c>
      <c r="AF23" s="184">
        <f t="shared" si="21"/>
        <v>0</v>
      </c>
      <c r="AG23" s="184">
        <f t="shared" si="21"/>
        <v>0</v>
      </c>
      <c r="AH23" s="184">
        <f t="shared" si="21"/>
        <v>0</v>
      </c>
      <c r="AI23" s="184">
        <f t="shared" si="21"/>
        <v>0</v>
      </c>
      <c r="AJ23" s="184">
        <f t="shared" si="21"/>
        <v>0</v>
      </c>
      <c r="AK23" s="184">
        <f t="shared" si="21"/>
        <v>0</v>
      </c>
      <c r="AL23" s="184">
        <f t="shared" si="21"/>
        <v>0</v>
      </c>
      <c r="AM23" s="268">
        <f t="shared" si="21"/>
        <v>70</v>
      </c>
      <c r="AN23" s="245">
        <f t="shared" si="12"/>
        <v>0</v>
      </c>
      <c r="AO23" s="184">
        <f t="shared" si="5"/>
        <v>0</v>
      </c>
      <c r="AP23" s="184">
        <f t="shared" si="5"/>
        <v>0</v>
      </c>
      <c r="AQ23" s="184">
        <f t="shared" si="5"/>
        <v>0</v>
      </c>
      <c r="AR23" s="184">
        <f t="shared" si="5"/>
        <v>0</v>
      </c>
      <c r="AS23" s="184">
        <f t="shared" si="5"/>
        <v>0</v>
      </c>
      <c r="AT23" s="246">
        <f t="shared" si="6"/>
        <v>78</v>
      </c>
      <c r="AU23" s="245">
        <f t="shared" ref="AU23:BV23" si="22">AU54</f>
        <v>0</v>
      </c>
      <c r="AV23" s="184">
        <f t="shared" si="22"/>
        <v>0</v>
      </c>
      <c r="AW23" s="183">
        <f t="shared" si="22"/>
        <v>0</v>
      </c>
      <c r="AX23" s="184">
        <f t="shared" si="22"/>
        <v>0</v>
      </c>
      <c r="AY23" s="184">
        <f t="shared" si="22"/>
        <v>0</v>
      </c>
      <c r="AZ23" s="184">
        <f t="shared" si="22"/>
        <v>0</v>
      </c>
      <c r="BA23" s="184">
        <f t="shared" si="22"/>
        <v>0</v>
      </c>
      <c r="BB23" s="184">
        <f t="shared" si="22"/>
        <v>0</v>
      </c>
      <c r="BC23" s="184">
        <f t="shared" si="22"/>
        <v>0</v>
      </c>
      <c r="BD23" s="184">
        <f t="shared" si="22"/>
        <v>0</v>
      </c>
      <c r="BE23" s="184">
        <f t="shared" si="22"/>
        <v>0</v>
      </c>
      <c r="BF23" s="184">
        <f t="shared" si="22"/>
        <v>0</v>
      </c>
      <c r="BG23" s="184">
        <f t="shared" si="22"/>
        <v>0</v>
      </c>
      <c r="BH23" s="184">
        <f t="shared" si="22"/>
        <v>0</v>
      </c>
      <c r="BI23" s="184">
        <f t="shared" si="22"/>
        <v>0</v>
      </c>
      <c r="BJ23" s="184">
        <f t="shared" si="22"/>
        <v>0</v>
      </c>
      <c r="BK23" s="184">
        <f t="shared" si="22"/>
        <v>0</v>
      </c>
      <c r="BL23" s="184">
        <f t="shared" si="22"/>
        <v>0</v>
      </c>
      <c r="BM23" s="184">
        <f t="shared" si="22"/>
        <v>0</v>
      </c>
      <c r="BN23" s="184">
        <f t="shared" si="22"/>
        <v>0</v>
      </c>
      <c r="BO23" s="184">
        <f t="shared" si="22"/>
        <v>2</v>
      </c>
      <c r="BP23" s="184">
        <f t="shared" si="22"/>
        <v>0</v>
      </c>
      <c r="BQ23" s="184">
        <f t="shared" si="22"/>
        <v>0</v>
      </c>
      <c r="BR23" s="183">
        <f t="shared" si="22"/>
        <v>0</v>
      </c>
      <c r="BS23" s="184">
        <f t="shared" si="22"/>
        <v>0</v>
      </c>
      <c r="BT23" s="184">
        <f t="shared" si="22"/>
        <v>0</v>
      </c>
      <c r="BU23" s="184">
        <f t="shared" si="22"/>
        <v>0</v>
      </c>
      <c r="BV23" s="268">
        <f t="shared" si="22"/>
        <v>76</v>
      </c>
      <c r="BW23" s="245">
        <f t="shared" si="14"/>
        <v>0</v>
      </c>
      <c r="BX23" s="184">
        <f t="shared" si="15"/>
        <v>0</v>
      </c>
      <c r="BY23" s="184">
        <f t="shared" si="16"/>
        <v>0</v>
      </c>
      <c r="BZ23" s="184">
        <f t="shared" si="17"/>
        <v>0</v>
      </c>
      <c r="CA23" s="184">
        <f t="shared" si="18"/>
        <v>0</v>
      </c>
      <c r="CB23" s="184">
        <f t="shared" si="19"/>
        <v>0</v>
      </c>
      <c r="CC23" s="246">
        <f t="shared" si="20"/>
        <v>8</v>
      </c>
      <c r="CD23" s="543" t="s">
        <v>10</v>
      </c>
    </row>
    <row r="24" spans="1:82" ht="47.25">
      <c r="A24" s="244" t="s">
        <v>15</v>
      </c>
      <c r="B24" s="41" t="s">
        <v>16</v>
      </c>
      <c r="C24" s="280" t="s">
        <v>10</v>
      </c>
      <c r="D24" s="290">
        <f>D84</f>
        <v>0</v>
      </c>
      <c r="E24" s="245">
        <f t="shared" si="9"/>
        <v>0</v>
      </c>
      <c r="F24" s="184">
        <f t="shared" si="3"/>
        <v>0</v>
      </c>
      <c r="G24" s="184">
        <f t="shared" si="3"/>
        <v>0</v>
      </c>
      <c r="H24" s="184">
        <f t="shared" si="3"/>
        <v>0</v>
      </c>
      <c r="I24" s="184">
        <f t="shared" si="3"/>
        <v>0</v>
      </c>
      <c r="J24" s="184">
        <f t="shared" si="3"/>
        <v>0</v>
      </c>
      <c r="K24" s="246">
        <f t="shared" si="10"/>
        <v>0</v>
      </c>
      <c r="L24" s="245">
        <f t="shared" ref="L24:AM24" si="23">L84</f>
        <v>0</v>
      </c>
      <c r="M24" s="184">
        <f t="shared" si="23"/>
        <v>0</v>
      </c>
      <c r="N24" s="184">
        <f t="shared" si="23"/>
        <v>0</v>
      </c>
      <c r="O24" s="184">
        <f t="shared" si="23"/>
        <v>0</v>
      </c>
      <c r="P24" s="184">
        <f t="shared" si="23"/>
        <v>0</v>
      </c>
      <c r="Q24" s="184">
        <f t="shared" si="23"/>
        <v>0</v>
      </c>
      <c r="R24" s="184">
        <f t="shared" si="23"/>
        <v>0</v>
      </c>
      <c r="S24" s="184">
        <f t="shared" si="23"/>
        <v>0</v>
      </c>
      <c r="T24" s="184">
        <f t="shared" si="23"/>
        <v>0</v>
      </c>
      <c r="U24" s="184">
        <f t="shared" si="23"/>
        <v>0</v>
      </c>
      <c r="V24" s="184">
        <f t="shared" si="23"/>
        <v>0</v>
      </c>
      <c r="W24" s="184">
        <f t="shared" si="23"/>
        <v>0</v>
      </c>
      <c r="X24" s="184">
        <f t="shared" si="23"/>
        <v>0</v>
      </c>
      <c r="Y24" s="184">
        <f t="shared" si="23"/>
        <v>0</v>
      </c>
      <c r="Z24" s="184">
        <f t="shared" si="23"/>
        <v>0</v>
      </c>
      <c r="AA24" s="184">
        <f t="shared" si="23"/>
        <v>0</v>
      </c>
      <c r="AB24" s="184">
        <f t="shared" si="23"/>
        <v>0</v>
      </c>
      <c r="AC24" s="184">
        <f t="shared" si="23"/>
        <v>0</v>
      </c>
      <c r="AD24" s="184">
        <f t="shared" si="23"/>
        <v>0</v>
      </c>
      <c r="AE24" s="184">
        <f t="shared" si="23"/>
        <v>0</v>
      </c>
      <c r="AF24" s="184">
        <f t="shared" si="23"/>
        <v>0</v>
      </c>
      <c r="AG24" s="184">
        <f t="shared" si="23"/>
        <v>0</v>
      </c>
      <c r="AH24" s="184">
        <f t="shared" si="23"/>
        <v>0</v>
      </c>
      <c r="AI24" s="184">
        <f t="shared" si="23"/>
        <v>0</v>
      </c>
      <c r="AJ24" s="184">
        <f t="shared" si="23"/>
        <v>0</v>
      </c>
      <c r="AK24" s="184">
        <f t="shared" si="23"/>
        <v>0</v>
      </c>
      <c r="AL24" s="184">
        <f t="shared" si="23"/>
        <v>0</v>
      </c>
      <c r="AM24" s="268">
        <f t="shared" si="23"/>
        <v>0</v>
      </c>
      <c r="AN24" s="245">
        <f t="shared" si="12"/>
        <v>0</v>
      </c>
      <c r="AO24" s="184">
        <f t="shared" si="5"/>
        <v>0</v>
      </c>
      <c r="AP24" s="184">
        <f t="shared" si="5"/>
        <v>0</v>
      </c>
      <c r="AQ24" s="184">
        <f t="shared" si="5"/>
        <v>0</v>
      </c>
      <c r="AR24" s="184">
        <f t="shared" si="5"/>
        <v>0</v>
      </c>
      <c r="AS24" s="184">
        <f t="shared" si="5"/>
        <v>0</v>
      </c>
      <c r="AT24" s="246">
        <f t="shared" si="6"/>
        <v>0</v>
      </c>
      <c r="AU24" s="245">
        <f t="shared" ref="AU24:BV24" si="24">AU84</f>
        <v>0</v>
      </c>
      <c r="AV24" s="184">
        <f t="shared" si="24"/>
        <v>0</v>
      </c>
      <c r="AW24" s="183">
        <f t="shared" si="24"/>
        <v>0</v>
      </c>
      <c r="AX24" s="184">
        <f t="shared" si="24"/>
        <v>0</v>
      </c>
      <c r="AY24" s="184">
        <f t="shared" si="24"/>
        <v>0</v>
      </c>
      <c r="AZ24" s="184">
        <f t="shared" si="24"/>
        <v>0</v>
      </c>
      <c r="BA24" s="184">
        <f t="shared" si="24"/>
        <v>0</v>
      </c>
      <c r="BB24" s="184">
        <f t="shared" si="24"/>
        <v>0</v>
      </c>
      <c r="BC24" s="184">
        <f t="shared" si="24"/>
        <v>0</v>
      </c>
      <c r="BD24" s="184">
        <f t="shared" si="24"/>
        <v>0</v>
      </c>
      <c r="BE24" s="184">
        <f t="shared" si="24"/>
        <v>0</v>
      </c>
      <c r="BF24" s="184">
        <f t="shared" si="24"/>
        <v>0</v>
      </c>
      <c r="BG24" s="184">
        <f t="shared" si="24"/>
        <v>0</v>
      </c>
      <c r="BH24" s="184">
        <f t="shared" si="24"/>
        <v>0</v>
      </c>
      <c r="BI24" s="184">
        <f t="shared" si="24"/>
        <v>0</v>
      </c>
      <c r="BJ24" s="184">
        <f t="shared" si="24"/>
        <v>0</v>
      </c>
      <c r="BK24" s="184">
        <f t="shared" si="24"/>
        <v>0</v>
      </c>
      <c r="BL24" s="184">
        <f t="shared" si="24"/>
        <v>0</v>
      </c>
      <c r="BM24" s="184">
        <f t="shared" si="24"/>
        <v>0</v>
      </c>
      <c r="BN24" s="184">
        <f t="shared" si="24"/>
        <v>0</v>
      </c>
      <c r="BO24" s="184">
        <f t="shared" si="24"/>
        <v>0</v>
      </c>
      <c r="BP24" s="184">
        <f t="shared" si="24"/>
        <v>0</v>
      </c>
      <c r="BQ24" s="184">
        <f t="shared" si="24"/>
        <v>0</v>
      </c>
      <c r="BR24" s="183">
        <f t="shared" si="24"/>
        <v>0</v>
      </c>
      <c r="BS24" s="184">
        <f t="shared" si="24"/>
        <v>0</v>
      </c>
      <c r="BT24" s="184">
        <f t="shared" si="24"/>
        <v>0</v>
      </c>
      <c r="BU24" s="184">
        <f t="shared" si="24"/>
        <v>0</v>
      </c>
      <c r="BV24" s="268">
        <f t="shared" si="24"/>
        <v>0</v>
      </c>
      <c r="BW24" s="245">
        <f t="shared" si="14"/>
        <v>0</v>
      </c>
      <c r="BX24" s="184">
        <f t="shared" si="15"/>
        <v>0</v>
      </c>
      <c r="BY24" s="184">
        <f t="shared" si="16"/>
        <v>0</v>
      </c>
      <c r="BZ24" s="184">
        <f t="shared" si="17"/>
        <v>0</v>
      </c>
      <c r="CA24" s="184">
        <f t="shared" si="18"/>
        <v>0</v>
      </c>
      <c r="CB24" s="184">
        <f t="shared" si="19"/>
        <v>0</v>
      </c>
      <c r="CC24" s="246">
        <f t="shared" si="20"/>
        <v>0</v>
      </c>
      <c r="CD24" s="543" t="s">
        <v>10</v>
      </c>
    </row>
    <row r="25" spans="1:82" ht="31.5">
      <c r="A25" s="244" t="s">
        <v>17</v>
      </c>
      <c r="B25" s="41" t="s">
        <v>18</v>
      </c>
      <c r="C25" s="280" t="s">
        <v>10</v>
      </c>
      <c r="D25" s="290">
        <f>D87</f>
        <v>0</v>
      </c>
      <c r="E25" s="245">
        <f t="shared" si="9"/>
        <v>0</v>
      </c>
      <c r="F25" s="184">
        <f t="shared" si="3"/>
        <v>0</v>
      </c>
      <c r="G25" s="184">
        <f t="shared" si="3"/>
        <v>0</v>
      </c>
      <c r="H25" s="184">
        <f t="shared" si="3"/>
        <v>0</v>
      </c>
      <c r="I25" s="184">
        <f t="shared" si="3"/>
        <v>0</v>
      </c>
      <c r="J25" s="184">
        <f t="shared" si="3"/>
        <v>0</v>
      </c>
      <c r="K25" s="246">
        <f t="shared" si="10"/>
        <v>0</v>
      </c>
      <c r="L25" s="245">
        <f t="shared" ref="L25:AM25" si="25">L87</f>
        <v>0</v>
      </c>
      <c r="M25" s="184">
        <f t="shared" si="25"/>
        <v>0</v>
      </c>
      <c r="N25" s="184">
        <f t="shared" si="25"/>
        <v>0</v>
      </c>
      <c r="O25" s="184">
        <f t="shared" si="25"/>
        <v>0</v>
      </c>
      <c r="P25" s="184">
        <f t="shared" si="25"/>
        <v>0</v>
      </c>
      <c r="Q25" s="184">
        <f t="shared" si="25"/>
        <v>0</v>
      </c>
      <c r="R25" s="184">
        <f t="shared" si="25"/>
        <v>0</v>
      </c>
      <c r="S25" s="184">
        <f t="shared" si="25"/>
        <v>0</v>
      </c>
      <c r="T25" s="184">
        <f t="shared" si="25"/>
        <v>0</v>
      </c>
      <c r="U25" s="184">
        <f t="shared" si="25"/>
        <v>0</v>
      </c>
      <c r="V25" s="184">
        <f t="shared" si="25"/>
        <v>0</v>
      </c>
      <c r="W25" s="184">
        <f t="shared" si="25"/>
        <v>0</v>
      </c>
      <c r="X25" s="184">
        <f t="shared" si="25"/>
        <v>0</v>
      </c>
      <c r="Y25" s="184">
        <f t="shared" si="25"/>
        <v>0</v>
      </c>
      <c r="Z25" s="184">
        <f t="shared" si="25"/>
        <v>0</v>
      </c>
      <c r="AA25" s="184">
        <f t="shared" si="25"/>
        <v>0</v>
      </c>
      <c r="AB25" s="184">
        <f t="shared" si="25"/>
        <v>0</v>
      </c>
      <c r="AC25" s="184">
        <f t="shared" si="25"/>
        <v>0</v>
      </c>
      <c r="AD25" s="184">
        <f t="shared" si="25"/>
        <v>0</v>
      </c>
      <c r="AE25" s="184">
        <f t="shared" si="25"/>
        <v>0</v>
      </c>
      <c r="AF25" s="184">
        <f t="shared" si="25"/>
        <v>0</v>
      </c>
      <c r="AG25" s="184">
        <f t="shared" si="25"/>
        <v>0</v>
      </c>
      <c r="AH25" s="184">
        <f t="shared" si="25"/>
        <v>0</v>
      </c>
      <c r="AI25" s="184">
        <f t="shared" si="25"/>
        <v>0</v>
      </c>
      <c r="AJ25" s="184">
        <f t="shared" si="25"/>
        <v>0</v>
      </c>
      <c r="AK25" s="184">
        <f t="shared" si="25"/>
        <v>0</v>
      </c>
      <c r="AL25" s="184">
        <f t="shared" si="25"/>
        <v>0</v>
      </c>
      <c r="AM25" s="268">
        <f t="shared" si="25"/>
        <v>0</v>
      </c>
      <c r="AN25" s="245">
        <f t="shared" si="12"/>
        <v>0</v>
      </c>
      <c r="AO25" s="184">
        <f t="shared" si="5"/>
        <v>0</v>
      </c>
      <c r="AP25" s="184">
        <f t="shared" si="5"/>
        <v>0</v>
      </c>
      <c r="AQ25" s="184">
        <f t="shared" si="5"/>
        <v>0</v>
      </c>
      <c r="AR25" s="184">
        <f t="shared" si="5"/>
        <v>0</v>
      </c>
      <c r="AS25" s="184">
        <f t="shared" si="5"/>
        <v>0</v>
      </c>
      <c r="AT25" s="246">
        <f t="shared" si="6"/>
        <v>0</v>
      </c>
      <c r="AU25" s="245">
        <f t="shared" ref="AU25:BV27" si="26">AU87</f>
        <v>0</v>
      </c>
      <c r="AV25" s="184">
        <f t="shared" si="26"/>
        <v>0</v>
      </c>
      <c r="AW25" s="183">
        <f t="shared" si="26"/>
        <v>0</v>
      </c>
      <c r="AX25" s="184">
        <f t="shared" si="26"/>
        <v>0</v>
      </c>
      <c r="AY25" s="184">
        <f t="shared" si="26"/>
        <v>0</v>
      </c>
      <c r="AZ25" s="184">
        <f t="shared" si="26"/>
        <v>0</v>
      </c>
      <c r="BA25" s="184">
        <f t="shared" si="26"/>
        <v>0</v>
      </c>
      <c r="BB25" s="184">
        <f t="shared" si="26"/>
        <v>0</v>
      </c>
      <c r="BC25" s="184">
        <f t="shared" si="26"/>
        <v>0</v>
      </c>
      <c r="BD25" s="184">
        <f t="shared" si="26"/>
        <v>0</v>
      </c>
      <c r="BE25" s="184">
        <f t="shared" si="26"/>
        <v>0</v>
      </c>
      <c r="BF25" s="184">
        <f t="shared" si="26"/>
        <v>0</v>
      </c>
      <c r="BG25" s="184">
        <f t="shared" si="26"/>
        <v>0</v>
      </c>
      <c r="BH25" s="184">
        <f t="shared" si="26"/>
        <v>0</v>
      </c>
      <c r="BI25" s="184">
        <f t="shared" si="26"/>
        <v>0</v>
      </c>
      <c r="BJ25" s="184">
        <f t="shared" si="26"/>
        <v>0</v>
      </c>
      <c r="BK25" s="184">
        <f t="shared" si="26"/>
        <v>0</v>
      </c>
      <c r="BL25" s="184">
        <f t="shared" si="26"/>
        <v>0</v>
      </c>
      <c r="BM25" s="184">
        <f t="shared" si="26"/>
        <v>0</v>
      </c>
      <c r="BN25" s="184">
        <f t="shared" si="26"/>
        <v>0</v>
      </c>
      <c r="BO25" s="184">
        <f t="shared" si="26"/>
        <v>0</v>
      </c>
      <c r="BP25" s="184">
        <f t="shared" si="26"/>
        <v>0</v>
      </c>
      <c r="BQ25" s="184">
        <f t="shared" si="26"/>
        <v>0</v>
      </c>
      <c r="BR25" s="183">
        <f t="shared" si="26"/>
        <v>0</v>
      </c>
      <c r="BS25" s="184">
        <f t="shared" si="26"/>
        <v>0</v>
      </c>
      <c r="BT25" s="184">
        <f t="shared" si="26"/>
        <v>0</v>
      </c>
      <c r="BU25" s="184">
        <f t="shared" si="26"/>
        <v>0</v>
      </c>
      <c r="BV25" s="268">
        <f t="shared" si="26"/>
        <v>0</v>
      </c>
      <c r="BW25" s="245">
        <f t="shared" si="14"/>
        <v>0</v>
      </c>
      <c r="BX25" s="184">
        <f t="shared" si="15"/>
        <v>0</v>
      </c>
      <c r="BY25" s="184">
        <f t="shared" si="16"/>
        <v>0</v>
      </c>
      <c r="BZ25" s="184">
        <f t="shared" si="17"/>
        <v>0</v>
      </c>
      <c r="CA25" s="184">
        <f t="shared" si="18"/>
        <v>0</v>
      </c>
      <c r="CB25" s="184">
        <f t="shared" si="19"/>
        <v>0</v>
      </c>
      <c r="CC25" s="246">
        <f t="shared" si="20"/>
        <v>0</v>
      </c>
      <c r="CD25" s="543" t="s">
        <v>10</v>
      </c>
    </row>
    <row r="26" spans="1:82" ht="31.5">
      <c r="A26" s="244" t="s">
        <v>19</v>
      </c>
      <c r="B26" s="41" t="s">
        <v>20</v>
      </c>
      <c r="C26" s="280" t="s">
        <v>10</v>
      </c>
      <c r="D26" s="290">
        <f>D88</f>
        <v>0</v>
      </c>
      <c r="E26" s="245">
        <f t="shared" si="9"/>
        <v>0</v>
      </c>
      <c r="F26" s="184">
        <f t="shared" si="3"/>
        <v>0</v>
      </c>
      <c r="G26" s="184">
        <f t="shared" si="3"/>
        <v>0</v>
      </c>
      <c r="H26" s="184">
        <f t="shared" si="3"/>
        <v>0</v>
      </c>
      <c r="I26" s="184">
        <f t="shared" si="3"/>
        <v>0</v>
      </c>
      <c r="J26" s="184">
        <f t="shared" si="3"/>
        <v>0</v>
      </c>
      <c r="K26" s="246">
        <f t="shared" si="10"/>
        <v>0</v>
      </c>
      <c r="L26" s="245">
        <f t="shared" ref="L26:AM27" si="27">L88</f>
        <v>0</v>
      </c>
      <c r="M26" s="184">
        <f t="shared" si="27"/>
        <v>0</v>
      </c>
      <c r="N26" s="184">
        <f t="shared" si="27"/>
        <v>0</v>
      </c>
      <c r="O26" s="184">
        <f t="shared" si="27"/>
        <v>0</v>
      </c>
      <c r="P26" s="184">
        <f t="shared" si="27"/>
        <v>0</v>
      </c>
      <c r="Q26" s="184">
        <f t="shared" si="27"/>
        <v>0</v>
      </c>
      <c r="R26" s="184">
        <f t="shared" si="27"/>
        <v>0</v>
      </c>
      <c r="S26" s="184">
        <f t="shared" si="27"/>
        <v>0</v>
      </c>
      <c r="T26" s="184">
        <f t="shared" si="27"/>
        <v>0</v>
      </c>
      <c r="U26" s="184">
        <f t="shared" si="27"/>
        <v>0</v>
      </c>
      <c r="V26" s="184">
        <f t="shared" si="27"/>
        <v>0</v>
      </c>
      <c r="W26" s="184">
        <f t="shared" si="27"/>
        <v>0</v>
      </c>
      <c r="X26" s="184">
        <f t="shared" si="27"/>
        <v>0</v>
      </c>
      <c r="Y26" s="184">
        <f t="shared" si="27"/>
        <v>0</v>
      </c>
      <c r="Z26" s="184">
        <f t="shared" si="27"/>
        <v>0</v>
      </c>
      <c r="AA26" s="184">
        <f t="shared" si="27"/>
        <v>0</v>
      </c>
      <c r="AB26" s="184">
        <f t="shared" si="27"/>
        <v>0</v>
      </c>
      <c r="AC26" s="184">
        <f t="shared" si="27"/>
        <v>0</v>
      </c>
      <c r="AD26" s="184">
        <f t="shared" si="27"/>
        <v>0</v>
      </c>
      <c r="AE26" s="184">
        <f t="shared" si="27"/>
        <v>0</v>
      </c>
      <c r="AF26" s="184">
        <f t="shared" si="27"/>
        <v>0</v>
      </c>
      <c r="AG26" s="184">
        <f t="shared" si="27"/>
        <v>0</v>
      </c>
      <c r="AH26" s="184">
        <f t="shared" si="27"/>
        <v>0</v>
      </c>
      <c r="AI26" s="184">
        <f t="shared" si="27"/>
        <v>0</v>
      </c>
      <c r="AJ26" s="184">
        <f t="shared" si="27"/>
        <v>0</v>
      </c>
      <c r="AK26" s="184">
        <f t="shared" si="27"/>
        <v>0</v>
      </c>
      <c r="AL26" s="184">
        <f t="shared" si="27"/>
        <v>0</v>
      </c>
      <c r="AM26" s="268">
        <f t="shared" si="27"/>
        <v>0</v>
      </c>
      <c r="AN26" s="245">
        <f t="shared" si="12"/>
        <v>0</v>
      </c>
      <c r="AO26" s="184">
        <f t="shared" si="5"/>
        <v>0</v>
      </c>
      <c r="AP26" s="184">
        <f t="shared" si="5"/>
        <v>0</v>
      </c>
      <c r="AQ26" s="184">
        <f t="shared" si="5"/>
        <v>0</v>
      </c>
      <c r="AR26" s="184">
        <f t="shared" si="5"/>
        <v>0</v>
      </c>
      <c r="AS26" s="184">
        <f t="shared" si="5"/>
        <v>0</v>
      </c>
      <c r="AT26" s="246">
        <f t="shared" si="6"/>
        <v>0</v>
      </c>
      <c r="AU26" s="245">
        <f t="shared" ref="AU26:BV27" si="28">AU88</f>
        <v>0</v>
      </c>
      <c r="AV26" s="184">
        <f t="shared" si="28"/>
        <v>0</v>
      </c>
      <c r="AW26" s="183">
        <f t="shared" si="26"/>
        <v>0</v>
      </c>
      <c r="AX26" s="184">
        <f t="shared" si="28"/>
        <v>0</v>
      </c>
      <c r="AY26" s="184">
        <f t="shared" si="28"/>
        <v>0</v>
      </c>
      <c r="AZ26" s="184">
        <f t="shared" si="28"/>
        <v>0</v>
      </c>
      <c r="BA26" s="184">
        <f t="shared" si="28"/>
        <v>0</v>
      </c>
      <c r="BB26" s="184">
        <f t="shared" si="28"/>
        <v>0</v>
      </c>
      <c r="BC26" s="184">
        <f t="shared" si="28"/>
        <v>0</v>
      </c>
      <c r="BD26" s="184">
        <f t="shared" si="28"/>
        <v>0</v>
      </c>
      <c r="BE26" s="184">
        <f t="shared" si="28"/>
        <v>0</v>
      </c>
      <c r="BF26" s="184">
        <f t="shared" si="28"/>
        <v>0</v>
      </c>
      <c r="BG26" s="184">
        <f t="shared" si="28"/>
        <v>0</v>
      </c>
      <c r="BH26" s="184">
        <f t="shared" si="28"/>
        <v>0</v>
      </c>
      <c r="BI26" s="184">
        <f t="shared" si="28"/>
        <v>0</v>
      </c>
      <c r="BJ26" s="184">
        <f t="shared" si="28"/>
        <v>0</v>
      </c>
      <c r="BK26" s="184">
        <f t="shared" si="28"/>
        <v>0</v>
      </c>
      <c r="BL26" s="184">
        <f t="shared" si="28"/>
        <v>0</v>
      </c>
      <c r="BM26" s="184">
        <f t="shared" si="28"/>
        <v>0</v>
      </c>
      <c r="BN26" s="184">
        <f t="shared" si="28"/>
        <v>0</v>
      </c>
      <c r="BO26" s="184">
        <f t="shared" si="28"/>
        <v>0</v>
      </c>
      <c r="BP26" s="184">
        <f t="shared" si="28"/>
        <v>0</v>
      </c>
      <c r="BQ26" s="184">
        <f t="shared" si="28"/>
        <v>0</v>
      </c>
      <c r="BR26" s="183">
        <f t="shared" si="26"/>
        <v>0</v>
      </c>
      <c r="BS26" s="184">
        <f t="shared" si="28"/>
        <v>0</v>
      </c>
      <c r="BT26" s="184">
        <f t="shared" si="28"/>
        <v>0</v>
      </c>
      <c r="BU26" s="184">
        <f t="shared" si="28"/>
        <v>0</v>
      </c>
      <c r="BV26" s="268">
        <f t="shared" si="28"/>
        <v>0</v>
      </c>
      <c r="BW26" s="245">
        <f t="shared" si="14"/>
        <v>0</v>
      </c>
      <c r="BX26" s="184">
        <f t="shared" si="15"/>
        <v>0</v>
      </c>
      <c r="BY26" s="184">
        <f t="shared" si="16"/>
        <v>0</v>
      </c>
      <c r="BZ26" s="184">
        <f t="shared" si="17"/>
        <v>0</v>
      </c>
      <c r="CA26" s="184">
        <f t="shared" si="18"/>
        <v>0</v>
      </c>
      <c r="CB26" s="184">
        <f t="shared" si="19"/>
        <v>0</v>
      </c>
      <c r="CC26" s="246">
        <f t="shared" si="20"/>
        <v>0</v>
      </c>
      <c r="CD26" s="543" t="s">
        <v>10</v>
      </c>
    </row>
    <row r="27" spans="1:82">
      <c r="A27" s="244" t="s">
        <v>21</v>
      </c>
      <c r="B27" s="41" t="s">
        <v>22</v>
      </c>
      <c r="C27" s="280" t="s">
        <v>10</v>
      </c>
      <c r="D27" s="290">
        <f>D89</f>
        <v>0</v>
      </c>
      <c r="E27" s="245">
        <f t="shared" si="9"/>
        <v>0</v>
      </c>
      <c r="F27" s="184">
        <f t="shared" si="3"/>
        <v>0</v>
      </c>
      <c r="G27" s="184">
        <f t="shared" si="3"/>
        <v>0</v>
      </c>
      <c r="H27" s="184">
        <f t="shared" si="3"/>
        <v>0</v>
      </c>
      <c r="I27" s="184">
        <f t="shared" si="3"/>
        <v>0</v>
      </c>
      <c r="J27" s="184">
        <f t="shared" si="3"/>
        <v>0</v>
      </c>
      <c r="K27" s="246">
        <f t="shared" si="10"/>
        <v>0</v>
      </c>
      <c r="L27" s="245">
        <f t="shared" si="27"/>
        <v>0</v>
      </c>
      <c r="M27" s="184">
        <f t="shared" si="27"/>
        <v>0</v>
      </c>
      <c r="N27" s="184">
        <f t="shared" si="27"/>
        <v>0</v>
      </c>
      <c r="O27" s="184">
        <f t="shared" si="27"/>
        <v>0</v>
      </c>
      <c r="P27" s="184">
        <f t="shared" si="27"/>
        <v>0</v>
      </c>
      <c r="Q27" s="184">
        <f t="shared" si="27"/>
        <v>0</v>
      </c>
      <c r="R27" s="184">
        <f t="shared" si="27"/>
        <v>0</v>
      </c>
      <c r="S27" s="184">
        <f t="shared" si="27"/>
        <v>0</v>
      </c>
      <c r="T27" s="184">
        <f t="shared" si="27"/>
        <v>0</v>
      </c>
      <c r="U27" s="184">
        <f t="shared" si="27"/>
        <v>0</v>
      </c>
      <c r="V27" s="184">
        <f t="shared" si="27"/>
        <v>0</v>
      </c>
      <c r="W27" s="184">
        <f t="shared" si="27"/>
        <v>0</v>
      </c>
      <c r="X27" s="184">
        <f t="shared" si="27"/>
        <v>0</v>
      </c>
      <c r="Y27" s="184">
        <f t="shared" si="27"/>
        <v>0</v>
      </c>
      <c r="Z27" s="184">
        <f t="shared" si="27"/>
        <v>0</v>
      </c>
      <c r="AA27" s="184">
        <f t="shared" si="27"/>
        <v>0</v>
      </c>
      <c r="AB27" s="184">
        <f t="shared" si="27"/>
        <v>0</v>
      </c>
      <c r="AC27" s="184">
        <f t="shared" si="27"/>
        <v>0</v>
      </c>
      <c r="AD27" s="184">
        <f t="shared" si="27"/>
        <v>0</v>
      </c>
      <c r="AE27" s="184">
        <f t="shared" si="27"/>
        <v>0</v>
      </c>
      <c r="AF27" s="184">
        <f t="shared" si="27"/>
        <v>0</v>
      </c>
      <c r="AG27" s="184">
        <f t="shared" si="27"/>
        <v>0</v>
      </c>
      <c r="AH27" s="184">
        <f t="shared" si="27"/>
        <v>0</v>
      </c>
      <c r="AI27" s="184">
        <f t="shared" si="27"/>
        <v>0</v>
      </c>
      <c r="AJ27" s="184">
        <f t="shared" si="27"/>
        <v>0</v>
      </c>
      <c r="AK27" s="184">
        <f t="shared" si="27"/>
        <v>0</v>
      </c>
      <c r="AL27" s="184">
        <f t="shared" si="27"/>
        <v>0</v>
      </c>
      <c r="AM27" s="268">
        <f t="shared" si="27"/>
        <v>0</v>
      </c>
      <c r="AN27" s="245">
        <f t="shared" si="12"/>
        <v>0</v>
      </c>
      <c r="AO27" s="184">
        <f t="shared" si="5"/>
        <v>0</v>
      </c>
      <c r="AP27" s="184">
        <f t="shared" si="5"/>
        <v>0</v>
      </c>
      <c r="AQ27" s="184">
        <f t="shared" si="5"/>
        <v>0</v>
      </c>
      <c r="AR27" s="184">
        <f t="shared" si="5"/>
        <v>0</v>
      </c>
      <c r="AS27" s="184">
        <f t="shared" si="5"/>
        <v>0</v>
      </c>
      <c r="AT27" s="246">
        <f t="shared" si="6"/>
        <v>7</v>
      </c>
      <c r="AU27" s="245">
        <f t="shared" si="28"/>
        <v>0</v>
      </c>
      <c r="AV27" s="184">
        <f t="shared" si="28"/>
        <v>0</v>
      </c>
      <c r="AW27" s="183">
        <f t="shared" si="26"/>
        <v>0</v>
      </c>
      <c r="AX27" s="184">
        <f t="shared" si="28"/>
        <v>0</v>
      </c>
      <c r="AY27" s="184">
        <f t="shared" si="28"/>
        <v>0</v>
      </c>
      <c r="AZ27" s="184">
        <f t="shared" si="28"/>
        <v>0</v>
      </c>
      <c r="BA27" s="184">
        <f t="shared" si="28"/>
        <v>2</v>
      </c>
      <c r="BB27" s="184">
        <f t="shared" si="28"/>
        <v>0</v>
      </c>
      <c r="BC27" s="184">
        <f t="shared" si="28"/>
        <v>0</v>
      </c>
      <c r="BD27" s="184">
        <f t="shared" si="28"/>
        <v>0</v>
      </c>
      <c r="BE27" s="184">
        <f t="shared" si="28"/>
        <v>0</v>
      </c>
      <c r="BF27" s="184">
        <f t="shared" si="28"/>
        <v>0</v>
      </c>
      <c r="BG27" s="184">
        <f t="shared" si="28"/>
        <v>0</v>
      </c>
      <c r="BH27" s="184">
        <f t="shared" si="28"/>
        <v>2</v>
      </c>
      <c r="BI27" s="184">
        <f t="shared" si="28"/>
        <v>0</v>
      </c>
      <c r="BJ27" s="184">
        <f t="shared" si="28"/>
        <v>0</v>
      </c>
      <c r="BK27" s="184">
        <f t="shared" si="28"/>
        <v>0</v>
      </c>
      <c r="BL27" s="184">
        <f t="shared" si="28"/>
        <v>0</v>
      </c>
      <c r="BM27" s="184">
        <f t="shared" si="28"/>
        <v>0</v>
      </c>
      <c r="BN27" s="184">
        <f t="shared" si="28"/>
        <v>0</v>
      </c>
      <c r="BO27" s="184">
        <f t="shared" si="28"/>
        <v>2</v>
      </c>
      <c r="BP27" s="184">
        <f t="shared" si="28"/>
        <v>0</v>
      </c>
      <c r="BQ27" s="184">
        <f t="shared" si="28"/>
        <v>0</v>
      </c>
      <c r="BR27" s="183">
        <f t="shared" si="26"/>
        <v>0</v>
      </c>
      <c r="BS27" s="184">
        <f t="shared" si="28"/>
        <v>0</v>
      </c>
      <c r="BT27" s="184">
        <f t="shared" si="28"/>
        <v>0</v>
      </c>
      <c r="BU27" s="184">
        <f t="shared" si="28"/>
        <v>0</v>
      </c>
      <c r="BV27" s="268">
        <f t="shared" si="28"/>
        <v>1</v>
      </c>
      <c r="BW27" s="245">
        <f t="shared" si="14"/>
        <v>0</v>
      </c>
      <c r="BX27" s="184">
        <f t="shared" si="15"/>
        <v>0</v>
      </c>
      <c r="BY27" s="184">
        <f t="shared" si="16"/>
        <v>0</v>
      </c>
      <c r="BZ27" s="184">
        <f t="shared" si="17"/>
        <v>0</v>
      </c>
      <c r="CA27" s="184">
        <f t="shared" si="18"/>
        <v>0</v>
      </c>
      <c r="CB27" s="184">
        <f t="shared" si="19"/>
        <v>0</v>
      </c>
      <c r="CC27" s="246">
        <f t="shared" si="20"/>
        <v>7</v>
      </c>
      <c r="CD27" s="543" t="s">
        <v>10</v>
      </c>
    </row>
    <row r="28" spans="1:82">
      <c r="A28" s="244" t="s">
        <v>23</v>
      </c>
      <c r="B28" s="41" t="s">
        <v>125</v>
      </c>
      <c r="C28" s="280" t="s">
        <v>10</v>
      </c>
      <c r="D28" s="290">
        <f>D29+D54+D84+D87+D88+D89</f>
        <v>0</v>
      </c>
      <c r="E28" s="245">
        <f t="shared" si="9"/>
        <v>0</v>
      </c>
      <c r="F28" s="184">
        <f t="shared" si="3"/>
        <v>0</v>
      </c>
      <c r="G28" s="184">
        <f t="shared" si="3"/>
        <v>0</v>
      </c>
      <c r="H28" s="184">
        <f t="shared" si="3"/>
        <v>0</v>
      </c>
      <c r="I28" s="184">
        <f t="shared" si="3"/>
        <v>0</v>
      </c>
      <c r="J28" s="184">
        <f t="shared" si="3"/>
        <v>0</v>
      </c>
      <c r="K28" s="246">
        <f t="shared" si="10"/>
        <v>70</v>
      </c>
      <c r="L28" s="245">
        <f>L29+L54+L84+L87+L88+L89</f>
        <v>0</v>
      </c>
      <c r="M28" s="184">
        <f t="shared" ref="M28:BV28" si="29">M29+M54+M84+M87+M88+M89</f>
        <v>0</v>
      </c>
      <c r="N28" s="184">
        <f t="shared" si="29"/>
        <v>0</v>
      </c>
      <c r="O28" s="184">
        <f t="shared" si="29"/>
        <v>0</v>
      </c>
      <c r="P28" s="184">
        <f t="shared" si="29"/>
        <v>0</v>
      </c>
      <c r="Q28" s="184">
        <f t="shared" si="29"/>
        <v>0</v>
      </c>
      <c r="R28" s="184">
        <f t="shared" si="29"/>
        <v>0</v>
      </c>
      <c r="S28" s="184">
        <f t="shared" si="29"/>
        <v>0</v>
      </c>
      <c r="T28" s="184">
        <f t="shared" si="29"/>
        <v>0</v>
      </c>
      <c r="U28" s="184">
        <f t="shared" si="29"/>
        <v>0</v>
      </c>
      <c r="V28" s="184">
        <f t="shared" si="29"/>
        <v>0</v>
      </c>
      <c r="W28" s="184">
        <f t="shared" si="29"/>
        <v>0</v>
      </c>
      <c r="X28" s="184">
        <f t="shared" si="29"/>
        <v>0</v>
      </c>
      <c r="Y28" s="184">
        <f t="shared" si="29"/>
        <v>0</v>
      </c>
      <c r="Z28" s="184">
        <f t="shared" si="29"/>
        <v>0</v>
      </c>
      <c r="AA28" s="184">
        <f t="shared" si="29"/>
        <v>0</v>
      </c>
      <c r="AB28" s="184">
        <f t="shared" si="29"/>
        <v>0</v>
      </c>
      <c r="AC28" s="184">
        <f t="shared" si="29"/>
        <v>0</v>
      </c>
      <c r="AD28" s="184">
        <f t="shared" si="29"/>
        <v>0</v>
      </c>
      <c r="AE28" s="184">
        <f t="shared" si="29"/>
        <v>0</v>
      </c>
      <c r="AF28" s="184">
        <f t="shared" si="29"/>
        <v>0</v>
      </c>
      <c r="AG28" s="184">
        <f t="shared" si="29"/>
        <v>0</v>
      </c>
      <c r="AH28" s="184">
        <f t="shared" si="29"/>
        <v>0</v>
      </c>
      <c r="AI28" s="184">
        <f t="shared" si="29"/>
        <v>0</v>
      </c>
      <c r="AJ28" s="184">
        <f t="shared" si="29"/>
        <v>0</v>
      </c>
      <c r="AK28" s="184">
        <f t="shared" si="29"/>
        <v>0</v>
      </c>
      <c r="AL28" s="184">
        <f t="shared" si="29"/>
        <v>0</v>
      </c>
      <c r="AM28" s="268">
        <f t="shared" si="29"/>
        <v>70</v>
      </c>
      <c r="AN28" s="245">
        <f t="shared" si="29"/>
        <v>0</v>
      </c>
      <c r="AO28" s="184">
        <f t="shared" si="29"/>
        <v>0</v>
      </c>
      <c r="AP28" s="184">
        <f t="shared" si="29"/>
        <v>5.5880000000000001</v>
      </c>
      <c r="AQ28" s="184">
        <f t="shared" si="29"/>
        <v>9.5000000000000001E-2</v>
      </c>
      <c r="AR28" s="184">
        <f t="shared" si="29"/>
        <v>0</v>
      </c>
      <c r="AS28" s="184">
        <f t="shared" si="29"/>
        <v>0</v>
      </c>
      <c r="AT28" s="246">
        <f t="shared" si="29"/>
        <v>85</v>
      </c>
      <c r="AU28" s="245">
        <f t="shared" si="29"/>
        <v>0</v>
      </c>
      <c r="AV28" s="184">
        <f t="shared" si="29"/>
        <v>0</v>
      </c>
      <c r="AW28" s="183">
        <f t="shared" si="29"/>
        <v>0</v>
      </c>
      <c r="AX28" s="184">
        <f t="shared" si="29"/>
        <v>0</v>
      </c>
      <c r="AY28" s="184">
        <f t="shared" si="29"/>
        <v>0</v>
      </c>
      <c r="AZ28" s="184">
        <f t="shared" si="29"/>
        <v>0</v>
      </c>
      <c r="BA28" s="184">
        <f t="shared" si="29"/>
        <v>2</v>
      </c>
      <c r="BB28" s="184">
        <f t="shared" si="29"/>
        <v>0</v>
      </c>
      <c r="BC28" s="184">
        <f t="shared" si="29"/>
        <v>0</v>
      </c>
      <c r="BD28" s="184">
        <f t="shared" si="29"/>
        <v>0.55000000000000004</v>
      </c>
      <c r="BE28" s="184">
        <f t="shared" si="29"/>
        <v>0</v>
      </c>
      <c r="BF28" s="184">
        <f t="shared" si="29"/>
        <v>0</v>
      </c>
      <c r="BG28" s="184">
        <f t="shared" si="29"/>
        <v>0</v>
      </c>
      <c r="BH28" s="184">
        <f t="shared" si="29"/>
        <v>2</v>
      </c>
      <c r="BI28" s="184">
        <f t="shared" si="29"/>
        <v>0</v>
      </c>
      <c r="BJ28" s="184">
        <f t="shared" si="29"/>
        <v>0</v>
      </c>
      <c r="BK28" s="184">
        <f t="shared" si="29"/>
        <v>0</v>
      </c>
      <c r="BL28" s="184">
        <f t="shared" si="29"/>
        <v>0</v>
      </c>
      <c r="BM28" s="184">
        <f t="shared" si="29"/>
        <v>0</v>
      </c>
      <c r="BN28" s="184">
        <f t="shared" si="29"/>
        <v>0</v>
      </c>
      <c r="BO28" s="184">
        <f t="shared" si="29"/>
        <v>4</v>
      </c>
      <c r="BP28" s="184">
        <f t="shared" si="29"/>
        <v>0</v>
      </c>
      <c r="BQ28" s="184">
        <f t="shared" si="29"/>
        <v>0</v>
      </c>
      <c r="BR28" s="183">
        <f t="shared" si="29"/>
        <v>5.0380000000000003</v>
      </c>
      <c r="BS28" s="184">
        <f t="shared" si="29"/>
        <v>9.5000000000000001E-2</v>
      </c>
      <c r="BT28" s="184">
        <f t="shared" si="29"/>
        <v>0</v>
      </c>
      <c r="BU28" s="184">
        <f t="shared" si="29"/>
        <v>0</v>
      </c>
      <c r="BV28" s="268">
        <f t="shared" si="29"/>
        <v>77</v>
      </c>
      <c r="BW28" s="245">
        <f t="shared" si="14"/>
        <v>0</v>
      </c>
      <c r="BX28" s="184">
        <f t="shared" si="15"/>
        <v>0</v>
      </c>
      <c r="BY28" s="184">
        <f t="shared" si="16"/>
        <v>5.5880000000000001</v>
      </c>
      <c r="BZ28" s="184">
        <f t="shared" si="17"/>
        <v>9.5000000000000001E-2</v>
      </c>
      <c r="CA28" s="184">
        <f t="shared" si="18"/>
        <v>0</v>
      </c>
      <c r="CB28" s="184">
        <f t="shared" si="19"/>
        <v>0</v>
      </c>
      <c r="CC28" s="246">
        <f t="shared" si="20"/>
        <v>15</v>
      </c>
      <c r="CD28" s="543" t="s">
        <v>10</v>
      </c>
    </row>
    <row r="29" spans="1:82">
      <c r="A29" s="247" t="s">
        <v>24</v>
      </c>
      <c r="B29" s="49" t="s">
        <v>25</v>
      </c>
      <c r="C29" s="281" t="s">
        <v>10</v>
      </c>
      <c r="D29" s="291">
        <f>SUM(D30,D36,D39,D48)</f>
        <v>0</v>
      </c>
      <c r="E29" s="248">
        <f t="shared" si="9"/>
        <v>0</v>
      </c>
      <c r="F29" s="188">
        <f t="shared" si="3"/>
        <v>0</v>
      </c>
      <c r="G29" s="188">
        <f t="shared" si="3"/>
        <v>0</v>
      </c>
      <c r="H29" s="188">
        <f t="shared" si="3"/>
        <v>0</v>
      </c>
      <c r="I29" s="188">
        <f t="shared" si="3"/>
        <v>0</v>
      </c>
      <c r="J29" s="188">
        <f t="shared" si="3"/>
        <v>0</v>
      </c>
      <c r="K29" s="249">
        <f t="shared" si="10"/>
        <v>0</v>
      </c>
      <c r="L29" s="248">
        <f t="shared" ref="L29:AM29" si="30">L30+L36+L39+L48</f>
        <v>0</v>
      </c>
      <c r="M29" s="188">
        <f t="shared" si="30"/>
        <v>0</v>
      </c>
      <c r="N29" s="188">
        <f t="shared" si="30"/>
        <v>0</v>
      </c>
      <c r="O29" s="188">
        <f t="shared" si="30"/>
        <v>0</v>
      </c>
      <c r="P29" s="188">
        <f t="shared" si="30"/>
        <v>0</v>
      </c>
      <c r="Q29" s="188">
        <f t="shared" si="30"/>
        <v>0</v>
      </c>
      <c r="R29" s="188">
        <f t="shared" si="30"/>
        <v>0</v>
      </c>
      <c r="S29" s="188">
        <f t="shared" si="30"/>
        <v>0</v>
      </c>
      <c r="T29" s="188">
        <f t="shared" si="30"/>
        <v>0</v>
      </c>
      <c r="U29" s="188">
        <f t="shared" si="30"/>
        <v>0</v>
      </c>
      <c r="V29" s="188">
        <f t="shared" si="30"/>
        <v>0</v>
      </c>
      <c r="W29" s="188">
        <f t="shared" si="30"/>
        <v>0</v>
      </c>
      <c r="X29" s="188">
        <f t="shared" si="30"/>
        <v>0</v>
      </c>
      <c r="Y29" s="188">
        <f t="shared" si="30"/>
        <v>0</v>
      </c>
      <c r="Z29" s="188">
        <f t="shared" si="30"/>
        <v>0</v>
      </c>
      <c r="AA29" s="188">
        <f t="shared" si="30"/>
        <v>0</v>
      </c>
      <c r="AB29" s="188">
        <f t="shared" si="30"/>
        <v>0</v>
      </c>
      <c r="AC29" s="188">
        <f t="shared" si="30"/>
        <v>0</v>
      </c>
      <c r="AD29" s="188">
        <f t="shared" si="30"/>
        <v>0</v>
      </c>
      <c r="AE29" s="188">
        <f t="shared" si="30"/>
        <v>0</v>
      </c>
      <c r="AF29" s="188">
        <f t="shared" si="30"/>
        <v>0</v>
      </c>
      <c r="AG29" s="188">
        <f t="shared" si="30"/>
        <v>0</v>
      </c>
      <c r="AH29" s="188">
        <f t="shared" si="30"/>
        <v>0</v>
      </c>
      <c r="AI29" s="188">
        <f t="shared" si="30"/>
        <v>0</v>
      </c>
      <c r="AJ29" s="188">
        <f t="shared" si="30"/>
        <v>0</v>
      </c>
      <c r="AK29" s="188">
        <f t="shared" si="30"/>
        <v>0</v>
      </c>
      <c r="AL29" s="188">
        <f t="shared" si="30"/>
        <v>0</v>
      </c>
      <c r="AM29" s="269">
        <f t="shared" si="30"/>
        <v>0</v>
      </c>
      <c r="AN29" s="248">
        <f t="shared" si="12"/>
        <v>0</v>
      </c>
      <c r="AO29" s="188">
        <f t="shared" si="5"/>
        <v>0</v>
      </c>
      <c r="AP29" s="188">
        <f t="shared" si="5"/>
        <v>5.5880000000000001</v>
      </c>
      <c r="AQ29" s="188">
        <f t="shared" si="5"/>
        <v>9.5000000000000001E-2</v>
      </c>
      <c r="AR29" s="188">
        <f t="shared" si="5"/>
        <v>0</v>
      </c>
      <c r="AS29" s="188">
        <f t="shared" si="5"/>
        <v>0</v>
      </c>
      <c r="AT29" s="249">
        <f t="shared" si="6"/>
        <v>0</v>
      </c>
      <c r="AU29" s="248">
        <f t="shared" ref="AU29:BV29" si="31">AU30+AU36+AU39+AU48</f>
        <v>0</v>
      </c>
      <c r="AV29" s="188">
        <f t="shared" si="31"/>
        <v>0</v>
      </c>
      <c r="AW29" s="187">
        <f t="shared" si="31"/>
        <v>0</v>
      </c>
      <c r="AX29" s="188">
        <f t="shared" si="31"/>
        <v>0</v>
      </c>
      <c r="AY29" s="188">
        <f t="shared" si="31"/>
        <v>0</v>
      </c>
      <c r="AZ29" s="188">
        <f t="shared" si="31"/>
        <v>0</v>
      </c>
      <c r="BA29" s="188">
        <f t="shared" si="31"/>
        <v>0</v>
      </c>
      <c r="BB29" s="188">
        <f t="shared" si="31"/>
        <v>0</v>
      </c>
      <c r="BC29" s="188">
        <f t="shared" si="31"/>
        <v>0</v>
      </c>
      <c r="BD29" s="188">
        <f t="shared" si="31"/>
        <v>0.55000000000000004</v>
      </c>
      <c r="BE29" s="188">
        <f t="shared" si="31"/>
        <v>0</v>
      </c>
      <c r="BF29" s="188">
        <f t="shared" si="31"/>
        <v>0</v>
      </c>
      <c r="BG29" s="188">
        <f t="shared" si="31"/>
        <v>0</v>
      </c>
      <c r="BH29" s="188">
        <f t="shared" si="31"/>
        <v>0</v>
      </c>
      <c r="BI29" s="188">
        <f t="shared" si="31"/>
        <v>0</v>
      </c>
      <c r="BJ29" s="188">
        <f t="shared" si="31"/>
        <v>0</v>
      </c>
      <c r="BK29" s="188">
        <f t="shared" si="31"/>
        <v>0</v>
      </c>
      <c r="BL29" s="188">
        <f t="shared" si="31"/>
        <v>0</v>
      </c>
      <c r="BM29" s="188">
        <f t="shared" si="31"/>
        <v>0</v>
      </c>
      <c r="BN29" s="188">
        <f t="shared" si="31"/>
        <v>0</v>
      </c>
      <c r="BO29" s="188">
        <f t="shared" si="31"/>
        <v>0</v>
      </c>
      <c r="BP29" s="188">
        <f t="shared" si="31"/>
        <v>0</v>
      </c>
      <c r="BQ29" s="188">
        <f t="shared" si="31"/>
        <v>0</v>
      </c>
      <c r="BR29" s="187">
        <f t="shared" si="31"/>
        <v>5.0380000000000003</v>
      </c>
      <c r="BS29" s="188">
        <f t="shared" si="31"/>
        <v>9.5000000000000001E-2</v>
      </c>
      <c r="BT29" s="188">
        <f t="shared" si="31"/>
        <v>0</v>
      </c>
      <c r="BU29" s="188">
        <f t="shared" si="31"/>
        <v>0</v>
      </c>
      <c r="BV29" s="269">
        <f t="shared" si="31"/>
        <v>0</v>
      </c>
      <c r="BW29" s="248">
        <f t="shared" si="14"/>
        <v>0</v>
      </c>
      <c r="BX29" s="188">
        <f t="shared" si="15"/>
        <v>0</v>
      </c>
      <c r="BY29" s="188">
        <f t="shared" si="16"/>
        <v>5.5880000000000001</v>
      </c>
      <c r="BZ29" s="188">
        <f t="shared" si="17"/>
        <v>9.5000000000000001E-2</v>
      </c>
      <c r="CA29" s="188">
        <f t="shared" si="18"/>
        <v>0</v>
      </c>
      <c r="CB29" s="188">
        <f t="shared" si="19"/>
        <v>0</v>
      </c>
      <c r="CC29" s="249">
        <f t="shared" si="20"/>
        <v>0</v>
      </c>
      <c r="CD29" s="544" t="s">
        <v>10</v>
      </c>
    </row>
    <row r="30" spans="1:82" ht="31.5">
      <c r="A30" s="250" t="s">
        <v>26</v>
      </c>
      <c r="B30" s="55" t="s">
        <v>27</v>
      </c>
      <c r="C30" s="282" t="s">
        <v>10</v>
      </c>
      <c r="D30" s="292">
        <f>SUM(D31,D32,D33)</f>
        <v>0</v>
      </c>
      <c r="E30" s="251">
        <f t="shared" si="9"/>
        <v>0</v>
      </c>
      <c r="F30" s="190">
        <f t="shared" si="3"/>
        <v>0</v>
      </c>
      <c r="G30" s="190">
        <f t="shared" si="3"/>
        <v>0</v>
      </c>
      <c r="H30" s="190">
        <f t="shared" si="3"/>
        <v>0</v>
      </c>
      <c r="I30" s="190">
        <f t="shared" si="3"/>
        <v>0</v>
      </c>
      <c r="J30" s="190">
        <f t="shared" si="3"/>
        <v>0</v>
      </c>
      <c r="K30" s="252">
        <f t="shared" si="10"/>
        <v>0</v>
      </c>
      <c r="L30" s="251">
        <f t="shared" ref="L30:AM30" si="32">L31+L32+L33</f>
        <v>0</v>
      </c>
      <c r="M30" s="190">
        <f t="shared" si="32"/>
        <v>0</v>
      </c>
      <c r="N30" s="190">
        <f t="shared" si="32"/>
        <v>0</v>
      </c>
      <c r="O30" s="190">
        <f t="shared" si="32"/>
        <v>0</v>
      </c>
      <c r="P30" s="190">
        <f t="shared" si="32"/>
        <v>0</v>
      </c>
      <c r="Q30" s="190">
        <f t="shared" si="32"/>
        <v>0</v>
      </c>
      <c r="R30" s="190">
        <f t="shared" si="32"/>
        <v>0</v>
      </c>
      <c r="S30" s="190">
        <f t="shared" si="32"/>
        <v>0</v>
      </c>
      <c r="T30" s="190">
        <f t="shared" si="32"/>
        <v>0</v>
      </c>
      <c r="U30" s="190">
        <f t="shared" si="32"/>
        <v>0</v>
      </c>
      <c r="V30" s="190">
        <f t="shared" si="32"/>
        <v>0</v>
      </c>
      <c r="W30" s="190">
        <f t="shared" si="32"/>
        <v>0</v>
      </c>
      <c r="X30" s="190">
        <f t="shared" si="32"/>
        <v>0</v>
      </c>
      <c r="Y30" s="190">
        <f t="shared" si="32"/>
        <v>0</v>
      </c>
      <c r="Z30" s="190">
        <f t="shared" si="32"/>
        <v>0</v>
      </c>
      <c r="AA30" s="190">
        <f t="shared" si="32"/>
        <v>0</v>
      </c>
      <c r="AB30" s="190">
        <f t="shared" si="32"/>
        <v>0</v>
      </c>
      <c r="AC30" s="190">
        <f t="shared" si="32"/>
        <v>0</v>
      </c>
      <c r="AD30" s="190">
        <f t="shared" si="32"/>
        <v>0</v>
      </c>
      <c r="AE30" s="190">
        <f t="shared" si="32"/>
        <v>0</v>
      </c>
      <c r="AF30" s="190">
        <f t="shared" si="32"/>
        <v>0</v>
      </c>
      <c r="AG30" s="190">
        <f t="shared" si="32"/>
        <v>0</v>
      </c>
      <c r="AH30" s="190">
        <f t="shared" si="32"/>
        <v>0</v>
      </c>
      <c r="AI30" s="190">
        <f t="shared" si="32"/>
        <v>0</v>
      </c>
      <c r="AJ30" s="190">
        <f t="shared" si="32"/>
        <v>0</v>
      </c>
      <c r="AK30" s="190">
        <f t="shared" si="32"/>
        <v>0</v>
      </c>
      <c r="AL30" s="190">
        <f t="shared" si="32"/>
        <v>0</v>
      </c>
      <c r="AM30" s="270">
        <f t="shared" si="32"/>
        <v>0</v>
      </c>
      <c r="AN30" s="251">
        <f t="shared" si="12"/>
        <v>0</v>
      </c>
      <c r="AO30" s="190">
        <f t="shared" si="5"/>
        <v>0</v>
      </c>
      <c r="AP30" s="190">
        <f t="shared" si="5"/>
        <v>1.7730000000000001</v>
      </c>
      <c r="AQ30" s="190">
        <f t="shared" si="5"/>
        <v>9.5000000000000001E-2</v>
      </c>
      <c r="AR30" s="190">
        <f t="shared" si="5"/>
        <v>0</v>
      </c>
      <c r="AS30" s="190">
        <f t="shared" si="5"/>
        <v>0</v>
      </c>
      <c r="AT30" s="252">
        <f t="shared" si="6"/>
        <v>0</v>
      </c>
      <c r="AU30" s="251">
        <f t="shared" ref="AU30:BV30" si="33">AU31+AU32+AU33</f>
        <v>0</v>
      </c>
      <c r="AV30" s="190">
        <f t="shared" si="33"/>
        <v>0</v>
      </c>
      <c r="AW30" s="189">
        <f t="shared" si="33"/>
        <v>0</v>
      </c>
      <c r="AX30" s="190">
        <f t="shared" si="33"/>
        <v>0</v>
      </c>
      <c r="AY30" s="190">
        <f t="shared" si="33"/>
        <v>0</v>
      </c>
      <c r="AZ30" s="190">
        <f t="shared" si="33"/>
        <v>0</v>
      </c>
      <c r="BA30" s="190">
        <f t="shared" si="33"/>
        <v>0</v>
      </c>
      <c r="BB30" s="190">
        <f t="shared" si="33"/>
        <v>0</v>
      </c>
      <c r="BC30" s="190">
        <f t="shared" si="33"/>
        <v>0</v>
      </c>
      <c r="BD30" s="190">
        <f t="shared" si="33"/>
        <v>0.55000000000000004</v>
      </c>
      <c r="BE30" s="190">
        <f t="shared" si="33"/>
        <v>0</v>
      </c>
      <c r="BF30" s="190">
        <f t="shared" si="33"/>
        <v>0</v>
      </c>
      <c r="BG30" s="190">
        <f t="shared" si="33"/>
        <v>0</v>
      </c>
      <c r="BH30" s="190">
        <f t="shared" si="33"/>
        <v>0</v>
      </c>
      <c r="BI30" s="190">
        <f t="shared" si="33"/>
        <v>0</v>
      </c>
      <c r="BJ30" s="190">
        <f t="shared" si="33"/>
        <v>0</v>
      </c>
      <c r="BK30" s="190">
        <f t="shared" si="33"/>
        <v>0</v>
      </c>
      <c r="BL30" s="190">
        <f t="shared" si="33"/>
        <v>0</v>
      </c>
      <c r="BM30" s="190">
        <f t="shared" si="33"/>
        <v>0</v>
      </c>
      <c r="BN30" s="190">
        <f t="shared" si="33"/>
        <v>0</v>
      </c>
      <c r="BO30" s="190">
        <f t="shared" si="33"/>
        <v>0</v>
      </c>
      <c r="BP30" s="190">
        <f t="shared" si="33"/>
        <v>0</v>
      </c>
      <c r="BQ30" s="190">
        <f t="shared" si="33"/>
        <v>0</v>
      </c>
      <c r="BR30" s="189">
        <f t="shared" si="33"/>
        <v>1.2230000000000001</v>
      </c>
      <c r="BS30" s="190">
        <f t="shared" si="33"/>
        <v>9.5000000000000001E-2</v>
      </c>
      <c r="BT30" s="190">
        <f t="shared" si="33"/>
        <v>0</v>
      </c>
      <c r="BU30" s="190">
        <f t="shared" si="33"/>
        <v>0</v>
      </c>
      <c r="BV30" s="270">
        <f t="shared" si="33"/>
        <v>0</v>
      </c>
      <c r="BW30" s="251">
        <f t="shared" si="14"/>
        <v>0</v>
      </c>
      <c r="BX30" s="190">
        <f t="shared" si="15"/>
        <v>0</v>
      </c>
      <c r="BY30" s="190">
        <f t="shared" si="16"/>
        <v>1.7730000000000001</v>
      </c>
      <c r="BZ30" s="190">
        <f t="shared" si="17"/>
        <v>9.5000000000000001E-2</v>
      </c>
      <c r="CA30" s="190">
        <f t="shared" si="18"/>
        <v>0</v>
      </c>
      <c r="CB30" s="190">
        <f t="shared" si="19"/>
        <v>0</v>
      </c>
      <c r="CC30" s="252">
        <f t="shared" si="20"/>
        <v>0</v>
      </c>
      <c r="CD30" s="545" t="s">
        <v>10</v>
      </c>
    </row>
    <row r="31" spans="1:82" ht="47.25">
      <c r="A31" s="253" t="s">
        <v>28</v>
      </c>
      <c r="B31" s="61" t="s">
        <v>116</v>
      </c>
      <c r="C31" s="283" t="s">
        <v>10</v>
      </c>
      <c r="D31" s="293" t="s">
        <v>129</v>
      </c>
      <c r="E31" s="254"/>
      <c r="F31" s="192">
        <f t="shared" ref="F31" si="34">M31+T31+AA31+AH31</f>
        <v>0</v>
      </c>
      <c r="G31" s="192">
        <f t="shared" ref="G31" si="35">N31+U31+AB31+AI31</f>
        <v>0</v>
      </c>
      <c r="H31" s="192">
        <f t="shared" ref="H31" si="36">O31+V31+AC31+AJ31</f>
        <v>0</v>
      </c>
      <c r="I31" s="192">
        <f t="shared" ref="I31" si="37">P31+W31+AD31+AK31</f>
        <v>0</v>
      </c>
      <c r="J31" s="192">
        <f t="shared" ref="J31" si="38">Q31+X31+AE31+AL31</f>
        <v>0</v>
      </c>
      <c r="K31" s="255">
        <f t="shared" ref="K31" si="39">SUM(R31)+SUM(Y31)+SUM(AF31)+SUM(AM31)</f>
        <v>0</v>
      </c>
      <c r="L31" s="254">
        <v>0</v>
      </c>
      <c r="M31" s="192">
        <v>0</v>
      </c>
      <c r="N31" s="192">
        <v>0</v>
      </c>
      <c r="O31" s="192">
        <v>0</v>
      </c>
      <c r="P31" s="192">
        <v>0</v>
      </c>
      <c r="Q31" s="192">
        <v>0</v>
      </c>
      <c r="R31" s="192">
        <v>0</v>
      </c>
      <c r="S31" s="192">
        <v>0</v>
      </c>
      <c r="T31" s="192">
        <v>0</v>
      </c>
      <c r="U31" s="192">
        <v>0</v>
      </c>
      <c r="V31" s="192">
        <v>0</v>
      </c>
      <c r="W31" s="192">
        <v>0</v>
      </c>
      <c r="X31" s="192">
        <v>0</v>
      </c>
      <c r="Y31" s="192">
        <v>0</v>
      </c>
      <c r="Z31" s="192">
        <v>0</v>
      </c>
      <c r="AA31" s="192">
        <v>0</v>
      </c>
      <c r="AB31" s="192">
        <v>0</v>
      </c>
      <c r="AC31" s="192">
        <v>0</v>
      </c>
      <c r="AD31" s="192">
        <v>0</v>
      </c>
      <c r="AE31" s="192">
        <v>0</v>
      </c>
      <c r="AF31" s="192">
        <v>0</v>
      </c>
      <c r="AG31" s="192">
        <v>0</v>
      </c>
      <c r="AH31" s="192">
        <v>0</v>
      </c>
      <c r="AI31" s="192">
        <v>0</v>
      </c>
      <c r="AJ31" s="192">
        <v>0</v>
      </c>
      <c r="AK31" s="192">
        <v>0</v>
      </c>
      <c r="AL31" s="192">
        <v>0</v>
      </c>
      <c r="AM31" s="271">
        <v>0</v>
      </c>
      <c r="AN31" s="254">
        <f t="shared" ref="AN31" si="40">AU31+BB31+BI31+BP31</f>
        <v>0</v>
      </c>
      <c r="AO31" s="192">
        <f t="shared" ref="AO31" si="41">AV31+BC31+BJ31+BQ31</f>
        <v>0</v>
      </c>
      <c r="AP31" s="192">
        <f t="shared" ref="AP31" si="42">AW31+BD31+BK31+BR31</f>
        <v>1.03</v>
      </c>
      <c r="AQ31" s="192">
        <f t="shared" ref="AQ31" si="43">AX31+BE31+BL31+BS31</f>
        <v>0</v>
      </c>
      <c r="AR31" s="192">
        <f t="shared" ref="AR31" si="44">AY31+BF31+BM31+BT31</f>
        <v>0</v>
      </c>
      <c r="AS31" s="192">
        <f t="shared" ref="AS31" si="45">AZ31+BG31+BN31+BU31</f>
        <v>0</v>
      </c>
      <c r="AT31" s="255">
        <f t="shared" ref="AT31" si="46">SUM(BA31)+SUM(BH31)+SUM(BO31)+SUM(BV31)</f>
        <v>0</v>
      </c>
      <c r="AU31" s="254">
        <v>0</v>
      </c>
      <c r="AV31" s="192">
        <v>0</v>
      </c>
      <c r="AW31" s="191">
        <v>0</v>
      </c>
      <c r="AX31" s="192">
        <v>0</v>
      </c>
      <c r="AY31" s="192">
        <v>0</v>
      </c>
      <c r="AZ31" s="192">
        <v>0</v>
      </c>
      <c r="BA31" s="192">
        <v>0</v>
      </c>
      <c r="BB31" s="192">
        <v>0</v>
      </c>
      <c r="BC31" s="192">
        <v>0</v>
      </c>
      <c r="BD31" s="191">
        <v>0.55000000000000004</v>
      </c>
      <c r="BE31" s="192">
        <v>0</v>
      </c>
      <c r="BF31" s="192">
        <v>0</v>
      </c>
      <c r="BG31" s="192">
        <v>0</v>
      </c>
      <c r="BH31" s="192">
        <v>0</v>
      </c>
      <c r="BI31" s="192">
        <v>0</v>
      </c>
      <c r="BJ31" s="192">
        <v>0</v>
      </c>
      <c r="BK31" s="192">
        <v>0</v>
      </c>
      <c r="BL31" s="192">
        <v>0</v>
      </c>
      <c r="BM31" s="192">
        <v>0</v>
      </c>
      <c r="BN31" s="192">
        <v>0</v>
      </c>
      <c r="BO31" s="192">
        <v>0</v>
      </c>
      <c r="BP31" s="192">
        <v>0</v>
      </c>
      <c r="BQ31" s="192">
        <v>0</v>
      </c>
      <c r="BR31" s="191">
        <f>0.28+0.2</f>
        <v>0.48000000000000004</v>
      </c>
      <c r="BS31" s="192">
        <v>0</v>
      </c>
      <c r="BT31" s="192">
        <v>0</v>
      </c>
      <c r="BU31" s="192">
        <v>0</v>
      </c>
      <c r="BV31" s="271">
        <v>0</v>
      </c>
      <c r="BW31" s="254">
        <f t="shared" si="14"/>
        <v>0</v>
      </c>
      <c r="BX31" s="192">
        <f t="shared" si="15"/>
        <v>0</v>
      </c>
      <c r="BY31" s="192">
        <f t="shared" si="16"/>
        <v>1.03</v>
      </c>
      <c r="BZ31" s="192">
        <f t="shared" si="17"/>
        <v>0</v>
      </c>
      <c r="CA31" s="192">
        <f t="shared" si="18"/>
        <v>0</v>
      </c>
      <c r="CB31" s="192">
        <f t="shared" si="19"/>
        <v>0</v>
      </c>
      <c r="CC31" s="255">
        <f t="shared" si="20"/>
        <v>0</v>
      </c>
      <c r="CD31" s="546"/>
    </row>
    <row r="32" spans="1:82" ht="47.25">
      <c r="A32" s="253" t="s">
        <v>30</v>
      </c>
      <c r="B32" s="61" t="s">
        <v>117</v>
      </c>
      <c r="C32" s="283" t="s">
        <v>10</v>
      </c>
      <c r="D32" s="293" t="s">
        <v>129</v>
      </c>
      <c r="E32" s="254">
        <f t="shared" ref="E32" si="47">L32+S32+Z32+AG32</f>
        <v>0</v>
      </c>
      <c r="F32" s="192">
        <f t="shared" ref="F32" si="48">M32+T32+AA32+AH32</f>
        <v>0</v>
      </c>
      <c r="G32" s="192">
        <f t="shared" ref="G32" si="49">N32+U32+AB32+AI32</f>
        <v>0</v>
      </c>
      <c r="H32" s="192">
        <f t="shared" ref="H32" si="50">O32+V32+AC32+AJ32</f>
        <v>0</v>
      </c>
      <c r="I32" s="192">
        <f t="shared" ref="I32" si="51">P32+W32+AD32+AK32</f>
        <v>0</v>
      </c>
      <c r="J32" s="192">
        <f t="shared" ref="J32" si="52">Q32+X32+AE32+AL32</f>
        <v>0</v>
      </c>
      <c r="K32" s="255">
        <f t="shared" ref="K32" si="53">SUM(R32)+SUM(Y32)+SUM(AF32)+SUM(AM32)</f>
        <v>0</v>
      </c>
      <c r="L32" s="254">
        <v>0</v>
      </c>
      <c r="M32" s="192">
        <v>0</v>
      </c>
      <c r="N32" s="192">
        <v>0</v>
      </c>
      <c r="O32" s="192">
        <v>0</v>
      </c>
      <c r="P32" s="192">
        <v>0</v>
      </c>
      <c r="Q32" s="192">
        <v>0</v>
      </c>
      <c r="R32" s="192">
        <v>0</v>
      </c>
      <c r="S32" s="192">
        <v>0</v>
      </c>
      <c r="T32" s="192">
        <v>0</v>
      </c>
      <c r="U32" s="192">
        <v>0</v>
      </c>
      <c r="V32" s="192">
        <v>0</v>
      </c>
      <c r="W32" s="192">
        <v>0</v>
      </c>
      <c r="X32" s="192">
        <v>0</v>
      </c>
      <c r="Y32" s="192">
        <v>0</v>
      </c>
      <c r="Z32" s="192">
        <v>0</v>
      </c>
      <c r="AA32" s="192">
        <v>0</v>
      </c>
      <c r="AB32" s="192">
        <v>0</v>
      </c>
      <c r="AC32" s="192">
        <v>0</v>
      </c>
      <c r="AD32" s="192">
        <v>0</v>
      </c>
      <c r="AE32" s="192">
        <v>0</v>
      </c>
      <c r="AF32" s="192">
        <v>0</v>
      </c>
      <c r="AG32" s="192">
        <v>0</v>
      </c>
      <c r="AH32" s="192">
        <v>0</v>
      </c>
      <c r="AI32" s="192">
        <v>0</v>
      </c>
      <c r="AJ32" s="192">
        <v>0</v>
      </c>
      <c r="AK32" s="192">
        <v>0</v>
      </c>
      <c r="AL32" s="192">
        <v>0</v>
      </c>
      <c r="AM32" s="271">
        <v>0</v>
      </c>
      <c r="AN32" s="254">
        <f t="shared" ref="AN32" si="54">AU32+BB32+BI32+BP32</f>
        <v>0</v>
      </c>
      <c r="AO32" s="192">
        <f t="shared" ref="AO32" si="55">AV32+BC32+BJ32+BQ32</f>
        <v>0</v>
      </c>
      <c r="AP32" s="192">
        <f t="shared" ref="AP32" si="56">AW32+BD32+BK32+BR32</f>
        <v>0</v>
      </c>
      <c r="AQ32" s="192">
        <f t="shared" ref="AQ32" si="57">AX32+BE32+BL32+BS32</f>
        <v>9.5000000000000001E-2</v>
      </c>
      <c r="AR32" s="192">
        <f t="shared" ref="AR32" si="58">AY32+BF32+BM32+BT32</f>
        <v>0</v>
      </c>
      <c r="AS32" s="192">
        <f t="shared" ref="AS32" si="59">AZ32+BG32+BN32+BU32</f>
        <v>0</v>
      </c>
      <c r="AT32" s="255">
        <f t="shared" ref="AT32" si="60">SUM(BA32)+SUM(BH32)+SUM(BO32)+SUM(BV32)</f>
        <v>0</v>
      </c>
      <c r="AU32" s="254">
        <v>0</v>
      </c>
      <c r="AV32" s="192">
        <v>0</v>
      </c>
      <c r="AW32" s="191">
        <f t="shared" ref="AW32" si="61">SUM(AW33:AW34)</f>
        <v>0</v>
      </c>
      <c r="AX32" s="192">
        <v>0</v>
      </c>
      <c r="AY32" s="192">
        <v>0</v>
      </c>
      <c r="AZ32" s="192">
        <v>0</v>
      </c>
      <c r="BA32" s="192">
        <v>0</v>
      </c>
      <c r="BB32" s="192">
        <v>0</v>
      </c>
      <c r="BC32" s="192">
        <v>0</v>
      </c>
      <c r="BD32" s="192">
        <v>0</v>
      </c>
      <c r="BE32" s="192">
        <v>0</v>
      </c>
      <c r="BF32" s="192">
        <v>0</v>
      </c>
      <c r="BG32" s="192">
        <v>0</v>
      </c>
      <c r="BH32" s="192">
        <v>0</v>
      </c>
      <c r="BI32" s="192">
        <v>0</v>
      </c>
      <c r="BJ32" s="192">
        <v>0</v>
      </c>
      <c r="BK32" s="192">
        <v>0</v>
      </c>
      <c r="BL32" s="192">
        <v>0</v>
      </c>
      <c r="BM32" s="192">
        <v>0</v>
      </c>
      <c r="BN32" s="192">
        <v>0</v>
      </c>
      <c r="BO32" s="192">
        <v>0</v>
      </c>
      <c r="BP32" s="192">
        <v>0</v>
      </c>
      <c r="BQ32" s="192">
        <v>0</v>
      </c>
      <c r="BR32" s="191">
        <v>0</v>
      </c>
      <c r="BS32" s="191">
        <v>9.5000000000000001E-2</v>
      </c>
      <c r="BT32" s="192">
        <v>0</v>
      </c>
      <c r="BU32" s="192">
        <v>0</v>
      </c>
      <c r="BV32" s="271">
        <v>0</v>
      </c>
      <c r="BW32" s="254">
        <f t="shared" si="14"/>
        <v>0</v>
      </c>
      <c r="BX32" s="192">
        <f t="shared" si="15"/>
        <v>0</v>
      </c>
      <c r="BY32" s="192">
        <f t="shared" si="16"/>
        <v>0</v>
      </c>
      <c r="BZ32" s="192">
        <f t="shared" si="17"/>
        <v>9.5000000000000001E-2</v>
      </c>
      <c r="CA32" s="192">
        <f t="shared" si="18"/>
        <v>0</v>
      </c>
      <c r="CB32" s="192">
        <f t="shared" si="19"/>
        <v>0</v>
      </c>
      <c r="CC32" s="255">
        <f t="shared" si="20"/>
        <v>0</v>
      </c>
      <c r="CD32" s="546"/>
    </row>
    <row r="33" spans="1:82" ht="31.5">
      <c r="A33" s="261" t="s">
        <v>31</v>
      </c>
      <c r="B33" s="74" t="s">
        <v>32</v>
      </c>
      <c r="C33" s="284" t="s">
        <v>10</v>
      </c>
      <c r="D33" s="294">
        <f>SUM(D34,D35)</f>
        <v>0</v>
      </c>
      <c r="E33" s="254">
        <f t="shared" si="9"/>
        <v>0</v>
      </c>
      <c r="F33" s="192">
        <f t="shared" si="3"/>
        <v>0</v>
      </c>
      <c r="G33" s="192">
        <f t="shared" si="3"/>
        <v>0</v>
      </c>
      <c r="H33" s="192">
        <f t="shared" si="3"/>
        <v>0</v>
      </c>
      <c r="I33" s="192">
        <f t="shared" si="3"/>
        <v>0</v>
      </c>
      <c r="J33" s="192">
        <f t="shared" si="3"/>
        <v>0</v>
      </c>
      <c r="K33" s="255">
        <f t="shared" si="10"/>
        <v>0</v>
      </c>
      <c r="L33" s="254">
        <f t="shared" ref="L33:Z33" si="62">SUM(L34:L35)</f>
        <v>0</v>
      </c>
      <c r="M33" s="192">
        <f t="shared" si="62"/>
        <v>0</v>
      </c>
      <c r="N33" s="192">
        <f t="shared" si="62"/>
        <v>0</v>
      </c>
      <c r="O33" s="192">
        <f t="shared" si="62"/>
        <v>0</v>
      </c>
      <c r="P33" s="192">
        <f t="shared" si="62"/>
        <v>0</v>
      </c>
      <c r="Q33" s="192">
        <f t="shared" si="62"/>
        <v>0</v>
      </c>
      <c r="R33" s="192">
        <f t="shared" si="62"/>
        <v>0</v>
      </c>
      <c r="S33" s="192">
        <f t="shared" si="62"/>
        <v>0</v>
      </c>
      <c r="T33" s="192">
        <f t="shared" si="62"/>
        <v>0</v>
      </c>
      <c r="U33" s="192">
        <f t="shared" si="62"/>
        <v>0</v>
      </c>
      <c r="V33" s="192">
        <f t="shared" si="62"/>
        <v>0</v>
      </c>
      <c r="W33" s="192">
        <f t="shared" si="62"/>
        <v>0</v>
      </c>
      <c r="X33" s="192">
        <f t="shared" si="62"/>
        <v>0</v>
      </c>
      <c r="Y33" s="192">
        <f t="shared" si="62"/>
        <v>0</v>
      </c>
      <c r="Z33" s="192">
        <f t="shared" si="62"/>
        <v>0</v>
      </c>
      <c r="AA33" s="192">
        <f t="shared" ref="AA33:AL33" si="63">SUM(AA34:AA35)</f>
        <v>0</v>
      </c>
      <c r="AB33" s="192">
        <f t="shared" si="63"/>
        <v>0</v>
      </c>
      <c r="AC33" s="192">
        <f t="shared" si="63"/>
        <v>0</v>
      </c>
      <c r="AD33" s="192">
        <f t="shared" si="63"/>
        <v>0</v>
      </c>
      <c r="AE33" s="192">
        <f t="shared" si="63"/>
        <v>0</v>
      </c>
      <c r="AF33" s="192">
        <f t="shared" si="63"/>
        <v>0</v>
      </c>
      <c r="AG33" s="192">
        <f t="shared" si="63"/>
        <v>0</v>
      </c>
      <c r="AH33" s="192">
        <f t="shared" si="63"/>
        <v>0</v>
      </c>
      <c r="AI33" s="192">
        <f t="shared" si="63"/>
        <v>0</v>
      </c>
      <c r="AJ33" s="192">
        <f t="shared" si="63"/>
        <v>0</v>
      </c>
      <c r="AK33" s="192">
        <f t="shared" si="63"/>
        <v>0</v>
      </c>
      <c r="AL33" s="192">
        <f t="shared" si="63"/>
        <v>0</v>
      </c>
      <c r="AM33" s="271">
        <f>SUM(AM34:AM35)</f>
        <v>0</v>
      </c>
      <c r="AN33" s="254">
        <f t="shared" si="12"/>
        <v>0</v>
      </c>
      <c r="AO33" s="192">
        <f t="shared" si="5"/>
        <v>0</v>
      </c>
      <c r="AP33" s="192">
        <f t="shared" si="5"/>
        <v>0.74299999999999999</v>
      </c>
      <c r="AQ33" s="192">
        <f t="shared" si="5"/>
        <v>0</v>
      </c>
      <c r="AR33" s="192">
        <f t="shared" si="5"/>
        <v>0</v>
      </c>
      <c r="AS33" s="192">
        <f t="shared" si="5"/>
        <v>0</v>
      </c>
      <c r="AT33" s="255">
        <f t="shared" si="6"/>
        <v>0</v>
      </c>
      <c r="AU33" s="254">
        <f>SUM(AU34:AU35)</f>
        <v>0</v>
      </c>
      <c r="AV33" s="192">
        <f>SUM(AV34:AV35)</f>
        <v>0</v>
      </c>
      <c r="AW33" s="191">
        <f t="shared" ref="AW33" si="64">SUM(AW34:AW35)</f>
        <v>0</v>
      </c>
      <c r="AX33" s="192">
        <f t="shared" ref="AX33:BU33" si="65">SUM(AX34:AX35)</f>
        <v>0</v>
      </c>
      <c r="AY33" s="192">
        <f t="shared" si="65"/>
        <v>0</v>
      </c>
      <c r="AZ33" s="192">
        <f t="shared" si="65"/>
        <v>0</v>
      </c>
      <c r="BA33" s="192">
        <f t="shared" si="65"/>
        <v>0</v>
      </c>
      <c r="BB33" s="192">
        <f t="shared" si="65"/>
        <v>0</v>
      </c>
      <c r="BC33" s="192">
        <f t="shared" si="65"/>
        <v>0</v>
      </c>
      <c r="BD33" s="192">
        <f t="shared" si="65"/>
        <v>0</v>
      </c>
      <c r="BE33" s="192">
        <f t="shared" si="65"/>
        <v>0</v>
      </c>
      <c r="BF33" s="192">
        <f t="shared" si="65"/>
        <v>0</v>
      </c>
      <c r="BG33" s="192">
        <f t="shared" si="65"/>
        <v>0</v>
      </c>
      <c r="BH33" s="192">
        <f t="shared" si="65"/>
        <v>0</v>
      </c>
      <c r="BI33" s="192">
        <f t="shared" si="65"/>
        <v>0</v>
      </c>
      <c r="BJ33" s="192">
        <f t="shared" si="65"/>
        <v>0</v>
      </c>
      <c r="BK33" s="192">
        <f t="shared" si="65"/>
        <v>0</v>
      </c>
      <c r="BL33" s="192">
        <f t="shared" si="65"/>
        <v>0</v>
      </c>
      <c r="BM33" s="192">
        <f t="shared" si="65"/>
        <v>0</v>
      </c>
      <c r="BN33" s="192">
        <f t="shared" si="65"/>
        <v>0</v>
      </c>
      <c r="BO33" s="192">
        <f t="shared" si="65"/>
        <v>0</v>
      </c>
      <c r="BP33" s="192">
        <f t="shared" si="65"/>
        <v>0</v>
      </c>
      <c r="BQ33" s="192">
        <f t="shared" si="65"/>
        <v>0</v>
      </c>
      <c r="BR33" s="191">
        <f t="shared" ref="BR33" si="66">SUM(BR34:BR35)</f>
        <v>0.74299999999999999</v>
      </c>
      <c r="BS33" s="192">
        <f t="shared" si="65"/>
        <v>0</v>
      </c>
      <c r="BT33" s="192">
        <f t="shared" si="65"/>
        <v>0</v>
      </c>
      <c r="BU33" s="192">
        <f t="shared" si="65"/>
        <v>0</v>
      </c>
      <c r="BV33" s="271">
        <f>SUM(BV34:BV35)</f>
        <v>0</v>
      </c>
      <c r="BW33" s="254">
        <f t="shared" si="14"/>
        <v>0</v>
      </c>
      <c r="BX33" s="192">
        <f t="shared" si="15"/>
        <v>0</v>
      </c>
      <c r="BY33" s="192">
        <f t="shared" si="16"/>
        <v>0.74299999999999999</v>
      </c>
      <c r="BZ33" s="192">
        <f t="shared" si="17"/>
        <v>0</v>
      </c>
      <c r="CA33" s="192">
        <f t="shared" si="18"/>
        <v>0</v>
      </c>
      <c r="CB33" s="192">
        <f t="shared" si="19"/>
        <v>0</v>
      </c>
      <c r="CC33" s="255">
        <f t="shared" si="20"/>
        <v>0</v>
      </c>
      <c r="CD33" s="546" t="s">
        <v>10</v>
      </c>
    </row>
    <row r="34" spans="1:82" ht="31.5">
      <c r="A34" s="256" t="s">
        <v>31</v>
      </c>
      <c r="B34" s="15" t="s">
        <v>126</v>
      </c>
      <c r="C34" s="285" t="s">
        <v>127</v>
      </c>
      <c r="D34" s="295" t="s">
        <v>129</v>
      </c>
      <c r="E34" s="257">
        <f t="shared" si="9"/>
        <v>0</v>
      </c>
      <c r="F34" s="196">
        <f t="shared" si="9"/>
        <v>0</v>
      </c>
      <c r="G34" s="196">
        <f t="shared" si="9"/>
        <v>0</v>
      </c>
      <c r="H34" s="196">
        <f t="shared" si="9"/>
        <v>0</v>
      </c>
      <c r="I34" s="196">
        <f t="shared" si="9"/>
        <v>0</v>
      </c>
      <c r="J34" s="196">
        <f t="shared" si="9"/>
        <v>0</v>
      </c>
      <c r="K34" s="258">
        <f t="shared" ref="K34:K35" si="67">SUM(R34)+SUM(Y34)+SUM(AF34)+SUM(AM34)</f>
        <v>0</v>
      </c>
      <c r="L34" s="264">
        <v>0</v>
      </c>
      <c r="M34" s="209">
        <v>0</v>
      </c>
      <c r="N34" s="209">
        <v>0</v>
      </c>
      <c r="O34" s="209">
        <v>0</v>
      </c>
      <c r="P34" s="209">
        <v>0</v>
      </c>
      <c r="Q34" s="209">
        <v>0</v>
      </c>
      <c r="R34" s="209">
        <v>0</v>
      </c>
      <c r="S34" s="209">
        <v>0</v>
      </c>
      <c r="T34" s="209">
        <v>0</v>
      </c>
      <c r="U34" s="209">
        <v>0</v>
      </c>
      <c r="V34" s="209">
        <v>0</v>
      </c>
      <c r="W34" s="209">
        <v>0</v>
      </c>
      <c r="X34" s="209">
        <v>0</v>
      </c>
      <c r="Y34" s="209">
        <v>0</v>
      </c>
      <c r="Z34" s="209">
        <v>0</v>
      </c>
      <c r="AA34" s="209">
        <v>0</v>
      </c>
      <c r="AB34" s="209">
        <v>0</v>
      </c>
      <c r="AC34" s="209">
        <v>0</v>
      </c>
      <c r="AD34" s="209">
        <v>0</v>
      </c>
      <c r="AE34" s="209">
        <v>0</v>
      </c>
      <c r="AF34" s="209">
        <v>0</v>
      </c>
      <c r="AG34" s="209">
        <v>0</v>
      </c>
      <c r="AH34" s="209">
        <v>0</v>
      </c>
      <c r="AI34" s="209">
        <v>0</v>
      </c>
      <c r="AJ34" s="209">
        <v>0</v>
      </c>
      <c r="AK34" s="209">
        <v>0</v>
      </c>
      <c r="AL34" s="209">
        <v>0</v>
      </c>
      <c r="AM34" s="272">
        <v>0</v>
      </c>
      <c r="AN34" s="257">
        <f t="shared" si="12"/>
        <v>0</v>
      </c>
      <c r="AO34" s="196">
        <f t="shared" si="12"/>
        <v>0</v>
      </c>
      <c r="AP34" s="196">
        <f t="shared" si="12"/>
        <v>0.26</v>
      </c>
      <c r="AQ34" s="196">
        <f t="shared" si="12"/>
        <v>0</v>
      </c>
      <c r="AR34" s="196">
        <f t="shared" si="12"/>
        <v>0</v>
      </c>
      <c r="AS34" s="196">
        <f t="shared" si="12"/>
        <v>0</v>
      </c>
      <c r="AT34" s="258">
        <f t="shared" ref="AT34:AT35" si="68">SUM(BA34)+SUM(BH34)+SUM(BO34)+SUM(BV34)</f>
        <v>0</v>
      </c>
      <c r="AU34" s="259">
        <v>0</v>
      </c>
      <c r="AV34" s="209">
        <v>0</v>
      </c>
      <c r="AW34" s="194">
        <v>0</v>
      </c>
      <c r="AX34" s="209">
        <v>0</v>
      </c>
      <c r="AY34" s="209">
        <v>0</v>
      </c>
      <c r="AZ34" s="209">
        <v>0</v>
      </c>
      <c r="BA34" s="209">
        <v>0</v>
      </c>
      <c r="BB34" s="209">
        <v>0</v>
      </c>
      <c r="BC34" s="209">
        <v>0</v>
      </c>
      <c r="BD34" s="209">
        <v>0</v>
      </c>
      <c r="BE34" s="209">
        <v>0</v>
      </c>
      <c r="BF34" s="209">
        <v>0</v>
      </c>
      <c r="BG34" s="209">
        <v>0</v>
      </c>
      <c r="BH34" s="209">
        <v>0</v>
      </c>
      <c r="BI34" s="209">
        <v>0</v>
      </c>
      <c r="BJ34" s="209">
        <v>0</v>
      </c>
      <c r="BK34" s="209">
        <v>0</v>
      </c>
      <c r="BL34" s="209">
        <v>0</v>
      </c>
      <c r="BM34" s="209">
        <v>0</v>
      </c>
      <c r="BN34" s="209">
        <v>0</v>
      </c>
      <c r="BO34" s="209">
        <v>0</v>
      </c>
      <c r="BP34" s="209">
        <v>0</v>
      </c>
      <c r="BQ34" s="209">
        <v>0</v>
      </c>
      <c r="BR34" s="194">
        <v>0.26</v>
      </c>
      <c r="BS34" s="209">
        <v>0</v>
      </c>
      <c r="BT34" s="209">
        <v>0</v>
      </c>
      <c r="BU34" s="209">
        <v>0</v>
      </c>
      <c r="BV34" s="272">
        <v>0</v>
      </c>
      <c r="BW34" s="259">
        <f t="shared" si="14"/>
        <v>0</v>
      </c>
      <c r="BX34" s="209">
        <f t="shared" si="15"/>
        <v>0</v>
      </c>
      <c r="BY34" s="209">
        <f t="shared" si="16"/>
        <v>0.26</v>
      </c>
      <c r="BZ34" s="209">
        <f t="shared" si="17"/>
        <v>0</v>
      </c>
      <c r="CA34" s="209">
        <f t="shared" si="18"/>
        <v>0</v>
      </c>
      <c r="CB34" s="209">
        <f t="shared" si="19"/>
        <v>0</v>
      </c>
      <c r="CC34" s="260">
        <f t="shared" si="20"/>
        <v>0</v>
      </c>
      <c r="CD34" s="547" t="s">
        <v>122</v>
      </c>
    </row>
    <row r="35" spans="1:82" ht="31.5">
      <c r="A35" s="256" t="s">
        <v>31</v>
      </c>
      <c r="B35" s="15" t="s">
        <v>128</v>
      </c>
      <c r="C35" s="285" t="s">
        <v>127</v>
      </c>
      <c r="D35" s="295" t="s">
        <v>129</v>
      </c>
      <c r="E35" s="257">
        <f t="shared" si="9"/>
        <v>0</v>
      </c>
      <c r="F35" s="196">
        <f t="shared" si="9"/>
        <v>0</v>
      </c>
      <c r="G35" s="196">
        <f t="shared" si="9"/>
        <v>0</v>
      </c>
      <c r="H35" s="196">
        <f t="shared" si="9"/>
        <v>0</v>
      </c>
      <c r="I35" s="196">
        <f t="shared" si="9"/>
        <v>0</v>
      </c>
      <c r="J35" s="196">
        <f t="shared" si="9"/>
        <v>0</v>
      </c>
      <c r="K35" s="258">
        <f t="shared" si="67"/>
        <v>0</v>
      </c>
      <c r="L35" s="264">
        <v>0</v>
      </c>
      <c r="M35" s="209">
        <v>0</v>
      </c>
      <c r="N35" s="209">
        <v>0</v>
      </c>
      <c r="O35" s="209">
        <v>0</v>
      </c>
      <c r="P35" s="209">
        <v>0</v>
      </c>
      <c r="Q35" s="209">
        <v>0</v>
      </c>
      <c r="R35" s="209">
        <v>0</v>
      </c>
      <c r="S35" s="209">
        <v>0</v>
      </c>
      <c r="T35" s="209">
        <v>0</v>
      </c>
      <c r="U35" s="209">
        <v>0</v>
      </c>
      <c r="V35" s="209">
        <v>0</v>
      </c>
      <c r="W35" s="209">
        <v>0</v>
      </c>
      <c r="X35" s="209">
        <v>0</v>
      </c>
      <c r="Y35" s="209">
        <v>0</v>
      </c>
      <c r="Z35" s="209">
        <v>0</v>
      </c>
      <c r="AA35" s="209">
        <v>0</v>
      </c>
      <c r="AB35" s="209">
        <v>0</v>
      </c>
      <c r="AC35" s="209">
        <v>0</v>
      </c>
      <c r="AD35" s="209">
        <v>0</v>
      </c>
      <c r="AE35" s="209">
        <v>0</v>
      </c>
      <c r="AF35" s="209">
        <v>0</v>
      </c>
      <c r="AG35" s="209">
        <v>0</v>
      </c>
      <c r="AH35" s="209">
        <v>0</v>
      </c>
      <c r="AI35" s="209">
        <v>0</v>
      </c>
      <c r="AJ35" s="209">
        <v>0</v>
      </c>
      <c r="AK35" s="209">
        <v>0</v>
      </c>
      <c r="AL35" s="209">
        <v>0</v>
      </c>
      <c r="AM35" s="272">
        <v>0</v>
      </c>
      <c r="AN35" s="257">
        <f t="shared" si="12"/>
        <v>0</v>
      </c>
      <c r="AO35" s="196">
        <f t="shared" si="12"/>
        <v>0</v>
      </c>
      <c r="AP35" s="196">
        <f t="shared" si="12"/>
        <v>0.48299999999999998</v>
      </c>
      <c r="AQ35" s="196">
        <f t="shared" si="12"/>
        <v>0</v>
      </c>
      <c r="AR35" s="196">
        <f t="shared" si="12"/>
        <v>0</v>
      </c>
      <c r="AS35" s="196">
        <f t="shared" si="12"/>
        <v>0</v>
      </c>
      <c r="AT35" s="258">
        <f t="shared" si="68"/>
        <v>0</v>
      </c>
      <c r="AU35" s="259">
        <v>0</v>
      </c>
      <c r="AV35" s="209">
        <v>0</v>
      </c>
      <c r="AW35" s="194">
        <v>0</v>
      </c>
      <c r="AX35" s="209">
        <v>0</v>
      </c>
      <c r="AY35" s="209">
        <v>0</v>
      </c>
      <c r="AZ35" s="209">
        <v>0</v>
      </c>
      <c r="BA35" s="209">
        <v>0</v>
      </c>
      <c r="BB35" s="209">
        <v>0</v>
      </c>
      <c r="BC35" s="209">
        <v>0</v>
      </c>
      <c r="BD35" s="209">
        <v>0</v>
      </c>
      <c r="BE35" s="209">
        <v>0</v>
      </c>
      <c r="BF35" s="209">
        <v>0</v>
      </c>
      <c r="BG35" s="209">
        <v>0</v>
      </c>
      <c r="BH35" s="209">
        <v>0</v>
      </c>
      <c r="BI35" s="209">
        <v>0</v>
      </c>
      <c r="BJ35" s="209">
        <v>0</v>
      </c>
      <c r="BK35" s="209">
        <v>0</v>
      </c>
      <c r="BL35" s="209">
        <v>0</v>
      </c>
      <c r="BM35" s="209">
        <v>0</v>
      </c>
      <c r="BN35" s="209">
        <v>0</v>
      </c>
      <c r="BO35" s="209">
        <v>0</v>
      </c>
      <c r="BP35" s="209">
        <v>0</v>
      </c>
      <c r="BQ35" s="209">
        <v>0</v>
      </c>
      <c r="BR35" s="194">
        <v>0.48299999999999998</v>
      </c>
      <c r="BS35" s="209">
        <v>0</v>
      </c>
      <c r="BT35" s="209">
        <v>0</v>
      </c>
      <c r="BU35" s="209">
        <v>0</v>
      </c>
      <c r="BV35" s="272">
        <v>0</v>
      </c>
      <c r="BW35" s="259">
        <f t="shared" si="14"/>
        <v>0</v>
      </c>
      <c r="BX35" s="209">
        <f t="shared" si="15"/>
        <v>0</v>
      </c>
      <c r="BY35" s="209">
        <f t="shared" si="16"/>
        <v>0.48299999999999998</v>
      </c>
      <c r="BZ35" s="209">
        <f t="shared" si="17"/>
        <v>0</v>
      </c>
      <c r="CA35" s="209">
        <f t="shared" si="18"/>
        <v>0</v>
      </c>
      <c r="CB35" s="209">
        <f t="shared" si="19"/>
        <v>0</v>
      </c>
      <c r="CC35" s="260">
        <f t="shared" si="20"/>
        <v>0</v>
      </c>
      <c r="CD35" s="547" t="s">
        <v>122</v>
      </c>
    </row>
    <row r="36" spans="1:82" ht="31.5">
      <c r="A36" s="250" t="s">
        <v>33</v>
      </c>
      <c r="B36" s="55" t="s">
        <v>34</v>
      </c>
      <c r="C36" s="282" t="s">
        <v>10</v>
      </c>
      <c r="D36" s="296">
        <f t="shared" ref="D36" si="69">SUM(D37:D38)</f>
        <v>0</v>
      </c>
      <c r="E36" s="251">
        <f t="shared" si="9"/>
        <v>0</v>
      </c>
      <c r="F36" s="190">
        <f t="shared" si="9"/>
        <v>0</v>
      </c>
      <c r="G36" s="190">
        <f t="shared" si="9"/>
        <v>0</v>
      </c>
      <c r="H36" s="190">
        <f t="shared" si="9"/>
        <v>0</v>
      </c>
      <c r="I36" s="190">
        <f t="shared" si="9"/>
        <v>0</v>
      </c>
      <c r="J36" s="190">
        <f t="shared" si="9"/>
        <v>0</v>
      </c>
      <c r="K36" s="252">
        <f t="shared" si="10"/>
        <v>0</v>
      </c>
      <c r="L36" s="251">
        <f t="shared" ref="L36:AM36" si="70">SUM(L37:L38)</f>
        <v>0</v>
      </c>
      <c r="M36" s="190">
        <f t="shared" si="70"/>
        <v>0</v>
      </c>
      <c r="N36" s="190">
        <f t="shared" si="70"/>
        <v>0</v>
      </c>
      <c r="O36" s="190">
        <f t="shared" si="70"/>
        <v>0</v>
      </c>
      <c r="P36" s="190">
        <f t="shared" si="70"/>
        <v>0</v>
      </c>
      <c r="Q36" s="190">
        <f t="shared" si="70"/>
        <v>0</v>
      </c>
      <c r="R36" s="190">
        <f t="shared" si="70"/>
        <v>0</v>
      </c>
      <c r="S36" s="190">
        <f t="shared" si="70"/>
        <v>0</v>
      </c>
      <c r="T36" s="190">
        <f t="shared" si="70"/>
        <v>0</v>
      </c>
      <c r="U36" s="190">
        <f t="shared" si="70"/>
        <v>0</v>
      </c>
      <c r="V36" s="190">
        <f t="shared" si="70"/>
        <v>0</v>
      </c>
      <c r="W36" s="190">
        <f t="shared" si="70"/>
        <v>0</v>
      </c>
      <c r="X36" s="190">
        <f t="shared" si="70"/>
        <v>0</v>
      </c>
      <c r="Y36" s="190">
        <f t="shared" si="70"/>
        <v>0</v>
      </c>
      <c r="Z36" s="190">
        <f t="shared" si="70"/>
        <v>0</v>
      </c>
      <c r="AA36" s="190">
        <f t="shared" si="70"/>
        <v>0</v>
      </c>
      <c r="AB36" s="190">
        <f t="shared" si="70"/>
        <v>0</v>
      </c>
      <c r="AC36" s="190">
        <f t="shared" si="70"/>
        <v>0</v>
      </c>
      <c r="AD36" s="190">
        <f t="shared" si="70"/>
        <v>0</v>
      </c>
      <c r="AE36" s="190">
        <f t="shared" si="70"/>
        <v>0</v>
      </c>
      <c r="AF36" s="190">
        <f t="shared" si="70"/>
        <v>0</v>
      </c>
      <c r="AG36" s="190">
        <f t="shared" si="70"/>
        <v>0</v>
      </c>
      <c r="AH36" s="190">
        <f t="shared" si="70"/>
        <v>0</v>
      </c>
      <c r="AI36" s="190">
        <f t="shared" si="70"/>
        <v>0</v>
      </c>
      <c r="AJ36" s="190">
        <f t="shared" si="70"/>
        <v>0</v>
      </c>
      <c r="AK36" s="190">
        <f t="shared" si="70"/>
        <v>0</v>
      </c>
      <c r="AL36" s="190">
        <f t="shared" si="70"/>
        <v>0</v>
      </c>
      <c r="AM36" s="270">
        <f t="shared" si="70"/>
        <v>0</v>
      </c>
      <c r="AN36" s="251">
        <f t="shared" si="12"/>
        <v>0</v>
      </c>
      <c r="AO36" s="190">
        <f t="shared" si="12"/>
        <v>0</v>
      </c>
      <c r="AP36" s="190">
        <f t="shared" si="12"/>
        <v>0</v>
      </c>
      <c r="AQ36" s="190">
        <f t="shared" si="12"/>
        <v>0</v>
      </c>
      <c r="AR36" s="190">
        <f t="shared" si="12"/>
        <v>0</v>
      </c>
      <c r="AS36" s="190">
        <f t="shared" si="12"/>
        <v>0</v>
      </c>
      <c r="AT36" s="252">
        <f t="shared" si="6"/>
        <v>0</v>
      </c>
      <c r="AU36" s="251">
        <f t="shared" ref="AU36:BV36" si="71">SUM(AU37:AU38)</f>
        <v>0</v>
      </c>
      <c r="AV36" s="190">
        <f t="shared" si="71"/>
        <v>0</v>
      </c>
      <c r="AW36" s="189">
        <f t="shared" si="71"/>
        <v>0</v>
      </c>
      <c r="AX36" s="190">
        <f t="shared" si="71"/>
        <v>0</v>
      </c>
      <c r="AY36" s="190">
        <f t="shared" si="71"/>
        <v>0</v>
      </c>
      <c r="AZ36" s="190">
        <f t="shared" si="71"/>
        <v>0</v>
      </c>
      <c r="BA36" s="190">
        <f t="shared" si="71"/>
        <v>0</v>
      </c>
      <c r="BB36" s="190">
        <f t="shared" si="71"/>
        <v>0</v>
      </c>
      <c r="BC36" s="190">
        <f t="shared" si="71"/>
        <v>0</v>
      </c>
      <c r="BD36" s="190">
        <f t="shared" si="71"/>
        <v>0</v>
      </c>
      <c r="BE36" s="190">
        <f t="shared" si="71"/>
        <v>0</v>
      </c>
      <c r="BF36" s="190">
        <f t="shared" si="71"/>
        <v>0</v>
      </c>
      <c r="BG36" s="190">
        <f t="shared" si="71"/>
        <v>0</v>
      </c>
      <c r="BH36" s="190">
        <f t="shared" si="71"/>
        <v>0</v>
      </c>
      <c r="BI36" s="190">
        <f t="shared" si="71"/>
        <v>0</v>
      </c>
      <c r="BJ36" s="190">
        <f t="shared" si="71"/>
        <v>0</v>
      </c>
      <c r="BK36" s="190">
        <f t="shared" si="71"/>
        <v>0</v>
      </c>
      <c r="BL36" s="190">
        <f t="shared" si="71"/>
        <v>0</v>
      </c>
      <c r="BM36" s="190">
        <f t="shared" si="71"/>
        <v>0</v>
      </c>
      <c r="BN36" s="190">
        <f t="shared" si="71"/>
        <v>0</v>
      </c>
      <c r="BO36" s="190">
        <f t="shared" si="71"/>
        <v>0</v>
      </c>
      <c r="BP36" s="190">
        <f t="shared" si="71"/>
        <v>0</v>
      </c>
      <c r="BQ36" s="190">
        <f t="shared" si="71"/>
        <v>0</v>
      </c>
      <c r="BR36" s="189">
        <f t="shared" si="71"/>
        <v>0</v>
      </c>
      <c r="BS36" s="190">
        <f t="shared" si="71"/>
        <v>0</v>
      </c>
      <c r="BT36" s="190">
        <f t="shared" si="71"/>
        <v>0</v>
      </c>
      <c r="BU36" s="190">
        <f t="shared" si="71"/>
        <v>0</v>
      </c>
      <c r="BV36" s="270">
        <f t="shared" si="71"/>
        <v>0</v>
      </c>
      <c r="BW36" s="251">
        <f t="shared" si="14"/>
        <v>0</v>
      </c>
      <c r="BX36" s="190">
        <f t="shared" si="15"/>
        <v>0</v>
      </c>
      <c r="BY36" s="190">
        <f t="shared" si="16"/>
        <v>0</v>
      </c>
      <c r="BZ36" s="190">
        <f t="shared" si="17"/>
        <v>0</v>
      </c>
      <c r="CA36" s="190">
        <f t="shared" si="18"/>
        <v>0</v>
      </c>
      <c r="CB36" s="190">
        <f t="shared" si="19"/>
        <v>0</v>
      </c>
      <c r="CC36" s="252">
        <f t="shared" si="20"/>
        <v>0</v>
      </c>
      <c r="CD36" s="545" t="s">
        <v>10</v>
      </c>
    </row>
    <row r="37" spans="1:82" ht="47.25">
      <c r="A37" s="261" t="s">
        <v>35</v>
      </c>
      <c r="B37" s="74" t="s">
        <v>36</v>
      </c>
      <c r="C37" s="263" t="s">
        <v>10</v>
      </c>
      <c r="D37" s="293">
        <v>0</v>
      </c>
      <c r="E37" s="254">
        <f t="shared" si="9"/>
        <v>0</v>
      </c>
      <c r="F37" s="192">
        <f t="shared" si="9"/>
        <v>0</v>
      </c>
      <c r="G37" s="192">
        <f t="shared" si="9"/>
        <v>0</v>
      </c>
      <c r="H37" s="192">
        <f t="shared" si="9"/>
        <v>0</v>
      </c>
      <c r="I37" s="192">
        <f t="shared" si="9"/>
        <v>0</v>
      </c>
      <c r="J37" s="192">
        <f t="shared" si="9"/>
        <v>0</v>
      </c>
      <c r="K37" s="255">
        <f t="shared" si="10"/>
        <v>0</v>
      </c>
      <c r="L37" s="254">
        <v>0</v>
      </c>
      <c r="M37" s="192">
        <v>0</v>
      </c>
      <c r="N37" s="192">
        <v>0</v>
      </c>
      <c r="O37" s="192">
        <v>0</v>
      </c>
      <c r="P37" s="192">
        <v>0</v>
      </c>
      <c r="Q37" s="192">
        <v>0</v>
      </c>
      <c r="R37" s="192">
        <v>0</v>
      </c>
      <c r="S37" s="192">
        <v>0</v>
      </c>
      <c r="T37" s="192">
        <v>0</v>
      </c>
      <c r="U37" s="192">
        <v>0</v>
      </c>
      <c r="V37" s="192">
        <v>0</v>
      </c>
      <c r="W37" s="192">
        <v>0</v>
      </c>
      <c r="X37" s="192">
        <v>0</v>
      </c>
      <c r="Y37" s="192">
        <v>0</v>
      </c>
      <c r="Z37" s="192">
        <v>0</v>
      </c>
      <c r="AA37" s="192">
        <v>0</v>
      </c>
      <c r="AB37" s="192">
        <v>0</v>
      </c>
      <c r="AC37" s="192">
        <v>0</v>
      </c>
      <c r="AD37" s="192">
        <v>0</v>
      </c>
      <c r="AE37" s="192">
        <v>0</v>
      </c>
      <c r="AF37" s="192">
        <v>0</v>
      </c>
      <c r="AG37" s="192">
        <v>0</v>
      </c>
      <c r="AH37" s="192">
        <v>0</v>
      </c>
      <c r="AI37" s="192">
        <v>0</v>
      </c>
      <c r="AJ37" s="192">
        <v>0</v>
      </c>
      <c r="AK37" s="192">
        <v>0</v>
      </c>
      <c r="AL37" s="192">
        <v>0</v>
      </c>
      <c r="AM37" s="271">
        <v>0</v>
      </c>
      <c r="AN37" s="254">
        <f t="shared" si="12"/>
        <v>0</v>
      </c>
      <c r="AO37" s="192">
        <f t="shared" si="12"/>
        <v>0</v>
      </c>
      <c r="AP37" s="192">
        <f t="shared" si="12"/>
        <v>0</v>
      </c>
      <c r="AQ37" s="192">
        <f t="shared" si="12"/>
        <v>0</v>
      </c>
      <c r="AR37" s="192">
        <f t="shared" si="12"/>
        <v>0</v>
      </c>
      <c r="AS37" s="192">
        <f t="shared" si="12"/>
        <v>0</v>
      </c>
      <c r="AT37" s="255">
        <f t="shared" si="6"/>
        <v>0</v>
      </c>
      <c r="AU37" s="254">
        <v>0</v>
      </c>
      <c r="AV37" s="192">
        <v>0</v>
      </c>
      <c r="AW37" s="191">
        <v>0</v>
      </c>
      <c r="AX37" s="192">
        <v>0</v>
      </c>
      <c r="AY37" s="192">
        <v>0</v>
      </c>
      <c r="AZ37" s="192">
        <v>0</v>
      </c>
      <c r="BA37" s="192">
        <v>0</v>
      </c>
      <c r="BB37" s="192">
        <v>0</v>
      </c>
      <c r="BC37" s="192">
        <v>0</v>
      </c>
      <c r="BD37" s="192">
        <v>0</v>
      </c>
      <c r="BE37" s="192">
        <v>0</v>
      </c>
      <c r="BF37" s="192">
        <v>0</v>
      </c>
      <c r="BG37" s="192">
        <v>0</v>
      </c>
      <c r="BH37" s="192">
        <v>0</v>
      </c>
      <c r="BI37" s="192">
        <v>0</v>
      </c>
      <c r="BJ37" s="192">
        <v>0</v>
      </c>
      <c r="BK37" s="192">
        <v>0</v>
      </c>
      <c r="BL37" s="192">
        <v>0</v>
      </c>
      <c r="BM37" s="192">
        <v>0</v>
      </c>
      <c r="BN37" s="192">
        <v>0</v>
      </c>
      <c r="BO37" s="192">
        <v>0</v>
      </c>
      <c r="BP37" s="192">
        <v>0</v>
      </c>
      <c r="BQ37" s="192">
        <v>0</v>
      </c>
      <c r="BR37" s="191">
        <v>0</v>
      </c>
      <c r="BS37" s="192">
        <v>0</v>
      </c>
      <c r="BT37" s="192">
        <v>0</v>
      </c>
      <c r="BU37" s="192">
        <v>0</v>
      </c>
      <c r="BV37" s="271">
        <v>0</v>
      </c>
      <c r="BW37" s="254">
        <f t="shared" si="14"/>
        <v>0</v>
      </c>
      <c r="BX37" s="192">
        <f t="shared" si="15"/>
        <v>0</v>
      </c>
      <c r="BY37" s="192">
        <f t="shared" si="16"/>
        <v>0</v>
      </c>
      <c r="BZ37" s="192">
        <f t="shared" si="17"/>
        <v>0</v>
      </c>
      <c r="CA37" s="192">
        <f t="shared" si="18"/>
        <v>0</v>
      </c>
      <c r="CB37" s="192">
        <f t="shared" si="19"/>
        <v>0</v>
      </c>
      <c r="CC37" s="255">
        <f t="shared" si="20"/>
        <v>0</v>
      </c>
      <c r="CD37" s="546" t="s">
        <v>10</v>
      </c>
    </row>
    <row r="38" spans="1:82" ht="31.5">
      <c r="A38" s="261" t="s">
        <v>37</v>
      </c>
      <c r="B38" s="74" t="s">
        <v>38</v>
      </c>
      <c r="C38" s="263" t="s">
        <v>10</v>
      </c>
      <c r="D38" s="293">
        <v>0</v>
      </c>
      <c r="E38" s="254">
        <f t="shared" si="9"/>
        <v>0</v>
      </c>
      <c r="F38" s="192">
        <f t="shared" si="9"/>
        <v>0</v>
      </c>
      <c r="G38" s="192">
        <f t="shared" si="9"/>
        <v>0</v>
      </c>
      <c r="H38" s="192">
        <f t="shared" si="9"/>
        <v>0</v>
      </c>
      <c r="I38" s="192">
        <f t="shared" si="9"/>
        <v>0</v>
      </c>
      <c r="J38" s="192">
        <f t="shared" si="9"/>
        <v>0</v>
      </c>
      <c r="K38" s="255">
        <f t="shared" si="10"/>
        <v>0</v>
      </c>
      <c r="L38" s="254">
        <v>0</v>
      </c>
      <c r="M38" s="192">
        <v>0</v>
      </c>
      <c r="N38" s="192">
        <v>0</v>
      </c>
      <c r="O38" s="192">
        <v>0</v>
      </c>
      <c r="P38" s="192">
        <v>0</v>
      </c>
      <c r="Q38" s="192">
        <v>0</v>
      </c>
      <c r="R38" s="192">
        <v>0</v>
      </c>
      <c r="S38" s="192">
        <v>0</v>
      </c>
      <c r="T38" s="192">
        <v>0</v>
      </c>
      <c r="U38" s="192">
        <v>0</v>
      </c>
      <c r="V38" s="192">
        <v>0</v>
      </c>
      <c r="W38" s="192">
        <v>0</v>
      </c>
      <c r="X38" s="192">
        <v>0</v>
      </c>
      <c r="Y38" s="192">
        <v>0</v>
      </c>
      <c r="Z38" s="192">
        <v>0</v>
      </c>
      <c r="AA38" s="192">
        <v>0</v>
      </c>
      <c r="AB38" s="192">
        <v>0</v>
      </c>
      <c r="AC38" s="192">
        <v>0</v>
      </c>
      <c r="AD38" s="192">
        <v>0</v>
      </c>
      <c r="AE38" s="192">
        <v>0</v>
      </c>
      <c r="AF38" s="192">
        <v>0</v>
      </c>
      <c r="AG38" s="192">
        <v>0</v>
      </c>
      <c r="AH38" s="192">
        <v>0</v>
      </c>
      <c r="AI38" s="192">
        <v>0</v>
      </c>
      <c r="AJ38" s="192">
        <v>0</v>
      </c>
      <c r="AK38" s="192">
        <v>0</v>
      </c>
      <c r="AL38" s="192">
        <v>0</v>
      </c>
      <c r="AM38" s="271">
        <v>0</v>
      </c>
      <c r="AN38" s="254">
        <f t="shared" si="12"/>
        <v>0</v>
      </c>
      <c r="AO38" s="192">
        <f t="shared" si="12"/>
        <v>0</v>
      </c>
      <c r="AP38" s="192">
        <f t="shared" si="12"/>
        <v>0</v>
      </c>
      <c r="AQ38" s="192">
        <f t="shared" si="12"/>
        <v>0</v>
      </c>
      <c r="AR38" s="192">
        <f t="shared" si="12"/>
        <v>0</v>
      </c>
      <c r="AS38" s="192">
        <f t="shared" si="12"/>
        <v>0</v>
      </c>
      <c r="AT38" s="255">
        <f t="shared" si="6"/>
        <v>0</v>
      </c>
      <c r="AU38" s="254">
        <v>0</v>
      </c>
      <c r="AV38" s="192">
        <v>0</v>
      </c>
      <c r="AW38" s="191">
        <v>0</v>
      </c>
      <c r="AX38" s="192">
        <v>0</v>
      </c>
      <c r="AY38" s="192">
        <v>0</v>
      </c>
      <c r="AZ38" s="192">
        <v>0</v>
      </c>
      <c r="BA38" s="192">
        <v>0</v>
      </c>
      <c r="BB38" s="192">
        <v>0</v>
      </c>
      <c r="BC38" s="192">
        <v>0</v>
      </c>
      <c r="BD38" s="192">
        <v>0</v>
      </c>
      <c r="BE38" s="192">
        <v>0</v>
      </c>
      <c r="BF38" s="192">
        <v>0</v>
      </c>
      <c r="BG38" s="192">
        <v>0</v>
      </c>
      <c r="BH38" s="192">
        <v>0</v>
      </c>
      <c r="BI38" s="192">
        <v>0</v>
      </c>
      <c r="BJ38" s="192">
        <v>0</v>
      </c>
      <c r="BK38" s="192">
        <v>0</v>
      </c>
      <c r="BL38" s="192">
        <v>0</v>
      </c>
      <c r="BM38" s="192">
        <v>0</v>
      </c>
      <c r="BN38" s="192">
        <v>0</v>
      </c>
      <c r="BO38" s="192">
        <v>0</v>
      </c>
      <c r="BP38" s="192">
        <v>0</v>
      </c>
      <c r="BQ38" s="192">
        <v>0</v>
      </c>
      <c r="BR38" s="191">
        <v>0</v>
      </c>
      <c r="BS38" s="192">
        <v>0</v>
      </c>
      <c r="BT38" s="192">
        <v>0</v>
      </c>
      <c r="BU38" s="192">
        <v>0</v>
      </c>
      <c r="BV38" s="271">
        <v>0</v>
      </c>
      <c r="BW38" s="254">
        <f t="shared" si="14"/>
        <v>0</v>
      </c>
      <c r="BX38" s="192">
        <f t="shared" si="15"/>
        <v>0</v>
      </c>
      <c r="BY38" s="192">
        <f t="shared" si="16"/>
        <v>0</v>
      </c>
      <c r="BZ38" s="192">
        <f t="shared" si="17"/>
        <v>0</v>
      </c>
      <c r="CA38" s="192">
        <f t="shared" si="18"/>
        <v>0</v>
      </c>
      <c r="CB38" s="192">
        <f t="shared" si="19"/>
        <v>0</v>
      </c>
      <c r="CC38" s="255">
        <f t="shared" si="20"/>
        <v>0</v>
      </c>
      <c r="CD38" s="546" t="s">
        <v>10</v>
      </c>
    </row>
    <row r="39" spans="1:82" ht="31.5">
      <c r="A39" s="250" t="s">
        <v>39</v>
      </c>
      <c r="B39" s="55" t="s">
        <v>40</v>
      </c>
      <c r="C39" s="286" t="s">
        <v>10</v>
      </c>
      <c r="D39" s="296">
        <f t="shared" ref="D39:D42" si="72">D40</f>
        <v>0</v>
      </c>
      <c r="E39" s="251">
        <f t="shared" si="9"/>
        <v>0</v>
      </c>
      <c r="F39" s="190">
        <f t="shared" si="9"/>
        <v>0</v>
      </c>
      <c r="G39" s="190">
        <f t="shared" si="9"/>
        <v>0</v>
      </c>
      <c r="H39" s="190">
        <f t="shared" si="9"/>
        <v>0</v>
      </c>
      <c r="I39" s="190">
        <f t="shared" si="9"/>
        <v>0</v>
      </c>
      <c r="J39" s="190">
        <f t="shared" si="9"/>
        <v>0</v>
      </c>
      <c r="K39" s="252">
        <f t="shared" si="10"/>
        <v>0</v>
      </c>
      <c r="L39" s="251">
        <f t="shared" ref="L39:AM42" si="73">L40</f>
        <v>0</v>
      </c>
      <c r="M39" s="190">
        <f t="shared" si="73"/>
        <v>0</v>
      </c>
      <c r="N39" s="190">
        <f t="shared" si="73"/>
        <v>0</v>
      </c>
      <c r="O39" s="190">
        <f t="shared" si="73"/>
        <v>0</v>
      </c>
      <c r="P39" s="190">
        <f t="shared" si="73"/>
        <v>0</v>
      </c>
      <c r="Q39" s="190">
        <f t="shared" si="73"/>
        <v>0</v>
      </c>
      <c r="R39" s="190">
        <f t="shared" si="73"/>
        <v>0</v>
      </c>
      <c r="S39" s="190">
        <f t="shared" si="73"/>
        <v>0</v>
      </c>
      <c r="T39" s="190">
        <f t="shared" si="73"/>
        <v>0</v>
      </c>
      <c r="U39" s="190">
        <f t="shared" si="73"/>
        <v>0</v>
      </c>
      <c r="V39" s="190">
        <f t="shared" si="73"/>
        <v>0</v>
      </c>
      <c r="W39" s="190">
        <f t="shared" si="73"/>
        <v>0</v>
      </c>
      <c r="X39" s="190">
        <f t="shared" si="73"/>
        <v>0</v>
      </c>
      <c r="Y39" s="190">
        <f t="shared" si="73"/>
        <v>0</v>
      </c>
      <c r="Z39" s="190">
        <f t="shared" si="73"/>
        <v>0</v>
      </c>
      <c r="AA39" s="190">
        <f t="shared" si="73"/>
        <v>0</v>
      </c>
      <c r="AB39" s="190">
        <f t="shared" si="73"/>
        <v>0</v>
      </c>
      <c r="AC39" s="190">
        <f t="shared" si="73"/>
        <v>0</v>
      </c>
      <c r="AD39" s="190">
        <f t="shared" si="73"/>
        <v>0</v>
      </c>
      <c r="AE39" s="190">
        <f t="shared" si="73"/>
        <v>0</v>
      </c>
      <c r="AF39" s="190">
        <f t="shared" si="73"/>
        <v>0</v>
      </c>
      <c r="AG39" s="190">
        <f t="shared" si="73"/>
        <v>0</v>
      </c>
      <c r="AH39" s="190">
        <f t="shared" si="73"/>
        <v>0</v>
      </c>
      <c r="AI39" s="190">
        <f t="shared" si="73"/>
        <v>0</v>
      </c>
      <c r="AJ39" s="190">
        <f t="shared" si="73"/>
        <v>0</v>
      </c>
      <c r="AK39" s="190">
        <f t="shared" si="73"/>
        <v>0</v>
      </c>
      <c r="AL39" s="190">
        <f t="shared" si="73"/>
        <v>0</v>
      </c>
      <c r="AM39" s="270">
        <f t="shared" si="73"/>
        <v>0</v>
      </c>
      <c r="AN39" s="251">
        <f t="shared" si="12"/>
        <v>0</v>
      </c>
      <c r="AO39" s="190">
        <f t="shared" si="12"/>
        <v>0</v>
      </c>
      <c r="AP39" s="190">
        <f t="shared" si="12"/>
        <v>0</v>
      </c>
      <c r="AQ39" s="190">
        <f t="shared" si="12"/>
        <v>0</v>
      </c>
      <c r="AR39" s="190">
        <f t="shared" si="12"/>
        <v>0</v>
      </c>
      <c r="AS39" s="190">
        <f t="shared" si="12"/>
        <v>0</v>
      </c>
      <c r="AT39" s="252">
        <f t="shared" si="6"/>
        <v>0</v>
      </c>
      <c r="AU39" s="251">
        <f t="shared" ref="AU39:BV42" si="74">AU40</f>
        <v>0</v>
      </c>
      <c r="AV39" s="190">
        <f t="shared" si="74"/>
        <v>0</v>
      </c>
      <c r="AW39" s="189">
        <f t="shared" si="74"/>
        <v>0</v>
      </c>
      <c r="AX39" s="190">
        <f t="shared" si="74"/>
        <v>0</v>
      </c>
      <c r="AY39" s="190">
        <f t="shared" si="74"/>
        <v>0</v>
      </c>
      <c r="AZ39" s="190">
        <f t="shared" si="74"/>
        <v>0</v>
      </c>
      <c r="BA39" s="190">
        <f t="shared" si="74"/>
        <v>0</v>
      </c>
      <c r="BB39" s="190">
        <f t="shared" si="74"/>
        <v>0</v>
      </c>
      <c r="BC39" s="190">
        <f t="shared" si="74"/>
        <v>0</v>
      </c>
      <c r="BD39" s="190">
        <f t="shared" si="74"/>
        <v>0</v>
      </c>
      <c r="BE39" s="190">
        <f t="shared" si="74"/>
        <v>0</v>
      </c>
      <c r="BF39" s="190">
        <f t="shared" si="74"/>
        <v>0</v>
      </c>
      <c r="BG39" s="190">
        <f t="shared" si="74"/>
        <v>0</v>
      </c>
      <c r="BH39" s="190">
        <f t="shared" si="74"/>
        <v>0</v>
      </c>
      <c r="BI39" s="190">
        <f t="shared" si="74"/>
        <v>0</v>
      </c>
      <c r="BJ39" s="190">
        <f t="shared" si="74"/>
        <v>0</v>
      </c>
      <c r="BK39" s="190">
        <f t="shared" si="74"/>
        <v>0</v>
      </c>
      <c r="BL39" s="190">
        <f t="shared" si="74"/>
        <v>0</v>
      </c>
      <c r="BM39" s="190">
        <f t="shared" si="74"/>
        <v>0</v>
      </c>
      <c r="BN39" s="190">
        <f t="shared" si="74"/>
        <v>0</v>
      </c>
      <c r="BO39" s="190">
        <f t="shared" si="74"/>
        <v>0</v>
      </c>
      <c r="BP39" s="190">
        <f t="shared" si="74"/>
        <v>0</v>
      </c>
      <c r="BQ39" s="190">
        <f t="shared" si="74"/>
        <v>0</v>
      </c>
      <c r="BR39" s="189">
        <f t="shared" si="74"/>
        <v>0</v>
      </c>
      <c r="BS39" s="190">
        <f t="shared" si="74"/>
        <v>0</v>
      </c>
      <c r="BT39" s="190">
        <f t="shared" si="74"/>
        <v>0</v>
      </c>
      <c r="BU39" s="190">
        <f t="shared" si="74"/>
        <v>0</v>
      </c>
      <c r="BV39" s="270">
        <f t="shared" si="74"/>
        <v>0</v>
      </c>
      <c r="BW39" s="251">
        <f t="shared" si="14"/>
        <v>0</v>
      </c>
      <c r="BX39" s="190">
        <f t="shared" si="15"/>
        <v>0</v>
      </c>
      <c r="BY39" s="190">
        <f t="shared" si="16"/>
        <v>0</v>
      </c>
      <c r="BZ39" s="190">
        <f t="shared" si="17"/>
        <v>0</v>
      </c>
      <c r="CA39" s="190">
        <f t="shared" si="18"/>
        <v>0</v>
      </c>
      <c r="CB39" s="190">
        <f t="shared" si="19"/>
        <v>0</v>
      </c>
      <c r="CC39" s="252">
        <f t="shared" si="20"/>
        <v>0</v>
      </c>
      <c r="CD39" s="545" t="s">
        <v>10</v>
      </c>
    </row>
    <row r="40" spans="1:82" ht="31.5">
      <c r="A40" s="261" t="s">
        <v>41</v>
      </c>
      <c r="B40" s="74" t="s">
        <v>42</v>
      </c>
      <c r="C40" s="263" t="s">
        <v>10</v>
      </c>
      <c r="D40" s="293">
        <f t="shared" si="72"/>
        <v>0</v>
      </c>
      <c r="E40" s="254">
        <f t="shared" si="9"/>
        <v>0</v>
      </c>
      <c r="F40" s="192">
        <f t="shared" si="9"/>
        <v>0</v>
      </c>
      <c r="G40" s="192">
        <f t="shared" si="9"/>
        <v>0</v>
      </c>
      <c r="H40" s="192">
        <f t="shared" si="9"/>
        <v>0</v>
      </c>
      <c r="I40" s="192">
        <f t="shared" si="9"/>
        <v>0</v>
      </c>
      <c r="J40" s="192">
        <f t="shared" si="9"/>
        <v>0</v>
      </c>
      <c r="K40" s="255">
        <f t="shared" si="10"/>
        <v>0</v>
      </c>
      <c r="L40" s="254">
        <f t="shared" si="73"/>
        <v>0</v>
      </c>
      <c r="M40" s="192">
        <f t="shared" si="73"/>
        <v>0</v>
      </c>
      <c r="N40" s="192">
        <f t="shared" si="73"/>
        <v>0</v>
      </c>
      <c r="O40" s="192">
        <f t="shared" si="73"/>
        <v>0</v>
      </c>
      <c r="P40" s="192">
        <f t="shared" si="73"/>
        <v>0</v>
      </c>
      <c r="Q40" s="192">
        <f t="shared" si="73"/>
        <v>0</v>
      </c>
      <c r="R40" s="192">
        <f t="shared" si="73"/>
        <v>0</v>
      </c>
      <c r="S40" s="192">
        <f t="shared" si="73"/>
        <v>0</v>
      </c>
      <c r="T40" s="192">
        <f t="shared" si="73"/>
        <v>0</v>
      </c>
      <c r="U40" s="192">
        <f t="shared" si="73"/>
        <v>0</v>
      </c>
      <c r="V40" s="192">
        <f t="shared" si="73"/>
        <v>0</v>
      </c>
      <c r="W40" s="192">
        <f t="shared" si="73"/>
        <v>0</v>
      </c>
      <c r="X40" s="192">
        <f t="shared" si="73"/>
        <v>0</v>
      </c>
      <c r="Y40" s="192">
        <f t="shared" si="73"/>
        <v>0</v>
      </c>
      <c r="Z40" s="192">
        <f t="shared" si="73"/>
        <v>0</v>
      </c>
      <c r="AA40" s="192">
        <f t="shared" si="73"/>
        <v>0</v>
      </c>
      <c r="AB40" s="192">
        <f t="shared" si="73"/>
        <v>0</v>
      </c>
      <c r="AC40" s="192">
        <f t="shared" si="73"/>
        <v>0</v>
      </c>
      <c r="AD40" s="192">
        <f t="shared" si="73"/>
        <v>0</v>
      </c>
      <c r="AE40" s="192">
        <f t="shared" si="73"/>
        <v>0</v>
      </c>
      <c r="AF40" s="192">
        <f t="shared" si="73"/>
        <v>0</v>
      </c>
      <c r="AG40" s="192">
        <f t="shared" si="73"/>
        <v>0</v>
      </c>
      <c r="AH40" s="192">
        <f t="shared" si="73"/>
        <v>0</v>
      </c>
      <c r="AI40" s="192">
        <f t="shared" si="73"/>
        <v>0</v>
      </c>
      <c r="AJ40" s="192">
        <f t="shared" si="73"/>
        <v>0</v>
      </c>
      <c r="AK40" s="192">
        <f t="shared" si="73"/>
        <v>0</v>
      </c>
      <c r="AL40" s="192">
        <f t="shared" si="73"/>
        <v>0</v>
      </c>
      <c r="AM40" s="271">
        <f t="shared" si="73"/>
        <v>0</v>
      </c>
      <c r="AN40" s="254">
        <f t="shared" si="12"/>
        <v>0</v>
      </c>
      <c r="AO40" s="192">
        <f t="shared" si="12"/>
        <v>0</v>
      </c>
      <c r="AP40" s="192">
        <f t="shared" si="12"/>
        <v>0</v>
      </c>
      <c r="AQ40" s="192">
        <f t="shared" si="12"/>
        <v>0</v>
      </c>
      <c r="AR40" s="192">
        <f t="shared" si="12"/>
        <v>0</v>
      </c>
      <c r="AS40" s="192">
        <f t="shared" si="12"/>
        <v>0</v>
      </c>
      <c r="AT40" s="255">
        <f t="shared" si="6"/>
        <v>0</v>
      </c>
      <c r="AU40" s="254">
        <f t="shared" si="74"/>
        <v>0</v>
      </c>
      <c r="AV40" s="192">
        <f t="shared" si="74"/>
        <v>0</v>
      </c>
      <c r="AW40" s="191">
        <f t="shared" si="74"/>
        <v>0</v>
      </c>
      <c r="AX40" s="192">
        <f t="shared" si="74"/>
        <v>0</v>
      </c>
      <c r="AY40" s="192">
        <f t="shared" si="74"/>
        <v>0</v>
      </c>
      <c r="AZ40" s="192">
        <f t="shared" si="74"/>
        <v>0</v>
      </c>
      <c r="BA40" s="192">
        <f t="shared" si="74"/>
        <v>0</v>
      </c>
      <c r="BB40" s="192">
        <f t="shared" si="74"/>
        <v>0</v>
      </c>
      <c r="BC40" s="192">
        <f t="shared" si="74"/>
        <v>0</v>
      </c>
      <c r="BD40" s="192">
        <f t="shared" si="74"/>
        <v>0</v>
      </c>
      <c r="BE40" s="192">
        <f t="shared" si="74"/>
        <v>0</v>
      </c>
      <c r="BF40" s="192">
        <f t="shared" si="74"/>
        <v>0</v>
      </c>
      <c r="BG40" s="192">
        <f t="shared" si="74"/>
        <v>0</v>
      </c>
      <c r="BH40" s="192">
        <f t="shared" si="74"/>
        <v>0</v>
      </c>
      <c r="BI40" s="192">
        <f t="shared" si="74"/>
        <v>0</v>
      </c>
      <c r="BJ40" s="192">
        <f t="shared" si="74"/>
        <v>0</v>
      </c>
      <c r="BK40" s="192">
        <f t="shared" si="74"/>
        <v>0</v>
      </c>
      <c r="BL40" s="192">
        <f t="shared" si="74"/>
        <v>0</v>
      </c>
      <c r="BM40" s="192">
        <f t="shared" si="74"/>
        <v>0</v>
      </c>
      <c r="BN40" s="192">
        <f t="shared" si="74"/>
        <v>0</v>
      </c>
      <c r="BO40" s="192">
        <f t="shared" si="74"/>
        <v>0</v>
      </c>
      <c r="BP40" s="192">
        <f t="shared" si="74"/>
        <v>0</v>
      </c>
      <c r="BQ40" s="192">
        <f t="shared" si="74"/>
        <v>0</v>
      </c>
      <c r="BR40" s="191">
        <f t="shared" si="74"/>
        <v>0</v>
      </c>
      <c r="BS40" s="192">
        <f t="shared" si="74"/>
        <v>0</v>
      </c>
      <c r="BT40" s="192">
        <f t="shared" si="74"/>
        <v>0</v>
      </c>
      <c r="BU40" s="192">
        <f t="shared" si="74"/>
        <v>0</v>
      </c>
      <c r="BV40" s="271">
        <f t="shared" si="74"/>
        <v>0</v>
      </c>
      <c r="BW40" s="254">
        <f t="shared" si="14"/>
        <v>0</v>
      </c>
      <c r="BX40" s="192">
        <f t="shared" si="15"/>
        <v>0</v>
      </c>
      <c r="BY40" s="192">
        <f t="shared" si="16"/>
        <v>0</v>
      </c>
      <c r="BZ40" s="192">
        <f t="shared" si="17"/>
        <v>0</v>
      </c>
      <c r="CA40" s="192">
        <f t="shared" si="18"/>
        <v>0</v>
      </c>
      <c r="CB40" s="192">
        <f t="shared" si="19"/>
        <v>0</v>
      </c>
      <c r="CC40" s="255">
        <f t="shared" si="20"/>
        <v>0</v>
      </c>
      <c r="CD40" s="546" t="s">
        <v>10</v>
      </c>
    </row>
    <row r="41" spans="1:82" ht="63">
      <c r="A41" s="261" t="s">
        <v>41</v>
      </c>
      <c r="B41" s="74" t="s">
        <v>43</v>
      </c>
      <c r="C41" s="263" t="s">
        <v>10</v>
      </c>
      <c r="D41" s="293">
        <f t="shared" si="72"/>
        <v>0</v>
      </c>
      <c r="E41" s="254">
        <f t="shared" si="9"/>
        <v>0</v>
      </c>
      <c r="F41" s="192">
        <f t="shared" si="9"/>
        <v>0</v>
      </c>
      <c r="G41" s="192">
        <f t="shared" si="9"/>
        <v>0</v>
      </c>
      <c r="H41" s="192">
        <f t="shared" si="9"/>
        <v>0</v>
      </c>
      <c r="I41" s="192">
        <f t="shared" si="9"/>
        <v>0</v>
      </c>
      <c r="J41" s="192">
        <f t="shared" si="9"/>
        <v>0</v>
      </c>
      <c r="K41" s="255">
        <f t="shared" si="10"/>
        <v>0</v>
      </c>
      <c r="L41" s="254">
        <f t="shared" si="73"/>
        <v>0</v>
      </c>
      <c r="M41" s="192">
        <f t="shared" si="73"/>
        <v>0</v>
      </c>
      <c r="N41" s="192">
        <f t="shared" si="73"/>
        <v>0</v>
      </c>
      <c r="O41" s="192">
        <f t="shared" si="73"/>
        <v>0</v>
      </c>
      <c r="P41" s="192">
        <f t="shared" si="73"/>
        <v>0</v>
      </c>
      <c r="Q41" s="192">
        <f t="shared" si="73"/>
        <v>0</v>
      </c>
      <c r="R41" s="192">
        <f t="shared" si="73"/>
        <v>0</v>
      </c>
      <c r="S41" s="192">
        <f t="shared" si="73"/>
        <v>0</v>
      </c>
      <c r="T41" s="192">
        <f t="shared" si="73"/>
        <v>0</v>
      </c>
      <c r="U41" s="192">
        <f t="shared" si="73"/>
        <v>0</v>
      </c>
      <c r="V41" s="192">
        <f t="shared" si="73"/>
        <v>0</v>
      </c>
      <c r="W41" s="192">
        <f t="shared" si="73"/>
        <v>0</v>
      </c>
      <c r="X41" s="192">
        <f t="shared" si="73"/>
        <v>0</v>
      </c>
      <c r="Y41" s="192">
        <f t="shared" si="73"/>
        <v>0</v>
      </c>
      <c r="Z41" s="192">
        <f t="shared" si="73"/>
        <v>0</v>
      </c>
      <c r="AA41" s="192">
        <f t="shared" si="73"/>
        <v>0</v>
      </c>
      <c r="AB41" s="192">
        <f t="shared" si="73"/>
        <v>0</v>
      </c>
      <c r="AC41" s="192">
        <f t="shared" si="73"/>
        <v>0</v>
      </c>
      <c r="AD41" s="192">
        <f t="shared" si="73"/>
        <v>0</v>
      </c>
      <c r="AE41" s="192">
        <f t="shared" si="73"/>
        <v>0</v>
      </c>
      <c r="AF41" s="192">
        <f t="shared" si="73"/>
        <v>0</v>
      </c>
      <c r="AG41" s="192">
        <f t="shared" si="73"/>
        <v>0</v>
      </c>
      <c r="AH41" s="192">
        <f t="shared" si="73"/>
        <v>0</v>
      </c>
      <c r="AI41" s="192">
        <f t="shared" si="73"/>
        <v>0</v>
      </c>
      <c r="AJ41" s="192">
        <f t="shared" si="73"/>
        <v>0</v>
      </c>
      <c r="AK41" s="192">
        <f t="shared" si="73"/>
        <v>0</v>
      </c>
      <c r="AL41" s="192">
        <f t="shared" si="73"/>
        <v>0</v>
      </c>
      <c r="AM41" s="271">
        <f t="shared" si="73"/>
        <v>0</v>
      </c>
      <c r="AN41" s="254">
        <f t="shared" si="12"/>
        <v>0</v>
      </c>
      <c r="AO41" s="192">
        <f t="shared" si="12"/>
        <v>0</v>
      </c>
      <c r="AP41" s="192">
        <f t="shared" si="12"/>
        <v>0</v>
      </c>
      <c r="AQ41" s="192">
        <f t="shared" si="12"/>
        <v>0</v>
      </c>
      <c r="AR41" s="192">
        <f t="shared" si="12"/>
        <v>0</v>
      </c>
      <c r="AS41" s="192">
        <f t="shared" si="12"/>
        <v>0</v>
      </c>
      <c r="AT41" s="255">
        <f t="shared" si="6"/>
        <v>0</v>
      </c>
      <c r="AU41" s="254">
        <f t="shared" si="74"/>
        <v>0</v>
      </c>
      <c r="AV41" s="192">
        <f t="shared" si="74"/>
        <v>0</v>
      </c>
      <c r="AW41" s="191">
        <v>0</v>
      </c>
      <c r="AX41" s="192">
        <f t="shared" si="74"/>
        <v>0</v>
      </c>
      <c r="AY41" s="192">
        <f t="shared" si="74"/>
        <v>0</v>
      </c>
      <c r="AZ41" s="192">
        <f t="shared" si="74"/>
        <v>0</v>
      </c>
      <c r="BA41" s="192">
        <f t="shared" si="74"/>
        <v>0</v>
      </c>
      <c r="BB41" s="192">
        <f t="shared" si="74"/>
        <v>0</v>
      </c>
      <c r="BC41" s="192">
        <f t="shared" si="74"/>
        <v>0</v>
      </c>
      <c r="BD41" s="192">
        <f t="shared" si="74"/>
        <v>0</v>
      </c>
      <c r="BE41" s="192">
        <f t="shared" si="74"/>
        <v>0</v>
      </c>
      <c r="BF41" s="192">
        <f t="shared" si="74"/>
        <v>0</v>
      </c>
      <c r="BG41" s="192">
        <f t="shared" si="74"/>
        <v>0</v>
      </c>
      <c r="BH41" s="192">
        <f t="shared" si="74"/>
        <v>0</v>
      </c>
      <c r="BI41" s="192">
        <f t="shared" si="74"/>
        <v>0</v>
      </c>
      <c r="BJ41" s="192">
        <f t="shared" si="74"/>
        <v>0</v>
      </c>
      <c r="BK41" s="192">
        <f t="shared" si="74"/>
        <v>0</v>
      </c>
      <c r="BL41" s="192">
        <f t="shared" si="74"/>
        <v>0</v>
      </c>
      <c r="BM41" s="192">
        <f t="shared" si="74"/>
        <v>0</v>
      </c>
      <c r="BN41" s="192">
        <f t="shared" si="74"/>
        <v>0</v>
      </c>
      <c r="BO41" s="192">
        <f t="shared" si="74"/>
        <v>0</v>
      </c>
      <c r="BP41" s="192">
        <f t="shared" si="74"/>
        <v>0</v>
      </c>
      <c r="BQ41" s="192">
        <f t="shared" si="74"/>
        <v>0</v>
      </c>
      <c r="BR41" s="191">
        <v>0</v>
      </c>
      <c r="BS41" s="192">
        <f t="shared" si="74"/>
        <v>0</v>
      </c>
      <c r="BT41" s="192">
        <f t="shared" si="74"/>
        <v>0</v>
      </c>
      <c r="BU41" s="192">
        <f t="shared" si="74"/>
        <v>0</v>
      </c>
      <c r="BV41" s="271">
        <f t="shared" si="74"/>
        <v>0</v>
      </c>
      <c r="BW41" s="254">
        <f t="shared" si="14"/>
        <v>0</v>
      </c>
      <c r="BX41" s="192">
        <f t="shared" si="15"/>
        <v>0</v>
      </c>
      <c r="BY41" s="192">
        <f t="shared" si="16"/>
        <v>0</v>
      </c>
      <c r="BZ41" s="192">
        <f t="shared" si="17"/>
        <v>0</v>
      </c>
      <c r="CA41" s="192">
        <f t="shared" si="18"/>
        <v>0</v>
      </c>
      <c r="CB41" s="192">
        <f t="shared" si="19"/>
        <v>0</v>
      </c>
      <c r="CC41" s="255">
        <f t="shared" si="20"/>
        <v>0</v>
      </c>
      <c r="CD41" s="546" t="s">
        <v>10</v>
      </c>
    </row>
    <row r="42" spans="1:82" ht="63">
      <c r="A42" s="261" t="s">
        <v>41</v>
      </c>
      <c r="B42" s="74" t="s">
        <v>44</v>
      </c>
      <c r="C42" s="263" t="s">
        <v>10</v>
      </c>
      <c r="D42" s="293">
        <f t="shared" si="72"/>
        <v>0</v>
      </c>
      <c r="E42" s="254">
        <f t="shared" si="9"/>
        <v>0</v>
      </c>
      <c r="F42" s="192">
        <f t="shared" si="9"/>
        <v>0</v>
      </c>
      <c r="G42" s="192">
        <f t="shared" si="9"/>
        <v>0</v>
      </c>
      <c r="H42" s="192">
        <f t="shared" si="9"/>
        <v>0</v>
      </c>
      <c r="I42" s="192">
        <f t="shared" si="9"/>
        <v>0</v>
      </c>
      <c r="J42" s="192">
        <f t="shared" si="9"/>
        <v>0</v>
      </c>
      <c r="K42" s="255">
        <f t="shared" si="10"/>
        <v>0</v>
      </c>
      <c r="L42" s="254">
        <f t="shared" si="73"/>
        <v>0</v>
      </c>
      <c r="M42" s="192">
        <f t="shared" si="73"/>
        <v>0</v>
      </c>
      <c r="N42" s="192">
        <f t="shared" si="73"/>
        <v>0</v>
      </c>
      <c r="O42" s="192">
        <f t="shared" si="73"/>
        <v>0</v>
      </c>
      <c r="P42" s="192">
        <f t="shared" si="73"/>
        <v>0</v>
      </c>
      <c r="Q42" s="192">
        <f t="shared" si="73"/>
        <v>0</v>
      </c>
      <c r="R42" s="192">
        <f t="shared" si="73"/>
        <v>0</v>
      </c>
      <c r="S42" s="192">
        <f t="shared" si="73"/>
        <v>0</v>
      </c>
      <c r="T42" s="192">
        <f t="shared" si="73"/>
        <v>0</v>
      </c>
      <c r="U42" s="192">
        <f t="shared" si="73"/>
        <v>0</v>
      </c>
      <c r="V42" s="192">
        <f t="shared" si="73"/>
        <v>0</v>
      </c>
      <c r="W42" s="192">
        <f t="shared" si="73"/>
        <v>0</v>
      </c>
      <c r="X42" s="192">
        <f t="shared" si="73"/>
        <v>0</v>
      </c>
      <c r="Y42" s="192">
        <f t="shared" si="73"/>
        <v>0</v>
      </c>
      <c r="Z42" s="192">
        <f t="shared" si="73"/>
        <v>0</v>
      </c>
      <c r="AA42" s="192">
        <f t="shared" si="73"/>
        <v>0</v>
      </c>
      <c r="AB42" s="192">
        <f t="shared" si="73"/>
        <v>0</v>
      </c>
      <c r="AC42" s="192">
        <f t="shared" si="73"/>
        <v>0</v>
      </c>
      <c r="AD42" s="192">
        <f t="shared" si="73"/>
        <v>0</v>
      </c>
      <c r="AE42" s="192">
        <f t="shared" si="73"/>
        <v>0</v>
      </c>
      <c r="AF42" s="192">
        <f t="shared" si="73"/>
        <v>0</v>
      </c>
      <c r="AG42" s="192">
        <f t="shared" si="73"/>
        <v>0</v>
      </c>
      <c r="AH42" s="192">
        <f t="shared" si="73"/>
        <v>0</v>
      </c>
      <c r="AI42" s="192">
        <f t="shared" si="73"/>
        <v>0</v>
      </c>
      <c r="AJ42" s="192">
        <f t="shared" si="73"/>
        <v>0</v>
      </c>
      <c r="AK42" s="192">
        <f t="shared" si="73"/>
        <v>0</v>
      </c>
      <c r="AL42" s="192">
        <f t="shared" si="73"/>
        <v>0</v>
      </c>
      <c r="AM42" s="271">
        <f t="shared" si="73"/>
        <v>0</v>
      </c>
      <c r="AN42" s="254">
        <f t="shared" si="12"/>
        <v>0</v>
      </c>
      <c r="AO42" s="192">
        <f t="shared" si="12"/>
        <v>0</v>
      </c>
      <c r="AP42" s="192">
        <f t="shared" si="12"/>
        <v>0</v>
      </c>
      <c r="AQ42" s="192">
        <f t="shared" si="12"/>
        <v>0</v>
      </c>
      <c r="AR42" s="192">
        <f t="shared" si="12"/>
        <v>0</v>
      </c>
      <c r="AS42" s="192">
        <f t="shared" si="12"/>
        <v>0</v>
      </c>
      <c r="AT42" s="255">
        <f t="shared" si="6"/>
        <v>0</v>
      </c>
      <c r="AU42" s="254">
        <f t="shared" si="74"/>
        <v>0</v>
      </c>
      <c r="AV42" s="192">
        <f t="shared" si="74"/>
        <v>0</v>
      </c>
      <c r="AW42" s="191">
        <v>0</v>
      </c>
      <c r="AX42" s="192">
        <f t="shared" si="74"/>
        <v>0</v>
      </c>
      <c r="AY42" s="192">
        <f t="shared" si="74"/>
        <v>0</v>
      </c>
      <c r="AZ42" s="192">
        <f t="shared" si="74"/>
        <v>0</v>
      </c>
      <c r="BA42" s="192">
        <f t="shared" si="74"/>
        <v>0</v>
      </c>
      <c r="BB42" s="192">
        <f t="shared" si="74"/>
        <v>0</v>
      </c>
      <c r="BC42" s="192">
        <f t="shared" si="74"/>
        <v>0</v>
      </c>
      <c r="BD42" s="192">
        <f t="shared" si="74"/>
        <v>0</v>
      </c>
      <c r="BE42" s="192">
        <f t="shared" si="74"/>
        <v>0</v>
      </c>
      <c r="BF42" s="192">
        <f t="shared" si="74"/>
        <v>0</v>
      </c>
      <c r="BG42" s="192">
        <f t="shared" si="74"/>
        <v>0</v>
      </c>
      <c r="BH42" s="192">
        <f t="shared" si="74"/>
        <v>0</v>
      </c>
      <c r="BI42" s="192">
        <f t="shared" si="74"/>
        <v>0</v>
      </c>
      <c r="BJ42" s="192">
        <f t="shared" si="74"/>
        <v>0</v>
      </c>
      <c r="BK42" s="192">
        <f t="shared" si="74"/>
        <v>0</v>
      </c>
      <c r="BL42" s="192">
        <f t="shared" si="74"/>
        <v>0</v>
      </c>
      <c r="BM42" s="192">
        <f t="shared" si="74"/>
        <v>0</v>
      </c>
      <c r="BN42" s="192">
        <f t="shared" si="74"/>
        <v>0</v>
      </c>
      <c r="BO42" s="192">
        <f t="shared" si="74"/>
        <v>0</v>
      </c>
      <c r="BP42" s="192">
        <f t="shared" si="74"/>
        <v>0</v>
      </c>
      <c r="BQ42" s="192">
        <f t="shared" si="74"/>
        <v>0</v>
      </c>
      <c r="BR42" s="191">
        <v>0</v>
      </c>
      <c r="BS42" s="192">
        <f t="shared" si="74"/>
        <v>0</v>
      </c>
      <c r="BT42" s="192">
        <f t="shared" si="74"/>
        <v>0</v>
      </c>
      <c r="BU42" s="192">
        <f t="shared" si="74"/>
        <v>0</v>
      </c>
      <c r="BV42" s="271">
        <f t="shared" si="74"/>
        <v>0</v>
      </c>
      <c r="BW42" s="254">
        <f t="shared" si="14"/>
        <v>0</v>
      </c>
      <c r="BX42" s="192">
        <f t="shared" si="15"/>
        <v>0</v>
      </c>
      <c r="BY42" s="192">
        <f t="shared" si="16"/>
        <v>0</v>
      </c>
      <c r="BZ42" s="192">
        <f t="shared" si="17"/>
        <v>0</v>
      </c>
      <c r="CA42" s="192">
        <f t="shared" si="18"/>
        <v>0</v>
      </c>
      <c r="CB42" s="192">
        <f t="shared" si="19"/>
        <v>0</v>
      </c>
      <c r="CC42" s="255">
        <f t="shared" si="20"/>
        <v>0</v>
      </c>
      <c r="CD42" s="546" t="s">
        <v>10</v>
      </c>
    </row>
    <row r="43" spans="1:82" ht="63">
      <c r="A43" s="261" t="s">
        <v>41</v>
      </c>
      <c r="B43" s="74" t="s">
        <v>45</v>
      </c>
      <c r="C43" s="263" t="s">
        <v>10</v>
      </c>
      <c r="D43" s="293">
        <v>0</v>
      </c>
      <c r="E43" s="254">
        <f t="shared" ref="E43:J43" si="75">L43+S43+Z43+AG43</f>
        <v>0</v>
      </c>
      <c r="F43" s="192">
        <f t="shared" si="75"/>
        <v>0</v>
      </c>
      <c r="G43" s="192">
        <f t="shared" si="75"/>
        <v>0</v>
      </c>
      <c r="H43" s="192">
        <f t="shared" si="75"/>
        <v>0</v>
      </c>
      <c r="I43" s="192">
        <f t="shared" si="75"/>
        <v>0</v>
      </c>
      <c r="J43" s="192">
        <f t="shared" si="75"/>
        <v>0</v>
      </c>
      <c r="K43" s="255">
        <f t="shared" ref="K43" si="76">SUM(R43)+SUM(Y43)+SUM(AF43)+SUM(AM43)</f>
        <v>0</v>
      </c>
      <c r="L43" s="254">
        <v>0</v>
      </c>
      <c r="M43" s="192">
        <v>0</v>
      </c>
      <c r="N43" s="192">
        <v>0</v>
      </c>
      <c r="O43" s="192">
        <v>0</v>
      </c>
      <c r="P43" s="192">
        <v>0</v>
      </c>
      <c r="Q43" s="192">
        <v>0</v>
      </c>
      <c r="R43" s="192">
        <v>0</v>
      </c>
      <c r="S43" s="192">
        <v>0</v>
      </c>
      <c r="T43" s="192">
        <v>0</v>
      </c>
      <c r="U43" s="192">
        <v>0</v>
      </c>
      <c r="V43" s="192">
        <v>0</v>
      </c>
      <c r="W43" s="192">
        <v>0</v>
      </c>
      <c r="X43" s="192">
        <v>0</v>
      </c>
      <c r="Y43" s="192">
        <v>0</v>
      </c>
      <c r="Z43" s="192">
        <v>0</v>
      </c>
      <c r="AA43" s="192">
        <v>0</v>
      </c>
      <c r="AB43" s="192">
        <v>0</v>
      </c>
      <c r="AC43" s="192">
        <v>0</v>
      </c>
      <c r="AD43" s="192">
        <v>0</v>
      </c>
      <c r="AE43" s="192">
        <v>0</v>
      </c>
      <c r="AF43" s="192">
        <v>0</v>
      </c>
      <c r="AG43" s="192">
        <v>0</v>
      </c>
      <c r="AH43" s="192">
        <v>0</v>
      </c>
      <c r="AI43" s="192">
        <v>0</v>
      </c>
      <c r="AJ43" s="192">
        <v>0</v>
      </c>
      <c r="AK43" s="192">
        <v>0</v>
      </c>
      <c r="AL43" s="192">
        <v>0</v>
      </c>
      <c r="AM43" s="271">
        <v>0</v>
      </c>
      <c r="AN43" s="254">
        <f t="shared" ref="AN43:AS43" si="77">AU43+BB43+BI43+BP43</f>
        <v>0</v>
      </c>
      <c r="AO43" s="192">
        <f t="shared" si="77"/>
        <v>0</v>
      </c>
      <c r="AP43" s="192">
        <f t="shared" si="77"/>
        <v>0</v>
      </c>
      <c r="AQ43" s="192">
        <f t="shared" si="77"/>
        <v>0</v>
      </c>
      <c r="AR43" s="192">
        <f t="shared" si="77"/>
        <v>0</v>
      </c>
      <c r="AS43" s="192">
        <f t="shared" si="77"/>
        <v>0</v>
      </c>
      <c r="AT43" s="255">
        <f t="shared" ref="AT43" si="78">SUM(BA43)+SUM(BH43)+SUM(BO43)+SUM(BV43)</f>
        <v>0</v>
      </c>
      <c r="AU43" s="254">
        <v>0</v>
      </c>
      <c r="AV43" s="192">
        <v>0</v>
      </c>
      <c r="AW43" s="191">
        <v>0</v>
      </c>
      <c r="AX43" s="192">
        <v>0</v>
      </c>
      <c r="AY43" s="192">
        <v>0</v>
      </c>
      <c r="AZ43" s="192">
        <v>0</v>
      </c>
      <c r="BA43" s="192">
        <v>0</v>
      </c>
      <c r="BB43" s="192">
        <v>0</v>
      </c>
      <c r="BC43" s="192">
        <v>0</v>
      </c>
      <c r="BD43" s="192">
        <v>0</v>
      </c>
      <c r="BE43" s="192">
        <v>0</v>
      </c>
      <c r="BF43" s="192">
        <v>0</v>
      </c>
      <c r="BG43" s="192">
        <v>0</v>
      </c>
      <c r="BH43" s="192">
        <v>0</v>
      </c>
      <c r="BI43" s="192">
        <v>0</v>
      </c>
      <c r="BJ43" s="192">
        <v>0</v>
      </c>
      <c r="BK43" s="192">
        <v>0</v>
      </c>
      <c r="BL43" s="192">
        <v>0</v>
      </c>
      <c r="BM43" s="192">
        <v>0</v>
      </c>
      <c r="BN43" s="192">
        <v>0</v>
      </c>
      <c r="BO43" s="192">
        <v>0</v>
      </c>
      <c r="BP43" s="192">
        <v>0</v>
      </c>
      <c r="BQ43" s="192">
        <v>0</v>
      </c>
      <c r="BR43" s="191">
        <v>0</v>
      </c>
      <c r="BS43" s="192">
        <v>0</v>
      </c>
      <c r="BT43" s="192">
        <v>0</v>
      </c>
      <c r="BU43" s="192">
        <v>0</v>
      </c>
      <c r="BV43" s="271">
        <v>0</v>
      </c>
      <c r="BW43" s="254">
        <f t="shared" si="14"/>
        <v>0</v>
      </c>
      <c r="BX43" s="192">
        <f t="shared" si="15"/>
        <v>0</v>
      </c>
      <c r="BY43" s="192">
        <f t="shared" si="16"/>
        <v>0</v>
      </c>
      <c r="BZ43" s="192">
        <f t="shared" si="17"/>
        <v>0</v>
      </c>
      <c r="CA43" s="192">
        <f t="shared" si="18"/>
        <v>0</v>
      </c>
      <c r="CB43" s="192">
        <f t="shared" si="19"/>
        <v>0</v>
      </c>
      <c r="CC43" s="255">
        <f t="shared" si="20"/>
        <v>0</v>
      </c>
      <c r="CD43" s="546" t="s">
        <v>10</v>
      </c>
    </row>
    <row r="44" spans="1:82" ht="38.25" customHeight="1">
      <c r="A44" s="261" t="s">
        <v>46</v>
      </c>
      <c r="B44" s="74" t="s">
        <v>42</v>
      </c>
      <c r="C44" s="263" t="s">
        <v>10</v>
      </c>
      <c r="D44" s="293">
        <v>0</v>
      </c>
      <c r="E44" s="254">
        <f t="shared" si="9"/>
        <v>0</v>
      </c>
      <c r="F44" s="192">
        <f t="shared" si="9"/>
        <v>0</v>
      </c>
      <c r="G44" s="192">
        <f t="shared" si="9"/>
        <v>0</v>
      </c>
      <c r="H44" s="192">
        <f t="shared" si="9"/>
        <v>0</v>
      </c>
      <c r="I44" s="192">
        <f t="shared" si="9"/>
        <v>0</v>
      </c>
      <c r="J44" s="192">
        <f t="shared" si="9"/>
        <v>0</v>
      </c>
      <c r="K44" s="255">
        <f t="shared" si="10"/>
        <v>0</v>
      </c>
      <c r="L44" s="254">
        <v>0</v>
      </c>
      <c r="M44" s="192">
        <v>0</v>
      </c>
      <c r="N44" s="192">
        <v>0</v>
      </c>
      <c r="O44" s="192">
        <v>0</v>
      </c>
      <c r="P44" s="192">
        <v>0</v>
      </c>
      <c r="Q44" s="192">
        <v>0</v>
      </c>
      <c r="R44" s="192">
        <v>0</v>
      </c>
      <c r="S44" s="192">
        <v>0</v>
      </c>
      <c r="T44" s="192">
        <v>0</v>
      </c>
      <c r="U44" s="192">
        <v>0</v>
      </c>
      <c r="V44" s="192">
        <v>0</v>
      </c>
      <c r="W44" s="192">
        <v>0</v>
      </c>
      <c r="X44" s="192">
        <v>0</v>
      </c>
      <c r="Y44" s="192">
        <v>0</v>
      </c>
      <c r="Z44" s="192">
        <v>0</v>
      </c>
      <c r="AA44" s="192">
        <v>0</v>
      </c>
      <c r="AB44" s="192">
        <v>0</v>
      </c>
      <c r="AC44" s="192">
        <v>0</v>
      </c>
      <c r="AD44" s="192">
        <v>0</v>
      </c>
      <c r="AE44" s="192">
        <v>0</v>
      </c>
      <c r="AF44" s="192">
        <v>0</v>
      </c>
      <c r="AG44" s="192">
        <v>0</v>
      </c>
      <c r="AH44" s="192">
        <v>0</v>
      </c>
      <c r="AI44" s="192">
        <v>0</v>
      </c>
      <c r="AJ44" s="192">
        <v>0</v>
      </c>
      <c r="AK44" s="192">
        <v>0</v>
      </c>
      <c r="AL44" s="192">
        <v>0</v>
      </c>
      <c r="AM44" s="271">
        <v>0</v>
      </c>
      <c r="AN44" s="254">
        <f t="shared" si="12"/>
        <v>0</v>
      </c>
      <c r="AO44" s="192">
        <f t="shared" si="12"/>
        <v>0</v>
      </c>
      <c r="AP44" s="192">
        <f t="shared" si="12"/>
        <v>0</v>
      </c>
      <c r="AQ44" s="192">
        <f t="shared" si="12"/>
        <v>0</v>
      </c>
      <c r="AR44" s="192">
        <f t="shared" si="12"/>
        <v>0</v>
      </c>
      <c r="AS44" s="192">
        <f t="shared" si="12"/>
        <v>0</v>
      </c>
      <c r="AT44" s="255">
        <f t="shared" si="6"/>
        <v>0</v>
      </c>
      <c r="AU44" s="254">
        <v>0</v>
      </c>
      <c r="AV44" s="192">
        <v>0</v>
      </c>
      <c r="AW44" s="191">
        <v>0</v>
      </c>
      <c r="AX44" s="192">
        <v>0</v>
      </c>
      <c r="AY44" s="192">
        <v>0</v>
      </c>
      <c r="AZ44" s="192">
        <v>0</v>
      </c>
      <c r="BA44" s="192">
        <v>0</v>
      </c>
      <c r="BB44" s="192">
        <v>0</v>
      </c>
      <c r="BC44" s="192">
        <v>0</v>
      </c>
      <c r="BD44" s="192">
        <v>0</v>
      </c>
      <c r="BE44" s="192">
        <v>0</v>
      </c>
      <c r="BF44" s="192">
        <v>0</v>
      </c>
      <c r="BG44" s="192">
        <v>0</v>
      </c>
      <c r="BH44" s="192">
        <v>0</v>
      </c>
      <c r="BI44" s="192">
        <v>0</v>
      </c>
      <c r="BJ44" s="192">
        <v>0</v>
      </c>
      <c r="BK44" s="192">
        <v>0</v>
      </c>
      <c r="BL44" s="192">
        <v>0</v>
      </c>
      <c r="BM44" s="192">
        <v>0</v>
      </c>
      <c r="BN44" s="192">
        <v>0</v>
      </c>
      <c r="BO44" s="192">
        <v>0</v>
      </c>
      <c r="BP44" s="192">
        <v>0</v>
      </c>
      <c r="BQ44" s="192">
        <v>0</v>
      </c>
      <c r="BR44" s="191">
        <v>0</v>
      </c>
      <c r="BS44" s="192">
        <v>0</v>
      </c>
      <c r="BT44" s="192">
        <v>0</v>
      </c>
      <c r="BU44" s="192">
        <v>0</v>
      </c>
      <c r="BV44" s="271">
        <v>0</v>
      </c>
      <c r="BW44" s="254">
        <f t="shared" si="14"/>
        <v>0</v>
      </c>
      <c r="BX44" s="192">
        <f t="shared" si="15"/>
        <v>0</v>
      </c>
      <c r="BY44" s="192">
        <f t="shared" si="16"/>
        <v>0</v>
      </c>
      <c r="BZ44" s="192">
        <f t="shared" si="17"/>
        <v>0</v>
      </c>
      <c r="CA44" s="192">
        <f t="shared" si="18"/>
        <v>0</v>
      </c>
      <c r="CB44" s="192">
        <f t="shared" si="19"/>
        <v>0</v>
      </c>
      <c r="CC44" s="255">
        <f t="shared" si="20"/>
        <v>0</v>
      </c>
      <c r="CD44" s="546" t="s">
        <v>10</v>
      </c>
    </row>
    <row r="45" spans="1:82" ht="63">
      <c r="A45" s="261" t="s">
        <v>46</v>
      </c>
      <c r="B45" s="74" t="s">
        <v>43</v>
      </c>
      <c r="C45" s="263" t="s">
        <v>10</v>
      </c>
      <c r="D45" s="293">
        <v>0</v>
      </c>
      <c r="E45" s="254">
        <f t="shared" si="9"/>
        <v>0</v>
      </c>
      <c r="F45" s="192">
        <f t="shared" si="9"/>
        <v>0</v>
      </c>
      <c r="G45" s="192">
        <f t="shared" si="9"/>
        <v>0</v>
      </c>
      <c r="H45" s="192">
        <f t="shared" si="9"/>
        <v>0</v>
      </c>
      <c r="I45" s="192">
        <f t="shared" si="9"/>
        <v>0</v>
      </c>
      <c r="J45" s="192">
        <f t="shared" si="9"/>
        <v>0</v>
      </c>
      <c r="K45" s="255">
        <f t="shared" si="10"/>
        <v>0</v>
      </c>
      <c r="L45" s="254">
        <v>0</v>
      </c>
      <c r="M45" s="192">
        <v>0</v>
      </c>
      <c r="N45" s="192">
        <v>0</v>
      </c>
      <c r="O45" s="192">
        <v>0</v>
      </c>
      <c r="P45" s="192">
        <v>0</v>
      </c>
      <c r="Q45" s="192">
        <v>0</v>
      </c>
      <c r="R45" s="192">
        <v>0</v>
      </c>
      <c r="S45" s="192">
        <v>0</v>
      </c>
      <c r="T45" s="192">
        <v>0</v>
      </c>
      <c r="U45" s="192">
        <v>0</v>
      </c>
      <c r="V45" s="192">
        <v>0</v>
      </c>
      <c r="W45" s="192">
        <v>0</v>
      </c>
      <c r="X45" s="192">
        <v>0</v>
      </c>
      <c r="Y45" s="192">
        <v>0</v>
      </c>
      <c r="Z45" s="192">
        <v>0</v>
      </c>
      <c r="AA45" s="192">
        <v>0</v>
      </c>
      <c r="AB45" s="192">
        <v>0</v>
      </c>
      <c r="AC45" s="192">
        <v>0</v>
      </c>
      <c r="AD45" s="192">
        <v>0</v>
      </c>
      <c r="AE45" s="192">
        <v>0</v>
      </c>
      <c r="AF45" s="192">
        <v>0</v>
      </c>
      <c r="AG45" s="192">
        <v>0</v>
      </c>
      <c r="AH45" s="192">
        <v>0</v>
      </c>
      <c r="AI45" s="192">
        <v>0</v>
      </c>
      <c r="AJ45" s="192">
        <v>0</v>
      </c>
      <c r="AK45" s="192">
        <v>0</v>
      </c>
      <c r="AL45" s="192">
        <v>0</v>
      </c>
      <c r="AM45" s="271">
        <v>0</v>
      </c>
      <c r="AN45" s="254">
        <f t="shared" si="12"/>
        <v>0</v>
      </c>
      <c r="AO45" s="192">
        <f t="shared" si="12"/>
        <v>0</v>
      </c>
      <c r="AP45" s="192">
        <f t="shared" si="12"/>
        <v>0</v>
      </c>
      <c r="AQ45" s="192">
        <f t="shared" si="12"/>
        <v>0</v>
      </c>
      <c r="AR45" s="192">
        <f t="shared" si="12"/>
        <v>0</v>
      </c>
      <c r="AS45" s="192">
        <f t="shared" si="12"/>
        <v>0</v>
      </c>
      <c r="AT45" s="255">
        <f t="shared" si="6"/>
        <v>0</v>
      </c>
      <c r="AU45" s="254">
        <v>0</v>
      </c>
      <c r="AV45" s="192">
        <v>0</v>
      </c>
      <c r="AW45" s="191">
        <v>0</v>
      </c>
      <c r="AX45" s="192">
        <v>0</v>
      </c>
      <c r="AY45" s="192">
        <v>0</v>
      </c>
      <c r="AZ45" s="192">
        <v>0</v>
      </c>
      <c r="BA45" s="192">
        <v>0</v>
      </c>
      <c r="BB45" s="192">
        <v>0</v>
      </c>
      <c r="BC45" s="192">
        <v>0</v>
      </c>
      <c r="BD45" s="192">
        <v>0</v>
      </c>
      <c r="BE45" s="192">
        <v>0</v>
      </c>
      <c r="BF45" s="192">
        <v>0</v>
      </c>
      <c r="BG45" s="192">
        <v>0</v>
      </c>
      <c r="BH45" s="192">
        <v>0</v>
      </c>
      <c r="BI45" s="192">
        <v>0</v>
      </c>
      <c r="BJ45" s="192">
        <v>0</v>
      </c>
      <c r="BK45" s="192">
        <v>0</v>
      </c>
      <c r="BL45" s="192">
        <v>0</v>
      </c>
      <c r="BM45" s="192">
        <v>0</v>
      </c>
      <c r="BN45" s="192">
        <v>0</v>
      </c>
      <c r="BO45" s="192">
        <v>0</v>
      </c>
      <c r="BP45" s="192">
        <v>0</v>
      </c>
      <c r="BQ45" s="192">
        <v>0</v>
      </c>
      <c r="BR45" s="191">
        <v>0</v>
      </c>
      <c r="BS45" s="192">
        <v>0</v>
      </c>
      <c r="BT45" s="192">
        <v>0</v>
      </c>
      <c r="BU45" s="192">
        <v>0</v>
      </c>
      <c r="BV45" s="271">
        <v>0</v>
      </c>
      <c r="BW45" s="254">
        <f t="shared" si="14"/>
        <v>0</v>
      </c>
      <c r="BX45" s="192">
        <f t="shared" si="15"/>
        <v>0</v>
      </c>
      <c r="BY45" s="192">
        <f t="shared" si="16"/>
        <v>0</v>
      </c>
      <c r="BZ45" s="192">
        <f t="shared" si="17"/>
        <v>0</v>
      </c>
      <c r="CA45" s="192">
        <f t="shared" si="18"/>
        <v>0</v>
      </c>
      <c r="CB45" s="192">
        <f t="shared" si="19"/>
        <v>0</v>
      </c>
      <c r="CC45" s="255">
        <f t="shared" si="20"/>
        <v>0</v>
      </c>
      <c r="CD45" s="546" t="s">
        <v>10</v>
      </c>
    </row>
    <row r="46" spans="1:82" ht="63">
      <c r="A46" s="261" t="s">
        <v>46</v>
      </c>
      <c r="B46" s="74" t="s">
        <v>44</v>
      </c>
      <c r="C46" s="263" t="s">
        <v>10</v>
      </c>
      <c r="D46" s="293">
        <v>0</v>
      </c>
      <c r="E46" s="254">
        <f t="shared" si="9"/>
        <v>0</v>
      </c>
      <c r="F46" s="192">
        <f t="shared" si="9"/>
        <v>0</v>
      </c>
      <c r="G46" s="192">
        <f t="shared" si="9"/>
        <v>0</v>
      </c>
      <c r="H46" s="192">
        <f t="shared" si="9"/>
        <v>0</v>
      </c>
      <c r="I46" s="192">
        <f t="shared" si="9"/>
        <v>0</v>
      </c>
      <c r="J46" s="192">
        <f t="shared" si="9"/>
        <v>0</v>
      </c>
      <c r="K46" s="255">
        <f t="shared" si="10"/>
        <v>0</v>
      </c>
      <c r="L46" s="254">
        <v>0</v>
      </c>
      <c r="M46" s="192">
        <v>0</v>
      </c>
      <c r="N46" s="192">
        <v>0</v>
      </c>
      <c r="O46" s="192">
        <v>0</v>
      </c>
      <c r="P46" s="192">
        <v>0</v>
      </c>
      <c r="Q46" s="192">
        <v>0</v>
      </c>
      <c r="R46" s="192">
        <v>0</v>
      </c>
      <c r="S46" s="192">
        <v>0</v>
      </c>
      <c r="T46" s="192">
        <v>0</v>
      </c>
      <c r="U46" s="192">
        <v>0</v>
      </c>
      <c r="V46" s="192">
        <v>0</v>
      </c>
      <c r="W46" s="192">
        <v>0</v>
      </c>
      <c r="X46" s="192">
        <v>0</v>
      </c>
      <c r="Y46" s="192">
        <v>0</v>
      </c>
      <c r="Z46" s="192">
        <v>0</v>
      </c>
      <c r="AA46" s="192">
        <v>0</v>
      </c>
      <c r="AB46" s="192">
        <v>0</v>
      </c>
      <c r="AC46" s="192">
        <v>0</v>
      </c>
      <c r="AD46" s="192">
        <v>0</v>
      </c>
      <c r="AE46" s="192">
        <v>0</v>
      </c>
      <c r="AF46" s="192">
        <v>0</v>
      </c>
      <c r="AG46" s="192">
        <v>0</v>
      </c>
      <c r="AH46" s="192">
        <v>0</v>
      </c>
      <c r="AI46" s="192">
        <v>0</v>
      </c>
      <c r="AJ46" s="192">
        <v>0</v>
      </c>
      <c r="AK46" s="192">
        <v>0</v>
      </c>
      <c r="AL46" s="192">
        <v>0</v>
      </c>
      <c r="AM46" s="271">
        <v>0</v>
      </c>
      <c r="AN46" s="254">
        <f t="shared" si="12"/>
        <v>0</v>
      </c>
      <c r="AO46" s="192">
        <f t="shared" si="12"/>
        <v>0</v>
      </c>
      <c r="AP46" s="192">
        <f t="shared" si="12"/>
        <v>0</v>
      </c>
      <c r="AQ46" s="192">
        <f t="shared" si="12"/>
        <v>0</v>
      </c>
      <c r="AR46" s="192">
        <f t="shared" si="12"/>
        <v>0</v>
      </c>
      <c r="AS46" s="192">
        <f t="shared" si="12"/>
        <v>0</v>
      </c>
      <c r="AT46" s="255">
        <f t="shared" si="6"/>
        <v>0</v>
      </c>
      <c r="AU46" s="254">
        <v>0</v>
      </c>
      <c r="AV46" s="192">
        <v>0</v>
      </c>
      <c r="AW46" s="191">
        <v>0</v>
      </c>
      <c r="AX46" s="192">
        <v>0</v>
      </c>
      <c r="AY46" s="192">
        <v>0</v>
      </c>
      <c r="AZ46" s="192">
        <v>0</v>
      </c>
      <c r="BA46" s="192">
        <v>0</v>
      </c>
      <c r="BB46" s="192">
        <v>0</v>
      </c>
      <c r="BC46" s="192">
        <v>0</v>
      </c>
      <c r="BD46" s="192">
        <v>0</v>
      </c>
      <c r="BE46" s="192">
        <v>0</v>
      </c>
      <c r="BF46" s="192">
        <v>0</v>
      </c>
      <c r="BG46" s="192">
        <v>0</v>
      </c>
      <c r="BH46" s="192">
        <v>0</v>
      </c>
      <c r="BI46" s="192">
        <v>0</v>
      </c>
      <c r="BJ46" s="192">
        <v>0</v>
      </c>
      <c r="BK46" s="192">
        <v>0</v>
      </c>
      <c r="BL46" s="192">
        <v>0</v>
      </c>
      <c r="BM46" s="192">
        <v>0</v>
      </c>
      <c r="BN46" s="192">
        <v>0</v>
      </c>
      <c r="BO46" s="192">
        <v>0</v>
      </c>
      <c r="BP46" s="192">
        <v>0</v>
      </c>
      <c r="BQ46" s="192">
        <v>0</v>
      </c>
      <c r="BR46" s="191">
        <v>0</v>
      </c>
      <c r="BS46" s="192">
        <v>0</v>
      </c>
      <c r="BT46" s="192">
        <v>0</v>
      </c>
      <c r="BU46" s="192">
        <v>0</v>
      </c>
      <c r="BV46" s="271">
        <v>0</v>
      </c>
      <c r="BW46" s="254">
        <f t="shared" si="14"/>
        <v>0</v>
      </c>
      <c r="BX46" s="192">
        <f t="shared" si="15"/>
        <v>0</v>
      </c>
      <c r="BY46" s="192">
        <f t="shared" si="16"/>
        <v>0</v>
      </c>
      <c r="BZ46" s="192">
        <f t="shared" si="17"/>
        <v>0</v>
      </c>
      <c r="CA46" s="192">
        <f t="shared" si="18"/>
        <v>0</v>
      </c>
      <c r="CB46" s="192">
        <f t="shared" si="19"/>
        <v>0</v>
      </c>
      <c r="CC46" s="255">
        <f t="shared" si="20"/>
        <v>0</v>
      </c>
      <c r="CD46" s="546" t="s">
        <v>10</v>
      </c>
    </row>
    <row r="47" spans="1:82" ht="63">
      <c r="A47" s="261" t="s">
        <v>46</v>
      </c>
      <c r="B47" s="74" t="s">
        <v>47</v>
      </c>
      <c r="C47" s="263" t="s">
        <v>10</v>
      </c>
      <c r="D47" s="293">
        <v>0</v>
      </c>
      <c r="E47" s="254">
        <f t="shared" si="9"/>
        <v>0</v>
      </c>
      <c r="F47" s="192">
        <f t="shared" si="9"/>
        <v>0</v>
      </c>
      <c r="G47" s="192">
        <f t="shared" si="9"/>
        <v>0</v>
      </c>
      <c r="H47" s="192">
        <f t="shared" si="9"/>
        <v>0</v>
      </c>
      <c r="I47" s="192">
        <f t="shared" si="9"/>
        <v>0</v>
      </c>
      <c r="J47" s="192">
        <f t="shared" si="9"/>
        <v>0</v>
      </c>
      <c r="K47" s="255">
        <f t="shared" si="10"/>
        <v>0</v>
      </c>
      <c r="L47" s="254">
        <v>0</v>
      </c>
      <c r="M47" s="192">
        <v>0</v>
      </c>
      <c r="N47" s="192">
        <v>0</v>
      </c>
      <c r="O47" s="192">
        <v>0</v>
      </c>
      <c r="P47" s="192">
        <v>0</v>
      </c>
      <c r="Q47" s="192">
        <v>0</v>
      </c>
      <c r="R47" s="192">
        <v>0</v>
      </c>
      <c r="S47" s="192">
        <v>0</v>
      </c>
      <c r="T47" s="192">
        <v>0</v>
      </c>
      <c r="U47" s="192">
        <v>0</v>
      </c>
      <c r="V47" s="192">
        <v>0</v>
      </c>
      <c r="W47" s="192">
        <v>0</v>
      </c>
      <c r="X47" s="192">
        <v>0</v>
      </c>
      <c r="Y47" s="192">
        <v>0</v>
      </c>
      <c r="Z47" s="192">
        <v>0</v>
      </c>
      <c r="AA47" s="192">
        <v>0</v>
      </c>
      <c r="AB47" s="192">
        <v>0</v>
      </c>
      <c r="AC47" s="192">
        <v>0</v>
      </c>
      <c r="AD47" s="192">
        <v>0</v>
      </c>
      <c r="AE47" s="192">
        <v>0</v>
      </c>
      <c r="AF47" s="192">
        <v>0</v>
      </c>
      <c r="AG47" s="192">
        <v>0</v>
      </c>
      <c r="AH47" s="192">
        <v>0</v>
      </c>
      <c r="AI47" s="192">
        <v>0</v>
      </c>
      <c r="AJ47" s="192">
        <v>0</v>
      </c>
      <c r="AK47" s="192">
        <v>0</v>
      </c>
      <c r="AL47" s="192">
        <v>0</v>
      </c>
      <c r="AM47" s="271">
        <v>0</v>
      </c>
      <c r="AN47" s="254">
        <f t="shared" si="12"/>
        <v>0</v>
      </c>
      <c r="AO47" s="192">
        <f t="shared" si="12"/>
        <v>0</v>
      </c>
      <c r="AP47" s="192">
        <f t="shared" si="12"/>
        <v>0</v>
      </c>
      <c r="AQ47" s="192">
        <f t="shared" si="12"/>
        <v>0</v>
      </c>
      <c r="AR47" s="192">
        <f t="shared" si="12"/>
        <v>0</v>
      </c>
      <c r="AS47" s="192">
        <f t="shared" si="12"/>
        <v>0</v>
      </c>
      <c r="AT47" s="255">
        <f t="shared" si="6"/>
        <v>0</v>
      </c>
      <c r="AU47" s="254">
        <v>0</v>
      </c>
      <c r="AV47" s="192">
        <v>0</v>
      </c>
      <c r="AW47" s="191">
        <v>0</v>
      </c>
      <c r="AX47" s="192">
        <v>0</v>
      </c>
      <c r="AY47" s="192">
        <v>0</v>
      </c>
      <c r="AZ47" s="192">
        <v>0</v>
      </c>
      <c r="BA47" s="192">
        <v>0</v>
      </c>
      <c r="BB47" s="192">
        <v>0</v>
      </c>
      <c r="BC47" s="192">
        <v>0</v>
      </c>
      <c r="BD47" s="192">
        <v>0</v>
      </c>
      <c r="BE47" s="192">
        <v>0</v>
      </c>
      <c r="BF47" s="192">
        <v>0</v>
      </c>
      <c r="BG47" s="192">
        <v>0</v>
      </c>
      <c r="BH47" s="192">
        <v>0</v>
      </c>
      <c r="BI47" s="192">
        <v>0</v>
      </c>
      <c r="BJ47" s="192">
        <v>0</v>
      </c>
      <c r="BK47" s="192">
        <v>0</v>
      </c>
      <c r="BL47" s="192">
        <v>0</v>
      </c>
      <c r="BM47" s="192">
        <v>0</v>
      </c>
      <c r="BN47" s="192">
        <v>0</v>
      </c>
      <c r="BO47" s="192">
        <v>0</v>
      </c>
      <c r="BP47" s="192">
        <v>0</v>
      </c>
      <c r="BQ47" s="192">
        <v>0</v>
      </c>
      <c r="BR47" s="191">
        <v>0</v>
      </c>
      <c r="BS47" s="192">
        <v>0</v>
      </c>
      <c r="BT47" s="192">
        <v>0</v>
      </c>
      <c r="BU47" s="192">
        <v>0</v>
      </c>
      <c r="BV47" s="271">
        <v>0</v>
      </c>
      <c r="BW47" s="254">
        <f t="shared" si="14"/>
        <v>0</v>
      </c>
      <c r="BX47" s="192">
        <f t="shared" si="15"/>
        <v>0</v>
      </c>
      <c r="BY47" s="192">
        <f t="shared" si="16"/>
        <v>0</v>
      </c>
      <c r="BZ47" s="192">
        <f t="shared" si="17"/>
        <v>0</v>
      </c>
      <c r="CA47" s="192">
        <f t="shared" si="18"/>
        <v>0</v>
      </c>
      <c r="CB47" s="192">
        <f t="shared" si="19"/>
        <v>0</v>
      </c>
      <c r="CC47" s="255">
        <f t="shared" si="20"/>
        <v>0</v>
      </c>
      <c r="CD47" s="546" t="s">
        <v>10</v>
      </c>
    </row>
    <row r="48" spans="1:82" ht="63">
      <c r="A48" s="250" t="s">
        <v>48</v>
      </c>
      <c r="B48" s="55" t="s">
        <v>49</v>
      </c>
      <c r="C48" s="286" t="s">
        <v>10</v>
      </c>
      <c r="D48" s="296">
        <f t="shared" ref="D48" si="79">D49+D53</f>
        <v>0</v>
      </c>
      <c r="E48" s="251">
        <f t="shared" si="9"/>
        <v>0</v>
      </c>
      <c r="F48" s="190">
        <f t="shared" si="9"/>
        <v>0</v>
      </c>
      <c r="G48" s="190">
        <f t="shared" si="9"/>
        <v>0</v>
      </c>
      <c r="H48" s="190">
        <f t="shared" si="9"/>
        <v>0</v>
      </c>
      <c r="I48" s="190">
        <f t="shared" si="9"/>
        <v>0</v>
      </c>
      <c r="J48" s="190">
        <f t="shared" si="9"/>
        <v>0</v>
      </c>
      <c r="K48" s="252">
        <f t="shared" si="10"/>
        <v>0</v>
      </c>
      <c r="L48" s="251">
        <f t="shared" ref="L48:AM48" si="80">L49+L53</f>
        <v>0</v>
      </c>
      <c r="M48" s="190">
        <f t="shared" si="80"/>
        <v>0</v>
      </c>
      <c r="N48" s="190">
        <f t="shared" si="80"/>
        <v>0</v>
      </c>
      <c r="O48" s="190">
        <f t="shared" si="80"/>
        <v>0</v>
      </c>
      <c r="P48" s="190">
        <f t="shared" si="80"/>
        <v>0</v>
      </c>
      <c r="Q48" s="190">
        <f t="shared" si="80"/>
        <v>0</v>
      </c>
      <c r="R48" s="190">
        <f t="shared" si="80"/>
        <v>0</v>
      </c>
      <c r="S48" s="190">
        <f t="shared" si="80"/>
        <v>0</v>
      </c>
      <c r="T48" s="190">
        <f t="shared" si="80"/>
        <v>0</v>
      </c>
      <c r="U48" s="190">
        <f t="shared" si="80"/>
        <v>0</v>
      </c>
      <c r="V48" s="190">
        <f t="shared" si="80"/>
        <v>0</v>
      </c>
      <c r="W48" s="190">
        <f t="shared" si="80"/>
        <v>0</v>
      </c>
      <c r="X48" s="190">
        <f t="shared" si="80"/>
        <v>0</v>
      </c>
      <c r="Y48" s="190">
        <f t="shared" si="80"/>
        <v>0</v>
      </c>
      <c r="Z48" s="190">
        <f t="shared" si="80"/>
        <v>0</v>
      </c>
      <c r="AA48" s="190">
        <f t="shared" si="80"/>
        <v>0</v>
      </c>
      <c r="AB48" s="190">
        <f t="shared" si="80"/>
        <v>0</v>
      </c>
      <c r="AC48" s="190">
        <f t="shared" si="80"/>
        <v>0</v>
      </c>
      <c r="AD48" s="190">
        <f t="shared" si="80"/>
        <v>0</v>
      </c>
      <c r="AE48" s="190">
        <f t="shared" si="80"/>
        <v>0</v>
      </c>
      <c r="AF48" s="190">
        <f t="shared" si="80"/>
        <v>0</v>
      </c>
      <c r="AG48" s="190">
        <f t="shared" si="80"/>
        <v>0</v>
      </c>
      <c r="AH48" s="190">
        <f t="shared" si="80"/>
        <v>0</v>
      </c>
      <c r="AI48" s="190">
        <f t="shared" si="80"/>
        <v>0</v>
      </c>
      <c r="AJ48" s="190">
        <f t="shared" si="80"/>
        <v>0</v>
      </c>
      <c r="AK48" s="190">
        <f t="shared" si="80"/>
        <v>0</v>
      </c>
      <c r="AL48" s="190">
        <f t="shared" si="80"/>
        <v>0</v>
      </c>
      <c r="AM48" s="270">
        <f t="shared" si="80"/>
        <v>0</v>
      </c>
      <c r="AN48" s="251">
        <f t="shared" si="12"/>
        <v>0</v>
      </c>
      <c r="AO48" s="190">
        <f t="shared" si="12"/>
        <v>0</v>
      </c>
      <c r="AP48" s="190">
        <f t="shared" si="12"/>
        <v>3.8149999999999999</v>
      </c>
      <c r="AQ48" s="190">
        <f t="shared" si="12"/>
        <v>0</v>
      </c>
      <c r="AR48" s="190">
        <f t="shared" si="12"/>
        <v>0</v>
      </c>
      <c r="AS48" s="190">
        <f t="shared" si="12"/>
        <v>0</v>
      </c>
      <c r="AT48" s="252">
        <f t="shared" si="6"/>
        <v>0</v>
      </c>
      <c r="AU48" s="251">
        <f t="shared" ref="AU48:BV48" si="81">AU49+AU53</f>
        <v>0</v>
      </c>
      <c r="AV48" s="190">
        <f t="shared" si="81"/>
        <v>0</v>
      </c>
      <c r="AW48" s="189">
        <f t="shared" si="81"/>
        <v>0</v>
      </c>
      <c r="AX48" s="190">
        <f t="shared" si="81"/>
        <v>0</v>
      </c>
      <c r="AY48" s="190">
        <f t="shared" si="81"/>
        <v>0</v>
      </c>
      <c r="AZ48" s="190">
        <f t="shared" si="81"/>
        <v>0</v>
      </c>
      <c r="BA48" s="190">
        <f t="shared" si="81"/>
        <v>0</v>
      </c>
      <c r="BB48" s="190">
        <f t="shared" si="81"/>
        <v>0</v>
      </c>
      <c r="BC48" s="190">
        <f t="shared" si="81"/>
        <v>0</v>
      </c>
      <c r="BD48" s="190">
        <f t="shared" si="81"/>
        <v>0</v>
      </c>
      <c r="BE48" s="190">
        <f t="shared" si="81"/>
        <v>0</v>
      </c>
      <c r="BF48" s="190">
        <f t="shared" si="81"/>
        <v>0</v>
      </c>
      <c r="BG48" s="190">
        <f t="shared" si="81"/>
        <v>0</v>
      </c>
      <c r="BH48" s="190">
        <f t="shared" si="81"/>
        <v>0</v>
      </c>
      <c r="BI48" s="190">
        <f t="shared" si="81"/>
        <v>0</v>
      </c>
      <c r="BJ48" s="190">
        <f t="shared" si="81"/>
        <v>0</v>
      </c>
      <c r="BK48" s="190">
        <f t="shared" si="81"/>
        <v>0</v>
      </c>
      <c r="BL48" s="190">
        <f t="shared" si="81"/>
        <v>0</v>
      </c>
      <c r="BM48" s="190">
        <f t="shared" si="81"/>
        <v>0</v>
      </c>
      <c r="BN48" s="190">
        <f t="shared" si="81"/>
        <v>0</v>
      </c>
      <c r="BO48" s="190">
        <f t="shared" si="81"/>
        <v>0</v>
      </c>
      <c r="BP48" s="190">
        <f t="shared" si="81"/>
        <v>0</v>
      </c>
      <c r="BQ48" s="190">
        <f t="shared" si="81"/>
        <v>0</v>
      </c>
      <c r="BR48" s="189">
        <f t="shared" si="81"/>
        <v>3.8149999999999999</v>
      </c>
      <c r="BS48" s="190">
        <f t="shared" si="81"/>
        <v>0</v>
      </c>
      <c r="BT48" s="190">
        <f t="shared" si="81"/>
        <v>0</v>
      </c>
      <c r="BU48" s="190">
        <f t="shared" si="81"/>
        <v>0</v>
      </c>
      <c r="BV48" s="270">
        <f t="shared" si="81"/>
        <v>0</v>
      </c>
      <c r="BW48" s="251">
        <f t="shared" si="14"/>
        <v>0</v>
      </c>
      <c r="BX48" s="190">
        <f t="shared" si="15"/>
        <v>0</v>
      </c>
      <c r="BY48" s="190">
        <f t="shared" si="16"/>
        <v>3.8149999999999999</v>
      </c>
      <c r="BZ48" s="190">
        <f t="shared" si="17"/>
        <v>0</v>
      </c>
      <c r="CA48" s="190">
        <f t="shared" si="18"/>
        <v>0</v>
      </c>
      <c r="CB48" s="190">
        <f t="shared" si="19"/>
        <v>0</v>
      </c>
      <c r="CC48" s="252">
        <f t="shared" si="20"/>
        <v>0</v>
      </c>
      <c r="CD48" s="545" t="s">
        <v>10</v>
      </c>
    </row>
    <row r="49" spans="1:82" ht="47.25">
      <c r="A49" s="261" t="s">
        <v>50</v>
      </c>
      <c r="B49" s="74" t="s">
        <v>51</v>
      </c>
      <c r="C49" s="263" t="s">
        <v>10</v>
      </c>
      <c r="D49" s="294">
        <f>SUM(D50,D51,,D52)</f>
        <v>0</v>
      </c>
      <c r="E49" s="254">
        <f t="shared" si="9"/>
        <v>0</v>
      </c>
      <c r="F49" s="192">
        <f t="shared" si="9"/>
        <v>0</v>
      </c>
      <c r="G49" s="192">
        <f t="shared" si="9"/>
        <v>0</v>
      </c>
      <c r="H49" s="192">
        <f t="shared" si="9"/>
        <v>0</v>
      </c>
      <c r="I49" s="192">
        <f t="shared" si="9"/>
        <v>0</v>
      </c>
      <c r="J49" s="192">
        <f t="shared" si="9"/>
        <v>0</v>
      </c>
      <c r="K49" s="255">
        <f t="shared" si="10"/>
        <v>0</v>
      </c>
      <c r="L49" s="254">
        <f>SUM(L50:L52)</f>
        <v>0</v>
      </c>
      <c r="M49" s="192">
        <f t="shared" ref="M49:AM49" si="82">SUM(M50:M52)</f>
        <v>0</v>
      </c>
      <c r="N49" s="192">
        <f t="shared" si="82"/>
        <v>0</v>
      </c>
      <c r="O49" s="192">
        <f t="shared" si="82"/>
        <v>0</v>
      </c>
      <c r="P49" s="192">
        <f t="shared" si="82"/>
        <v>0</v>
      </c>
      <c r="Q49" s="192">
        <f t="shared" si="82"/>
        <v>0</v>
      </c>
      <c r="R49" s="192">
        <f t="shared" si="82"/>
        <v>0</v>
      </c>
      <c r="S49" s="192">
        <f t="shared" si="82"/>
        <v>0</v>
      </c>
      <c r="T49" s="192">
        <f>SUM(T50:T52)</f>
        <v>0</v>
      </c>
      <c r="U49" s="192">
        <f t="shared" si="82"/>
        <v>0</v>
      </c>
      <c r="V49" s="192">
        <f t="shared" si="82"/>
        <v>0</v>
      </c>
      <c r="W49" s="192">
        <f t="shared" si="82"/>
        <v>0</v>
      </c>
      <c r="X49" s="192">
        <f t="shared" si="82"/>
        <v>0</v>
      </c>
      <c r="Y49" s="192">
        <f t="shared" si="82"/>
        <v>0</v>
      </c>
      <c r="Z49" s="192">
        <f t="shared" si="82"/>
        <v>0</v>
      </c>
      <c r="AA49" s="192">
        <f t="shared" si="82"/>
        <v>0</v>
      </c>
      <c r="AB49" s="192">
        <f t="shared" si="82"/>
        <v>0</v>
      </c>
      <c r="AC49" s="192">
        <f t="shared" si="82"/>
        <v>0</v>
      </c>
      <c r="AD49" s="192">
        <f t="shared" si="82"/>
        <v>0</v>
      </c>
      <c r="AE49" s="192">
        <f t="shared" si="82"/>
        <v>0</v>
      </c>
      <c r="AF49" s="192">
        <f t="shared" si="82"/>
        <v>0</v>
      </c>
      <c r="AG49" s="192">
        <f t="shared" si="82"/>
        <v>0</v>
      </c>
      <c r="AH49" s="192">
        <f t="shared" si="82"/>
        <v>0</v>
      </c>
      <c r="AI49" s="192">
        <f t="shared" si="82"/>
        <v>0</v>
      </c>
      <c r="AJ49" s="192">
        <f t="shared" si="82"/>
        <v>0</v>
      </c>
      <c r="AK49" s="192">
        <f t="shared" si="82"/>
        <v>0</v>
      </c>
      <c r="AL49" s="192">
        <f t="shared" si="82"/>
        <v>0</v>
      </c>
      <c r="AM49" s="271">
        <f t="shared" si="82"/>
        <v>0</v>
      </c>
      <c r="AN49" s="254">
        <f t="shared" si="12"/>
        <v>0</v>
      </c>
      <c r="AO49" s="192">
        <f t="shared" si="12"/>
        <v>0</v>
      </c>
      <c r="AP49" s="192">
        <f t="shared" si="12"/>
        <v>3.8149999999999999</v>
      </c>
      <c r="AQ49" s="192">
        <f t="shared" si="12"/>
        <v>0</v>
      </c>
      <c r="AR49" s="192">
        <f t="shared" si="12"/>
        <v>0</v>
      </c>
      <c r="AS49" s="192">
        <f t="shared" si="12"/>
        <v>0</v>
      </c>
      <c r="AT49" s="255">
        <f t="shared" si="6"/>
        <v>0</v>
      </c>
      <c r="AU49" s="254">
        <f t="shared" ref="AU49:BV49" si="83">SUM(AU50:AU52)</f>
        <v>0</v>
      </c>
      <c r="AV49" s="192">
        <f t="shared" si="83"/>
        <v>0</v>
      </c>
      <c r="AW49" s="191">
        <f t="shared" ref="AW49" si="84">SUM(AW50:AW52)</f>
        <v>0</v>
      </c>
      <c r="AX49" s="192">
        <f t="shared" si="83"/>
        <v>0</v>
      </c>
      <c r="AY49" s="192">
        <f t="shared" si="83"/>
        <v>0</v>
      </c>
      <c r="AZ49" s="192">
        <f t="shared" si="83"/>
        <v>0</v>
      </c>
      <c r="BA49" s="192">
        <f t="shared" si="83"/>
        <v>0</v>
      </c>
      <c r="BB49" s="192">
        <f t="shared" si="83"/>
        <v>0</v>
      </c>
      <c r="BC49" s="192">
        <f t="shared" si="83"/>
        <v>0</v>
      </c>
      <c r="BD49" s="192">
        <f t="shared" si="83"/>
        <v>0</v>
      </c>
      <c r="BE49" s="192">
        <f t="shared" si="83"/>
        <v>0</v>
      </c>
      <c r="BF49" s="192">
        <f t="shared" si="83"/>
        <v>0</v>
      </c>
      <c r="BG49" s="192">
        <f t="shared" si="83"/>
        <v>0</v>
      </c>
      <c r="BH49" s="192">
        <f t="shared" si="83"/>
        <v>0</v>
      </c>
      <c r="BI49" s="192">
        <f t="shared" si="83"/>
        <v>0</v>
      </c>
      <c r="BJ49" s="192">
        <f t="shared" si="83"/>
        <v>0</v>
      </c>
      <c r="BK49" s="192">
        <f t="shared" si="83"/>
        <v>0</v>
      </c>
      <c r="BL49" s="192">
        <f t="shared" si="83"/>
        <v>0</v>
      </c>
      <c r="BM49" s="192">
        <f t="shared" si="83"/>
        <v>0</v>
      </c>
      <c r="BN49" s="192">
        <f t="shared" si="83"/>
        <v>0</v>
      </c>
      <c r="BO49" s="192">
        <f t="shared" si="83"/>
        <v>0</v>
      </c>
      <c r="BP49" s="192">
        <f t="shared" si="83"/>
        <v>0</v>
      </c>
      <c r="BQ49" s="192">
        <f t="shared" si="83"/>
        <v>0</v>
      </c>
      <c r="BR49" s="191">
        <f t="shared" ref="BR49" si="85">SUM(BR50:BR52)</f>
        <v>3.8149999999999999</v>
      </c>
      <c r="BS49" s="192">
        <f t="shared" si="83"/>
        <v>0</v>
      </c>
      <c r="BT49" s="192">
        <f t="shared" si="83"/>
        <v>0</v>
      </c>
      <c r="BU49" s="192">
        <f t="shared" si="83"/>
        <v>0</v>
      </c>
      <c r="BV49" s="271">
        <f t="shared" si="83"/>
        <v>0</v>
      </c>
      <c r="BW49" s="254">
        <f t="shared" si="14"/>
        <v>0</v>
      </c>
      <c r="BX49" s="192">
        <f t="shared" si="15"/>
        <v>0</v>
      </c>
      <c r="BY49" s="192">
        <f t="shared" si="16"/>
        <v>3.8149999999999999</v>
      </c>
      <c r="BZ49" s="192">
        <f t="shared" si="17"/>
        <v>0</v>
      </c>
      <c r="CA49" s="192">
        <f t="shared" si="18"/>
        <v>0</v>
      </c>
      <c r="CB49" s="192">
        <f t="shared" si="19"/>
        <v>0</v>
      </c>
      <c r="CC49" s="255">
        <f t="shared" si="20"/>
        <v>0</v>
      </c>
      <c r="CD49" s="546" t="s">
        <v>10</v>
      </c>
    </row>
    <row r="50" spans="1:82" ht="43.5" customHeight="1">
      <c r="A50" s="256" t="s">
        <v>50</v>
      </c>
      <c r="B50" s="17" t="s">
        <v>130</v>
      </c>
      <c r="C50" s="265" t="s">
        <v>127</v>
      </c>
      <c r="D50" s="295" t="s">
        <v>129</v>
      </c>
      <c r="E50" s="257">
        <f t="shared" si="9"/>
        <v>0</v>
      </c>
      <c r="F50" s="196">
        <f t="shared" si="9"/>
        <v>0</v>
      </c>
      <c r="G50" s="196">
        <f t="shared" si="9"/>
        <v>0</v>
      </c>
      <c r="H50" s="196">
        <f t="shared" si="9"/>
        <v>0</v>
      </c>
      <c r="I50" s="196">
        <f t="shared" si="9"/>
        <v>0</v>
      </c>
      <c r="J50" s="196">
        <f t="shared" si="9"/>
        <v>0</v>
      </c>
      <c r="K50" s="258">
        <f t="shared" si="10"/>
        <v>0</v>
      </c>
      <c r="L50" s="259">
        <v>0</v>
      </c>
      <c r="M50" s="209">
        <v>0</v>
      </c>
      <c r="N50" s="209">
        <v>0</v>
      </c>
      <c r="O50" s="209">
        <v>0</v>
      </c>
      <c r="P50" s="209">
        <v>0</v>
      </c>
      <c r="Q50" s="209">
        <v>0</v>
      </c>
      <c r="R50" s="209">
        <v>0</v>
      </c>
      <c r="S50" s="209">
        <v>0</v>
      </c>
      <c r="T50" s="209">
        <v>0</v>
      </c>
      <c r="U50" s="209">
        <v>0</v>
      </c>
      <c r="V50" s="209">
        <v>0</v>
      </c>
      <c r="W50" s="209">
        <v>0</v>
      </c>
      <c r="X50" s="209">
        <v>0</v>
      </c>
      <c r="Y50" s="209">
        <v>0</v>
      </c>
      <c r="Z50" s="209">
        <v>0</v>
      </c>
      <c r="AA50" s="209">
        <v>0</v>
      </c>
      <c r="AB50" s="209">
        <v>0</v>
      </c>
      <c r="AC50" s="209">
        <v>0</v>
      </c>
      <c r="AD50" s="209">
        <v>0</v>
      </c>
      <c r="AE50" s="209">
        <v>0</v>
      </c>
      <c r="AF50" s="209">
        <v>0</v>
      </c>
      <c r="AG50" s="209">
        <v>0</v>
      </c>
      <c r="AH50" s="209">
        <v>0</v>
      </c>
      <c r="AI50" s="209">
        <v>0</v>
      </c>
      <c r="AJ50" s="209">
        <v>0</v>
      </c>
      <c r="AK50" s="209">
        <v>0</v>
      </c>
      <c r="AL50" s="209">
        <v>0</v>
      </c>
      <c r="AM50" s="272">
        <v>0</v>
      </c>
      <c r="AN50" s="257">
        <f t="shared" si="12"/>
        <v>0</v>
      </c>
      <c r="AO50" s="196">
        <f t="shared" si="12"/>
        <v>0</v>
      </c>
      <c r="AP50" s="196">
        <f t="shared" si="12"/>
        <v>3.8149999999999999</v>
      </c>
      <c r="AQ50" s="196">
        <f t="shared" si="12"/>
        <v>0</v>
      </c>
      <c r="AR50" s="196">
        <f t="shared" si="12"/>
        <v>0</v>
      </c>
      <c r="AS50" s="196">
        <f t="shared" si="12"/>
        <v>0</v>
      </c>
      <c r="AT50" s="258">
        <f t="shared" si="6"/>
        <v>0</v>
      </c>
      <c r="AU50" s="259">
        <v>0</v>
      </c>
      <c r="AV50" s="209">
        <v>0</v>
      </c>
      <c r="AW50" s="194">
        <v>0</v>
      </c>
      <c r="AX50" s="209">
        <v>0</v>
      </c>
      <c r="AY50" s="209">
        <v>0</v>
      </c>
      <c r="AZ50" s="209">
        <v>0</v>
      </c>
      <c r="BA50" s="209">
        <v>0</v>
      </c>
      <c r="BB50" s="209">
        <v>0</v>
      </c>
      <c r="BC50" s="209">
        <v>0</v>
      </c>
      <c r="BD50" s="209">
        <v>0</v>
      </c>
      <c r="BE50" s="209">
        <v>0</v>
      </c>
      <c r="BF50" s="209">
        <v>0</v>
      </c>
      <c r="BG50" s="209">
        <v>0</v>
      </c>
      <c r="BH50" s="209">
        <v>0</v>
      </c>
      <c r="BI50" s="209">
        <v>0</v>
      </c>
      <c r="BJ50" s="209">
        <v>0</v>
      </c>
      <c r="BK50" s="209">
        <v>0</v>
      </c>
      <c r="BL50" s="209">
        <v>0</v>
      </c>
      <c r="BM50" s="209">
        <v>0</v>
      </c>
      <c r="BN50" s="209">
        <v>0</v>
      </c>
      <c r="BO50" s="209">
        <v>0</v>
      </c>
      <c r="BP50" s="209">
        <v>0</v>
      </c>
      <c r="BQ50" s="209">
        <v>0</v>
      </c>
      <c r="BR50" s="194">
        <v>3.8149999999999999</v>
      </c>
      <c r="BS50" s="209">
        <v>0</v>
      </c>
      <c r="BT50" s="209">
        <v>0</v>
      </c>
      <c r="BU50" s="209">
        <v>0</v>
      </c>
      <c r="BV50" s="272">
        <v>0</v>
      </c>
      <c r="BW50" s="259">
        <f t="shared" si="14"/>
        <v>0</v>
      </c>
      <c r="BX50" s="209">
        <f t="shared" si="15"/>
        <v>0</v>
      </c>
      <c r="BY50" s="209">
        <f t="shared" si="16"/>
        <v>3.8149999999999999</v>
      </c>
      <c r="BZ50" s="209">
        <f t="shared" si="17"/>
        <v>0</v>
      </c>
      <c r="CA50" s="209">
        <f t="shared" si="18"/>
        <v>0</v>
      </c>
      <c r="CB50" s="209">
        <f t="shared" si="19"/>
        <v>0</v>
      </c>
      <c r="CC50" s="260">
        <f t="shared" si="20"/>
        <v>0</v>
      </c>
      <c r="CD50" s="548" t="s">
        <v>394</v>
      </c>
    </row>
    <row r="51" spans="1:82" ht="37.5" customHeight="1">
      <c r="A51" s="256" t="s">
        <v>50</v>
      </c>
      <c r="B51" s="17" t="s">
        <v>131</v>
      </c>
      <c r="C51" s="265" t="s">
        <v>132</v>
      </c>
      <c r="D51" s="295" t="s">
        <v>129</v>
      </c>
      <c r="E51" s="257">
        <f t="shared" si="9"/>
        <v>0</v>
      </c>
      <c r="F51" s="196">
        <f t="shared" si="9"/>
        <v>0</v>
      </c>
      <c r="G51" s="196">
        <f t="shared" si="9"/>
        <v>0</v>
      </c>
      <c r="H51" s="196">
        <f t="shared" si="9"/>
        <v>0</v>
      </c>
      <c r="I51" s="196">
        <f t="shared" si="9"/>
        <v>0</v>
      </c>
      <c r="J51" s="196">
        <f t="shared" si="9"/>
        <v>0</v>
      </c>
      <c r="K51" s="258">
        <f t="shared" si="10"/>
        <v>0</v>
      </c>
      <c r="L51" s="259">
        <v>0</v>
      </c>
      <c r="M51" s="209">
        <v>0</v>
      </c>
      <c r="N51" s="209">
        <v>0</v>
      </c>
      <c r="O51" s="209">
        <v>0</v>
      </c>
      <c r="P51" s="209">
        <v>0</v>
      </c>
      <c r="Q51" s="209">
        <v>0</v>
      </c>
      <c r="R51" s="209">
        <v>0</v>
      </c>
      <c r="S51" s="209">
        <v>0</v>
      </c>
      <c r="T51" s="209">
        <v>0</v>
      </c>
      <c r="U51" s="209">
        <v>0</v>
      </c>
      <c r="V51" s="209">
        <v>0</v>
      </c>
      <c r="W51" s="209">
        <v>0</v>
      </c>
      <c r="X51" s="209">
        <v>0</v>
      </c>
      <c r="Y51" s="209">
        <v>0</v>
      </c>
      <c r="Z51" s="209">
        <v>0</v>
      </c>
      <c r="AA51" s="209">
        <v>0</v>
      </c>
      <c r="AB51" s="209">
        <v>0</v>
      </c>
      <c r="AC51" s="209">
        <v>0</v>
      </c>
      <c r="AD51" s="209">
        <v>0</v>
      </c>
      <c r="AE51" s="209">
        <v>0</v>
      </c>
      <c r="AF51" s="209">
        <v>0</v>
      </c>
      <c r="AG51" s="209">
        <v>0</v>
      </c>
      <c r="AH51" s="209">
        <v>0</v>
      </c>
      <c r="AI51" s="209">
        <v>0</v>
      </c>
      <c r="AJ51" s="209">
        <v>0</v>
      </c>
      <c r="AK51" s="209">
        <v>0</v>
      </c>
      <c r="AL51" s="209">
        <v>0</v>
      </c>
      <c r="AM51" s="272">
        <v>0</v>
      </c>
      <c r="AN51" s="257">
        <f t="shared" si="12"/>
        <v>0</v>
      </c>
      <c r="AO51" s="196">
        <f t="shared" si="12"/>
        <v>0</v>
      </c>
      <c r="AP51" s="196">
        <f t="shared" si="12"/>
        <v>0</v>
      </c>
      <c r="AQ51" s="196">
        <f t="shared" si="12"/>
        <v>0</v>
      </c>
      <c r="AR51" s="196">
        <f t="shared" si="12"/>
        <v>0</v>
      </c>
      <c r="AS51" s="196">
        <f t="shared" si="12"/>
        <v>0</v>
      </c>
      <c r="AT51" s="258">
        <f t="shared" ref="AT51" si="86">SUM(BA51)+SUM(BH51)+SUM(BO51)+SUM(BV51)</f>
        <v>0</v>
      </c>
      <c r="AU51" s="259">
        <v>0</v>
      </c>
      <c r="AV51" s="209">
        <v>0</v>
      </c>
      <c r="AW51" s="194">
        <v>0</v>
      </c>
      <c r="AX51" s="209">
        <v>0</v>
      </c>
      <c r="AY51" s="209">
        <v>0</v>
      </c>
      <c r="AZ51" s="209">
        <v>0</v>
      </c>
      <c r="BA51" s="209">
        <v>0</v>
      </c>
      <c r="BB51" s="209">
        <v>0</v>
      </c>
      <c r="BC51" s="209">
        <v>0</v>
      </c>
      <c r="BD51" s="209">
        <v>0</v>
      </c>
      <c r="BE51" s="209">
        <v>0</v>
      </c>
      <c r="BF51" s="209">
        <v>0</v>
      </c>
      <c r="BG51" s="209">
        <v>0</v>
      </c>
      <c r="BH51" s="209">
        <v>0</v>
      </c>
      <c r="BI51" s="209">
        <v>0</v>
      </c>
      <c r="BJ51" s="209">
        <v>0</v>
      </c>
      <c r="BK51" s="209">
        <v>0</v>
      </c>
      <c r="BL51" s="209">
        <v>0</v>
      </c>
      <c r="BM51" s="209">
        <v>0</v>
      </c>
      <c r="BN51" s="209">
        <v>0</v>
      </c>
      <c r="BO51" s="209">
        <v>0</v>
      </c>
      <c r="BP51" s="209">
        <v>0</v>
      </c>
      <c r="BQ51" s="209">
        <v>0</v>
      </c>
      <c r="BR51" s="194">
        <v>0</v>
      </c>
      <c r="BS51" s="209">
        <v>0</v>
      </c>
      <c r="BT51" s="209">
        <v>0</v>
      </c>
      <c r="BU51" s="209">
        <v>0</v>
      </c>
      <c r="BV51" s="272">
        <v>0</v>
      </c>
      <c r="BW51" s="259">
        <f t="shared" si="14"/>
        <v>0</v>
      </c>
      <c r="BX51" s="209">
        <f t="shared" si="15"/>
        <v>0</v>
      </c>
      <c r="BY51" s="209">
        <f t="shared" si="16"/>
        <v>0</v>
      </c>
      <c r="BZ51" s="209">
        <f t="shared" si="17"/>
        <v>0</v>
      </c>
      <c r="CA51" s="209">
        <f t="shared" si="18"/>
        <v>0</v>
      </c>
      <c r="CB51" s="209">
        <f t="shared" si="19"/>
        <v>0</v>
      </c>
      <c r="CC51" s="260">
        <f t="shared" si="20"/>
        <v>0</v>
      </c>
      <c r="CD51" s="548" t="s">
        <v>122</v>
      </c>
    </row>
    <row r="52" spans="1:82" ht="59.25" customHeight="1">
      <c r="A52" s="256" t="s">
        <v>50</v>
      </c>
      <c r="B52" s="17" t="s">
        <v>133</v>
      </c>
      <c r="C52" s="265" t="s">
        <v>134</v>
      </c>
      <c r="D52" s="295" t="s">
        <v>129</v>
      </c>
      <c r="E52" s="257">
        <f t="shared" si="9"/>
        <v>0</v>
      </c>
      <c r="F52" s="196">
        <f t="shared" si="9"/>
        <v>0</v>
      </c>
      <c r="G52" s="196">
        <f t="shared" si="9"/>
        <v>0</v>
      </c>
      <c r="H52" s="196">
        <f t="shared" si="9"/>
        <v>0</v>
      </c>
      <c r="I52" s="196">
        <f t="shared" si="9"/>
        <v>0</v>
      </c>
      <c r="J52" s="196">
        <f t="shared" si="9"/>
        <v>0</v>
      </c>
      <c r="K52" s="258">
        <f t="shared" si="10"/>
        <v>0</v>
      </c>
      <c r="L52" s="259">
        <v>0</v>
      </c>
      <c r="M52" s="209">
        <v>0</v>
      </c>
      <c r="N52" s="209">
        <v>0</v>
      </c>
      <c r="O52" s="209">
        <v>0</v>
      </c>
      <c r="P52" s="209">
        <v>0</v>
      </c>
      <c r="Q52" s="209">
        <v>0</v>
      </c>
      <c r="R52" s="209">
        <v>0</v>
      </c>
      <c r="S52" s="209">
        <v>0</v>
      </c>
      <c r="T52" s="209">
        <v>0</v>
      </c>
      <c r="U52" s="209">
        <v>0</v>
      </c>
      <c r="V52" s="209">
        <v>0</v>
      </c>
      <c r="W52" s="209">
        <v>0</v>
      </c>
      <c r="X52" s="209">
        <v>0</v>
      </c>
      <c r="Y52" s="209">
        <v>0</v>
      </c>
      <c r="Z52" s="209">
        <v>0</v>
      </c>
      <c r="AA52" s="209">
        <v>0</v>
      </c>
      <c r="AB52" s="209">
        <v>0</v>
      </c>
      <c r="AC52" s="209">
        <v>0</v>
      </c>
      <c r="AD52" s="209">
        <v>0</v>
      </c>
      <c r="AE52" s="209">
        <v>0</v>
      </c>
      <c r="AF52" s="209">
        <v>0</v>
      </c>
      <c r="AG52" s="209">
        <v>0</v>
      </c>
      <c r="AH52" s="209">
        <v>0</v>
      </c>
      <c r="AI52" s="209">
        <v>0</v>
      </c>
      <c r="AJ52" s="209">
        <v>0</v>
      </c>
      <c r="AK52" s="209">
        <v>0</v>
      </c>
      <c r="AL52" s="209">
        <v>0</v>
      </c>
      <c r="AM52" s="272">
        <v>0</v>
      </c>
      <c r="AN52" s="257">
        <f t="shared" si="12"/>
        <v>0</v>
      </c>
      <c r="AO52" s="196">
        <f t="shared" si="12"/>
        <v>0</v>
      </c>
      <c r="AP52" s="196">
        <f t="shared" si="12"/>
        <v>0</v>
      </c>
      <c r="AQ52" s="196">
        <f t="shared" si="12"/>
        <v>0</v>
      </c>
      <c r="AR52" s="196">
        <f t="shared" si="12"/>
        <v>0</v>
      </c>
      <c r="AS52" s="196">
        <f t="shared" si="12"/>
        <v>0</v>
      </c>
      <c r="AT52" s="258">
        <f t="shared" si="6"/>
        <v>0</v>
      </c>
      <c r="AU52" s="259">
        <v>0</v>
      </c>
      <c r="AV52" s="209">
        <v>0</v>
      </c>
      <c r="AW52" s="194">
        <v>0</v>
      </c>
      <c r="AX52" s="209">
        <v>0</v>
      </c>
      <c r="AY52" s="209">
        <v>0</v>
      </c>
      <c r="AZ52" s="209">
        <v>0</v>
      </c>
      <c r="BA52" s="209">
        <v>0</v>
      </c>
      <c r="BB52" s="209">
        <v>0</v>
      </c>
      <c r="BC52" s="209">
        <v>0</v>
      </c>
      <c r="BD52" s="209">
        <v>0</v>
      </c>
      <c r="BE52" s="209">
        <v>0</v>
      </c>
      <c r="BF52" s="209">
        <v>0</v>
      </c>
      <c r="BG52" s="209">
        <v>0</v>
      </c>
      <c r="BH52" s="209">
        <v>0</v>
      </c>
      <c r="BI52" s="209">
        <v>0</v>
      </c>
      <c r="BJ52" s="209">
        <v>0</v>
      </c>
      <c r="BK52" s="209">
        <v>0</v>
      </c>
      <c r="BL52" s="209">
        <v>0</v>
      </c>
      <c r="BM52" s="209">
        <v>0</v>
      </c>
      <c r="BN52" s="209">
        <v>0</v>
      </c>
      <c r="BO52" s="209">
        <v>0</v>
      </c>
      <c r="BP52" s="209">
        <v>0</v>
      </c>
      <c r="BQ52" s="209">
        <v>0</v>
      </c>
      <c r="BR52" s="194">
        <v>0</v>
      </c>
      <c r="BS52" s="209">
        <v>0</v>
      </c>
      <c r="BT52" s="209">
        <v>0</v>
      </c>
      <c r="BU52" s="209">
        <v>0</v>
      </c>
      <c r="BV52" s="272">
        <v>0</v>
      </c>
      <c r="BW52" s="259">
        <f t="shared" si="14"/>
        <v>0</v>
      </c>
      <c r="BX52" s="209">
        <f t="shared" si="15"/>
        <v>0</v>
      </c>
      <c r="BY52" s="209">
        <f t="shared" si="16"/>
        <v>0</v>
      </c>
      <c r="BZ52" s="209">
        <f t="shared" si="17"/>
        <v>0</v>
      </c>
      <c r="CA52" s="209">
        <f t="shared" si="18"/>
        <v>0</v>
      </c>
      <c r="CB52" s="209">
        <f t="shared" si="19"/>
        <v>0</v>
      </c>
      <c r="CC52" s="260">
        <f t="shared" si="20"/>
        <v>0</v>
      </c>
      <c r="CD52" s="548" t="s">
        <v>122</v>
      </c>
    </row>
    <row r="53" spans="1:82" ht="47.25">
      <c r="A53" s="261" t="s">
        <v>52</v>
      </c>
      <c r="B53" s="74" t="s">
        <v>53</v>
      </c>
      <c r="C53" s="263" t="s">
        <v>10</v>
      </c>
      <c r="D53" s="293">
        <v>0</v>
      </c>
      <c r="E53" s="254">
        <f t="shared" ref="E53:J53" si="87">L53+S53+Z53+AG53</f>
        <v>0</v>
      </c>
      <c r="F53" s="192">
        <f t="shared" si="87"/>
        <v>0</v>
      </c>
      <c r="G53" s="192">
        <f t="shared" si="87"/>
        <v>0</v>
      </c>
      <c r="H53" s="192">
        <f t="shared" si="87"/>
        <v>0</v>
      </c>
      <c r="I53" s="192">
        <f t="shared" si="87"/>
        <v>0</v>
      </c>
      <c r="J53" s="192">
        <f t="shared" si="87"/>
        <v>0</v>
      </c>
      <c r="K53" s="255">
        <f t="shared" ref="K53" si="88">SUM(R53)+SUM(Y53)+SUM(AF53)+SUM(AM53)</f>
        <v>0</v>
      </c>
      <c r="L53" s="254">
        <v>0</v>
      </c>
      <c r="M53" s="192">
        <v>0</v>
      </c>
      <c r="N53" s="192">
        <v>0</v>
      </c>
      <c r="O53" s="192">
        <v>0</v>
      </c>
      <c r="P53" s="192">
        <v>0</v>
      </c>
      <c r="Q53" s="192">
        <v>0</v>
      </c>
      <c r="R53" s="192">
        <v>0</v>
      </c>
      <c r="S53" s="192">
        <v>0</v>
      </c>
      <c r="T53" s="192">
        <v>0</v>
      </c>
      <c r="U53" s="192">
        <v>0</v>
      </c>
      <c r="V53" s="192">
        <v>0</v>
      </c>
      <c r="W53" s="192">
        <v>0</v>
      </c>
      <c r="X53" s="192">
        <v>0</v>
      </c>
      <c r="Y53" s="192">
        <v>0</v>
      </c>
      <c r="Z53" s="192">
        <v>0</v>
      </c>
      <c r="AA53" s="192">
        <v>0</v>
      </c>
      <c r="AB53" s="192">
        <v>0</v>
      </c>
      <c r="AC53" s="192">
        <v>0</v>
      </c>
      <c r="AD53" s="192">
        <v>0</v>
      </c>
      <c r="AE53" s="192">
        <v>0</v>
      </c>
      <c r="AF53" s="192">
        <v>0</v>
      </c>
      <c r="AG53" s="192">
        <v>0</v>
      </c>
      <c r="AH53" s="192">
        <v>0</v>
      </c>
      <c r="AI53" s="192">
        <v>0</v>
      </c>
      <c r="AJ53" s="192">
        <v>0</v>
      </c>
      <c r="AK53" s="192">
        <v>0</v>
      </c>
      <c r="AL53" s="192">
        <v>0</v>
      </c>
      <c r="AM53" s="271">
        <v>0</v>
      </c>
      <c r="AN53" s="254">
        <f t="shared" ref="AN53:AS53" si="89">AU53+BB53+BI53+BP53</f>
        <v>0</v>
      </c>
      <c r="AO53" s="192">
        <f t="shared" si="89"/>
        <v>0</v>
      </c>
      <c r="AP53" s="192">
        <f t="shared" si="89"/>
        <v>0</v>
      </c>
      <c r="AQ53" s="192">
        <f t="shared" si="89"/>
        <v>0</v>
      </c>
      <c r="AR53" s="192">
        <f t="shared" si="89"/>
        <v>0</v>
      </c>
      <c r="AS53" s="192">
        <f t="shared" si="89"/>
        <v>0</v>
      </c>
      <c r="AT53" s="255">
        <f t="shared" ref="AT53" si="90">SUM(BA53)+SUM(BH53)+SUM(BO53)+SUM(BV53)</f>
        <v>0</v>
      </c>
      <c r="AU53" s="254">
        <v>0</v>
      </c>
      <c r="AV53" s="192">
        <v>0</v>
      </c>
      <c r="AW53" s="191">
        <v>0</v>
      </c>
      <c r="AX53" s="192">
        <v>0</v>
      </c>
      <c r="AY53" s="192">
        <v>0</v>
      </c>
      <c r="AZ53" s="192">
        <v>0</v>
      </c>
      <c r="BA53" s="192">
        <v>0</v>
      </c>
      <c r="BB53" s="192">
        <v>0</v>
      </c>
      <c r="BC53" s="192">
        <v>0</v>
      </c>
      <c r="BD53" s="192">
        <v>0</v>
      </c>
      <c r="BE53" s="192">
        <v>0</v>
      </c>
      <c r="BF53" s="192">
        <v>0</v>
      </c>
      <c r="BG53" s="192">
        <v>0</v>
      </c>
      <c r="BH53" s="192">
        <v>0</v>
      </c>
      <c r="BI53" s="192">
        <v>0</v>
      </c>
      <c r="BJ53" s="192">
        <v>0</v>
      </c>
      <c r="BK53" s="192">
        <v>0</v>
      </c>
      <c r="BL53" s="192">
        <v>0</v>
      </c>
      <c r="BM53" s="192">
        <v>0</v>
      </c>
      <c r="BN53" s="192">
        <v>0</v>
      </c>
      <c r="BO53" s="192">
        <v>0</v>
      </c>
      <c r="BP53" s="192">
        <v>0</v>
      </c>
      <c r="BQ53" s="192">
        <v>0</v>
      </c>
      <c r="BR53" s="191">
        <v>0</v>
      </c>
      <c r="BS53" s="192">
        <v>0</v>
      </c>
      <c r="BT53" s="192">
        <v>0</v>
      </c>
      <c r="BU53" s="192">
        <v>0</v>
      </c>
      <c r="BV53" s="271">
        <v>0</v>
      </c>
      <c r="BW53" s="254">
        <f t="shared" si="14"/>
        <v>0</v>
      </c>
      <c r="BX53" s="192">
        <f t="shared" si="15"/>
        <v>0</v>
      </c>
      <c r="BY53" s="192">
        <f t="shared" si="16"/>
        <v>0</v>
      </c>
      <c r="BZ53" s="192">
        <f t="shared" si="17"/>
        <v>0</v>
      </c>
      <c r="CA53" s="192">
        <f t="shared" si="18"/>
        <v>0</v>
      </c>
      <c r="CB53" s="192">
        <f t="shared" si="19"/>
        <v>0</v>
      </c>
      <c r="CC53" s="255">
        <f t="shared" si="20"/>
        <v>0</v>
      </c>
      <c r="CD53" s="546" t="s">
        <v>10</v>
      </c>
    </row>
    <row r="54" spans="1:82" ht="31.5">
      <c r="A54" s="247" t="s">
        <v>54</v>
      </c>
      <c r="B54" s="82" t="s">
        <v>55</v>
      </c>
      <c r="C54" s="287" t="s">
        <v>10</v>
      </c>
      <c r="D54" s="297">
        <f>D55+D61+D68+D80</f>
        <v>0</v>
      </c>
      <c r="E54" s="248">
        <f t="shared" ref="E54:J63" si="91">L54+S54+Z54+AG54</f>
        <v>0</v>
      </c>
      <c r="F54" s="188">
        <f t="shared" si="91"/>
        <v>0</v>
      </c>
      <c r="G54" s="188">
        <f t="shared" si="91"/>
        <v>0</v>
      </c>
      <c r="H54" s="188">
        <f t="shared" si="91"/>
        <v>0</v>
      </c>
      <c r="I54" s="188">
        <f t="shared" si="91"/>
        <v>0</v>
      </c>
      <c r="J54" s="188">
        <f t="shared" si="91"/>
        <v>0</v>
      </c>
      <c r="K54" s="249">
        <f t="shared" si="10"/>
        <v>70</v>
      </c>
      <c r="L54" s="248">
        <f t="shared" ref="L54:AM54" si="92">L55+L61+L68+L80</f>
        <v>0</v>
      </c>
      <c r="M54" s="188">
        <f t="shared" si="92"/>
        <v>0</v>
      </c>
      <c r="N54" s="188">
        <f t="shared" si="92"/>
        <v>0</v>
      </c>
      <c r="O54" s="188">
        <f t="shared" si="92"/>
        <v>0</v>
      </c>
      <c r="P54" s="188">
        <f t="shared" si="92"/>
        <v>0</v>
      </c>
      <c r="Q54" s="188">
        <f t="shared" si="92"/>
        <v>0</v>
      </c>
      <c r="R54" s="188">
        <f t="shared" si="92"/>
        <v>0</v>
      </c>
      <c r="S54" s="188">
        <f t="shared" si="92"/>
        <v>0</v>
      </c>
      <c r="T54" s="188">
        <f t="shared" si="92"/>
        <v>0</v>
      </c>
      <c r="U54" s="188">
        <f t="shared" si="92"/>
        <v>0</v>
      </c>
      <c r="V54" s="188">
        <f t="shared" si="92"/>
        <v>0</v>
      </c>
      <c r="W54" s="188">
        <f t="shared" si="92"/>
        <v>0</v>
      </c>
      <c r="X54" s="188">
        <f t="shared" si="92"/>
        <v>0</v>
      </c>
      <c r="Y54" s="188">
        <f t="shared" si="92"/>
        <v>0</v>
      </c>
      <c r="Z54" s="188">
        <f t="shared" si="92"/>
        <v>0</v>
      </c>
      <c r="AA54" s="188">
        <f t="shared" si="92"/>
        <v>0</v>
      </c>
      <c r="AB54" s="188">
        <f t="shared" si="92"/>
        <v>0</v>
      </c>
      <c r="AC54" s="188">
        <f t="shared" si="92"/>
        <v>0</v>
      </c>
      <c r="AD54" s="188">
        <f t="shared" si="92"/>
        <v>0</v>
      </c>
      <c r="AE54" s="188">
        <f t="shared" si="92"/>
        <v>0</v>
      </c>
      <c r="AF54" s="188">
        <f t="shared" si="92"/>
        <v>0</v>
      </c>
      <c r="AG54" s="188">
        <f t="shared" si="92"/>
        <v>0</v>
      </c>
      <c r="AH54" s="188">
        <f t="shared" si="92"/>
        <v>0</v>
      </c>
      <c r="AI54" s="188">
        <f t="shared" si="92"/>
        <v>0</v>
      </c>
      <c r="AJ54" s="188">
        <f t="shared" si="92"/>
        <v>0</v>
      </c>
      <c r="AK54" s="188">
        <f t="shared" si="92"/>
        <v>0</v>
      </c>
      <c r="AL54" s="188">
        <f t="shared" si="92"/>
        <v>0</v>
      </c>
      <c r="AM54" s="269">
        <f t="shared" si="92"/>
        <v>70</v>
      </c>
      <c r="AN54" s="248">
        <f t="shared" ref="AN54:AS63" si="93">AU54+BB54+BI54+BP54</f>
        <v>0</v>
      </c>
      <c r="AO54" s="188">
        <f t="shared" si="93"/>
        <v>0</v>
      </c>
      <c r="AP54" s="188">
        <f t="shared" si="93"/>
        <v>0</v>
      </c>
      <c r="AQ54" s="188">
        <f t="shared" si="93"/>
        <v>0</v>
      </c>
      <c r="AR54" s="188">
        <f t="shared" si="93"/>
        <v>0</v>
      </c>
      <c r="AS54" s="188">
        <f t="shared" si="93"/>
        <v>0</v>
      </c>
      <c r="AT54" s="249">
        <f t="shared" si="6"/>
        <v>78</v>
      </c>
      <c r="AU54" s="248">
        <f t="shared" ref="AU54:BV54" si="94">AU55+AU61+AU68+AU80</f>
        <v>0</v>
      </c>
      <c r="AV54" s="188">
        <f t="shared" si="94"/>
        <v>0</v>
      </c>
      <c r="AW54" s="187">
        <f t="shared" si="94"/>
        <v>0</v>
      </c>
      <c r="AX54" s="188">
        <f t="shared" si="94"/>
        <v>0</v>
      </c>
      <c r="AY54" s="188">
        <f t="shared" si="94"/>
        <v>0</v>
      </c>
      <c r="AZ54" s="188">
        <f t="shared" si="94"/>
        <v>0</v>
      </c>
      <c r="BA54" s="188">
        <f t="shared" si="94"/>
        <v>0</v>
      </c>
      <c r="BB54" s="188">
        <f t="shared" si="94"/>
        <v>0</v>
      </c>
      <c r="BC54" s="188">
        <f t="shared" si="94"/>
        <v>0</v>
      </c>
      <c r="BD54" s="188">
        <f t="shared" si="94"/>
        <v>0</v>
      </c>
      <c r="BE54" s="188">
        <f t="shared" si="94"/>
        <v>0</v>
      </c>
      <c r="BF54" s="188">
        <f t="shared" si="94"/>
        <v>0</v>
      </c>
      <c r="BG54" s="188">
        <f t="shared" si="94"/>
        <v>0</v>
      </c>
      <c r="BH54" s="188">
        <f t="shared" si="94"/>
        <v>0</v>
      </c>
      <c r="BI54" s="188">
        <f t="shared" si="94"/>
        <v>0</v>
      </c>
      <c r="BJ54" s="188">
        <f t="shared" si="94"/>
        <v>0</v>
      </c>
      <c r="BK54" s="188">
        <f t="shared" si="94"/>
        <v>0</v>
      </c>
      <c r="BL54" s="188">
        <f t="shared" si="94"/>
        <v>0</v>
      </c>
      <c r="BM54" s="188">
        <f t="shared" si="94"/>
        <v>0</v>
      </c>
      <c r="BN54" s="188">
        <f t="shared" si="94"/>
        <v>0</v>
      </c>
      <c r="BO54" s="188">
        <f t="shared" si="94"/>
        <v>2</v>
      </c>
      <c r="BP54" s="188">
        <f t="shared" si="94"/>
        <v>0</v>
      </c>
      <c r="BQ54" s="188">
        <f t="shared" si="94"/>
        <v>0</v>
      </c>
      <c r="BR54" s="187">
        <f t="shared" si="94"/>
        <v>0</v>
      </c>
      <c r="BS54" s="188">
        <f t="shared" si="94"/>
        <v>0</v>
      </c>
      <c r="BT54" s="188">
        <f t="shared" si="94"/>
        <v>0</v>
      </c>
      <c r="BU54" s="188">
        <f t="shared" si="94"/>
        <v>0</v>
      </c>
      <c r="BV54" s="269">
        <f t="shared" si="94"/>
        <v>76</v>
      </c>
      <c r="BW54" s="248">
        <f t="shared" si="14"/>
        <v>0</v>
      </c>
      <c r="BX54" s="188">
        <f t="shared" si="15"/>
        <v>0</v>
      </c>
      <c r="BY54" s="188">
        <f t="shared" si="16"/>
        <v>0</v>
      </c>
      <c r="BZ54" s="188">
        <f t="shared" si="17"/>
        <v>0</v>
      </c>
      <c r="CA54" s="188">
        <f t="shared" si="18"/>
        <v>0</v>
      </c>
      <c r="CB54" s="188">
        <f t="shared" si="19"/>
        <v>0</v>
      </c>
      <c r="CC54" s="249">
        <f t="shared" si="20"/>
        <v>8</v>
      </c>
      <c r="CD54" s="544" t="s">
        <v>10</v>
      </c>
    </row>
    <row r="55" spans="1:82" ht="47.25">
      <c r="A55" s="250" t="s">
        <v>56</v>
      </c>
      <c r="B55" s="55" t="s">
        <v>57</v>
      </c>
      <c r="C55" s="286" t="s">
        <v>10</v>
      </c>
      <c r="D55" s="296">
        <f>D56+D57</f>
        <v>0</v>
      </c>
      <c r="E55" s="251">
        <f t="shared" si="91"/>
        <v>0</v>
      </c>
      <c r="F55" s="190">
        <f t="shared" si="91"/>
        <v>0</v>
      </c>
      <c r="G55" s="190">
        <f t="shared" si="91"/>
        <v>0</v>
      </c>
      <c r="H55" s="190">
        <f t="shared" si="91"/>
        <v>0</v>
      </c>
      <c r="I55" s="190">
        <f t="shared" si="91"/>
        <v>0</v>
      </c>
      <c r="J55" s="190">
        <f t="shared" si="91"/>
        <v>0</v>
      </c>
      <c r="K55" s="252">
        <f t="shared" si="10"/>
        <v>1</v>
      </c>
      <c r="L55" s="251">
        <f t="shared" ref="L55:AM55" si="95">L56+L57</f>
        <v>0</v>
      </c>
      <c r="M55" s="190">
        <f t="shared" si="95"/>
        <v>0</v>
      </c>
      <c r="N55" s="190">
        <f t="shared" si="95"/>
        <v>0</v>
      </c>
      <c r="O55" s="190">
        <f t="shared" si="95"/>
        <v>0</v>
      </c>
      <c r="P55" s="190">
        <f t="shared" si="95"/>
        <v>0</v>
      </c>
      <c r="Q55" s="190">
        <f t="shared" si="95"/>
        <v>0</v>
      </c>
      <c r="R55" s="190">
        <f t="shared" si="95"/>
        <v>0</v>
      </c>
      <c r="S55" s="190">
        <f t="shared" si="95"/>
        <v>0</v>
      </c>
      <c r="T55" s="190">
        <f t="shared" si="95"/>
        <v>0</v>
      </c>
      <c r="U55" s="190">
        <f t="shared" si="95"/>
        <v>0</v>
      </c>
      <c r="V55" s="190">
        <f t="shared" si="95"/>
        <v>0</v>
      </c>
      <c r="W55" s="190">
        <f t="shared" si="95"/>
        <v>0</v>
      </c>
      <c r="X55" s="190">
        <f t="shared" si="95"/>
        <v>0</v>
      </c>
      <c r="Y55" s="190">
        <f t="shared" si="95"/>
        <v>0</v>
      </c>
      <c r="Z55" s="190">
        <f t="shared" si="95"/>
        <v>0</v>
      </c>
      <c r="AA55" s="190">
        <f t="shared" si="95"/>
        <v>0</v>
      </c>
      <c r="AB55" s="190">
        <f t="shared" si="95"/>
        <v>0</v>
      </c>
      <c r="AC55" s="190">
        <f t="shared" si="95"/>
        <v>0</v>
      </c>
      <c r="AD55" s="190">
        <f t="shared" si="95"/>
        <v>0</v>
      </c>
      <c r="AE55" s="190">
        <f t="shared" si="95"/>
        <v>0</v>
      </c>
      <c r="AF55" s="190">
        <f t="shared" si="95"/>
        <v>0</v>
      </c>
      <c r="AG55" s="190">
        <f t="shared" si="95"/>
        <v>0</v>
      </c>
      <c r="AH55" s="190">
        <f t="shared" si="95"/>
        <v>0</v>
      </c>
      <c r="AI55" s="190">
        <f t="shared" si="95"/>
        <v>0</v>
      </c>
      <c r="AJ55" s="190">
        <f t="shared" si="95"/>
        <v>0</v>
      </c>
      <c r="AK55" s="190">
        <f t="shared" si="95"/>
        <v>0</v>
      </c>
      <c r="AL55" s="190">
        <f t="shared" si="95"/>
        <v>0</v>
      </c>
      <c r="AM55" s="270">
        <f t="shared" si="95"/>
        <v>1</v>
      </c>
      <c r="AN55" s="251">
        <f t="shared" si="93"/>
        <v>0</v>
      </c>
      <c r="AO55" s="190">
        <f t="shared" si="93"/>
        <v>0</v>
      </c>
      <c r="AP55" s="190">
        <f t="shared" si="93"/>
        <v>0</v>
      </c>
      <c r="AQ55" s="190">
        <f t="shared" si="93"/>
        <v>0</v>
      </c>
      <c r="AR55" s="190">
        <f t="shared" si="93"/>
        <v>0</v>
      </c>
      <c r="AS55" s="190">
        <f t="shared" si="93"/>
        <v>0</v>
      </c>
      <c r="AT55" s="252">
        <f t="shared" si="6"/>
        <v>1</v>
      </c>
      <c r="AU55" s="251">
        <f t="shared" ref="AU55:BV55" si="96">AU56+AU57</f>
        <v>0</v>
      </c>
      <c r="AV55" s="190">
        <f t="shared" si="96"/>
        <v>0</v>
      </c>
      <c r="AW55" s="189">
        <f t="shared" si="96"/>
        <v>0</v>
      </c>
      <c r="AX55" s="190">
        <f t="shared" si="96"/>
        <v>0</v>
      </c>
      <c r="AY55" s="190">
        <f t="shared" si="96"/>
        <v>0</v>
      </c>
      <c r="AZ55" s="190">
        <f t="shared" si="96"/>
        <v>0</v>
      </c>
      <c r="BA55" s="190">
        <f t="shared" si="96"/>
        <v>0</v>
      </c>
      <c r="BB55" s="190">
        <f t="shared" si="96"/>
        <v>0</v>
      </c>
      <c r="BC55" s="190">
        <f t="shared" si="96"/>
        <v>0</v>
      </c>
      <c r="BD55" s="190">
        <f t="shared" si="96"/>
        <v>0</v>
      </c>
      <c r="BE55" s="190">
        <f t="shared" si="96"/>
        <v>0</v>
      </c>
      <c r="BF55" s="190">
        <f t="shared" si="96"/>
        <v>0</v>
      </c>
      <c r="BG55" s="190">
        <f t="shared" si="96"/>
        <v>0</v>
      </c>
      <c r="BH55" s="190">
        <f t="shared" si="96"/>
        <v>0</v>
      </c>
      <c r="BI55" s="190">
        <f t="shared" si="96"/>
        <v>0</v>
      </c>
      <c r="BJ55" s="190">
        <f t="shared" si="96"/>
        <v>0</v>
      </c>
      <c r="BK55" s="190">
        <f t="shared" si="96"/>
        <v>0</v>
      </c>
      <c r="BL55" s="190">
        <f t="shared" si="96"/>
        <v>0</v>
      </c>
      <c r="BM55" s="190">
        <f t="shared" si="96"/>
        <v>0</v>
      </c>
      <c r="BN55" s="190">
        <f t="shared" si="96"/>
        <v>0</v>
      </c>
      <c r="BO55" s="190">
        <f t="shared" si="96"/>
        <v>1</v>
      </c>
      <c r="BP55" s="190">
        <f t="shared" si="96"/>
        <v>0</v>
      </c>
      <c r="BQ55" s="190">
        <f t="shared" si="96"/>
        <v>0</v>
      </c>
      <c r="BR55" s="189">
        <f t="shared" si="96"/>
        <v>0</v>
      </c>
      <c r="BS55" s="190">
        <f t="shared" si="96"/>
        <v>0</v>
      </c>
      <c r="BT55" s="190">
        <f t="shared" si="96"/>
        <v>0</v>
      </c>
      <c r="BU55" s="190">
        <f t="shared" si="96"/>
        <v>0</v>
      </c>
      <c r="BV55" s="270">
        <f t="shared" si="96"/>
        <v>0</v>
      </c>
      <c r="BW55" s="251">
        <f t="shared" si="14"/>
        <v>0</v>
      </c>
      <c r="BX55" s="190">
        <f t="shared" si="15"/>
        <v>0</v>
      </c>
      <c r="BY55" s="190">
        <f t="shared" si="16"/>
        <v>0</v>
      </c>
      <c r="BZ55" s="190">
        <f t="shared" si="17"/>
        <v>0</v>
      </c>
      <c r="CA55" s="190">
        <f t="shared" si="18"/>
        <v>0</v>
      </c>
      <c r="CB55" s="190">
        <f t="shared" si="19"/>
        <v>0</v>
      </c>
      <c r="CC55" s="252">
        <f t="shared" si="20"/>
        <v>0</v>
      </c>
      <c r="CD55" s="545" t="s">
        <v>10</v>
      </c>
    </row>
    <row r="56" spans="1:82" ht="42.75" customHeight="1">
      <c r="A56" s="261" t="s">
        <v>58</v>
      </c>
      <c r="B56" s="74" t="s">
        <v>59</v>
      </c>
      <c r="C56" s="263" t="s">
        <v>10</v>
      </c>
      <c r="D56" s="293">
        <v>0</v>
      </c>
      <c r="E56" s="254">
        <f t="shared" ref="E56" si="97">L56+S56+Z56+AG56</f>
        <v>0</v>
      </c>
      <c r="F56" s="192">
        <f t="shared" ref="F56" si="98">M56+T56+AA56+AH56</f>
        <v>0</v>
      </c>
      <c r="G56" s="192">
        <f t="shared" ref="G56" si="99">N56+U56+AB56+AI56</f>
        <v>0</v>
      </c>
      <c r="H56" s="192">
        <f t="shared" ref="H56" si="100">O56+V56+AC56+AJ56</f>
        <v>0</v>
      </c>
      <c r="I56" s="192">
        <f t="shared" ref="I56" si="101">P56+W56+AD56+AK56</f>
        <v>0</v>
      </c>
      <c r="J56" s="192">
        <f t="shared" ref="J56" si="102">Q56+X56+AE56+AL56</f>
        <v>0</v>
      </c>
      <c r="K56" s="255">
        <f t="shared" si="10"/>
        <v>0</v>
      </c>
      <c r="L56" s="254">
        <v>0</v>
      </c>
      <c r="M56" s="192">
        <v>0</v>
      </c>
      <c r="N56" s="192">
        <v>0</v>
      </c>
      <c r="O56" s="192">
        <v>0</v>
      </c>
      <c r="P56" s="192">
        <v>0</v>
      </c>
      <c r="Q56" s="192">
        <v>0</v>
      </c>
      <c r="R56" s="192">
        <v>0</v>
      </c>
      <c r="S56" s="192">
        <v>0</v>
      </c>
      <c r="T56" s="192">
        <v>0</v>
      </c>
      <c r="U56" s="192">
        <v>0</v>
      </c>
      <c r="V56" s="192">
        <v>0</v>
      </c>
      <c r="W56" s="192">
        <v>0</v>
      </c>
      <c r="X56" s="192">
        <v>0</v>
      </c>
      <c r="Y56" s="192">
        <v>0</v>
      </c>
      <c r="Z56" s="192">
        <v>0</v>
      </c>
      <c r="AA56" s="192">
        <v>0</v>
      </c>
      <c r="AB56" s="192">
        <v>0</v>
      </c>
      <c r="AC56" s="192">
        <v>0</v>
      </c>
      <c r="AD56" s="192">
        <v>0</v>
      </c>
      <c r="AE56" s="192">
        <v>0</v>
      </c>
      <c r="AF56" s="192">
        <v>0</v>
      </c>
      <c r="AG56" s="192">
        <v>0</v>
      </c>
      <c r="AH56" s="192">
        <v>0</v>
      </c>
      <c r="AI56" s="192">
        <v>0</v>
      </c>
      <c r="AJ56" s="192">
        <v>0</v>
      </c>
      <c r="AK56" s="192">
        <v>0</v>
      </c>
      <c r="AL56" s="192">
        <v>0</v>
      </c>
      <c r="AM56" s="271">
        <v>0</v>
      </c>
      <c r="AN56" s="254">
        <f t="shared" ref="AN56" si="103">AU56+BB56+BI56+BP56</f>
        <v>0</v>
      </c>
      <c r="AO56" s="192">
        <f t="shared" ref="AO56" si="104">AV56+BC56+BJ56+BQ56</f>
        <v>0</v>
      </c>
      <c r="AP56" s="192">
        <f t="shared" ref="AP56" si="105">AW56+BD56+BK56+BR56</f>
        <v>0</v>
      </c>
      <c r="AQ56" s="192">
        <f t="shared" ref="AQ56" si="106">AX56+BE56+BL56+BS56</f>
        <v>0</v>
      </c>
      <c r="AR56" s="192">
        <f t="shared" ref="AR56" si="107">AY56+BF56+BM56+BT56</f>
        <v>0</v>
      </c>
      <c r="AS56" s="192">
        <f t="shared" ref="AS56" si="108">AZ56+BG56+BN56+BU56</f>
        <v>0</v>
      </c>
      <c r="AT56" s="255">
        <f t="shared" si="6"/>
        <v>0</v>
      </c>
      <c r="AU56" s="254">
        <v>0</v>
      </c>
      <c r="AV56" s="192">
        <v>0</v>
      </c>
      <c r="AW56" s="191">
        <v>0</v>
      </c>
      <c r="AX56" s="192">
        <v>0</v>
      </c>
      <c r="AY56" s="192">
        <v>0</v>
      </c>
      <c r="AZ56" s="192">
        <v>0</v>
      </c>
      <c r="BA56" s="192">
        <v>0</v>
      </c>
      <c r="BB56" s="192">
        <v>0</v>
      </c>
      <c r="BC56" s="192">
        <v>0</v>
      </c>
      <c r="BD56" s="192">
        <v>0</v>
      </c>
      <c r="BE56" s="192">
        <v>0</v>
      </c>
      <c r="BF56" s="192">
        <v>0</v>
      </c>
      <c r="BG56" s="192">
        <v>0</v>
      </c>
      <c r="BH56" s="192">
        <v>0</v>
      </c>
      <c r="BI56" s="192">
        <v>0</v>
      </c>
      <c r="BJ56" s="192">
        <v>0</v>
      </c>
      <c r="BK56" s="192">
        <v>0</v>
      </c>
      <c r="BL56" s="192">
        <v>0</v>
      </c>
      <c r="BM56" s="192">
        <v>0</v>
      </c>
      <c r="BN56" s="192">
        <v>0</v>
      </c>
      <c r="BO56" s="192">
        <v>0</v>
      </c>
      <c r="BP56" s="192">
        <v>0</v>
      </c>
      <c r="BQ56" s="192">
        <v>0</v>
      </c>
      <c r="BR56" s="191">
        <v>0</v>
      </c>
      <c r="BS56" s="192">
        <v>0</v>
      </c>
      <c r="BT56" s="192">
        <v>0</v>
      </c>
      <c r="BU56" s="192">
        <v>0</v>
      </c>
      <c r="BV56" s="271">
        <v>0</v>
      </c>
      <c r="BW56" s="254">
        <f t="shared" si="14"/>
        <v>0</v>
      </c>
      <c r="BX56" s="192">
        <f t="shared" si="15"/>
        <v>0</v>
      </c>
      <c r="BY56" s="192">
        <f t="shared" si="16"/>
        <v>0</v>
      </c>
      <c r="BZ56" s="192">
        <f t="shared" si="17"/>
        <v>0</v>
      </c>
      <c r="CA56" s="192">
        <f t="shared" si="18"/>
        <v>0</v>
      </c>
      <c r="CB56" s="192">
        <f t="shared" si="19"/>
        <v>0</v>
      </c>
      <c r="CC56" s="255">
        <f t="shared" si="20"/>
        <v>0</v>
      </c>
      <c r="CD56" s="546" t="s">
        <v>10</v>
      </c>
    </row>
    <row r="57" spans="1:82" ht="42.75" customHeight="1">
      <c r="A57" s="261" t="s">
        <v>60</v>
      </c>
      <c r="B57" s="74" t="s">
        <v>61</v>
      </c>
      <c r="C57" s="263" t="s">
        <v>10</v>
      </c>
      <c r="D57" s="294">
        <f>SUM(D58,D59,,D60)</f>
        <v>0</v>
      </c>
      <c r="E57" s="254">
        <f t="shared" si="91"/>
        <v>0</v>
      </c>
      <c r="F57" s="192">
        <f t="shared" si="91"/>
        <v>0</v>
      </c>
      <c r="G57" s="192">
        <f t="shared" si="91"/>
        <v>0</v>
      </c>
      <c r="H57" s="192">
        <f t="shared" si="91"/>
        <v>0</v>
      </c>
      <c r="I57" s="192">
        <f t="shared" si="91"/>
        <v>0</v>
      </c>
      <c r="J57" s="192">
        <f t="shared" si="91"/>
        <v>0</v>
      </c>
      <c r="K57" s="255">
        <f t="shared" si="10"/>
        <v>1</v>
      </c>
      <c r="L57" s="254">
        <f t="shared" ref="L57:AM57" si="109">SUM(L58:L60)</f>
        <v>0</v>
      </c>
      <c r="M57" s="192">
        <f t="shared" si="109"/>
        <v>0</v>
      </c>
      <c r="N57" s="192">
        <f t="shared" si="109"/>
        <v>0</v>
      </c>
      <c r="O57" s="192">
        <f t="shared" si="109"/>
        <v>0</v>
      </c>
      <c r="P57" s="192">
        <f t="shared" si="109"/>
        <v>0</v>
      </c>
      <c r="Q57" s="192">
        <f t="shared" si="109"/>
        <v>0</v>
      </c>
      <c r="R57" s="192">
        <f t="shared" si="109"/>
        <v>0</v>
      </c>
      <c r="S57" s="192">
        <f t="shared" si="109"/>
        <v>0</v>
      </c>
      <c r="T57" s="192">
        <f t="shared" si="109"/>
        <v>0</v>
      </c>
      <c r="U57" s="192">
        <f t="shared" si="109"/>
        <v>0</v>
      </c>
      <c r="V57" s="192">
        <f t="shared" si="109"/>
        <v>0</v>
      </c>
      <c r="W57" s="192">
        <f t="shared" si="109"/>
        <v>0</v>
      </c>
      <c r="X57" s="192">
        <f t="shared" si="109"/>
        <v>0</v>
      </c>
      <c r="Y57" s="192">
        <f t="shared" si="109"/>
        <v>0</v>
      </c>
      <c r="Z57" s="192">
        <f t="shared" si="109"/>
        <v>0</v>
      </c>
      <c r="AA57" s="192">
        <f t="shared" si="109"/>
        <v>0</v>
      </c>
      <c r="AB57" s="192">
        <f t="shared" si="109"/>
        <v>0</v>
      </c>
      <c r="AC57" s="192">
        <f t="shared" si="109"/>
        <v>0</v>
      </c>
      <c r="AD57" s="192">
        <f t="shared" si="109"/>
        <v>0</v>
      </c>
      <c r="AE57" s="192">
        <f t="shared" si="109"/>
        <v>0</v>
      </c>
      <c r="AF57" s="192">
        <f t="shared" si="109"/>
        <v>0</v>
      </c>
      <c r="AG57" s="192">
        <f t="shared" si="109"/>
        <v>0</v>
      </c>
      <c r="AH57" s="192">
        <f t="shared" si="109"/>
        <v>0</v>
      </c>
      <c r="AI57" s="192">
        <f t="shared" si="109"/>
        <v>0</v>
      </c>
      <c r="AJ57" s="192">
        <f t="shared" si="109"/>
        <v>0</v>
      </c>
      <c r="AK57" s="192">
        <f t="shared" si="109"/>
        <v>0</v>
      </c>
      <c r="AL57" s="192">
        <f t="shared" si="109"/>
        <v>0</v>
      </c>
      <c r="AM57" s="271">
        <f t="shared" si="109"/>
        <v>1</v>
      </c>
      <c r="AN57" s="254">
        <f t="shared" si="93"/>
        <v>0</v>
      </c>
      <c r="AO57" s="192">
        <f t="shared" si="93"/>
        <v>0</v>
      </c>
      <c r="AP57" s="192">
        <f t="shared" si="93"/>
        <v>0</v>
      </c>
      <c r="AQ57" s="192">
        <f t="shared" si="93"/>
        <v>0</v>
      </c>
      <c r="AR57" s="192">
        <f t="shared" si="93"/>
        <v>0</v>
      </c>
      <c r="AS57" s="192">
        <f t="shared" si="93"/>
        <v>0</v>
      </c>
      <c r="AT57" s="255">
        <f t="shared" si="6"/>
        <v>1</v>
      </c>
      <c r="AU57" s="254">
        <f t="shared" ref="AU57:BV57" si="110">SUM(AU58:AU60)</f>
        <v>0</v>
      </c>
      <c r="AV57" s="192">
        <f t="shared" si="110"/>
        <v>0</v>
      </c>
      <c r="AW57" s="191">
        <f t="shared" ref="AW57" si="111">SUM(AW58:AW60)</f>
        <v>0</v>
      </c>
      <c r="AX57" s="192">
        <f t="shared" si="110"/>
        <v>0</v>
      </c>
      <c r="AY57" s="192">
        <f t="shared" si="110"/>
        <v>0</v>
      </c>
      <c r="AZ57" s="192">
        <f t="shared" si="110"/>
        <v>0</v>
      </c>
      <c r="BA57" s="192">
        <f t="shared" si="110"/>
        <v>0</v>
      </c>
      <c r="BB57" s="192">
        <f t="shared" si="110"/>
        <v>0</v>
      </c>
      <c r="BC57" s="192">
        <f t="shared" si="110"/>
        <v>0</v>
      </c>
      <c r="BD57" s="192">
        <f t="shared" si="110"/>
        <v>0</v>
      </c>
      <c r="BE57" s="192">
        <f t="shared" si="110"/>
        <v>0</v>
      </c>
      <c r="BF57" s="192">
        <f t="shared" si="110"/>
        <v>0</v>
      </c>
      <c r="BG57" s="192">
        <f t="shared" si="110"/>
        <v>0</v>
      </c>
      <c r="BH57" s="192">
        <f t="shared" si="110"/>
        <v>0</v>
      </c>
      <c r="BI57" s="192">
        <f t="shared" si="110"/>
        <v>0</v>
      </c>
      <c r="BJ57" s="192">
        <f t="shared" si="110"/>
        <v>0</v>
      </c>
      <c r="BK57" s="192">
        <f t="shared" si="110"/>
        <v>0</v>
      </c>
      <c r="BL57" s="192">
        <f t="shared" si="110"/>
        <v>0</v>
      </c>
      <c r="BM57" s="192">
        <f t="shared" si="110"/>
        <v>0</v>
      </c>
      <c r="BN57" s="192">
        <f t="shared" si="110"/>
        <v>0</v>
      </c>
      <c r="BO57" s="192">
        <f t="shared" si="110"/>
        <v>1</v>
      </c>
      <c r="BP57" s="192">
        <f t="shared" si="110"/>
        <v>0</v>
      </c>
      <c r="BQ57" s="192">
        <f t="shared" si="110"/>
        <v>0</v>
      </c>
      <c r="BR57" s="191">
        <f t="shared" ref="BR57" si="112">SUM(BR58:BR60)</f>
        <v>0</v>
      </c>
      <c r="BS57" s="192">
        <f t="shared" si="110"/>
        <v>0</v>
      </c>
      <c r="BT57" s="192">
        <f t="shared" si="110"/>
        <v>0</v>
      </c>
      <c r="BU57" s="192">
        <f t="shared" si="110"/>
        <v>0</v>
      </c>
      <c r="BV57" s="271">
        <f t="shared" si="110"/>
        <v>0</v>
      </c>
      <c r="BW57" s="254">
        <f t="shared" si="14"/>
        <v>0</v>
      </c>
      <c r="BX57" s="192">
        <f t="shared" si="15"/>
        <v>0</v>
      </c>
      <c r="BY57" s="192">
        <f t="shared" si="16"/>
        <v>0</v>
      </c>
      <c r="BZ57" s="192">
        <f t="shared" si="17"/>
        <v>0</v>
      </c>
      <c r="CA57" s="192">
        <f t="shared" si="18"/>
        <v>0</v>
      </c>
      <c r="CB57" s="192">
        <f t="shared" si="19"/>
        <v>0</v>
      </c>
      <c r="CC57" s="255">
        <f t="shared" si="20"/>
        <v>0</v>
      </c>
      <c r="CD57" s="546" t="s">
        <v>10</v>
      </c>
    </row>
    <row r="58" spans="1:82" ht="44.25" customHeight="1">
      <c r="A58" s="256" t="s">
        <v>60</v>
      </c>
      <c r="B58" s="211" t="s">
        <v>135</v>
      </c>
      <c r="C58" s="265" t="s">
        <v>136</v>
      </c>
      <c r="D58" s="295" t="s">
        <v>129</v>
      </c>
      <c r="E58" s="257">
        <f t="shared" si="91"/>
        <v>0</v>
      </c>
      <c r="F58" s="196">
        <f t="shared" si="91"/>
        <v>0</v>
      </c>
      <c r="G58" s="196">
        <f t="shared" si="91"/>
        <v>0</v>
      </c>
      <c r="H58" s="196">
        <f t="shared" si="91"/>
        <v>0</v>
      </c>
      <c r="I58" s="196">
        <f t="shared" si="91"/>
        <v>0</v>
      </c>
      <c r="J58" s="196">
        <f t="shared" si="91"/>
        <v>0</v>
      </c>
      <c r="K58" s="258">
        <f t="shared" si="10"/>
        <v>0</v>
      </c>
      <c r="L58" s="259">
        <v>0</v>
      </c>
      <c r="M58" s="209">
        <v>0</v>
      </c>
      <c r="N58" s="209">
        <v>0</v>
      </c>
      <c r="O58" s="209">
        <v>0</v>
      </c>
      <c r="P58" s="209">
        <v>0</v>
      </c>
      <c r="Q58" s="209">
        <v>0</v>
      </c>
      <c r="R58" s="209">
        <v>0</v>
      </c>
      <c r="S58" s="209">
        <v>0</v>
      </c>
      <c r="T58" s="209">
        <v>0</v>
      </c>
      <c r="U58" s="209">
        <v>0</v>
      </c>
      <c r="V58" s="209">
        <v>0</v>
      </c>
      <c r="W58" s="209">
        <v>0</v>
      </c>
      <c r="X58" s="209">
        <v>0</v>
      </c>
      <c r="Y58" s="209">
        <v>0</v>
      </c>
      <c r="Z58" s="209">
        <v>0</v>
      </c>
      <c r="AA58" s="209">
        <v>0</v>
      </c>
      <c r="AB58" s="209">
        <v>0</v>
      </c>
      <c r="AC58" s="209">
        <v>0</v>
      </c>
      <c r="AD58" s="209">
        <v>0</v>
      </c>
      <c r="AE58" s="209">
        <v>0</v>
      </c>
      <c r="AF58" s="209">
        <v>0</v>
      </c>
      <c r="AG58" s="209">
        <v>0</v>
      </c>
      <c r="AH58" s="209">
        <v>0</v>
      </c>
      <c r="AI58" s="209">
        <v>0</v>
      </c>
      <c r="AJ58" s="209">
        <v>0</v>
      </c>
      <c r="AK58" s="209">
        <v>0</v>
      </c>
      <c r="AL58" s="209">
        <v>0</v>
      </c>
      <c r="AM58" s="272">
        <v>0</v>
      </c>
      <c r="AN58" s="257">
        <f t="shared" si="93"/>
        <v>0</v>
      </c>
      <c r="AO58" s="196">
        <f t="shared" si="93"/>
        <v>0</v>
      </c>
      <c r="AP58" s="196">
        <f t="shared" si="93"/>
        <v>0</v>
      </c>
      <c r="AQ58" s="196">
        <f t="shared" si="93"/>
        <v>0</v>
      </c>
      <c r="AR58" s="196">
        <f t="shared" si="93"/>
        <v>0</v>
      </c>
      <c r="AS58" s="196">
        <f t="shared" si="93"/>
        <v>0</v>
      </c>
      <c r="AT58" s="258">
        <f t="shared" si="6"/>
        <v>0</v>
      </c>
      <c r="AU58" s="259">
        <v>0</v>
      </c>
      <c r="AV58" s="209">
        <v>0</v>
      </c>
      <c r="AW58" s="194">
        <v>0</v>
      </c>
      <c r="AX58" s="209">
        <v>0</v>
      </c>
      <c r="AY58" s="209">
        <v>0</v>
      </c>
      <c r="AZ58" s="209">
        <v>0</v>
      </c>
      <c r="BA58" s="209">
        <v>0</v>
      </c>
      <c r="BB58" s="209">
        <v>0</v>
      </c>
      <c r="BC58" s="209">
        <v>0</v>
      </c>
      <c r="BD58" s="209">
        <v>0</v>
      </c>
      <c r="BE58" s="209">
        <v>0</v>
      </c>
      <c r="BF58" s="209">
        <v>0</v>
      </c>
      <c r="BG58" s="209">
        <v>0</v>
      </c>
      <c r="BH58" s="209">
        <v>0</v>
      </c>
      <c r="BI58" s="209">
        <v>0</v>
      </c>
      <c r="BJ58" s="209">
        <v>0</v>
      </c>
      <c r="BK58" s="209">
        <v>0</v>
      </c>
      <c r="BL58" s="209">
        <v>0</v>
      </c>
      <c r="BM58" s="209">
        <v>0</v>
      </c>
      <c r="BN58" s="209">
        <v>0</v>
      </c>
      <c r="BO58" s="209">
        <v>0</v>
      </c>
      <c r="BP58" s="209">
        <v>0</v>
      </c>
      <c r="BQ58" s="209">
        <v>0</v>
      </c>
      <c r="BR58" s="194">
        <v>0</v>
      </c>
      <c r="BS58" s="209">
        <v>0</v>
      </c>
      <c r="BT58" s="209">
        <v>0</v>
      </c>
      <c r="BU58" s="209">
        <v>0</v>
      </c>
      <c r="BV58" s="272">
        <v>0</v>
      </c>
      <c r="BW58" s="259">
        <f t="shared" si="14"/>
        <v>0</v>
      </c>
      <c r="BX58" s="209">
        <f t="shared" si="15"/>
        <v>0</v>
      </c>
      <c r="BY58" s="209">
        <f t="shared" si="16"/>
        <v>0</v>
      </c>
      <c r="BZ58" s="209">
        <f t="shared" si="17"/>
        <v>0</v>
      </c>
      <c r="CA58" s="209">
        <f t="shared" si="18"/>
        <v>0</v>
      </c>
      <c r="CB58" s="209">
        <f t="shared" si="19"/>
        <v>0</v>
      </c>
      <c r="CC58" s="260">
        <f t="shared" si="20"/>
        <v>0</v>
      </c>
      <c r="CD58" s="548" t="s">
        <v>297</v>
      </c>
    </row>
    <row r="59" spans="1:82" ht="47.25">
      <c r="A59" s="256" t="s">
        <v>60</v>
      </c>
      <c r="B59" s="211" t="s">
        <v>137</v>
      </c>
      <c r="C59" s="265" t="s">
        <v>138</v>
      </c>
      <c r="D59" s="295" t="s">
        <v>129</v>
      </c>
      <c r="E59" s="257">
        <f t="shared" si="91"/>
        <v>0</v>
      </c>
      <c r="F59" s="196">
        <f t="shared" si="91"/>
        <v>0</v>
      </c>
      <c r="G59" s="196">
        <f t="shared" si="91"/>
        <v>0</v>
      </c>
      <c r="H59" s="196">
        <f t="shared" si="91"/>
        <v>0</v>
      </c>
      <c r="I59" s="196">
        <f t="shared" si="91"/>
        <v>0</v>
      </c>
      <c r="J59" s="196">
        <f t="shared" si="91"/>
        <v>0</v>
      </c>
      <c r="K59" s="258">
        <f t="shared" si="10"/>
        <v>0</v>
      </c>
      <c r="L59" s="259">
        <v>0</v>
      </c>
      <c r="M59" s="209">
        <v>0</v>
      </c>
      <c r="N59" s="209">
        <v>0</v>
      </c>
      <c r="O59" s="209">
        <v>0</v>
      </c>
      <c r="P59" s="209">
        <v>0</v>
      </c>
      <c r="Q59" s="209">
        <v>0</v>
      </c>
      <c r="R59" s="209">
        <v>0</v>
      </c>
      <c r="S59" s="209">
        <v>0</v>
      </c>
      <c r="T59" s="209">
        <v>0</v>
      </c>
      <c r="U59" s="209">
        <v>0</v>
      </c>
      <c r="V59" s="209">
        <v>0</v>
      </c>
      <c r="W59" s="209">
        <v>0</v>
      </c>
      <c r="X59" s="209">
        <v>0</v>
      </c>
      <c r="Y59" s="209">
        <v>0</v>
      </c>
      <c r="Z59" s="209">
        <v>0</v>
      </c>
      <c r="AA59" s="209">
        <v>0</v>
      </c>
      <c r="AB59" s="209">
        <v>0</v>
      </c>
      <c r="AC59" s="209">
        <v>0</v>
      </c>
      <c r="AD59" s="209">
        <v>0</v>
      </c>
      <c r="AE59" s="209">
        <v>0</v>
      </c>
      <c r="AF59" s="209">
        <v>0</v>
      </c>
      <c r="AG59" s="209">
        <v>0</v>
      </c>
      <c r="AH59" s="209">
        <v>0</v>
      </c>
      <c r="AI59" s="209">
        <v>0</v>
      </c>
      <c r="AJ59" s="209">
        <v>0</v>
      </c>
      <c r="AK59" s="209">
        <v>0</v>
      </c>
      <c r="AL59" s="209">
        <v>0</v>
      </c>
      <c r="AM59" s="272">
        <v>0</v>
      </c>
      <c r="AN59" s="257">
        <f t="shared" si="93"/>
        <v>0</v>
      </c>
      <c r="AO59" s="196">
        <f t="shared" si="93"/>
        <v>0</v>
      </c>
      <c r="AP59" s="196">
        <f t="shared" si="93"/>
        <v>0</v>
      </c>
      <c r="AQ59" s="196">
        <f t="shared" si="93"/>
        <v>0</v>
      </c>
      <c r="AR59" s="196">
        <f t="shared" si="93"/>
        <v>0</v>
      </c>
      <c r="AS59" s="196">
        <f t="shared" si="93"/>
        <v>0</v>
      </c>
      <c r="AT59" s="258">
        <f t="shared" si="6"/>
        <v>0</v>
      </c>
      <c r="AU59" s="259">
        <v>0</v>
      </c>
      <c r="AV59" s="209">
        <v>0</v>
      </c>
      <c r="AW59" s="194">
        <v>0</v>
      </c>
      <c r="AX59" s="209">
        <v>0</v>
      </c>
      <c r="AY59" s="209">
        <v>0</v>
      </c>
      <c r="AZ59" s="209">
        <v>0</v>
      </c>
      <c r="BA59" s="209">
        <v>0</v>
      </c>
      <c r="BB59" s="209">
        <v>0</v>
      </c>
      <c r="BC59" s="209">
        <v>0</v>
      </c>
      <c r="BD59" s="209">
        <v>0</v>
      </c>
      <c r="BE59" s="209">
        <v>0</v>
      </c>
      <c r="BF59" s="209">
        <v>0</v>
      </c>
      <c r="BG59" s="209">
        <v>0</v>
      </c>
      <c r="BH59" s="209">
        <v>0</v>
      </c>
      <c r="BI59" s="209">
        <v>0</v>
      </c>
      <c r="BJ59" s="209">
        <v>0</v>
      </c>
      <c r="BK59" s="209">
        <v>0</v>
      </c>
      <c r="BL59" s="209">
        <v>0</v>
      </c>
      <c r="BM59" s="209">
        <v>0</v>
      </c>
      <c r="BN59" s="209">
        <v>0</v>
      </c>
      <c r="BO59" s="209">
        <v>0</v>
      </c>
      <c r="BP59" s="209">
        <v>0</v>
      </c>
      <c r="BQ59" s="209">
        <v>0</v>
      </c>
      <c r="BR59" s="194">
        <v>0</v>
      </c>
      <c r="BS59" s="209">
        <v>0</v>
      </c>
      <c r="BT59" s="209">
        <v>0</v>
      </c>
      <c r="BU59" s="209">
        <v>0</v>
      </c>
      <c r="BV59" s="272">
        <v>0</v>
      </c>
      <c r="BW59" s="259">
        <f t="shared" si="14"/>
        <v>0</v>
      </c>
      <c r="BX59" s="209">
        <f t="shared" si="15"/>
        <v>0</v>
      </c>
      <c r="BY59" s="209">
        <f t="shared" si="16"/>
        <v>0</v>
      </c>
      <c r="BZ59" s="209">
        <f t="shared" si="17"/>
        <v>0</v>
      </c>
      <c r="CA59" s="209">
        <f t="shared" si="18"/>
        <v>0</v>
      </c>
      <c r="CB59" s="209">
        <f t="shared" si="19"/>
        <v>0</v>
      </c>
      <c r="CC59" s="260">
        <f t="shared" si="20"/>
        <v>0</v>
      </c>
      <c r="CD59" s="548" t="s">
        <v>296</v>
      </c>
    </row>
    <row r="60" spans="1:82" ht="33" customHeight="1">
      <c r="A60" s="256" t="s">
        <v>60</v>
      </c>
      <c r="B60" s="211" t="s">
        <v>139</v>
      </c>
      <c r="C60" s="265" t="s">
        <v>140</v>
      </c>
      <c r="D60" s="295" t="s">
        <v>129</v>
      </c>
      <c r="E60" s="257">
        <f t="shared" si="91"/>
        <v>0</v>
      </c>
      <c r="F60" s="196">
        <f t="shared" si="91"/>
        <v>0</v>
      </c>
      <c r="G60" s="196">
        <f t="shared" si="91"/>
        <v>0</v>
      </c>
      <c r="H60" s="196">
        <f t="shared" si="91"/>
        <v>0</v>
      </c>
      <c r="I60" s="196">
        <f t="shared" si="91"/>
        <v>0</v>
      </c>
      <c r="J60" s="196">
        <f t="shared" si="91"/>
        <v>0</v>
      </c>
      <c r="K60" s="258">
        <v>1</v>
      </c>
      <c r="L60" s="259">
        <v>0</v>
      </c>
      <c r="M60" s="209">
        <v>0</v>
      </c>
      <c r="N60" s="209">
        <v>0</v>
      </c>
      <c r="O60" s="209">
        <v>0</v>
      </c>
      <c r="P60" s="209">
        <v>0</v>
      </c>
      <c r="Q60" s="209">
        <v>0</v>
      </c>
      <c r="R60" s="209">
        <v>0</v>
      </c>
      <c r="S60" s="209">
        <v>0</v>
      </c>
      <c r="T60" s="209">
        <v>0</v>
      </c>
      <c r="U60" s="209">
        <v>0</v>
      </c>
      <c r="V60" s="209">
        <v>0</v>
      </c>
      <c r="W60" s="209">
        <v>0</v>
      </c>
      <c r="X60" s="209">
        <v>0</v>
      </c>
      <c r="Y60" s="209">
        <v>0</v>
      </c>
      <c r="Z60" s="209">
        <v>0</v>
      </c>
      <c r="AA60" s="209">
        <v>0</v>
      </c>
      <c r="AB60" s="209">
        <v>0</v>
      </c>
      <c r="AC60" s="209">
        <v>0</v>
      </c>
      <c r="AD60" s="209">
        <v>0</v>
      </c>
      <c r="AE60" s="209">
        <v>0</v>
      </c>
      <c r="AF60" s="209">
        <v>0</v>
      </c>
      <c r="AG60" s="209">
        <v>0</v>
      </c>
      <c r="AH60" s="209">
        <v>0</v>
      </c>
      <c r="AI60" s="209">
        <v>0</v>
      </c>
      <c r="AJ60" s="209">
        <v>0</v>
      </c>
      <c r="AK60" s="209">
        <v>0</v>
      </c>
      <c r="AL60" s="209">
        <v>0</v>
      </c>
      <c r="AM60" s="272">
        <v>1</v>
      </c>
      <c r="AN60" s="257">
        <f t="shared" si="93"/>
        <v>0</v>
      </c>
      <c r="AO60" s="196">
        <f t="shared" si="93"/>
        <v>0</v>
      </c>
      <c r="AP60" s="196">
        <f t="shared" si="93"/>
        <v>0</v>
      </c>
      <c r="AQ60" s="196">
        <f t="shared" si="93"/>
        <v>0</v>
      </c>
      <c r="AR60" s="196">
        <f t="shared" si="93"/>
        <v>0</v>
      </c>
      <c r="AS60" s="196">
        <f t="shared" si="93"/>
        <v>0</v>
      </c>
      <c r="AT60" s="258">
        <f t="shared" si="6"/>
        <v>1</v>
      </c>
      <c r="AU60" s="259">
        <v>0</v>
      </c>
      <c r="AV60" s="209">
        <v>0</v>
      </c>
      <c r="AW60" s="194">
        <v>0</v>
      </c>
      <c r="AX60" s="209">
        <v>0</v>
      </c>
      <c r="AY60" s="209">
        <v>0</v>
      </c>
      <c r="AZ60" s="209">
        <v>0</v>
      </c>
      <c r="BA60" s="209">
        <v>0</v>
      </c>
      <c r="BB60" s="209">
        <v>0</v>
      </c>
      <c r="BC60" s="209">
        <v>0</v>
      </c>
      <c r="BD60" s="209">
        <v>0</v>
      </c>
      <c r="BE60" s="209">
        <v>0</v>
      </c>
      <c r="BF60" s="209">
        <v>0</v>
      </c>
      <c r="BG60" s="209">
        <v>0</v>
      </c>
      <c r="BH60" s="209">
        <v>0</v>
      </c>
      <c r="BI60" s="209">
        <v>0</v>
      </c>
      <c r="BJ60" s="209">
        <v>0</v>
      </c>
      <c r="BK60" s="209">
        <v>0</v>
      </c>
      <c r="BL60" s="209">
        <v>0</v>
      </c>
      <c r="BM60" s="209">
        <v>0</v>
      </c>
      <c r="BN60" s="209">
        <v>0</v>
      </c>
      <c r="BO60" s="209">
        <v>1</v>
      </c>
      <c r="BP60" s="209">
        <v>0</v>
      </c>
      <c r="BQ60" s="209">
        <v>0</v>
      </c>
      <c r="BR60" s="194">
        <v>0</v>
      </c>
      <c r="BS60" s="209">
        <v>0</v>
      </c>
      <c r="BT60" s="209">
        <v>0</v>
      </c>
      <c r="BU60" s="209">
        <v>0</v>
      </c>
      <c r="BV60" s="272">
        <v>0</v>
      </c>
      <c r="BW60" s="259">
        <f t="shared" si="14"/>
        <v>0</v>
      </c>
      <c r="BX60" s="209">
        <f t="shared" si="15"/>
        <v>0</v>
      </c>
      <c r="BY60" s="209">
        <f t="shared" si="16"/>
        <v>0</v>
      </c>
      <c r="BZ60" s="209">
        <f t="shared" si="17"/>
        <v>0</v>
      </c>
      <c r="CA60" s="209">
        <f t="shared" si="18"/>
        <v>0</v>
      </c>
      <c r="CB60" s="209">
        <f t="shared" si="19"/>
        <v>0</v>
      </c>
      <c r="CC60" s="260">
        <f t="shared" si="20"/>
        <v>0</v>
      </c>
      <c r="CD60" s="548" t="s">
        <v>122</v>
      </c>
    </row>
    <row r="61" spans="1:82" ht="31.5">
      <c r="A61" s="250" t="s">
        <v>62</v>
      </c>
      <c r="B61" s="55" t="s">
        <v>63</v>
      </c>
      <c r="C61" s="286" t="s">
        <v>10</v>
      </c>
      <c r="D61" s="296">
        <f>D62+D65</f>
        <v>0</v>
      </c>
      <c r="E61" s="251">
        <f t="shared" si="91"/>
        <v>0</v>
      </c>
      <c r="F61" s="190">
        <f t="shared" si="91"/>
        <v>0</v>
      </c>
      <c r="G61" s="190">
        <f t="shared" si="91"/>
        <v>0</v>
      </c>
      <c r="H61" s="190">
        <f t="shared" si="91"/>
        <v>0</v>
      </c>
      <c r="I61" s="190">
        <f t="shared" si="91"/>
        <v>0</v>
      </c>
      <c r="J61" s="190">
        <f t="shared" si="91"/>
        <v>0</v>
      </c>
      <c r="K61" s="252">
        <f t="shared" si="10"/>
        <v>0</v>
      </c>
      <c r="L61" s="251">
        <f t="shared" ref="L61:AM61" si="113">L62+L65</f>
        <v>0</v>
      </c>
      <c r="M61" s="190">
        <f t="shared" si="113"/>
        <v>0</v>
      </c>
      <c r="N61" s="190">
        <f t="shared" si="113"/>
        <v>0</v>
      </c>
      <c r="O61" s="190">
        <f t="shared" si="113"/>
        <v>0</v>
      </c>
      <c r="P61" s="190">
        <f t="shared" si="113"/>
        <v>0</v>
      </c>
      <c r="Q61" s="190">
        <f t="shared" si="113"/>
        <v>0</v>
      </c>
      <c r="R61" s="190">
        <f t="shared" si="113"/>
        <v>0</v>
      </c>
      <c r="S61" s="190">
        <f t="shared" si="113"/>
        <v>0</v>
      </c>
      <c r="T61" s="190">
        <f t="shared" si="113"/>
        <v>0</v>
      </c>
      <c r="U61" s="190">
        <f t="shared" si="113"/>
        <v>0</v>
      </c>
      <c r="V61" s="190">
        <f t="shared" si="113"/>
        <v>0</v>
      </c>
      <c r="W61" s="190">
        <f t="shared" si="113"/>
        <v>0</v>
      </c>
      <c r="X61" s="190">
        <f t="shared" si="113"/>
        <v>0</v>
      </c>
      <c r="Y61" s="190">
        <f t="shared" si="113"/>
        <v>0</v>
      </c>
      <c r="Z61" s="190">
        <f t="shared" si="113"/>
        <v>0</v>
      </c>
      <c r="AA61" s="190">
        <f t="shared" si="113"/>
        <v>0</v>
      </c>
      <c r="AB61" s="190">
        <f t="shared" si="113"/>
        <v>0</v>
      </c>
      <c r="AC61" s="190">
        <f t="shared" si="113"/>
        <v>0</v>
      </c>
      <c r="AD61" s="190">
        <f t="shared" si="113"/>
        <v>0</v>
      </c>
      <c r="AE61" s="190">
        <f t="shared" si="113"/>
        <v>0</v>
      </c>
      <c r="AF61" s="190">
        <f t="shared" si="113"/>
        <v>0</v>
      </c>
      <c r="AG61" s="190">
        <f t="shared" si="113"/>
        <v>0</v>
      </c>
      <c r="AH61" s="190">
        <f t="shared" si="113"/>
        <v>0</v>
      </c>
      <c r="AI61" s="190">
        <f t="shared" si="113"/>
        <v>0</v>
      </c>
      <c r="AJ61" s="190">
        <f t="shared" si="113"/>
        <v>0</v>
      </c>
      <c r="AK61" s="190">
        <f t="shared" si="113"/>
        <v>0</v>
      </c>
      <c r="AL61" s="190">
        <f t="shared" si="113"/>
        <v>0</v>
      </c>
      <c r="AM61" s="270">
        <f t="shared" si="113"/>
        <v>0</v>
      </c>
      <c r="AN61" s="251">
        <f t="shared" si="93"/>
        <v>0</v>
      </c>
      <c r="AO61" s="190">
        <f t="shared" si="93"/>
        <v>0</v>
      </c>
      <c r="AP61" s="190">
        <f t="shared" si="93"/>
        <v>0</v>
      </c>
      <c r="AQ61" s="190">
        <f t="shared" si="93"/>
        <v>0</v>
      </c>
      <c r="AR61" s="190">
        <f t="shared" si="93"/>
        <v>0</v>
      </c>
      <c r="AS61" s="190">
        <f t="shared" si="93"/>
        <v>0</v>
      </c>
      <c r="AT61" s="252">
        <f t="shared" si="6"/>
        <v>0</v>
      </c>
      <c r="AU61" s="251">
        <f t="shared" ref="AU61:BV61" si="114">AU62+AU65</f>
        <v>0</v>
      </c>
      <c r="AV61" s="190">
        <f t="shared" si="114"/>
        <v>0</v>
      </c>
      <c r="AW61" s="189">
        <f t="shared" si="114"/>
        <v>0</v>
      </c>
      <c r="AX61" s="190">
        <f t="shared" si="114"/>
        <v>0</v>
      </c>
      <c r="AY61" s="190">
        <f t="shared" si="114"/>
        <v>0</v>
      </c>
      <c r="AZ61" s="190">
        <f t="shared" si="114"/>
        <v>0</v>
      </c>
      <c r="BA61" s="190">
        <f t="shared" si="114"/>
        <v>0</v>
      </c>
      <c r="BB61" s="190">
        <f t="shared" si="114"/>
        <v>0</v>
      </c>
      <c r="BC61" s="190">
        <f t="shared" si="114"/>
        <v>0</v>
      </c>
      <c r="BD61" s="190">
        <f t="shared" si="114"/>
        <v>0</v>
      </c>
      <c r="BE61" s="190">
        <f t="shared" si="114"/>
        <v>0</v>
      </c>
      <c r="BF61" s="190">
        <f t="shared" si="114"/>
        <v>0</v>
      </c>
      <c r="BG61" s="190">
        <f t="shared" si="114"/>
        <v>0</v>
      </c>
      <c r="BH61" s="190">
        <f t="shared" si="114"/>
        <v>0</v>
      </c>
      <c r="BI61" s="190">
        <f t="shared" si="114"/>
        <v>0</v>
      </c>
      <c r="BJ61" s="190">
        <f t="shared" si="114"/>
        <v>0</v>
      </c>
      <c r="BK61" s="190">
        <f t="shared" si="114"/>
        <v>0</v>
      </c>
      <c r="BL61" s="190">
        <f t="shared" si="114"/>
        <v>0</v>
      </c>
      <c r="BM61" s="190">
        <f t="shared" si="114"/>
        <v>0</v>
      </c>
      <c r="BN61" s="190">
        <f t="shared" si="114"/>
        <v>0</v>
      </c>
      <c r="BO61" s="190">
        <f t="shared" si="114"/>
        <v>0</v>
      </c>
      <c r="BP61" s="190">
        <f t="shared" si="114"/>
        <v>0</v>
      </c>
      <c r="BQ61" s="190">
        <f t="shared" si="114"/>
        <v>0</v>
      </c>
      <c r="BR61" s="189">
        <f t="shared" si="114"/>
        <v>0</v>
      </c>
      <c r="BS61" s="190">
        <f t="shared" si="114"/>
        <v>0</v>
      </c>
      <c r="BT61" s="190">
        <f t="shared" si="114"/>
        <v>0</v>
      </c>
      <c r="BU61" s="190">
        <f t="shared" si="114"/>
        <v>0</v>
      </c>
      <c r="BV61" s="270">
        <f t="shared" si="114"/>
        <v>0</v>
      </c>
      <c r="BW61" s="251">
        <f t="shared" si="14"/>
        <v>0</v>
      </c>
      <c r="BX61" s="190">
        <f t="shared" si="15"/>
        <v>0</v>
      </c>
      <c r="BY61" s="190">
        <f t="shared" si="16"/>
        <v>0</v>
      </c>
      <c r="BZ61" s="190">
        <f t="shared" si="17"/>
        <v>0</v>
      </c>
      <c r="CA61" s="190">
        <f t="shared" si="18"/>
        <v>0</v>
      </c>
      <c r="CB61" s="190">
        <f t="shared" si="19"/>
        <v>0</v>
      </c>
      <c r="CC61" s="252">
        <f t="shared" si="20"/>
        <v>0</v>
      </c>
      <c r="CD61" s="545" t="s">
        <v>10</v>
      </c>
    </row>
    <row r="62" spans="1:82" ht="33.75" customHeight="1">
      <c r="A62" s="261" t="s">
        <v>64</v>
      </c>
      <c r="B62" s="85" t="s">
        <v>65</v>
      </c>
      <c r="C62" s="263" t="s">
        <v>10</v>
      </c>
      <c r="D62" s="294">
        <f>SUM(D63,D64)</f>
        <v>0</v>
      </c>
      <c r="E62" s="254">
        <f t="shared" si="91"/>
        <v>0</v>
      </c>
      <c r="F62" s="192">
        <f t="shared" si="91"/>
        <v>0</v>
      </c>
      <c r="G62" s="192">
        <f t="shared" si="91"/>
        <v>0</v>
      </c>
      <c r="H62" s="192">
        <f t="shared" si="91"/>
        <v>0</v>
      </c>
      <c r="I62" s="192">
        <f t="shared" si="91"/>
        <v>0</v>
      </c>
      <c r="J62" s="192">
        <f t="shared" si="91"/>
        <v>0</v>
      </c>
      <c r="K62" s="255">
        <f t="shared" si="10"/>
        <v>0</v>
      </c>
      <c r="L62" s="254">
        <f t="shared" ref="L62:AM62" si="115">SUM(L63:L64)</f>
        <v>0</v>
      </c>
      <c r="M62" s="192">
        <f t="shared" si="115"/>
        <v>0</v>
      </c>
      <c r="N62" s="192">
        <f t="shared" si="115"/>
        <v>0</v>
      </c>
      <c r="O62" s="192">
        <f t="shared" si="115"/>
        <v>0</v>
      </c>
      <c r="P62" s="192">
        <f t="shared" si="115"/>
        <v>0</v>
      </c>
      <c r="Q62" s="192">
        <f t="shared" si="115"/>
        <v>0</v>
      </c>
      <c r="R62" s="192">
        <f t="shared" si="115"/>
        <v>0</v>
      </c>
      <c r="S62" s="192">
        <f t="shared" si="115"/>
        <v>0</v>
      </c>
      <c r="T62" s="192">
        <f t="shared" si="115"/>
        <v>0</v>
      </c>
      <c r="U62" s="192">
        <f t="shared" si="115"/>
        <v>0</v>
      </c>
      <c r="V62" s="192">
        <f t="shared" si="115"/>
        <v>0</v>
      </c>
      <c r="W62" s="192">
        <f t="shared" si="115"/>
        <v>0</v>
      </c>
      <c r="X62" s="192">
        <f t="shared" si="115"/>
        <v>0</v>
      </c>
      <c r="Y62" s="192">
        <f t="shared" si="115"/>
        <v>0</v>
      </c>
      <c r="Z62" s="192">
        <f t="shared" si="115"/>
        <v>0</v>
      </c>
      <c r="AA62" s="192">
        <f t="shared" si="115"/>
        <v>0</v>
      </c>
      <c r="AB62" s="192">
        <f t="shared" si="115"/>
        <v>0</v>
      </c>
      <c r="AC62" s="192">
        <f t="shared" si="115"/>
        <v>0</v>
      </c>
      <c r="AD62" s="192">
        <f t="shared" si="115"/>
        <v>0</v>
      </c>
      <c r="AE62" s="192">
        <f t="shared" si="115"/>
        <v>0</v>
      </c>
      <c r="AF62" s="192">
        <f t="shared" si="115"/>
        <v>0</v>
      </c>
      <c r="AG62" s="192">
        <f t="shared" si="115"/>
        <v>0</v>
      </c>
      <c r="AH62" s="192">
        <f t="shared" si="115"/>
        <v>0</v>
      </c>
      <c r="AI62" s="192">
        <f t="shared" si="115"/>
        <v>0</v>
      </c>
      <c r="AJ62" s="192">
        <f t="shared" si="115"/>
        <v>0</v>
      </c>
      <c r="AK62" s="192">
        <f t="shared" si="115"/>
        <v>0</v>
      </c>
      <c r="AL62" s="192">
        <f t="shared" si="115"/>
        <v>0</v>
      </c>
      <c r="AM62" s="271">
        <f t="shared" si="115"/>
        <v>0</v>
      </c>
      <c r="AN62" s="254">
        <f t="shared" si="93"/>
        <v>0</v>
      </c>
      <c r="AO62" s="192">
        <f t="shared" si="93"/>
        <v>0</v>
      </c>
      <c r="AP62" s="192">
        <f t="shared" si="93"/>
        <v>0</v>
      </c>
      <c r="AQ62" s="192">
        <f t="shared" si="93"/>
        <v>0</v>
      </c>
      <c r="AR62" s="192">
        <f t="shared" si="93"/>
        <v>0</v>
      </c>
      <c r="AS62" s="192">
        <f t="shared" si="93"/>
        <v>0</v>
      </c>
      <c r="AT62" s="255">
        <f t="shared" si="6"/>
        <v>0</v>
      </c>
      <c r="AU62" s="254">
        <f t="shared" ref="AU62:BV62" si="116">SUM(AU63:AU64)</f>
        <v>0</v>
      </c>
      <c r="AV62" s="192">
        <f t="shared" si="116"/>
        <v>0</v>
      </c>
      <c r="AW62" s="191">
        <f t="shared" ref="AW62" si="117">SUM(AW63:AW64)</f>
        <v>0</v>
      </c>
      <c r="AX62" s="192">
        <f t="shared" si="116"/>
        <v>0</v>
      </c>
      <c r="AY62" s="192">
        <f t="shared" si="116"/>
        <v>0</v>
      </c>
      <c r="AZ62" s="192">
        <f t="shared" si="116"/>
        <v>0</v>
      </c>
      <c r="BA62" s="192">
        <f t="shared" si="116"/>
        <v>0</v>
      </c>
      <c r="BB62" s="192">
        <f t="shared" si="116"/>
        <v>0</v>
      </c>
      <c r="BC62" s="192">
        <f t="shared" si="116"/>
        <v>0</v>
      </c>
      <c r="BD62" s="192">
        <f t="shared" si="116"/>
        <v>0</v>
      </c>
      <c r="BE62" s="192">
        <f t="shared" si="116"/>
        <v>0</v>
      </c>
      <c r="BF62" s="192">
        <f t="shared" si="116"/>
        <v>0</v>
      </c>
      <c r="BG62" s="192">
        <f t="shared" si="116"/>
        <v>0</v>
      </c>
      <c r="BH62" s="192">
        <f t="shared" si="116"/>
        <v>0</v>
      </c>
      <c r="BI62" s="192">
        <f t="shared" si="116"/>
        <v>0</v>
      </c>
      <c r="BJ62" s="192">
        <f t="shared" si="116"/>
        <v>0</v>
      </c>
      <c r="BK62" s="192">
        <f t="shared" si="116"/>
        <v>0</v>
      </c>
      <c r="BL62" s="192">
        <f t="shared" si="116"/>
        <v>0</v>
      </c>
      <c r="BM62" s="192">
        <f t="shared" si="116"/>
        <v>0</v>
      </c>
      <c r="BN62" s="192">
        <f t="shared" si="116"/>
        <v>0</v>
      </c>
      <c r="BO62" s="192">
        <f t="shared" si="116"/>
        <v>0</v>
      </c>
      <c r="BP62" s="192">
        <f t="shared" si="116"/>
        <v>0</v>
      </c>
      <c r="BQ62" s="192">
        <f t="shared" si="116"/>
        <v>0</v>
      </c>
      <c r="BR62" s="191">
        <f t="shared" ref="BR62" si="118">SUM(BR63:BR64)</f>
        <v>0</v>
      </c>
      <c r="BS62" s="192">
        <f t="shared" si="116"/>
        <v>0</v>
      </c>
      <c r="BT62" s="192">
        <f t="shared" si="116"/>
        <v>0</v>
      </c>
      <c r="BU62" s="192">
        <f t="shared" si="116"/>
        <v>0</v>
      </c>
      <c r="BV62" s="271">
        <f t="shared" si="116"/>
        <v>0</v>
      </c>
      <c r="BW62" s="254">
        <f t="shared" si="14"/>
        <v>0</v>
      </c>
      <c r="BX62" s="192">
        <f t="shared" si="15"/>
        <v>0</v>
      </c>
      <c r="BY62" s="192">
        <f t="shared" si="16"/>
        <v>0</v>
      </c>
      <c r="BZ62" s="192">
        <f t="shared" si="17"/>
        <v>0</v>
      </c>
      <c r="CA62" s="192">
        <f t="shared" si="18"/>
        <v>0</v>
      </c>
      <c r="CB62" s="192">
        <f t="shared" si="19"/>
        <v>0</v>
      </c>
      <c r="CC62" s="255">
        <f t="shared" si="20"/>
        <v>0</v>
      </c>
      <c r="CD62" s="546" t="s">
        <v>10</v>
      </c>
    </row>
    <row r="63" spans="1:82" ht="31.5">
      <c r="A63" s="256" t="s">
        <v>64</v>
      </c>
      <c r="B63" s="81" t="s">
        <v>141</v>
      </c>
      <c r="C63" s="288" t="s">
        <v>142</v>
      </c>
      <c r="D63" s="295" t="s">
        <v>129</v>
      </c>
      <c r="E63" s="257">
        <f t="shared" si="91"/>
        <v>0</v>
      </c>
      <c r="F63" s="196">
        <f t="shared" si="91"/>
        <v>0</v>
      </c>
      <c r="G63" s="196">
        <f t="shared" si="91"/>
        <v>0</v>
      </c>
      <c r="H63" s="196">
        <f t="shared" ref="H63:J82" si="119">O63+V63+AC63+AJ63</f>
        <v>0</v>
      </c>
      <c r="I63" s="196">
        <f t="shared" si="119"/>
        <v>0</v>
      </c>
      <c r="J63" s="196">
        <f t="shared" si="119"/>
        <v>0</v>
      </c>
      <c r="K63" s="258">
        <f t="shared" si="10"/>
        <v>0</v>
      </c>
      <c r="L63" s="259">
        <v>0</v>
      </c>
      <c r="M63" s="209">
        <v>0</v>
      </c>
      <c r="N63" s="209">
        <v>0</v>
      </c>
      <c r="O63" s="209">
        <v>0</v>
      </c>
      <c r="P63" s="209">
        <v>0</v>
      </c>
      <c r="Q63" s="209">
        <v>0</v>
      </c>
      <c r="R63" s="209">
        <v>0</v>
      </c>
      <c r="S63" s="209">
        <v>0</v>
      </c>
      <c r="T63" s="209">
        <v>0</v>
      </c>
      <c r="U63" s="209">
        <v>0</v>
      </c>
      <c r="V63" s="209">
        <v>0</v>
      </c>
      <c r="W63" s="209">
        <v>0</v>
      </c>
      <c r="X63" s="209">
        <v>0</v>
      </c>
      <c r="Y63" s="209">
        <v>0</v>
      </c>
      <c r="Z63" s="209">
        <v>0</v>
      </c>
      <c r="AA63" s="209">
        <v>0</v>
      </c>
      <c r="AB63" s="209">
        <v>0</v>
      </c>
      <c r="AC63" s="209">
        <v>0</v>
      </c>
      <c r="AD63" s="209">
        <v>0</v>
      </c>
      <c r="AE63" s="209">
        <v>0</v>
      </c>
      <c r="AF63" s="209">
        <v>0</v>
      </c>
      <c r="AG63" s="209">
        <v>0</v>
      </c>
      <c r="AH63" s="209">
        <v>0</v>
      </c>
      <c r="AI63" s="209">
        <v>0</v>
      </c>
      <c r="AJ63" s="209">
        <v>0</v>
      </c>
      <c r="AK63" s="209">
        <v>0</v>
      </c>
      <c r="AL63" s="209">
        <v>0</v>
      </c>
      <c r="AM63" s="272">
        <v>0</v>
      </c>
      <c r="AN63" s="257">
        <f t="shared" si="93"/>
        <v>0</v>
      </c>
      <c r="AO63" s="196">
        <f t="shared" si="93"/>
        <v>0</v>
      </c>
      <c r="AP63" s="196">
        <f t="shared" si="93"/>
        <v>0</v>
      </c>
      <c r="AQ63" s="196">
        <f t="shared" ref="AQ63:AS82" si="120">AX63+BE63+BL63+BS63</f>
        <v>0</v>
      </c>
      <c r="AR63" s="196">
        <f t="shared" si="120"/>
        <v>0</v>
      </c>
      <c r="AS63" s="196">
        <f t="shared" si="120"/>
        <v>0</v>
      </c>
      <c r="AT63" s="258">
        <f t="shared" ref="AT63:AT84" si="121">SUM(BA63)+SUM(BH63)+SUM(BO63)+SUM(BV63)</f>
        <v>0</v>
      </c>
      <c r="AU63" s="259">
        <v>0</v>
      </c>
      <c r="AV63" s="209">
        <v>0</v>
      </c>
      <c r="AW63" s="194">
        <v>0</v>
      </c>
      <c r="AX63" s="209">
        <v>0</v>
      </c>
      <c r="AY63" s="209">
        <v>0</v>
      </c>
      <c r="AZ63" s="209">
        <v>0</v>
      </c>
      <c r="BA63" s="209">
        <v>0</v>
      </c>
      <c r="BB63" s="209">
        <v>0</v>
      </c>
      <c r="BC63" s="209">
        <v>0</v>
      </c>
      <c r="BD63" s="209">
        <v>0</v>
      </c>
      <c r="BE63" s="209">
        <v>0</v>
      </c>
      <c r="BF63" s="209">
        <v>0</v>
      </c>
      <c r="BG63" s="209">
        <v>0</v>
      </c>
      <c r="BH63" s="209">
        <v>0</v>
      </c>
      <c r="BI63" s="209">
        <v>0</v>
      </c>
      <c r="BJ63" s="209">
        <v>0</v>
      </c>
      <c r="BK63" s="209">
        <v>0</v>
      </c>
      <c r="BL63" s="209">
        <v>0</v>
      </c>
      <c r="BM63" s="209">
        <v>0</v>
      </c>
      <c r="BN63" s="209">
        <v>0</v>
      </c>
      <c r="BO63" s="209">
        <v>0</v>
      </c>
      <c r="BP63" s="209">
        <v>0</v>
      </c>
      <c r="BQ63" s="209">
        <v>0</v>
      </c>
      <c r="BR63" s="194">
        <v>0</v>
      </c>
      <c r="BS63" s="209">
        <v>0</v>
      </c>
      <c r="BT63" s="209">
        <v>0</v>
      </c>
      <c r="BU63" s="209">
        <v>0</v>
      </c>
      <c r="BV63" s="272">
        <v>0</v>
      </c>
      <c r="BW63" s="259">
        <f t="shared" si="14"/>
        <v>0</v>
      </c>
      <c r="BX63" s="209">
        <f t="shared" si="15"/>
        <v>0</v>
      </c>
      <c r="BY63" s="209">
        <f t="shared" si="16"/>
        <v>0</v>
      </c>
      <c r="BZ63" s="209">
        <f t="shared" si="17"/>
        <v>0</v>
      </c>
      <c r="CA63" s="209">
        <f t="shared" si="18"/>
        <v>0</v>
      </c>
      <c r="CB63" s="209">
        <f t="shared" si="19"/>
        <v>0</v>
      </c>
      <c r="CC63" s="260">
        <f t="shared" si="20"/>
        <v>0</v>
      </c>
      <c r="CD63" s="548" t="s">
        <v>122</v>
      </c>
    </row>
    <row r="64" spans="1:82" ht="78.75">
      <c r="A64" s="256" t="s">
        <v>64</v>
      </c>
      <c r="B64" s="81" t="s">
        <v>143</v>
      </c>
      <c r="C64" s="288" t="s">
        <v>144</v>
      </c>
      <c r="D64" s="295" t="s">
        <v>129</v>
      </c>
      <c r="E64" s="257">
        <f t="shared" ref="E64:G82" si="122">L64+S64+Z64+AG64</f>
        <v>0</v>
      </c>
      <c r="F64" s="196">
        <f t="shared" si="122"/>
        <v>0</v>
      </c>
      <c r="G64" s="196">
        <f t="shared" si="122"/>
        <v>0</v>
      </c>
      <c r="H64" s="196">
        <f t="shared" si="119"/>
        <v>0</v>
      </c>
      <c r="I64" s="196">
        <f t="shared" si="119"/>
        <v>0</v>
      </c>
      <c r="J64" s="196">
        <f t="shared" si="119"/>
        <v>0</v>
      </c>
      <c r="K64" s="258">
        <f t="shared" ref="K64:K85" si="123">SUM(R64)+SUM(Y64)+SUM(AF64)+SUM(AM64)</f>
        <v>0</v>
      </c>
      <c r="L64" s="259">
        <v>0</v>
      </c>
      <c r="M64" s="209">
        <v>0</v>
      </c>
      <c r="N64" s="209">
        <v>0</v>
      </c>
      <c r="O64" s="209">
        <v>0</v>
      </c>
      <c r="P64" s="209">
        <v>0</v>
      </c>
      <c r="Q64" s="209">
        <v>0</v>
      </c>
      <c r="R64" s="209">
        <v>0</v>
      </c>
      <c r="S64" s="209">
        <v>0</v>
      </c>
      <c r="T64" s="209">
        <v>0</v>
      </c>
      <c r="U64" s="209">
        <v>0</v>
      </c>
      <c r="V64" s="209">
        <v>0</v>
      </c>
      <c r="W64" s="209">
        <v>0</v>
      </c>
      <c r="X64" s="209">
        <v>0</v>
      </c>
      <c r="Y64" s="209">
        <v>0</v>
      </c>
      <c r="Z64" s="209">
        <v>0</v>
      </c>
      <c r="AA64" s="209">
        <v>0</v>
      </c>
      <c r="AB64" s="209">
        <v>0</v>
      </c>
      <c r="AC64" s="209">
        <v>0</v>
      </c>
      <c r="AD64" s="209">
        <v>0</v>
      </c>
      <c r="AE64" s="209">
        <v>0</v>
      </c>
      <c r="AF64" s="209">
        <v>0</v>
      </c>
      <c r="AG64" s="209">
        <v>0</v>
      </c>
      <c r="AH64" s="209">
        <v>0</v>
      </c>
      <c r="AI64" s="209">
        <v>0</v>
      </c>
      <c r="AJ64" s="209">
        <v>0</v>
      </c>
      <c r="AK64" s="209">
        <v>0</v>
      </c>
      <c r="AL64" s="209">
        <v>0</v>
      </c>
      <c r="AM64" s="272">
        <v>0</v>
      </c>
      <c r="AN64" s="257">
        <f t="shared" ref="AN64:AP82" si="124">AU64+BB64+BI64+BP64</f>
        <v>0</v>
      </c>
      <c r="AO64" s="196">
        <f t="shared" si="124"/>
        <v>0</v>
      </c>
      <c r="AP64" s="196">
        <f t="shared" si="124"/>
        <v>0</v>
      </c>
      <c r="AQ64" s="196">
        <f t="shared" si="120"/>
        <v>0</v>
      </c>
      <c r="AR64" s="196">
        <f t="shared" si="120"/>
        <v>0</v>
      </c>
      <c r="AS64" s="196">
        <f t="shared" si="120"/>
        <v>0</v>
      </c>
      <c r="AT64" s="258">
        <f t="shared" si="121"/>
        <v>0</v>
      </c>
      <c r="AU64" s="259">
        <v>0</v>
      </c>
      <c r="AV64" s="209">
        <v>0</v>
      </c>
      <c r="AW64" s="194">
        <v>0</v>
      </c>
      <c r="AX64" s="209">
        <v>0</v>
      </c>
      <c r="AY64" s="209">
        <v>0</v>
      </c>
      <c r="AZ64" s="209">
        <v>0</v>
      </c>
      <c r="BA64" s="209">
        <v>0</v>
      </c>
      <c r="BB64" s="209">
        <v>0</v>
      </c>
      <c r="BC64" s="209">
        <v>0</v>
      </c>
      <c r="BD64" s="209">
        <v>0</v>
      </c>
      <c r="BE64" s="209">
        <v>0</v>
      </c>
      <c r="BF64" s="209">
        <v>0</v>
      </c>
      <c r="BG64" s="209">
        <v>0</v>
      </c>
      <c r="BH64" s="209">
        <v>0</v>
      </c>
      <c r="BI64" s="209">
        <v>0</v>
      </c>
      <c r="BJ64" s="209">
        <v>0</v>
      </c>
      <c r="BK64" s="209">
        <v>0</v>
      </c>
      <c r="BL64" s="209">
        <v>0</v>
      </c>
      <c r="BM64" s="209">
        <v>0</v>
      </c>
      <c r="BN64" s="209">
        <v>0</v>
      </c>
      <c r="BO64" s="209">
        <v>0</v>
      </c>
      <c r="BP64" s="209">
        <v>0</v>
      </c>
      <c r="BQ64" s="209">
        <v>0</v>
      </c>
      <c r="BR64" s="194">
        <v>0</v>
      </c>
      <c r="BS64" s="209">
        <v>0</v>
      </c>
      <c r="BT64" s="209">
        <v>0</v>
      </c>
      <c r="BU64" s="209">
        <v>0</v>
      </c>
      <c r="BV64" s="272">
        <v>0</v>
      </c>
      <c r="BW64" s="259">
        <f t="shared" si="14"/>
        <v>0</v>
      </c>
      <c r="BX64" s="209">
        <f t="shared" si="15"/>
        <v>0</v>
      </c>
      <c r="BY64" s="209">
        <f t="shared" si="16"/>
        <v>0</v>
      </c>
      <c r="BZ64" s="209">
        <f t="shared" si="17"/>
        <v>0</v>
      </c>
      <c r="CA64" s="209">
        <f t="shared" si="18"/>
        <v>0</v>
      </c>
      <c r="CB64" s="209">
        <f t="shared" si="19"/>
        <v>0</v>
      </c>
      <c r="CC64" s="260">
        <f t="shared" si="20"/>
        <v>0</v>
      </c>
      <c r="CD64" s="548" t="s">
        <v>122</v>
      </c>
    </row>
    <row r="65" spans="1:82" ht="31.5">
      <c r="A65" s="261" t="s">
        <v>66</v>
      </c>
      <c r="B65" s="74" t="s">
        <v>67</v>
      </c>
      <c r="C65" s="263" t="s">
        <v>10</v>
      </c>
      <c r="D65" s="294">
        <f>SUM(D66,D67)</f>
        <v>0</v>
      </c>
      <c r="E65" s="254">
        <f t="shared" si="122"/>
        <v>0</v>
      </c>
      <c r="F65" s="192">
        <f t="shared" si="122"/>
        <v>0</v>
      </c>
      <c r="G65" s="192">
        <f t="shared" si="122"/>
        <v>0</v>
      </c>
      <c r="H65" s="192">
        <f t="shared" si="119"/>
        <v>0</v>
      </c>
      <c r="I65" s="192">
        <f t="shared" si="119"/>
        <v>0</v>
      </c>
      <c r="J65" s="192">
        <f t="shared" si="119"/>
        <v>0</v>
      </c>
      <c r="K65" s="255">
        <f t="shared" si="123"/>
        <v>0</v>
      </c>
      <c r="L65" s="254">
        <f t="shared" ref="L65:AM65" si="125">SUM(L66:L67)</f>
        <v>0</v>
      </c>
      <c r="M65" s="192">
        <f t="shared" si="125"/>
        <v>0</v>
      </c>
      <c r="N65" s="192">
        <f t="shared" si="125"/>
        <v>0</v>
      </c>
      <c r="O65" s="192">
        <f t="shared" si="125"/>
        <v>0</v>
      </c>
      <c r="P65" s="192">
        <f t="shared" si="125"/>
        <v>0</v>
      </c>
      <c r="Q65" s="192">
        <f t="shared" si="125"/>
        <v>0</v>
      </c>
      <c r="R65" s="192">
        <f t="shared" si="125"/>
        <v>0</v>
      </c>
      <c r="S65" s="192">
        <f t="shared" si="125"/>
        <v>0</v>
      </c>
      <c r="T65" s="192">
        <f t="shared" si="125"/>
        <v>0</v>
      </c>
      <c r="U65" s="192">
        <f t="shared" si="125"/>
        <v>0</v>
      </c>
      <c r="V65" s="192">
        <f t="shared" si="125"/>
        <v>0</v>
      </c>
      <c r="W65" s="192">
        <f t="shared" si="125"/>
        <v>0</v>
      </c>
      <c r="X65" s="192">
        <f t="shared" si="125"/>
        <v>0</v>
      </c>
      <c r="Y65" s="192">
        <f t="shared" si="125"/>
        <v>0</v>
      </c>
      <c r="Z65" s="192">
        <f t="shared" si="125"/>
        <v>0</v>
      </c>
      <c r="AA65" s="192">
        <f t="shared" si="125"/>
        <v>0</v>
      </c>
      <c r="AB65" s="192">
        <f t="shared" si="125"/>
        <v>0</v>
      </c>
      <c r="AC65" s="192">
        <f t="shared" si="125"/>
        <v>0</v>
      </c>
      <c r="AD65" s="192">
        <f t="shared" si="125"/>
        <v>0</v>
      </c>
      <c r="AE65" s="192">
        <f t="shared" si="125"/>
        <v>0</v>
      </c>
      <c r="AF65" s="192">
        <f t="shared" si="125"/>
        <v>0</v>
      </c>
      <c r="AG65" s="192">
        <f t="shared" si="125"/>
        <v>0</v>
      </c>
      <c r="AH65" s="192">
        <f t="shared" si="125"/>
        <v>0</v>
      </c>
      <c r="AI65" s="192">
        <f t="shared" si="125"/>
        <v>0</v>
      </c>
      <c r="AJ65" s="192">
        <f t="shared" si="125"/>
        <v>0</v>
      </c>
      <c r="AK65" s="192">
        <f t="shared" si="125"/>
        <v>0</v>
      </c>
      <c r="AL65" s="192">
        <f t="shared" si="125"/>
        <v>0</v>
      </c>
      <c r="AM65" s="271">
        <f t="shared" si="125"/>
        <v>0</v>
      </c>
      <c r="AN65" s="254">
        <f t="shared" si="124"/>
        <v>0</v>
      </c>
      <c r="AO65" s="192">
        <f t="shared" si="124"/>
        <v>0</v>
      </c>
      <c r="AP65" s="192">
        <f t="shared" si="124"/>
        <v>0</v>
      </c>
      <c r="AQ65" s="192">
        <f t="shared" si="120"/>
        <v>0</v>
      </c>
      <c r="AR65" s="192">
        <f t="shared" si="120"/>
        <v>0</v>
      </c>
      <c r="AS65" s="192">
        <f t="shared" si="120"/>
        <v>0</v>
      </c>
      <c r="AT65" s="255">
        <f t="shared" si="121"/>
        <v>0</v>
      </c>
      <c r="AU65" s="254">
        <f t="shared" ref="AU65:BV65" si="126">SUM(AU66:AU67)</f>
        <v>0</v>
      </c>
      <c r="AV65" s="192">
        <f t="shared" si="126"/>
        <v>0</v>
      </c>
      <c r="AW65" s="191">
        <f t="shared" si="126"/>
        <v>0</v>
      </c>
      <c r="AX65" s="192">
        <f t="shared" si="126"/>
        <v>0</v>
      </c>
      <c r="AY65" s="192">
        <f t="shared" si="126"/>
        <v>0</v>
      </c>
      <c r="AZ65" s="192">
        <f t="shared" si="126"/>
        <v>0</v>
      </c>
      <c r="BA65" s="192">
        <f t="shared" si="126"/>
        <v>0</v>
      </c>
      <c r="BB65" s="192">
        <f t="shared" si="126"/>
        <v>0</v>
      </c>
      <c r="BC65" s="192">
        <f t="shared" si="126"/>
        <v>0</v>
      </c>
      <c r="BD65" s="192">
        <f t="shared" si="126"/>
        <v>0</v>
      </c>
      <c r="BE65" s="192">
        <f t="shared" si="126"/>
        <v>0</v>
      </c>
      <c r="BF65" s="192">
        <f t="shared" si="126"/>
        <v>0</v>
      </c>
      <c r="BG65" s="192">
        <f t="shared" si="126"/>
        <v>0</v>
      </c>
      <c r="BH65" s="192">
        <f t="shared" si="126"/>
        <v>0</v>
      </c>
      <c r="BI65" s="192">
        <f t="shared" si="126"/>
        <v>0</v>
      </c>
      <c r="BJ65" s="192">
        <f t="shared" si="126"/>
        <v>0</v>
      </c>
      <c r="BK65" s="192">
        <f t="shared" si="126"/>
        <v>0</v>
      </c>
      <c r="BL65" s="192">
        <f t="shared" si="126"/>
        <v>0</v>
      </c>
      <c r="BM65" s="192">
        <f t="shared" si="126"/>
        <v>0</v>
      </c>
      <c r="BN65" s="192">
        <f t="shared" si="126"/>
        <v>0</v>
      </c>
      <c r="BO65" s="192">
        <f t="shared" si="126"/>
        <v>0</v>
      </c>
      <c r="BP65" s="192">
        <f t="shared" si="126"/>
        <v>0</v>
      </c>
      <c r="BQ65" s="192">
        <f t="shared" si="126"/>
        <v>0</v>
      </c>
      <c r="BR65" s="191">
        <f t="shared" si="126"/>
        <v>0</v>
      </c>
      <c r="BS65" s="192">
        <f t="shared" si="126"/>
        <v>0</v>
      </c>
      <c r="BT65" s="192">
        <f t="shared" si="126"/>
        <v>0</v>
      </c>
      <c r="BU65" s="192">
        <f t="shared" si="126"/>
        <v>0</v>
      </c>
      <c r="BV65" s="271">
        <f t="shared" si="126"/>
        <v>0</v>
      </c>
      <c r="BW65" s="254">
        <f t="shared" si="14"/>
        <v>0</v>
      </c>
      <c r="BX65" s="192">
        <f t="shared" si="15"/>
        <v>0</v>
      </c>
      <c r="BY65" s="192">
        <f t="shared" si="16"/>
        <v>0</v>
      </c>
      <c r="BZ65" s="192">
        <f t="shared" si="17"/>
        <v>0</v>
      </c>
      <c r="CA65" s="192">
        <f t="shared" si="18"/>
        <v>0</v>
      </c>
      <c r="CB65" s="192">
        <f t="shared" si="19"/>
        <v>0</v>
      </c>
      <c r="CC65" s="255">
        <f t="shared" si="20"/>
        <v>0</v>
      </c>
      <c r="CD65" s="546" t="s">
        <v>10</v>
      </c>
    </row>
    <row r="66" spans="1:82" ht="31.5">
      <c r="A66" s="86" t="s">
        <v>66</v>
      </c>
      <c r="B66" s="17" t="s">
        <v>145</v>
      </c>
      <c r="C66" s="265" t="s">
        <v>146</v>
      </c>
      <c r="D66" s="295" t="s">
        <v>129</v>
      </c>
      <c r="E66" s="257">
        <f t="shared" si="122"/>
        <v>0</v>
      </c>
      <c r="F66" s="196">
        <f t="shared" si="122"/>
        <v>0</v>
      </c>
      <c r="G66" s="196">
        <f t="shared" si="122"/>
        <v>0</v>
      </c>
      <c r="H66" s="196">
        <f t="shared" si="119"/>
        <v>0</v>
      </c>
      <c r="I66" s="196">
        <f t="shared" si="119"/>
        <v>0</v>
      </c>
      <c r="J66" s="196">
        <f t="shared" si="119"/>
        <v>0</v>
      </c>
      <c r="K66" s="258">
        <f t="shared" si="123"/>
        <v>0</v>
      </c>
      <c r="L66" s="259">
        <v>0</v>
      </c>
      <c r="M66" s="209">
        <v>0</v>
      </c>
      <c r="N66" s="209">
        <v>0</v>
      </c>
      <c r="O66" s="209">
        <v>0</v>
      </c>
      <c r="P66" s="209">
        <v>0</v>
      </c>
      <c r="Q66" s="209">
        <v>0</v>
      </c>
      <c r="R66" s="209">
        <v>0</v>
      </c>
      <c r="S66" s="209">
        <v>0</v>
      </c>
      <c r="T66" s="209">
        <v>0</v>
      </c>
      <c r="U66" s="209">
        <v>0</v>
      </c>
      <c r="V66" s="209">
        <v>0</v>
      </c>
      <c r="W66" s="209">
        <v>0</v>
      </c>
      <c r="X66" s="209">
        <v>0</v>
      </c>
      <c r="Y66" s="209">
        <v>0</v>
      </c>
      <c r="Z66" s="209">
        <v>0</v>
      </c>
      <c r="AA66" s="209">
        <v>0</v>
      </c>
      <c r="AB66" s="209">
        <v>0</v>
      </c>
      <c r="AC66" s="209">
        <v>0</v>
      </c>
      <c r="AD66" s="209">
        <v>0</v>
      </c>
      <c r="AE66" s="209">
        <v>0</v>
      </c>
      <c r="AF66" s="209">
        <v>0</v>
      </c>
      <c r="AG66" s="209">
        <v>0</v>
      </c>
      <c r="AH66" s="209">
        <v>0</v>
      </c>
      <c r="AI66" s="209">
        <v>0</v>
      </c>
      <c r="AJ66" s="209">
        <v>0</v>
      </c>
      <c r="AK66" s="209">
        <v>0</v>
      </c>
      <c r="AL66" s="209">
        <v>0</v>
      </c>
      <c r="AM66" s="272">
        <v>0</v>
      </c>
      <c r="AN66" s="257">
        <f t="shared" si="124"/>
        <v>0</v>
      </c>
      <c r="AO66" s="196">
        <f t="shared" si="124"/>
        <v>0</v>
      </c>
      <c r="AP66" s="196">
        <f t="shared" si="124"/>
        <v>0</v>
      </c>
      <c r="AQ66" s="196">
        <f t="shared" si="120"/>
        <v>0</v>
      </c>
      <c r="AR66" s="196">
        <f t="shared" si="120"/>
        <v>0</v>
      </c>
      <c r="AS66" s="196">
        <f t="shared" si="120"/>
        <v>0</v>
      </c>
      <c r="AT66" s="258">
        <f t="shared" si="121"/>
        <v>0</v>
      </c>
      <c r="AU66" s="259">
        <v>0</v>
      </c>
      <c r="AV66" s="209">
        <v>0</v>
      </c>
      <c r="AW66" s="194">
        <v>0</v>
      </c>
      <c r="AX66" s="209">
        <v>0</v>
      </c>
      <c r="AY66" s="209">
        <v>0</v>
      </c>
      <c r="AZ66" s="209">
        <v>0</v>
      </c>
      <c r="BA66" s="209">
        <v>0</v>
      </c>
      <c r="BB66" s="209">
        <v>0</v>
      </c>
      <c r="BC66" s="209">
        <v>0</v>
      </c>
      <c r="BD66" s="209">
        <v>0</v>
      </c>
      <c r="BE66" s="209">
        <v>0</v>
      </c>
      <c r="BF66" s="209">
        <v>0</v>
      </c>
      <c r="BG66" s="209">
        <v>0</v>
      </c>
      <c r="BH66" s="209">
        <v>0</v>
      </c>
      <c r="BI66" s="209">
        <v>0</v>
      </c>
      <c r="BJ66" s="209">
        <v>0</v>
      </c>
      <c r="BK66" s="209">
        <v>0</v>
      </c>
      <c r="BL66" s="209">
        <v>0</v>
      </c>
      <c r="BM66" s="209">
        <v>0</v>
      </c>
      <c r="BN66" s="209">
        <v>0</v>
      </c>
      <c r="BO66" s="209">
        <v>0</v>
      </c>
      <c r="BP66" s="209">
        <v>0</v>
      </c>
      <c r="BQ66" s="209">
        <v>0</v>
      </c>
      <c r="BR66" s="194">
        <v>0</v>
      </c>
      <c r="BS66" s="209">
        <v>0</v>
      </c>
      <c r="BT66" s="209">
        <v>0</v>
      </c>
      <c r="BU66" s="209">
        <v>0</v>
      </c>
      <c r="BV66" s="272">
        <v>0</v>
      </c>
      <c r="BW66" s="259">
        <f t="shared" si="14"/>
        <v>0</v>
      </c>
      <c r="BX66" s="209">
        <f t="shared" si="15"/>
        <v>0</v>
      </c>
      <c r="BY66" s="209">
        <f t="shared" si="16"/>
        <v>0</v>
      </c>
      <c r="BZ66" s="209">
        <f t="shared" si="17"/>
        <v>0</v>
      </c>
      <c r="CA66" s="209">
        <f t="shared" si="18"/>
        <v>0</v>
      </c>
      <c r="CB66" s="209">
        <f t="shared" si="19"/>
        <v>0</v>
      </c>
      <c r="CC66" s="260">
        <f t="shared" si="20"/>
        <v>0</v>
      </c>
      <c r="CD66" s="548" t="s">
        <v>122</v>
      </c>
    </row>
    <row r="67" spans="1:82" ht="31.5">
      <c r="A67" s="203" t="s">
        <v>66</v>
      </c>
      <c r="B67" s="17" t="s">
        <v>147</v>
      </c>
      <c r="C67" s="265" t="s">
        <v>148</v>
      </c>
      <c r="D67" s="295" t="s">
        <v>129</v>
      </c>
      <c r="E67" s="257">
        <f t="shared" si="122"/>
        <v>0</v>
      </c>
      <c r="F67" s="196">
        <f t="shared" si="122"/>
        <v>0</v>
      </c>
      <c r="G67" s="196">
        <f t="shared" si="122"/>
        <v>0</v>
      </c>
      <c r="H67" s="196">
        <f t="shared" si="119"/>
        <v>0</v>
      </c>
      <c r="I67" s="196">
        <f t="shared" si="119"/>
        <v>0</v>
      </c>
      <c r="J67" s="196">
        <f t="shared" si="119"/>
        <v>0</v>
      </c>
      <c r="K67" s="258">
        <f t="shared" si="123"/>
        <v>0</v>
      </c>
      <c r="L67" s="259">
        <v>0</v>
      </c>
      <c r="M67" s="209">
        <v>0</v>
      </c>
      <c r="N67" s="209">
        <v>0</v>
      </c>
      <c r="O67" s="209">
        <v>0</v>
      </c>
      <c r="P67" s="209">
        <v>0</v>
      </c>
      <c r="Q67" s="209">
        <v>0</v>
      </c>
      <c r="R67" s="209">
        <v>0</v>
      </c>
      <c r="S67" s="209">
        <v>0</v>
      </c>
      <c r="T67" s="209">
        <v>0</v>
      </c>
      <c r="U67" s="209">
        <v>0</v>
      </c>
      <c r="V67" s="209">
        <v>0</v>
      </c>
      <c r="W67" s="209">
        <v>0</v>
      </c>
      <c r="X67" s="209">
        <v>0</v>
      </c>
      <c r="Y67" s="209">
        <v>0</v>
      </c>
      <c r="Z67" s="209">
        <v>0</v>
      </c>
      <c r="AA67" s="209">
        <v>0</v>
      </c>
      <c r="AB67" s="209">
        <v>0</v>
      </c>
      <c r="AC67" s="209">
        <v>0</v>
      </c>
      <c r="AD67" s="209">
        <v>0</v>
      </c>
      <c r="AE67" s="209">
        <v>0</v>
      </c>
      <c r="AF67" s="209">
        <v>0</v>
      </c>
      <c r="AG67" s="209">
        <v>0</v>
      </c>
      <c r="AH67" s="209">
        <v>0</v>
      </c>
      <c r="AI67" s="209">
        <v>0</v>
      </c>
      <c r="AJ67" s="209">
        <v>0</v>
      </c>
      <c r="AK67" s="209">
        <v>0</v>
      </c>
      <c r="AL67" s="209">
        <v>0</v>
      </c>
      <c r="AM67" s="272">
        <v>0</v>
      </c>
      <c r="AN67" s="257">
        <f t="shared" si="124"/>
        <v>0</v>
      </c>
      <c r="AO67" s="196">
        <f t="shared" si="124"/>
        <v>0</v>
      </c>
      <c r="AP67" s="196">
        <f t="shared" si="124"/>
        <v>0</v>
      </c>
      <c r="AQ67" s="196">
        <f t="shared" si="120"/>
        <v>0</v>
      </c>
      <c r="AR67" s="196">
        <f t="shared" si="120"/>
        <v>0</v>
      </c>
      <c r="AS67" s="196">
        <f t="shared" si="120"/>
        <v>0</v>
      </c>
      <c r="AT67" s="258">
        <f t="shared" si="121"/>
        <v>0</v>
      </c>
      <c r="AU67" s="259">
        <v>0</v>
      </c>
      <c r="AV67" s="209">
        <v>0</v>
      </c>
      <c r="AW67" s="194">
        <v>0</v>
      </c>
      <c r="AX67" s="209">
        <v>0</v>
      </c>
      <c r="AY67" s="209">
        <v>0</v>
      </c>
      <c r="AZ67" s="209">
        <v>0</v>
      </c>
      <c r="BA67" s="209">
        <v>0</v>
      </c>
      <c r="BB67" s="209">
        <v>0</v>
      </c>
      <c r="BC67" s="209">
        <v>0</v>
      </c>
      <c r="BD67" s="209">
        <v>0</v>
      </c>
      <c r="BE67" s="209">
        <v>0</v>
      </c>
      <c r="BF67" s="209">
        <v>0</v>
      </c>
      <c r="BG67" s="209">
        <v>0</v>
      </c>
      <c r="BH67" s="209">
        <v>0</v>
      </c>
      <c r="BI67" s="209">
        <v>0</v>
      </c>
      <c r="BJ67" s="209">
        <v>0</v>
      </c>
      <c r="BK67" s="209">
        <v>0</v>
      </c>
      <c r="BL67" s="209">
        <v>0</v>
      </c>
      <c r="BM67" s="209">
        <v>0</v>
      </c>
      <c r="BN67" s="209">
        <v>0</v>
      </c>
      <c r="BO67" s="209">
        <v>0</v>
      </c>
      <c r="BP67" s="209">
        <v>0</v>
      </c>
      <c r="BQ67" s="209">
        <v>0</v>
      </c>
      <c r="BR67" s="194">
        <v>0</v>
      </c>
      <c r="BS67" s="209">
        <v>0</v>
      </c>
      <c r="BT67" s="209">
        <v>0</v>
      </c>
      <c r="BU67" s="209">
        <v>0</v>
      </c>
      <c r="BV67" s="272">
        <v>0</v>
      </c>
      <c r="BW67" s="259">
        <f t="shared" si="14"/>
        <v>0</v>
      </c>
      <c r="BX67" s="209">
        <f t="shared" si="15"/>
        <v>0</v>
      </c>
      <c r="BY67" s="209">
        <f t="shared" si="16"/>
        <v>0</v>
      </c>
      <c r="BZ67" s="209">
        <f t="shared" si="17"/>
        <v>0</v>
      </c>
      <c r="CA67" s="209">
        <f t="shared" si="18"/>
        <v>0</v>
      </c>
      <c r="CB67" s="209">
        <f t="shared" si="19"/>
        <v>0</v>
      </c>
      <c r="CC67" s="260">
        <f t="shared" si="20"/>
        <v>0</v>
      </c>
      <c r="CD67" s="548" t="s">
        <v>122</v>
      </c>
    </row>
    <row r="68" spans="1:82" ht="31.5">
      <c r="A68" s="250" t="s">
        <v>68</v>
      </c>
      <c r="B68" s="55" t="s">
        <v>69</v>
      </c>
      <c r="C68" s="286" t="s">
        <v>10</v>
      </c>
      <c r="D68" s="296">
        <f>D69+D73+D74+D75+D76+D77+D78+D79</f>
        <v>0</v>
      </c>
      <c r="E68" s="251">
        <f t="shared" si="122"/>
        <v>0</v>
      </c>
      <c r="F68" s="190">
        <f t="shared" si="122"/>
        <v>0</v>
      </c>
      <c r="G68" s="190">
        <f t="shared" si="122"/>
        <v>0</v>
      </c>
      <c r="H68" s="190">
        <f t="shared" si="119"/>
        <v>0</v>
      </c>
      <c r="I68" s="190">
        <f t="shared" si="119"/>
        <v>0</v>
      </c>
      <c r="J68" s="190">
        <f t="shared" si="119"/>
        <v>0</v>
      </c>
      <c r="K68" s="252">
        <f>SUM(R68)+SUM(Y68)+SUM(AF68)+SUM(AM68)</f>
        <v>69</v>
      </c>
      <c r="L68" s="251">
        <f t="shared" ref="L68:AL68" si="127">L69+L72+L74+L75+L76+L77+L78+L79</f>
        <v>0</v>
      </c>
      <c r="M68" s="190">
        <f t="shared" si="127"/>
        <v>0</v>
      </c>
      <c r="N68" s="190">
        <f t="shared" si="127"/>
        <v>0</v>
      </c>
      <c r="O68" s="190">
        <f t="shared" si="127"/>
        <v>0</v>
      </c>
      <c r="P68" s="190">
        <f t="shared" si="127"/>
        <v>0</v>
      </c>
      <c r="Q68" s="190">
        <f t="shared" si="127"/>
        <v>0</v>
      </c>
      <c r="R68" s="190">
        <f t="shared" si="127"/>
        <v>0</v>
      </c>
      <c r="S68" s="190">
        <f t="shared" si="127"/>
        <v>0</v>
      </c>
      <c r="T68" s="190">
        <f t="shared" si="127"/>
        <v>0</v>
      </c>
      <c r="U68" s="190">
        <f t="shared" si="127"/>
        <v>0</v>
      </c>
      <c r="V68" s="190">
        <f t="shared" si="127"/>
        <v>0</v>
      </c>
      <c r="W68" s="190">
        <f t="shared" si="127"/>
        <v>0</v>
      </c>
      <c r="X68" s="190">
        <f t="shared" si="127"/>
        <v>0</v>
      </c>
      <c r="Y68" s="190">
        <f t="shared" si="127"/>
        <v>0</v>
      </c>
      <c r="Z68" s="190">
        <f t="shared" si="127"/>
        <v>0</v>
      </c>
      <c r="AA68" s="190">
        <f t="shared" si="127"/>
        <v>0</v>
      </c>
      <c r="AB68" s="190">
        <f t="shared" si="127"/>
        <v>0</v>
      </c>
      <c r="AC68" s="190">
        <f t="shared" si="127"/>
        <v>0</v>
      </c>
      <c r="AD68" s="190">
        <f t="shared" si="127"/>
        <v>0</v>
      </c>
      <c r="AE68" s="190">
        <f t="shared" si="127"/>
        <v>0</v>
      </c>
      <c r="AF68" s="190">
        <f t="shared" si="127"/>
        <v>0</v>
      </c>
      <c r="AG68" s="190">
        <f t="shared" si="127"/>
        <v>0</v>
      </c>
      <c r="AH68" s="190">
        <f t="shared" si="127"/>
        <v>0</v>
      </c>
      <c r="AI68" s="190">
        <f t="shared" si="127"/>
        <v>0</v>
      </c>
      <c r="AJ68" s="190">
        <f t="shared" si="127"/>
        <v>0</v>
      </c>
      <c r="AK68" s="190">
        <f t="shared" si="127"/>
        <v>0</v>
      </c>
      <c r="AL68" s="190">
        <f t="shared" si="127"/>
        <v>0</v>
      </c>
      <c r="AM68" s="270">
        <f>AM69+AM73+AM74+AM75+AM76+AM77+AM78+AM79</f>
        <v>69</v>
      </c>
      <c r="AN68" s="251">
        <f t="shared" si="124"/>
        <v>0</v>
      </c>
      <c r="AO68" s="190">
        <f t="shared" si="124"/>
        <v>0</v>
      </c>
      <c r="AP68" s="190">
        <f t="shared" si="124"/>
        <v>0</v>
      </c>
      <c r="AQ68" s="190">
        <f t="shared" si="120"/>
        <v>0</v>
      </c>
      <c r="AR68" s="190">
        <f t="shared" si="120"/>
        <v>0</v>
      </c>
      <c r="AS68" s="190">
        <f t="shared" si="120"/>
        <v>0</v>
      </c>
      <c r="AT68" s="252">
        <f t="shared" si="121"/>
        <v>76</v>
      </c>
      <c r="AU68" s="251">
        <f t="shared" ref="AU68:BU68" si="128">AU69+AU72+AU74+AU75+AU76+AU77+AU78+AU79</f>
        <v>0</v>
      </c>
      <c r="AV68" s="190">
        <f t="shared" si="128"/>
        <v>0</v>
      </c>
      <c r="AW68" s="189">
        <f t="shared" ref="AW68" si="129">AW69+AW73+AW74+AW75+AW76+AW77+AW78+AW79</f>
        <v>0</v>
      </c>
      <c r="AX68" s="190">
        <f t="shared" si="128"/>
        <v>0</v>
      </c>
      <c r="AY68" s="190">
        <f t="shared" si="128"/>
        <v>0</v>
      </c>
      <c r="AZ68" s="190">
        <f t="shared" si="128"/>
        <v>0</v>
      </c>
      <c r="BA68" s="190">
        <f t="shared" si="128"/>
        <v>0</v>
      </c>
      <c r="BB68" s="190">
        <f t="shared" si="128"/>
        <v>0</v>
      </c>
      <c r="BC68" s="190">
        <f t="shared" si="128"/>
        <v>0</v>
      </c>
      <c r="BD68" s="190">
        <f t="shared" si="128"/>
        <v>0</v>
      </c>
      <c r="BE68" s="190">
        <f t="shared" si="128"/>
        <v>0</v>
      </c>
      <c r="BF68" s="190">
        <f t="shared" si="128"/>
        <v>0</v>
      </c>
      <c r="BG68" s="190">
        <f t="shared" si="128"/>
        <v>0</v>
      </c>
      <c r="BH68" s="190">
        <f t="shared" si="128"/>
        <v>0</v>
      </c>
      <c r="BI68" s="190">
        <f t="shared" si="128"/>
        <v>0</v>
      </c>
      <c r="BJ68" s="190">
        <f t="shared" si="128"/>
        <v>0</v>
      </c>
      <c r="BK68" s="190">
        <f t="shared" si="128"/>
        <v>0</v>
      </c>
      <c r="BL68" s="190">
        <f t="shared" si="128"/>
        <v>0</v>
      </c>
      <c r="BM68" s="190">
        <f t="shared" si="128"/>
        <v>0</v>
      </c>
      <c r="BN68" s="190">
        <f t="shared" si="128"/>
        <v>0</v>
      </c>
      <c r="BO68" s="190">
        <f t="shared" si="128"/>
        <v>0</v>
      </c>
      <c r="BP68" s="190">
        <f t="shared" si="128"/>
        <v>0</v>
      </c>
      <c r="BQ68" s="190">
        <f t="shared" si="128"/>
        <v>0</v>
      </c>
      <c r="BR68" s="189">
        <f t="shared" ref="BR68" si="130">BR69+BR73+BR74+BR75+BR76+BR77+BR78+BR79</f>
        <v>0</v>
      </c>
      <c r="BS68" s="190">
        <f t="shared" si="128"/>
        <v>0</v>
      </c>
      <c r="BT68" s="190">
        <f t="shared" si="128"/>
        <v>0</v>
      </c>
      <c r="BU68" s="190">
        <f t="shared" si="128"/>
        <v>0</v>
      </c>
      <c r="BV68" s="539">
        <f>BV69+BV73+BV74+BV75+BV76+BV77+BV78+BV79</f>
        <v>76</v>
      </c>
      <c r="BW68" s="552">
        <f t="shared" si="14"/>
        <v>0</v>
      </c>
      <c r="BX68" s="189">
        <f t="shared" si="15"/>
        <v>0</v>
      </c>
      <c r="BY68" s="189">
        <f t="shared" si="16"/>
        <v>0</v>
      </c>
      <c r="BZ68" s="189">
        <f t="shared" si="17"/>
        <v>0</v>
      </c>
      <c r="CA68" s="189">
        <f t="shared" si="18"/>
        <v>0</v>
      </c>
      <c r="CB68" s="189">
        <f t="shared" si="19"/>
        <v>0</v>
      </c>
      <c r="CC68" s="553">
        <f t="shared" si="20"/>
        <v>7</v>
      </c>
      <c r="CD68" s="545" t="s">
        <v>10</v>
      </c>
    </row>
    <row r="69" spans="1:82" ht="31.5">
      <c r="A69" s="261" t="s">
        <v>70</v>
      </c>
      <c r="B69" s="74" t="s">
        <v>71</v>
      </c>
      <c r="C69" s="263" t="s">
        <v>10</v>
      </c>
      <c r="D69" s="294">
        <f>SUM(D70,D71,,D72)</f>
        <v>0</v>
      </c>
      <c r="E69" s="254">
        <f>L69+S69+Z69+AG69</f>
        <v>0</v>
      </c>
      <c r="F69" s="192">
        <f t="shared" si="122"/>
        <v>0</v>
      </c>
      <c r="G69" s="192">
        <f t="shared" si="122"/>
        <v>0</v>
      </c>
      <c r="H69" s="192">
        <f t="shared" si="119"/>
        <v>0</v>
      </c>
      <c r="I69" s="192">
        <f t="shared" si="119"/>
        <v>0</v>
      </c>
      <c r="J69" s="192">
        <f t="shared" si="119"/>
        <v>0</v>
      </c>
      <c r="K69" s="255">
        <f t="shared" si="123"/>
        <v>69</v>
      </c>
      <c r="L69" s="192">
        <f>SUM(L70:L72)</f>
        <v>0</v>
      </c>
      <c r="M69" s="192">
        <f>SUM(M70:M72)</f>
        <v>0</v>
      </c>
      <c r="N69" s="192">
        <f t="shared" ref="N69:AM69" si="131">SUM(N70:N72)</f>
        <v>0</v>
      </c>
      <c r="O69" s="192">
        <f t="shared" si="131"/>
        <v>0</v>
      </c>
      <c r="P69" s="192">
        <f t="shared" si="131"/>
        <v>0</v>
      </c>
      <c r="Q69" s="192">
        <f t="shared" si="131"/>
        <v>0</v>
      </c>
      <c r="R69" s="192">
        <f t="shared" si="131"/>
        <v>0</v>
      </c>
      <c r="S69" s="192">
        <f t="shared" si="131"/>
        <v>0</v>
      </c>
      <c r="T69" s="192">
        <f t="shared" si="131"/>
        <v>0</v>
      </c>
      <c r="U69" s="192">
        <f t="shared" si="131"/>
        <v>0</v>
      </c>
      <c r="V69" s="192">
        <f t="shared" si="131"/>
        <v>0</v>
      </c>
      <c r="W69" s="192">
        <f t="shared" si="131"/>
        <v>0</v>
      </c>
      <c r="X69" s="192">
        <f t="shared" si="131"/>
        <v>0</v>
      </c>
      <c r="Y69" s="192">
        <f t="shared" si="131"/>
        <v>0</v>
      </c>
      <c r="Z69" s="192">
        <f t="shared" si="131"/>
        <v>0</v>
      </c>
      <c r="AA69" s="192">
        <f t="shared" si="131"/>
        <v>0</v>
      </c>
      <c r="AB69" s="192">
        <f t="shared" si="131"/>
        <v>0</v>
      </c>
      <c r="AC69" s="192">
        <f t="shared" si="131"/>
        <v>0</v>
      </c>
      <c r="AD69" s="192">
        <f t="shared" si="131"/>
        <v>0</v>
      </c>
      <c r="AE69" s="192">
        <f t="shared" si="131"/>
        <v>0</v>
      </c>
      <c r="AF69" s="192">
        <f t="shared" si="131"/>
        <v>0</v>
      </c>
      <c r="AG69" s="192">
        <f t="shared" si="131"/>
        <v>0</v>
      </c>
      <c r="AH69" s="192">
        <f t="shared" si="131"/>
        <v>0</v>
      </c>
      <c r="AI69" s="192">
        <f t="shared" si="131"/>
        <v>0</v>
      </c>
      <c r="AJ69" s="192">
        <f t="shared" si="131"/>
        <v>0</v>
      </c>
      <c r="AK69" s="192">
        <f t="shared" si="131"/>
        <v>0</v>
      </c>
      <c r="AL69" s="192">
        <f t="shared" si="131"/>
        <v>0</v>
      </c>
      <c r="AM69" s="271">
        <f t="shared" si="131"/>
        <v>69</v>
      </c>
      <c r="AN69" s="254">
        <f t="shared" si="124"/>
        <v>0</v>
      </c>
      <c r="AO69" s="192">
        <f t="shared" si="124"/>
        <v>0</v>
      </c>
      <c r="AP69" s="192">
        <f t="shared" si="124"/>
        <v>0</v>
      </c>
      <c r="AQ69" s="192">
        <f t="shared" si="120"/>
        <v>0</v>
      </c>
      <c r="AR69" s="192">
        <f t="shared" si="120"/>
        <v>0</v>
      </c>
      <c r="AS69" s="192">
        <f t="shared" si="120"/>
        <v>0</v>
      </c>
      <c r="AT69" s="255">
        <f t="shared" si="121"/>
        <v>76</v>
      </c>
      <c r="AU69" s="254">
        <v>0</v>
      </c>
      <c r="AV69" s="192">
        <v>0</v>
      </c>
      <c r="AW69" s="191">
        <f t="shared" ref="AW69" si="132">SUM(AW70:AW72)</f>
        <v>0</v>
      </c>
      <c r="AX69" s="192">
        <v>0</v>
      </c>
      <c r="AY69" s="192">
        <v>0</v>
      </c>
      <c r="AZ69" s="192">
        <v>0</v>
      </c>
      <c r="BA69" s="192">
        <v>0</v>
      </c>
      <c r="BB69" s="192">
        <v>0</v>
      </c>
      <c r="BC69" s="192">
        <v>0</v>
      </c>
      <c r="BD69" s="192">
        <v>0</v>
      </c>
      <c r="BE69" s="192">
        <v>0</v>
      </c>
      <c r="BF69" s="192">
        <v>0</v>
      </c>
      <c r="BG69" s="192">
        <v>0</v>
      </c>
      <c r="BH69" s="192">
        <v>0</v>
      </c>
      <c r="BI69" s="192">
        <v>0</v>
      </c>
      <c r="BJ69" s="192">
        <v>0</v>
      </c>
      <c r="BK69" s="192">
        <v>0</v>
      </c>
      <c r="BL69" s="192">
        <v>0</v>
      </c>
      <c r="BM69" s="192">
        <v>0</v>
      </c>
      <c r="BN69" s="192">
        <v>0</v>
      </c>
      <c r="BO69" s="192">
        <v>0</v>
      </c>
      <c r="BP69" s="192">
        <v>0</v>
      </c>
      <c r="BQ69" s="192">
        <v>0</v>
      </c>
      <c r="BR69" s="191">
        <f t="shared" ref="BR69" si="133">SUM(BR70:BR72)</f>
        <v>0</v>
      </c>
      <c r="BS69" s="192">
        <v>0</v>
      </c>
      <c r="BT69" s="192">
        <v>0</v>
      </c>
      <c r="BU69" s="192">
        <v>0</v>
      </c>
      <c r="BV69" s="271">
        <f>SUM(BV70:BV72)</f>
        <v>76</v>
      </c>
      <c r="BW69" s="254">
        <f t="shared" si="14"/>
        <v>0</v>
      </c>
      <c r="BX69" s="192">
        <f t="shared" si="15"/>
        <v>0</v>
      </c>
      <c r="BY69" s="192">
        <f t="shared" si="16"/>
        <v>0</v>
      </c>
      <c r="BZ69" s="192">
        <f t="shared" si="17"/>
        <v>0</v>
      </c>
      <c r="CA69" s="192">
        <f t="shared" si="18"/>
        <v>0</v>
      </c>
      <c r="CB69" s="192">
        <f t="shared" si="19"/>
        <v>0</v>
      </c>
      <c r="CC69" s="255">
        <f t="shared" si="20"/>
        <v>7</v>
      </c>
      <c r="CD69" s="546" t="s">
        <v>10</v>
      </c>
    </row>
    <row r="70" spans="1:82" ht="31.5">
      <c r="A70" s="4" t="s">
        <v>70</v>
      </c>
      <c r="B70" s="17" t="s">
        <v>149</v>
      </c>
      <c r="C70" s="265" t="s">
        <v>150</v>
      </c>
      <c r="D70" s="295" t="s">
        <v>129</v>
      </c>
      <c r="E70" s="257">
        <f t="shared" ref="E70" si="134">L70+S70+Z70+AG70</f>
        <v>0</v>
      </c>
      <c r="F70" s="196">
        <f t="shared" ref="F70" si="135">M70+T70+AA70+AH70</f>
        <v>0</v>
      </c>
      <c r="G70" s="196">
        <f t="shared" ref="G70" si="136">N70+U70+AB70+AI70</f>
        <v>0</v>
      </c>
      <c r="H70" s="196">
        <f t="shared" ref="H70" si="137">O70+V70+AC70+AJ70</f>
        <v>0</v>
      </c>
      <c r="I70" s="196">
        <f t="shared" ref="I70" si="138">P70+W70+AD70+AK70</f>
        <v>0</v>
      </c>
      <c r="J70" s="196">
        <f t="shared" ref="J70" si="139">Q70+X70+AE70+AL70</f>
        <v>0</v>
      </c>
      <c r="K70" s="258">
        <f t="shared" ref="K70" si="140">SUM(R70)+SUM(Y70)+SUM(AF70)+SUM(AM70)</f>
        <v>0</v>
      </c>
      <c r="L70" s="259">
        <v>0</v>
      </c>
      <c r="M70" s="209">
        <v>0</v>
      </c>
      <c r="N70" s="209">
        <v>0</v>
      </c>
      <c r="O70" s="209">
        <v>0</v>
      </c>
      <c r="P70" s="209">
        <v>0</v>
      </c>
      <c r="Q70" s="209">
        <v>0</v>
      </c>
      <c r="R70" s="209">
        <v>0</v>
      </c>
      <c r="S70" s="209">
        <v>0</v>
      </c>
      <c r="T70" s="209">
        <v>0</v>
      </c>
      <c r="U70" s="209">
        <v>0</v>
      </c>
      <c r="V70" s="209">
        <v>0</v>
      </c>
      <c r="W70" s="209">
        <v>0</v>
      </c>
      <c r="X70" s="209">
        <v>0</v>
      </c>
      <c r="Y70" s="209">
        <v>0</v>
      </c>
      <c r="Z70" s="209">
        <v>0</v>
      </c>
      <c r="AA70" s="209">
        <v>0</v>
      </c>
      <c r="AB70" s="209">
        <v>0</v>
      </c>
      <c r="AC70" s="209">
        <v>0</v>
      </c>
      <c r="AD70" s="209">
        <v>0</v>
      </c>
      <c r="AE70" s="209">
        <v>0</v>
      </c>
      <c r="AF70" s="209">
        <v>0</v>
      </c>
      <c r="AG70" s="209">
        <v>0</v>
      </c>
      <c r="AH70" s="209">
        <v>0</v>
      </c>
      <c r="AI70" s="209">
        <v>0</v>
      </c>
      <c r="AJ70" s="209">
        <v>0</v>
      </c>
      <c r="AK70" s="209">
        <v>0</v>
      </c>
      <c r="AL70" s="209">
        <v>0</v>
      </c>
      <c r="AM70" s="272">
        <v>0</v>
      </c>
      <c r="AN70" s="257">
        <f t="shared" ref="AN70" si="141">AU70+BB70+BI70+BP70</f>
        <v>0</v>
      </c>
      <c r="AO70" s="196">
        <f t="shared" ref="AO70" si="142">AV70+BC70+BJ70+BQ70</f>
        <v>0</v>
      </c>
      <c r="AP70" s="196">
        <f t="shared" ref="AP70" si="143">AW70+BD70+BK70+BR70</f>
        <v>0</v>
      </c>
      <c r="AQ70" s="196">
        <f t="shared" ref="AQ70" si="144">AX70+BE70+BL70+BS70</f>
        <v>0</v>
      </c>
      <c r="AR70" s="196">
        <f t="shared" ref="AR70" si="145">AY70+BF70+BM70+BT70</f>
        <v>0</v>
      </c>
      <c r="AS70" s="196">
        <f t="shared" ref="AS70" si="146">AZ70+BG70+BN70+BU70</f>
        <v>0</v>
      </c>
      <c r="AT70" s="258">
        <f t="shared" ref="AT70" si="147">SUM(BA70)+SUM(BH70)+SUM(BO70)+SUM(BV70)</f>
        <v>0</v>
      </c>
      <c r="AU70" s="259">
        <v>0</v>
      </c>
      <c r="AV70" s="209">
        <v>0</v>
      </c>
      <c r="AW70" s="194">
        <v>0</v>
      </c>
      <c r="AX70" s="209">
        <v>0</v>
      </c>
      <c r="AY70" s="209">
        <v>0</v>
      </c>
      <c r="AZ70" s="209">
        <v>0</v>
      </c>
      <c r="BA70" s="209">
        <v>0</v>
      </c>
      <c r="BB70" s="209">
        <v>0</v>
      </c>
      <c r="BC70" s="209">
        <v>0</v>
      </c>
      <c r="BD70" s="209">
        <v>0</v>
      </c>
      <c r="BE70" s="209">
        <v>0</v>
      </c>
      <c r="BF70" s="209">
        <v>0</v>
      </c>
      <c r="BG70" s="209">
        <v>0</v>
      </c>
      <c r="BH70" s="209">
        <v>0</v>
      </c>
      <c r="BI70" s="209">
        <v>0</v>
      </c>
      <c r="BJ70" s="209">
        <v>0</v>
      </c>
      <c r="BK70" s="209">
        <v>0</v>
      </c>
      <c r="BL70" s="209">
        <v>0</v>
      </c>
      <c r="BM70" s="209">
        <v>0</v>
      </c>
      <c r="BN70" s="209">
        <v>0</v>
      </c>
      <c r="BO70" s="209">
        <v>0</v>
      </c>
      <c r="BP70" s="209">
        <v>0</v>
      </c>
      <c r="BQ70" s="209">
        <v>0</v>
      </c>
      <c r="BR70" s="194">
        <v>0</v>
      </c>
      <c r="BS70" s="209">
        <v>0</v>
      </c>
      <c r="BT70" s="209">
        <v>0</v>
      </c>
      <c r="BU70" s="209">
        <v>0</v>
      </c>
      <c r="BV70" s="272">
        <v>0</v>
      </c>
      <c r="BW70" s="259">
        <f t="shared" si="14"/>
        <v>0</v>
      </c>
      <c r="BX70" s="209">
        <f t="shared" si="15"/>
        <v>0</v>
      </c>
      <c r="BY70" s="209">
        <f t="shared" si="16"/>
        <v>0</v>
      </c>
      <c r="BZ70" s="209">
        <f t="shared" si="17"/>
        <v>0</v>
      </c>
      <c r="CA70" s="209">
        <f t="shared" si="18"/>
        <v>0</v>
      </c>
      <c r="CB70" s="209">
        <f t="shared" si="19"/>
        <v>0</v>
      </c>
      <c r="CC70" s="260">
        <f t="shared" si="20"/>
        <v>0</v>
      </c>
      <c r="CD70" s="548" t="s">
        <v>122</v>
      </c>
    </row>
    <row r="71" spans="1:82" ht="31.5">
      <c r="A71" s="4" t="s">
        <v>70</v>
      </c>
      <c r="B71" s="17" t="s">
        <v>151</v>
      </c>
      <c r="C71" s="265" t="s">
        <v>152</v>
      </c>
      <c r="D71" s="295" t="s">
        <v>129</v>
      </c>
      <c r="E71" s="257">
        <f t="shared" ref="E71" si="148">L71+S71+Z71+AG71</f>
        <v>0</v>
      </c>
      <c r="F71" s="196">
        <f t="shared" ref="F71" si="149">M71+T71+AA71+AH71</f>
        <v>0</v>
      </c>
      <c r="G71" s="196">
        <f t="shared" ref="G71" si="150">N71+U71+AB71+AI71</f>
        <v>0</v>
      </c>
      <c r="H71" s="196">
        <f t="shared" ref="H71" si="151">O71+V71+AC71+AJ71</f>
        <v>0</v>
      </c>
      <c r="I71" s="196">
        <f t="shared" ref="I71" si="152">P71+W71+AD71+AK71</f>
        <v>0</v>
      </c>
      <c r="J71" s="196">
        <f t="shared" ref="J71" si="153">Q71+X71+AE71+AL71</f>
        <v>0</v>
      </c>
      <c r="K71" s="258">
        <f t="shared" si="123"/>
        <v>0</v>
      </c>
      <c r="L71" s="259">
        <v>0</v>
      </c>
      <c r="M71" s="209">
        <v>0</v>
      </c>
      <c r="N71" s="209">
        <v>0</v>
      </c>
      <c r="O71" s="209">
        <v>0</v>
      </c>
      <c r="P71" s="209">
        <v>0</v>
      </c>
      <c r="Q71" s="209">
        <v>0</v>
      </c>
      <c r="R71" s="209">
        <v>0</v>
      </c>
      <c r="S71" s="209">
        <v>0</v>
      </c>
      <c r="T71" s="209">
        <v>0</v>
      </c>
      <c r="U71" s="209">
        <v>0</v>
      </c>
      <c r="V71" s="209">
        <v>0</v>
      </c>
      <c r="W71" s="209">
        <v>0</v>
      </c>
      <c r="X71" s="209">
        <v>0</v>
      </c>
      <c r="Y71" s="209">
        <v>0</v>
      </c>
      <c r="Z71" s="209">
        <v>0</v>
      </c>
      <c r="AA71" s="209">
        <v>0</v>
      </c>
      <c r="AB71" s="209">
        <v>0</v>
      </c>
      <c r="AC71" s="209">
        <v>0</v>
      </c>
      <c r="AD71" s="209">
        <v>0</v>
      </c>
      <c r="AE71" s="209">
        <v>0</v>
      </c>
      <c r="AF71" s="209">
        <v>0</v>
      </c>
      <c r="AG71" s="209">
        <v>0</v>
      </c>
      <c r="AH71" s="209">
        <v>0</v>
      </c>
      <c r="AI71" s="209">
        <v>0</v>
      </c>
      <c r="AJ71" s="209">
        <v>0</v>
      </c>
      <c r="AK71" s="209">
        <v>0</v>
      </c>
      <c r="AL71" s="209">
        <v>0</v>
      </c>
      <c r="AM71" s="272">
        <v>0</v>
      </c>
      <c r="AN71" s="257">
        <f t="shared" ref="AN71" si="154">AU71+BB71+BI71+BP71</f>
        <v>0</v>
      </c>
      <c r="AO71" s="196">
        <f t="shared" ref="AO71" si="155">AV71+BC71+BJ71+BQ71</f>
        <v>0</v>
      </c>
      <c r="AP71" s="196">
        <f t="shared" ref="AP71" si="156">AW71+BD71+BK71+BR71</f>
        <v>0</v>
      </c>
      <c r="AQ71" s="196">
        <f t="shared" ref="AQ71" si="157">AX71+BE71+BL71+BS71</f>
        <v>0</v>
      </c>
      <c r="AR71" s="196">
        <f t="shared" ref="AR71" si="158">AY71+BF71+BM71+BT71</f>
        <v>0</v>
      </c>
      <c r="AS71" s="196">
        <f t="shared" ref="AS71" si="159">AZ71+BG71+BN71+BU71</f>
        <v>0</v>
      </c>
      <c r="AT71" s="258">
        <f t="shared" si="121"/>
        <v>7</v>
      </c>
      <c r="AU71" s="259">
        <v>0</v>
      </c>
      <c r="AV71" s="209">
        <v>0</v>
      </c>
      <c r="AW71" s="194">
        <v>0</v>
      </c>
      <c r="AX71" s="209">
        <v>0</v>
      </c>
      <c r="AY71" s="209">
        <v>0</v>
      </c>
      <c r="AZ71" s="209">
        <v>0</v>
      </c>
      <c r="BA71" s="209">
        <v>0</v>
      </c>
      <c r="BB71" s="209">
        <v>0</v>
      </c>
      <c r="BC71" s="209">
        <v>0</v>
      </c>
      <c r="BD71" s="209">
        <v>0</v>
      </c>
      <c r="BE71" s="209">
        <v>0</v>
      </c>
      <c r="BF71" s="209">
        <v>0</v>
      </c>
      <c r="BG71" s="209">
        <v>0</v>
      </c>
      <c r="BH71" s="209">
        <v>0</v>
      </c>
      <c r="BI71" s="209">
        <v>0</v>
      </c>
      <c r="BJ71" s="209">
        <v>0</v>
      </c>
      <c r="BK71" s="209">
        <v>0</v>
      </c>
      <c r="BL71" s="209">
        <v>0</v>
      </c>
      <c r="BM71" s="209">
        <v>0</v>
      </c>
      <c r="BN71" s="209">
        <v>0</v>
      </c>
      <c r="BO71" s="209">
        <v>0</v>
      </c>
      <c r="BP71" s="209">
        <v>0</v>
      </c>
      <c r="BQ71" s="209">
        <v>0</v>
      </c>
      <c r="BR71" s="194">
        <v>0</v>
      </c>
      <c r="BS71" s="209">
        <v>0</v>
      </c>
      <c r="BT71" s="209">
        <v>0</v>
      </c>
      <c r="BU71" s="209">
        <v>0</v>
      </c>
      <c r="BV71" s="540">
        <v>7</v>
      </c>
      <c r="BW71" s="554">
        <f t="shared" si="14"/>
        <v>0</v>
      </c>
      <c r="BX71" s="194">
        <f t="shared" si="15"/>
        <v>0</v>
      </c>
      <c r="BY71" s="194">
        <f t="shared" si="16"/>
        <v>0</v>
      </c>
      <c r="BZ71" s="194">
        <f t="shared" si="17"/>
        <v>0</v>
      </c>
      <c r="CA71" s="194">
        <f t="shared" si="18"/>
        <v>0</v>
      </c>
      <c r="CB71" s="194">
        <f t="shared" si="19"/>
        <v>0</v>
      </c>
      <c r="CC71" s="555">
        <f t="shared" si="20"/>
        <v>7</v>
      </c>
      <c r="CD71" s="548" t="s">
        <v>122</v>
      </c>
    </row>
    <row r="72" spans="1:82" ht="31.5" customHeight="1">
      <c r="A72" s="4" t="s">
        <v>70</v>
      </c>
      <c r="B72" s="17" t="s">
        <v>153</v>
      </c>
      <c r="C72" s="265" t="s">
        <v>154</v>
      </c>
      <c r="D72" s="295" t="s">
        <v>129</v>
      </c>
      <c r="E72" s="257">
        <f t="shared" ref="E72:J73" si="160">L72+S72+Z72+AG72</f>
        <v>0</v>
      </c>
      <c r="F72" s="196">
        <f t="shared" si="160"/>
        <v>0</v>
      </c>
      <c r="G72" s="196">
        <f t="shared" si="160"/>
        <v>0</v>
      </c>
      <c r="H72" s="196">
        <f t="shared" si="160"/>
        <v>0</v>
      </c>
      <c r="I72" s="196">
        <f t="shared" si="160"/>
        <v>0</v>
      </c>
      <c r="J72" s="196">
        <f t="shared" si="160"/>
        <v>0</v>
      </c>
      <c r="K72" s="258">
        <f t="shared" ref="K72:K73" si="161">SUM(R72)+SUM(Y72)+SUM(AF72)+SUM(AM72)</f>
        <v>69</v>
      </c>
      <c r="L72" s="259">
        <v>0</v>
      </c>
      <c r="M72" s="209">
        <v>0</v>
      </c>
      <c r="N72" s="209">
        <v>0</v>
      </c>
      <c r="O72" s="209">
        <v>0</v>
      </c>
      <c r="P72" s="209">
        <v>0</v>
      </c>
      <c r="Q72" s="209">
        <v>0</v>
      </c>
      <c r="R72" s="209">
        <v>0</v>
      </c>
      <c r="S72" s="209">
        <v>0</v>
      </c>
      <c r="T72" s="209">
        <v>0</v>
      </c>
      <c r="U72" s="209">
        <v>0</v>
      </c>
      <c r="V72" s="209">
        <v>0</v>
      </c>
      <c r="W72" s="209">
        <v>0</v>
      </c>
      <c r="X72" s="209">
        <v>0</v>
      </c>
      <c r="Y72" s="209">
        <v>0</v>
      </c>
      <c r="Z72" s="209">
        <v>0</v>
      </c>
      <c r="AA72" s="209">
        <v>0</v>
      </c>
      <c r="AB72" s="209">
        <v>0</v>
      </c>
      <c r="AC72" s="209">
        <v>0</v>
      </c>
      <c r="AD72" s="209">
        <v>0</v>
      </c>
      <c r="AE72" s="209">
        <v>0</v>
      </c>
      <c r="AF72" s="209">
        <v>0</v>
      </c>
      <c r="AG72" s="209">
        <v>0</v>
      </c>
      <c r="AH72" s="209">
        <v>0</v>
      </c>
      <c r="AI72" s="209">
        <v>0</v>
      </c>
      <c r="AJ72" s="209">
        <v>0</v>
      </c>
      <c r="AK72" s="209">
        <v>0</v>
      </c>
      <c r="AL72" s="209">
        <v>0</v>
      </c>
      <c r="AM72" s="272">
        <v>69</v>
      </c>
      <c r="AN72" s="257">
        <f t="shared" ref="AN72:AS73" si="162">AU72+BB72+BI72+BP72</f>
        <v>0</v>
      </c>
      <c r="AO72" s="196">
        <f t="shared" si="162"/>
        <v>0</v>
      </c>
      <c r="AP72" s="196">
        <f t="shared" si="162"/>
        <v>0</v>
      </c>
      <c r="AQ72" s="196">
        <f t="shared" si="162"/>
        <v>0</v>
      </c>
      <c r="AR72" s="196">
        <f t="shared" si="162"/>
        <v>0</v>
      </c>
      <c r="AS72" s="196">
        <f t="shared" si="162"/>
        <v>0</v>
      </c>
      <c r="AT72" s="258">
        <f t="shared" ref="AT72:AT73" si="163">SUM(BA72)+SUM(BH72)+SUM(BO72)+SUM(BV72)</f>
        <v>69</v>
      </c>
      <c r="AU72" s="259">
        <v>0</v>
      </c>
      <c r="AV72" s="209">
        <v>0</v>
      </c>
      <c r="AW72" s="194">
        <v>0</v>
      </c>
      <c r="AX72" s="209">
        <v>0</v>
      </c>
      <c r="AY72" s="209">
        <v>0</v>
      </c>
      <c r="AZ72" s="209">
        <v>0</v>
      </c>
      <c r="BA72" s="209">
        <v>0</v>
      </c>
      <c r="BB72" s="209">
        <v>0</v>
      </c>
      <c r="BC72" s="209">
        <v>0</v>
      </c>
      <c r="BD72" s="209">
        <v>0</v>
      </c>
      <c r="BE72" s="209">
        <v>0</v>
      </c>
      <c r="BF72" s="209">
        <v>0</v>
      </c>
      <c r="BG72" s="209">
        <v>0</v>
      </c>
      <c r="BH72" s="209">
        <v>0</v>
      </c>
      <c r="BI72" s="209">
        <v>0</v>
      </c>
      <c r="BJ72" s="209">
        <v>0</v>
      </c>
      <c r="BK72" s="209">
        <v>0</v>
      </c>
      <c r="BL72" s="209">
        <v>0</v>
      </c>
      <c r="BM72" s="209">
        <v>0</v>
      </c>
      <c r="BN72" s="209">
        <v>0</v>
      </c>
      <c r="BO72" s="209">
        <v>0</v>
      </c>
      <c r="BP72" s="209">
        <v>0</v>
      </c>
      <c r="BQ72" s="209">
        <v>0</v>
      </c>
      <c r="BR72" s="194">
        <v>0</v>
      </c>
      <c r="BS72" s="209">
        <v>0</v>
      </c>
      <c r="BT72" s="209">
        <v>0</v>
      </c>
      <c r="BU72" s="209">
        <v>0</v>
      </c>
      <c r="BV72" s="540">
        <v>69</v>
      </c>
      <c r="BW72" s="554">
        <f t="shared" si="14"/>
        <v>0</v>
      </c>
      <c r="BX72" s="194">
        <f t="shared" si="15"/>
        <v>0</v>
      </c>
      <c r="BY72" s="194">
        <f t="shared" si="16"/>
        <v>0</v>
      </c>
      <c r="BZ72" s="194">
        <f t="shared" si="17"/>
        <v>0</v>
      </c>
      <c r="CA72" s="194">
        <f t="shared" si="18"/>
        <v>0</v>
      </c>
      <c r="CB72" s="194">
        <f t="shared" si="19"/>
        <v>0</v>
      </c>
      <c r="CC72" s="555">
        <f t="shared" si="20"/>
        <v>0</v>
      </c>
      <c r="CD72" s="548" t="s">
        <v>122</v>
      </c>
    </row>
    <row r="73" spans="1:82" ht="31.5">
      <c r="A73" s="78" t="s">
        <v>72</v>
      </c>
      <c r="B73" s="74" t="s">
        <v>73</v>
      </c>
      <c r="C73" s="263" t="s">
        <v>10</v>
      </c>
      <c r="D73" s="293">
        <v>0</v>
      </c>
      <c r="E73" s="254">
        <f t="shared" si="160"/>
        <v>0</v>
      </c>
      <c r="F73" s="192">
        <f t="shared" si="160"/>
        <v>0</v>
      </c>
      <c r="G73" s="192">
        <f t="shared" si="160"/>
        <v>0</v>
      </c>
      <c r="H73" s="192">
        <f t="shared" si="160"/>
        <v>0</v>
      </c>
      <c r="I73" s="192">
        <f t="shared" si="160"/>
        <v>0</v>
      </c>
      <c r="J73" s="192">
        <f t="shared" si="160"/>
        <v>0</v>
      </c>
      <c r="K73" s="255">
        <f t="shared" si="161"/>
        <v>0</v>
      </c>
      <c r="L73" s="254">
        <v>0</v>
      </c>
      <c r="M73" s="192">
        <v>0</v>
      </c>
      <c r="N73" s="192">
        <v>0</v>
      </c>
      <c r="O73" s="192">
        <v>0</v>
      </c>
      <c r="P73" s="192">
        <v>0</v>
      </c>
      <c r="Q73" s="192">
        <v>0</v>
      </c>
      <c r="R73" s="192">
        <v>0</v>
      </c>
      <c r="S73" s="192">
        <v>0</v>
      </c>
      <c r="T73" s="192">
        <v>0</v>
      </c>
      <c r="U73" s="192">
        <v>0</v>
      </c>
      <c r="V73" s="192">
        <v>0</v>
      </c>
      <c r="W73" s="192">
        <v>0</v>
      </c>
      <c r="X73" s="192">
        <v>0</v>
      </c>
      <c r="Y73" s="192">
        <v>0</v>
      </c>
      <c r="Z73" s="192">
        <v>0</v>
      </c>
      <c r="AA73" s="192">
        <v>0</v>
      </c>
      <c r="AB73" s="192">
        <v>0</v>
      </c>
      <c r="AC73" s="192">
        <v>0</v>
      </c>
      <c r="AD73" s="192">
        <v>0</v>
      </c>
      <c r="AE73" s="192">
        <v>0</v>
      </c>
      <c r="AF73" s="192">
        <v>0</v>
      </c>
      <c r="AG73" s="192">
        <v>0</v>
      </c>
      <c r="AH73" s="192">
        <v>0</v>
      </c>
      <c r="AI73" s="192">
        <v>0</v>
      </c>
      <c r="AJ73" s="192">
        <v>0</v>
      </c>
      <c r="AK73" s="192">
        <v>0</v>
      </c>
      <c r="AL73" s="192">
        <v>0</v>
      </c>
      <c r="AM73" s="271">
        <v>0</v>
      </c>
      <c r="AN73" s="254">
        <f t="shared" si="162"/>
        <v>0</v>
      </c>
      <c r="AO73" s="192">
        <f t="shared" si="162"/>
        <v>0</v>
      </c>
      <c r="AP73" s="192">
        <f t="shared" si="162"/>
        <v>0</v>
      </c>
      <c r="AQ73" s="192">
        <f t="shared" si="162"/>
        <v>0</v>
      </c>
      <c r="AR73" s="192">
        <f t="shared" si="162"/>
        <v>0</v>
      </c>
      <c r="AS73" s="192">
        <f t="shared" si="162"/>
        <v>0</v>
      </c>
      <c r="AT73" s="255">
        <f t="shared" si="163"/>
        <v>0</v>
      </c>
      <c r="AU73" s="254">
        <v>0</v>
      </c>
      <c r="AV73" s="192">
        <v>0</v>
      </c>
      <c r="AW73" s="191">
        <v>0</v>
      </c>
      <c r="AX73" s="192">
        <v>0</v>
      </c>
      <c r="AY73" s="192">
        <v>0</v>
      </c>
      <c r="AZ73" s="192">
        <v>0</v>
      </c>
      <c r="BA73" s="192">
        <v>0</v>
      </c>
      <c r="BB73" s="192">
        <v>0</v>
      </c>
      <c r="BC73" s="192">
        <v>0</v>
      </c>
      <c r="BD73" s="192">
        <v>0</v>
      </c>
      <c r="BE73" s="192">
        <v>0</v>
      </c>
      <c r="BF73" s="192">
        <v>0</v>
      </c>
      <c r="BG73" s="192">
        <v>0</v>
      </c>
      <c r="BH73" s="192">
        <v>0</v>
      </c>
      <c r="BI73" s="192">
        <v>0</v>
      </c>
      <c r="BJ73" s="192">
        <v>0</v>
      </c>
      <c r="BK73" s="192">
        <v>0</v>
      </c>
      <c r="BL73" s="192">
        <v>0</v>
      </c>
      <c r="BM73" s="192">
        <v>0</v>
      </c>
      <c r="BN73" s="192">
        <v>0</v>
      </c>
      <c r="BO73" s="192">
        <v>0</v>
      </c>
      <c r="BP73" s="192">
        <v>0</v>
      </c>
      <c r="BQ73" s="192">
        <v>0</v>
      </c>
      <c r="BR73" s="191">
        <v>0</v>
      </c>
      <c r="BS73" s="192">
        <v>0</v>
      </c>
      <c r="BT73" s="192">
        <v>0</v>
      </c>
      <c r="BU73" s="192">
        <v>0</v>
      </c>
      <c r="BV73" s="271">
        <v>0</v>
      </c>
      <c r="BW73" s="254">
        <f t="shared" si="14"/>
        <v>0</v>
      </c>
      <c r="BX73" s="192">
        <f t="shared" si="15"/>
        <v>0</v>
      </c>
      <c r="BY73" s="192">
        <f t="shared" si="16"/>
        <v>0</v>
      </c>
      <c r="BZ73" s="192">
        <f t="shared" si="17"/>
        <v>0</v>
      </c>
      <c r="CA73" s="192">
        <f t="shared" si="18"/>
        <v>0</v>
      </c>
      <c r="CB73" s="192">
        <f t="shared" si="19"/>
        <v>0</v>
      </c>
      <c r="CC73" s="255">
        <f t="shared" si="20"/>
        <v>0</v>
      </c>
      <c r="CD73" s="546" t="s">
        <v>10</v>
      </c>
    </row>
    <row r="74" spans="1:82" ht="31.5">
      <c r="A74" s="261" t="s">
        <v>74</v>
      </c>
      <c r="B74" s="74" t="s">
        <v>75</v>
      </c>
      <c r="C74" s="263" t="s">
        <v>10</v>
      </c>
      <c r="D74" s="293">
        <v>0</v>
      </c>
      <c r="E74" s="254">
        <f t="shared" si="122"/>
        <v>0</v>
      </c>
      <c r="F74" s="192">
        <f t="shared" si="122"/>
        <v>0</v>
      </c>
      <c r="G74" s="192">
        <f t="shared" si="122"/>
        <v>0</v>
      </c>
      <c r="H74" s="192">
        <f t="shared" si="119"/>
        <v>0</v>
      </c>
      <c r="I74" s="192">
        <f t="shared" si="119"/>
        <v>0</v>
      </c>
      <c r="J74" s="192">
        <f t="shared" si="119"/>
        <v>0</v>
      </c>
      <c r="K74" s="255">
        <f t="shared" si="123"/>
        <v>0</v>
      </c>
      <c r="L74" s="254">
        <v>0</v>
      </c>
      <c r="M74" s="192">
        <v>0</v>
      </c>
      <c r="N74" s="192">
        <v>0</v>
      </c>
      <c r="O74" s="192">
        <v>0</v>
      </c>
      <c r="P74" s="192">
        <v>0</v>
      </c>
      <c r="Q74" s="192">
        <v>0</v>
      </c>
      <c r="R74" s="192">
        <v>0</v>
      </c>
      <c r="S74" s="192">
        <v>0</v>
      </c>
      <c r="T74" s="192">
        <v>0</v>
      </c>
      <c r="U74" s="192">
        <v>0</v>
      </c>
      <c r="V74" s="192">
        <v>0</v>
      </c>
      <c r="W74" s="192">
        <v>0</v>
      </c>
      <c r="X74" s="192">
        <v>0</v>
      </c>
      <c r="Y74" s="192">
        <v>0</v>
      </c>
      <c r="Z74" s="192">
        <v>0</v>
      </c>
      <c r="AA74" s="192">
        <v>0</v>
      </c>
      <c r="AB74" s="192">
        <v>0</v>
      </c>
      <c r="AC74" s="192">
        <v>0</v>
      </c>
      <c r="AD74" s="192">
        <v>0</v>
      </c>
      <c r="AE74" s="192">
        <v>0</v>
      </c>
      <c r="AF74" s="192">
        <v>0</v>
      </c>
      <c r="AG74" s="192">
        <v>0</v>
      </c>
      <c r="AH74" s="192">
        <v>0</v>
      </c>
      <c r="AI74" s="192">
        <v>0</v>
      </c>
      <c r="AJ74" s="192">
        <v>0</v>
      </c>
      <c r="AK74" s="192">
        <v>0</v>
      </c>
      <c r="AL74" s="192">
        <v>0</v>
      </c>
      <c r="AM74" s="271">
        <v>0</v>
      </c>
      <c r="AN74" s="254">
        <f t="shared" si="124"/>
        <v>0</v>
      </c>
      <c r="AO74" s="192">
        <f t="shared" si="124"/>
        <v>0</v>
      </c>
      <c r="AP74" s="192">
        <f t="shared" si="124"/>
        <v>0</v>
      </c>
      <c r="AQ74" s="192">
        <f t="shared" si="120"/>
        <v>0</v>
      </c>
      <c r="AR74" s="192">
        <f t="shared" si="120"/>
        <v>0</v>
      </c>
      <c r="AS74" s="192">
        <f t="shared" si="120"/>
        <v>0</v>
      </c>
      <c r="AT74" s="255">
        <f t="shared" si="121"/>
        <v>0</v>
      </c>
      <c r="AU74" s="254">
        <v>0</v>
      </c>
      <c r="AV74" s="192">
        <v>0</v>
      </c>
      <c r="AW74" s="191">
        <v>0</v>
      </c>
      <c r="AX74" s="192">
        <v>0</v>
      </c>
      <c r="AY74" s="192">
        <v>0</v>
      </c>
      <c r="AZ74" s="192">
        <v>0</v>
      </c>
      <c r="BA74" s="192">
        <v>0</v>
      </c>
      <c r="BB74" s="192">
        <v>0</v>
      </c>
      <c r="BC74" s="192">
        <v>0</v>
      </c>
      <c r="BD74" s="192">
        <v>0</v>
      </c>
      <c r="BE74" s="192">
        <v>0</v>
      </c>
      <c r="BF74" s="192">
        <v>0</v>
      </c>
      <c r="BG74" s="192">
        <v>0</v>
      </c>
      <c r="BH74" s="192">
        <v>0</v>
      </c>
      <c r="BI74" s="192">
        <v>0</v>
      </c>
      <c r="BJ74" s="192">
        <v>0</v>
      </c>
      <c r="BK74" s="192">
        <v>0</v>
      </c>
      <c r="BL74" s="192">
        <v>0</v>
      </c>
      <c r="BM74" s="192">
        <v>0</v>
      </c>
      <c r="BN74" s="192">
        <v>0</v>
      </c>
      <c r="BO74" s="192">
        <v>0</v>
      </c>
      <c r="BP74" s="192">
        <v>0</v>
      </c>
      <c r="BQ74" s="192">
        <v>0</v>
      </c>
      <c r="BR74" s="191">
        <v>0</v>
      </c>
      <c r="BS74" s="192">
        <v>0</v>
      </c>
      <c r="BT74" s="192">
        <v>0</v>
      </c>
      <c r="BU74" s="192">
        <v>0</v>
      </c>
      <c r="BV74" s="271">
        <v>0</v>
      </c>
      <c r="BW74" s="254">
        <f t="shared" si="14"/>
        <v>0</v>
      </c>
      <c r="BX74" s="192">
        <f t="shared" si="15"/>
        <v>0</v>
      </c>
      <c r="BY74" s="192">
        <f t="shared" si="16"/>
        <v>0</v>
      </c>
      <c r="BZ74" s="192">
        <f t="shared" si="17"/>
        <v>0</v>
      </c>
      <c r="CA74" s="192">
        <f t="shared" si="18"/>
        <v>0</v>
      </c>
      <c r="CB74" s="192">
        <f t="shared" si="19"/>
        <v>0</v>
      </c>
      <c r="CC74" s="255">
        <f t="shared" si="20"/>
        <v>0</v>
      </c>
      <c r="CD74" s="546" t="s">
        <v>10</v>
      </c>
    </row>
    <row r="75" spans="1:82" ht="31.5">
      <c r="A75" s="261" t="s">
        <v>76</v>
      </c>
      <c r="B75" s="74" t="s">
        <v>77</v>
      </c>
      <c r="C75" s="263" t="s">
        <v>10</v>
      </c>
      <c r="D75" s="293">
        <v>0</v>
      </c>
      <c r="E75" s="254">
        <f t="shared" si="122"/>
        <v>0</v>
      </c>
      <c r="F75" s="192">
        <f t="shared" si="122"/>
        <v>0</v>
      </c>
      <c r="G75" s="192">
        <f t="shared" si="122"/>
        <v>0</v>
      </c>
      <c r="H75" s="192">
        <f t="shared" si="119"/>
        <v>0</v>
      </c>
      <c r="I75" s="192">
        <f t="shared" si="119"/>
        <v>0</v>
      </c>
      <c r="J75" s="192">
        <f t="shared" si="119"/>
        <v>0</v>
      </c>
      <c r="K75" s="255">
        <f t="shared" si="123"/>
        <v>0</v>
      </c>
      <c r="L75" s="254">
        <v>0</v>
      </c>
      <c r="M75" s="192">
        <v>0</v>
      </c>
      <c r="N75" s="192">
        <v>0</v>
      </c>
      <c r="O75" s="192">
        <v>0</v>
      </c>
      <c r="P75" s="192">
        <v>0</v>
      </c>
      <c r="Q75" s="192">
        <v>0</v>
      </c>
      <c r="R75" s="192">
        <v>0</v>
      </c>
      <c r="S75" s="192">
        <v>0</v>
      </c>
      <c r="T75" s="192">
        <v>0</v>
      </c>
      <c r="U75" s="192">
        <v>0</v>
      </c>
      <c r="V75" s="192">
        <v>0</v>
      </c>
      <c r="W75" s="192">
        <v>0</v>
      </c>
      <c r="X75" s="192">
        <v>0</v>
      </c>
      <c r="Y75" s="192">
        <v>0</v>
      </c>
      <c r="Z75" s="192">
        <v>0</v>
      </c>
      <c r="AA75" s="192">
        <v>0</v>
      </c>
      <c r="AB75" s="192">
        <v>0</v>
      </c>
      <c r="AC75" s="192">
        <v>0</v>
      </c>
      <c r="AD75" s="192">
        <v>0</v>
      </c>
      <c r="AE75" s="192">
        <v>0</v>
      </c>
      <c r="AF75" s="192">
        <v>0</v>
      </c>
      <c r="AG75" s="192">
        <v>0</v>
      </c>
      <c r="AH75" s="192">
        <v>0</v>
      </c>
      <c r="AI75" s="192">
        <v>0</v>
      </c>
      <c r="AJ75" s="192">
        <v>0</v>
      </c>
      <c r="AK75" s="192">
        <v>0</v>
      </c>
      <c r="AL75" s="192">
        <v>0</v>
      </c>
      <c r="AM75" s="271">
        <v>0</v>
      </c>
      <c r="AN75" s="254">
        <f t="shared" si="124"/>
        <v>0</v>
      </c>
      <c r="AO75" s="192">
        <f t="shared" si="124"/>
        <v>0</v>
      </c>
      <c r="AP75" s="192">
        <f t="shared" si="124"/>
        <v>0</v>
      </c>
      <c r="AQ75" s="192">
        <f t="shared" si="120"/>
        <v>0</v>
      </c>
      <c r="AR75" s="192">
        <f t="shared" si="120"/>
        <v>0</v>
      </c>
      <c r="AS75" s="192">
        <f t="shared" si="120"/>
        <v>0</v>
      </c>
      <c r="AT75" s="255">
        <f t="shared" si="121"/>
        <v>0</v>
      </c>
      <c r="AU75" s="254">
        <v>0</v>
      </c>
      <c r="AV75" s="192">
        <v>0</v>
      </c>
      <c r="AW75" s="191">
        <v>0</v>
      </c>
      <c r="AX75" s="192">
        <v>0</v>
      </c>
      <c r="AY75" s="192">
        <v>0</v>
      </c>
      <c r="AZ75" s="192">
        <v>0</v>
      </c>
      <c r="BA75" s="192">
        <v>0</v>
      </c>
      <c r="BB75" s="192">
        <v>0</v>
      </c>
      <c r="BC75" s="192">
        <v>0</v>
      </c>
      <c r="BD75" s="192">
        <v>0</v>
      </c>
      <c r="BE75" s="192">
        <v>0</v>
      </c>
      <c r="BF75" s="192">
        <v>0</v>
      </c>
      <c r="BG75" s="192">
        <v>0</v>
      </c>
      <c r="BH75" s="192">
        <v>0</v>
      </c>
      <c r="BI75" s="192">
        <v>0</v>
      </c>
      <c r="BJ75" s="192">
        <v>0</v>
      </c>
      <c r="BK75" s="192">
        <v>0</v>
      </c>
      <c r="BL75" s="192">
        <v>0</v>
      </c>
      <c r="BM75" s="192">
        <v>0</v>
      </c>
      <c r="BN75" s="192">
        <v>0</v>
      </c>
      <c r="BO75" s="192">
        <v>0</v>
      </c>
      <c r="BP75" s="192">
        <v>0</v>
      </c>
      <c r="BQ75" s="192">
        <v>0</v>
      </c>
      <c r="BR75" s="191">
        <v>0</v>
      </c>
      <c r="BS75" s="192">
        <v>0</v>
      </c>
      <c r="BT75" s="192">
        <v>0</v>
      </c>
      <c r="BU75" s="192">
        <v>0</v>
      </c>
      <c r="BV75" s="271">
        <v>0</v>
      </c>
      <c r="BW75" s="254">
        <f t="shared" si="14"/>
        <v>0</v>
      </c>
      <c r="BX75" s="192">
        <f t="shared" si="15"/>
        <v>0</v>
      </c>
      <c r="BY75" s="192">
        <f t="shared" si="16"/>
        <v>0</v>
      </c>
      <c r="BZ75" s="192">
        <f t="shared" si="17"/>
        <v>0</v>
      </c>
      <c r="CA75" s="192">
        <f t="shared" si="18"/>
        <v>0</v>
      </c>
      <c r="CB75" s="192">
        <f t="shared" si="19"/>
        <v>0</v>
      </c>
      <c r="CC75" s="255">
        <f t="shared" si="20"/>
        <v>0</v>
      </c>
      <c r="CD75" s="546" t="s">
        <v>10</v>
      </c>
    </row>
    <row r="76" spans="1:82" ht="31.5">
      <c r="A76" s="261" t="s">
        <v>78</v>
      </c>
      <c r="B76" s="74" t="s">
        <v>79</v>
      </c>
      <c r="C76" s="263" t="s">
        <v>10</v>
      </c>
      <c r="D76" s="293">
        <v>0</v>
      </c>
      <c r="E76" s="254">
        <f t="shared" ref="E76:J76" si="164">L76+S76+Z76+AG76</f>
        <v>0</v>
      </c>
      <c r="F76" s="192">
        <f t="shared" si="164"/>
        <v>0</v>
      </c>
      <c r="G76" s="192">
        <f t="shared" si="164"/>
        <v>0</v>
      </c>
      <c r="H76" s="192">
        <f t="shared" si="164"/>
        <v>0</v>
      </c>
      <c r="I76" s="192">
        <f t="shared" si="164"/>
        <v>0</v>
      </c>
      <c r="J76" s="192">
        <f t="shared" si="164"/>
        <v>0</v>
      </c>
      <c r="K76" s="255">
        <f t="shared" ref="K76" si="165">SUM(R76)+SUM(Y76)+SUM(AF76)+SUM(AM76)</f>
        <v>0</v>
      </c>
      <c r="L76" s="254">
        <v>0</v>
      </c>
      <c r="M76" s="192">
        <v>0</v>
      </c>
      <c r="N76" s="192">
        <v>0</v>
      </c>
      <c r="O76" s="192">
        <v>0</v>
      </c>
      <c r="P76" s="192">
        <v>0</v>
      </c>
      <c r="Q76" s="192">
        <v>0</v>
      </c>
      <c r="R76" s="192">
        <v>0</v>
      </c>
      <c r="S76" s="192">
        <v>0</v>
      </c>
      <c r="T76" s="192">
        <v>0</v>
      </c>
      <c r="U76" s="192">
        <v>0</v>
      </c>
      <c r="V76" s="192">
        <v>0</v>
      </c>
      <c r="W76" s="192">
        <v>0</v>
      </c>
      <c r="X76" s="192">
        <v>0</v>
      </c>
      <c r="Y76" s="192">
        <v>0</v>
      </c>
      <c r="Z76" s="192">
        <v>0</v>
      </c>
      <c r="AA76" s="192">
        <v>0</v>
      </c>
      <c r="AB76" s="192">
        <v>0</v>
      </c>
      <c r="AC76" s="192">
        <v>0</v>
      </c>
      <c r="AD76" s="192">
        <v>0</v>
      </c>
      <c r="AE76" s="192">
        <v>0</v>
      </c>
      <c r="AF76" s="192">
        <v>0</v>
      </c>
      <c r="AG76" s="192">
        <v>0</v>
      </c>
      <c r="AH76" s="192">
        <v>0</v>
      </c>
      <c r="AI76" s="192">
        <v>0</v>
      </c>
      <c r="AJ76" s="192">
        <v>0</v>
      </c>
      <c r="AK76" s="192">
        <v>0</v>
      </c>
      <c r="AL76" s="192">
        <v>0</v>
      </c>
      <c r="AM76" s="271">
        <v>0</v>
      </c>
      <c r="AN76" s="254">
        <f t="shared" ref="AN76:AS76" si="166">AU76+BB76+BI76+BP76</f>
        <v>0</v>
      </c>
      <c r="AO76" s="192">
        <f t="shared" si="166"/>
        <v>0</v>
      </c>
      <c r="AP76" s="192">
        <f t="shared" si="166"/>
        <v>0</v>
      </c>
      <c r="AQ76" s="192">
        <f t="shared" si="166"/>
        <v>0</v>
      </c>
      <c r="AR76" s="192">
        <f t="shared" si="166"/>
        <v>0</v>
      </c>
      <c r="AS76" s="192">
        <f t="shared" si="166"/>
        <v>0</v>
      </c>
      <c r="AT76" s="255">
        <f t="shared" ref="AT76" si="167">SUM(BA76)+SUM(BH76)+SUM(BO76)+SUM(BV76)</f>
        <v>0</v>
      </c>
      <c r="AU76" s="254">
        <v>0</v>
      </c>
      <c r="AV76" s="192">
        <v>0</v>
      </c>
      <c r="AW76" s="191">
        <v>0</v>
      </c>
      <c r="AX76" s="192">
        <v>0</v>
      </c>
      <c r="AY76" s="192">
        <v>0</v>
      </c>
      <c r="AZ76" s="192">
        <v>0</v>
      </c>
      <c r="BA76" s="192">
        <v>0</v>
      </c>
      <c r="BB76" s="192">
        <v>0</v>
      </c>
      <c r="BC76" s="192">
        <v>0</v>
      </c>
      <c r="BD76" s="192">
        <v>0</v>
      </c>
      <c r="BE76" s="192">
        <v>0</v>
      </c>
      <c r="BF76" s="192">
        <v>0</v>
      </c>
      <c r="BG76" s="192">
        <v>0</v>
      </c>
      <c r="BH76" s="192">
        <v>0</v>
      </c>
      <c r="BI76" s="192">
        <v>0</v>
      </c>
      <c r="BJ76" s="192">
        <v>0</v>
      </c>
      <c r="BK76" s="192">
        <v>0</v>
      </c>
      <c r="BL76" s="192">
        <v>0</v>
      </c>
      <c r="BM76" s="192">
        <v>0</v>
      </c>
      <c r="BN76" s="192">
        <v>0</v>
      </c>
      <c r="BO76" s="192">
        <v>0</v>
      </c>
      <c r="BP76" s="192">
        <v>0</v>
      </c>
      <c r="BQ76" s="192">
        <v>0</v>
      </c>
      <c r="BR76" s="191">
        <v>0</v>
      </c>
      <c r="BS76" s="192">
        <v>0</v>
      </c>
      <c r="BT76" s="192">
        <v>0</v>
      </c>
      <c r="BU76" s="192">
        <v>0</v>
      </c>
      <c r="BV76" s="271">
        <v>0</v>
      </c>
      <c r="BW76" s="254">
        <f t="shared" si="14"/>
        <v>0</v>
      </c>
      <c r="BX76" s="192">
        <f t="shared" si="15"/>
        <v>0</v>
      </c>
      <c r="BY76" s="192">
        <f t="shared" si="16"/>
        <v>0</v>
      </c>
      <c r="BZ76" s="192">
        <f t="shared" si="17"/>
        <v>0</v>
      </c>
      <c r="CA76" s="192">
        <f t="shared" si="18"/>
        <v>0</v>
      </c>
      <c r="CB76" s="192">
        <f t="shared" si="19"/>
        <v>0</v>
      </c>
      <c r="CC76" s="255">
        <f t="shared" si="20"/>
        <v>0</v>
      </c>
      <c r="CD76" s="546" t="s">
        <v>10</v>
      </c>
    </row>
    <row r="77" spans="1:82" ht="31.5">
      <c r="A77" s="261" t="s">
        <v>80</v>
      </c>
      <c r="B77" s="74" t="s">
        <v>81</v>
      </c>
      <c r="C77" s="263" t="s">
        <v>10</v>
      </c>
      <c r="D77" s="293">
        <v>0</v>
      </c>
      <c r="E77" s="254">
        <f t="shared" si="122"/>
        <v>0</v>
      </c>
      <c r="F77" s="192">
        <f t="shared" si="122"/>
        <v>0</v>
      </c>
      <c r="G77" s="192">
        <f t="shared" si="122"/>
        <v>0</v>
      </c>
      <c r="H77" s="192">
        <f t="shared" si="119"/>
        <v>0</v>
      </c>
      <c r="I77" s="192">
        <f t="shared" si="119"/>
        <v>0</v>
      </c>
      <c r="J77" s="192">
        <f t="shared" si="119"/>
        <v>0</v>
      </c>
      <c r="K77" s="255">
        <f t="shared" si="123"/>
        <v>0</v>
      </c>
      <c r="L77" s="254">
        <v>0</v>
      </c>
      <c r="M77" s="192">
        <v>0</v>
      </c>
      <c r="N77" s="192">
        <v>0</v>
      </c>
      <c r="O77" s="192">
        <v>0</v>
      </c>
      <c r="P77" s="192">
        <v>0</v>
      </c>
      <c r="Q77" s="192">
        <v>0</v>
      </c>
      <c r="R77" s="192">
        <v>0</v>
      </c>
      <c r="S77" s="192">
        <v>0</v>
      </c>
      <c r="T77" s="192">
        <v>0</v>
      </c>
      <c r="U77" s="192">
        <v>0</v>
      </c>
      <c r="V77" s="192">
        <v>0</v>
      </c>
      <c r="W77" s="192">
        <v>0</v>
      </c>
      <c r="X77" s="192">
        <v>0</v>
      </c>
      <c r="Y77" s="192">
        <v>0</v>
      </c>
      <c r="Z77" s="192">
        <v>0</v>
      </c>
      <c r="AA77" s="192">
        <v>0</v>
      </c>
      <c r="AB77" s="192">
        <v>0</v>
      </c>
      <c r="AC77" s="192">
        <v>0</v>
      </c>
      <c r="AD77" s="192">
        <v>0</v>
      </c>
      <c r="AE77" s="192">
        <v>0</v>
      </c>
      <c r="AF77" s="192">
        <v>0</v>
      </c>
      <c r="AG77" s="192">
        <v>0</v>
      </c>
      <c r="AH77" s="192">
        <v>0</v>
      </c>
      <c r="AI77" s="192">
        <v>0</v>
      </c>
      <c r="AJ77" s="192">
        <v>0</v>
      </c>
      <c r="AK77" s="192">
        <v>0</v>
      </c>
      <c r="AL77" s="192">
        <v>0</v>
      </c>
      <c r="AM77" s="271">
        <v>0</v>
      </c>
      <c r="AN77" s="254">
        <f t="shared" si="124"/>
        <v>0</v>
      </c>
      <c r="AO77" s="192">
        <f t="shared" si="124"/>
        <v>0</v>
      </c>
      <c r="AP77" s="192">
        <f t="shared" si="124"/>
        <v>0</v>
      </c>
      <c r="AQ77" s="192">
        <f t="shared" si="120"/>
        <v>0</v>
      </c>
      <c r="AR77" s="192">
        <f t="shared" si="120"/>
        <v>0</v>
      </c>
      <c r="AS77" s="192">
        <f t="shared" si="120"/>
        <v>0</v>
      </c>
      <c r="AT77" s="255">
        <f t="shared" si="121"/>
        <v>0</v>
      </c>
      <c r="AU77" s="254">
        <v>0</v>
      </c>
      <c r="AV77" s="192">
        <v>0</v>
      </c>
      <c r="AW77" s="191">
        <v>0</v>
      </c>
      <c r="AX77" s="192">
        <v>0</v>
      </c>
      <c r="AY77" s="192">
        <v>0</v>
      </c>
      <c r="AZ77" s="192">
        <v>0</v>
      </c>
      <c r="BA77" s="192">
        <v>0</v>
      </c>
      <c r="BB77" s="192">
        <v>0</v>
      </c>
      <c r="BC77" s="192">
        <v>0</v>
      </c>
      <c r="BD77" s="192">
        <v>0</v>
      </c>
      <c r="BE77" s="192">
        <v>0</v>
      </c>
      <c r="BF77" s="192">
        <v>0</v>
      </c>
      <c r="BG77" s="192">
        <v>0</v>
      </c>
      <c r="BH77" s="192">
        <v>0</v>
      </c>
      <c r="BI77" s="192">
        <v>0</v>
      </c>
      <c r="BJ77" s="192">
        <v>0</v>
      </c>
      <c r="BK77" s="192">
        <v>0</v>
      </c>
      <c r="BL77" s="192">
        <v>0</v>
      </c>
      <c r="BM77" s="192">
        <v>0</v>
      </c>
      <c r="BN77" s="192">
        <v>0</v>
      </c>
      <c r="BO77" s="192">
        <v>0</v>
      </c>
      <c r="BP77" s="192">
        <v>0</v>
      </c>
      <c r="BQ77" s="192">
        <v>0</v>
      </c>
      <c r="BR77" s="191">
        <v>0</v>
      </c>
      <c r="BS77" s="192">
        <v>0</v>
      </c>
      <c r="BT77" s="192">
        <v>0</v>
      </c>
      <c r="BU77" s="192">
        <v>0</v>
      </c>
      <c r="BV77" s="271">
        <v>0</v>
      </c>
      <c r="BW77" s="254">
        <f t="shared" si="14"/>
        <v>0</v>
      </c>
      <c r="BX77" s="192">
        <f t="shared" si="15"/>
        <v>0</v>
      </c>
      <c r="BY77" s="192">
        <f t="shared" si="16"/>
        <v>0</v>
      </c>
      <c r="BZ77" s="192">
        <f t="shared" si="17"/>
        <v>0</v>
      </c>
      <c r="CA77" s="192">
        <f t="shared" si="18"/>
        <v>0</v>
      </c>
      <c r="CB77" s="192">
        <f t="shared" si="19"/>
        <v>0</v>
      </c>
      <c r="CC77" s="255">
        <f t="shared" si="20"/>
        <v>0</v>
      </c>
      <c r="CD77" s="546" t="s">
        <v>10</v>
      </c>
    </row>
    <row r="78" spans="1:82" ht="31.5">
      <c r="A78" s="261" t="s">
        <v>82</v>
      </c>
      <c r="B78" s="74" t="s">
        <v>83</v>
      </c>
      <c r="C78" s="263" t="s">
        <v>10</v>
      </c>
      <c r="D78" s="293">
        <v>0</v>
      </c>
      <c r="E78" s="254">
        <f t="shared" si="122"/>
        <v>0</v>
      </c>
      <c r="F78" s="192">
        <f t="shared" si="122"/>
        <v>0</v>
      </c>
      <c r="G78" s="192">
        <f t="shared" si="122"/>
        <v>0</v>
      </c>
      <c r="H78" s="192">
        <f t="shared" si="119"/>
        <v>0</v>
      </c>
      <c r="I78" s="192">
        <f t="shared" si="119"/>
        <v>0</v>
      </c>
      <c r="J78" s="192">
        <f t="shared" si="119"/>
        <v>0</v>
      </c>
      <c r="K78" s="255">
        <f t="shared" si="123"/>
        <v>0</v>
      </c>
      <c r="L78" s="254">
        <v>0</v>
      </c>
      <c r="M78" s="192">
        <v>0</v>
      </c>
      <c r="N78" s="192">
        <v>0</v>
      </c>
      <c r="O78" s="192">
        <v>0</v>
      </c>
      <c r="P78" s="192">
        <v>0</v>
      </c>
      <c r="Q78" s="192">
        <v>0</v>
      </c>
      <c r="R78" s="192">
        <v>0</v>
      </c>
      <c r="S78" s="192">
        <v>0</v>
      </c>
      <c r="T78" s="192">
        <v>0</v>
      </c>
      <c r="U78" s="192">
        <v>0</v>
      </c>
      <c r="V78" s="192">
        <v>0</v>
      </c>
      <c r="W78" s="192">
        <v>0</v>
      </c>
      <c r="X78" s="192">
        <v>0</v>
      </c>
      <c r="Y78" s="192">
        <v>0</v>
      </c>
      <c r="Z78" s="192">
        <v>0</v>
      </c>
      <c r="AA78" s="192">
        <v>0</v>
      </c>
      <c r="AB78" s="192">
        <v>0</v>
      </c>
      <c r="AC78" s="192">
        <v>0</v>
      </c>
      <c r="AD78" s="192">
        <v>0</v>
      </c>
      <c r="AE78" s="192">
        <v>0</v>
      </c>
      <c r="AF78" s="192">
        <v>0</v>
      </c>
      <c r="AG78" s="192">
        <v>0</v>
      </c>
      <c r="AH78" s="192">
        <v>0</v>
      </c>
      <c r="AI78" s="192">
        <v>0</v>
      </c>
      <c r="AJ78" s="192">
        <v>0</v>
      </c>
      <c r="AK78" s="192">
        <v>0</v>
      </c>
      <c r="AL78" s="192">
        <v>0</v>
      </c>
      <c r="AM78" s="271">
        <v>0</v>
      </c>
      <c r="AN78" s="254">
        <f t="shared" si="124"/>
        <v>0</v>
      </c>
      <c r="AO78" s="192">
        <f t="shared" si="124"/>
        <v>0</v>
      </c>
      <c r="AP78" s="192">
        <f t="shared" si="124"/>
        <v>0</v>
      </c>
      <c r="AQ78" s="192">
        <f t="shared" si="120"/>
        <v>0</v>
      </c>
      <c r="AR78" s="192">
        <f t="shared" si="120"/>
        <v>0</v>
      </c>
      <c r="AS78" s="192">
        <f t="shared" si="120"/>
        <v>0</v>
      </c>
      <c r="AT78" s="255">
        <f t="shared" si="121"/>
        <v>0</v>
      </c>
      <c r="AU78" s="254">
        <v>0</v>
      </c>
      <c r="AV78" s="192">
        <v>0</v>
      </c>
      <c r="AW78" s="191">
        <v>0</v>
      </c>
      <c r="AX78" s="192">
        <v>0</v>
      </c>
      <c r="AY78" s="192">
        <v>0</v>
      </c>
      <c r="AZ78" s="192">
        <v>0</v>
      </c>
      <c r="BA78" s="192">
        <v>0</v>
      </c>
      <c r="BB78" s="192">
        <v>0</v>
      </c>
      <c r="BC78" s="192">
        <v>0</v>
      </c>
      <c r="BD78" s="192">
        <v>0</v>
      </c>
      <c r="BE78" s="192">
        <v>0</v>
      </c>
      <c r="BF78" s="192">
        <v>0</v>
      </c>
      <c r="BG78" s="192">
        <v>0</v>
      </c>
      <c r="BH78" s="192">
        <v>0</v>
      </c>
      <c r="BI78" s="192">
        <v>0</v>
      </c>
      <c r="BJ78" s="192">
        <v>0</v>
      </c>
      <c r="BK78" s="192">
        <v>0</v>
      </c>
      <c r="BL78" s="192">
        <v>0</v>
      </c>
      <c r="BM78" s="192">
        <v>0</v>
      </c>
      <c r="BN78" s="192">
        <v>0</v>
      </c>
      <c r="BO78" s="192">
        <v>0</v>
      </c>
      <c r="BP78" s="192">
        <v>0</v>
      </c>
      <c r="BQ78" s="192">
        <v>0</v>
      </c>
      <c r="BR78" s="191">
        <v>0</v>
      </c>
      <c r="BS78" s="192">
        <v>0</v>
      </c>
      <c r="BT78" s="192">
        <v>0</v>
      </c>
      <c r="BU78" s="192">
        <v>0</v>
      </c>
      <c r="BV78" s="271">
        <v>0</v>
      </c>
      <c r="BW78" s="254">
        <f t="shared" si="14"/>
        <v>0</v>
      </c>
      <c r="BX78" s="192">
        <f t="shared" si="15"/>
        <v>0</v>
      </c>
      <c r="BY78" s="192">
        <f t="shared" si="16"/>
        <v>0</v>
      </c>
      <c r="BZ78" s="192">
        <f t="shared" si="17"/>
        <v>0</v>
      </c>
      <c r="CA78" s="192">
        <f t="shared" si="18"/>
        <v>0</v>
      </c>
      <c r="CB78" s="192">
        <f t="shared" si="19"/>
        <v>0</v>
      </c>
      <c r="CC78" s="255">
        <f t="shared" si="20"/>
        <v>0</v>
      </c>
      <c r="CD78" s="546" t="s">
        <v>10</v>
      </c>
    </row>
    <row r="79" spans="1:82" ht="31.5">
      <c r="A79" s="261" t="s">
        <v>84</v>
      </c>
      <c r="B79" s="74" t="s">
        <v>85</v>
      </c>
      <c r="C79" s="263" t="s">
        <v>10</v>
      </c>
      <c r="D79" s="293">
        <v>0</v>
      </c>
      <c r="E79" s="254">
        <f t="shared" si="122"/>
        <v>0</v>
      </c>
      <c r="F79" s="192">
        <f t="shared" si="122"/>
        <v>0</v>
      </c>
      <c r="G79" s="192">
        <f t="shared" si="122"/>
        <v>0</v>
      </c>
      <c r="H79" s="192">
        <f t="shared" si="119"/>
        <v>0</v>
      </c>
      <c r="I79" s="192">
        <f t="shared" si="119"/>
        <v>0</v>
      </c>
      <c r="J79" s="192">
        <f t="shared" si="119"/>
        <v>0</v>
      </c>
      <c r="K79" s="255">
        <f t="shared" si="123"/>
        <v>0</v>
      </c>
      <c r="L79" s="254">
        <v>0</v>
      </c>
      <c r="M79" s="192">
        <v>0</v>
      </c>
      <c r="N79" s="192">
        <v>0</v>
      </c>
      <c r="O79" s="192">
        <v>0</v>
      </c>
      <c r="P79" s="192">
        <v>0</v>
      </c>
      <c r="Q79" s="192">
        <v>0</v>
      </c>
      <c r="R79" s="192">
        <v>0</v>
      </c>
      <c r="S79" s="192">
        <v>0</v>
      </c>
      <c r="T79" s="192">
        <v>0</v>
      </c>
      <c r="U79" s="192">
        <v>0</v>
      </c>
      <c r="V79" s="192">
        <v>0</v>
      </c>
      <c r="W79" s="192">
        <v>0</v>
      </c>
      <c r="X79" s="192">
        <v>0</v>
      </c>
      <c r="Y79" s="192">
        <v>0</v>
      </c>
      <c r="Z79" s="192">
        <v>0</v>
      </c>
      <c r="AA79" s="192">
        <v>0</v>
      </c>
      <c r="AB79" s="192">
        <v>0</v>
      </c>
      <c r="AC79" s="192">
        <v>0</v>
      </c>
      <c r="AD79" s="192">
        <v>0</v>
      </c>
      <c r="AE79" s="192">
        <v>0</v>
      </c>
      <c r="AF79" s="192">
        <v>0</v>
      </c>
      <c r="AG79" s="192">
        <v>0</v>
      </c>
      <c r="AH79" s="192">
        <v>0</v>
      </c>
      <c r="AI79" s="192">
        <v>0</v>
      </c>
      <c r="AJ79" s="192">
        <v>0</v>
      </c>
      <c r="AK79" s="192">
        <v>0</v>
      </c>
      <c r="AL79" s="192">
        <v>0</v>
      </c>
      <c r="AM79" s="271">
        <v>0</v>
      </c>
      <c r="AN79" s="254">
        <f t="shared" si="124"/>
        <v>0</v>
      </c>
      <c r="AO79" s="192">
        <f t="shared" si="124"/>
        <v>0</v>
      </c>
      <c r="AP79" s="192">
        <f t="shared" si="124"/>
        <v>0</v>
      </c>
      <c r="AQ79" s="192">
        <f t="shared" si="120"/>
        <v>0</v>
      </c>
      <c r="AR79" s="192">
        <f t="shared" si="120"/>
        <v>0</v>
      </c>
      <c r="AS79" s="192">
        <f t="shared" si="120"/>
        <v>0</v>
      </c>
      <c r="AT79" s="255">
        <f t="shared" si="121"/>
        <v>0</v>
      </c>
      <c r="AU79" s="254">
        <v>0</v>
      </c>
      <c r="AV79" s="192">
        <v>0</v>
      </c>
      <c r="AW79" s="191">
        <v>0</v>
      </c>
      <c r="AX79" s="192">
        <v>0</v>
      </c>
      <c r="AY79" s="192">
        <v>0</v>
      </c>
      <c r="AZ79" s="192">
        <v>0</v>
      </c>
      <c r="BA79" s="192">
        <v>0</v>
      </c>
      <c r="BB79" s="192">
        <v>0</v>
      </c>
      <c r="BC79" s="192">
        <v>0</v>
      </c>
      <c r="BD79" s="192">
        <v>0</v>
      </c>
      <c r="BE79" s="192">
        <v>0</v>
      </c>
      <c r="BF79" s="192">
        <v>0</v>
      </c>
      <c r="BG79" s="192">
        <v>0</v>
      </c>
      <c r="BH79" s="192">
        <v>0</v>
      </c>
      <c r="BI79" s="192">
        <v>0</v>
      </c>
      <c r="BJ79" s="192">
        <v>0</v>
      </c>
      <c r="BK79" s="192">
        <v>0</v>
      </c>
      <c r="BL79" s="192">
        <v>0</v>
      </c>
      <c r="BM79" s="192">
        <v>0</v>
      </c>
      <c r="BN79" s="192">
        <v>0</v>
      </c>
      <c r="BO79" s="192">
        <v>0</v>
      </c>
      <c r="BP79" s="192">
        <v>0</v>
      </c>
      <c r="BQ79" s="192">
        <v>0</v>
      </c>
      <c r="BR79" s="191">
        <v>0</v>
      </c>
      <c r="BS79" s="192">
        <v>0</v>
      </c>
      <c r="BT79" s="192">
        <v>0</v>
      </c>
      <c r="BU79" s="192">
        <v>0</v>
      </c>
      <c r="BV79" s="271">
        <v>0</v>
      </c>
      <c r="BW79" s="254">
        <f t="shared" si="14"/>
        <v>0</v>
      </c>
      <c r="BX79" s="192">
        <f t="shared" si="15"/>
        <v>0</v>
      </c>
      <c r="BY79" s="192">
        <f t="shared" si="16"/>
        <v>0</v>
      </c>
      <c r="BZ79" s="192">
        <f t="shared" si="17"/>
        <v>0</v>
      </c>
      <c r="CA79" s="192">
        <f t="shared" si="18"/>
        <v>0</v>
      </c>
      <c r="CB79" s="192">
        <f t="shared" si="19"/>
        <v>0</v>
      </c>
      <c r="CC79" s="255">
        <f t="shared" si="20"/>
        <v>0</v>
      </c>
      <c r="CD79" s="546" t="s">
        <v>10</v>
      </c>
    </row>
    <row r="80" spans="1:82" ht="31.5">
      <c r="A80" s="250" t="s">
        <v>86</v>
      </c>
      <c r="B80" s="55" t="s">
        <v>87</v>
      </c>
      <c r="C80" s="286" t="s">
        <v>10</v>
      </c>
      <c r="D80" s="296">
        <f>D81+D83</f>
        <v>0</v>
      </c>
      <c r="E80" s="251">
        <f t="shared" si="122"/>
        <v>0</v>
      </c>
      <c r="F80" s="190">
        <f t="shared" si="122"/>
        <v>0</v>
      </c>
      <c r="G80" s="190">
        <f t="shared" si="122"/>
        <v>0</v>
      </c>
      <c r="H80" s="190">
        <f t="shared" si="119"/>
        <v>0</v>
      </c>
      <c r="I80" s="190">
        <f t="shared" si="119"/>
        <v>0</v>
      </c>
      <c r="J80" s="190">
        <f t="shared" si="119"/>
        <v>0</v>
      </c>
      <c r="K80" s="252">
        <f t="shared" si="123"/>
        <v>0</v>
      </c>
      <c r="L80" s="251">
        <f t="shared" ref="L80:AM80" si="168">L81+L83</f>
        <v>0</v>
      </c>
      <c r="M80" s="190">
        <f t="shared" si="168"/>
        <v>0</v>
      </c>
      <c r="N80" s="190">
        <f t="shared" si="168"/>
        <v>0</v>
      </c>
      <c r="O80" s="190">
        <f t="shared" si="168"/>
        <v>0</v>
      </c>
      <c r="P80" s="190">
        <f t="shared" si="168"/>
        <v>0</v>
      </c>
      <c r="Q80" s="190">
        <f t="shared" si="168"/>
        <v>0</v>
      </c>
      <c r="R80" s="190">
        <f t="shared" si="168"/>
        <v>0</v>
      </c>
      <c r="S80" s="190">
        <f t="shared" si="168"/>
        <v>0</v>
      </c>
      <c r="T80" s="190">
        <f t="shared" si="168"/>
        <v>0</v>
      </c>
      <c r="U80" s="190">
        <f t="shared" si="168"/>
        <v>0</v>
      </c>
      <c r="V80" s="190">
        <f t="shared" si="168"/>
        <v>0</v>
      </c>
      <c r="W80" s="190">
        <f t="shared" si="168"/>
        <v>0</v>
      </c>
      <c r="X80" s="190">
        <f t="shared" si="168"/>
        <v>0</v>
      </c>
      <c r="Y80" s="190">
        <f t="shared" si="168"/>
        <v>0</v>
      </c>
      <c r="Z80" s="190">
        <f t="shared" si="168"/>
        <v>0</v>
      </c>
      <c r="AA80" s="190">
        <f t="shared" si="168"/>
        <v>0</v>
      </c>
      <c r="AB80" s="190">
        <f t="shared" si="168"/>
        <v>0</v>
      </c>
      <c r="AC80" s="190">
        <f t="shared" si="168"/>
        <v>0</v>
      </c>
      <c r="AD80" s="190">
        <f t="shared" si="168"/>
        <v>0</v>
      </c>
      <c r="AE80" s="190">
        <f t="shared" si="168"/>
        <v>0</v>
      </c>
      <c r="AF80" s="190">
        <f t="shared" si="168"/>
        <v>0</v>
      </c>
      <c r="AG80" s="190">
        <f t="shared" si="168"/>
        <v>0</v>
      </c>
      <c r="AH80" s="190">
        <f t="shared" si="168"/>
        <v>0</v>
      </c>
      <c r="AI80" s="190">
        <f t="shared" si="168"/>
        <v>0</v>
      </c>
      <c r="AJ80" s="190">
        <f t="shared" si="168"/>
        <v>0</v>
      </c>
      <c r="AK80" s="190">
        <f t="shared" si="168"/>
        <v>0</v>
      </c>
      <c r="AL80" s="190">
        <f t="shared" si="168"/>
        <v>0</v>
      </c>
      <c r="AM80" s="270">
        <f t="shared" si="168"/>
        <v>0</v>
      </c>
      <c r="AN80" s="251">
        <f t="shared" si="124"/>
        <v>0</v>
      </c>
      <c r="AO80" s="190">
        <f t="shared" si="124"/>
        <v>0</v>
      </c>
      <c r="AP80" s="190">
        <f t="shared" si="124"/>
        <v>0</v>
      </c>
      <c r="AQ80" s="190">
        <f t="shared" si="120"/>
        <v>0</v>
      </c>
      <c r="AR80" s="190">
        <f t="shared" si="120"/>
        <v>0</v>
      </c>
      <c r="AS80" s="190">
        <f t="shared" si="120"/>
        <v>0</v>
      </c>
      <c r="AT80" s="252">
        <f t="shared" si="121"/>
        <v>1</v>
      </c>
      <c r="AU80" s="251">
        <f t="shared" ref="AU80:BV80" si="169">AU81+AU83</f>
        <v>0</v>
      </c>
      <c r="AV80" s="190">
        <f t="shared" si="169"/>
        <v>0</v>
      </c>
      <c r="AW80" s="189">
        <f t="shared" si="169"/>
        <v>0</v>
      </c>
      <c r="AX80" s="190">
        <f t="shared" si="169"/>
        <v>0</v>
      </c>
      <c r="AY80" s="190">
        <f t="shared" si="169"/>
        <v>0</v>
      </c>
      <c r="AZ80" s="190">
        <f t="shared" si="169"/>
        <v>0</v>
      </c>
      <c r="BA80" s="190">
        <f t="shared" si="169"/>
        <v>0</v>
      </c>
      <c r="BB80" s="190">
        <f t="shared" si="169"/>
        <v>0</v>
      </c>
      <c r="BC80" s="190">
        <f t="shared" si="169"/>
        <v>0</v>
      </c>
      <c r="BD80" s="190">
        <f t="shared" si="169"/>
        <v>0</v>
      </c>
      <c r="BE80" s="190">
        <f t="shared" si="169"/>
        <v>0</v>
      </c>
      <c r="BF80" s="190">
        <f t="shared" si="169"/>
        <v>0</v>
      </c>
      <c r="BG80" s="190">
        <f t="shared" si="169"/>
        <v>0</v>
      </c>
      <c r="BH80" s="190">
        <f t="shared" si="169"/>
        <v>0</v>
      </c>
      <c r="BI80" s="190">
        <f t="shared" si="169"/>
        <v>0</v>
      </c>
      <c r="BJ80" s="190">
        <f t="shared" si="169"/>
        <v>0</v>
      </c>
      <c r="BK80" s="190">
        <f t="shared" si="169"/>
        <v>0</v>
      </c>
      <c r="BL80" s="190">
        <f t="shared" si="169"/>
        <v>0</v>
      </c>
      <c r="BM80" s="190">
        <f t="shared" si="169"/>
        <v>0</v>
      </c>
      <c r="BN80" s="190">
        <f t="shared" si="169"/>
        <v>0</v>
      </c>
      <c r="BO80" s="190">
        <f t="shared" si="169"/>
        <v>1</v>
      </c>
      <c r="BP80" s="190">
        <f t="shared" si="169"/>
        <v>0</v>
      </c>
      <c r="BQ80" s="190">
        <f t="shared" si="169"/>
        <v>0</v>
      </c>
      <c r="BR80" s="189">
        <f t="shared" si="169"/>
        <v>0</v>
      </c>
      <c r="BS80" s="190">
        <f t="shared" si="169"/>
        <v>0</v>
      </c>
      <c r="BT80" s="190">
        <f t="shared" si="169"/>
        <v>0</v>
      </c>
      <c r="BU80" s="190">
        <f t="shared" si="169"/>
        <v>0</v>
      </c>
      <c r="BV80" s="270">
        <f t="shared" si="169"/>
        <v>0</v>
      </c>
      <c r="BW80" s="251">
        <f t="shared" si="14"/>
        <v>0</v>
      </c>
      <c r="BX80" s="190">
        <f t="shared" si="15"/>
        <v>0</v>
      </c>
      <c r="BY80" s="190">
        <f t="shared" si="16"/>
        <v>0</v>
      </c>
      <c r="BZ80" s="190">
        <f t="shared" si="17"/>
        <v>0</v>
      </c>
      <c r="CA80" s="190">
        <f t="shared" si="18"/>
        <v>0</v>
      </c>
      <c r="CB80" s="190">
        <f t="shared" si="19"/>
        <v>0</v>
      </c>
      <c r="CC80" s="252">
        <f t="shared" si="20"/>
        <v>1</v>
      </c>
      <c r="CD80" s="545" t="s">
        <v>10</v>
      </c>
    </row>
    <row r="81" spans="1:82" ht="31.5">
      <c r="A81" s="261" t="s">
        <v>88</v>
      </c>
      <c r="B81" s="85" t="s">
        <v>89</v>
      </c>
      <c r="C81" s="263" t="s">
        <v>10</v>
      </c>
      <c r="D81" s="294">
        <f>SUM(D82)</f>
        <v>0</v>
      </c>
      <c r="E81" s="254">
        <f t="shared" si="122"/>
        <v>0</v>
      </c>
      <c r="F81" s="192">
        <f t="shared" si="122"/>
        <v>0</v>
      </c>
      <c r="G81" s="192">
        <f t="shared" si="122"/>
        <v>0</v>
      </c>
      <c r="H81" s="192">
        <f t="shared" si="119"/>
        <v>0</v>
      </c>
      <c r="I81" s="192">
        <f t="shared" si="119"/>
        <v>0</v>
      </c>
      <c r="J81" s="192">
        <f t="shared" si="119"/>
        <v>0</v>
      </c>
      <c r="K81" s="255">
        <f t="shared" si="123"/>
        <v>0</v>
      </c>
      <c r="L81" s="254">
        <f t="shared" ref="L81:AM81" si="170">SUM(L82:L82)</f>
        <v>0</v>
      </c>
      <c r="M81" s="192">
        <f t="shared" si="170"/>
        <v>0</v>
      </c>
      <c r="N81" s="192">
        <f t="shared" si="170"/>
        <v>0</v>
      </c>
      <c r="O81" s="192">
        <f t="shared" si="170"/>
        <v>0</v>
      </c>
      <c r="P81" s="192">
        <f t="shared" si="170"/>
        <v>0</v>
      </c>
      <c r="Q81" s="192">
        <f t="shared" si="170"/>
        <v>0</v>
      </c>
      <c r="R81" s="192">
        <f t="shared" si="170"/>
        <v>0</v>
      </c>
      <c r="S81" s="192">
        <f t="shared" si="170"/>
        <v>0</v>
      </c>
      <c r="T81" s="192">
        <f t="shared" si="170"/>
        <v>0</v>
      </c>
      <c r="U81" s="192">
        <f t="shared" si="170"/>
        <v>0</v>
      </c>
      <c r="V81" s="192">
        <f t="shared" si="170"/>
        <v>0</v>
      </c>
      <c r="W81" s="192">
        <f t="shared" si="170"/>
        <v>0</v>
      </c>
      <c r="X81" s="192">
        <f t="shared" si="170"/>
        <v>0</v>
      </c>
      <c r="Y81" s="192">
        <f t="shared" si="170"/>
        <v>0</v>
      </c>
      <c r="Z81" s="192">
        <f t="shared" si="170"/>
        <v>0</v>
      </c>
      <c r="AA81" s="192">
        <f t="shared" si="170"/>
        <v>0</v>
      </c>
      <c r="AB81" s="192">
        <f t="shared" si="170"/>
        <v>0</v>
      </c>
      <c r="AC81" s="192">
        <f t="shared" si="170"/>
        <v>0</v>
      </c>
      <c r="AD81" s="192">
        <f t="shared" si="170"/>
        <v>0</v>
      </c>
      <c r="AE81" s="192">
        <f t="shared" si="170"/>
        <v>0</v>
      </c>
      <c r="AF81" s="192">
        <f t="shared" si="170"/>
        <v>0</v>
      </c>
      <c r="AG81" s="192">
        <f t="shared" si="170"/>
        <v>0</v>
      </c>
      <c r="AH81" s="192">
        <f t="shared" si="170"/>
        <v>0</v>
      </c>
      <c r="AI81" s="192">
        <f t="shared" si="170"/>
        <v>0</v>
      </c>
      <c r="AJ81" s="192">
        <f t="shared" si="170"/>
        <v>0</v>
      </c>
      <c r="AK81" s="192">
        <f t="shared" si="170"/>
        <v>0</v>
      </c>
      <c r="AL81" s="192">
        <f t="shared" si="170"/>
        <v>0</v>
      </c>
      <c r="AM81" s="271">
        <f t="shared" si="170"/>
        <v>0</v>
      </c>
      <c r="AN81" s="254">
        <f t="shared" si="124"/>
        <v>0</v>
      </c>
      <c r="AO81" s="192">
        <f t="shared" si="124"/>
        <v>0</v>
      </c>
      <c r="AP81" s="192">
        <f t="shared" si="124"/>
        <v>0</v>
      </c>
      <c r="AQ81" s="192">
        <f t="shared" si="120"/>
        <v>0</v>
      </c>
      <c r="AR81" s="192">
        <f t="shared" si="120"/>
        <v>0</v>
      </c>
      <c r="AS81" s="192">
        <f t="shared" si="120"/>
        <v>0</v>
      </c>
      <c r="AT81" s="255">
        <f t="shared" si="121"/>
        <v>1</v>
      </c>
      <c r="AU81" s="254">
        <f t="shared" ref="AU81:BV81" si="171">SUM(AU82:AU82)</f>
        <v>0</v>
      </c>
      <c r="AV81" s="192">
        <f t="shared" si="171"/>
        <v>0</v>
      </c>
      <c r="AW81" s="191">
        <f t="shared" ref="AW81" si="172">SUM(AW82:AW82)</f>
        <v>0</v>
      </c>
      <c r="AX81" s="192">
        <f t="shared" si="171"/>
        <v>0</v>
      </c>
      <c r="AY81" s="192">
        <f t="shared" si="171"/>
        <v>0</v>
      </c>
      <c r="AZ81" s="192">
        <f t="shared" si="171"/>
        <v>0</v>
      </c>
      <c r="BA81" s="192">
        <f t="shared" si="171"/>
        <v>0</v>
      </c>
      <c r="BB81" s="192">
        <f t="shared" si="171"/>
        <v>0</v>
      </c>
      <c r="BC81" s="192">
        <f t="shared" si="171"/>
        <v>0</v>
      </c>
      <c r="BD81" s="192">
        <f t="shared" si="171"/>
        <v>0</v>
      </c>
      <c r="BE81" s="192">
        <f t="shared" si="171"/>
        <v>0</v>
      </c>
      <c r="BF81" s="192">
        <f t="shared" si="171"/>
        <v>0</v>
      </c>
      <c r="BG81" s="192">
        <f t="shared" si="171"/>
        <v>0</v>
      </c>
      <c r="BH81" s="192">
        <f t="shared" si="171"/>
        <v>0</v>
      </c>
      <c r="BI81" s="192">
        <f t="shared" si="171"/>
        <v>0</v>
      </c>
      <c r="BJ81" s="192">
        <f t="shared" si="171"/>
        <v>0</v>
      </c>
      <c r="BK81" s="192">
        <f t="shared" si="171"/>
        <v>0</v>
      </c>
      <c r="BL81" s="192">
        <f t="shared" si="171"/>
        <v>0</v>
      </c>
      <c r="BM81" s="192">
        <f t="shared" si="171"/>
        <v>0</v>
      </c>
      <c r="BN81" s="192">
        <f t="shared" si="171"/>
        <v>0</v>
      </c>
      <c r="BO81" s="192">
        <f t="shared" si="171"/>
        <v>1</v>
      </c>
      <c r="BP81" s="192">
        <f t="shared" si="171"/>
        <v>0</v>
      </c>
      <c r="BQ81" s="192">
        <f t="shared" si="171"/>
        <v>0</v>
      </c>
      <c r="BR81" s="191">
        <f t="shared" ref="BR81" si="173">SUM(BR82:BR82)</f>
        <v>0</v>
      </c>
      <c r="BS81" s="192">
        <f t="shared" si="171"/>
        <v>0</v>
      </c>
      <c r="BT81" s="192">
        <f t="shared" si="171"/>
        <v>0</v>
      </c>
      <c r="BU81" s="192">
        <f t="shared" si="171"/>
        <v>0</v>
      </c>
      <c r="BV81" s="271">
        <f t="shared" si="171"/>
        <v>0</v>
      </c>
      <c r="BW81" s="254">
        <f t="shared" si="14"/>
        <v>0</v>
      </c>
      <c r="BX81" s="192">
        <f t="shared" si="15"/>
        <v>0</v>
      </c>
      <c r="BY81" s="192">
        <f t="shared" si="16"/>
        <v>0</v>
      </c>
      <c r="BZ81" s="192">
        <f t="shared" si="17"/>
        <v>0</v>
      </c>
      <c r="CA81" s="192">
        <f t="shared" si="18"/>
        <v>0</v>
      </c>
      <c r="CB81" s="192">
        <f t="shared" si="19"/>
        <v>0</v>
      </c>
      <c r="CC81" s="255">
        <f t="shared" si="20"/>
        <v>1</v>
      </c>
      <c r="CD81" s="546" t="s">
        <v>10</v>
      </c>
    </row>
    <row r="82" spans="1:82" ht="31.5">
      <c r="A82" s="203" t="s">
        <v>88</v>
      </c>
      <c r="B82" s="17" t="s">
        <v>155</v>
      </c>
      <c r="C82" s="265" t="s">
        <v>127</v>
      </c>
      <c r="D82" s="295" t="s">
        <v>129</v>
      </c>
      <c r="E82" s="257">
        <f t="shared" si="122"/>
        <v>0</v>
      </c>
      <c r="F82" s="196">
        <f t="shared" si="122"/>
        <v>0</v>
      </c>
      <c r="G82" s="196">
        <f t="shared" si="122"/>
        <v>0</v>
      </c>
      <c r="H82" s="196">
        <f t="shared" si="119"/>
        <v>0</v>
      </c>
      <c r="I82" s="196">
        <f t="shared" si="119"/>
        <v>0</v>
      </c>
      <c r="J82" s="196">
        <f t="shared" si="119"/>
        <v>0</v>
      </c>
      <c r="K82" s="258">
        <f t="shared" si="123"/>
        <v>0</v>
      </c>
      <c r="L82" s="259">
        <v>0</v>
      </c>
      <c r="M82" s="209">
        <v>0</v>
      </c>
      <c r="N82" s="209">
        <v>0</v>
      </c>
      <c r="O82" s="209">
        <v>0</v>
      </c>
      <c r="P82" s="209">
        <v>0</v>
      </c>
      <c r="Q82" s="209">
        <v>0</v>
      </c>
      <c r="R82" s="209">
        <v>0</v>
      </c>
      <c r="S82" s="209">
        <v>0</v>
      </c>
      <c r="T82" s="209">
        <v>0</v>
      </c>
      <c r="U82" s="209">
        <v>0</v>
      </c>
      <c r="V82" s="209">
        <v>0</v>
      </c>
      <c r="W82" s="209">
        <v>0</v>
      </c>
      <c r="X82" s="209">
        <v>0</v>
      </c>
      <c r="Y82" s="209">
        <v>0</v>
      </c>
      <c r="Z82" s="209">
        <v>0</v>
      </c>
      <c r="AA82" s="209">
        <v>0</v>
      </c>
      <c r="AB82" s="209">
        <v>0</v>
      </c>
      <c r="AC82" s="209">
        <v>0</v>
      </c>
      <c r="AD82" s="209">
        <v>0</v>
      </c>
      <c r="AE82" s="209">
        <v>0</v>
      </c>
      <c r="AF82" s="209">
        <v>0</v>
      </c>
      <c r="AG82" s="209">
        <v>0</v>
      </c>
      <c r="AH82" s="209">
        <v>0</v>
      </c>
      <c r="AI82" s="209">
        <v>0</v>
      </c>
      <c r="AJ82" s="209">
        <v>0</v>
      </c>
      <c r="AK82" s="209">
        <v>0</v>
      </c>
      <c r="AL82" s="209">
        <v>0</v>
      </c>
      <c r="AM82" s="272">
        <v>0</v>
      </c>
      <c r="AN82" s="257">
        <f t="shared" si="124"/>
        <v>0</v>
      </c>
      <c r="AO82" s="196">
        <f t="shared" si="124"/>
        <v>0</v>
      </c>
      <c r="AP82" s="196">
        <f t="shared" si="124"/>
        <v>0</v>
      </c>
      <c r="AQ82" s="196">
        <f t="shared" si="120"/>
        <v>0</v>
      </c>
      <c r="AR82" s="196">
        <f t="shared" si="120"/>
        <v>0</v>
      </c>
      <c r="AS82" s="196">
        <f t="shared" si="120"/>
        <v>0</v>
      </c>
      <c r="AT82" s="258">
        <f t="shared" si="121"/>
        <v>1</v>
      </c>
      <c r="AU82" s="259">
        <v>0</v>
      </c>
      <c r="AV82" s="209">
        <v>0</v>
      </c>
      <c r="AW82" s="194">
        <v>0</v>
      </c>
      <c r="AX82" s="209">
        <v>0</v>
      </c>
      <c r="AY82" s="209">
        <v>0</v>
      </c>
      <c r="AZ82" s="209">
        <v>0</v>
      </c>
      <c r="BA82" s="209">
        <v>0</v>
      </c>
      <c r="BB82" s="209">
        <v>0</v>
      </c>
      <c r="BC82" s="209">
        <v>0</v>
      </c>
      <c r="BD82" s="209">
        <v>0</v>
      </c>
      <c r="BE82" s="209">
        <v>0</v>
      </c>
      <c r="BF82" s="209">
        <v>0</v>
      </c>
      <c r="BG82" s="209">
        <v>0</v>
      </c>
      <c r="BH82" s="209">
        <v>0</v>
      </c>
      <c r="BI82" s="209">
        <v>0</v>
      </c>
      <c r="BJ82" s="209">
        <v>0</v>
      </c>
      <c r="BK82" s="209">
        <v>0</v>
      </c>
      <c r="BL82" s="209">
        <v>0</v>
      </c>
      <c r="BM82" s="209">
        <v>0</v>
      </c>
      <c r="BN82" s="209">
        <v>0</v>
      </c>
      <c r="BO82" s="272">
        <v>1</v>
      </c>
      <c r="BP82" s="209">
        <v>0</v>
      </c>
      <c r="BQ82" s="209">
        <v>0</v>
      </c>
      <c r="BR82" s="194">
        <v>0</v>
      </c>
      <c r="BS82" s="209">
        <v>0</v>
      </c>
      <c r="BT82" s="209">
        <v>0</v>
      </c>
      <c r="BU82" s="209">
        <v>0</v>
      </c>
      <c r="BV82" s="272">
        <v>0</v>
      </c>
      <c r="BW82" s="259">
        <f t="shared" si="14"/>
        <v>0</v>
      </c>
      <c r="BX82" s="209">
        <f t="shared" si="15"/>
        <v>0</v>
      </c>
      <c r="BY82" s="209">
        <f t="shared" si="16"/>
        <v>0</v>
      </c>
      <c r="BZ82" s="209">
        <f t="shared" si="17"/>
        <v>0</v>
      </c>
      <c r="CA82" s="209">
        <f t="shared" si="18"/>
        <v>0</v>
      </c>
      <c r="CB82" s="209">
        <f t="shared" si="19"/>
        <v>0</v>
      </c>
      <c r="CC82" s="260">
        <f t="shared" si="20"/>
        <v>1</v>
      </c>
      <c r="CD82" s="548" t="s">
        <v>122</v>
      </c>
    </row>
    <row r="83" spans="1:82" ht="31.5">
      <c r="A83" s="261" t="s">
        <v>90</v>
      </c>
      <c r="B83" s="74" t="s">
        <v>91</v>
      </c>
      <c r="C83" s="284" t="s">
        <v>10</v>
      </c>
      <c r="D83" s="293">
        <v>0</v>
      </c>
      <c r="E83" s="254">
        <f t="shared" ref="E83:J83" si="174">L83+S83+Z83+AG83</f>
        <v>0</v>
      </c>
      <c r="F83" s="192">
        <f t="shared" si="174"/>
        <v>0</v>
      </c>
      <c r="G83" s="192">
        <f t="shared" si="174"/>
        <v>0</v>
      </c>
      <c r="H83" s="192">
        <f t="shared" si="174"/>
        <v>0</v>
      </c>
      <c r="I83" s="192">
        <f t="shared" si="174"/>
        <v>0</v>
      </c>
      <c r="J83" s="192">
        <f t="shared" si="174"/>
        <v>0</v>
      </c>
      <c r="K83" s="255">
        <f t="shared" ref="K83" si="175">SUM(R83)+SUM(Y83)+SUM(AF83)+SUM(AM83)</f>
        <v>0</v>
      </c>
      <c r="L83" s="254">
        <v>0</v>
      </c>
      <c r="M83" s="192">
        <v>0</v>
      </c>
      <c r="N83" s="192">
        <v>0</v>
      </c>
      <c r="O83" s="192">
        <v>0</v>
      </c>
      <c r="P83" s="192">
        <v>0</v>
      </c>
      <c r="Q83" s="192">
        <v>0</v>
      </c>
      <c r="R83" s="192">
        <v>0</v>
      </c>
      <c r="S83" s="192">
        <v>0</v>
      </c>
      <c r="T83" s="192">
        <v>0</v>
      </c>
      <c r="U83" s="192">
        <v>0</v>
      </c>
      <c r="V83" s="192">
        <v>0</v>
      </c>
      <c r="W83" s="192">
        <v>0</v>
      </c>
      <c r="X83" s="192">
        <v>0</v>
      </c>
      <c r="Y83" s="192">
        <v>0</v>
      </c>
      <c r="Z83" s="192">
        <v>0</v>
      </c>
      <c r="AA83" s="192">
        <v>0</v>
      </c>
      <c r="AB83" s="192">
        <v>0</v>
      </c>
      <c r="AC83" s="192">
        <v>0</v>
      </c>
      <c r="AD83" s="192">
        <v>0</v>
      </c>
      <c r="AE83" s="192">
        <v>0</v>
      </c>
      <c r="AF83" s="192">
        <v>0</v>
      </c>
      <c r="AG83" s="192">
        <v>0</v>
      </c>
      <c r="AH83" s="192">
        <v>0</v>
      </c>
      <c r="AI83" s="192">
        <v>0</v>
      </c>
      <c r="AJ83" s="192">
        <v>0</v>
      </c>
      <c r="AK83" s="192">
        <v>0</v>
      </c>
      <c r="AL83" s="192">
        <v>0</v>
      </c>
      <c r="AM83" s="271">
        <v>0</v>
      </c>
      <c r="AN83" s="254">
        <f t="shared" ref="AN83:AS83" si="176">AU83+BB83+BI83+BP83</f>
        <v>0</v>
      </c>
      <c r="AO83" s="192">
        <f t="shared" si="176"/>
        <v>0</v>
      </c>
      <c r="AP83" s="192">
        <f t="shared" si="176"/>
        <v>0</v>
      </c>
      <c r="AQ83" s="192">
        <f t="shared" si="176"/>
        <v>0</v>
      </c>
      <c r="AR83" s="192">
        <f t="shared" si="176"/>
        <v>0</v>
      </c>
      <c r="AS83" s="192">
        <f t="shared" si="176"/>
        <v>0</v>
      </c>
      <c r="AT83" s="255">
        <f t="shared" ref="AT83" si="177">SUM(BA83)+SUM(BH83)+SUM(BO83)+SUM(BV83)</f>
        <v>0</v>
      </c>
      <c r="AU83" s="254">
        <v>0</v>
      </c>
      <c r="AV83" s="192">
        <v>0</v>
      </c>
      <c r="AW83" s="191">
        <v>0</v>
      </c>
      <c r="AX83" s="192">
        <v>0</v>
      </c>
      <c r="AY83" s="192">
        <v>0</v>
      </c>
      <c r="AZ83" s="192">
        <v>0</v>
      </c>
      <c r="BA83" s="192">
        <v>0</v>
      </c>
      <c r="BB83" s="192">
        <v>0</v>
      </c>
      <c r="BC83" s="192">
        <v>0</v>
      </c>
      <c r="BD83" s="192">
        <v>0</v>
      </c>
      <c r="BE83" s="192">
        <v>0</v>
      </c>
      <c r="BF83" s="192">
        <v>0</v>
      </c>
      <c r="BG83" s="192">
        <v>0</v>
      </c>
      <c r="BH83" s="192">
        <v>0</v>
      </c>
      <c r="BI83" s="192">
        <v>0</v>
      </c>
      <c r="BJ83" s="192">
        <v>0</v>
      </c>
      <c r="BK83" s="192">
        <v>0</v>
      </c>
      <c r="BL83" s="192">
        <v>0</v>
      </c>
      <c r="BM83" s="192">
        <v>0</v>
      </c>
      <c r="BN83" s="192">
        <v>0</v>
      </c>
      <c r="BO83" s="192">
        <v>0</v>
      </c>
      <c r="BP83" s="192">
        <v>0</v>
      </c>
      <c r="BQ83" s="192">
        <v>0</v>
      </c>
      <c r="BR83" s="191">
        <v>0</v>
      </c>
      <c r="BS83" s="192">
        <v>0</v>
      </c>
      <c r="BT83" s="192">
        <v>0</v>
      </c>
      <c r="BU83" s="192">
        <v>0</v>
      </c>
      <c r="BV83" s="271">
        <v>0</v>
      </c>
      <c r="BW83" s="254">
        <f t="shared" si="14"/>
        <v>0</v>
      </c>
      <c r="BX83" s="192">
        <f t="shared" si="15"/>
        <v>0</v>
      </c>
      <c r="BY83" s="192">
        <f t="shared" si="16"/>
        <v>0</v>
      </c>
      <c r="BZ83" s="192">
        <f t="shared" si="17"/>
        <v>0</v>
      </c>
      <c r="CA83" s="192">
        <f t="shared" si="18"/>
        <v>0</v>
      </c>
      <c r="CB83" s="192">
        <f t="shared" si="19"/>
        <v>0</v>
      </c>
      <c r="CC83" s="255">
        <f t="shared" si="20"/>
        <v>0</v>
      </c>
      <c r="CD83" s="546" t="s">
        <v>10</v>
      </c>
    </row>
    <row r="84" spans="1:82" ht="47.25">
      <c r="A84" s="247" t="s">
        <v>92</v>
      </c>
      <c r="B84" s="82" t="s">
        <v>93</v>
      </c>
      <c r="C84" s="287" t="s">
        <v>10</v>
      </c>
      <c r="D84" s="297">
        <f t="shared" ref="D84" si="178">D85+D86</f>
        <v>0</v>
      </c>
      <c r="E84" s="248">
        <f t="shared" ref="E84:G98" si="179">L84+S84+Z84+AG84</f>
        <v>0</v>
      </c>
      <c r="F84" s="188">
        <f t="shared" si="179"/>
        <v>0</v>
      </c>
      <c r="G84" s="188">
        <f t="shared" si="179"/>
        <v>0</v>
      </c>
      <c r="H84" s="188">
        <f t="shared" ref="H84:J98" si="180">O84+V84+AC84+AJ84</f>
        <v>0</v>
      </c>
      <c r="I84" s="188">
        <f t="shared" si="180"/>
        <v>0</v>
      </c>
      <c r="J84" s="188">
        <f t="shared" si="180"/>
        <v>0</v>
      </c>
      <c r="K84" s="249">
        <f t="shared" si="123"/>
        <v>0</v>
      </c>
      <c r="L84" s="248">
        <f t="shared" ref="L84:AM84" si="181">L85+L86</f>
        <v>0</v>
      </c>
      <c r="M84" s="188">
        <f t="shared" si="181"/>
        <v>0</v>
      </c>
      <c r="N84" s="188">
        <f t="shared" si="181"/>
        <v>0</v>
      </c>
      <c r="O84" s="188">
        <f t="shared" si="181"/>
        <v>0</v>
      </c>
      <c r="P84" s="188">
        <f t="shared" si="181"/>
        <v>0</v>
      </c>
      <c r="Q84" s="188">
        <f t="shared" si="181"/>
        <v>0</v>
      </c>
      <c r="R84" s="188">
        <f t="shared" si="181"/>
        <v>0</v>
      </c>
      <c r="S84" s="188">
        <f t="shared" si="181"/>
        <v>0</v>
      </c>
      <c r="T84" s="188">
        <f t="shared" si="181"/>
        <v>0</v>
      </c>
      <c r="U84" s="188">
        <f t="shared" si="181"/>
        <v>0</v>
      </c>
      <c r="V84" s="188">
        <f t="shared" si="181"/>
        <v>0</v>
      </c>
      <c r="W84" s="188">
        <f t="shared" si="181"/>
        <v>0</v>
      </c>
      <c r="X84" s="188">
        <f t="shared" si="181"/>
        <v>0</v>
      </c>
      <c r="Y84" s="188">
        <f t="shared" si="181"/>
        <v>0</v>
      </c>
      <c r="Z84" s="188">
        <f t="shared" si="181"/>
        <v>0</v>
      </c>
      <c r="AA84" s="188">
        <f t="shared" si="181"/>
        <v>0</v>
      </c>
      <c r="AB84" s="188">
        <f t="shared" si="181"/>
        <v>0</v>
      </c>
      <c r="AC84" s="188">
        <f t="shared" si="181"/>
        <v>0</v>
      </c>
      <c r="AD84" s="188">
        <f t="shared" si="181"/>
        <v>0</v>
      </c>
      <c r="AE84" s="188">
        <f t="shared" si="181"/>
        <v>0</v>
      </c>
      <c r="AF84" s="188">
        <f t="shared" si="181"/>
        <v>0</v>
      </c>
      <c r="AG84" s="188">
        <f t="shared" si="181"/>
        <v>0</v>
      </c>
      <c r="AH84" s="188">
        <f t="shared" si="181"/>
        <v>0</v>
      </c>
      <c r="AI84" s="188">
        <f t="shared" si="181"/>
        <v>0</v>
      </c>
      <c r="AJ84" s="188">
        <f t="shared" si="181"/>
        <v>0</v>
      </c>
      <c r="AK84" s="188">
        <f t="shared" si="181"/>
        <v>0</v>
      </c>
      <c r="AL84" s="188">
        <f t="shared" si="181"/>
        <v>0</v>
      </c>
      <c r="AM84" s="269">
        <f t="shared" si="181"/>
        <v>0</v>
      </c>
      <c r="AN84" s="248">
        <f t="shared" ref="AN84:AP98" si="182">AU84+BB84+BI84+BP84</f>
        <v>0</v>
      </c>
      <c r="AO84" s="188">
        <f t="shared" si="182"/>
        <v>0</v>
      </c>
      <c r="AP84" s="188">
        <f t="shared" si="182"/>
        <v>0</v>
      </c>
      <c r="AQ84" s="188">
        <f t="shared" ref="AQ84:AS98" si="183">AX84+BE84+BL84+BS84</f>
        <v>0</v>
      </c>
      <c r="AR84" s="188">
        <f t="shared" si="183"/>
        <v>0</v>
      </c>
      <c r="AS84" s="188">
        <f t="shared" si="183"/>
        <v>0</v>
      </c>
      <c r="AT84" s="249">
        <f t="shared" si="121"/>
        <v>0</v>
      </c>
      <c r="AU84" s="248">
        <f t="shared" ref="AU84:BV84" si="184">AU85+AU86</f>
        <v>0</v>
      </c>
      <c r="AV84" s="188">
        <f t="shared" si="184"/>
        <v>0</v>
      </c>
      <c r="AW84" s="187">
        <v>0</v>
      </c>
      <c r="AX84" s="188">
        <f t="shared" si="184"/>
        <v>0</v>
      </c>
      <c r="AY84" s="188">
        <f t="shared" si="184"/>
        <v>0</v>
      </c>
      <c r="AZ84" s="188">
        <f t="shared" si="184"/>
        <v>0</v>
      </c>
      <c r="BA84" s="188">
        <f t="shared" si="184"/>
        <v>0</v>
      </c>
      <c r="BB84" s="188">
        <f t="shared" si="184"/>
        <v>0</v>
      </c>
      <c r="BC84" s="188">
        <f t="shared" si="184"/>
        <v>0</v>
      </c>
      <c r="BD84" s="188">
        <f t="shared" si="184"/>
        <v>0</v>
      </c>
      <c r="BE84" s="188">
        <f t="shared" si="184"/>
        <v>0</v>
      </c>
      <c r="BF84" s="188">
        <f t="shared" si="184"/>
        <v>0</v>
      </c>
      <c r="BG84" s="188">
        <f t="shared" si="184"/>
        <v>0</v>
      </c>
      <c r="BH84" s="188">
        <f t="shared" si="184"/>
        <v>0</v>
      </c>
      <c r="BI84" s="188">
        <f t="shared" si="184"/>
        <v>0</v>
      </c>
      <c r="BJ84" s="188">
        <f t="shared" si="184"/>
        <v>0</v>
      </c>
      <c r="BK84" s="188">
        <f t="shared" si="184"/>
        <v>0</v>
      </c>
      <c r="BL84" s="188">
        <f t="shared" si="184"/>
        <v>0</v>
      </c>
      <c r="BM84" s="188">
        <f t="shared" si="184"/>
        <v>0</v>
      </c>
      <c r="BN84" s="188">
        <f t="shared" si="184"/>
        <v>0</v>
      </c>
      <c r="BO84" s="188">
        <f t="shared" si="184"/>
        <v>0</v>
      </c>
      <c r="BP84" s="188">
        <f t="shared" si="184"/>
        <v>0</v>
      </c>
      <c r="BQ84" s="188">
        <f t="shared" si="184"/>
        <v>0</v>
      </c>
      <c r="BR84" s="187">
        <v>0</v>
      </c>
      <c r="BS84" s="188">
        <f t="shared" si="184"/>
        <v>0</v>
      </c>
      <c r="BT84" s="188">
        <f t="shared" si="184"/>
        <v>0</v>
      </c>
      <c r="BU84" s="188">
        <f t="shared" si="184"/>
        <v>0</v>
      </c>
      <c r="BV84" s="269">
        <f t="shared" si="184"/>
        <v>0</v>
      </c>
      <c r="BW84" s="248">
        <f t="shared" si="14"/>
        <v>0</v>
      </c>
      <c r="BX84" s="188">
        <f t="shared" si="15"/>
        <v>0</v>
      </c>
      <c r="BY84" s="188">
        <f t="shared" si="16"/>
        <v>0</v>
      </c>
      <c r="BZ84" s="188">
        <f t="shared" si="17"/>
        <v>0</v>
      </c>
      <c r="CA84" s="188">
        <f t="shared" si="18"/>
        <v>0</v>
      </c>
      <c r="CB84" s="188">
        <f t="shared" si="19"/>
        <v>0</v>
      </c>
      <c r="CC84" s="249">
        <f t="shared" si="20"/>
        <v>0</v>
      </c>
      <c r="CD84" s="544" t="s">
        <v>10</v>
      </c>
    </row>
    <row r="85" spans="1:82" ht="47.25">
      <c r="A85" s="250" t="s">
        <v>115</v>
      </c>
      <c r="B85" s="55" t="s">
        <v>102</v>
      </c>
      <c r="C85" s="286" t="s">
        <v>10</v>
      </c>
      <c r="D85" s="296">
        <v>0</v>
      </c>
      <c r="E85" s="251">
        <f t="shared" si="179"/>
        <v>0</v>
      </c>
      <c r="F85" s="190">
        <f t="shared" si="179"/>
        <v>0</v>
      </c>
      <c r="G85" s="190">
        <f t="shared" si="179"/>
        <v>0</v>
      </c>
      <c r="H85" s="190">
        <f t="shared" si="180"/>
        <v>0</v>
      </c>
      <c r="I85" s="190">
        <f t="shared" si="180"/>
        <v>0</v>
      </c>
      <c r="J85" s="190">
        <f t="shared" si="180"/>
        <v>0</v>
      </c>
      <c r="K85" s="252">
        <f t="shared" si="123"/>
        <v>0</v>
      </c>
      <c r="L85" s="251">
        <v>0</v>
      </c>
      <c r="M85" s="190">
        <v>0</v>
      </c>
      <c r="N85" s="190">
        <v>0</v>
      </c>
      <c r="O85" s="190">
        <v>0</v>
      </c>
      <c r="P85" s="190">
        <v>0</v>
      </c>
      <c r="Q85" s="190">
        <v>0</v>
      </c>
      <c r="R85" s="190">
        <v>0</v>
      </c>
      <c r="S85" s="190">
        <v>0</v>
      </c>
      <c r="T85" s="190">
        <v>0</v>
      </c>
      <c r="U85" s="190">
        <v>0</v>
      </c>
      <c r="V85" s="190">
        <v>0</v>
      </c>
      <c r="W85" s="190">
        <v>0</v>
      </c>
      <c r="X85" s="190">
        <v>0</v>
      </c>
      <c r="Y85" s="190">
        <v>0</v>
      </c>
      <c r="Z85" s="190">
        <v>0</v>
      </c>
      <c r="AA85" s="190">
        <v>0</v>
      </c>
      <c r="AB85" s="190">
        <v>0</v>
      </c>
      <c r="AC85" s="190">
        <v>0</v>
      </c>
      <c r="AD85" s="190">
        <v>0</v>
      </c>
      <c r="AE85" s="190">
        <v>0</v>
      </c>
      <c r="AF85" s="190">
        <v>0</v>
      </c>
      <c r="AG85" s="190">
        <v>0</v>
      </c>
      <c r="AH85" s="190">
        <v>0</v>
      </c>
      <c r="AI85" s="190">
        <v>0</v>
      </c>
      <c r="AJ85" s="190">
        <v>0</v>
      </c>
      <c r="AK85" s="190">
        <v>0</v>
      </c>
      <c r="AL85" s="190">
        <v>0</v>
      </c>
      <c r="AM85" s="270">
        <v>0</v>
      </c>
      <c r="AN85" s="251">
        <f t="shared" si="182"/>
        <v>0</v>
      </c>
      <c r="AO85" s="190">
        <f t="shared" si="182"/>
        <v>0</v>
      </c>
      <c r="AP85" s="190">
        <f t="shared" si="182"/>
        <v>0</v>
      </c>
      <c r="AQ85" s="190">
        <f t="shared" si="183"/>
        <v>0</v>
      </c>
      <c r="AR85" s="190">
        <f t="shared" si="183"/>
        <v>0</v>
      </c>
      <c r="AS85" s="190">
        <f t="shared" si="183"/>
        <v>0</v>
      </c>
      <c r="AT85" s="252">
        <f t="shared" ref="AT85:AT98" si="185">SUM(BA85)+SUM(BH85)+SUM(BO85)+SUM(BV85)</f>
        <v>0</v>
      </c>
      <c r="AU85" s="251">
        <v>0</v>
      </c>
      <c r="AV85" s="190">
        <v>0</v>
      </c>
      <c r="AW85" s="189">
        <v>0</v>
      </c>
      <c r="AX85" s="190">
        <v>0</v>
      </c>
      <c r="AY85" s="190">
        <v>0</v>
      </c>
      <c r="AZ85" s="190">
        <v>0</v>
      </c>
      <c r="BA85" s="190">
        <v>0</v>
      </c>
      <c r="BB85" s="190">
        <v>0</v>
      </c>
      <c r="BC85" s="190">
        <v>0</v>
      </c>
      <c r="BD85" s="190">
        <v>0</v>
      </c>
      <c r="BE85" s="190">
        <v>0</v>
      </c>
      <c r="BF85" s="190">
        <v>0</v>
      </c>
      <c r="BG85" s="190">
        <v>0</v>
      </c>
      <c r="BH85" s="190">
        <v>0</v>
      </c>
      <c r="BI85" s="190">
        <v>0</v>
      </c>
      <c r="BJ85" s="190">
        <v>0</v>
      </c>
      <c r="BK85" s="190">
        <v>0</v>
      </c>
      <c r="BL85" s="190">
        <v>0</v>
      </c>
      <c r="BM85" s="190">
        <v>0</v>
      </c>
      <c r="BN85" s="190">
        <v>0</v>
      </c>
      <c r="BO85" s="190">
        <v>0</v>
      </c>
      <c r="BP85" s="190">
        <v>0</v>
      </c>
      <c r="BQ85" s="190">
        <v>0</v>
      </c>
      <c r="BR85" s="189">
        <v>0</v>
      </c>
      <c r="BS85" s="190">
        <v>0</v>
      </c>
      <c r="BT85" s="190">
        <v>0</v>
      </c>
      <c r="BU85" s="190">
        <v>0</v>
      </c>
      <c r="BV85" s="270">
        <v>0</v>
      </c>
      <c r="BW85" s="251">
        <f t="shared" si="14"/>
        <v>0</v>
      </c>
      <c r="BX85" s="190">
        <f t="shared" si="15"/>
        <v>0</v>
      </c>
      <c r="BY85" s="190">
        <f t="shared" si="16"/>
        <v>0</v>
      </c>
      <c r="BZ85" s="190">
        <f t="shared" si="17"/>
        <v>0</v>
      </c>
      <c r="CA85" s="190">
        <f t="shared" si="18"/>
        <v>0</v>
      </c>
      <c r="CB85" s="190">
        <f t="shared" si="19"/>
        <v>0</v>
      </c>
      <c r="CC85" s="252">
        <f t="shared" si="20"/>
        <v>0</v>
      </c>
      <c r="CD85" s="545" t="s">
        <v>10</v>
      </c>
    </row>
    <row r="86" spans="1:82" ht="47.25">
      <c r="A86" s="250" t="s">
        <v>94</v>
      </c>
      <c r="B86" s="55" t="s">
        <v>95</v>
      </c>
      <c r="C86" s="286" t="s">
        <v>10</v>
      </c>
      <c r="D86" s="296">
        <v>0</v>
      </c>
      <c r="E86" s="251">
        <f t="shared" ref="E86:J87" si="186">L86+S86+Z86+AG86</f>
        <v>0</v>
      </c>
      <c r="F86" s="190">
        <f t="shared" si="186"/>
        <v>0</v>
      </c>
      <c r="G86" s="190">
        <f t="shared" si="186"/>
        <v>0</v>
      </c>
      <c r="H86" s="190">
        <f t="shared" si="186"/>
        <v>0</v>
      </c>
      <c r="I86" s="190">
        <f t="shared" si="186"/>
        <v>0</v>
      </c>
      <c r="J86" s="190">
        <f t="shared" si="186"/>
        <v>0</v>
      </c>
      <c r="K86" s="252">
        <f t="shared" ref="K86:K87" si="187">SUM(R86)+SUM(Y86)+SUM(AF86)+SUM(AM86)</f>
        <v>0</v>
      </c>
      <c r="L86" s="251">
        <v>0</v>
      </c>
      <c r="M86" s="190">
        <v>0</v>
      </c>
      <c r="N86" s="190">
        <v>0</v>
      </c>
      <c r="O86" s="190">
        <v>0</v>
      </c>
      <c r="P86" s="190">
        <v>0</v>
      </c>
      <c r="Q86" s="190">
        <v>0</v>
      </c>
      <c r="R86" s="190">
        <v>0</v>
      </c>
      <c r="S86" s="190">
        <v>0</v>
      </c>
      <c r="T86" s="190">
        <v>0</v>
      </c>
      <c r="U86" s="190">
        <v>0</v>
      </c>
      <c r="V86" s="190">
        <v>0</v>
      </c>
      <c r="W86" s="190">
        <v>0</v>
      </c>
      <c r="X86" s="190">
        <v>0</v>
      </c>
      <c r="Y86" s="190">
        <v>0</v>
      </c>
      <c r="Z86" s="190">
        <v>0</v>
      </c>
      <c r="AA86" s="190">
        <v>0</v>
      </c>
      <c r="AB86" s="190">
        <v>0</v>
      </c>
      <c r="AC86" s="190">
        <v>0</v>
      </c>
      <c r="AD86" s="190">
        <v>0</v>
      </c>
      <c r="AE86" s="190">
        <v>0</v>
      </c>
      <c r="AF86" s="190">
        <v>0</v>
      </c>
      <c r="AG86" s="190">
        <v>0</v>
      </c>
      <c r="AH86" s="190">
        <v>0</v>
      </c>
      <c r="AI86" s="190">
        <v>0</v>
      </c>
      <c r="AJ86" s="190">
        <v>0</v>
      </c>
      <c r="AK86" s="190">
        <v>0</v>
      </c>
      <c r="AL86" s="190">
        <v>0</v>
      </c>
      <c r="AM86" s="270">
        <v>0</v>
      </c>
      <c r="AN86" s="251">
        <f t="shared" ref="AN86:AS87" si="188">AU86+BB86+BI86+BP86</f>
        <v>0</v>
      </c>
      <c r="AO86" s="190">
        <f t="shared" si="188"/>
        <v>0</v>
      </c>
      <c r="AP86" s="190">
        <f t="shared" si="188"/>
        <v>0</v>
      </c>
      <c r="AQ86" s="190">
        <f t="shared" si="188"/>
        <v>0</v>
      </c>
      <c r="AR86" s="190">
        <f t="shared" si="188"/>
        <v>0</v>
      </c>
      <c r="AS86" s="190">
        <f t="shared" si="188"/>
        <v>0</v>
      </c>
      <c r="AT86" s="252">
        <f t="shared" ref="AT86:AT87" si="189">SUM(BA86)+SUM(BH86)+SUM(BO86)+SUM(BV86)</f>
        <v>0</v>
      </c>
      <c r="AU86" s="251">
        <v>0</v>
      </c>
      <c r="AV86" s="190">
        <v>0</v>
      </c>
      <c r="AW86" s="189">
        <v>0</v>
      </c>
      <c r="AX86" s="190">
        <v>0</v>
      </c>
      <c r="AY86" s="190">
        <v>0</v>
      </c>
      <c r="AZ86" s="190">
        <v>0</v>
      </c>
      <c r="BA86" s="190">
        <v>0</v>
      </c>
      <c r="BB86" s="190">
        <v>0</v>
      </c>
      <c r="BC86" s="190">
        <v>0</v>
      </c>
      <c r="BD86" s="190">
        <v>0</v>
      </c>
      <c r="BE86" s="190">
        <v>0</v>
      </c>
      <c r="BF86" s="190">
        <v>0</v>
      </c>
      <c r="BG86" s="190">
        <v>0</v>
      </c>
      <c r="BH86" s="190">
        <v>0</v>
      </c>
      <c r="BI86" s="190">
        <v>0</v>
      </c>
      <c r="BJ86" s="190">
        <v>0</v>
      </c>
      <c r="BK86" s="190">
        <v>0</v>
      </c>
      <c r="BL86" s="190">
        <v>0</v>
      </c>
      <c r="BM86" s="190">
        <v>0</v>
      </c>
      <c r="BN86" s="190">
        <v>0</v>
      </c>
      <c r="BO86" s="190">
        <v>0</v>
      </c>
      <c r="BP86" s="190">
        <v>0</v>
      </c>
      <c r="BQ86" s="190">
        <v>0</v>
      </c>
      <c r="BR86" s="189">
        <v>0</v>
      </c>
      <c r="BS86" s="190">
        <v>0</v>
      </c>
      <c r="BT86" s="190">
        <v>0</v>
      </c>
      <c r="BU86" s="190">
        <v>0</v>
      </c>
      <c r="BV86" s="270">
        <v>0</v>
      </c>
      <c r="BW86" s="251">
        <f t="shared" ref="BW86:BW98" si="190">AN86-E86</f>
        <v>0</v>
      </c>
      <c r="BX86" s="190">
        <f t="shared" ref="BX86:BX98" si="191">AO86-F86</f>
        <v>0</v>
      </c>
      <c r="BY86" s="190">
        <f t="shared" ref="BY86:BY98" si="192">AP86-G86</f>
        <v>0</v>
      </c>
      <c r="BZ86" s="190">
        <f t="shared" ref="BZ86:BZ98" si="193">AQ86-H86</f>
        <v>0</v>
      </c>
      <c r="CA86" s="190">
        <f t="shared" ref="CA86:CA98" si="194">AR86-I86</f>
        <v>0</v>
      </c>
      <c r="CB86" s="190">
        <f t="shared" ref="CB86:CB98" si="195">AS86-J86</f>
        <v>0</v>
      </c>
      <c r="CC86" s="252">
        <f t="shared" ref="CC86:CC98" si="196">AT86-K86</f>
        <v>0</v>
      </c>
      <c r="CD86" s="545" t="s">
        <v>10</v>
      </c>
    </row>
    <row r="87" spans="1:82" ht="31.5">
      <c r="A87" s="247" t="s">
        <v>96</v>
      </c>
      <c r="B87" s="82" t="s">
        <v>97</v>
      </c>
      <c r="C87" s="287" t="s">
        <v>10</v>
      </c>
      <c r="D87" s="297">
        <v>0</v>
      </c>
      <c r="E87" s="248">
        <f t="shared" si="186"/>
        <v>0</v>
      </c>
      <c r="F87" s="188">
        <f t="shared" si="186"/>
        <v>0</v>
      </c>
      <c r="G87" s="188">
        <f t="shared" si="186"/>
        <v>0</v>
      </c>
      <c r="H87" s="188">
        <f t="shared" si="186"/>
        <v>0</v>
      </c>
      <c r="I87" s="188">
        <f t="shared" si="186"/>
        <v>0</v>
      </c>
      <c r="J87" s="188">
        <f t="shared" si="186"/>
        <v>0</v>
      </c>
      <c r="K87" s="249">
        <f t="shared" si="187"/>
        <v>0</v>
      </c>
      <c r="L87" s="248">
        <v>0</v>
      </c>
      <c r="M87" s="188">
        <v>0</v>
      </c>
      <c r="N87" s="188">
        <v>0</v>
      </c>
      <c r="O87" s="188">
        <v>0</v>
      </c>
      <c r="P87" s="188">
        <v>0</v>
      </c>
      <c r="Q87" s="188">
        <v>0</v>
      </c>
      <c r="R87" s="188">
        <v>0</v>
      </c>
      <c r="S87" s="188">
        <v>0</v>
      </c>
      <c r="T87" s="188">
        <v>0</v>
      </c>
      <c r="U87" s="188">
        <v>0</v>
      </c>
      <c r="V87" s="188">
        <v>0</v>
      </c>
      <c r="W87" s="188">
        <v>0</v>
      </c>
      <c r="X87" s="188">
        <v>0</v>
      </c>
      <c r="Y87" s="188">
        <v>0</v>
      </c>
      <c r="Z87" s="188">
        <v>0</v>
      </c>
      <c r="AA87" s="188">
        <v>0</v>
      </c>
      <c r="AB87" s="188">
        <v>0</v>
      </c>
      <c r="AC87" s="188">
        <v>0</v>
      </c>
      <c r="AD87" s="188">
        <v>0</v>
      </c>
      <c r="AE87" s="188">
        <v>0</v>
      </c>
      <c r="AF87" s="188">
        <v>0</v>
      </c>
      <c r="AG87" s="188">
        <v>0</v>
      </c>
      <c r="AH87" s="188">
        <v>0</v>
      </c>
      <c r="AI87" s="188">
        <v>0</v>
      </c>
      <c r="AJ87" s="188">
        <v>0</v>
      </c>
      <c r="AK87" s="188">
        <v>0</v>
      </c>
      <c r="AL87" s="188">
        <v>0</v>
      </c>
      <c r="AM87" s="269">
        <v>0</v>
      </c>
      <c r="AN87" s="248">
        <f t="shared" si="188"/>
        <v>0</v>
      </c>
      <c r="AO87" s="188">
        <f t="shared" si="188"/>
        <v>0</v>
      </c>
      <c r="AP87" s="188">
        <f t="shared" si="188"/>
        <v>0</v>
      </c>
      <c r="AQ87" s="188">
        <f t="shared" si="188"/>
        <v>0</v>
      </c>
      <c r="AR87" s="188">
        <f t="shared" si="188"/>
        <v>0</v>
      </c>
      <c r="AS87" s="188">
        <f t="shared" si="188"/>
        <v>0</v>
      </c>
      <c r="AT87" s="249">
        <f t="shared" si="189"/>
        <v>0</v>
      </c>
      <c r="AU87" s="248">
        <v>0</v>
      </c>
      <c r="AV87" s="188">
        <v>0</v>
      </c>
      <c r="AW87" s="187">
        <v>0</v>
      </c>
      <c r="AX87" s="188">
        <v>0</v>
      </c>
      <c r="AY87" s="188">
        <v>0</v>
      </c>
      <c r="AZ87" s="188">
        <v>0</v>
      </c>
      <c r="BA87" s="188">
        <v>0</v>
      </c>
      <c r="BB87" s="188">
        <v>0</v>
      </c>
      <c r="BC87" s="188">
        <v>0</v>
      </c>
      <c r="BD87" s="188">
        <v>0</v>
      </c>
      <c r="BE87" s="188">
        <v>0</v>
      </c>
      <c r="BF87" s="188">
        <v>0</v>
      </c>
      <c r="BG87" s="188">
        <v>0</v>
      </c>
      <c r="BH87" s="188">
        <v>0</v>
      </c>
      <c r="BI87" s="188">
        <v>0</v>
      </c>
      <c r="BJ87" s="188">
        <v>0</v>
      </c>
      <c r="BK87" s="188">
        <v>0</v>
      </c>
      <c r="BL87" s="188">
        <v>0</v>
      </c>
      <c r="BM87" s="188">
        <v>0</v>
      </c>
      <c r="BN87" s="188">
        <v>0</v>
      </c>
      <c r="BO87" s="188">
        <v>0</v>
      </c>
      <c r="BP87" s="188">
        <v>0</v>
      </c>
      <c r="BQ87" s="188">
        <v>0</v>
      </c>
      <c r="BR87" s="187">
        <v>0</v>
      </c>
      <c r="BS87" s="188">
        <v>0</v>
      </c>
      <c r="BT87" s="188">
        <v>0</v>
      </c>
      <c r="BU87" s="188">
        <v>0</v>
      </c>
      <c r="BV87" s="269">
        <v>0</v>
      </c>
      <c r="BW87" s="248">
        <f t="shared" si="190"/>
        <v>0</v>
      </c>
      <c r="BX87" s="188">
        <f t="shared" si="191"/>
        <v>0</v>
      </c>
      <c r="BY87" s="188">
        <f t="shared" si="192"/>
        <v>0</v>
      </c>
      <c r="BZ87" s="188">
        <f t="shared" si="193"/>
        <v>0</v>
      </c>
      <c r="CA87" s="188">
        <f t="shared" si="194"/>
        <v>0</v>
      </c>
      <c r="CB87" s="188">
        <f t="shared" si="195"/>
        <v>0</v>
      </c>
      <c r="CC87" s="249">
        <f t="shared" si="196"/>
        <v>0</v>
      </c>
      <c r="CD87" s="544" t="s">
        <v>10</v>
      </c>
    </row>
    <row r="88" spans="1:82" ht="31.5">
      <c r="A88" s="247" t="s">
        <v>98</v>
      </c>
      <c r="B88" s="82" t="s">
        <v>99</v>
      </c>
      <c r="C88" s="287" t="s">
        <v>10</v>
      </c>
      <c r="D88" s="297">
        <v>0</v>
      </c>
      <c r="E88" s="248">
        <f t="shared" si="179"/>
        <v>0</v>
      </c>
      <c r="F88" s="188">
        <f t="shared" si="179"/>
        <v>0</v>
      </c>
      <c r="G88" s="188">
        <f t="shared" si="179"/>
        <v>0</v>
      </c>
      <c r="H88" s="188">
        <f t="shared" si="180"/>
        <v>0</v>
      </c>
      <c r="I88" s="188">
        <f t="shared" si="180"/>
        <v>0</v>
      </c>
      <c r="J88" s="188">
        <f t="shared" si="180"/>
        <v>0</v>
      </c>
      <c r="K88" s="249">
        <f t="shared" ref="K88:K98" si="197">SUM(R88)+SUM(Y88)+SUM(AF88)+SUM(AM88)</f>
        <v>0</v>
      </c>
      <c r="L88" s="248">
        <v>0</v>
      </c>
      <c r="M88" s="188">
        <v>0</v>
      </c>
      <c r="N88" s="188">
        <v>0</v>
      </c>
      <c r="O88" s="188">
        <v>0</v>
      </c>
      <c r="P88" s="188">
        <v>0</v>
      </c>
      <c r="Q88" s="188">
        <v>0</v>
      </c>
      <c r="R88" s="188">
        <v>0</v>
      </c>
      <c r="S88" s="188">
        <v>0</v>
      </c>
      <c r="T88" s="188">
        <v>0</v>
      </c>
      <c r="U88" s="188">
        <v>0</v>
      </c>
      <c r="V88" s="188">
        <v>0</v>
      </c>
      <c r="W88" s="188">
        <v>0</v>
      </c>
      <c r="X88" s="188">
        <v>0</v>
      </c>
      <c r="Y88" s="188">
        <v>0</v>
      </c>
      <c r="Z88" s="188">
        <v>0</v>
      </c>
      <c r="AA88" s="188">
        <v>0</v>
      </c>
      <c r="AB88" s="188">
        <v>0</v>
      </c>
      <c r="AC88" s="188">
        <v>0</v>
      </c>
      <c r="AD88" s="188">
        <v>0</v>
      </c>
      <c r="AE88" s="188">
        <v>0</v>
      </c>
      <c r="AF88" s="188">
        <v>0</v>
      </c>
      <c r="AG88" s="188">
        <v>0</v>
      </c>
      <c r="AH88" s="188">
        <v>0</v>
      </c>
      <c r="AI88" s="188">
        <v>0</v>
      </c>
      <c r="AJ88" s="188">
        <v>0</v>
      </c>
      <c r="AK88" s="188">
        <v>0</v>
      </c>
      <c r="AL88" s="188">
        <v>0</v>
      </c>
      <c r="AM88" s="269">
        <v>0</v>
      </c>
      <c r="AN88" s="248">
        <f t="shared" si="182"/>
        <v>0</v>
      </c>
      <c r="AO88" s="188">
        <f t="shared" si="182"/>
        <v>0</v>
      </c>
      <c r="AP88" s="188">
        <f t="shared" si="182"/>
        <v>0</v>
      </c>
      <c r="AQ88" s="188">
        <f t="shared" si="183"/>
        <v>0</v>
      </c>
      <c r="AR88" s="188">
        <f t="shared" si="183"/>
        <v>0</v>
      </c>
      <c r="AS88" s="188">
        <f t="shared" si="183"/>
        <v>0</v>
      </c>
      <c r="AT88" s="249">
        <f t="shared" si="185"/>
        <v>0</v>
      </c>
      <c r="AU88" s="248">
        <v>0</v>
      </c>
      <c r="AV88" s="188">
        <v>0</v>
      </c>
      <c r="AW88" s="187">
        <v>0</v>
      </c>
      <c r="AX88" s="188">
        <v>0</v>
      </c>
      <c r="AY88" s="188">
        <v>0</v>
      </c>
      <c r="AZ88" s="188">
        <v>0</v>
      </c>
      <c r="BA88" s="188">
        <v>0</v>
      </c>
      <c r="BB88" s="188">
        <v>0</v>
      </c>
      <c r="BC88" s="188">
        <v>0</v>
      </c>
      <c r="BD88" s="188">
        <v>0</v>
      </c>
      <c r="BE88" s="188">
        <v>0</v>
      </c>
      <c r="BF88" s="188">
        <v>0</v>
      </c>
      <c r="BG88" s="188">
        <v>0</v>
      </c>
      <c r="BH88" s="188">
        <v>0</v>
      </c>
      <c r="BI88" s="188">
        <v>0</v>
      </c>
      <c r="BJ88" s="188">
        <v>0</v>
      </c>
      <c r="BK88" s="188">
        <v>0</v>
      </c>
      <c r="BL88" s="188">
        <v>0</v>
      </c>
      <c r="BM88" s="188">
        <v>0</v>
      </c>
      <c r="BN88" s="188">
        <v>0</v>
      </c>
      <c r="BO88" s="188">
        <v>0</v>
      </c>
      <c r="BP88" s="188">
        <v>0</v>
      </c>
      <c r="BQ88" s="188">
        <v>0</v>
      </c>
      <c r="BR88" s="187">
        <v>0</v>
      </c>
      <c r="BS88" s="188">
        <v>0</v>
      </c>
      <c r="BT88" s="188">
        <v>0</v>
      </c>
      <c r="BU88" s="188">
        <v>0</v>
      </c>
      <c r="BV88" s="269">
        <v>0</v>
      </c>
      <c r="BW88" s="248">
        <f t="shared" si="190"/>
        <v>0</v>
      </c>
      <c r="BX88" s="188">
        <f t="shared" si="191"/>
        <v>0</v>
      </c>
      <c r="BY88" s="188">
        <f t="shared" si="192"/>
        <v>0</v>
      </c>
      <c r="BZ88" s="188">
        <f t="shared" si="193"/>
        <v>0</v>
      </c>
      <c r="CA88" s="188">
        <f t="shared" si="194"/>
        <v>0</v>
      </c>
      <c r="CB88" s="188">
        <f t="shared" si="195"/>
        <v>0</v>
      </c>
      <c r="CC88" s="249">
        <f t="shared" si="196"/>
        <v>0</v>
      </c>
      <c r="CD88" s="544" t="s">
        <v>10</v>
      </c>
    </row>
    <row r="89" spans="1:82">
      <c r="A89" s="247" t="s">
        <v>100</v>
      </c>
      <c r="B89" s="49" t="s">
        <v>101</v>
      </c>
      <c r="C89" s="287" t="s">
        <v>10</v>
      </c>
      <c r="D89" s="291">
        <f>SUM(D90:D98)</f>
        <v>0</v>
      </c>
      <c r="E89" s="248">
        <f t="shared" si="179"/>
        <v>0</v>
      </c>
      <c r="F89" s="188">
        <f t="shared" si="179"/>
        <v>0</v>
      </c>
      <c r="G89" s="188">
        <f t="shared" si="179"/>
        <v>0</v>
      </c>
      <c r="H89" s="188">
        <f t="shared" si="180"/>
        <v>0</v>
      </c>
      <c r="I89" s="188">
        <f t="shared" si="180"/>
        <v>0</v>
      </c>
      <c r="J89" s="188">
        <f t="shared" si="180"/>
        <v>0</v>
      </c>
      <c r="K89" s="249">
        <f t="shared" si="197"/>
        <v>0</v>
      </c>
      <c r="L89" s="248">
        <f t="shared" ref="L89:AM89" si="198">SUM(L90:L98)</f>
        <v>0</v>
      </c>
      <c r="M89" s="188">
        <f t="shared" si="198"/>
        <v>0</v>
      </c>
      <c r="N89" s="188">
        <f t="shared" si="198"/>
        <v>0</v>
      </c>
      <c r="O89" s="188">
        <f t="shared" si="198"/>
        <v>0</v>
      </c>
      <c r="P89" s="188">
        <f t="shared" si="198"/>
        <v>0</v>
      </c>
      <c r="Q89" s="188">
        <f t="shared" si="198"/>
        <v>0</v>
      </c>
      <c r="R89" s="188">
        <f t="shared" si="198"/>
        <v>0</v>
      </c>
      <c r="S89" s="188">
        <f t="shared" si="198"/>
        <v>0</v>
      </c>
      <c r="T89" s="188">
        <f t="shared" si="198"/>
        <v>0</v>
      </c>
      <c r="U89" s="188">
        <f t="shared" si="198"/>
        <v>0</v>
      </c>
      <c r="V89" s="188">
        <f t="shared" si="198"/>
        <v>0</v>
      </c>
      <c r="W89" s="188">
        <f t="shared" si="198"/>
        <v>0</v>
      </c>
      <c r="X89" s="188">
        <f t="shared" si="198"/>
        <v>0</v>
      </c>
      <c r="Y89" s="188">
        <f t="shared" si="198"/>
        <v>0</v>
      </c>
      <c r="Z89" s="188">
        <f t="shared" si="198"/>
        <v>0</v>
      </c>
      <c r="AA89" s="188">
        <f t="shared" si="198"/>
        <v>0</v>
      </c>
      <c r="AB89" s="188">
        <f t="shared" si="198"/>
        <v>0</v>
      </c>
      <c r="AC89" s="188">
        <f t="shared" si="198"/>
        <v>0</v>
      </c>
      <c r="AD89" s="188">
        <f t="shared" si="198"/>
        <v>0</v>
      </c>
      <c r="AE89" s="188">
        <f t="shared" si="198"/>
        <v>0</v>
      </c>
      <c r="AF89" s="188">
        <f t="shared" si="198"/>
        <v>0</v>
      </c>
      <c r="AG89" s="188">
        <f t="shared" si="198"/>
        <v>0</v>
      </c>
      <c r="AH89" s="188">
        <f t="shared" si="198"/>
        <v>0</v>
      </c>
      <c r="AI89" s="188">
        <f t="shared" si="198"/>
        <v>0</v>
      </c>
      <c r="AJ89" s="188">
        <f t="shared" si="198"/>
        <v>0</v>
      </c>
      <c r="AK89" s="188">
        <f t="shared" si="198"/>
        <v>0</v>
      </c>
      <c r="AL89" s="188">
        <f t="shared" si="198"/>
        <v>0</v>
      </c>
      <c r="AM89" s="269">
        <f t="shared" si="198"/>
        <v>0</v>
      </c>
      <c r="AN89" s="248">
        <f t="shared" si="182"/>
        <v>0</v>
      </c>
      <c r="AO89" s="188">
        <f t="shared" si="182"/>
        <v>0</v>
      </c>
      <c r="AP89" s="188">
        <f t="shared" si="182"/>
        <v>0</v>
      </c>
      <c r="AQ89" s="188">
        <f t="shared" si="183"/>
        <v>0</v>
      </c>
      <c r="AR89" s="188">
        <f t="shared" si="183"/>
        <v>0</v>
      </c>
      <c r="AS89" s="188">
        <f t="shared" si="183"/>
        <v>0</v>
      </c>
      <c r="AT89" s="249">
        <f t="shared" si="185"/>
        <v>7</v>
      </c>
      <c r="AU89" s="248">
        <f t="shared" ref="AU89:BV89" si="199">SUM(AU90:AU98)</f>
        <v>0</v>
      </c>
      <c r="AV89" s="188">
        <f t="shared" si="199"/>
        <v>0</v>
      </c>
      <c r="AW89" s="187">
        <f t="shared" ref="AW89" si="200">SUM(AW90:AW98)</f>
        <v>0</v>
      </c>
      <c r="AX89" s="188">
        <f t="shared" si="199"/>
        <v>0</v>
      </c>
      <c r="AY89" s="188">
        <f t="shared" si="199"/>
        <v>0</v>
      </c>
      <c r="AZ89" s="188">
        <f t="shared" si="199"/>
        <v>0</v>
      </c>
      <c r="BA89" s="188">
        <f t="shared" si="199"/>
        <v>2</v>
      </c>
      <c r="BB89" s="188">
        <f t="shared" si="199"/>
        <v>0</v>
      </c>
      <c r="BC89" s="188">
        <f t="shared" si="199"/>
        <v>0</v>
      </c>
      <c r="BD89" s="188">
        <f t="shared" si="199"/>
        <v>0</v>
      </c>
      <c r="BE89" s="188">
        <f t="shared" si="199"/>
        <v>0</v>
      </c>
      <c r="BF89" s="188">
        <f t="shared" si="199"/>
        <v>0</v>
      </c>
      <c r="BG89" s="188">
        <f t="shared" si="199"/>
        <v>0</v>
      </c>
      <c r="BH89" s="188">
        <f t="shared" si="199"/>
        <v>2</v>
      </c>
      <c r="BI89" s="188">
        <f t="shared" si="199"/>
        <v>0</v>
      </c>
      <c r="BJ89" s="188">
        <f t="shared" si="199"/>
        <v>0</v>
      </c>
      <c r="BK89" s="188">
        <f t="shared" si="199"/>
        <v>0</v>
      </c>
      <c r="BL89" s="188">
        <f t="shared" si="199"/>
        <v>0</v>
      </c>
      <c r="BM89" s="188">
        <f t="shared" si="199"/>
        <v>0</v>
      </c>
      <c r="BN89" s="188">
        <f t="shared" si="199"/>
        <v>0</v>
      </c>
      <c r="BO89" s="188">
        <f t="shared" si="199"/>
        <v>2</v>
      </c>
      <c r="BP89" s="188">
        <f t="shared" si="199"/>
        <v>0</v>
      </c>
      <c r="BQ89" s="188">
        <f t="shared" si="199"/>
        <v>0</v>
      </c>
      <c r="BR89" s="187">
        <f t="shared" ref="BR89" si="201">SUM(BR90:BR98)</f>
        <v>0</v>
      </c>
      <c r="BS89" s="188">
        <f t="shared" si="199"/>
        <v>0</v>
      </c>
      <c r="BT89" s="188">
        <f t="shared" si="199"/>
        <v>0</v>
      </c>
      <c r="BU89" s="188">
        <f t="shared" si="199"/>
        <v>0</v>
      </c>
      <c r="BV89" s="269">
        <f t="shared" si="199"/>
        <v>1</v>
      </c>
      <c r="BW89" s="248">
        <f t="shared" si="190"/>
        <v>0</v>
      </c>
      <c r="BX89" s="188">
        <f t="shared" si="191"/>
        <v>0</v>
      </c>
      <c r="BY89" s="188">
        <f t="shared" si="192"/>
        <v>0</v>
      </c>
      <c r="BZ89" s="188">
        <f t="shared" si="193"/>
        <v>0</v>
      </c>
      <c r="CA89" s="188">
        <f t="shared" si="194"/>
        <v>0</v>
      </c>
      <c r="CB89" s="188">
        <f t="shared" si="195"/>
        <v>0</v>
      </c>
      <c r="CC89" s="249">
        <f t="shared" si="196"/>
        <v>7</v>
      </c>
      <c r="CD89" s="544" t="s">
        <v>10</v>
      </c>
    </row>
    <row r="90" spans="1:82" ht="31.5">
      <c r="A90" s="256" t="s">
        <v>100</v>
      </c>
      <c r="B90" s="17" t="s">
        <v>156</v>
      </c>
      <c r="C90" s="265" t="s">
        <v>157</v>
      </c>
      <c r="D90" s="295" t="s">
        <v>129</v>
      </c>
      <c r="E90" s="257">
        <f t="shared" si="179"/>
        <v>0</v>
      </c>
      <c r="F90" s="196">
        <f t="shared" si="179"/>
        <v>0</v>
      </c>
      <c r="G90" s="196">
        <f t="shared" si="179"/>
        <v>0</v>
      </c>
      <c r="H90" s="196">
        <f t="shared" si="180"/>
        <v>0</v>
      </c>
      <c r="I90" s="196">
        <f t="shared" si="180"/>
        <v>0</v>
      </c>
      <c r="J90" s="196">
        <f t="shared" si="180"/>
        <v>0</v>
      </c>
      <c r="K90" s="258">
        <f t="shared" si="197"/>
        <v>0</v>
      </c>
      <c r="L90" s="259">
        <v>0</v>
      </c>
      <c r="M90" s="209">
        <v>0</v>
      </c>
      <c r="N90" s="209">
        <v>0</v>
      </c>
      <c r="O90" s="209">
        <v>0</v>
      </c>
      <c r="P90" s="209">
        <v>0</v>
      </c>
      <c r="Q90" s="209">
        <v>0</v>
      </c>
      <c r="R90" s="209">
        <v>0</v>
      </c>
      <c r="S90" s="209">
        <v>0</v>
      </c>
      <c r="T90" s="209">
        <v>0</v>
      </c>
      <c r="U90" s="209">
        <v>0</v>
      </c>
      <c r="V90" s="209">
        <v>0</v>
      </c>
      <c r="W90" s="209">
        <v>0</v>
      </c>
      <c r="X90" s="209">
        <v>0</v>
      </c>
      <c r="Y90" s="209">
        <v>0</v>
      </c>
      <c r="Z90" s="209">
        <v>0</v>
      </c>
      <c r="AA90" s="209">
        <v>0</v>
      </c>
      <c r="AB90" s="209">
        <v>0</v>
      </c>
      <c r="AC90" s="209">
        <v>0</v>
      </c>
      <c r="AD90" s="209">
        <v>0</v>
      </c>
      <c r="AE90" s="209">
        <v>0</v>
      </c>
      <c r="AF90" s="209">
        <v>0</v>
      </c>
      <c r="AG90" s="209">
        <v>0</v>
      </c>
      <c r="AH90" s="209">
        <v>0</v>
      </c>
      <c r="AI90" s="209">
        <v>0</v>
      </c>
      <c r="AJ90" s="209">
        <v>0</v>
      </c>
      <c r="AK90" s="209">
        <v>0</v>
      </c>
      <c r="AL90" s="209">
        <v>0</v>
      </c>
      <c r="AM90" s="209">
        <v>0</v>
      </c>
      <c r="AN90" s="257">
        <f t="shared" si="182"/>
        <v>0</v>
      </c>
      <c r="AO90" s="196">
        <f t="shared" si="182"/>
        <v>0</v>
      </c>
      <c r="AP90" s="196">
        <f t="shared" si="182"/>
        <v>0</v>
      </c>
      <c r="AQ90" s="196">
        <f t="shared" si="183"/>
        <v>0</v>
      </c>
      <c r="AR90" s="196">
        <f t="shared" si="183"/>
        <v>0</v>
      </c>
      <c r="AS90" s="196">
        <f t="shared" si="183"/>
        <v>0</v>
      </c>
      <c r="AT90" s="258">
        <f t="shared" si="185"/>
        <v>0</v>
      </c>
      <c r="AU90" s="259">
        <v>0</v>
      </c>
      <c r="AV90" s="209">
        <v>0</v>
      </c>
      <c r="AW90" s="209">
        <v>0</v>
      </c>
      <c r="AX90" s="209">
        <v>0</v>
      </c>
      <c r="AY90" s="209">
        <v>0</v>
      </c>
      <c r="AZ90" s="209">
        <v>0</v>
      </c>
      <c r="BA90" s="209">
        <v>0</v>
      </c>
      <c r="BB90" s="209">
        <v>0</v>
      </c>
      <c r="BC90" s="209">
        <v>0</v>
      </c>
      <c r="BD90" s="209">
        <v>0</v>
      </c>
      <c r="BE90" s="209">
        <v>0</v>
      </c>
      <c r="BF90" s="209">
        <v>0</v>
      </c>
      <c r="BG90" s="209">
        <v>0</v>
      </c>
      <c r="BH90" s="209">
        <v>0</v>
      </c>
      <c r="BI90" s="209">
        <v>0</v>
      </c>
      <c r="BJ90" s="209">
        <v>0</v>
      </c>
      <c r="BK90" s="209">
        <v>0</v>
      </c>
      <c r="BL90" s="209">
        <v>0</v>
      </c>
      <c r="BM90" s="209">
        <v>0</v>
      </c>
      <c r="BN90" s="209">
        <v>0</v>
      </c>
      <c r="BO90" s="209">
        <v>0</v>
      </c>
      <c r="BP90" s="209">
        <v>0</v>
      </c>
      <c r="BQ90" s="209">
        <v>0</v>
      </c>
      <c r="BR90" s="209">
        <v>0</v>
      </c>
      <c r="BS90" s="209">
        <v>0</v>
      </c>
      <c r="BT90" s="209">
        <v>0</v>
      </c>
      <c r="BU90" s="209">
        <v>0</v>
      </c>
      <c r="BV90" s="272">
        <v>0</v>
      </c>
      <c r="BW90" s="259">
        <f t="shared" si="190"/>
        <v>0</v>
      </c>
      <c r="BX90" s="209">
        <f t="shared" si="191"/>
        <v>0</v>
      </c>
      <c r="BY90" s="209">
        <f t="shared" si="192"/>
        <v>0</v>
      </c>
      <c r="BZ90" s="209">
        <f t="shared" si="193"/>
        <v>0</v>
      </c>
      <c r="CA90" s="209">
        <f t="shared" si="194"/>
        <v>0</v>
      </c>
      <c r="CB90" s="209">
        <f t="shared" si="195"/>
        <v>0</v>
      </c>
      <c r="CC90" s="260">
        <f t="shared" si="196"/>
        <v>0</v>
      </c>
      <c r="CD90" s="548" t="s">
        <v>122</v>
      </c>
    </row>
    <row r="91" spans="1:82">
      <c r="A91" s="256" t="s">
        <v>100</v>
      </c>
      <c r="B91" s="17" t="s">
        <v>158</v>
      </c>
      <c r="C91" s="265" t="s">
        <v>159</v>
      </c>
      <c r="D91" s="295" t="s">
        <v>129</v>
      </c>
      <c r="E91" s="257">
        <f t="shared" si="179"/>
        <v>0</v>
      </c>
      <c r="F91" s="196">
        <f t="shared" si="179"/>
        <v>0</v>
      </c>
      <c r="G91" s="196">
        <f t="shared" si="179"/>
        <v>0</v>
      </c>
      <c r="H91" s="196">
        <f t="shared" si="180"/>
        <v>0</v>
      </c>
      <c r="I91" s="196">
        <f t="shared" si="180"/>
        <v>0</v>
      </c>
      <c r="J91" s="196">
        <f t="shared" si="180"/>
        <v>0</v>
      </c>
      <c r="K91" s="258">
        <f t="shared" si="197"/>
        <v>0</v>
      </c>
      <c r="L91" s="259">
        <v>0</v>
      </c>
      <c r="M91" s="209">
        <v>0</v>
      </c>
      <c r="N91" s="209">
        <v>0</v>
      </c>
      <c r="O91" s="209">
        <v>0</v>
      </c>
      <c r="P91" s="209">
        <v>0</v>
      </c>
      <c r="Q91" s="209">
        <v>0</v>
      </c>
      <c r="R91" s="209">
        <v>0</v>
      </c>
      <c r="S91" s="209">
        <v>0</v>
      </c>
      <c r="T91" s="209">
        <v>0</v>
      </c>
      <c r="U91" s="209">
        <v>0</v>
      </c>
      <c r="V91" s="209">
        <v>0</v>
      </c>
      <c r="W91" s="209">
        <v>0</v>
      </c>
      <c r="X91" s="209">
        <v>0</v>
      </c>
      <c r="Y91" s="209">
        <v>0</v>
      </c>
      <c r="Z91" s="209">
        <v>0</v>
      </c>
      <c r="AA91" s="209">
        <v>0</v>
      </c>
      <c r="AB91" s="209">
        <v>0</v>
      </c>
      <c r="AC91" s="209">
        <v>0</v>
      </c>
      <c r="AD91" s="209">
        <v>0</v>
      </c>
      <c r="AE91" s="209">
        <v>0</v>
      </c>
      <c r="AF91" s="209">
        <v>0</v>
      </c>
      <c r="AG91" s="209">
        <v>0</v>
      </c>
      <c r="AH91" s="209">
        <v>0</v>
      </c>
      <c r="AI91" s="209">
        <v>0</v>
      </c>
      <c r="AJ91" s="209">
        <v>0</v>
      </c>
      <c r="AK91" s="209">
        <v>0</v>
      </c>
      <c r="AL91" s="209">
        <v>0</v>
      </c>
      <c r="AM91" s="209">
        <v>0</v>
      </c>
      <c r="AN91" s="257">
        <f t="shared" si="182"/>
        <v>0</v>
      </c>
      <c r="AO91" s="196">
        <f t="shared" si="182"/>
        <v>0</v>
      </c>
      <c r="AP91" s="196">
        <f t="shared" si="182"/>
        <v>0</v>
      </c>
      <c r="AQ91" s="196">
        <f t="shared" si="183"/>
        <v>0</v>
      </c>
      <c r="AR91" s="196">
        <f t="shared" si="183"/>
        <v>0</v>
      </c>
      <c r="AS91" s="196">
        <f t="shared" si="183"/>
        <v>0</v>
      </c>
      <c r="AT91" s="258">
        <f t="shared" si="185"/>
        <v>0</v>
      </c>
      <c r="AU91" s="259">
        <v>0</v>
      </c>
      <c r="AV91" s="209">
        <v>0</v>
      </c>
      <c r="AW91" s="209">
        <v>0</v>
      </c>
      <c r="AX91" s="209">
        <v>0</v>
      </c>
      <c r="AY91" s="209">
        <v>0</v>
      </c>
      <c r="AZ91" s="209">
        <v>0</v>
      </c>
      <c r="BA91" s="209">
        <v>0</v>
      </c>
      <c r="BB91" s="209">
        <v>0</v>
      </c>
      <c r="BC91" s="209">
        <v>0</v>
      </c>
      <c r="BD91" s="209">
        <v>0</v>
      </c>
      <c r="BE91" s="209">
        <v>0</v>
      </c>
      <c r="BF91" s="209">
        <v>0</v>
      </c>
      <c r="BG91" s="209">
        <v>0</v>
      </c>
      <c r="BH91" s="209">
        <v>0</v>
      </c>
      <c r="BI91" s="209">
        <v>0</v>
      </c>
      <c r="BJ91" s="209">
        <v>0</v>
      </c>
      <c r="BK91" s="209">
        <v>0</v>
      </c>
      <c r="BL91" s="209">
        <v>0</v>
      </c>
      <c r="BM91" s="209">
        <v>0</v>
      </c>
      <c r="BN91" s="209">
        <v>0</v>
      </c>
      <c r="BO91" s="209">
        <v>0</v>
      </c>
      <c r="BP91" s="209">
        <v>0</v>
      </c>
      <c r="BQ91" s="209">
        <v>0</v>
      </c>
      <c r="BR91" s="209">
        <v>0</v>
      </c>
      <c r="BS91" s="209">
        <v>0</v>
      </c>
      <c r="BT91" s="209">
        <v>0</v>
      </c>
      <c r="BU91" s="209">
        <v>0</v>
      </c>
      <c r="BV91" s="272">
        <v>0</v>
      </c>
      <c r="BW91" s="259">
        <f t="shared" si="190"/>
        <v>0</v>
      </c>
      <c r="BX91" s="209">
        <f t="shared" si="191"/>
        <v>0</v>
      </c>
      <c r="BY91" s="209">
        <f t="shared" si="192"/>
        <v>0</v>
      </c>
      <c r="BZ91" s="209">
        <f t="shared" si="193"/>
        <v>0</v>
      </c>
      <c r="CA91" s="209">
        <f t="shared" si="194"/>
        <v>0</v>
      </c>
      <c r="CB91" s="209">
        <f t="shared" si="195"/>
        <v>0</v>
      </c>
      <c r="CC91" s="260">
        <f t="shared" si="196"/>
        <v>0</v>
      </c>
      <c r="CD91" s="548" t="s">
        <v>122</v>
      </c>
    </row>
    <row r="92" spans="1:82">
      <c r="A92" s="256" t="s">
        <v>100</v>
      </c>
      <c r="B92" s="17" t="s">
        <v>160</v>
      </c>
      <c r="C92" s="265" t="s">
        <v>127</v>
      </c>
      <c r="D92" s="295" t="s">
        <v>129</v>
      </c>
      <c r="E92" s="257">
        <f t="shared" si="179"/>
        <v>0</v>
      </c>
      <c r="F92" s="196">
        <f t="shared" si="179"/>
        <v>0</v>
      </c>
      <c r="G92" s="196">
        <f t="shared" si="179"/>
        <v>0</v>
      </c>
      <c r="H92" s="196">
        <f t="shared" si="180"/>
        <v>0</v>
      </c>
      <c r="I92" s="196">
        <f t="shared" si="180"/>
        <v>0</v>
      </c>
      <c r="J92" s="196">
        <f t="shared" si="180"/>
        <v>0</v>
      </c>
      <c r="K92" s="258">
        <f t="shared" si="197"/>
        <v>0</v>
      </c>
      <c r="L92" s="259">
        <v>0</v>
      </c>
      <c r="M92" s="209">
        <v>0</v>
      </c>
      <c r="N92" s="209">
        <v>0</v>
      </c>
      <c r="O92" s="209">
        <v>0</v>
      </c>
      <c r="P92" s="209">
        <v>0</v>
      </c>
      <c r="Q92" s="209">
        <v>0</v>
      </c>
      <c r="R92" s="209">
        <v>0</v>
      </c>
      <c r="S92" s="209">
        <v>0</v>
      </c>
      <c r="T92" s="209">
        <v>0</v>
      </c>
      <c r="U92" s="209">
        <v>0</v>
      </c>
      <c r="V92" s="209">
        <v>0</v>
      </c>
      <c r="W92" s="209">
        <v>0</v>
      </c>
      <c r="X92" s="209">
        <v>0</v>
      </c>
      <c r="Y92" s="209">
        <v>0</v>
      </c>
      <c r="Z92" s="209">
        <v>0</v>
      </c>
      <c r="AA92" s="209">
        <v>0</v>
      </c>
      <c r="AB92" s="209">
        <v>0</v>
      </c>
      <c r="AC92" s="209">
        <v>0</v>
      </c>
      <c r="AD92" s="209">
        <v>0</v>
      </c>
      <c r="AE92" s="209">
        <v>0</v>
      </c>
      <c r="AF92" s="209">
        <v>0</v>
      </c>
      <c r="AG92" s="209">
        <v>0</v>
      </c>
      <c r="AH92" s="209">
        <v>0</v>
      </c>
      <c r="AI92" s="209">
        <v>0</v>
      </c>
      <c r="AJ92" s="209">
        <v>0</v>
      </c>
      <c r="AK92" s="209">
        <v>0</v>
      </c>
      <c r="AL92" s="209">
        <v>0</v>
      </c>
      <c r="AM92" s="209">
        <v>0</v>
      </c>
      <c r="AN92" s="257">
        <f t="shared" si="182"/>
        <v>0</v>
      </c>
      <c r="AO92" s="196">
        <f t="shared" si="182"/>
        <v>0</v>
      </c>
      <c r="AP92" s="196">
        <f t="shared" si="182"/>
        <v>0</v>
      </c>
      <c r="AQ92" s="196">
        <f t="shared" si="183"/>
        <v>0</v>
      </c>
      <c r="AR92" s="196">
        <f t="shared" si="183"/>
        <v>0</v>
      </c>
      <c r="AS92" s="196">
        <f t="shared" si="183"/>
        <v>0</v>
      </c>
      <c r="AT92" s="258">
        <f t="shared" si="185"/>
        <v>1</v>
      </c>
      <c r="AU92" s="259">
        <v>0</v>
      </c>
      <c r="AV92" s="209">
        <v>0</v>
      </c>
      <c r="AW92" s="209">
        <v>0</v>
      </c>
      <c r="AX92" s="209">
        <v>0</v>
      </c>
      <c r="AY92" s="209">
        <v>0</v>
      </c>
      <c r="AZ92" s="209">
        <v>0</v>
      </c>
      <c r="BA92" s="209">
        <v>1</v>
      </c>
      <c r="BB92" s="209">
        <v>0</v>
      </c>
      <c r="BC92" s="209">
        <v>0</v>
      </c>
      <c r="BD92" s="209">
        <v>0</v>
      </c>
      <c r="BE92" s="209">
        <v>0</v>
      </c>
      <c r="BF92" s="209">
        <v>0</v>
      </c>
      <c r="BG92" s="209">
        <v>0</v>
      </c>
      <c r="BH92" s="209">
        <v>0</v>
      </c>
      <c r="BI92" s="209">
        <v>0</v>
      </c>
      <c r="BJ92" s="209">
        <v>0</v>
      </c>
      <c r="BK92" s="209">
        <v>0</v>
      </c>
      <c r="BL92" s="209">
        <v>0</v>
      </c>
      <c r="BM92" s="209">
        <v>0</v>
      </c>
      <c r="BN92" s="209">
        <v>0</v>
      </c>
      <c r="BO92" s="209">
        <v>0</v>
      </c>
      <c r="BP92" s="209">
        <v>0</v>
      </c>
      <c r="BQ92" s="209">
        <v>0</v>
      </c>
      <c r="BR92" s="209">
        <v>0</v>
      </c>
      <c r="BS92" s="209">
        <v>0</v>
      </c>
      <c r="BT92" s="209">
        <v>0</v>
      </c>
      <c r="BU92" s="209">
        <v>0</v>
      </c>
      <c r="BV92" s="272">
        <v>0</v>
      </c>
      <c r="BW92" s="259">
        <f t="shared" si="190"/>
        <v>0</v>
      </c>
      <c r="BX92" s="209">
        <f t="shared" si="191"/>
        <v>0</v>
      </c>
      <c r="BY92" s="209">
        <f t="shared" si="192"/>
        <v>0</v>
      </c>
      <c r="BZ92" s="209">
        <f t="shared" si="193"/>
        <v>0</v>
      </c>
      <c r="CA92" s="209">
        <f t="shared" si="194"/>
        <v>0</v>
      </c>
      <c r="CB92" s="209">
        <f t="shared" si="195"/>
        <v>0</v>
      </c>
      <c r="CC92" s="260">
        <f t="shared" si="196"/>
        <v>1</v>
      </c>
      <c r="CD92" s="548" t="s">
        <v>122</v>
      </c>
    </row>
    <row r="93" spans="1:82">
      <c r="A93" s="256" t="s">
        <v>100</v>
      </c>
      <c r="B93" s="17" t="s">
        <v>161</v>
      </c>
      <c r="C93" s="265" t="s">
        <v>127</v>
      </c>
      <c r="D93" s="295" t="s">
        <v>129</v>
      </c>
      <c r="E93" s="257">
        <f t="shared" si="179"/>
        <v>0</v>
      </c>
      <c r="F93" s="196">
        <f t="shared" si="179"/>
        <v>0</v>
      </c>
      <c r="G93" s="196">
        <f t="shared" si="179"/>
        <v>0</v>
      </c>
      <c r="H93" s="196">
        <f t="shared" si="180"/>
        <v>0</v>
      </c>
      <c r="I93" s="196">
        <f t="shared" si="180"/>
        <v>0</v>
      </c>
      <c r="J93" s="196">
        <f t="shared" si="180"/>
        <v>0</v>
      </c>
      <c r="K93" s="258">
        <f t="shared" si="197"/>
        <v>0</v>
      </c>
      <c r="L93" s="259">
        <v>0</v>
      </c>
      <c r="M93" s="209">
        <v>0</v>
      </c>
      <c r="N93" s="209">
        <v>0</v>
      </c>
      <c r="O93" s="209">
        <v>0</v>
      </c>
      <c r="P93" s="209">
        <v>0</v>
      </c>
      <c r="Q93" s="209">
        <v>0</v>
      </c>
      <c r="R93" s="209">
        <v>0</v>
      </c>
      <c r="S93" s="209">
        <v>0</v>
      </c>
      <c r="T93" s="209">
        <v>0</v>
      </c>
      <c r="U93" s="209">
        <v>0</v>
      </c>
      <c r="V93" s="209">
        <v>0</v>
      </c>
      <c r="W93" s="209">
        <v>0</v>
      </c>
      <c r="X93" s="209">
        <v>0</v>
      </c>
      <c r="Y93" s="209">
        <v>0</v>
      </c>
      <c r="Z93" s="209">
        <v>0</v>
      </c>
      <c r="AA93" s="209">
        <v>0</v>
      </c>
      <c r="AB93" s="209">
        <v>0</v>
      </c>
      <c r="AC93" s="209">
        <v>0</v>
      </c>
      <c r="AD93" s="209">
        <v>0</v>
      </c>
      <c r="AE93" s="209">
        <v>0</v>
      </c>
      <c r="AF93" s="209">
        <v>0</v>
      </c>
      <c r="AG93" s="209">
        <v>0</v>
      </c>
      <c r="AH93" s="209">
        <v>0</v>
      </c>
      <c r="AI93" s="209">
        <v>0</v>
      </c>
      <c r="AJ93" s="209">
        <v>0</v>
      </c>
      <c r="AK93" s="209">
        <v>0</v>
      </c>
      <c r="AL93" s="209">
        <v>0</v>
      </c>
      <c r="AM93" s="209">
        <v>0</v>
      </c>
      <c r="AN93" s="257">
        <f t="shared" si="182"/>
        <v>0</v>
      </c>
      <c r="AO93" s="196">
        <f t="shared" si="182"/>
        <v>0</v>
      </c>
      <c r="AP93" s="196">
        <f t="shared" si="182"/>
        <v>0</v>
      </c>
      <c r="AQ93" s="196">
        <f t="shared" si="183"/>
        <v>0</v>
      </c>
      <c r="AR93" s="196">
        <f t="shared" si="183"/>
        <v>0</v>
      </c>
      <c r="AS93" s="196">
        <f t="shared" si="183"/>
        <v>0</v>
      </c>
      <c r="AT93" s="258">
        <f t="shared" si="185"/>
        <v>1</v>
      </c>
      <c r="AU93" s="259">
        <v>0</v>
      </c>
      <c r="AV93" s="209">
        <v>0</v>
      </c>
      <c r="AW93" s="209">
        <v>0</v>
      </c>
      <c r="AX93" s="209">
        <v>0</v>
      </c>
      <c r="AY93" s="209">
        <v>0</v>
      </c>
      <c r="AZ93" s="209">
        <v>0</v>
      </c>
      <c r="BA93" s="209">
        <v>0</v>
      </c>
      <c r="BB93" s="209">
        <v>0</v>
      </c>
      <c r="BC93" s="209">
        <v>0</v>
      </c>
      <c r="BD93" s="209">
        <v>0</v>
      </c>
      <c r="BE93" s="209">
        <v>0</v>
      </c>
      <c r="BF93" s="209">
        <v>0</v>
      </c>
      <c r="BG93" s="209">
        <v>0</v>
      </c>
      <c r="BH93" s="209">
        <v>1</v>
      </c>
      <c r="BI93" s="209">
        <v>0</v>
      </c>
      <c r="BJ93" s="209">
        <v>0</v>
      </c>
      <c r="BK93" s="209">
        <v>0</v>
      </c>
      <c r="BL93" s="209">
        <v>0</v>
      </c>
      <c r="BM93" s="209">
        <v>0</v>
      </c>
      <c r="BN93" s="209">
        <v>0</v>
      </c>
      <c r="BO93" s="209">
        <v>0</v>
      </c>
      <c r="BP93" s="209">
        <v>0</v>
      </c>
      <c r="BQ93" s="209">
        <v>0</v>
      </c>
      <c r="BR93" s="209">
        <v>0</v>
      </c>
      <c r="BS93" s="209">
        <v>0</v>
      </c>
      <c r="BT93" s="209">
        <v>0</v>
      </c>
      <c r="BU93" s="209">
        <v>0</v>
      </c>
      <c r="BV93" s="272">
        <v>0</v>
      </c>
      <c r="BW93" s="259">
        <f t="shared" si="190"/>
        <v>0</v>
      </c>
      <c r="BX93" s="209">
        <f t="shared" si="191"/>
        <v>0</v>
      </c>
      <c r="BY93" s="209">
        <f t="shared" si="192"/>
        <v>0</v>
      </c>
      <c r="BZ93" s="209">
        <f t="shared" si="193"/>
        <v>0</v>
      </c>
      <c r="CA93" s="209">
        <f t="shared" si="194"/>
        <v>0</v>
      </c>
      <c r="CB93" s="209">
        <f t="shared" si="195"/>
        <v>0</v>
      </c>
      <c r="CC93" s="260">
        <f t="shared" si="196"/>
        <v>1</v>
      </c>
      <c r="CD93" s="548" t="s">
        <v>122</v>
      </c>
    </row>
    <row r="94" spans="1:82" ht="47.25">
      <c r="A94" s="256" t="s">
        <v>100</v>
      </c>
      <c r="B94" s="17" t="s">
        <v>162</v>
      </c>
      <c r="C94" s="265" t="s">
        <v>127</v>
      </c>
      <c r="D94" s="295" t="s">
        <v>129</v>
      </c>
      <c r="E94" s="257">
        <f t="shared" si="179"/>
        <v>0</v>
      </c>
      <c r="F94" s="196">
        <f t="shared" si="179"/>
        <v>0</v>
      </c>
      <c r="G94" s="196">
        <f t="shared" si="179"/>
        <v>0</v>
      </c>
      <c r="H94" s="196">
        <f t="shared" si="180"/>
        <v>0</v>
      </c>
      <c r="I94" s="196">
        <f t="shared" si="180"/>
        <v>0</v>
      </c>
      <c r="J94" s="196">
        <f t="shared" si="180"/>
        <v>0</v>
      </c>
      <c r="K94" s="258">
        <f t="shared" si="197"/>
        <v>0</v>
      </c>
      <c r="L94" s="259">
        <v>0</v>
      </c>
      <c r="M94" s="209">
        <v>0</v>
      </c>
      <c r="N94" s="209">
        <v>0</v>
      </c>
      <c r="O94" s="209">
        <v>0</v>
      </c>
      <c r="P94" s="209">
        <v>0</v>
      </c>
      <c r="Q94" s="209">
        <v>0</v>
      </c>
      <c r="R94" s="209">
        <v>0</v>
      </c>
      <c r="S94" s="209">
        <v>0</v>
      </c>
      <c r="T94" s="209">
        <v>0</v>
      </c>
      <c r="U94" s="209">
        <v>0</v>
      </c>
      <c r="V94" s="209">
        <v>0</v>
      </c>
      <c r="W94" s="209">
        <v>0</v>
      </c>
      <c r="X94" s="209">
        <v>0</v>
      </c>
      <c r="Y94" s="209">
        <v>0</v>
      </c>
      <c r="Z94" s="209">
        <v>0</v>
      </c>
      <c r="AA94" s="209">
        <v>0</v>
      </c>
      <c r="AB94" s="209">
        <v>0</v>
      </c>
      <c r="AC94" s="209">
        <v>0</v>
      </c>
      <c r="AD94" s="209">
        <v>0</v>
      </c>
      <c r="AE94" s="209">
        <v>0</v>
      </c>
      <c r="AF94" s="209">
        <v>0</v>
      </c>
      <c r="AG94" s="209">
        <v>0</v>
      </c>
      <c r="AH94" s="209">
        <v>0</v>
      </c>
      <c r="AI94" s="209">
        <v>0</v>
      </c>
      <c r="AJ94" s="209">
        <v>0</v>
      </c>
      <c r="AK94" s="209">
        <v>0</v>
      </c>
      <c r="AL94" s="209">
        <v>0</v>
      </c>
      <c r="AM94" s="209">
        <v>0</v>
      </c>
      <c r="AN94" s="257">
        <f t="shared" si="182"/>
        <v>0</v>
      </c>
      <c r="AO94" s="196">
        <f t="shared" si="182"/>
        <v>0</v>
      </c>
      <c r="AP94" s="196">
        <f t="shared" si="182"/>
        <v>0</v>
      </c>
      <c r="AQ94" s="196">
        <f t="shared" si="183"/>
        <v>0</v>
      </c>
      <c r="AR94" s="196">
        <f t="shared" si="183"/>
        <v>0</v>
      </c>
      <c r="AS94" s="196">
        <f t="shared" si="183"/>
        <v>0</v>
      </c>
      <c r="AT94" s="258">
        <f t="shared" si="185"/>
        <v>1</v>
      </c>
      <c r="AU94" s="259">
        <v>0</v>
      </c>
      <c r="AV94" s="209">
        <v>0</v>
      </c>
      <c r="AW94" s="209">
        <v>0</v>
      </c>
      <c r="AX94" s="209">
        <v>0</v>
      </c>
      <c r="AY94" s="209">
        <v>0</v>
      </c>
      <c r="AZ94" s="209">
        <v>0</v>
      </c>
      <c r="BA94" s="209">
        <v>1</v>
      </c>
      <c r="BB94" s="209">
        <v>0</v>
      </c>
      <c r="BC94" s="209">
        <v>0</v>
      </c>
      <c r="BD94" s="209">
        <v>0</v>
      </c>
      <c r="BE94" s="209">
        <v>0</v>
      </c>
      <c r="BF94" s="209">
        <v>0</v>
      </c>
      <c r="BG94" s="209">
        <v>0</v>
      </c>
      <c r="BH94" s="209">
        <v>0</v>
      </c>
      <c r="BI94" s="209">
        <v>0</v>
      </c>
      <c r="BJ94" s="209">
        <v>0</v>
      </c>
      <c r="BK94" s="209">
        <v>0</v>
      </c>
      <c r="BL94" s="209">
        <v>0</v>
      </c>
      <c r="BM94" s="209">
        <v>0</v>
      </c>
      <c r="BN94" s="209">
        <v>0</v>
      </c>
      <c r="BO94" s="209">
        <v>0</v>
      </c>
      <c r="BP94" s="209">
        <v>0</v>
      </c>
      <c r="BQ94" s="209">
        <v>0</v>
      </c>
      <c r="BR94" s="209">
        <v>0</v>
      </c>
      <c r="BS94" s="209">
        <v>0</v>
      </c>
      <c r="BT94" s="209">
        <v>0</v>
      </c>
      <c r="BU94" s="209">
        <v>0</v>
      </c>
      <c r="BV94" s="272">
        <v>0</v>
      </c>
      <c r="BW94" s="259">
        <f t="shared" si="190"/>
        <v>0</v>
      </c>
      <c r="BX94" s="209">
        <f t="shared" si="191"/>
        <v>0</v>
      </c>
      <c r="BY94" s="209">
        <f t="shared" si="192"/>
        <v>0</v>
      </c>
      <c r="BZ94" s="209">
        <f t="shared" si="193"/>
        <v>0</v>
      </c>
      <c r="CA94" s="209">
        <f t="shared" si="194"/>
        <v>0</v>
      </c>
      <c r="CB94" s="209">
        <f t="shared" si="195"/>
        <v>0</v>
      </c>
      <c r="CC94" s="260">
        <f t="shared" si="196"/>
        <v>1</v>
      </c>
      <c r="CD94" s="548" t="s">
        <v>298</v>
      </c>
    </row>
    <row r="95" spans="1:82" ht="31.5">
      <c r="A95" s="256" t="s">
        <v>100</v>
      </c>
      <c r="B95" s="17" t="s">
        <v>163</v>
      </c>
      <c r="C95" s="265" t="s">
        <v>127</v>
      </c>
      <c r="D95" s="295" t="s">
        <v>129</v>
      </c>
      <c r="E95" s="257">
        <f t="shared" si="179"/>
        <v>0</v>
      </c>
      <c r="F95" s="196">
        <f t="shared" si="179"/>
        <v>0</v>
      </c>
      <c r="G95" s="196">
        <f t="shared" si="179"/>
        <v>0</v>
      </c>
      <c r="H95" s="196">
        <f t="shared" si="180"/>
        <v>0</v>
      </c>
      <c r="I95" s="196">
        <f t="shared" si="180"/>
        <v>0</v>
      </c>
      <c r="J95" s="196">
        <f t="shared" si="180"/>
        <v>0</v>
      </c>
      <c r="K95" s="258">
        <f t="shared" si="197"/>
        <v>0</v>
      </c>
      <c r="L95" s="259">
        <v>0</v>
      </c>
      <c r="M95" s="209">
        <v>0</v>
      </c>
      <c r="N95" s="209">
        <v>0</v>
      </c>
      <c r="O95" s="209">
        <v>0</v>
      </c>
      <c r="P95" s="209">
        <v>0</v>
      </c>
      <c r="Q95" s="209">
        <v>0</v>
      </c>
      <c r="R95" s="209">
        <v>0</v>
      </c>
      <c r="S95" s="209">
        <v>0</v>
      </c>
      <c r="T95" s="209">
        <v>0</v>
      </c>
      <c r="U95" s="209">
        <v>0</v>
      </c>
      <c r="V95" s="209">
        <v>0</v>
      </c>
      <c r="W95" s="209">
        <v>0</v>
      </c>
      <c r="X95" s="209">
        <v>0</v>
      </c>
      <c r="Y95" s="209">
        <v>0</v>
      </c>
      <c r="Z95" s="209">
        <v>0</v>
      </c>
      <c r="AA95" s="209">
        <v>0</v>
      </c>
      <c r="AB95" s="209">
        <v>0</v>
      </c>
      <c r="AC95" s="209">
        <v>0</v>
      </c>
      <c r="AD95" s="209">
        <v>0</v>
      </c>
      <c r="AE95" s="209">
        <v>0</v>
      </c>
      <c r="AF95" s="209">
        <v>0</v>
      </c>
      <c r="AG95" s="209">
        <v>0</v>
      </c>
      <c r="AH95" s="209">
        <v>0</v>
      </c>
      <c r="AI95" s="209">
        <v>0</v>
      </c>
      <c r="AJ95" s="209">
        <v>0</v>
      </c>
      <c r="AK95" s="209">
        <v>0</v>
      </c>
      <c r="AL95" s="209">
        <v>0</v>
      </c>
      <c r="AM95" s="209">
        <v>0</v>
      </c>
      <c r="AN95" s="257">
        <f t="shared" si="182"/>
        <v>0</v>
      </c>
      <c r="AO95" s="196">
        <f t="shared" si="182"/>
        <v>0</v>
      </c>
      <c r="AP95" s="196">
        <f t="shared" si="182"/>
        <v>0</v>
      </c>
      <c r="AQ95" s="196">
        <f t="shared" si="183"/>
        <v>0</v>
      </c>
      <c r="AR95" s="196">
        <f t="shared" si="183"/>
        <v>0</v>
      </c>
      <c r="AS95" s="196">
        <f t="shared" si="183"/>
        <v>0</v>
      </c>
      <c r="AT95" s="258">
        <f t="shared" si="185"/>
        <v>1</v>
      </c>
      <c r="AU95" s="259">
        <v>0</v>
      </c>
      <c r="AV95" s="209">
        <v>0</v>
      </c>
      <c r="AW95" s="209">
        <v>0</v>
      </c>
      <c r="AX95" s="209">
        <v>0</v>
      </c>
      <c r="AY95" s="209">
        <v>0</v>
      </c>
      <c r="AZ95" s="209">
        <v>0</v>
      </c>
      <c r="BA95" s="209">
        <v>0</v>
      </c>
      <c r="BB95" s="209">
        <v>0</v>
      </c>
      <c r="BC95" s="209">
        <v>0</v>
      </c>
      <c r="BD95" s="209">
        <v>0</v>
      </c>
      <c r="BE95" s="209">
        <v>0</v>
      </c>
      <c r="BF95" s="209">
        <v>0</v>
      </c>
      <c r="BG95" s="209">
        <v>0</v>
      </c>
      <c r="BH95" s="209">
        <v>0</v>
      </c>
      <c r="BI95" s="209">
        <v>0</v>
      </c>
      <c r="BJ95" s="209">
        <v>0</v>
      </c>
      <c r="BK95" s="209">
        <v>0</v>
      </c>
      <c r="BL95" s="209">
        <v>0</v>
      </c>
      <c r="BM95" s="209">
        <v>0</v>
      </c>
      <c r="BN95" s="209">
        <v>0</v>
      </c>
      <c r="BO95" s="209">
        <v>1</v>
      </c>
      <c r="BP95" s="209">
        <v>0</v>
      </c>
      <c r="BQ95" s="209">
        <v>0</v>
      </c>
      <c r="BR95" s="209">
        <v>0</v>
      </c>
      <c r="BS95" s="209">
        <v>0</v>
      </c>
      <c r="BT95" s="209">
        <v>0</v>
      </c>
      <c r="BU95" s="209">
        <v>0</v>
      </c>
      <c r="BV95" s="272">
        <v>0</v>
      </c>
      <c r="BW95" s="259">
        <f t="shared" si="190"/>
        <v>0</v>
      </c>
      <c r="BX95" s="209">
        <f t="shared" si="191"/>
        <v>0</v>
      </c>
      <c r="BY95" s="209">
        <f t="shared" si="192"/>
        <v>0</v>
      </c>
      <c r="BZ95" s="209">
        <f t="shared" si="193"/>
        <v>0</v>
      </c>
      <c r="CA95" s="209">
        <f t="shared" si="194"/>
        <v>0</v>
      </c>
      <c r="CB95" s="209">
        <f t="shared" si="195"/>
        <v>0</v>
      </c>
      <c r="CC95" s="260">
        <f t="shared" si="196"/>
        <v>1</v>
      </c>
      <c r="CD95" s="548" t="s">
        <v>122</v>
      </c>
    </row>
    <row r="96" spans="1:82">
      <c r="A96" s="256" t="s">
        <v>100</v>
      </c>
      <c r="B96" s="17" t="s">
        <v>164</v>
      </c>
      <c r="C96" s="265" t="s">
        <v>127</v>
      </c>
      <c r="D96" s="295" t="s">
        <v>129</v>
      </c>
      <c r="E96" s="257">
        <f t="shared" si="179"/>
        <v>0</v>
      </c>
      <c r="F96" s="196">
        <f t="shared" si="179"/>
        <v>0</v>
      </c>
      <c r="G96" s="196">
        <f t="shared" si="179"/>
        <v>0</v>
      </c>
      <c r="H96" s="196">
        <f t="shared" si="180"/>
        <v>0</v>
      </c>
      <c r="I96" s="196">
        <f t="shared" si="180"/>
        <v>0</v>
      </c>
      <c r="J96" s="196">
        <f t="shared" si="180"/>
        <v>0</v>
      </c>
      <c r="K96" s="258">
        <f t="shared" si="197"/>
        <v>0</v>
      </c>
      <c r="L96" s="259">
        <v>0</v>
      </c>
      <c r="M96" s="209">
        <v>0</v>
      </c>
      <c r="N96" s="209">
        <v>0</v>
      </c>
      <c r="O96" s="209">
        <v>0</v>
      </c>
      <c r="P96" s="209">
        <v>0</v>
      </c>
      <c r="Q96" s="209">
        <v>0</v>
      </c>
      <c r="R96" s="209">
        <v>0</v>
      </c>
      <c r="S96" s="209">
        <v>0</v>
      </c>
      <c r="T96" s="209">
        <v>0</v>
      </c>
      <c r="U96" s="209">
        <v>0</v>
      </c>
      <c r="V96" s="209">
        <v>0</v>
      </c>
      <c r="W96" s="209">
        <v>0</v>
      </c>
      <c r="X96" s="209">
        <v>0</v>
      </c>
      <c r="Y96" s="209">
        <v>0</v>
      </c>
      <c r="Z96" s="209">
        <v>0</v>
      </c>
      <c r="AA96" s="209">
        <v>0</v>
      </c>
      <c r="AB96" s="209">
        <v>0</v>
      </c>
      <c r="AC96" s="209">
        <v>0</v>
      </c>
      <c r="AD96" s="209">
        <v>0</v>
      </c>
      <c r="AE96" s="209">
        <v>0</v>
      </c>
      <c r="AF96" s="209">
        <v>0</v>
      </c>
      <c r="AG96" s="209">
        <v>0</v>
      </c>
      <c r="AH96" s="209">
        <v>0</v>
      </c>
      <c r="AI96" s="209">
        <v>0</v>
      </c>
      <c r="AJ96" s="209">
        <v>0</v>
      </c>
      <c r="AK96" s="209">
        <v>0</v>
      </c>
      <c r="AL96" s="209">
        <v>0</v>
      </c>
      <c r="AM96" s="209">
        <v>0</v>
      </c>
      <c r="AN96" s="257">
        <f t="shared" si="182"/>
        <v>0</v>
      </c>
      <c r="AO96" s="196">
        <f t="shared" si="182"/>
        <v>0</v>
      </c>
      <c r="AP96" s="196">
        <f t="shared" si="182"/>
        <v>0</v>
      </c>
      <c r="AQ96" s="196">
        <f t="shared" si="183"/>
        <v>0</v>
      </c>
      <c r="AR96" s="196">
        <f t="shared" si="183"/>
        <v>0</v>
      </c>
      <c r="AS96" s="196">
        <f t="shared" si="183"/>
        <v>0</v>
      </c>
      <c r="AT96" s="258">
        <f t="shared" si="185"/>
        <v>1</v>
      </c>
      <c r="AU96" s="259">
        <v>0</v>
      </c>
      <c r="AV96" s="209">
        <v>0</v>
      </c>
      <c r="AW96" s="209">
        <v>0</v>
      </c>
      <c r="AX96" s="209">
        <v>0</v>
      </c>
      <c r="AY96" s="209">
        <v>0</v>
      </c>
      <c r="AZ96" s="209">
        <v>0</v>
      </c>
      <c r="BA96" s="209">
        <v>0</v>
      </c>
      <c r="BB96" s="209">
        <v>0</v>
      </c>
      <c r="BC96" s="209">
        <v>0</v>
      </c>
      <c r="BD96" s="209">
        <v>0</v>
      </c>
      <c r="BE96" s="209">
        <v>0</v>
      </c>
      <c r="BF96" s="209">
        <v>0</v>
      </c>
      <c r="BG96" s="209">
        <v>0</v>
      </c>
      <c r="BH96" s="209">
        <v>1</v>
      </c>
      <c r="BI96" s="209">
        <v>0</v>
      </c>
      <c r="BJ96" s="209">
        <v>0</v>
      </c>
      <c r="BK96" s="209">
        <v>0</v>
      </c>
      <c r="BL96" s="209">
        <v>0</v>
      </c>
      <c r="BM96" s="209">
        <v>0</v>
      </c>
      <c r="BN96" s="209">
        <v>0</v>
      </c>
      <c r="BO96" s="209">
        <v>0</v>
      </c>
      <c r="BP96" s="209">
        <v>0</v>
      </c>
      <c r="BQ96" s="209">
        <v>0</v>
      </c>
      <c r="BR96" s="209">
        <v>0</v>
      </c>
      <c r="BS96" s="209">
        <v>0</v>
      </c>
      <c r="BT96" s="209">
        <v>0</v>
      </c>
      <c r="BU96" s="209">
        <v>0</v>
      </c>
      <c r="BV96" s="272">
        <v>0</v>
      </c>
      <c r="BW96" s="259">
        <f t="shared" si="190"/>
        <v>0</v>
      </c>
      <c r="BX96" s="209">
        <f t="shared" si="191"/>
        <v>0</v>
      </c>
      <c r="BY96" s="209">
        <f t="shared" si="192"/>
        <v>0</v>
      </c>
      <c r="BZ96" s="209">
        <f t="shared" si="193"/>
        <v>0</v>
      </c>
      <c r="CA96" s="209">
        <f t="shared" si="194"/>
        <v>0</v>
      </c>
      <c r="CB96" s="209">
        <f t="shared" si="195"/>
        <v>0</v>
      </c>
      <c r="CC96" s="260">
        <f t="shared" si="196"/>
        <v>1</v>
      </c>
      <c r="CD96" s="548" t="s">
        <v>122</v>
      </c>
    </row>
    <row r="97" spans="1:82" ht="47.25">
      <c r="A97" s="256" t="s">
        <v>100</v>
      </c>
      <c r="B97" s="17" t="s">
        <v>165</v>
      </c>
      <c r="C97" s="265" t="s">
        <v>127</v>
      </c>
      <c r="D97" s="295" t="s">
        <v>129</v>
      </c>
      <c r="E97" s="257">
        <f t="shared" si="179"/>
        <v>0</v>
      </c>
      <c r="F97" s="196">
        <f t="shared" si="179"/>
        <v>0</v>
      </c>
      <c r="G97" s="196">
        <f t="shared" si="179"/>
        <v>0</v>
      </c>
      <c r="H97" s="196">
        <f t="shared" si="180"/>
        <v>0</v>
      </c>
      <c r="I97" s="196">
        <f t="shared" si="180"/>
        <v>0</v>
      </c>
      <c r="J97" s="196">
        <f t="shared" si="180"/>
        <v>0</v>
      </c>
      <c r="K97" s="258">
        <f t="shared" si="197"/>
        <v>0</v>
      </c>
      <c r="L97" s="259">
        <v>0</v>
      </c>
      <c r="M97" s="209">
        <v>0</v>
      </c>
      <c r="N97" s="209">
        <v>0</v>
      </c>
      <c r="O97" s="209">
        <v>0</v>
      </c>
      <c r="P97" s="209">
        <v>0</v>
      </c>
      <c r="Q97" s="209">
        <v>0</v>
      </c>
      <c r="R97" s="209">
        <v>0</v>
      </c>
      <c r="S97" s="209">
        <v>0</v>
      </c>
      <c r="T97" s="209">
        <v>0</v>
      </c>
      <c r="U97" s="209">
        <v>0</v>
      </c>
      <c r="V97" s="209">
        <v>0</v>
      </c>
      <c r="W97" s="209">
        <v>0</v>
      </c>
      <c r="X97" s="209">
        <v>0</v>
      </c>
      <c r="Y97" s="209">
        <v>0</v>
      </c>
      <c r="Z97" s="209">
        <v>0</v>
      </c>
      <c r="AA97" s="209">
        <v>0</v>
      </c>
      <c r="AB97" s="209">
        <v>0</v>
      </c>
      <c r="AC97" s="209">
        <v>0</v>
      </c>
      <c r="AD97" s="209">
        <v>0</v>
      </c>
      <c r="AE97" s="209">
        <v>0</v>
      </c>
      <c r="AF97" s="209">
        <v>0</v>
      </c>
      <c r="AG97" s="209">
        <v>0</v>
      </c>
      <c r="AH97" s="209">
        <v>0</v>
      </c>
      <c r="AI97" s="209">
        <v>0</v>
      </c>
      <c r="AJ97" s="209">
        <v>0</v>
      </c>
      <c r="AK97" s="209">
        <v>0</v>
      </c>
      <c r="AL97" s="209">
        <v>0</v>
      </c>
      <c r="AM97" s="209">
        <v>0</v>
      </c>
      <c r="AN97" s="257">
        <f t="shared" si="182"/>
        <v>0</v>
      </c>
      <c r="AO97" s="196">
        <f t="shared" si="182"/>
        <v>0</v>
      </c>
      <c r="AP97" s="196">
        <f t="shared" si="182"/>
        <v>0</v>
      </c>
      <c r="AQ97" s="196">
        <f t="shared" si="183"/>
        <v>0</v>
      </c>
      <c r="AR97" s="196">
        <f t="shared" si="183"/>
        <v>0</v>
      </c>
      <c r="AS97" s="196">
        <f t="shared" si="183"/>
        <v>0</v>
      </c>
      <c r="AT97" s="258">
        <f t="shared" si="185"/>
        <v>1</v>
      </c>
      <c r="AU97" s="259">
        <v>0</v>
      </c>
      <c r="AV97" s="209">
        <v>0</v>
      </c>
      <c r="AW97" s="209">
        <v>0</v>
      </c>
      <c r="AX97" s="209">
        <v>0</v>
      </c>
      <c r="AY97" s="209">
        <v>0</v>
      </c>
      <c r="AZ97" s="209">
        <v>0</v>
      </c>
      <c r="BA97" s="209">
        <v>0</v>
      </c>
      <c r="BB97" s="209">
        <v>0</v>
      </c>
      <c r="BC97" s="209">
        <v>0</v>
      </c>
      <c r="BD97" s="209">
        <v>0</v>
      </c>
      <c r="BE97" s="209">
        <v>0</v>
      </c>
      <c r="BF97" s="209">
        <v>0</v>
      </c>
      <c r="BG97" s="209">
        <v>0</v>
      </c>
      <c r="BH97" s="209">
        <v>0</v>
      </c>
      <c r="BI97" s="209">
        <v>0</v>
      </c>
      <c r="BJ97" s="209">
        <v>0</v>
      </c>
      <c r="BK97" s="209">
        <v>0</v>
      </c>
      <c r="BL97" s="209">
        <v>0</v>
      </c>
      <c r="BM97" s="209">
        <v>0</v>
      </c>
      <c r="BN97" s="209">
        <v>0</v>
      </c>
      <c r="BO97" s="209">
        <v>0</v>
      </c>
      <c r="BP97" s="209">
        <v>0</v>
      </c>
      <c r="BQ97" s="209">
        <v>0</v>
      </c>
      <c r="BR97" s="209">
        <v>0</v>
      </c>
      <c r="BS97" s="209">
        <v>0</v>
      </c>
      <c r="BT97" s="209">
        <v>0</v>
      </c>
      <c r="BU97" s="209">
        <v>0</v>
      </c>
      <c r="BV97" s="272">
        <v>1</v>
      </c>
      <c r="BW97" s="259">
        <f t="shared" si="190"/>
        <v>0</v>
      </c>
      <c r="BX97" s="209">
        <f t="shared" si="191"/>
        <v>0</v>
      </c>
      <c r="BY97" s="209">
        <f t="shared" si="192"/>
        <v>0</v>
      </c>
      <c r="BZ97" s="209">
        <f t="shared" si="193"/>
        <v>0</v>
      </c>
      <c r="CA97" s="209">
        <f t="shared" si="194"/>
        <v>0</v>
      </c>
      <c r="CB97" s="209">
        <f t="shared" si="195"/>
        <v>0</v>
      </c>
      <c r="CC97" s="260">
        <f t="shared" si="196"/>
        <v>1</v>
      </c>
      <c r="CD97" s="548" t="s">
        <v>122</v>
      </c>
    </row>
    <row r="98" spans="1:82" ht="32.25" thickBot="1">
      <c r="A98" s="256" t="s">
        <v>100</v>
      </c>
      <c r="B98" s="17" t="s">
        <v>166</v>
      </c>
      <c r="C98" s="265" t="s">
        <v>127</v>
      </c>
      <c r="D98" s="298" t="s">
        <v>129</v>
      </c>
      <c r="E98" s="273">
        <f t="shared" si="179"/>
        <v>0</v>
      </c>
      <c r="F98" s="274">
        <f t="shared" si="179"/>
        <v>0</v>
      </c>
      <c r="G98" s="274">
        <f t="shared" si="179"/>
        <v>0</v>
      </c>
      <c r="H98" s="274">
        <f t="shared" si="180"/>
        <v>0</v>
      </c>
      <c r="I98" s="274">
        <f t="shared" si="180"/>
        <v>0</v>
      </c>
      <c r="J98" s="274">
        <f t="shared" si="180"/>
        <v>0</v>
      </c>
      <c r="K98" s="275">
        <f t="shared" si="197"/>
        <v>0</v>
      </c>
      <c r="L98" s="259">
        <v>0</v>
      </c>
      <c r="M98" s="209">
        <v>0</v>
      </c>
      <c r="N98" s="209">
        <v>0</v>
      </c>
      <c r="O98" s="209">
        <v>0</v>
      </c>
      <c r="P98" s="209">
        <v>0</v>
      </c>
      <c r="Q98" s="209">
        <v>0</v>
      </c>
      <c r="R98" s="209">
        <v>0</v>
      </c>
      <c r="S98" s="209">
        <v>0</v>
      </c>
      <c r="T98" s="209">
        <v>0</v>
      </c>
      <c r="U98" s="209">
        <v>0</v>
      </c>
      <c r="V98" s="209">
        <v>0</v>
      </c>
      <c r="W98" s="209">
        <v>0</v>
      </c>
      <c r="X98" s="209">
        <v>0</v>
      </c>
      <c r="Y98" s="209">
        <v>0</v>
      </c>
      <c r="Z98" s="209">
        <v>0</v>
      </c>
      <c r="AA98" s="209">
        <v>0</v>
      </c>
      <c r="AB98" s="209">
        <v>0</v>
      </c>
      <c r="AC98" s="209">
        <v>0</v>
      </c>
      <c r="AD98" s="209">
        <v>0</v>
      </c>
      <c r="AE98" s="209">
        <v>0</v>
      </c>
      <c r="AF98" s="209">
        <v>0</v>
      </c>
      <c r="AG98" s="209">
        <v>0</v>
      </c>
      <c r="AH98" s="209">
        <v>0</v>
      </c>
      <c r="AI98" s="209">
        <v>0</v>
      </c>
      <c r="AJ98" s="209">
        <v>0</v>
      </c>
      <c r="AK98" s="209">
        <v>0</v>
      </c>
      <c r="AL98" s="209">
        <v>0</v>
      </c>
      <c r="AM98" s="209">
        <v>0</v>
      </c>
      <c r="AN98" s="273">
        <f t="shared" si="182"/>
        <v>0</v>
      </c>
      <c r="AO98" s="274">
        <f t="shared" si="182"/>
        <v>0</v>
      </c>
      <c r="AP98" s="274">
        <f t="shared" si="182"/>
        <v>0</v>
      </c>
      <c r="AQ98" s="274">
        <f t="shared" si="183"/>
        <v>0</v>
      </c>
      <c r="AR98" s="274">
        <f t="shared" si="183"/>
        <v>0</v>
      </c>
      <c r="AS98" s="274">
        <f t="shared" si="183"/>
        <v>0</v>
      </c>
      <c r="AT98" s="275">
        <f t="shared" si="185"/>
        <v>1</v>
      </c>
      <c r="AU98" s="259">
        <v>0</v>
      </c>
      <c r="AV98" s="209">
        <v>0</v>
      </c>
      <c r="AW98" s="209">
        <v>0</v>
      </c>
      <c r="AX98" s="209">
        <v>0</v>
      </c>
      <c r="AY98" s="209">
        <v>0</v>
      </c>
      <c r="AZ98" s="209">
        <v>0</v>
      </c>
      <c r="BA98" s="209">
        <v>0</v>
      </c>
      <c r="BB98" s="209">
        <v>0</v>
      </c>
      <c r="BC98" s="209">
        <v>0</v>
      </c>
      <c r="BD98" s="209">
        <v>0</v>
      </c>
      <c r="BE98" s="209">
        <v>0</v>
      </c>
      <c r="BF98" s="209">
        <v>0</v>
      </c>
      <c r="BG98" s="209">
        <v>0</v>
      </c>
      <c r="BH98" s="209">
        <v>0</v>
      </c>
      <c r="BI98" s="209">
        <v>0</v>
      </c>
      <c r="BJ98" s="209">
        <v>0</v>
      </c>
      <c r="BK98" s="209">
        <v>0</v>
      </c>
      <c r="BL98" s="209">
        <v>0</v>
      </c>
      <c r="BM98" s="209">
        <v>0</v>
      </c>
      <c r="BN98" s="209">
        <v>0</v>
      </c>
      <c r="BO98" s="209">
        <v>1</v>
      </c>
      <c r="BP98" s="209">
        <v>0</v>
      </c>
      <c r="BQ98" s="209">
        <v>0</v>
      </c>
      <c r="BR98" s="209">
        <v>0</v>
      </c>
      <c r="BS98" s="209">
        <v>0</v>
      </c>
      <c r="BT98" s="209">
        <v>0</v>
      </c>
      <c r="BU98" s="209">
        <v>0</v>
      </c>
      <c r="BV98" s="272">
        <v>0</v>
      </c>
      <c r="BW98" s="276">
        <f t="shared" si="190"/>
        <v>0</v>
      </c>
      <c r="BX98" s="277">
        <f t="shared" si="191"/>
        <v>0</v>
      </c>
      <c r="BY98" s="277">
        <f t="shared" si="192"/>
        <v>0</v>
      </c>
      <c r="BZ98" s="277">
        <f t="shared" si="193"/>
        <v>0</v>
      </c>
      <c r="CA98" s="277">
        <f t="shared" si="194"/>
        <v>0</v>
      </c>
      <c r="CB98" s="277">
        <f t="shared" si="195"/>
        <v>0</v>
      </c>
      <c r="CC98" s="278">
        <f t="shared" si="196"/>
        <v>1</v>
      </c>
      <c r="CD98" s="548" t="s">
        <v>122</v>
      </c>
    </row>
  </sheetData>
  <sheetProtection formatCells="0" formatColumns="0" formatRows="0" sort="0" autoFilter="0"/>
  <autoFilter ref="A20:BA99"/>
  <mergeCells count="30">
    <mergeCell ref="CD15:CD19"/>
    <mergeCell ref="E17:AM17"/>
    <mergeCell ref="AN17:BV17"/>
    <mergeCell ref="E18:K18"/>
    <mergeCell ref="L18:R18"/>
    <mergeCell ref="S18:Y18"/>
    <mergeCell ref="Z18:AF18"/>
    <mergeCell ref="AG18:AM18"/>
    <mergeCell ref="AN18:AT18"/>
    <mergeCell ref="AU18:BA18"/>
    <mergeCell ref="BB18:BH18"/>
    <mergeCell ref="BI18:BO18"/>
    <mergeCell ref="BP18:BV18"/>
    <mergeCell ref="BW15:CC18"/>
    <mergeCell ref="A8:AN8"/>
    <mergeCell ref="A10:AN10"/>
    <mergeCell ref="A12:AN12"/>
    <mergeCell ref="A13:AN13"/>
    <mergeCell ref="A14:AN14"/>
    <mergeCell ref="A15:A19"/>
    <mergeCell ref="B15:B19"/>
    <mergeCell ref="C15:C19"/>
    <mergeCell ref="D15:D19"/>
    <mergeCell ref="E15:BV16"/>
    <mergeCell ref="A7:AN7"/>
    <mergeCell ref="CB1:CC1"/>
    <mergeCell ref="CB2:CC2"/>
    <mergeCell ref="CB3:CC3"/>
    <mergeCell ref="A4:AN4"/>
    <mergeCell ref="A5:AN5"/>
  </mergeCells>
  <pageMargins left="0" right="0" top="0" bottom="0" header="0.31496062992125984" footer="0.31496062992125984"/>
  <pageSetup paperSize="9" scale="41" fitToWidth="3" pageOrder="overThenDown" orientation="landscape" horizontalDpi="4294967294" verticalDpi="4294967294" r:id="rId1"/>
  <colBreaks count="2" manualBreakCount="2">
    <brk id="28" max="386" man="1"/>
    <brk id="82" max="273" man="1"/>
  </colBreaks>
  <ignoredErrors>
    <ignoredError sqref="L19:R19 BC19:CC19 AG19:BB19"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98"/>
  <sheetViews>
    <sheetView topLeftCell="E4" zoomScale="90" zoomScaleNormal="90" zoomScaleSheetLayoutView="80" workbookViewId="0">
      <selection activeCell="X20" sqref="X20"/>
    </sheetView>
  </sheetViews>
  <sheetFormatPr defaultRowHeight="15"/>
  <cols>
    <col min="1" max="1" width="11.85546875" style="299" customWidth="1"/>
    <col min="2" max="2" width="61.28515625" style="299" customWidth="1"/>
    <col min="3" max="3" width="16" style="299" customWidth="1"/>
    <col min="4" max="4" width="19.140625" style="299" customWidth="1"/>
    <col min="5" max="5" width="8.28515625" style="299" customWidth="1"/>
    <col min="6" max="54" width="9.140625" style="299"/>
    <col min="55" max="55" width="13.140625" style="299" customWidth="1"/>
    <col min="56" max="59" width="9.140625" style="299"/>
    <col min="60" max="60" width="29.7109375" style="299" customWidth="1"/>
    <col min="61" max="93" width="9.140625" style="301"/>
    <col min="94" max="16384" width="9.140625" style="299"/>
  </cols>
  <sheetData>
    <row r="1" spans="1:60">
      <c r="BF1" s="300" t="s">
        <v>395</v>
      </c>
    </row>
    <row r="2" spans="1:60">
      <c r="BF2" s="300" t="s">
        <v>1</v>
      </c>
    </row>
    <row r="3" spans="1:60">
      <c r="BF3" s="300" t="s">
        <v>168</v>
      </c>
    </row>
    <row r="5" spans="1:60" ht="18.75">
      <c r="A5" s="988"/>
      <c r="B5" s="988"/>
      <c r="C5" s="302"/>
      <c r="D5" s="302"/>
      <c r="G5" s="989" t="s">
        <v>396</v>
      </c>
      <c r="H5" s="989"/>
      <c r="I5" s="989"/>
      <c r="J5" s="989"/>
      <c r="K5" s="989"/>
      <c r="L5" s="989"/>
      <c r="M5" s="989"/>
      <c r="N5" s="989"/>
      <c r="O5" s="989"/>
      <c r="P5" s="989"/>
      <c r="Q5" s="989"/>
      <c r="R5" s="989"/>
      <c r="S5" s="989"/>
      <c r="T5" s="989"/>
      <c r="U5" s="989"/>
      <c r="V5" s="989"/>
      <c r="W5" s="989"/>
      <c r="X5" s="989"/>
      <c r="Y5" s="989"/>
      <c r="Z5" s="989"/>
      <c r="AA5" s="989"/>
      <c r="AB5" s="989"/>
      <c r="AC5" s="989"/>
      <c r="AD5" s="989"/>
      <c r="AE5" s="989"/>
      <c r="AF5" s="989"/>
      <c r="AG5" s="989"/>
      <c r="AH5" s="989"/>
      <c r="AI5" s="989"/>
    </row>
    <row r="6" spans="1:60" ht="18.75">
      <c r="A6" s="988"/>
      <c r="B6" s="988"/>
      <c r="G6" s="303"/>
      <c r="H6" s="303"/>
      <c r="I6" s="303"/>
      <c r="J6" s="303"/>
      <c r="K6" s="303"/>
      <c r="L6" s="303"/>
      <c r="M6" s="989" t="s">
        <v>1148</v>
      </c>
      <c r="N6" s="989"/>
      <c r="O6" s="989"/>
      <c r="P6" s="989"/>
      <c r="Q6" s="989"/>
      <c r="R6" s="989"/>
      <c r="S6" s="989"/>
      <c r="T6" s="989"/>
      <c r="U6" s="989"/>
      <c r="V6" s="989"/>
      <c r="W6" s="989"/>
      <c r="X6" s="989"/>
      <c r="Y6" s="989"/>
      <c r="Z6" s="989"/>
      <c r="AA6" s="989"/>
      <c r="AB6" s="989"/>
      <c r="AC6" s="989"/>
      <c r="AD6" s="303"/>
      <c r="AE6" s="303"/>
      <c r="AF6" s="303"/>
      <c r="AG6" s="303"/>
      <c r="AH6" s="303"/>
      <c r="AI6" s="303"/>
    </row>
    <row r="7" spans="1:60" ht="15" customHeight="1">
      <c r="A7" s="988"/>
      <c r="B7" s="988"/>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5"/>
    </row>
    <row r="8" spans="1:60" ht="18.75">
      <c r="A8" s="988"/>
      <c r="B8" s="988"/>
      <c r="G8" s="306"/>
      <c r="H8" s="990" t="s">
        <v>1150</v>
      </c>
      <c r="I8" s="990"/>
      <c r="J8" s="990"/>
      <c r="K8" s="990"/>
      <c r="L8" s="990"/>
      <c r="M8" s="990"/>
      <c r="N8" s="990"/>
      <c r="O8" s="990"/>
      <c r="P8" s="990"/>
      <c r="Q8" s="990"/>
      <c r="R8" s="990"/>
      <c r="S8" s="990"/>
      <c r="T8" s="990"/>
      <c r="U8" s="990"/>
      <c r="V8" s="990"/>
      <c r="W8" s="990"/>
      <c r="X8" s="990"/>
      <c r="Y8" s="990"/>
      <c r="Z8" s="990"/>
      <c r="AA8" s="990"/>
      <c r="AB8" s="990"/>
      <c r="AC8" s="990"/>
      <c r="AD8" s="990"/>
      <c r="AE8" s="990"/>
      <c r="AF8" s="990"/>
      <c r="AG8" s="990"/>
      <c r="AH8" s="306"/>
      <c r="AI8" s="306"/>
    </row>
    <row r="9" spans="1:60" ht="15.75">
      <c r="A9" s="302"/>
      <c r="G9" s="307"/>
      <c r="H9" s="307"/>
      <c r="I9" s="307"/>
      <c r="J9" s="307"/>
      <c r="K9" s="307"/>
      <c r="L9" s="307"/>
      <c r="M9" s="307"/>
      <c r="N9" s="307"/>
      <c r="O9" s="307"/>
      <c r="P9" s="1002" t="s">
        <v>397</v>
      </c>
      <c r="Q9" s="1002"/>
      <c r="R9" s="1002"/>
      <c r="S9" s="1002"/>
      <c r="T9" s="1002"/>
      <c r="U9" s="1002"/>
      <c r="V9" s="1002"/>
      <c r="W9" s="1002"/>
      <c r="X9" s="1002"/>
      <c r="Y9" s="307"/>
      <c r="Z9" s="307"/>
      <c r="AA9" s="307"/>
      <c r="AB9" s="307"/>
      <c r="AC9" s="307"/>
      <c r="AD9" s="307"/>
      <c r="AE9" s="307"/>
      <c r="AF9" s="307"/>
      <c r="AG9" s="307"/>
      <c r="AH9" s="307"/>
      <c r="AI9" s="307"/>
    </row>
    <row r="10" spans="1:60" ht="15.75">
      <c r="A10" s="302"/>
      <c r="B10" s="1003"/>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9"/>
    </row>
    <row r="11" spans="1:60" ht="17.45" customHeight="1">
      <c r="A11" s="302"/>
      <c r="B11" s="1003"/>
      <c r="G11" s="310"/>
      <c r="H11" s="310"/>
      <c r="I11" s="310"/>
      <c r="J11" s="310"/>
      <c r="K11" s="310"/>
      <c r="L11" s="310"/>
      <c r="M11" s="1004" t="s">
        <v>119</v>
      </c>
      <c r="N11" s="1004"/>
      <c r="O11" s="1004"/>
      <c r="P11" s="1004"/>
      <c r="Q11" s="1004"/>
      <c r="R11" s="1004"/>
      <c r="S11" s="1004"/>
      <c r="T11" s="1004"/>
      <c r="U11" s="1004"/>
      <c r="V11" s="1004"/>
      <c r="W11" s="1004"/>
      <c r="X11" s="1004"/>
      <c r="Y11" s="1004"/>
      <c r="Z11" s="1004"/>
      <c r="AA11" s="1004"/>
      <c r="AB11" s="1004"/>
      <c r="AC11" s="1004"/>
      <c r="AD11" s="310"/>
      <c r="AE11" s="310"/>
      <c r="AF11" s="310"/>
      <c r="AG11" s="310"/>
      <c r="AH11" s="310"/>
      <c r="AI11" s="310"/>
    </row>
    <row r="12" spans="1:60" ht="18.75">
      <c r="A12" s="302"/>
      <c r="B12" s="311"/>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12"/>
      <c r="AI12" s="309"/>
    </row>
    <row r="13" spans="1:60" ht="18.75">
      <c r="A13" s="313"/>
      <c r="G13" s="314"/>
      <c r="H13" s="1005" t="s">
        <v>1164</v>
      </c>
      <c r="I13" s="1005"/>
      <c r="J13" s="1005"/>
      <c r="K13" s="1005"/>
      <c r="L13" s="1005"/>
      <c r="M13" s="1005"/>
      <c r="N13" s="1005"/>
      <c r="O13" s="1005"/>
      <c r="P13" s="1005"/>
      <c r="Q13" s="1005"/>
      <c r="R13" s="1005"/>
      <c r="S13" s="1005"/>
      <c r="T13" s="1005"/>
      <c r="U13" s="1005"/>
      <c r="V13" s="1005"/>
      <c r="W13" s="1005"/>
      <c r="X13" s="1005"/>
      <c r="Y13" s="1005"/>
      <c r="Z13" s="1005"/>
      <c r="AA13" s="1005"/>
      <c r="AB13" s="1005"/>
      <c r="AC13" s="1005"/>
      <c r="AD13" s="1005"/>
      <c r="AE13" s="1005"/>
      <c r="AF13" s="1005"/>
      <c r="AG13" s="1005"/>
      <c r="AH13" s="1005"/>
      <c r="AI13" s="314"/>
    </row>
    <row r="14" spans="1:60" ht="15.75">
      <c r="A14" s="302"/>
      <c r="G14" s="307"/>
      <c r="H14" s="307"/>
      <c r="I14" s="307"/>
      <c r="J14" s="307"/>
      <c r="K14" s="307"/>
      <c r="L14" s="307"/>
      <c r="M14" s="307"/>
      <c r="N14" s="307"/>
      <c r="O14" s="307"/>
      <c r="P14" s="1002" t="s">
        <v>303</v>
      </c>
      <c r="Q14" s="1002"/>
      <c r="R14" s="1002"/>
      <c r="S14" s="1002"/>
      <c r="T14" s="1002"/>
      <c r="U14" s="1002"/>
      <c r="V14" s="1002"/>
      <c r="W14" s="1002"/>
      <c r="X14" s="1002"/>
      <c r="Y14" s="1002"/>
      <c r="Z14" s="307"/>
      <c r="AA14" s="307"/>
      <c r="AB14" s="307"/>
      <c r="AC14" s="307"/>
      <c r="AD14" s="307"/>
      <c r="AE14" s="307"/>
      <c r="AF14" s="307"/>
      <c r="AG14" s="307"/>
      <c r="AH14" s="307"/>
      <c r="AI14" s="307"/>
    </row>
    <row r="15" spans="1:60" ht="15.75" thickBot="1">
      <c r="A15" s="315"/>
      <c r="BC15" s="316"/>
      <c r="BD15" s="316"/>
      <c r="BE15" s="316"/>
      <c r="BF15" s="316"/>
      <c r="BG15" s="316"/>
      <c r="BH15" s="316"/>
    </row>
    <row r="16" spans="1:60" ht="15.75">
      <c r="A16" s="991" t="s">
        <v>103</v>
      </c>
      <c r="B16" s="994" t="s">
        <v>114</v>
      </c>
      <c r="C16" s="994" t="s">
        <v>104</v>
      </c>
      <c r="D16" s="997" t="s">
        <v>398</v>
      </c>
      <c r="E16" s="1000" t="s">
        <v>399</v>
      </c>
      <c r="F16" s="1001"/>
      <c r="G16" s="1001"/>
      <c r="H16" s="1001"/>
      <c r="I16" s="1001"/>
      <c r="J16" s="1001"/>
      <c r="K16" s="1001"/>
      <c r="L16" s="1001"/>
      <c r="M16" s="1001"/>
      <c r="N16" s="1001"/>
      <c r="O16" s="1001"/>
      <c r="P16" s="1001"/>
      <c r="Q16" s="1001"/>
      <c r="R16" s="1001"/>
      <c r="S16" s="1001"/>
      <c r="T16" s="1001"/>
      <c r="U16" s="1001"/>
      <c r="V16" s="1001"/>
      <c r="W16" s="1001"/>
      <c r="X16" s="1001"/>
      <c r="Y16" s="1001"/>
      <c r="Z16" s="1001"/>
      <c r="AA16" s="1001"/>
      <c r="AB16" s="1001"/>
      <c r="AC16" s="1001"/>
      <c r="AD16" s="1001"/>
      <c r="AE16" s="1001"/>
      <c r="AF16" s="1001"/>
      <c r="AG16" s="1001"/>
      <c r="AH16" s="1001"/>
      <c r="AI16" s="1001"/>
      <c r="AJ16" s="1001"/>
      <c r="AK16" s="1001"/>
      <c r="AL16" s="1001"/>
      <c r="AM16" s="1001"/>
      <c r="AN16" s="1001"/>
      <c r="AO16" s="1001"/>
      <c r="AP16" s="1001"/>
      <c r="AQ16" s="1001"/>
      <c r="AR16" s="1001"/>
      <c r="AS16" s="1001"/>
      <c r="AT16" s="1001"/>
      <c r="AU16" s="1001"/>
      <c r="AV16" s="1001"/>
      <c r="AW16" s="1001"/>
      <c r="AX16" s="1001"/>
      <c r="AY16" s="1001"/>
      <c r="AZ16" s="1001"/>
      <c r="BA16" s="1001"/>
      <c r="BB16" s="1001"/>
      <c r="BC16" s="1018" t="s">
        <v>313</v>
      </c>
      <c r="BD16" s="1019"/>
      <c r="BE16" s="1019"/>
      <c r="BF16" s="1019"/>
      <c r="BG16" s="1006"/>
      <c r="BH16" s="1006" t="s">
        <v>3</v>
      </c>
    </row>
    <row r="17" spans="1:60" ht="16.5" thickBot="1">
      <c r="A17" s="992"/>
      <c r="B17" s="995"/>
      <c r="C17" s="995"/>
      <c r="D17" s="998"/>
      <c r="E17" s="1009" t="s">
        <v>7</v>
      </c>
      <c r="F17" s="1010"/>
      <c r="G17" s="1010"/>
      <c r="H17" s="1010"/>
      <c r="I17" s="1010"/>
      <c r="J17" s="1010"/>
      <c r="K17" s="1010"/>
      <c r="L17" s="1010"/>
      <c r="M17" s="1010"/>
      <c r="N17" s="1010"/>
      <c r="O17" s="1010"/>
      <c r="P17" s="1010"/>
      <c r="Q17" s="1010"/>
      <c r="R17" s="1010"/>
      <c r="S17" s="1010"/>
      <c r="T17" s="1010"/>
      <c r="U17" s="1010"/>
      <c r="V17" s="1010"/>
      <c r="W17" s="1010"/>
      <c r="X17" s="1010"/>
      <c r="Y17" s="1010"/>
      <c r="Z17" s="1010"/>
      <c r="AA17" s="1010"/>
      <c r="AB17" s="1010"/>
      <c r="AC17" s="1010"/>
      <c r="AD17" s="1011" t="s">
        <v>8</v>
      </c>
      <c r="AE17" s="1010"/>
      <c r="AF17" s="1010"/>
      <c r="AG17" s="1010"/>
      <c r="AH17" s="1010"/>
      <c r="AI17" s="1010"/>
      <c r="AJ17" s="1010"/>
      <c r="AK17" s="1010"/>
      <c r="AL17" s="1010"/>
      <c r="AM17" s="1010"/>
      <c r="AN17" s="1010"/>
      <c r="AO17" s="1010"/>
      <c r="AP17" s="1010"/>
      <c r="AQ17" s="1010"/>
      <c r="AR17" s="1010"/>
      <c r="AS17" s="1010"/>
      <c r="AT17" s="1010"/>
      <c r="AU17" s="1010"/>
      <c r="AV17" s="1010"/>
      <c r="AW17" s="1010"/>
      <c r="AX17" s="1010"/>
      <c r="AY17" s="1010"/>
      <c r="AZ17" s="1010"/>
      <c r="BA17" s="1010"/>
      <c r="BB17" s="1010"/>
      <c r="BC17" s="1020"/>
      <c r="BD17" s="1021"/>
      <c r="BE17" s="1021"/>
      <c r="BF17" s="1021"/>
      <c r="BG17" s="1007"/>
      <c r="BH17" s="1007"/>
    </row>
    <row r="18" spans="1:60" ht="33.6" customHeight="1">
      <c r="A18" s="992"/>
      <c r="B18" s="995"/>
      <c r="C18" s="995"/>
      <c r="D18" s="998"/>
      <c r="E18" s="1000" t="s">
        <v>4</v>
      </c>
      <c r="F18" s="1001"/>
      <c r="G18" s="1001"/>
      <c r="H18" s="1001"/>
      <c r="I18" s="1012"/>
      <c r="J18" s="1013" t="s">
        <v>105</v>
      </c>
      <c r="K18" s="1013"/>
      <c r="L18" s="1013"/>
      <c r="M18" s="1013"/>
      <c r="N18" s="1014"/>
      <c r="O18" s="1015" t="s">
        <v>106</v>
      </c>
      <c r="P18" s="1013"/>
      <c r="Q18" s="1013"/>
      <c r="R18" s="1013"/>
      <c r="S18" s="1014"/>
      <c r="T18" s="1015" t="s">
        <v>107</v>
      </c>
      <c r="U18" s="1013"/>
      <c r="V18" s="1013"/>
      <c r="W18" s="1013"/>
      <c r="X18" s="1014"/>
      <c r="Y18" s="1015" t="s">
        <v>108</v>
      </c>
      <c r="Z18" s="1013"/>
      <c r="AA18" s="1013"/>
      <c r="AB18" s="1013"/>
      <c r="AC18" s="1016"/>
      <c r="AD18" s="1000" t="s">
        <v>4</v>
      </c>
      <c r="AE18" s="1001"/>
      <c r="AF18" s="1001"/>
      <c r="AG18" s="1001"/>
      <c r="AH18" s="1012"/>
      <c r="AI18" s="1017" t="s">
        <v>105</v>
      </c>
      <c r="AJ18" s="1013"/>
      <c r="AK18" s="1013"/>
      <c r="AL18" s="1013"/>
      <c r="AM18" s="1014"/>
      <c r="AN18" s="1015" t="s">
        <v>106</v>
      </c>
      <c r="AO18" s="1013"/>
      <c r="AP18" s="1013"/>
      <c r="AQ18" s="1013"/>
      <c r="AR18" s="1014"/>
      <c r="AS18" s="1015" t="s">
        <v>107</v>
      </c>
      <c r="AT18" s="1013"/>
      <c r="AU18" s="1013"/>
      <c r="AV18" s="1013"/>
      <c r="AW18" s="1014"/>
      <c r="AX18" s="1015" t="s">
        <v>108</v>
      </c>
      <c r="AY18" s="1013"/>
      <c r="AZ18" s="1013"/>
      <c r="BA18" s="1013"/>
      <c r="BB18" s="1016"/>
      <c r="BC18" s="1022"/>
      <c r="BD18" s="1023"/>
      <c r="BE18" s="1023"/>
      <c r="BF18" s="1023"/>
      <c r="BG18" s="1008"/>
      <c r="BH18" s="1007"/>
    </row>
    <row r="19" spans="1:60" ht="58.15" customHeight="1">
      <c r="A19" s="993"/>
      <c r="B19" s="996"/>
      <c r="C19" s="996"/>
      <c r="D19" s="999"/>
      <c r="E19" s="317" t="s">
        <v>400</v>
      </c>
      <c r="F19" s="318" t="s">
        <v>215</v>
      </c>
      <c r="G19" s="318" t="s">
        <v>216</v>
      </c>
      <c r="H19" s="318" t="s">
        <v>217</v>
      </c>
      <c r="I19" s="319" t="s">
        <v>218</v>
      </c>
      <c r="J19" s="320" t="s">
        <v>400</v>
      </c>
      <c r="K19" s="318" t="s">
        <v>215</v>
      </c>
      <c r="L19" s="318" t="s">
        <v>216</v>
      </c>
      <c r="M19" s="318" t="s">
        <v>217</v>
      </c>
      <c r="N19" s="318" t="s">
        <v>218</v>
      </c>
      <c r="O19" s="318" t="s">
        <v>400</v>
      </c>
      <c r="P19" s="318" t="s">
        <v>215</v>
      </c>
      <c r="Q19" s="318" t="s">
        <v>216</v>
      </c>
      <c r="R19" s="318" t="s">
        <v>217</v>
      </c>
      <c r="S19" s="318" t="s">
        <v>218</v>
      </c>
      <c r="T19" s="318" t="s">
        <v>400</v>
      </c>
      <c r="U19" s="318" t="s">
        <v>215</v>
      </c>
      <c r="V19" s="318" t="s">
        <v>216</v>
      </c>
      <c r="W19" s="318" t="s">
        <v>217</v>
      </c>
      <c r="X19" s="318" t="s">
        <v>218</v>
      </c>
      <c r="Y19" s="318" t="s">
        <v>400</v>
      </c>
      <c r="Z19" s="318" t="s">
        <v>215</v>
      </c>
      <c r="AA19" s="318" t="s">
        <v>216</v>
      </c>
      <c r="AB19" s="318" t="s">
        <v>217</v>
      </c>
      <c r="AC19" s="319" t="s">
        <v>218</v>
      </c>
      <c r="AD19" s="317" t="s">
        <v>400</v>
      </c>
      <c r="AE19" s="318" t="s">
        <v>215</v>
      </c>
      <c r="AF19" s="318" t="s">
        <v>216</v>
      </c>
      <c r="AG19" s="318" t="s">
        <v>217</v>
      </c>
      <c r="AH19" s="319" t="s">
        <v>218</v>
      </c>
      <c r="AI19" s="317" t="s">
        <v>400</v>
      </c>
      <c r="AJ19" s="318" t="s">
        <v>215</v>
      </c>
      <c r="AK19" s="318" t="s">
        <v>216</v>
      </c>
      <c r="AL19" s="318" t="s">
        <v>217</v>
      </c>
      <c r="AM19" s="318" t="s">
        <v>218</v>
      </c>
      <c r="AN19" s="318" t="s">
        <v>400</v>
      </c>
      <c r="AO19" s="318" t="s">
        <v>215</v>
      </c>
      <c r="AP19" s="318" t="s">
        <v>216</v>
      </c>
      <c r="AQ19" s="318" t="s">
        <v>217</v>
      </c>
      <c r="AR19" s="318" t="s">
        <v>218</v>
      </c>
      <c r="AS19" s="318" t="s">
        <v>400</v>
      </c>
      <c r="AT19" s="318" t="s">
        <v>215</v>
      </c>
      <c r="AU19" s="318" t="s">
        <v>216</v>
      </c>
      <c r="AV19" s="318" t="s">
        <v>217</v>
      </c>
      <c r="AW19" s="318" t="s">
        <v>218</v>
      </c>
      <c r="AX19" s="318" t="s">
        <v>400</v>
      </c>
      <c r="AY19" s="318" t="s">
        <v>215</v>
      </c>
      <c r="AZ19" s="318" t="s">
        <v>216</v>
      </c>
      <c r="BA19" s="318" t="s">
        <v>217</v>
      </c>
      <c r="BB19" s="319" t="s">
        <v>218</v>
      </c>
      <c r="BC19" s="317" t="s">
        <v>400</v>
      </c>
      <c r="BD19" s="318" t="s">
        <v>215</v>
      </c>
      <c r="BE19" s="318" t="s">
        <v>216</v>
      </c>
      <c r="BF19" s="318" t="s">
        <v>217</v>
      </c>
      <c r="BG19" s="319" t="s">
        <v>218</v>
      </c>
      <c r="BH19" s="1008"/>
    </row>
    <row r="20" spans="1:60">
      <c r="A20" s="321">
        <v>1</v>
      </c>
      <c r="B20" s="322">
        <v>2</v>
      </c>
      <c r="C20" s="322">
        <v>3</v>
      </c>
      <c r="D20" s="323">
        <v>4</v>
      </c>
      <c r="E20" s="321" t="s">
        <v>317</v>
      </c>
      <c r="F20" s="322" t="s">
        <v>318</v>
      </c>
      <c r="G20" s="322" t="s">
        <v>319</v>
      </c>
      <c r="H20" s="322" t="s">
        <v>320</v>
      </c>
      <c r="I20" s="323" t="s">
        <v>321</v>
      </c>
      <c r="J20" s="324" t="s">
        <v>324</v>
      </c>
      <c r="K20" s="322" t="s">
        <v>325</v>
      </c>
      <c r="L20" s="322" t="s">
        <v>326</v>
      </c>
      <c r="M20" s="322" t="s">
        <v>327</v>
      </c>
      <c r="N20" s="322" t="s">
        <v>328</v>
      </c>
      <c r="O20" s="322" t="s">
        <v>331</v>
      </c>
      <c r="P20" s="322" t="s">
        <v>332</v>
      </c>
      <c r="Q20" s="322" t="s">
        <v>333</v>
      </c>
      <c r="R20" s="322" t="s">
        <v>334</v>
      </c>
      <c r="S20" s="322" t="s">
        <v>335</v>
      </c>
      <c r="T20" s="322" t="s">
        <v>338</v>
      </c>
      <c r="U20" s="322" t="s">
        <v>339</v>
      </c>
      <c r="V20" s="322" t="s">
        <v>340</v>
      </c>
      <c r="W20" s="322" t="s">
        <v>341</v>
      </c>
      <c r="X20" s="322" t="s">
        <v>342</v>
      </c>
      <c r="Y20" s="322" t="s">
        <v>345</v>
      </c>
      <c r="Z20" s="322" t="s">
        <v>346</v>
      </c>
      <c r="AA20" s="322" t="s">
        <v>347</v>
      </c>
      <c r="AB20" s="322" t="s">
        <v>348</v>
      </c>
      <c r="AC20" s="323" t="s">
        <v>349</v>
      </c>
      <c r="AD20" s="321" t="s">
        <v>352</v>
      </c>
      <c r="AE20" s="322" t="s">
        <v>353</v>
      </c>
      <c r="AF20" s="322" t="s">
        <v>354</v>
      </c>
      <c r="AG20" s="322" t="s">
        <v>355</v>
      </c>
      <c r="AH20" s="323" t="s">
        <v>356</v>
      </c>
      <c r="AI20" s="321" t="s">
        <v>359</v>
      </c>
      <c r="AJ20" s="322" t="s">
        <v>360</v>
      </c>
      <c r="AK20" s="322" t="s">
        <v>361</v>
      </c>
      <c r="AL20" s="322" t="s">
        <v>362</v>
      </c>
      <c r="AM20" s="322" t="s">
        <v>363</v>
      </c>
      <c r="AN20" s="322" t="s">
        <v>366</v>
      </c>
      <c r="AO20" s="322" t="s">
        <v>367</v>
      </c>
      <c r="AP20" s="322" t="s">
        <v>368</v>
      </c>
      <c r="AQ20" s="322" t="s">
        <v>369</v>
      </c>
      <c r="AR20" s="322" t="s">
        <v>370</v>
      </c>
      <c r="AS20" s="322" t="s">
        <v>373</v>
      </c>
      <c r="AT20" s="322" t="s">
        <v>374</v>
      </c>
      <c r="AU20" s="322" t="s">
        <v>375</v>
      </c>
      <c r="AV20" s="322" t="s">
        <v>376</v>
      </c>
      <c r="AW20" s="322" t="s">
        <v>377</v>
      </c>
      <c r="AX20" s="322" t="s">
        <v>380</v>
      </c>
      <c r="AY20" s="322" t="s">
        <v>381</v>
      </c>
      <c r="AZ20" s="322" t="s">
        <v>382</v>
      </c>
      <c r="BA20" s="322" t="s">
        <v>383</v>
      </c>
      <c r="BB20" s="323" t="s">
        <v>384</v>
      </c>
      <c r="BC20" s="321" t="s">
        <v>387</v>
      </c>
      <c r="BD20" s="322" t="s">
        <v>388</v>
      </c>
      <c r="BE20" s="322" t="s">
        <v>389</v>
      </c>
      <c r="BF20" s="322" t="s">
        <v>390</v>
      </c>
      <c r="BG20" s="323" t="s">
        <v>391</v>
      </c>
      <c r="BH20" s="325">
        <v>8</v>
      </c>
    </row>
    <row r="21" spans="1:60" ht="15.75">
      <c r="A21" s="326" t="s">
        <v>9</v>
      </c>
      <c r="B21" s="41" t="s">
        <v>124</v>
      </c>
      <c r="C21" s="42" t="s">
        <v>10</v>
      </c>
      <c r="D21" s="290">
        <f>SUM(D22:D27)</f>
        <v>0</v>
      </c>
      <c r="E21" s="328">
        <f>J21+O21+T21+Y21</f>
        <v>0</v>
      </c>
      <c r="F21" s="329">
        <f t="shared" ref="F21:I33" si="0">K21+P21+U21+Z21</f>
        <v>0</v>
      </c>
      <c r="G21" s="329">
        <f t="shared" si="0"/>
        <v>0</v>
      </c>
      <c r="H21" s="329">
        <f t="shared" si="0"/>
        <v>0</v>
      </c>
      <c r="I21" s="327">
        <f t="shared" si="0"/>
        <v>0</v>
      </c>
      <c r="J21" s="330">
        <f t="shared" ref="J21:AC21" si="1">SUM(J22:J27)</f>
        <v>0</v>
      </c>
      <c r="K21" s="329">
        <f t="shared" si="1"/>
        <v>0</v>
      </c>
      <c r="L21" s="329">
        <f t="shared" si="1"/>
        <v>0</v>
      </c>
      <c r="M21" s="329">
        <f t="shared" si="1"/>
        <v>0</v>
      </c>
      <c r="N21" s="329">
        <f t="shared" si="1"/>
        <v>0</v>
      </c>
      <c r="O21" s="329">
        <f t="shared" si="1"/>
        <v>0</v>
      </c>
      <c r="P21" s="329">
        <f t="shared" si="1"/>
        <v>0</v>
      </c>
      <c r="Q21" s="329">
        <f t="shared" si="1"/>
        <v>0</v>
      </c>
      <c r="R21" s="329">
        <f t="shared" si="1"/>
        <v>0</v>
      </c>
      <c r="S21" s="329">
        <f t="shared" si="1"/>
        <v>0</v>
      </c>
      <c r="T21" s="329">
        <f t="shared" si="1"/>
        <v>0</v>
      </c>
      <c r="U21" s="329">
        <f t="shared" si="1"/>
        <v>0</v>
      </c>
      <c r="V21" s="329">
        <f t="shared" si="1"/>
        <v>0</v>
      </c>
      <c r="W21" s="329">
        <f t="shared" si="1"/>
        <v>0</v>
      </c>
      <c r="X21" s="329">
        <f t="shared" si="1"/>
        <v>0</v>
      </c>
      <c r="Y21" s="329">
        <f t="shared" si="1"/>
        <v>0</v>
      </c>
      <c r="Z21" s="329">
        <f t="shared" si="1"/>
        <v>0</v>
      </c>
      <c r="AA21" s="329">
        <f t="shared" si="1"/>
        <v>0</v>
      </c>
      <c r="AB21" s="329">
        <f t="shared" si="1"/>
        <v>0</v>
      </c>
      <c r="AC21" s="327">
        <f t="shared" si="1"/>
        <v>0</v>
      </c>
      <c r="AD21" s="328">
        <f>AI21+AN21+AS21+AX21</f>
        <v>0</v>
      </c>
      <c r="AE21" s="329">
        <f t="shared" ref="AE21:AH33" si="2">AJ21+AO21+AT21+AY21</f>
        <v>0</v>
      </c>
      <c r="AF21" s="329">
        <f t="shared" si="2"/>
        <v>0</v>
      </c>
      <c r="AG21" s="329">
        <f t="shared" si="2"/>
        <v>0</v>
      </c>
      <c r="AH21" s="327">
        <f t="shared" si="2"/>
        <v>0</v>
      </c>
      <c r="AI21" s="328">
        <f t="shared" ref="AI21:BB21" si="3">SUM(AI22:AI27)</f>
        <v>0</v>
      </c>
      <c r="AJ21" s="329">
        <f t="shared" si="3"/>
        <v>0</v>
      </c>
      <c r="AK21" s="329">
        <f t="shared" si="3"/>
        <v>0</v>
      </c>
      <c r="AL21" s="329">
        <f t="shared" si="3"/>
        <v>0</v>
      </c>
      <c r="AM21" s="329">
        <f t="shared" si="3"/>
        <v>0</v>
      </c>
      <c r="AN21" s="329">
        <f t="shared" si="3"/>
        <v>0</v>
      </c>
      <c r="AO21" s="329">
        <f t="shared" si="3"/>
        <v>0</v>
      </c>
      <c r="AP21" s="329">
        <f t="shared" si="3"/>
        <v>0</v>
      </c>
      <c r="AQ21" s="329">
        <f t="shared" si="3"/>
        <v>0</v>
      </c>
      <c r="AR21" s="329">
        <f t="shared" si="3"/>
        <v>0</v>
      </c>
      <c r="AS21" s="329">
        <f t="shared" si="3"/>
        <v>0</v>
      </c>
      <c r="AT21" s="329">
        <f t="shared" si="3"/>
        <v>0</v>
      </c>
      <c r="AU21" s="329">
        <f t="shared" si="3"/>
        <v>0</v>
      </c>
      <c r="AV21" s="329">
        <f t="shared" si="3"/>
        <v>0</v>
      </c>
      <c r="AW21" s="329">
        <f t="shared" si="3"/>
        <v>0</v>
      </c>
      <c r="AX21" s="329">
        <f t="shared" si="3"/>
        <v>0</v>
      </c>
      <c r="AY21" s="329">
        <f t="shared" si="3"/>
        <v>0</v>
      </c>
      <c r="AZ21" s="329">
        <f t="shared" si="3"/>
        <v>0</v>
      </c>
      <c r="BA21" s="329">
        <f t="shared" si="3"/>
        <v>0</v>
      </c>
      <c r="BB21" s="327">
        <f t="shared" si="3"/>
        <v>0</v>
      </c>
      <c r="BC21" s="328">
        <f>(AI21+AN21+AS21)-(J21+O21+T21)</f>
        <v>0</v>
      </c>
      <c r="BD21" s="329">
        <f t="shared" ref="BD21:BG33" si="4">(AJ21+AO21+AT21)-(K21+P21+U21)</f>
        <v>0</v>
      </c>
      <c r="BE21" s="329">
        <f t="shared" si="4"/>
        <v>0</v>
      </c>
      <c r="BF21" s="329">
        <f t="shared" si="4"/>
        <v>0</v>
      </c>
      <c r="BG21" s="327">
        <f t="shared" si="4"/>
        <v>0</v>
      </c>
      <c r="BH21" s="331" t="s">
        <v>10</v>
      </c>
    </row>
    <row r="22" spans="1:60" ht="15.75">
      <c r="A22" s="332" t="s">
        <v>11</v>
      </c>
      <c r="B22" s="41" t="s">
        <v>12</v>
      </c>
      <c r="C22" s="42" t="s">
        <v>10</v>
      </c>
      <c r="D22" s="290">
        <f>D29</f>
        <v>0</v>
      </c>
      <c r="E22" s="328">
        <f t="shared" ref="E22:I52" si="5">J22+O22+T22+Y22</f>
        <v>0</v>
      </c>
      <c r="F22" s="329">
        <f t="shared" si="0"/>
        <v>0</v>
      </c>
      <c r="G22" s="329">
        <f t="shared" si="0"/>
        <v>0</v>
      </c>
      <c r="H22" s="329">
        <f t="shared" si="0"/>
        <v>0</v>
      </c>
      <c r="I22" s="327">
        <f t="shared" si="0"/>
        <v>0</v>
      </c>
      <c r="J22" s="330">
        <f t="shared" ref="J22:AC22" si="6">J29</f>
        <v>0</v>
      </c>
      <c r="K22" s="329">
        <f t="shared" si="6"/>
        <v>0</v>
      </c>
      <c r="L22" s="329">
        <f t="shared" si="6"/>
        <v>0</v>
      </c>
      <c r="M22" s="329">
        <f t="shared" si="6"/>
        <v>0</v>
      </c>
      <c r="N22" s="329">
        <f t="shared" si="6"/>
        <v>0</v>
      </c>
      <c r="O22" s="329">
        <f t="shared" si="6"/>
        <v>0</v>
      </c>
      <c r="P22" s="329">
        <f t="shared" si="6"/>
        <v>0</v>
      </c>
      <c r="Q22" s="329">
        <f t="shared" si="6"/>
        <v>0</v>
      </c>
      <c r="R22" s="329">
        <f t="shared" si="6"/>
        <v>0</v>
      </c>
      <c r="S22" s="329">
        <f t="shared" si="6"/>
        <v>0</v>
      </c>
      <c r="T22" s="329">
        <f t="shared" si="6"/>
        <v>0</v>
      </c>
      <c r="U22" s="329">
        <f t="shared" si="6"/>
        <v>0</v>
      </c>
      <c r="V22" s="329">
        <f t="shared" si="6"/>
        <v>0</v>
      </c>
      <c r="W22" s="329">
        <f t="shared" si="6"/>
        <v>0</v>
      </c>
      <c r="X22" s="329">
        <f t="shared" si="6"/>
        <v>0</v>
      </c>
      <c r="Y22" s="329">
        <f t="shared" si="6"/>
        <v>0</v>
      </c>
      <c r="Z22" s="329">
        <f t="shared" si="6"/>
        <v>0</v>
      </c>
      <c r="AA22" s="329">
        <f t="shared" si="6"/>
        <v>0</v>
      </c>
      <c r="AB22" s="329">
        <f t="shared" si="6"/>
        <v>0</v>
      </c>
      <c r="AC22" s="327">
        <f t="shared" si="6"/>
        <v>0</v>
      </c>
      <c r="AD22" s="328">
        <f t="shared" ref="AD22:AH52" si="7">AI22+AN22+AS22+AX22</f>
        <v>0</v>
      </c>
      <c r="AE22" s="329">
        <f t="shared" si="2"/>
        <v>0</v>
      </c>
      <c r="AF22" s="329">
        <f t="shared" si="2"/>
        <v>0</v>
      </c>
      <c r="AG22" s="329">
        <f t="shared" si="2"/>
        <v>0</v>
      </c>
      <c r="AH22" s="327">
        <f t="shared" si="2"/>
        <v>0</v>
      </c>
      <c r="AI22" s="328">
        <f t="shared" ref="AI22:BB22" si="8">AI29</f>
        <v>0</v>
      </c>
      <c r="AJ22" s="329">
        <f t="shared" si="8"/>
        <v>0</v>
      </c>
      <c r="AK22" s="329">
        <f t="shared" si="8"/>
        <v>0</v>
      </c>
      <c r="AL22" s="329">
        <f t="shared" si="8"/>
        <v>0</v>
      </c>
      <c r="AM22" s="329">
        <f t="shared" si="8"/>
        <v>0</v>
      </c>
      <c r="AN22" s="329">
        <f t="shared" si="8"/>
        <v>0</v>
      </c>
      <c r="AO22" s="329">
        <f t="shared" si="8"/>
        <v>0</v>
      </c>
      <c r="AP22" s="329">
        <f t="shared" si="8"/>
        <v>0</v>
      </c>
      <c r="AQ22" s="329">
        <f t="shared" si="8"/>
        <v>0</v>
      </c>
      <c r="AR22" s="329">
        <f t="shared" si="8"/>
        <v>0</v>
      </c>
      <c r="AS22" s="329">
        <f t="shared" si="8"/>
        <v>0</v>
      </c>
      <c r="AT22" s="329">
        <f t="shared" si="8"/>
        <v>0</v>
      </c>
      <c r="AU22" s="329">
        <f t="shared" si="8"/>
        <v>0</v>
      </c>
      <c r="AV22" s="329">
        <f t="shared" si="8"/>
        <v>0</v>
      </c>
      <c r="AW22" s="329">
        <f t="shared" si="8"/>
        <v>0</v>
      </c>
      <c r="AX22" s="329">
        <f t="shared" si="8"/>
        <v>0</v>
      </c>
      <c r="AY22" s="329">
        <f t="shared" si="8"/>
        <v>0</v>
      </c>
      <c r="AZ22" s="329">
        <f t="shared" si="8"/>
        <v>0</v>
      </c>
      <c r="BA22" s="329">
        <f t="shared" si="8"/>
        <v>0</v>
      </c>
      <c r="BB22" s="327">
        <f t="shared" si="8"/>
        <v>0</v>
      </c>
      <c r="BC22" s="328">
        <f t="shared" ref="BC22:BG52" si="9">(AI22+AN22+AS22)-(J22+O22+T22)</f>
        <v>0</v>
      </c>
      <c r="BD22" s="329">
        <f t="shared" si="4"/>
        <v>0</v>
      </c>
      <c r="BE22" s="329">
        <f t="shared" si="4"/>
        <v>0</v>
      </c>
      <c r="BF22" s="329">
        <f t="shared" si="4"/>
        <v>0</v>
      </c>
      <c r="BG22" s="327">
        <f t="shared" si="4"/>
        <v>0</v>
      </c>
      <c r="BH22" s="331" t="s">
        <v>10</v>
      </c>
    </row>
    <row r="23" spans="1:60" ht="31.5">
      <c r="A23" s="332" t="s">
        <v>13</v>
      </c>
      <c r="B23" s="41" t="s">
        <v>14</v>
      </c>
      <c r="C23" s="42" t="s">
        <v>10</v>
      </c>
      <c r="D23" s="290">
        <f>D54</f>
        <v>0</v>
      </c>
      <c r="E23" s="328">
        <f t="shared" si="5"/>
        <v>0</v>
      </c>
      <c r="F23" s="329">
        <f t="shared" si="0"/>
        <v>0</v>
      </c>
      <c r="G23" s="329">
        <f t="shared" si="0"/>
        <v>0</v>
      </c>
      <c r="H23" s="329">
        <f t="shared" si="0"/>
        <v>0</v>
      </c>
      <c r="I23" s="327">
        <f t="shared" si="0"/>
        <v>0</v>
      </c>
      <c r="J23" s="330">
        <f t="shared" ref="J23:AC23" si="10">J54</f>
        <v>0</v>
      </c>
      <c r="K23" s="329">
        <f t="shared" si="10"/>
        <v>0</v>
      </c>
      <c r="L23" s="329">
        <f t="shared" si="10"/>
        <v>0</v>
      </c>
      <c r="M23" s="329">
        <f t="shared" si="10"/>
        <v>0</v>
      </c>
      <c r="N23" s="329">
        <f t="shared" si="10"/>
        <v>0</v>
      </c>
      <c r="O23" s="329">
        <f t="shared" si="10"/>
        <v>0</v>
      </c>
      <c r="P23" s="329">
        <f t="shared" si="10"/>
        <v>0</v>
      </c>
      <c r="Q23" s="329">
        <f t="shared" si="10"/>
        <v>0</v>
      </c>
      <c r="R23" s="329">
        <f t="shared" si="10"/>
        <v>0</v>
      </c>
      <c r="S23" s="329">
        <f t="shared" si="10"/>
        <v>0</v>
      </c>
      <c r="T23" s="329">
        <f t="shared" si="10"/>
        <v>0</v>
      </c>
      <c r="U23" s="329">
        <f t="shared" si="10"/>
        <v>0</v>
      </c>
      <c r="V23" s="329">
        <f t="shared" si="10"/>
        <v>0</v>
      </c>
      <c r="W23" s="329">
        <f t="shared" si="10"/>
        <v>0</v>
      </c>
      <c r="X23" s="329">
        <f t="shared" si="10"/>
        <v>0</v>
      </c>
      <c r="Y23" s="329">
        <f t="shared" si="10"/>
        <v>0</v>
      </c>
      <c r="Z23" s="329">
        <f t="shared" si="10"/>
        <v>0</v>
      </c>
      <c r="AA23" s="329">
        <f t="shared" si="10"/>
        <v>0</v>
      </c>
      <c r="AB23" s="329">
        <f t="shared" si="10"/>
        <v>0</v>
      </c>
      <c r="AC23" s="327">
        <f t="shared" si="10"/>
        <v>0</v>
      </c>
      <c r="AD23" s="328">
        <f t="shared" si="7"/>
        <v>0</v>
      </c>
      <c r="AE23" s="329">
        <f t="shared" si="2"/>
        <v>0</v>
      </c>
      <c r="AF23" s="329">
        <f t="shared" si="2"/>
        <v>0</v>
      </c>
      <c r="AG23" s="329">
        <f t="shared" si="2"/>
        <v>0</v>
      </c>
      <c r="AH23" s="327">
        <f t="shared" si="2"/>
        <v>0</v>
      </c>
      <c r="AI23" s="328">
        <f t="shared" ref="AI23:BB23" si="11">AI54</f>
        <v>0</v>
      </c>
      <c r="AJ23" s="329">
        <f t="shared" si="11"/>
        <v>0</v>
      </c>
      <c r="AK23" s="329">
        <f t="shared" si="11"/>
        <v>0</v>
      </c>
      <c r="AL23" s="329">
        <f t="shared" si="11"/>
        <v>0</v>
      </c>
      <c r="AM23" s="329">
        <f t="shared" si="11"/>
        <v>0</v>
      </c>
      <c r="AN23" s="329">
        <f t="shared" si="11"/>
        <v>0</v>
      </c>
      <c r="AO23" s="329">
        <f t="shared" si="11"/>
        <v>0</v>
      </c>
      <c r="AP23" s="329">
        <f t="shared" si="11"/>
        <v>0</v>
      </c>
      <c r="AQ23" s="329">
        <f t="shared" si="11"/>
        <v>0</v>
      </c>
      <c r="AR23" s="329">
        <f t="shared" si="11"/>
        <v>0</v>
      </c>
      <c r="AS23" s="329">
        <f t="shared" si="11"/>
        <v>0</v>
      </c>
      <c r="AT23" s="329">
        <f t="shared" si="11"/>
        <v>0</v>
      </c>
      <c r="AU23" s="329">
        <f t="shared" si="11"/>
        <v>0</v>
      </c>
      <c r="AV23" s="329">
        <f t="shared" si="11"/>
        <v>0</v>
      </c>
      <c r="AW23" s="329">
        <f t="shared" si="11"/>
        <v>0</v>
      </c>
      <c r="AX23" s="329">
        <f t="shared" si="11"/>
        <v>0</v>
      </c>
      <c r="AY23" s="329">
        <f t="shared" si="11"/>
        <v>0</v>
      </c>
      <c r="AZ23" s="329">
        <f t="shared" si="11"/>
        <v>0</v>
      </c>
      <c r="BA23" s="329">
        <f t="shared" si="11"/>
        <v>0</v>
      </c>
      <c r="BB23" s="327">
        <f t="shared" si="11"/>
        <v>0</v>
      </c>
      <c r="BC23" s="328">
        <f t="shared" si="9"/>
        <v>0</v>
      </c>
      <c r="BD23" s="329">
        <f t="shared" si="4"/>
        <v>0</v>
      </c>
      <c r="BE23" s="329">
        <f t="shared" si="4"/>
        <v>0</v>
      </c>
      <c r="BF23" s="329">
        <f t="shared" si="4"/>
        <v>0</v>
      </c>
      <c r="BG23" s="327">
        <f t="shared" si="4"/>
        <v>0</v>
      </c>
      <c r="BH23" s="331" t="s">
        <v>10</v>
      </c>
    </row>
    <row r="24" spans="1:60" ht="47.25">
      <c r="A24" s="332" t="s">
        <v>15</v>
      </c>
      <c r="B24" s="41" t="s">
        <v>16</v>
      </c>
      <c r="C24" s="42" t="s">
        <v>10</v>
      </c>
      <c r="D24" s="290">
        <f>D84</f>
        <v>0</v>
      </c>
      <c r="E24" s="328">
        <f t="shared" si="5"/>
        <v>0</v>
      </c>
      <c r="F24" s="329">
        <f t="shared" si="0"/>
        <v>0</v>
      </c>
      <c r="G24" s="329">
        <f t="shared" si="0"/>
        <v>0</v>
      </c>
      <c r="H24" s="329">
        <f t="shared" si="0"/>
        <v>0</v>
      </c>
      <c r="I24" s="327">
        <f t="shared" si="0"/>
        <v>0</v>
      </c>
      <c r="J24" s="330">
        <f t="shared" ref="J24:AC24" si="12">J84</f>
        <v>0</v>
      </c>
      <c r="K24" s="329">
        <f t="shared" si="12"/>
        <v>0</v>
      </c>
      <c r="L24" s="329">
        <f t="shared" si="12"/>
        <v>0</v>
      </c>
      <c r="M24" s="329">
        <f t="shared" si="12"/>
        <v>0</v>
      </c>
      <c r="N24" s="329">
        <f t="shared" si="12"/>
        <v>0</v>
      </c>
      <c r="O24" s="329">
        <f t="shared" si="12"/>
        <v>0</v>
      </c>
      <c r="P24" s="329">
        <f t="shared" si="12"/>
        <v>0</v>
      </c>
      <c r="Q24" s="329">
        <f t="shared" si="12"/>
        <v>0</v>
      </c>
      <c r="R24" s="329">
        <f t="shared" si="12"/>
        <v>0</v>
      </c>
      <c r="S24" s="329">
        <f t="shared" si="12"/>
        <v>0</v>
      </c>
      <c r="T24" s="329">
        <f t="shared" si="12"/>
        <v>0</v>
      </c>
      <c r="U24" s="329">
        <f t="shared" si="12"/>
        <v>0</v>
      </c>
      <c r="V24" s="329">
        <f t="shared" si="12"/>
        <v>0</v>
      </c>
      <c r="W24" s="329">
        <f t="shared" si="12"/>
        <v>0</v>
      </c>
      <c r="X24" s="329">
        <f t="shared" si="12"/>
        <v>0</v>
      </c>
      <c r="Y24" s="329">
        <f t="shared" si="12"/>
        <v>0</v>
      </c>
      <c r="Z24" s="329">
        <f t="shared" si="12"/>
        <v>0</v>
      </c>
      <c r="AA24" s="329">
        <f t="shared" si="12"/>
        <v>0</v>
      </c>
      <c r="AB24" s="329">
        <f t="shared" si="12"/>
        <v>0</v>
      </c>
      <c r="AC24" s="327">
        <f t="shared" si="12"/>
        <v>0</v>
      </c>
      <c r="AD24" s="328">
        <f t="shared" si="7"/>
        <v>0</v>
      </c>
      <c r="AE24" s="329">
        <f t="shared" si="2"/>
        <v>0</v>
      </c>
      <c r="AF24" s="329">
        <f t="shared" si="2"/>
        <v>0</v>
      </c>
      <c r="AG24" s="329">
        <f t="shared" si="2"/>
        <v>0</v>
      </c>
      <c r="AH24" s="327">
        <f t="shared" si="2"/>
        <v>0</v>
      </c>
      <c r="AI24" s="328">
        <f t="shared" ref="AI24:BB24" si="13">AI84</f>
        <v>0</v>
      </c>
      <c r="AJ24" s="329">
        <f t="shared" si="13"/>
        <v>0</v>
      </c>
      <c r="AK24" s="329">
        <f t="shared" si="13"/>
        <v>0</v>
      </c>
      <c r="AL24" s="329">
        <f t="shared" si="13"/>
        <v>0</v>
      </c>
      <c r="AM24" s="329">
        <f t="shared" si="13"/>
        <v>0</v>
      </c>
      <c r="AN24" s="329">
        <f t="shared" si="13"/>
        <v>0</v>
      </c>
      <c r="AO24" s="329">
        <f t="shared" si="13"/>
        <v>0</v>
      </c>
      <c r="AP24" s="329">
        <f t="shared" si="13"/>
        <v>0</v>
      </c>
      <c r="AQ24" s="329">
        <f t="shared" si="13"/>
        <v>0</v>
      </c>
      <c r="AR24" s="329">
        <f t="shared" si="13"/>
        <v>0</v>
      </c>
      <c r="AS24" s="329">
        <f t="shared" si="13"/>
        <v>0</v>
      </c>
      <c r="AT24" s="329">
        <f t="shared" si="13"/>
        <v>0</v>
      </c>
      <c r="AU24" s="329">
        <f t="shared" si="13"/>
        <v>0</v>
      </c>
      <c r="AV24" s="329">
        <f t="shared" si="13"/>
        <v>0</v>
      </c>
      <c r="AW24" s="329">
        <f t="shared" si="13"/>
        <v>0</v>
      </c>
      <c r="AX24" s="329">
        <f t="shared" si="13"/>
        <v>0</v>
      </c>
      <c r="AY24" s="329">
        <f t="shared" si="13"/>
        <v>0</v>
      </c>
      <c r="AZ24" s="329">
        <f t="shared" si="13"/>
        <v>0</v>
      </c>
      <c r="BA24" s="329">
        <f t="shared" si="13"/>
        <v>0</v>
      </c>
      <c r="BB24" s="327">
        <f t="shared" si="13"/>
        <v>0</v>
      </c>
      <c r="BC24" s="328">
        <f t="shared" si="9"/>
        <v>0</v>
      </c>
      <c r="BD24" s="329">
        <f t="shared" si="4"/>
        <v>0</v>
      </c>
      <c r="BE24" s="329">
        <f t="shared" si="4"/>
        <v>0</v>
      </c>
      <c r="BF24" s="329">
        <f t="shared" si="4"/>
        <v>0</v>
      </c>
      <c r="BG24" s="327">
        <f t="shared" si="4"/>
        <v>0</v>
      </c>
      <c r="BH24" s="331" t="s">
        <v>10</v>
      </c>
    </row>
    <row r="25" spans="1:60" ht="31.5">
      <c r="A25" s="332" t="s">
        <v>17</v>
      </c>
      <c r="B25" s="41" t="s">
        <v>18</v>
      </c>
      <c r="C25" s="42" t="s">
        <v>10</v>
      </c>
      <c r="D25" s="290">
        <f>D87</f>
        <v>0</v>
      </c>
      <c r="E25" s="328">
        <f t="shared" si="5"/>
        <v>0</v>
      </c>
      <c r="F25" s="329">
        <f t="shared" si="0"/>
        <v>0</v>
      </c>
      <c r="G25" s="329">
        <f t="shared" si="0"/>
        <v>0</v>
      </c>
      <c r="H25" s="329">
        <f t="shared" si="0"/>
        <v>0</v>
      </c>
      <c r="I25" s="327">
        <f t="shared" si="0"/>
        <v>0</v>
      </c>
      <c r="J25" s="330">
        <f t="shared" ref="J25:AC25" si="14">J87</f>
        <v>0</v>
      </c>
      <c r="K25" s="329">
        <f t="shared" si="14"/>
        <v>0</v>
      </c>
      <c r="L25" s="329">
        <f t="shared" si="14"/>
        <v>0</v>
      </c>
      <c r="M25" s="329">
        <f t="shared" si="14"/>
        <v>0</v>
      </c>
      <c r="N25" s="329">
        <f t="shared" si="14"/>
        <v>0</v>
      </c>
      <c r="O25" s="329">
        <f t="shared" si="14"/>
        <v>0</v>
      </c>
      <c r="P25" s="329">
        <f t="shared" si="14"/>
        <v>0</v>
      </c>
      <c r="Q25" s="329">
        <f t="shared" si="14"/>
        <v>0</v>
      </c>
      <c r="R25" s="329">
        <f t="shared" si="14"/>
        <v>0</v>
      </c>
      <c r="S25" s="329">
        <f t="shared" si="14"/>
        <v>0</v>
      </c>
      <c r="T25" s="329">
        <f t="shared" si="14"/>
        <v>0</v>
      </c>
      <c r="U25" s="329">
        <f t="shared" si="14"/>
        <v>0</v>
      </c>
      <c r="V25" s="329">
        <f t="shared" si="14"/>
        <v>0</v>
      </c>
      <c r="W25" s="329">
        <f t="shared" si="14"/>
        <v>0</v>
      </c>
      <c r="X25" s="329">
        <f t="shared" si="14"/>
        <v>0</v>
      </c>
      <c r="Y25" s="329">
        <f t="shared" si="14"/>
        <v>0</v>
      </c>
      <c r="Z25" s="329">
        <f t="shared" si="14"/>
        <v>0</v>
      </c>
      <c r="AA25" s="329">
        <f t="shared" si="14"/>
        <v>0</v>
      </c>
      <c r="AB25" s="329">
        <f t="shared" si="14"/>
        <v>0</v>
      </c>
      <c r="AC25" s="327">
        <f t="shared" si="14"/>
        <v>0</v>
      </c>
      <c r="AD25" s="328">
        <f t="shared" si="7"/>
        <v>0</v>
      </c>
      <c r="AE25" s="329">
        <f t="shared" si="2"/>
        <v>0</v>
      </c>
      <c r="AF25" s="329">
        <f t="shared" si="2"/>
        <v>0</v>
      </c>
      <c r="AG25" s="329">
        <f t="shared" si="2"/>
        <v>0</v>
      </c>
      <c r="AH25" s="327">
        <f t="shared" si="2"/>
        <v>0</v>
      </c>
      <c r="AI25" s="328">
        <f t="shared" ref="AI25:BB25" si="15">AI87</f>
        <v>0</v>
      </c>
      <c r="AJ25" s="329">
        <f t="shared" si="15"/>
        <v>0</v>
      </c>
      <c r="AK25" s="329">
        <f t="shared" si="15"/>
        <v>0</v>
      </c>
      <c r="AL25" s="329">
        <f t="shared" si="15"/>
        <v>0</v>
      </c>
      <c r="AM25" s="329">
        <f t="shared" si="15"/>
        <v>0</v>
      </c>
      <c r="AN25" s="329">
        <f t="shared" si="15"/>
        <v>0</v>
      </c>
      <c r="AO25" s="329">
        <f t="shared" si="15"/>
        <v>0</v>
      </c>
      <c r="AP25" s="329">
        <f t="shared" si="15"/>
        <v>0</v>
      </c>
      <c r="AQ25" s="329">
        <f t="shared" si="15"/>
        <v>0</v>
      </c>
      <c r="AR25" s="329">
        <f t="shared" si="15"/>
        <v>0</v>
      </c>
      <c r="AS25" s="329">
        <f t="shared" si="15"/>
        <v>0</v>
      </c>
      <c r="AT25" s="329">
        <f t="shared" si="15"/>
        <v>0</v>
      </c>
      <c r="AU25" s="329">
        <f t="shared" si="15"/>
        <v>0</v>
      </c>
      <c r="AV25" s="329">
        <f t="shared" si="15"/>
        <v>0</v>
      </c>
      <c r="AW25" s="329">
        <f t="shared" si="15"/>
        <v>0</v>
      </c>
      <c r="AX25" s="329">
        <f t="shared" si="15"/>
        <v>0</v>
      </c>
      <c r="AY25" s="329">
        <f t="shared" si="15"/>
        <v>0</v>
      </c>
      <c r="AZ25" s="329">
        <f t="shared" si="15"/>
        <v>0</v>
      </c>
      <c r="BA25" s="329">
        <f t="shared" si="15"/>
        <v>0</v>
      </c>
      <c r="BB25" s="327">
        <f t="shared" si="15"/>
        <v>0</v>
      </c>
      <c r="BC25" s="328">
        <f t="shared" si="9"/>
        <v>0</v>
      </c>
      <c r="BD25" s="329">
        <f t="shared" si="4"/>
        <v>0</v>
      </c>
      <c r="BE25" s="329">
        <f t="shared" si="4"/>
        <v>0</v>
      </c>
      <c r="BF25" s="329">
        <f t="shared" si="4"/>
        <v>0</v>
      </c>
      <c r="BG25" s="327">
        <f t="shared" si="4"/>
        <v>0</v>
      </c>
      <c r="BH25" s="331" t="s">
        <v>10</v>
      </c>
    </row>
    <row r="26" spans="1:60" ht="31.5">
      <c r="A26" s="332" t="s">
        <v>19</v>
      </c>
      <c r="B26" s="41" t="s">
        <v>20</v>
      </c>
      <c r="C26" s="42" t="s">
        <v>10</v>
      </c>
      <c r="D26" s="290">
        <f>D88</f>
        <v>0</v>
      </c>
      <c r="E26" s="328">
        <f t="shared" si="5"/>
        <v>0</v>
      </c>
      <c r="F26" s="329">
        <f t="shared" si="0"/>
        <v>0</v>
      </c>
      <c r="G26" s="329">
        <f t="shared" si="0"/>
        <v>0</v>
      </c>
      <c r="H26" s="329">
        <f t="shared" si="0"/>
        <v>0</v>
      </c>
      <c r="I26" s="327">
        <f t="shared" si="0"/>
        <v>0</v>
      </c>
      <c r="J26" s="330">
        <f t="shared" ref="J26:AC27" si="16">J88</f>
        <v>0</v>
      </c>
      <c r="K26" s="329">
        <f t="shared" si="16"/>
        <v>0</v>
      </c>
      <c r="L26" s="329">
        <f t="shared" si="16"/>
        <v>0</v>
      </c>
      <c r="M26" s="329">
        <f t="shared" si="16"/>
        <v>0</v>
      </c>
      <c r="N26" s="329">
        <f t="shared" si="16"/>
        <v>0</v>
      </c>
      <c r="O26" s="329">
        <f t="shared" si="16"/>
        <v>0</v>
      </c>
      <c r="P26" s="329">
        <f t="shared" si="16"/>
        <v>0</v>
      </c>
      <c r="Q26" s="329">
        <f t="shared" si="16"/>
        <v>0</v>
      </c>
      <c r="R26" s="329">
        <f t="shared" si="16"/>
        <v>0</v>
      </c>
      <c r="S26" s="329">
        <f t="shared" si="16"/>
        <v>0</v>
      </c>
      <c r="T26" s="329">
        <f t="shared" si="16"/>
        <v>0</v>
      </c>
      <c r="U26" s="329">
        <f t="shared" si="16"/>
        <v>0</v>
      </c>
      <c r="V26" s="329">
        <f t="shared" si="16"/>
        <v>0</v>
      </c>
      <c r="W26" s="329">
        <f t="shared" si="16"/>
        <v>0</v>
      </c>
      <c r="X26" s="329">
        <f t="shared" si="16"/>
        <v>0</v>
      </c>
      <c r="Y26" s="329">
        <f t="shared" si="16"/>
        <v>0</v>
      </c>
      <c r="Z26" s="329">
        <f t="shared" si="16"/>
        <v>0</v>
      </c>
      <c r="AA26" s="329">
        <f t="shared" si="16"/>
        <v>0</v>
      </c>
      <c r="AB26" s="329">
        <f t="shared" si="16"/>
        <v>0</v>
      </c>
      <c r="AC26" s="327">
        <f t="shared" si="16"/>
        <v>0</v>
      </c>
      <c r="AD26" s="328">
        <f t="shared" si="7"/>
        <v>0</v>
      </c>
      <c r="AE26" s="329">
        <f t="shared" si="2"/>
        <v>0</v>
      </c>
      <c r="AF26" s="329">
        <f t="shared" si="2"/>
        <v>0</v>
      </c>
      <c r="AG26" s="329">
        <f t="shared" si="2"/>
        <v>0</v>
      </c>
      <c r="AH26" s="327">
        <f t="shared" si="2"/>
        <v>0</v>
      </c>
      <c r="AI26" s="328">
        <f t="shared" ref="AI26:BB27" si="17">AI88</f>
        <v>0</v>
      </c>
      <c r="AJ26" s="329">
        <f t="shared" si="17"/>
        <v>0</v>
      </c>
      <c r="AK26" s="329">
        <f t="shared" si="17"/>
        <v>0</v>
      </c>
      <c r="AL26" s="329">
        <f t="shared" si="17"/>
        <v>0</v>
      </c>
      <c r="AM26" s="329">
        <f t="shared" si="17"/>
        <v>0</v>
      </c>
      <c r="AN26" s="329">
        <f t="shared" si="17"/>
        <v>0</v>
      </c>
      <c r="AO26" s="329">
        <f t="shared" si="17"/>
        <v>0</v>
      </c>
      <c r="AP26" s="329">
        <f t="shared" si="17"/>
        <v>0</v>
      </c>
      <c r="AQ26" s="329">
        <f t="shared" si="17"/>
        <v>0</v>
      </c>
      <c r="AR26" s="329">
        <f t="shared" si="17"/>
        <v>0</v>
      </c>
      <c r="AS26" s="329">
        <f t="shared" si="17"/>
        <v>0</v>
      </c>
      <c r="AT26" s="329">
        <f t="shared" si="17"/>
        <v>0</v>
      </c>
      <c r="AU26" s="329">
        <f t="shared" si="17"/>
        <v>0</v>
      </c>
      <c r="AV26" s="329">
        <f t="shared" si="17"/>
        <v>0</v>
      </c>
      <c r="AW26" s="329">
        <f t="shared" si="17"/>
        <v>0</v>
      </c>
      <c r="AX26" s="329">
        <f t="shared" si="17"/>
        <v>0</v>
      </c>
      <c r="AY26" s="329">
        <f t="shared" si="17"/>
        <v>0</v>
      </c>
      <c r="AZ26" s="329">
        <f t="shared" si="17"/>
        <v>0</v>
      </c>
      <c r="BA26" s="329">
        <f t="shared" si="17"/>
        <v>0</v>
      </c>
      <c r="BB26" s="327">
        <f t="shared" si="17"/>
        <v>0</v>
      </c>
      <c r="BC26" s="328">
        <f t="shared" si="9"/>
        <v>0</v>
      </c>
      <c r="BD26" s="329">
        <f t="shared" si="4"/>
        <v>0</v>
      </c>
      <c r="BE26" s="329">
        <f t="shared" si="4"/>
        <v>0</v>
      </c>
      <c r="BF26" s="329">
        <f t="shared" si="4"/>
        <v>0</v>
      </c>
      <c r="BG26" s="327">
        <f t="shared" si="4"/>
        <v>0</v>
      </c>
      <c r="BH26" s="331" t="s">
        <v>10</v>
      </c>
    </row>
    <row r="27" spans="1:60" ht="15.75">
      <c r="A27" s="332" t="s">
        <v>21</v>
      </c>
      <c r="B27" s="41" t="s">
        <v>22</v>
      </c>
      <c r="C27" s="42" t="s">
        <v>10</v>
      </c>
      <c r="D27" s="290">
        <f>D89</f>
        <v>0</v>
      </c>
      <c r="E27" s="328">
        <f t="shared" si="5"/>
        <v>0</v>
      </c>
      <c r="F27" s="329">
        <f t="shared" si="0"/>
        <v>0</v>
      </c>
      <c r="G27" s="329">
        <f t="shared" si="0"/>
        <v>0</v>
      </c>
      <c r="H27" s="329">
        <f t="shared" si="0"/>
        <v>0</v>
      </c>
      <c r="I27" s="327">
        <f t="shared" si="0"/>
        <v>0</v>
      </c>
      <c r="J27" s="330">
        <f t="shared" si="16"/>
        <v>0</v>
      </c>
      <c r="K27" s="329">
        <f t="shared" si="16"/>
        <v>0</v>
      </c>
      <c r="L27" s="329">
        <f t="shared" si="16"/>
        <v>0</v>
      </c>
      <c r="M27" s="329">
        <f t="shared" si="16"/>
        <v>0</v>
      </c>
      <c r="N27" s="329">
        <f t="shared" si="16"/>
        <v>0</v>
      </c>
      <c r="O27" s="329">
        <f t="shared" si="16"/>
        <v>0</v>
      </c>
      <c r="P27" s="329">
        <f t="shared" si="16"/>
        <v>0</v>
      </c>
      <c r="Q27" s="329">
        <f t="shared" si="16"/>
        <v>0</v>
      </c>
      <c r="R27" s="329">
        <f t="shared" si="16"/>
        <v>0</v>
      </c>
      <c r="S27" s="329">
        <f t="shared" si="16"/>
        <v>0</v>
      </c>
      <c r="T27" s="329">
        <f t="shared" si="16"/>
        <v>0</v>
      </c>
      <c r="U27" s="329">
        <f t="shared" si="16"/>
        <v>0</v>
      </c>
      <c r="V27" s="329">
        <f t="shared" si="16"/>
        <v>0</v>
      </c>
      <c r="W27" s="329">
        <f t="shared" si="16"/>
        <v>0</v>
      </c>
      <c r="X27" s="329">
        <f t="shared" si="16"/>
        <v>0</v>
      </c>
      <c r="Y27" s="329">
        <f t="shared" si="16"/>
        <v>0</v>
      </c>
      <c r="Z27" s="329">
        <f t="shared" si="16"/>
        <v>0</v>
      </c>
      <c r="AA27" s="329">
        <f t="shared" si="16"/>
        <v>0</v>
      </c>
      <c r="AB27" s="329">
        <f t="shared" si="16"/>
        <v>0</v>
      </c>
      <c r="AC27" s="327">
        <f t="shared" si="16"/>
        <v>0</v>
      </c>
      <c r="AD27" s="328">
        <f t="shared" si="7"/>
        <v>0</v>
      </c>
      <c r="AE27" s="329">
        <f t="shared" si="2"/>
        <v>0</v>
      </c>
      <c r="AF27" s="329">
        <f t="shared" si="2"/>
        <v>0</v>
      </c>
      <c r="AG27" s="329">
        <f t="shared" si="2"/>
        <v>0</v>
      </c>
      <c r="AH27" s="327">
        <f t="shared" si="2"/>
        <v>0</v>
      </c>
      <c r="AI27" s="328">
        <f t="shared" si="17"/>
        <v>0</v>
      </c>
      <c r="AJ27" s="329">
        <f t="shared" si="17"/>
        <v>0</v>
      </c>
      <c r="AK27" s="329">
        <f t="shared" si="17"/>
        <v>0</v>
      </c>
      <c r="AL27" s="329">
        <f t="shared" si="17"/>
        <v>0</v>
      </c>
      <c r="AM27" s="329">
        <f t="shared" si="17"/>
        <v>0</v>
      </c>
      <c r="AN27" s="329">
        <f t="shared" si="17"/>
        <v>0</v>
      </c>
      <c r="AO27" s="329">
        <f t="shared" si="17"/>
        <v>0</v>
      </c>
      <c r="AP27" s="329">
        <f t="shared" si="17"/>
        <v>0</v>
      </c>
      <c r="AQ27" s="329">
        <f t="shared" si="17"/>
        <v>0</v>
      </c>
      <c r="AR27" s="329">
        <f t="shared" si="17"/>
        <v>0</v>
      </c>
      <c r="AS27" s="329">
        <f t="shared" si="17"/>
        <v>0</v>
      </c>
      <c r="AT27" s="329">
        <f t="shared" si="17"/>
        <v>0</v>
      </c>
      <c r="AU27" s="329">
        <f t="shared" si="17"/>
        <v>0</v>
      </c>
      <c r="AV27" s="329">
        <f t="shared" si="17"/>
        <v>0</v>
      </c>
      <c r="AW27" s="329">
        <f t="shared" si="17"/>
        <v>0</v>
      </c>
      <c r="AX27" s="329">
        <f t="shared" si="17"/>
        <v>0</v>
      </c>
      <c r="AY27" s="329">
        <f t="shared" si="17"/>
        <v>0</v>
      </c>
      <c r="AZ27" s="329">
        <f t="shared" si="17"/>
        <v>0</v>
      </c>
      <c r="BA27" s="329">
        <f t="shared" si="17"/>
        <v>0</v>
      </c>
      <c r="BB27" s="327">
        <f t="shared" si="17"/>
        <v>0</v>
      </c>
      <c r="BC27" s="328">
        <f t="shared" si="9"/>
        <v>0</v>
      </c>
      <c r="BD27" s="329">
        <f t="shared" si="4"/>
        <v>0</v>
      </c>
      <c r="BE27" s="329">
        <f t="shared" si="4"/>
        <v>0</v>
      </c>
      <c r="BF27" s="329">
        <f t="shared" si="4"/>
        <v>0</v>
      </c>
      <c r="BG27" s="327">
        <f t="shared" si="4"/>
        <v>0</v>
      </c>
      <c r="BH27" s="331" t="s">
        <v>10</v>
      </c>
    </row>
    <row r="28" spans="1:60" ht="15.75">
      <c r="A28" s="332" t="s">
        <v>23</v>
      </c>
      <c r="B28" s="41" t="s">
        <v>125</v>
      </c>
      <c r="C28" s="47" t="s">
        <v>10</v>
      </c>
      <c r="D28" s="290">
        <f>D29+D54+D84+D87+D88+D89</f>
        <v>0</v>
      </c>
      <c r="E28" s="328">
        <f t="shared" si="5"/>
        <v>0</v>
      </c>
      <c r="F28" s="329">
        <f t="shared" si="0"/>
        <v>0</v>
      </c>
      <c r="G28" s="329">
        <f t="shared" si="0"/>
        <v>0</v>
      </c>
      <c r="H28" s="329">
        <f t="shared" si="0"/>
        <v>0</v>
      </c>
      <c r="I28" s="327">
        <f t="shared" si="0"/>
        <v>0</v>
      </c>
      <c r="J28" s="330">
        <f>J29+J54+J84+J87+J88+J89</f>
        <v>0</v>
      </c>
      <c r="K28" s="330">
        <f t="shared" ref="K28:AC28" si="18">K29+K54+K84+K87+K88+K89</f>
        <v>0</v>
      </c>
      <c r="L28" s="330">
        <f t="shared" si="18"/>
        <v>0</v>
      </c>
      <c r="M28" s="330">
        <f t="shared" si="18"/>
        <v>0</v>
      </c>
      <c r="N28" s="330">
        <f t="shared" si="18"/>
        <v>0</v>
      </c>
      <c r="O28" s="330">
        <f t="shared" si="18"/>
        <v>0</v>
      </c>
      <c r="P28" s="330">
        <f t="shared" si="18"/>
        <v>0</v>
      </c>
      <c r="Q28" s="330">
        <f t="shared" si="18"/>
        <v>0</v>
      </c>
      <c r="R28" s="330">
        <f t="shared" si="18"/>
        <v>0</v>
      </c>
      <c r="S28" s="330">
        <f t="shared" si="18"/>
        <v>0</v>
      </c>
      <c r="T28" s="330">
        <f t="shared" si="18"/>
        <v>0</v>
      </c>
      <c r="U28" s="330">
        <f t="shared" si="18"/>
        <v>0</v>
      </c>
      <c r="V28" s="330">
        <f t="shared" si="18"/>
        <v>0</v>
      </c>
      <c r="W28" s="330">
        <f t="shared" si="18"/>
        <v>0</v>
      </c>
      <c r="X28" s="330">
        <f t="shared" si="18"/>
        <v>0</v>
      </c>
      <c r="Y28" s="330">
        <f t="shared" si="18"/>
        <v>0</v>
      </c>
      <c r="Z28" s="330">
        <f t="shared" si="18"/>
        <v>0</v>
      </c>
      <c r="AA28" s="330">
        <f t="shared" si="18"/>
        <v>0</v>
      </c>
      <c r="AB28" s="330">
        <f t="shared" si="18"/>
        <v>0</v>
      </c>
      <c r="AC28" s="330">
        <f t="shared" si="18"/>
        <v>0</v>
      </c>
      <c r="AD28" s="328">
        <f t="shared" si="7"/>
        <v>0</v>
      </c>
      <c r="AE28" s="329">
        <f t="shared" si="2"/>
        <v>0</v>
      </c>
      <c r="AF28" s="329">
        <f t="shared" si="2"/>
        <v>0</v>
      </c>
      <c r="AG28" s="329">
        <f t="shared" si="2"/>
        <v>0</v>
      </c>
      <c r="AH28" s="327">
        <f t="shared" si="2"/>
        <v>0</v>
      </c>
      <c r="AI28" s="330">
        <f t="shared" ref="AI28" si="19">AI29+AI54+AI84+AI87+AI88+AI89</f>
        <v>0</v>
      </c>
      <c r="AJ28" s="330">
        <f t="shared" ref="AJ28" si="20">AJ29+AJ54+AJ84+AJ87+AJ88+AJ89</f>
        <v>0</v>
      </c>
      <c r="AK28" s="330">
        <f t="shared" ref="AK28" si="21">AK29+AK54+AK84+AK87+AK88+AK89</f>
        <v>0</v>
      </c>
      <c r="AL28" s="330">
        <f t="shared" ref="AL28" si="22">AL29+AL54+AL84+AL87+AL88+AL89</f>
        <v>0</v>
      </c>
      <c r="AM28" s="330">
        <f t="shared" ref="AM28" si="23">AM29+AM54+AM84+AM87+AM88+AM89</f>
        <v>0</v>
      </c>
      <c r="AN28" s="330">
        <f t="shared" ref="AN28" si="24">AN29+AN54+AN84+AN87+AN88+AN89</f>
        <v>0</v>
      </c>
      <c r="AO28" s="330">
        <f t="shared" ref="AO28" si="25">AO29+AO54+AO84+AO87+AO88+AO89</f>
        <v>0</v>
      </c>
      <c r="AP28" s="330">
        <f t="shared" ref="AP28" si="26">AP29+AP54+AP84+AP87+AP88+AP89</f>
        <v>0</v>
      </c>
      <c r="AQ28" s="330">
        <f t="shared" ref="AQ28" si="27">AQ29+AQ54+AQ84+AQ87+AQ88+AQ89</f>
        <v>0</v>
      </c>
      <c r="AR28" s="330">
        <f t="shared" ref="AR28" si="28">AR29+AR54+AR84+AR87+AR88+AR89</f>
        <v>0</v>
      </c>
      <c r="AS28" s="330">
        <f t="shared" ref="AS28" si="29">AS29+AS54+AS84+AS87+AS88+AS89</f>
        <v>0</v>
      </c>
      <c r="AT28" s="330">
        <f t="shared" ref="AT28" si="30">AT29+AT54+AT84+AT87+AT88+AT89</f>
        <v>0</v>
      </c>
      <c r="AU28" s="330">
        <f t="shared" ref="AU28" si="31">AU29+AU54+AU84+AU87+AU88+AU89</f>
        <v>0</v>
      </c>
      <c r="AV28" s="330">
        <f t="shared" ref="AV28" si="32">AV29+AV54+AV84+AV87+AV88+AV89</f>
        <v>0</v>
      </c>
      <c r="AW28" s="330">
        <f t="shared" ref="AW28" si="33">AW29+AW54+AW84+AW87+AW88+AW89</f>
        <v>0</v>
      </c>
      <c r="AX28" s="330">
        <f t="shared" ref="AX28" si="34">AX29+AX54+AX84+AX87+AX88+AX89</f>
        <v>0</v>
      </c>
      <c r="AY28" s="330">
        <f t="shared" ref="AY28" si="35">AY29+AY54+AY84+AY87+AY88+AY89</f>
        <v>0</v>
      </c>
      <c r="AZ28" s="330">
        <f t="shared" ref="AZ28" si="36">AZ29+AZ54+AZ84+AZ87+AZ88+AZ89</f>
        <v>0</v>
      </c>
      <c r="BA28" s="330">
        <f t="shared" ref="BA28" si="37">BA29+BA54+BA84+BA87+BA88+BA89</f>
        <v>0</v>
      </c>
      <c r="BB28" s="330">
        <f t="shared" ref="BB28" si="38">BB29+BB54+BB84+BB87+BB88+BB89</f>
        <v>0</v>
      </c>
      <c r="BC28" s="330">
        <f t="shared" ref="BC28" si="39">BC29+BC54+BC84+BC87+BC88+BC89</f>
        <v>0</v>
      </c>
      <c r="BD28" s="330">
        <f t="shared" ref="BD28" si="40">BD29+BD54+BD84+BD87+BD88+BD89</f>
        <v>0</v>
      </c>
      <c r="BE28" s="330">
        <f t="shared" ref="BE28" si="41">BE29+BE54+BE84+BE87+BE88+BE89</f>
        <v>0</v>
      </c>
      <c r="BF28" s="330">
        <f t="shared" ref="BF28" si="42">BF29+BF54+BF84+BF87+BF88+BF89</f>
        <v>0</v>
      </c>
      <c r="BG28" s="330">
        <f t="shared" ref="BG28" si="43">BG29+BG54+BG84+BG87+BG88+BG89</f>
        <v>0</v>
      </c>
      <c r="BH28" s="331" t="s">
        <v>10</v>
      </c>
    </row>
    <row r="29" spans="1:60" ht="15.75">
      <c r="A29" s="333" t="s">
        <v>24</v>
      </c>
      <c r="B29" s="49" t="s">
        <v>25</v>
      </c>
      <c r="C29" s="50" t="s">
        <v>10</v>
      </c>
      <c r="D29" s="291">
        <f>SUM(D30,D36,D39,D48)</f>
        <v>0</v>
      </c>
      <c r="E29" s="335">
        <f t="shared" si="5"/>
        <v>0</v>
      </c>
      <c r="F29" s="336">
        <f t="shared" si="0"/>
        <v>0</v>
      </c>
      <c r="G29" s="336">
        <f t="shared" si="0"/>
        <v>0</v>
      </c>
      <c r="H29" s="336">
        <f t="shared" si="0"/>
        <v>0</v>
      </c>
      <c r="I29" s="334">
        <f t="shared" si="0"/>
        <v>0</v>
      </c>
      <c r="J29" s="337">
        <f t="shared" ref="J29:AC29" si="44">J30+J36+J39+J48</f>
        <v>0</v>
      </c>
      <c r="K29" s="336">
        <f t="shared" si="44"/>
        <v>0</v>
      </c>
      <c r="L29" s="336">
        <f t="shared" si="44"/>
        <v>0</v>
      </c>
      <c r="M29" s="336">
        <f t="shared" si="44"/>
        <v>0</v>
      </c>
      <c r="N29" s="336">
        <f t="shared" si="44"/>
        <v>0</v>
      </c>
      <c r="O29" s="336">
        <f t="shared" si="44"/>
        <v>0</v>
      </c>
      <c r="P29" s="336">
        <f t="shared" si="44"/>
        <v>0</v>
      </c>
      <c r="Q29" s="336">
        <f t="shared" si="44"/>
        <v>0</v>
      </c>
      <c r="R29" s="336">
        <f t="shared" si="44"/>
        <v>0</v>
      </c>
      <c r="S29" s="336">
        <f t="shared" si="44"/>
        <v>0</v>
      </c>
      <c r="T29" s="336">
        <f t="shared" si="44"/>
        <v>0</v>
      </c>
      <c r="U29" s="336">
        <f t="shared" si="44"/>
        <v>0</v>
      </c>
      <c r="V29" s="336">
        <f t="shared" si="44"/>
        <v>0</v>
      </c>
      <c r="W29" s="336">
        <f t="shared" si="44"/>
        <v>0</v>
      </c>
      <c r="X29" s="336">
        <f t="shared" si="44"/>
        <v>0</v>
      </c>
      <c r="Y29" s="336">
        <f t="shared" si="44"/>
        <v>0</v>
      </c>
      <c r="Z29" s="336">
        <f t="shared" si="44"/>
        <v>0</v>
      </c>
      <c r="AA29" s="336">
        <f t="shared" si="44"/>
        <v>0</v>
      </c>
      <c r="AB29" s="336">
        <f t="shared" si="44"/>
        <v>0</v>
      </c>
      <c r="AC29" s="334">
        <f t="shared" si="44"/>
        <v>0</v>
      </c>
      <c r="AD29" s="335">
        <f t="shared" si="7"/>
        <v>0</v>
      </c>
      <c r="AE29" s="336">
        <f t="shared" si="2"/>
        <v>0</v>
      </c>
      <c r="AF29" s="336">
        <f t="shared" si="2"/>
        <v>0</v>
      </c>
      <c r="AG29" s="336">
        <f t="shared" si="2"/>
        <v>0</v>
      </c>
      <c r="AH29" s="334">
        <f t="shared" si="2"/>
        <v>0</v>
      </c>
      <c r="AI29" s="335">
        <f t="shared" ref="AI29:BB29" si="45">AI30+AI36+AI39+AI48</f>
        <v>0</v>
      </c>
      <c r="AJ29" s="336">
        <f t="shared" si="45"/>
        <v>0</v>
      </c>
      <c r="AK29" s="336">
        <f t="shared" si="45"/>
        <v>0</v>
      </c>
      <c r="AL29" s="336">
        <f t="shared" si="45"/>
        <v>0</v>
      </c>
      <c r="AM29" s="336">
        <f t="shared" si="45"/>
        <v>0</v>
      </c>
      <c r="AN29" s="336">
        <f t="shared" si="45"/>
        <v>0</v>
      </c>
      <c r="AO29" s="336">
        <f t="shared" si="45"/>
        <v>0</v>
      </c>
      <c r="AP29" s="336">
        <f t="shared" si="45"/>
        <v>0</v>
      </c>
      <c r="AQ29" s="336">
        <f t="shared" si="45"/>
        <v>0</v>
      </c>
      <c r="AR29" s="336">
        <f t="shared" si="45"/>
        <v>0</v>
      </c>
      <c r="AS29" s="336">
        <f t="shared" si="45"/>
        <v>0</v>
      </c>
      <c r="AT29" s="336">
        <f t="shared" si="45"/>
        <v>0</v>
      </c>
      <c r="AU29" s="336">
        <f t="shared" si="45"/>
        <v>0</v>
      </c>
      <c r="AV29" s="336">
        <f t="shared" si="45"/>
        <v>0</v>
      </c>
      <c r="AW29" s="336">
        <f t="shared" si="45"/>
        <v>0</v>
      </c>
      <c r="AX29" s="336">
        <f t="shared" si="45"/>
        <v>0</v>
      </c>
      <c r="AY29" s="336">
        <f t="shared" si="45"/>
        <v>0</v>
      </c>
      <c r="AZ29" s="336">
        <f t="shared" si="45"/>
        <v>0</v>
      </c>
      <c r="BA29" s="336">
        <f t="shared" si="45"/>
        <v>0</v>
      </c>
      <c r="BB29" s="334">
        <f t="shared" si="45"/>
        <v>0</v>
      </c>
      <c r="BC29" s="335">
        <f t="shared" si="9"/>
        <v>0</v>
      </c>
      <c r="BD29" s="336">
        <f t="shared" si="4"/>
        <v>0</v>
      </c>
      <c r="BE29" s="336">
        <f t="shared" si="4"/>
        <v>0</v>
      </c>
      <c r="BF29" s="336">
        <f t="shared" si="4"/>
        <v>0</v>
      </c>
      <c r="BG29" s="334">
        <f t="shared" si="4"/>
        <v>0</v>
      </c>
      <c r="BH29" s="338" t="s">
        <v>10</v>
      </c>
    </row>
    <row r="30" spans="1:60" ht="31.5">
      <c r="A30" s="339" t="s">
        <v>26</v>
      </c>
      <c r="B30" s="55" t="s">
        <v>27</v>
      </c>
      <c r="C30" s="56" t="s">
        <v>10</v>
      </c>
      <c r="D30" s="292">
        <f>SUM(D31,D32,D33)</f>
        <v>0</v>
      </c>
      <c r="E30" s="341">
        <f t="shared" si="5"/>
        <v>0</v>
      </c>
      <c r="F30" s="342">
        <f t="shared" si="0"/>
        <v>0</v>
      </c>
      <c r="G30" s="342">
        <f t="shared" si="0"/>
        <v>0</v>
      </c>
      <c r="H30" s="342">
        <f t="shared" si="0"/>
        <v>0</v>
      </c>
      <c r="I30" s="340">
        <f t="shared" si="0"/>
        <v>0</v>
      </c>
      <c r="J30" s="343">
        <f t="shared" ref="J30:AC30" si="46">J31+J32+J33</f>
        <v>0</v>
      </c>
      <c r="K30" s="342">
        <f t="shared" si="46"/>
        <v>0</v>
      </c>
      <c r="L30" s="342">
        <f t="shared" si="46"/>
        <v>0</v>
      </c>
      <c r="M30" s="342">
        <f t="shared" si="46"/>
        <v>0</v>
      </c>
      <c r="N30" s="342">
        <f t="shared" si="46"/>
        <v>0</v>
      </c>
      <c r="O30" s="342">
        <f t="shared" si="46"/>
        <v>0</v>
      </c>
      <c r="P30" s="342">
        <f t="shared" si="46"/>
        <v>0</v>
      </c>
      <c r="Q30" s="342">
        <f t="shared" si="46"/>
        <v>0</v>
      </c>
      <c r="R30" s="342">
        <f t="shared" si="46"/>
        <v>0</v>
      </c>
      <c r="S30" s="342">
        <f t="shared" si="46"/>
        <v>0</v>
      </c>
      <c r="T30" s="342">
        <f t="shared" si="46"/>
        <v>0</v>
      </c>
      <c r="U30" s="342">
        <f t="shared" si="46"/>
        <v>0</v>
      </c>
      <c r="V30" s="342">
        <f t="shared" si="46"/>
        <v>0</v>
      </c>
      <c r="W30" s="342">
        <f t="shared" si="46"/>
        <v>0</v>
      </c>
      <c r="X30" s="342">
        <f t="shared" si="46"/>
        <v>0</v>
      </c>
      <c r="Y30" s="342">
        <f t="shared" si="46"/>
        <v>0</v>
      </c>
      <c r="Z30" s="342">
        <f t="shared" si="46"/>
        <v>0</v>
      </c>
      <c r="AA30" s="342">
        <f t="shared" si="46"/>
        <v>0</v>
      </c>
      <c r="AB30" s="342">
        <f t="shared" si="46"/>
        <v>0</v>
      </c>
      <c r="AC30" s="340">
        <f t="shared" si="46"/>
        <v>0</v>
      </c>
      <c r="AD30" s="341">
        <f t="shared" si="7"/>
        <v>0</v>
      </c>
      <c r="AE30" s="342">
        <f t="shared" si="2"/>
        <v>0</v>
      </c>
      <c r="AF30" s="342">
        <f t="shared" si="2"/>
        <v>0</v>
      </c>
      <c r="AG30" s="342">
        <f t="shared" si="2"/>
        <v>0</v>
      </c>
      <c r="AH30" s="340">
        <f t="shared" si="2"/>
        <v>0</v>
      </c>
      <c r="AI30" s="341">
        <f t="shared" ref="AI30:BB30" si="47">AI31+AI32+AI33</f>
        <v>0</v>
      </c>
      <c r="AJ30" s="342">
        <f t="shared" si="47"/>
        <v>0</v>
      </c>
      <c r="AK30" s="342">
        <f t="shared" si="47"/>
        <v>0</v>
      </c>
      <c r="AL30" s="342">
        <f t="shared" si="47"/>
        <v>0</v>
      </c>
      <c r="AM30" s="342">
        <f t="shared" si="47"/>
        <v>0</v>
      </c>
      <c r="AN30" s="342">
        <f t="shared" si="47"/>
        <v>0</v>
      </c>
      <c r="AO30" s="342">
        <f t="shared" si="47"/>
        <v>0</v>
      </c>
      <c r="AP30" s="342">
        <f t="shared" si="47"/>
        <v>0</v>
      </c>
      <c r="AQ30" s="342">
        <f t="shared" si="47"/>
        <v>0</v>
      </c>
      <c r="AR30" s="342">
        <f t="shared" si="47"/>
        <v>0</v>
      </c>
      <c r="AS30" s="342">
        <f t="shared" si="47"/>
        <v>0</v>
      </c>
      <c r="AT30" s="342">
        <f t="shared" si="47"/>
        <v>0</v>
      </c>
      <c r="AU30" s="342">
        <f t="shared" si="47"/>
        <v>0</v>
      </c>
      <c r="AV30" s="342">
        <f t="shared" si="47"/>
        <v>0</v>
      </c>
      <c r="AW30" s="342">
        <f t="shared" si="47"/>
        <v>0</v>
      </c>
      <c r="AX30" s="342">
        <f t="shared" si="47"/>
        <v>0</v>
      </c>
      <c r="AY30" s="342">
        <f t="shared" si="47"/>
        <v>0</v>
      </c>
      <c r="AZ30" s="342">
        <f t="shared" si="47"/>
        <v>0</v>
      </c>
      <c r="BA30" s="342">
        <f t="shared" si="47"/>
        <v>0</v>
      </c>
      <c r="BB30" s="340">
        <f t="shared" si="47"/>
        <v>0</v>
      </c>
      <c r="BC30" s="341">
        <f t="shared" si="9"/>
        <v>0</v>
      </c>
      <c r="BD30" s="342">
        <f t="shared" si="4"/>
        <v>0</v>
      </c>
      <c r="BE30" s="342">
        <f t="shared" si="4"/>
        <v>0</v>
      </c>
      <c r="BF30" s="342">
        <f t="shared" si="4"/>
        <v>0</v>
      </c>
      <c r="BG30" s="340">
        <f t="shared" si="4"/>
        <v>0</v>
      </c>
      <c r="BH30" s="344" t="s">
        <v>10</v>
      </c>
    </row>
    <row r="31" spans="1:60" ht="63">
      <c r="A31" s="345" t="s">
        <v>28</v>
      </c>
      <c r="B31" s="61" t="s">
        <v>116</v>
      </c>
      <c r="C31" s="62" t="s">
        <v>10</v>
      </c>
      <c r="D31" s="293" t="s">
        <v>129</v>
      </c>
      <c r="E31" s="347">
        <f t="shared" ref="E31" si="48">J31+O31+T31+Y31</f>
        <v>0</v>
      </c>
      <c r="F31" s="348">
        <f t="shared" ref="F31" si="49">K31+P31+U31+Z31</f>
        <v>0</v>
      </c>
      <c r="G31" s="348">
        <f t="shared" ref="G31" si="50">L31+Q31+V31+AA31</f>
        <v>0</v>
      </c>
      <c r="H31" s="348">
        <f t="shared" ref="H31" si="51">M31+R31+W31+AB31</f>
        <v>0</v>
      </c>
      <c r="I31" s="346">
        <f t="shared" ref="I31" si="52">N31+S31+X31+AC31</f>
        <v>0</v>
      </c>
      <c r="J31" s="349">
        <v>0</v>
      </c>
      <c r="K31" s="348">
        <v>0</v>
      </c>
      <c r="L31" s="348">
        <v>0</v>
      </c>
      <c r="M31" s="348">
        <v>0</v>
      </c>
      <c r="N31" s="348">
        <v>0</v>
      </c>
      <c r="O31" s="348">
        <v>0</v>
      </c>
      <c r="P31" s="348">
        <v>0</v>
      </c>
      <c r="Q31" s="348">
        <v>0</v>
      </c>
      <c r="R31" s="348">
        <v>0</v>
      </c>
      <c r="S31" s="348">
        <v>0</v>
      </c>
      <c r="T31" s="348">
        <v>0</v>
      </c>
      <c r="U31" s="348">
        <v>0</v>
      </c>
      <c r="V31" s="348">
        <v>0</v>
      </c>
      <c r="W31" s="348">
        <v>0</v>
      </c>
      <c r="X31" s="348">
        <v>0</v>
      </c>
      <c r="Y31" s="348">
        <v>0</v>
      </c>
      <c r="Z31" s="348">
        <v>0</v>
      </c>
      <c r="AA31" s="348">
        <v>0</v>
      </c>
      <c r="AB31" s="348">
        <v>0</v>
      </c>
      <c r="AC31" s="346">
        <v>0</v>
      </c>
      <c r="AD31" s="347">
        <f t="shared" ref="AD31" si="53">AI31+AN31+AS31+AX31</f>
        <v>0</v>
      </c>
      <c r="AE31" s="348">
        <f t="shared" ref="AE31" si="54">AJ31+AO31+AT31+AY31</f>
        <v>0</v>
      </c>
      <c r="AF31" s="348">
        <f t="shared" ref="AF31" si="55">AK31+AP31+AU31+AZ31</f>
        <v>0</v>
      </c>
      <c r="AG31" s="348">
        <f t="shared" ref="AG31" si="56">AL31+AQ31+AV31+BA31</f>
        <v>0</v>
      </c>
      <c r="AH31" s="346">
        <f t="shared" ref="AH31" si="57">AM31+AR31+AW31+BB31</f>
        <v>0</v>
      </c>
      <c r="AI31" s="347">
        <v>0</v>
      </c>
      <c r="AJ31" s="348">
        <v>0</v>
      </c>
      <c r="AK31" s="348">
        <v>0</v>
      </c>
      <c r="AL31" s="348">
        <v>0</v>
      </c>
      <c r="AM31" s="348">
        <v>0</v>
      </c>
      <c r="AN31" s="348">
        <v>0</v>
      </c>
      <c r="AO31" s="348">
        <v>0</v>
      </c>
      <c r="AP31" s="348">
        <v>0</v>
      </c>
      <c r="AQ31" s="348">
        <v>0</v>
      </c>
      <c r="AR31" s="348">
        <v>0</v>
      </c>
      <c r="AS31" s="348">
        <v>0</v>
      </c>
      <c r="AT31" s="348">
        <v>0</v>
      </c>
      <c r="AU31" s="348">
        <v>0</v>
      </c>
      <c r="AV31" s="348">
        <v>0</v>
      </c>
      <c r="AW31" s="348">
        <v>0</v>
      </c>
      <c r="AX31" s="348">
        <v>0</v>
      </c>
      <c r="AY31" s="348">
        <v>0</v>
      </c>
      <c r="AZ31" s="348">
        <v>0</v>
      </c>
      <c r="BA31" s="348">
        <v>0</v>
      </c>
      <c r="BB31" s="346">
        <v>0</v>
      </c>
      <c r="BC31" s="347">
        <f t="shared" ref="BC31" si="58">(AI31+AN31+AS31)-(J31+O31+T31)</f>
        <v>0</v>
      </c>
      <c r="BD31" s="348">
        <f t="shared" ref="BD31" si="59">(AJ31+AO31+AT31)-(K31+P31+U31)</f>
        <v>0</v>
      </c>
      <c r="BE31" s="348">
        <f t="shared" ref="BE31" si="60">(AK31+AP31+AU31)-(L31+Q31+V31)</f>
        <v>0</v>
      </c>
      <c r="BF31" s="348">
        <f t="shared" ref="BF31" si="61">(AL31+AQ31+AV31)-(M31+R31+W31)</f>
        <v>0</v>
      </c>
      <c r="BG31" s="346">
        <f t="shared" ref="BG31" si="62">(AM31+AR31+AW31)-(N31+S31+X31)</f>
        <v>0</v>
      </c>
      <c r="BH31" s="350" t="s">
        <v>122</v>
      </c>
    </row>
    <row r="32" spans="1:60" ht="63">
      <c r="A32" s="345" t="s">
        <v>30</v>
      </c>
      <c r="B32" s="61" t="s">
        <v>117</v>
      </c>
      <c r="C32" s="62" t="s">
        <v>10</v>
      </c>
      <c r="D32" s="293" t="s">
        <v>129</v>
      </c>
      <c r="E32" s="347">
        <f t="shared" ref="E32" si="63">J32+O32+T32+Y32</f>
        <v>0</v>
      </c>
      <c r="F32" s="348">
        <f t="shared" si="0"/>
        <v>0</v>
      </c>
      <c r="G32" s="348">
        <f t="shared" si="0"/>
        <v>0</v>
      </c>
      <c r="H32" s="348">
        <f t="shared" si="0"/>
        <v>0</v>
      </c>
      <c r="I32" s="346">
        <f t="shared" si="0"/>
        <v>0</v>
      </c>
      <c r="J32" s="349">
        <v>0</v>
      </c>
      <c r="K32" s="348">
        <v>0</v>
      </c>
      <c r="L32" s="348">
        <v>0</v>
      </c>
      <c r="M32" s="348">
        <v>0</v>
      </c>
      <c r="N32" s="348">
        <v>0</v>
      </c>
      <c r="O32" s="348">
        <v>0</v>
      </c>
      <c r="P32" s="348">
        <v>0</v>
      </c>
      <c r="Q32" s="348">
        <v>0</v>
      </c>
      <c r="R32" s="348">
        <v>0</v>
      </c>
      <c r="S32" s="348">
        <v>0</v>
      </c>
      <c r="T32" s="348">
        <v>0</v>
      </c>
      <c r="U32" s="348">
        <v>0</v>
      </c>
      <c r="V32" s="348">
        <v>0</v>
      </c>
      <c r="W32" s="348">
        <v>0</v>
      </c>
      <c r="X32" s="348">
        <v>0</v>
      </c>
      <c r="Y32" s="348">
        <v>0</v>
      </c>
      <c r="Z32" s="348">
        <v>0</v>
      </c>
      <c r="AA32" s="348">
        <v>0</v>
      </c>
      <c r="AB32" s="348">
        <v>0</v>
      </c>
      <c r="AC32" s="346">
        <v>0</v>
      </c>
      <c r="AD32" s="347">
        <f t="shared" ref="AD32" si="64">AI32+AN32+AS32+AX32</f>
        <v>0</v>
      </c>
      <c r="AE32" s="348">
        <f t="shared" si="2"/>
        <v>0</v>
      </c>
      <c r="AF32" s="348">
        <f t="shared" si="2"/>
        <v>0</v>
      </c>
      <c r="AG32" s="348">
        <f t="shared" si="2"/>
        <v>0</v>
      </c>
      <c r="AH32" s="346">
        <f t="shared" si="2"/>
        <v>0</v>
      </c>
      <c r="AI32" s="347">
        <v>0</v>
      </c>
      <c r="AJ32" s="348">
        <v>0</v>
      </c>
      <c r="AK32" s="348">
        <v>0</v>
      </c>
      <c r="AL32" s="348">
        <v>0</v>
      </c>
      <c r="AM32" s="348">
        <v>0</v>
      </c>
      <c r="AN32" s="348">
        <v>0</v>
      </c>
      <c r="AO32" s="348">
        <v>0</v>
      </c>
      <c r="AP32" s="348">
        <v>0</v>
      </c>
      <c r="AQ32" s="348">
        <v>0</v>
      </c>
      <c r="AR32" s="348">
        <v>0</v>
      </c>
      <c r="AS32" s="348">
        <v>0</v>
      </c>
      <c r="AT32" s="348">
        <v>0</v>
      </c>
      <c r="AU32" s="348">
        <v>0</v>
      </c>
      <c r="AV32" s="348">
        <v>0</v>
      </c>
      <c r="AW32" s="348">
        <v>0</v>
      </c>
      <c r="AX32" s="348">
        <v>0</v>
      </c>
      <c r="AY32" s="348">
        <v>0</v>
      </c>
      <c r="AZ32" s="348">
        <v>0</v>
      </c>
      <c r="BA32" s="348">
        <v>0</v>
      </c>
      <c r="BB32" s="346">
        <v>0</v>
      </c>
      <c r="BC32" s="347">
        <f t="shared" ref="BC32" si="65">(AI32+AN32+AS32)-(J32+O32+T32)</f>
        <v>0</v>
      </c>
      <c r="BD32" s="348">
        <f t="shared" si="4"/>
        <v>0</v>
      </c>
      <c r="BE32" s="348">
        <f t="shared" si="4"/>
        <v>0</v>
      </c>
      <c r="BF32" s="348">
        <f t="shared" si="4"/>
        <v>0</v>
      </c>
      <c r="BG32" s="346">
        <f t="shared" si="4"/>
        <v>0</v>
      </c>
      <c r="BH32" s="350" t="s">
        <v>122</v>
      </c>
    </row>
    <row r="33" spans="1:60" ht="31.5">
      <c r="A33" s="357" t="s">
        <v>31</v>
      </c>
      <c r="B33" s="74" t="s">
        <v>32</v>
      </c>
      <c r="C33" s="75" t="s">
        <v>10</v>
      </c>
      <c r="D33" s="294">
        <f>SUM(D34,D35)</f>
        <v>0</v>
      </c>
      <c r="E33" s="347">
        <f t="shared" si="5"/>
        <v>0</v>
      </c>
      <c r="F33" s="348">
        <f t="shared" si="0"/>
        <v>0</v>
      </c>
      <c r="G33" s="348">
        <f t="shared" si="0"/>
        <v>0</v>
      </c>
      <c r="H33" s="348">
        <f t="shared" si="0"/>
        <v>0</v>
      </c>
      <c r="I33" s="346">
        <f t="shared" si="0"/>
        <v>0</v>
      </c>
      <c r="J33" s="349">
        <f t="shared" ref="J33:AC33" si="66">SUM(J34:J35)</f>
        <v>0</v>
      </c>
      <c r="K33" s="348">
        <f t="shared" si="66"/>
        <v>0</v>
      </c>
      <c r="L33" s="348">
        <f t="shared" si="66"/>
        <v>0</v>
      </c>
      <c r="M33" s="348">
        <f t="shared" si="66"/>
        <v>0</v>
      </c>
      <c r="N33" s="348">
        <f t="shared" si="66"/>
        <v>0</v>
      </c>
      <c r="O33" s="348">
        <f t="shared" si="66"/>
        <v>0</v>
      </c>
      <c r="P33" s="348">
        <f t="shared" si="66"/>
        <v>0</v>
      </c>
      <c r="Q33" s="348">
        <f t="shared" si="66"/>
        <v>0</v>
      </c>
      <c r="R33" s="348">
        <f t="shared" si="66"/>
        <v>0</v>
      </c>
      <c r="S33" s="348">
        <f t="shared" si="66"/>
        <v>0</v>
      </c>
      <c r="T33" s="348">
        <f t="shared" si="66"/>
        <v>0</v>
      </c>
      <c r="U33" s="348">
        <f t="shared" si="66"/>
        <v>0</v>
      </c>
      <c r="V33" s="348">
        <f t="shared" si="66"/>
        <v>0</v>
      </c>
      <c r="W33" s="348">
        <f t="shared" si="66"/>
        <v>0</v>
      </c>
      <c r="X33" s="348">
        <f t="shared" si="66"/>
        <v>0</v>
      </c>
      <c r="Y33" s="348">
        <f t="shared" si="66"/>
        <v>0</v>
      </c>
      <c r="Z33" s="348">
        <f t="shared" si="66"/>
        <v>0</v>
      </c>
      <c r="AA33" s="348">
        <f t="shared" si="66"/>
        <v>0</v>
      </c>
      <c r="AB33" s="348">
        <f t="shared" si="66"/>
        <v>0</v>
      </c>
      <c r="AC33" s="346">
        <f t="shared" si="66"/>
        <v>0</v>
      </c>
      <c r="AD33" s="347">
        <f t="shared" si="7"/>
        <v>0</v>
      </c>
      <c r="AE33" s="348">
        <f t="shared" si="2"/>
        <v>0</v>
      </c>
      <c r="AF33" s="348">
        <f t="shared" si="2"/>
        <v>0</v>
      </c>
      <c r="AG33" s="348">
        <f t="shared" si="2"/>
        <v>0</v>
      </c>
      <c r="AH33" s="346">
        <f t="shared" si="2"/>
        <v>0</v>
      </c>
      <c r="AI33" s="347">
        <f t="shared" ref="AI33:BB33" si="67">SUM(AI34:AI35)</f>
        <v>0</v>
      </c>
      <c r="AJ33" s="348">
        <f t="shared" si="67"/>
        <v>0</v>
      </c>
      <c r="AK33" s="348">
        <f t="shared" si="67"/>
        <v>0</v>
      </c>
      <c r="AL33" s="348">
        <f t="shared" si="67"/>
        <v>0</v>
      </c>
      <c r="AM33" s="348">
        <f t="shared" si="67"/>
        <v>0</v>
      </c>
      <c r="AN33" s="348">
        <f t="shared" si="67"/>
        <v>0</v>
      </c>
      <c r="AO33" s="348">
        <f t="shared" si="67"/>
        <v>0</v>
      </c>
      <c r="AP33" s="348">
        <f t="shared" si="67"/>
        <v>0</v>
      </c>
      <c r="AQ33" s="348">
        <f t="shared" si="67"/>
        <v>0</v>
      </c>
      <c r="AR33" s="348">
        <f t="shared" si="67"/>
        <v>0</v>
      </c>
      <c r="AS33" s="348">
        <f t="shared" si="67"/>
        <v>0</v>
      </c>
      <c r="AT33" s="348">
        <f t="shared" si="67"/>
        <v>0</v>
      </c>
      <c r="AU33" s="348">
        <f t="shared" si="67"/>
        <v>0</v>
      </c>
      <c r="AV33" s="348">
        <f t="shared" si="67"/>
        <v>0</v>
      </c>
      <c r="AW33" s="348">
        <f t="shared" si="67"/>
        <v>0</v>
      </c>
      <c r="AX33" s="348">
        <f t="shared" si="67"/>
        <v>0</v>
      </c>
      <c r="AY33" s="348">
        <f t="shared" si="67"/>
        <v>0</v>
      </c>
      <c r="AZ33" s="348">
        <f t="shared" si="67"/>
        <v>0</v>
      </c>
      <c r="BA33" s="348">
        <f t="shared" si="67"/>
        <v>0</v>
      </c>
      <c r="BB33" s="346">
        <f t="shared" si="67"/>
        <v>0</v>
      </c>
      <c r="BC33" s="347">
        <f t="shared" si="9"/>
        <v>0</v>
      </c>
      <c r="BD33" s="348">
        <f t="shared" si="4"/>
        <v>0</v>
      </c>
      <c r="BE33" s="348">
        <f t="shared" si="4"/>
        <v>0</v>
      </c>
      <c r="BF33" s="348">
        <f t="shared" si="4"/>
        <v>0</v>
      </c>
      <c r="BG33" s="346">
        <f t="shared" si="4"/>
        <v>0</v>
      </c>
      <c r="BH33" s="350" t="s">
        <v>10</v>
      </c>
    </row>
    <row r="34" spans="1:60" ht="49.5" customHeight="1">
      <c r="A34" s="351" t="s">
        <v>31</v>
      </c>
      <c r="B34" s="15" t="s">
        <v>126</v>
      </c>
      <c r="C34" s="285" t="s">
        <v>127</v>
      </c>
      <c r="D34" s="295" t="s">
        <v>129</v>
      </c>
      <c r="E34" s="352">
        <f t="shared" si="5"/>
        <v>0</v>
      </c>
      <c r="F34" s="353">
        <f t="shared" si="5"/>
        <v>0</v>
      </c>
      <c r="G34" s="353">
        <f t="shared" si="5"/>
        <v>0</v>
      </c>
      <c r="H34" s="353">
        <f t="shared" si="5"/>
        <v>0</v>
      </c>
      <c r="I34" s="354">
        <f t="shared" si="5"/>
        <v>0</v>
      </c>
      <c r="J34" s="355">
        <v>0</v>
      </c>
      <c r="K34" s="355">
        <v>0</v>
      </c>
      <c r="L34" s="355">
        <v>0</v>
      </c>
      <c r="M34" s="355">
        <v>0</v>
      </c>
      <c r="N34" s="355">
        <v>0</v>
      </c>
      <c r="O34" s="355">
        <v>0</v>
      </c>
      <c r="P34" s="355">
        <v>0</v>
      </c>
      <c r="Q34" s="355">
        <v>0</v>
      </c>
      <c r="R34" s="355">
        <v>0</v>
      </c>
      <c r="S34" s="355">
        <v>0</v>
      </c>
      <c r="T34" s="355">
        <v>0</v>
      </c>
      <c r="U34" s="355">
        <v>0</v>
      </c>
      <c r="V34" s="355">
        <v>0</v>
      </c>
      <c r="W34" s="355">
        <v>0</v>
      </c>
      <c r="X34" s="355">
        <v>0</v>
      </c>
      <c r="Y34" s="355">
        <v>0</v>
      </c>
      <c r="Z34" s="355">
        <v>0</v>
      </c>
      <c r="AA34" s="355">
        <v>0</v>
      </c>
      <c r="AB34" s="355">
        <v>0</v>
      </c>
      <c r="AC34" s="355">
        <v>0</v>
      </c>
      <c r="AD34" s="352">
        <f t="shared" si="7"/>
        <v>0</v>
      </c>
      <c r="AE34" s="353">
        <f t="shared" si="7"/>
        <v>0</v>
      </c>
      <c r="AF34" s="353">
        <f t="shared" si="7"/>
        <v>0</v>
      </c>
      <c r="AG34" s="353">
        <f t="shared" si="7"/>
        <v>0</v>
      </c>
      <c r="AH34" s="354">
        <f t="shared" si="7"/>
        <v>0</v>
      </c>
      <c r="AI34" s="355">
        <v>0</v>
      </c>
      <c r="AJ34" s="355">
        <v>0</v>
      </c>
      <c r="AK34" s="355">
        <v>0</v>
      </c>
      <c r="AL34" s="355">
        <v>0</v>
      </c>
      <c r="AM34" s="355">
        <v>0</v>
      </c>
      <c r="AN34" s="355">
        <v>0</v>
      </c>
      <c r="AO34" s="355">
        <v>0</v>
      </c>
      <c r="AP34" s="355">
        <v>0</v>
      </c>
      <c r="AQ34" s="355">
        <v>0</v>
      </c>
      <c r="AR34" s="355">
        <v>0</v>
      </c>
      <c r="AS34" s="355">
        <v>0</v>
      </c>
      <c r="AT34" s="355">
        <v>0</v>
      </c>
      <c r="AU34" s="355">
        <v>0</v>
      </c>
      <c r="AV34" s="355">
        <v>0</v>
      </c>
      <c r="AW34" s="355">
        <v>0</v>
      </c>
      <c r="AX34" s="355">
        <v>0</v>
      </c>
      <c r="AY34" s="355">
        <v>0</v>
      </c>
      <c r="AZ34" s="355">
        <v>0</v>
      </c>
      <c r="BA34" s="355">
        <v>0</v>
      </c>
      <c r="BB34" s="355">
        <v>0</v>
      </c>
      <c r="BC34" s="352">
        <f t="shared" si="9"/>
        <v>0</v>
      </c>
      <c r="BD34" s="353">
        <f t="shared" si="9"/>
        <v>0</v>
      </c>
      <c r="BE34" s="353">
        <f t="shared" si="9"/>
        <v>0</v>
      </c>
      <c r="BF34" s="353">
        <f t="shared" si="9"/>
        <v>0</v>
      </c>
      <c r="BG34" s="354">
        <f t="shared" si="9"/>
        <v>0</v>
      </c>
      <c r="BH34" s="356" t="s">
        <v>122</v>
      </c>
    </row>
    <row r="35" spans="1:60" ht="47.25">
      <c r="A35" s="351" t="s">
        <v>31</v>
      </c>
      <c r="B35" s="15" t="s">
        <v>128</v>
      </c>
      <c r="C35" s="285" t="s">
        <v>127</v>
      </c>
      <c r="D35" s="295" t="s">
        <v>129</v>
      </c>
      <c r="E35" s="352">
        <f t="shared" si="5"/>
        <v>0</v>
      </c>
      <c r="F35" s="353">
        <f t="shared" si="5"/>
        <v>0</v>
      </c>
      <c r="G35" s="353">
        <f t="shared" si="5"/>
        <v>0</v>
      </c>
      <c r="H35" s="353">
        <f t="shared" si="5"/>
        <v>0</v>
      </c>
      <c r="I35" s="354">
        <f t="shared" si="5"/>
        <v>0</v>
      </c>
      <c r="J35" s="355">
        <v>0</v>
      </c>
      <c r="K35" s="355">
        <v>0</v>
      </c>
      <c r="L35" s="355">
        <v>0</v>
      </c>
      <c r="M35" s="355">
        <v>0</v>
      </c>
      <c r="N35" s="355">
        <v>0</v>
      </c>
      <c r="O35" s="355">
        <v>0</v>
      </c>
      <c r="P35" s="355">
        <v>0</v>
      </c>
      <c r="Q35" s="355">
        <v>0</v>
      </c>
      <c r="R35" s="355">
        <v>0</v>
      </c>
      <c r="S35" s="355">
        <v>0</v>
      </c>
      <c r="T35" s="355">
        <v>0</v>
      </c>
      <c r="U35" s="355">
        <v>0</v>
      </c>
      <c r="V35" s="355">
        <v>0</v>
      </c>
      <c r="W35" s="355">
        <v>0</v>
      </c>
      <c r="X35" s="355">
        <v>0</v>
      </c>
      <c r="Y35" s="355">
        <v>0</v>
      </c>
      <c r="Z35" s="355">
        <v>0</v>
      </c>
      <c r="AA35" s="355">
        <v>0</v>
      </c>
      <c r="AB35" s="355">
        <v>0</v>
      </c>
      <c r="AC35" s="355">
        <v>0</v>
      </c>
      <c r="AD35" s="352">
        <f t="shared" si="7"/>
        <v>0</v>
      </c>
      <c r="AE35" s="353">
        <f t="shared" si="7"/>
        <v>0</v>
      </c>
      <c r="AF35" s="353">
        <f t="shared" si="7"/>
        <v>0</v>
      </c>
      <c r="AG35" s="353">
        <f t="shared" si="7"/>
        <v>0</v>
      </c>
      <c r="AH35" s="354">
        <f t="shared" si="7"/>
        <v>0</v>
      </c>
      <c r="AI35" s="355">
        <v>0</v>
      </c>
      <c r="AJ35" s="355">
        <v>0</v>
      </c>
      <c r="AK35" s="355">
        <v>0</v>
      </c>
      <c r="AL35" s="355">
        <v>0</v>
      </c>
      <c r="AM35" s="355">
        <v>0</v>
      </c>
      <c r="AN35" s="355">
        <v>0</v>
      </c>
      <c r="AO35" s="355">
        <v>0</v>
      </c>
      <c r="AP35" s="355">
        <v>0</v>
      </c>
      <c r="AQ35" s="355">
        <v>0</v>
      </c>
      <c r="AR35" s="355">
        <v>0</v>
      </c>
      <c r="AS35" s="355">
        <v>0</v>
      </c>
      <c r="AT35" s="355">
        <v>0</v>
      </c>
      <c r="AU35" s="355">
        <v>0</v>
      </c>
      <c r="AV35" s="355">
        <v>0</v>
      </c>
      <c r="AW35" s="355">
        <v>0</v>
      </c>
      <c r="AX35" s="355">
        <v>0</v>
      </c>
      <c r="AY35" s="355">
        <v>0</v>
      </c>
      <c r="AZ35" s="355">
        <v>0</v>
      </c>
      <c r="BA35" s="355">
        <v>0</v>
      </c>
      <c r="BB35" s="355">
        <v>0</v>
      </c>
      <c r="BC35" s="352">
        <f t="shared" si="9"/>
        <v>0</v>
      </c>
      <c r="BD35" s="353">
        <f t="shared" si="9"/>
        <v>0</v>
      </c>
      <c r="BE35" s="353">
        <f t="shared" si="9"/>
        <v>0</v>
      </c>
      <c r="BF35" s="353">
        <f t="shared" si="9"/>
        <v>0</v>
      </c>
      <c r="BG35" s="354">
        <f t="shared" si="9"/>
        <v>0</v>
      </c>
      <c r="BH35" s="356" t="s">
        <v>122</v>
      </c>
    </row>
    <row r="36" spans="1:60" ht="31.5">
      <c r="A36" s="339" t="s">
        <v>33</v>
      </c>
      <c r="B36" s="55" t="s">
        <v>34</v>
      </c>
      <c r="C36" s="56" t="s">
        <v>10</v>
      </c>
      <c r="D36" s="296">
        <f t="shared" ref="D36" si="68">SUM(D37:D38)</f>
        <v>0</v>
      </c>
      <c r="E36" s="341">
        <f t="shared" si="5"/>
        <v>0</v>
      </c>
      <c r="F36" s="342">
        <f t="shared" si="5"/>
        <v>0</v>
      </c>
      <c r="G36" s="342">
        <f t="shared" si="5"/>
        <v>0</v>
      </c>
      <c r="H36" s="342">
        <f t="shared" si="5"/>
        <v>0</v>
      </c>
      <c r="I36" s="340">
        <f t="shared" si="5"/>
        <v>0</v>
      </c>
      <c r="J36" s="343">
        <f t="shared" ref="J36:AC36" si="69">SUM(J37:J38)</f>
        <v>0</v>
      </c>
      <c r="K36" s="342">
        <f t="shared" si="69"/>
        <v>0</v>
      </c>
      <c r="L36" s="342">
        <f t="shared" si="69"/>
        <v>0</v>
      </c>
      <c r="M36" s="342">
        <f t="shared" si="69"/>
        <v>0</v>
      </c>
      <c r="N36" s="342">
        <f t="shared" si="69"/>
        <v>0</v>
      </c>
      <c r="O36" s="342">
        <f t="shared" si="69"/>
        <v>0</v>
      </c>
      <c r="P36" s="342">
        <f t="shared" si="69"/>
        <v>0</v>
      </c>
      <c r="Q36" s="342">
        <f t="shared" si="69"/>
        <v>0</v>
      </c>
      <c r="R36" s="342">
        <f t="shared" si="69"/>
        <v>0</v>
      </c>
      <c r="S36" s="342">
        <f t="shared" si="69"/>
        <v>0</v>
      </c>
      <c r="T36" s="342">
        <f t="shared" si="69"/>
        <v>0</v>
      </c>
      <c r="U36" s="342">
        <f t="shared" si="69"/>
        <v>0</v>
      </c>
      <c r="V36" s="342">
        <f t="shared" si="69"/>
        <v>0</v>
      </c>
      <c r="W36" s="342">
        <f t="shared" si="69"/>
        <v>0</v>
      </c>
      <c r="X36" s="342">
        <f t="shared" si="69"/>
        <v>0</v>
      </c>
      <c r="Y36" s="342">
        <f t="shared" si="69"/>
        <v>0</v>
      </c>
      <c r="Z36" s="342">
        <f t="shared" si="69"/>
        <v>0</v>
      </c>
      <c r="AA36" s="342">
        <f t="shared" si="69"/>
        <v>0</v>
      </c>
      <c r="AB36" s="342">
        <f t="shared" si="69"/>
        <v>0</v>
      </c>
      <c r="AC36" s="340">
        <f t="shared" si="69"/>
        <v>0</v>
      </c>
      <c r="AD36" s="341">
        <f t="shared" si="7"/>
        <v>0</v>
      </c>
      <c r="AE36" s="342">
        <f t="shared" si="7"/>
        <v>0</v>
      </c>
      <c r="AF36" s="342">
        <f t="shared" si="7"/>
        <v>0</v>
      </c>
      <c r="AG36" s="342">
        <f t="shared" si="7"/>
        <v>0</v>
      </c>
      <c r="AH36" s="340">
        <f t="shared" si="7"/>
        <v>0</v>
      </c>
      <c r="AI36" s="341">
        <f t="shared" ref="AI36:BB36" si="70">SUM(AI37:AI38)</f>
        <v>0</v>
      </c>
      <c r="AJ36" s="342">
        <f t="shared" si="70"/>
        <v>0</v>
      </c>
      <c r="AK36" s="342">
        <f t="shared" si="70"/>
        <v>0</v>
      </c>
      <c r="AL36" s="342">
        <f t="shared" si="70"/>
        <v>0</v>
      </c>
      <c r="AM36" s="342">
        <f t="shared" si="70"/>
        <v>0</v>
      </c>
      <c r="AN36" s="342">
        <f t="shared" si="70"/>
        <v>0</v>
      </c>
      <c r="AO36" s="342">
        <f t="shared" si="70"/>
        <v>0</v>
      </c>
      <c r="AP36" s="342">
        <f t="shared" si="70"/>
        <v>0</v>
      </c>
      <c r="AQ36" s="342">
        <f t="shared" si="70"/>
        <v>0</v>
      </c>
      <c r="AR36" s="342">
        <f t="shared" si="70"/>
        <v>0</v>
      </c>
      <c r="AS36" s="342">
        <f t="shared" si="70"/>
        <v>0</v>
      </c>
      <c r="AT36" s="342">
        <f t="shared" si="70"/>
        <v>0</v>
      </c>
      <c r="AU36" s="342">
        <f t="shared" si="70"/>
        <v>0</v>
      </c>
      <c r="AV36" s="342">
        <f t="shared" si="70"/>
        <v>0</v>
      </c>
      <c r="AW36" s="342">
        <f t="shared" si="70"/>
        <v>0</v>
      </c>
      <c r="AX36" s="342">
        <f t="shared" si="70"/>
        <v>0</v>
      </c>
      <c r="AY36" s="342">
        <f t="shared" si="70"/>
        <v>0</v>
      </c>
      <c r="AZ36" s="342">
        <f t="shared" si="70"/>
        <v>0</v>
      </c>
      <c r="BA36" s="342">
        <f t="shared" si="70"/>
        <v>0</v>
      </c>
      <c r="BB36" s="340">
        <f t="shared" si="70"/>
        <v>0</v>
      </c>
      <c r="BC36" s="341">
        <f t="shared" si="9"/>
        <v>0</v>
      </c>
      <c r="BD36" s="342">
        <f t="shared" si="9"/>
        <v>0</v>
      </c>
      <c r="BE36" s="342">
        <f t="shared" si="9"/>
        <v>0</v>
      </c>
      <c r="BF36" s="342">
        <f t="shared" si="9"/>
        <v>0</v>
      </c>
      <c r="BG36" s="340">
        <f t="shared" si="9"/>
        <v>0</v>
      </c>
      <c r="BH36" s="344" t="s">
        <v>10</v>
      </c>
    </row>
    <row r="37" spans="1:60" ht="47.25">
      <c r="A37" s="357" t="s">
        <v>35</v>
      </c>
      <c r="B37" s="74" t="s">
        <v>36</v>
      </c>
      <c r="C37" s="78" t="s">
        <v>10</v>
      </c>
      <c r="D37" s="293">
        <v>0</v>
      </c>
      <c r="E37" s="347">
        <f t="shared" si="5"/>
        <v>0</v>
      </c>
      <c r="F37" s="348">
        <f t="shared" si="5"/>
        <v>0</v>
      </c>
      <c r="G37" s="348">
        <f t="shared" si="5"/>
        <v>0</v>
      </c>
      <c r="H37" s="348">
        <f t="shared" si="5"/>
        <v>0</v>
      </c>
      <c r="I37" s="346">
        <f t="shared" si="5"/>
        <v>0</v>
      </c>
      <c r="J37" s="349">
        <v>0</v>
      </c>
      <c r="K37" s="348">
        <v>0</v>
      </c>
      <c r="L37" s="348">
        <v>0</v>
      </c>
      <c r="M37" s="348">
        <v>0</v>
      </c>
      <c r="N37" s="348">
        <v>0</v>
      </c>
      <c r="O37" s="348">
        <v>0</v>
      </c>
      <c r="P37" s="348">
        <v>0</v>
      </c>
      <c r="Q37" s="348">
        <v>0</v>
      </c>
      <c r="R37" s="348">
        <v>0</v>
      </c>
      <c r="S37" s="348">
        <v>0</v>
      </c>
      <c r="T37" s="348">
        <v>0</v>
      </c>
      <c r="U37" s="348">
        <v>0</v>
      </c>
      <c r="V37" s="348">
        <v>0</v>
      </c>
      <c r="W37" s="348">
        <v>0</v>
      </c>
      <c r="X37" s="348">
        <v>0</v>
      </c>
      <c r="Y37" s="348">
        <v>0</v>
      </c>
      <c r="Z37" s="348">
        <v>0</v>
      </c>
      <c r="AA37" s="348">
        <v>0</v>
      </c>
      <c r="AB37" s="348">
        <v>0</v>
      </c>
      <c r="AC37" s="346">
        <v>0</v>
      </c>
      <c r="AD37" s="347">
        <f t="shared" si="7"/>
        <v>0</v>
      </c>
      <c r="AE37" s="348">
        <f t="shared" si="7"/>
        <v>0</v>
      </c>
      <c r="AF37" s="348">
        <f t="shared" si="7"/>
        <v>0</v>
      </c>
      <c r="AG37" s="348">
        <f t="shared" si="7"/>
        <v>0</v>
      </c>
      <c r="AH37" s="346">
        <f t="shared" si="7"/>
        <v>0</v>
      </c>
      <c r="AI37" s="347">
        <v>0</v>
      </c>
      <c r="AJ37" s="348">
        <v>0</v>
      </c>
      <c r="AK37" s="348">
        <v>0</v>
      </c>
      <c r="AL37" s="348">
        <v>0</v>
      </c>
      <c r="AM37" s="348">
        <v>0</v>
      </c>
      <c r="AN37" s="348">
        <v>0</v>
      </c>
      <c r="AO37" s="348">
        <v>0</v>
      </c>
      <c r="AP37" s="348">
        <v>0</v>
      </c>
      <c r="AQ37" s="348">
        <v>0</v>
      </c>
      <c r="AR37" s="348">
        <v>0</v>
      </c>
      <c r="AS37" s="348">
        <v>0</v>
      </c>
      <c r="AT37" s="348">
        <v>0</v>
      </c>
      <c r="AU37" s="348">
        <v>0</v>
      </c>
      <c r="AV37" s="348">
        <v>0</v>
      </c>
      <c r="AW37" s="348">
        <v>0</v>
      </c>
      <c r="AX37" s="348">
        <v>0</v>
      </c>
      <c r="AY37" s="348">
        <v>0</v>
      </c>
      <c r="AZ37" s="348">
        <v>0</v>
      </c>
      <c r="BA37" s="348">
        <v>0</v>
      </c>
      <c r="BB37" s="346">
        <v>0</v>
      </c>
      <c r="BC37" s="347">
        <f t="shared" si="9"/>
        <v>0</v>
      </c>
      <c r="BD37" s="348">
        <f t="shared" si="9"/>
        <v>0</v>
      </c>
      <c r="BE37" s="348">
        <f t="shared" si="9"/>
        <v>0</v>
      </c>
      <c r="BF37" s="348">
        <f t="shared" si="9"/>
        <v>0</v>
      </c>
      <c r="BG37" s="346">
        <f t="shared" si="9"/>
        <v>0</v>
      </c>
      <c r="BH37" s="350" t="s">
        <v>10</v>
      </c>
    </row>
    <row r="38" spans="1:60" ht="31.5">
      <c r="A38" s="357" t="s">
        <v>37</v>
      </c>
      <c r="B38" s="74" t="s">
        <v>38</v>
      </c>
      <c r="C38" s="78" t="s">
        <v>10</v>
      </c>
      <c r="D38" s="293">
        <v>0</v>
      </c>
      <c r="E38" s="347">
        <f t="shared" si="5"/>
        <v>0</v>
      </c>
      <c r="F38" s="348">
        <f t="shared" si="5"/>
        <v>0</v>
      </c>
      <c r="G38" s="348">
        <f t="shared" si="5"/>
        <v>0</v>
      </c>
      <c r="H38" s="348">
        <f t="shared" si="5"/>
        <v>0</v>
      </c>
      <c r="I38" s="346">
        <f t="shared" si="5"/>
        <v>0</v>
      </c>
      <c r="J38" s="349">
        <v>0</v>
      </c>
      <c r="K38" s="348">
        <v>0</v>
      </c>
      <c r="L38" s="348">
        <v>0</v>
      </c>
      <c r="M38" s="348">
        <v>0</v>
      </c>
      <c r="N38" s="348">
        <v>0</v>
      </c>
      <c r="O38" s="348">
        <v>0</v>
      </c>
      <c r="P38" s="348">
        <v>0</v>
      </c>
      <c r="Q38" s="348">
        <v>0</v>
      </c>
      <c r="R38" s="348">
        <v>0</v>
      </c>
      <c r="S38" s="348">
        <v>0</v>
      </c>
      <c r="T38" s="348">
        <v>0</v>
      </c>
      <c r="U38" s="348">
        <v>0</v>
      </c>
      <c r="V38" s="348">
        <v>0</v>
      </c>
      <c r="W38" s="348">
        <v>0</v>
      </c>
      <c r="X38" s="348">
        <v>0</v>
      </c>
      <c r="Y38" s="348">
        <v>0</v>
      </c>
      <c r="Z38" s="348">
        <v>0</v>
      </c>
      <c r="AA38" s="348">
        <v>0</v>
      </c>
      <c r="AB38" s="348">
        <v>0</v>
      </c>
      <c r="AC38" s="346">
        <v>0</v>
      </c>
      <c r="AD38" s="347">
        <f t="shared" si="7"/>
        <v>0</v>
      </c>
      <c r="AE38" s="348">
        <f t="shared" si="7"/>
        <v>0</v>
      </c>
      <c r="AF38" s="348">
        <f t="shared" si="7"/>
        <v>0</v>
      </c>
      <c r="AG38" s="348">
        <f t="shared" si="7"/>
        <v>0</v>
      </c>
      <c r="AH38" s="346">
        <f t="shared" si="7"/>
        <v>0</v>
      </c>
      <c r="AI38" s="347">
        <v>0</v>
      </c>
      <c r="AJ38" s="348">
        <v>0</v>
      </c>
      <c r="AK38" s="348">
        <v>0</v>
      </c>
      <c r="AL38" s="348">
        <v>0</v>
      </c>
      <c r="AM38" s="348">
        <v>0</v>
      </c>
      <c r="AN38" s="348">
        <v>0</v>
      </c>
      <c r="AO38" s="348">
        <v>0</v>
      </c>
      <c r="AP38" s="348">
        <v>0</v>
      </c>
      <c r="AQ38" s="348">
        <v>0</v>
      </c>
      <c r="AR38" s="348">
        <v>0</v>
      </c>
      <c r="AS38" s="348">
        <v>0</v>
      </c>
      <c r="AT38" s="348">
        <v>0</v>
      </c>
      <c r="AU38" s="348">
        <v>0</v>
      </c>
      <c r="AV38" s="348">
        <v>0</v>
      </c>
      <c r="AW38" s="348">
        <v>0</v>
      </c>
      <c r="AX38" s="348">
        <v>0</v>
      </c>
      <c r="AY38" s="348">
        <v>0</v>
      </c>
      <c r="AZ38" s="348">
        <v>0</v>
      </c>
      <c r="BA38" s="348">
        <v>0</v>
      </c>
      <c r="BB38" s="346">
        <v>0</v>
      </c>
      <c r="BC38" s="347">
        <f t="shared" si="9"/>
        <v>0</v>
      </c>
      <c r="BD38" s="348">
        <f t="shared" si="9"/>
        <v>0</v>
      </c>
      <c r="BE38" s="348">
        <f t="shared" si="9"/>
        <v>0</v>
      </c>
      <c r="BF38" s="348">
        <f t="shared" si="9"/>
        <v>0</v>
      </c>
      <c r="BG38" s="346">
        <f t="shared" si="9"/>
        <v>0</v>
      </c>
      <c r="BH38" s="350" t="s">
        <v>10</v>
      </c>
    </row>
    <row r="39" spans="1:60" ht="47.25">
      <c r="A39" s="339" t="s">
        <v>39</v>
      </c>
      <c r="B39" s="55" t="s">
        <v>40</v>
      </c>
      <c r="C39" s="79" t="s">
        <v>10</v>
      </c>
      <c r="D39" s="296">
        <f t="shared" ref="D39:D42" si="71">D40</f>
        <v>0</v>
      </c>
      <c r="E39" s="341">
        <f t="shared" si="5"/>
        <v>0</v>
      </c>
      <c r="F39" s="342">
        <f t="shared" si="5"/>
        <v>0</v>
      </c>
      <c r="G39" s="342">
        <f t="shared" si="5"/>
        <v>0</v>
      </c>
      <c r="H39" s="342">
        <f t="shared" si="5"/>
        <v>0</v>
      </c>
      <c r="I39" s="340">
        <f t="shared" si="5"/>
        <v>0</v>
      </c>
      <c r="J39" s="343">
        <f t="shared" ref="J39:AC42" si="72">J40</f>
        <v>0</v>
      </c>
      <c r="K39" s="342">
        <f t="shared" si="72"/>
        <v>0</v>
      </c>
      <c r="L39" s="342">
        <f t="shared" si="72"/>
        <v>0</v>
      </c>
      <c r="M39" s="342">
        <f t="shared" si="72"/>
        <v>0</v>
      </c>
      <c r="N39" s="342">
        <f t="shared" si="72"/>
        <v>0</v>
      </c>
      <c r="O39" s="342">
        <f t="shared" si="72"/>
        <v>0</v>
      </c>
      <c r="P39" s="342">
        <f t="shared" si="72"/>
        <v>0</v>
      </c>
      <c r="Q39" s="342">
        <f t="shared" si="72"/>
        <v>0</v>
      </c>
      <c r="R39" s="342">
        <f t="shared" si="72"/>
        <v>0</v>
      </c>
      <c r="S39" s="342">
        <f t="shared" si="72"/>
        <v>0</v>
      </c>
      <c r="T39" s="342">
        <f t="shared" si="72"/>
        <v>0</v>
      </c>
      <c r="U39" s="342">
        <f t="shared" si="72"/>
        <v>0</v>
      </c>
      <c r="V39" s="342">
        <f t="shared" si="72"/>
        <v>0</v>
      </c>
      <c r="W39" s="342">
        <f t="shared" si="72"/>
        <v>0</v>
      </c>
      <c r="X39" s="342">
        <f t="shared" si="72"/>
        <v>0</v>
      </c>
      <c r="Y39" s="342">
        <f t="shared" si="72"/>
        <v>0</v>
      </c>
      <c r="Z39" s="342">
        <f t="shared" si="72"/>
        <v>0</v>
      </c>
      <c r="AA39" s="342">
        <f t="shared" si="72"/>
        <v>0</v>
      </c>
      <c r="AB39" s="342">
        <f t="shared" si="72"/>
        <v>0</v>
      </c>
      <c r="AC39" s="340">
        <f t="shared" si="72"/>
        <v>0</v>
      </c>
      <c r="AD39" s="341">
        <f t="shared" si="7"/>
        <v>0</v>
      </c>
      <c r="AE39" s="342">
        <f t="shared" si="7"/>
        <v>0</v>
      </c>
      <c r="AF39" s="342">
        <f t="shared" si="7"/>
        <v>0</v>
      </c>
      <c r="AG39" s="342">
        <f t="shared" si="7"/>
        <v>0</v>
      </c>
      <c r="AH39" s="340">
        <f t="shared" si="7"/>
        <v>0</v>
      </c>
      <c r="AI39" s="341">
        <f t="shared" ref="AI39:BB42" si="73">AI40</f>
        <v>0</v>
      </c>
      <c r="AJ39" s="342">
        <f t="shared" si="73"/>
        <v>0</v>
      </c>
      <c r="AK39" s="342">
        <f t="shared" si="73"/>
        <v>0</v>
      </c>
      <c r="AL39" s="342">
        <f t="shared" si="73"/>
        <v>0</v>
      </c>
      <c r="AM39" s="342">
        <f t="shared" si="73"/>
        <v>0</v>
      </c>
      <c r="AN39" s="342">
        <f t="shared" si="73"/>
        <v>0</v>
      </c>
      <c r="AO39" s="342">
        <f t="shared" si="73"/>
        <v>0</v>
      </c>
      <c r="AP39" s="342">
        <f t="shared" si="73"/>
        <v>0</v>
      </c>
      <c r="AQ39" s="342">
        <f t="shared" si="73"/>
        <v>0</v>
      </c>
      <c r="AR39" s="342">
        <f t="shared" si="73"/>
        <v>0</v>
      </c>
      <c r="AS39" s="342">
        <f t="shared" si="73"/>
        <v>0</v>
      </c>
      <c r="AT39" s="342">
        <f t="shared" si="73"/>
        <v>0</v>
      </c>
      <c r="AU39" s="342">
        <f t="shared" si="73"/>
        <v>0</v>
      </c>
      <c r="AV39" s="342">
        <f t="shared" si="73"/>
        <v>0</v>
      </c>
      <c r="AW39" s="342">
        <f t="shared" si="73"/>
        <v>0</v>
      </c>
      <c r="AX39" s="342">
        <f t="shared" si="73"/>
        <v>0</v>
      </c>
      <c r="AY39" s="342">
        <f t="shared" si="73"/>
        <v>0</v>
      </c>
      <c r="AZ39" s="342">
        <f t="shared" si="73"/>
        <v>0</v>
      </c>
      <c r="BA39" s="342">
        <f t="shared" si="73"/>
        <v>0</v>
      </c>
      <c r="BB39" s="340">
        <f t="shared" si="73"/>
        <v>0</v>
      </c>
      <c r="BC39" s="341">
        <f t="shared" si="9"/>
        <v>0</v>
      </c>
      <c r="BD39" s="342">
        <f t="shared" si="9"/>
        <v>0</v>
      </c>
      <c r="BE39" s="342">
        <f t="shared" si="9"/>
        <v>0</v>
      </c>
      <c r="BF39" s="342">
        <f t="shared" si="9"/>
        <v>0</v>
      </c>
      <c r="BG39" s="340">
        <f t="shared" si="9"/>
        <v>0</v>
      </c>
      <c r="BH39" s="344" t="s">
        <v>10</v>
      </c>
    </row>
    <row r="40" spans="1:60" ht="31.5">
      <c r="A40" s="357" t="s">
        <v>41</v>
      </c>
      <c r="B40" s="74" t="s">
        <v>42</v>
      </c>
      <c r="C40" s="78" t="s">
        <v>10</v>
      </c>
      <c r="D40" s="293">
        <f t="shared" si="71"/>
        <v>0</v>
      </c>
      <c r="E40" s="347">
        <f t="shared" si="5"/>
        <v>0</v>
      </c>
      <c r="F40" s="348">
        <f t="shared" si="5"/>
        <v>0</v>
      </c>
      <c r="G40" s="348">
        <f t="shared" si="5"/>
        <v>0</v>
      </c>
      <c r="H40" s="348">
        <f t="shared" si="5"/>
        <v>0</v>
      </c>
      <c r="I40" s="346">
        <f t="shared" si="5"/>
        <v>0</v>
      </c>
      <c r="J40" s="349">
        <f t="shared" si="72"/>
        <v>0</v>
      </c>
      <c r="K40" s="348">
        <f t="shared" si="72"/>
        <v>0</v>
      </c>
      <c r="L40" s="348">
        <f t="shared" si="72"/>
        <v>0</v>
      </c>
      <c r="M40" s="348">
        <f t="shared" si="72"/>
        <v>0</v>
      </c>
      <c r="N40" s="348">
        <f t="shared" si="72"/>
        <v>0</v>
      </c>
      <c r="O40" s="348">
        <f t="shared" si="72"/>
        <v>0</v>
      </c>
      <c r="P40" s="348">
        <f t="shared" si="72"/>
        <v>0</v>
      </c>
      <c r="Q40" s="348">
        <f t="shared" si="72"/>
        <v>0</v>
      </c>
      <c r="R40" s="348">
        <f t="shared" si="72"/>
        <v>0</v>
      </c>
      <c r="S40" s="348">
        <f t="shared" si="72"/>
        <v>0</v>
      </c>
      <c r="T40" s="348">
        <f t="shared" si="72"/>
        <v>0</v>
      </c>
      <c r="U40" s="348">
        <f t="shared" si="72"/>
        <v>0</v>
      </c>
      <c r="V40" s="348">
        <f t="shared" si="72"/>
        <v>0</v>
      </c>
      <c r="W40" s="348">
        <f t="shared" si="72"/>
        <v>0</v>
      </c>
      <c r="X40" s="348">
        <f t="shared" si="72"/>
        <v>0</v>
      </c>
      <c r="Y40" s="348">
        <f t="shared" si="72"/>
        <v>0</v>
      </c>
      <c r="Z40" s="348">
        <f t="shared" si="72"/>
        <v>0</v>
      </c>
      <c r="AA40" s="348">
        <f t="shared" si="72"/>
        <v>0</v>
      </c>
      <c r="AB40" s="348">
        <f t="shared" si="72"/>
        <v>0</v>
      </c>
      <c r="AC40" s="346">
        <f t="shared" si="72"/>
        <v>0</v>
      </c>
      <c r="AD40" s="347">
        <f t="shared" si="7"/>
        <v>0</v>
      </c>
      <c r="AE40" s="348">
        <f t="shared" si="7"/>
        <v>0</v>
      </c>
      <c r="AF40" s="348">
        <f t="shared" si="7"/>
        <v>0</v>
      </c>
      <c r="AG40" s="348">
        <f t="shared" si="7"/>
        <v>0</v>
      </c>
      <c r="AH40" s="346">
        <f t="shared" si="7"/>
        <v>0</v>
      </c>
      <c r="AI40" s="347">
        <f t="shared" si="73"/>
        <v>0</v>
      </c>
      <c r="AJ40" s="348">
        <f t="shared" si="73"/>
        <v>0</v>
      </c>
      <c r="AK40" s="348">
        <f t="shared" si="73"/>
        <v>0</v>
      </c>
      <c r="AL40" s="348">
        <f t="shared" si="73"/>
        <v>0</v>
      </c>
      <c r="AM40" s="348">
        <f t="shared" si="73"/>
        <v>0</v>
      </c>
      <c r="AN40" s="348">
        <f t="shared" si="73"/>
        <v>0</v>
      </c>
      <c r="AO40" s="348">
        <f t="shared" si="73"/>
        <v>0</v>
      </c>
      <c r="AP40" s="348">
        <f t="shared" si="73"/>
        <v>0</v>
      </c>
      <c r="AQ40" s="348">
        <f t="shared" si="73"/>
        <v>0</v>
      </c>
      <c r="AR40" s="348">
        <f t="shared" si="73"/>
        <v>0</v>
      </c>
      <c r="AS40" s="348">
        <f t="shared" si="73"/>
        <v>0</v>
      </c>
      <c r="AT40" s="348">
        <f t="shared" si="73"/>
        <v>0</v>
      </c>
      <c r="AU40" s="348">
        <f t="shared" si="73"/>
        <v>0</v>
      </c>
      <c r="AV40" s="348">
        <f t="shared" si="73"/>
        <v>0</v>
      </c>
      <c r="AW40" s="348">
        <f t="shared" si="73"/>
        <v>0</v>
      </c>
      <c r="AX40" s="348">
        <f t="shared" si="73"/>
        <v>0</v>
      </c>
      <c r="AY40" s="348">
        <f t="shared" si="73"/>
        <v>0</v>
      </c>
      <c r="AZ40" s="348">
        <f t="shared" si="73"/>
        <v>0</v>
      </c>
      <c r="BA40" s="348">
        <f t="shared" si="73"/>
        <v>0</v>
      </c>
      <c r="BB40" s="346">
        <f t="shared" si="73"/>
        <v>0</v>
      </c>
      <c r="BC40" s="347">
        <f t="shared" si="9"/>
        <v>0</v>
      </c>
      <c r="BD40" s="348">
        <f t="shared" si="9"/>
        <v>0</v>
      </c>
      <c r="BE40" s="348">
        <f t="shared" si="9"/>
        <v>0</v>
      </c>
      <c r="BF40" s="348">
        <f t="shared" si="9"/>
        <v>0</v>
      </c>
      <c r="BG40" s="346">
        <f t="shared" si="9"/>
        <v>0</v>
      </c>
      <c r="BH40" s="350" t="s">
        <v>10</v>
      </c>
    </row>
    <row r="41" spans="1:60" ht="78.75">
      <c r="A41" s="357" t="s">
        <v>41</v>
      </c>
      <c r="B41" s="74" t="s">
        <v>43</v>
      </c>
      <c r="C41" s="78" t="s">
        <v>10</v>
      </c>
      <c r="D41" s="293">
        <f t="shared" si="71"/>
        <v>0</v>
      </c>
      <c r="E41" s="347">
        <f t="shared" si="5"/>
        <v>0</v>
      </c>
      <c r="F41" s="348">
        <f t="shared" si="5"/>
        <v>0</v>
      </c>
      <c r="G41" s="348">
        <f t="shared" si="5"/>
        <v>0</v>
      </c>
      <c r="H41" s="348">
        <f t="shared" si="5"/>
        <v>0</v>
      </c>
      <c r="I41" s="346">
        <f t="shared" si="5"/>
        <v>0</v>
      </c>
      <c r="J41" s="349">
        <f t="shared" si="72"/>
        <v>0</v>
      </c>
      <c r="K41" s="348">
        <f t="shared" si="72"/>
        <v>0</v>
      </c>
      <c r="L41" s="348">
        <f t="shared" si="72"/>
        <v>0</v>
      </c>
      <c r="M41" s="348">
        <f t="shared" si="72"/>
        <v>0</v>
      </c>
      <c r="N41" s="348">
        <f t="shared" si="72"/>
        <v>0</v>
      </c>
      <c r="O41" s="348">
        <f t="shared" si="72"/>
        <v>0</v>
      </c>
      <c r="P41" s="348">
        <f t="shared" si="72"/>
        <v>0</v>
      </c>
      <c r="Q41" s="348">
        <f t="shared" si="72"/>
        <v>0</v>
      </c>
      <c r="R41" s="348">
        <f t="shared" si="72"/>
        <v>0</v>
      </c>
      <c r="S41" s="348">
        <f t="shared" si="72"/>
        <v>0</v>
      </c>
      <c r="T41" s="348">
        <f t="shared" si="72"/>
        <v>0</v>
      </c>
      <c r="U41" s="348">
        <f t="shared" si="72"/>
        <v>0</v>
      </c>
      <c r="V41" s="348">
        <f t="shared" si="72"/>
        <v>0</v>
      </c>
      <c r="W41" s="348">
        <f t="shared" si="72"/>
        <v>0</v>
      </c>
      <c r="X41" s="348">
        <f t="shared" si="72"/>
        <v>0</v>
      </c>
      <c r="Y41" s="348">
        <f t="shared" si="72"/>
        <v>0</v>
      </c>
      <c r="Z41" s="348">
        <f t="shared" si="72"/>
        <v>0</v>
      </c>
      <c r="AA41" s="348">
        <f t="shared" si="72"/>
        <v>0</v>
      </c>
      <c r="AB41" s="348">
        <f t="shared" si="72"/>
        <v>0</v>
      </c>
      <c r="AC41" s="346">
        <f t="shared" si="72"/>
        <v>0</v>
      </c>
      <c r="AD41" s="347">
        <f t="shared" si="7"/>
        <v>0</v>
      </c>
      <c r="AE41" s="348">
        <f t="shared" si="7"/>
        <v>0</v>
      </c>
      <c r="AF41" s="348">
        <f t="shared" si="7"/>
        <v>0</v>
      </c>
      <c r="AG41" s="348">
        <f t="shared" si="7"/>
        <v>0</v>
      </c>
      <c r="AH41" s="346">
        <f t="shared" si="7"/>
        <v>0</v>
      </c>
      <c r="AI41" s="347">
        <f t="shared" si="73"/>
        <v>0</v>
      </c>
      <c r="AJ41" s="348">
        <f t="shared" si="73"/>
        <v>0</v>
      </c>
      <c r="AK41" s="348">
        <f t="shared" si="73"/>
        <v>0</v>
      </c>
      <c r="AL41" s="348">
        <f t="shared" si="73"/>
        <v>0</v>
      </c>
      <c r="AM41" s="348">
        <f t="shared" si="73"/>
        <v>0</v>
      </c>
      <c r="AN41" s="348">
        <f t="shared" si="73"/>
        <v>0</v>
      </c>
      <c r="AO41" s="348">
        <f t="shared" si="73"/>
        <v>0</v>
      </c>
      <c r="AP41" s="348">
        <f t="shared" si="73"/>
        <v>0</v>
      </c>
      <c r="AQ41" s="348">
        <f t="shared" si="73"/>
        <v>0</v>
      </c>
      <c r="AR41" s="348">
        <f t="shared" si="73"/>
        <v>0</v>
      </c>
      <c r="AS41" s="348">
        <f t="shared" si="73"/>
        <v>0</v>
      </c>
      <c r="AT41" s="348">
        <f t="shared" si="73"/>
        <v>0</v>
      </c>
      <c r="AU41" s="348">
        <f t="shared" si="73"/>
        <v>0</v>
      </c>
      <c r="AV41" s="348">
        <f t="shared" si="73"/>
        <v>0</v>
      </c>
      <c r="AW41" s="348">
        <f t="shared" si="73"/>
        <v>0</v>
      </c>
      <c r="AX41" s="348">
        <f t="shared" si="73"/>
        <v>0</v>
      </c>
      <c r="AY41" s="348">
        <f t="shared" si="73"/>
        <v>0</v>
      </c>
      <c r="AZ41" s="348">
        <f t="shared" si="73"/>
        <v>0</v>
      </c>
      <c r="BA41" s="348">
        <f t="shared" si="73"/>
        <v>0</v>
      </c>
      <c r="BB41" s="346">
        <f t="shared" si="73"/>
        <v>0</v>
      </c>
      <c r="BC41" s="347">
        <f t="shared" si="9"/>
        <v>0</v>
      </c>
      <c r="BD41" s="348">
        <f t="shared" si="9"/>
        <v>0</v>
      </c>
      <c r="BE41" s="348">
        <f t="shared" si="9"/>
        <v>0</v>
      </c>
      <c r="BF41" s="348">
        <f t="shared" si="9"/>
        <v>0</v>
      </c>
      <c r="BG41" s="346">
        <f t="shared" si="9"/>
        <v>0</v>
      </c>
      <c r="BH41" s="350" t="s">
        <v>10</v>
      </c>
    </row>
    <row r="42" spans="1:60" ht="63">
      <c r="A42" s="357" t="s">
        <v>41</v>
      </c>
      <c r="B42" s="74" t="s">
        <v>44</v>
      </c>
      <c r="C42" s="78" t="s">
        <v>10</v>
      </c>
      <c r="D42" s="293">
        <f t="shared" si="71"/>
        <v>0</v>
      </c>
      <c r="E42" s="347">
        <f t="shared" si="5"/>
        <v>0</v>
      </c>
      <c r="F42" s="348">
        <f t="shared" si="5"/>
        <v>0</v>
      </c>
      <c r="G42" s="348">
        <f t="shared" si="5"/>
        <v>0</v>
      </c>
      <c r="H42" s="348">
        <f t="shared" si="5"/>
        <v>0</v>
      </c>
      <c r="I42" s="346">
        <f t="shared" si="5"/>
        <v>0</v>
      </c>
      <c r="J42" s="349">
        <f t="shared" si="72"/>
        <v>0</v>
      </c>
      <c r="K42" s="348">
        <f t="shared" si="72"/>
        <v>0</v>
      </c>
      <c r="L42" s="348">
        <f t="shared" si="72"/>
        <v>0</v>
      </c>
      <c r="M42" s="348">
        <f t="shared" si="72"/>
        <v>0</v>
      </c>
      <c r="N42" s="348">
        <f t="shared" si="72"/>
        <v>0</v>
      </c>
      <c r="O42" s="348">
        <f t="shared" si="72"/>
        <v>0</v>
      </c>
      <c r="P42" s="348">
        <f t="shared" si="72"/>
        <v>0</v>
      </c>
      <c r="Q42" s="348">
        <f t="shared" si="72"/>
        <v>0</v>
      </c>
      <c r="R42" s="348">
        <f t="shared" si="72"/>
        <v>0</v>
      </c>
      <c r="S42" s="348">
        <f t="shared" si="72"/>
        <v>0</v>
      </c>
      <c r="T42" s="348">
        <f t="shared" si="72"/>
        <v>0</v>
      </c>
      <c r="U42" s="348">
        <f t="shared" si="72"/>
        <v>0</v>
      </c>
      <c r="V42" s="348">
        <f t="shared" si="72"/>
        <v>0</v>
      </c>
      <c r="W42" s="348">
        <f t="shared" si="72"/>
        <v>0</v>
      </c>
      <c r="X42" s="348">
        <f t="shared" si="72"/>
        <v>0</v>
      </c>
      <c r="Y42" s="348">
        <f t="shared" si="72"/>
        <v>0</v>
      </c>
      <c r="Z42" s="348">
        <f t="shared" si="72"/>
        <v>0</v>
      </c>
      <c r="AA42" s="348">
        <f t="shared" si="72"/>
        <v>0</v>
      </c>
      <c r="AB42" s="348">
        <f t="shared" si="72"/>
        <v>0</v>
      </c>
      <c r="AC42" s="346">
        <f t="shared" si="72"/>
        <v>0</v>
      </c>
      <c r="AD42" s="347">
        <f t="shared" si="7"/>
        <v>0</v>
      </c>
      <c r="AE42" s="348">
        <f t="shared" si="7"/>
        <v>0</v>
      </c>
      <c r="AF42" s="348">
        <f t="shared" si="7"/>
        <v>0</v>
      </c>
      <c r="AG42" s="348">
        <f t="shared" si="7"/>
        <v>0</v>
      </c>
      <c r="AH42" s="346">
        <f t="shared" si="7"/>
        <v>0</v>
      </c>
      <c r="AI42" s="347">
        <f t="shared" si="73"/>
        <v>0</v>
      </c>
      <c r="AJ42" s="348">
        <f t="shared" si="73"/>
        <v>0</v>
      </c>
      <c r="AK42" s="348">
        <f t="shared" si="73"/>
        <v>0</v>
      </c>
      <c r="AL42" s="348">
        <f t="shared" si="73"/>
        <v>0</v>
      </c>
      <c r="AM42" s="348">
        <f t="shared" si="73"/>
        <v>0</v>
      </c>
      <c r="AN42" s="348">
        <f t="shared" si="73"/>
        <v>0</v>
      </c>
      <c r="AO42" s="348">
        <f t="shared" si="73"/>
        <v>0</v>
      </c>
      <c r="AP42" s="348">
        <f t="shared" si="73"/>
        <v>0</v>
      </c>
      <c r="AQ42" s="348">
        <f t="shared" si="73"/>
        <v>0</v>
      </c>
      <c r="AR42" s="348">
        <f t="shared" si="73"/>
        <v>0</v>
      </c>
      <c r="AS42" s="348">
        <f t="shared" si="73"/>
        <v>0</v>
      </c>
      <c r="AT42" s="348">
        <f t="shared" si="73"/>
        <v>0</v>
      </c>
      <c r="AU42" s="348">
        <f t="shared" si="73"/>
        <v>0</v>
      </c>
      <c r="AV42" s="348">
        <f t="shared" si="73"/>
        <v>0</v>
      </c>
      <c r="AW42" s="348">
        <f t="shared" si="73"/>
        <v>0</v>
      </c>
      <c r="AX42" s="348">
        <f t="shared" si="73"/>
        <v>0</v>
      </c>
      <c r="AY42" s="348">
        <f t="shared" si="73"/>
        <v>0</v>
      </c>
      <c r="AZ42" s="348">
        <f t="shared" si="73"/>
        <v>0</v>
      </c>
      <c r="BA42" s="348">
        <f t="shared" si="73"/>
        <v>0</v>
      </c>
      <c r="BB42" s="346">
        <f t="shared" si="73"/>
        <v>0</v>
      </c>
      <c r="BC42" s="347">
        <f t="shared" si="9"/>
        <v>0</v>
      </c>
      <c r="BD42" s="348">
        <f t="shared" si="9"/>
        <v>0</v>
      </c>
      <c r="BE42" s="348">
        <f t="shared" si="9"/>
        <v>0</v>
      </c>
      <c r="BF42" s="348">
        <f t="shared" si="9"/>
        <v>0</v>
      </c>
      <c r="BG42" s="346">
        <f t="shared" si="9"/>
        <v>0</v>
      </c>
      <c r="BH42" s="350" t="s">
        <v>10</v>
      </c>
    </row>
    <row r="43" spans="1:60" ht="63">
      <c r="A43" s="357" t="s">
        <v>41</v>
      </c>
      <c r="B43" s="74" t="s">
        <v>45</v>
      </c>
      <c r="C43" s="78" t="s">
        <v>10</v>
      </c>
      <c r="D43" s="293">
        <v>0</v>
      </c>
      <c r="E43" s="347">
        <f t="shared" ref="E43:I43" si="74">J43+O43+T43+Y43</f>
        <v>0</v>
      </c>
      <c r="F43" s="348">
        <f t="shared" si="74"/>
        <v>0</v>
      </c>
      <c r="G43" s="348">
        <f t="shared" si="74"/>
        <v>0</v>
      </c>
      <c r="H43" s="348">
        <f t="shared" si="74"/>
        <v>0</v>
      </c>
      <c r="I43" s="346">
        <f t="shared" si="74"/>
        <v>0</v>
      </c>
      <c r="J43" s="349">
        <v>0</v>
      </c>
      <c r="K43" s="348">
        <v>0</v>
      </c>
      <c r="L43" s="348">
        <v>0</v>
      </c>
      <c r="M43" s="348">
        <v>0</v>
      </c>
      <c r="N43" s="348">
        <v>0</v>
      </c>
      <c r="O43" s="348">
        <v>0</v>
      </c>
      <c r="P43" s="348">
        <v>0</v>
      </c>
      <c r="Q43" s="348">
        <v>0</v>
      </c>
      <c r="R43" s="348">
        <v>0</v>
      </c>
      <c r="S43" s="348">
        <v>0</v>
      </c>
      <c r="T43" s="348">
        <v>0</v>
      </c>
      <c r="U43" s="348">
        <v>0</v>
      </c>
      <c r="V43" s="348">
        <v>0</v>
      </c>
      <c r="W43" s="348">
        <v>0</v>
      </c>
      <c r="X43" s="348">
        <v>0</v>
      </c>
      <c r="Y43" s="348">
        <v>0</v>
      </c>
      <c r="Z43" s="348">
        <v>0</v>
      </c>
      <c r="AA43" s="348">
        <v>0</v>
      </c>
      <c r="AB43" s="348">
        <v>0</v>
      </c>
      <c r="AC43" s="346">
        <v>0</v>
      </c>
      <c r="AD43" s="347">
        <f t="shared" ref="AD43:AH43" si="75">AI43+AN43+AS43+AX43</f>
        <v>0</v>
      </c>
      <c r="AE43" s="348">
        <f t="shared" si="75"/>
        <v>0</v>
      </c>
      <c r="AF43" s="348">
        <f t="shared" si="75"/>
        <v>0</v>
      </c>
      <c r="AG43" s="348">
        <f t="shared" si="75"/>
        <v>0</v>
      </c>
      <c r="AH43" s="346">
        <f t="shared" si="75"/>
        <v>0</v>
      </c>
      <c r="AI43" s="347">
        <v>0</v>
      </c>
      <c r="AJ43" s="348">
        <v>0</v>
      </c>
      <c r="AK43" s="348">
        <v>0</v>
      </c>
      <c r="AL43" s="348">
        <v>0</v>
      </c>
      <c r="AM43" s="348">
        <v>0</v>
      </c>
      <c r="AN43" s="348">
        <v>0</v>
      </c>
      <c r="AO43" s="348">
        <v>0</v>
      </c>
      <c r="AP43" s="348">
        <v>0</v>
      </c>
      <c r="AQ43" s="348">
        <v>0</v>
      </c>
      <c r="AR43" s="348">
        <v>0</v>
      </c>
      <c r="AS43" s="348">
        <v>0</v>
      </c>
      <c r="AT43" s="348">
        <v>0</v>
      </c>
      <c r="AU43" s="348">
        <v>0</v>
      </c>
      <c r="AV43" s="348">
        <v>0</v>
      </c>
      <c r="AW43" s="348">
        <v>0</v>
      </c>
      <c r="AX43" s="348">
        <v>0</v>
      </c>
      <c r="AY43" s="348">
        <v>0</v>
      </c>
      <c r="AZ43" s="348">
        <v>0</v>
      </c>
      <c r="BA43" s="348">
        <v>0</v>
      </c>
      <c r="BB43" s="346">
        <v>0</v>
      </c>
      <c r="BC43" s="347">
        <f t="shared" ref="BC43:BG43" si="76">(AI43+AN43+AS43)-(J43+O43+T43)</f>
        <v>0</v>
      </c>
      <c r="BD43" s="348">
        <f t="shared" si="76"/>
        <v>0</v>
      </c>
      <c r="BE43" s="348">
        <f t="shared" si="76"/>
        <v>0</v>
      </c>
      <c r="BF43" s="348">
        <f t="shared" si="76"/>
        <v>0</v>
      </c>
      <c r="BG43" s="346">
        <f t="shared" si="76"/>
        <v>0</v>
      </c>
      <c r="BH43" s="350" t="s">
        <v>10</v>
      </c>
    </row>
    <row r="44" spans="1:60" ht="31.5">
      <c r="A44" s="357" t="s">
        <v>46</v>
      </c>
      <c r="B44" s="74" t="s">
        <v>42</v>
      </c>
      <c r="C44" s="78" t="s">
        <v>10</v>
      </c>
      <c r="D44" s="293">
        <v>0</v>
      </c>
      <c r="E44" s="347">
        <f t="shared" si="5"/>
        <v>0</v>
      </c>
      <c r="F44" s="348">
        <f t="shared" si="5"/>
        <v>0</v>
      </c>
      <c r="G44" s="348">
        <f t="shared" si="5"/>
        <v>0</v>
      </c>
      <c r="H44" s="348">
        <f t="shared" si="5"/>
        <v>0</v>
      </c>
      <c r="I44" s="346">
        <f t="shared" si="5"/>
        <v>0</v>
      </c>
      <c r="J44" s="349">
        <v>0</v>
      </c>
      <c r="K44" s="348">
        <v>0</v>
      </c>
      <c r="L44" s="348">
        <v>0</v>
      </c>
      <c r="M44" s="348">
        <v>0</v>
      </c>
      <c r="N44" s="348">
        <v>0</v>
      </c>
      <c r="O44" s="348">
        <v>0</v>
      </c>
      <c r="P44" s="348">
        <v>0</v>
      </c>
      <c r="Q44" s="348">
        <v>0</v>
      </c>
      <c r="R44" s="348">
        <v>0</v>
      </c>
      <c r="S44" s="348">
        <v>0</v>
      </c>
      <c r="T44" s="348">
        <v>0</v>
      </c>
      <c r="U44" s="348">
        <v>0</v>
      </c>
      <c r="V44" s="348">
        <v>0</v>
      </c>
      <c r="W44" s="348">
        <v>0</v>
      </c>
      <c r="X44" s="348">
        <v>0</v>
      </c>
      <c r="Y44" s="348">
        <v>0</v>
      </c>
      <c r="Z44" s="348">
        <v>0</v>
      </c>
      <c r="AA44" s="348">
        <v>0</v>
      </c>
      <c r="AB44" s="348">
        <v>0</v>
      </c>
      <c r="AC44" s="346">
        <v>0</v>
      </c>
      <c r="AD44" s="347">
        <f t="shared" si="7"/>
        <v>0</v>
      </c>
      <c r="AE44" s="348">
        <f t="shared" si="7"/>
        <v>0</v>
      </c>
      <c r="AF44" s="348">
        <f t="shared" si="7"/>
        <v>0</v>
      </c>
      <c r="AG44" s="348">
        <f t="shared" si="7"/>
        <v>0</v>
      </c>
      <c r="AH44" s="346">
        <f t="shared" si="7"/>
        <v>0</v>
      </c>
      <c r="AI44" s="347">
        <v>0</v>
      </c>
      <c r="AJ44" s="348">
        <v>0</v>
      </c>
      <c r="AK44" s="348">
        <v>0</v>
      </c>
      <c r="AL44" s="348">
        <v>0</v>
      </c>
      <c r="AM44" s="348">
        <v>0</v>
      </c>
      <c r="AN44" s="348">
        <v>0</v>
      </c>
      <c r="AO44" s="348">
        <v>0</v>
      </c>
      <c r="AP44" s="348">
        <v>0</v>
      </c>
      <c r="AQ44" s="348">
        <v>0</v>
      </c>
      <c r="AR44" s="348">
        <v>0</v>
      </c>
      <c r="AS44" s="348">
        <v>0</v>
      </c>
      <c r="AT44" s="348">
        <v>0</v>
      </c>
      <c r="AU44" s="348">
        <v>0</v>
      </c>
      <c r="AV44" s="348">
        <v>0</v>
      </c>
      <c r="AW44" s="348">
        <v>0</v>
      </c>
      <c r="AX44" s="348">
        <v>0</v>
      </c>
      <c r="AY44" s="348">
        <v>0</v>
      </c>
      <c r="AZ44" s="348">
        <v>0</v>
      </c>
      <c r="BA44" s="348">
        <v>0</v>
      </c>
      <c r="BB44" s="346">
        <v>0</v>
      </c>
      <c r="BC44" s="347">
        <f t="shared" si="9"/>
        <v>0</v>
      </c>
      <c r="BD44" s="348">
        <f t="shared" si="9"/>
        <v>0</v>
      </c>
      <c r="BE44" s="348">
        <f t="shared" si="9"/>
        <v>0</v>
      </c>
      <c r="BF44" s="348">
        <f t="shared" si="9"/>
        <v>0</v>
      </c>
      <c r="BG44" s="346">
        <f t="shared" si="9"/>
        <v>0</v>
      </c>
      <c r="BH44" s="350" t="s">
        <v>10</v>
      </c>
    </row>
    <row r="45" spans="1:60" ht="78.75">
      <c r="A45" s="357" t="s">
        <v>46</v>
      </c>
      <c r="B45" s="74" t="s">
        <v>43</v>
      </c>
      <c r="C45" s="78" t="s">
        <v>10</v>
      </c>
      <c r="D45" s="293">
        <v>0</v>
      </c>
      <c r="E45" s="347">
        <f t="shared" si="5"/>
        <v>0</v>
      </c>
      <c r="F45" s="348">
        <f t="shared" si="5"/>
        <v>0</v>
      </c>
      <c r="G45" s="348">
        <f t="shared" si="5"/>
        <v>0</v>
      </c>
      <c r="H45" s="348">
        <f t="shared" si="5"/>
        <v>0</v>
      </c>
      <c r="I45" s="346">
        <f t="shared" si="5"/>
        <v>0</v>
      </c>
      <c r="J45" s="349">
        <v>0</v>
      </c>
      <c r="K45" s="348">
        <v>0</v>
      </c>
      <c r="L45" s="348">
        <v>0</v>
      </c>
      <c r="M45" s="348">
        <v>0</v>
      </c>
      <c r="N45" s="348">
        <v>0</v>
      </c>
      <c r="O45" s="348">
        <v>0</v>
      </c>
      <c r="P45" s="348">
        <v>0</v>
      </c>
      <c r="Q45" s="348">
        <v>0</v>
      </c>
      <c r="R45" s="348">
        <v>0</v>
      </c>
      <c r="S45" s="348">
        <v>0</v>
      </c>
      <c r="T45" s="348">
        <v>0</v>
      </c>
      <c r="U45" s="348">
        <v>0</v>
      </c>
      <c r="V45" s="348">
        <v>0</v>
      </c>
      <c r="W45" s="348">
        <v>0</v>
      </c>
      <c r="X45" s="348">
        <v>0</v>
      </c>
      <c r="Y45" s="348">
        <v>0</v>
      </c>
      <c r="Z45" s="348">
        <v>0</v>
      </c>
      <c r="AA45" s="348">
        <v>0</v>
      </c>
      <c r="AB45" s="348">
        <v>0</v>
      </c>
      <c r="AC45" s="346">
        <v>0</v>
      </c>
      <c r="AD45" s="347">
        <f t="shared" si="7"/>
        <v>0</v>
      </c>
      <c r="AE45" s="348">
        <f t="shared" si="7"/>
        <v>0</v>
      </c>
      <c r="AF45" s="348">
        <f t="shared" si="7"/>
        <v>0</v>
      </c>
      <c r="AG45" s="348">
        <f t="shared" si="7"/>
        <v>0</v>
      </c>
      <c r="AH45" s="346">
        <f t="shared" si="7"/>
        <v>0</v>
      </c>
      <c r="AI45" s="347">
        <v>0</v>
      </c>
      <c r="AJ45" s="348">
        <v>0</v>
      </c>
      <c r="AK45" s="348">
        <v>0</v>
      </c>
      <c r="AL45" s="348">
        <v>0</v>
      </c>
      <c r="AM45" s="348">
        <v>0</v>
      </c>
      <c r="AN45" s="348">
        <v>0</v>
      </c>
      <c r="AO45" s="348">
        <v>0</v>
      </c>
      <c r="AP45" s="348">
        <v>0</v>
      </c>
      <c r="AQ45" s="348">
        <v>0</v>
      </c>
      <c r="AR45" s="348">
        <v>0</v>
      </c>
      <c r="AS45" s="348">
        <v>0</v>
      </c>
      <c r="AT45" s="348">
        <v>0</v>
      </c>
      <c r="AU45" s="348">
        <v>0</v>
      </c>
      <c r="AV45" s="348">
        <v>0</v>
      </c>
      <c r="AW45" s="348">
        <v>0</v>
      </c>
      <c r="AX45" s="348">
        <v>0</v>
      </c>
      <c r="AY45" s="348">
        <v>0</v>
      </c>
      <c r="AZ45" s="348">
        <v>0</v>
      </c>
      <c r="BA45" s="348">
        <v>0</v>
      </c>
      <c r="BB45" s="346">
        <v>0</v>
      </c>
      <c r="BC45" s="347">
        <f t="shared" si="9"/>
        <v>0</v>
      </c>
      <c r="BD45" s="348">
        <f t="shared" si="9"/>
        <v>0</v>
      </c>
      <c r="BE45" s="348">
        <f t="shared" si="9"/>
        <v>0</v>
      </c>
      <c r="BF45" s="348">
        <f t="shared" si="9"/>
        <v>0</v>
      </c>
      <c r="BG45" s="346">
        <f t="shared" si="9"/>
        <v>0</v>
      </c>
      <c r="BH45" s="350" t="s">
        <v>10</v>
      </c>
    </row>
    <row r="46" spans="1:60" ht="63">
      <c r="A46" s="357" t="s">
        <v>46</v>
      </c>
      <c r="B46" s="74" t="s">
        <v>44</v>
      </c>
      <c r="C46" s="78" t="s">
        <v>10</v>
      </c>
      <c r="D46" s="293">
        <v>0</v>
      </c>
      <c r="E46" s="347">
        <f t="shared" si="5"/>
        <v>0</v>
      </c>
      <c r="F46" s="348">
        <f t="shared" si="5"/>
        <v>0</v>
      </c>
      <c r="G46" s="348">
        <f t="shared" si="5"/>
        <v>0</v>
      </c>
      <c r="H46" s="348">
        <f t="shared" si="5"/>
        <v>0</v>
      </c>
      <c r="I46" s="346">
        <f t="shared" si="5"/>
        <v>0</v>
      </c>
      <c r="J46" s="349">
        <v>0</v>
      </c>
      <c r="K46" s="348">
        <v>0</v>
      </c>
      <c r="L46" s="348">
        <v>0</v>
      </c>
      <c r="M46" s="348">
        <v>0</v>
      </c>
      <c r="N46" s="348">
        <v>0</v>
      </c>
      <c r="O46" s="348">
        <v>0</v>
      </c>
      <c r="P46" s="348">
        <v>0</v>
      </c>
      <c r="Q46" s="348">
        <v>0</v>
      </c>
      <c r="R46" s="348">
        <v>0</v>
      </c>
      <c r="S46" s="348">
        <v>0</v>
      </c>
      <c r="T46" s="348">
        <v>0</v>
      </c>
      <c r="U46" s="348">
        <v>0</v>
      </c>
      <c r="V46" s="348">
        <v>0</v>
      </c>
      <c r="W46" s="348">
        <v>0</v>
      </c>
      <c r="X46" s="348">
        <v>0</v>
      </c>
      <c r="Y46" s="348">
        <v>0</v>
      </c>
      <c r="Z46" s="348">
        <v>0</v>
      </c>
      <c r="AA46" s="348">
        <v>0</v>
      </c>
      <c r="AB46" s="348">
        <v>0</v>
      </c>
      <c r="AC46" s="346">
        <v>0</v>
      </c>
      <c r="AD46" s="347">
        <f t="shared" si="7"/>
        <v>0</v>
      </c>
      <c r="AE46" s="348">
        <f t="shared" si="7"/>
        <v>0</v>
      </c>
      <c r="AF46" s="348">
        <f t="shared" si="7"/>
        <v>0</v>
      </c>
      <c r="AG46" s="348">
        <f t="shared" si="7"/>
        <v>0</v>
      </c>
      <c r="AH46" s="346">
        <f t="shared" si="7"/>
        <v>0</v>
      </c>
      <c r="AI46" s="347">
        <v>0</v>
      </c>
      <c r="AJ46" s="348">
        <v>0</v>
      </c>
      <c r="AK46" s="348">
        <v>0</v>
      </c>
      <c r="AL46" s="348">
        <v>0</v>
      </c>
      <c r="AM46" s="348">
        <v>0</v>
      </c>
      <c r="AN46" s="348">
        <v>0</v>
      </c>
      <c r="AO46" s="348">
        <v>0</v>
      </c>
      <c r="AP46" s="348">
        <v>0</v>
      </c>
      <c r="AQ46" s="348">
        <v>0</v>
      </c>
      <c r="AR46" s="348">
        <v>0</v>
      </c>
      <c r="AS46" s="348">
        <v>0</v>
      </c>
      <c r="AT46" s="348">
        <v>0</v>
      </c>
      <c r="AU46" s="348">
        <v>0</v>
      </c>
      <c r="AV46" s="348">
        <v>0</v>
      </c>
      <c r="AW46" s="348">
        <v>0</v>
      </c>
      <c r="AX46" s="348">
        <v>0</v>
      </c>
      <c r="AY46" s="348">
        <v>0</v>
      </c>
      <c r="AZ46" s="348">
        <v>0</v>
      </c>
      <c r="BA46" s="348">
        <v>0</v>
      </c>
      <c r="BB46" s="346">
        <v>0</v>
      </c>
      <c r="BC46" s="347">
        <f t="shared" si="9"/>
        <v>0</v>
      </c>
      <c r="BD46" s="348">
        <f t="shared" si="9"/>
        <v>0</v>
      </c>
      <c r="BE46" s="348">
        <f t="shared" si="9"/>
        <v>0</v>
      </c>
      <c r="BF46" s="348">
        <f t="shared" si="9"/>
        <v>0</v>
      </c>
      <c r="BG46" s="346">
        <f t="shared" si="9"/>
        <v>0</v>
      </c>
      <c r="BH46" s="350" t="s">
        <v>10</v>
      </c>
    </row>
    <row r="47" spans="1:60" ht="78.75">
      <c r="A47" s="357" t="s">
        <v>46</v>
      </c>
      <c r="B47" s="74" t="s">
        <v>47</v>
      </c>
      <c r="C47" s="78" t="s">
        <v>10</v>
      </c>
      <c r="D47" s="293">
        <v>0</v>
      </c>
      <c r="E47" s="347">
        <f t="shared" si="5"/>
        <v>0</v>
      </c>
      <c r="F47" s="348">
        <f t="shared" si="5"/>
        <v>0</v>
      </c>
      <c r="G47" s="348">
        <f t="shared" si="5"/>
        <v>0</v>
      </c>
      <c r="H47" s="348">
        <f t="shared" si="5"/>
        <v>0</v>
      </c>
      <c r="I47" s="346">
        <f t="shared" si="5"/>
        <v>0</v>
      </c>
      <c r="J47" s="349">
        <v>0</v>
      </c>
      <c r="K47" s="348">
        <v>0</v>
      </c>
      <c r="L47" s="348">
        <v>0</v>
      </c>
      <c r="M47" s="348">
        <v>0</v>
      </c>
      <c r="N47" s="348">
        <v>0</v>
      </c>
      <c r="O47" s="348">
        <v>0</v>
      </c>
      <c r="P47" s="348">
        <v>0</v>
      </c>
      <c r="Q47" s="348">
        <v>0</v>
      </c>
      <c r="R47" s="348">
        <v>0</v>
      </c>
      <c r="S47" s="348">
        <v>0</v>
      </c>
      <c r="T47" s="348">
        <v>0</v>
      </c>
      <c r="U47" s="348">
        <v>0</v>
      </c>
      <c r="V47" s="348">
        <v>0</v>
      </c>
      <c r="W47" s="348">
        <v>0</v>
      </c>
      <c r="X47" s="348">
        <v>0</v>
      </c>
      <c r="Y47" s="348">
        <v>0</v>
      </c>
      <c r="Z47" s="348">
        <v>0</v>
      </c>
      <c r="AA47" s="348">
        <v>0</v>
      </c>
      <c r="AB47" s="348">
        <v>0</v>
      </c>
      <c r="AC47" s="346">
        <v>0</v>
      </c>
      <c r="AD47" s="347">
        <f t="shared" si="7"/>
        <v>0</v>
      </c>
      <c r="AE47" s="348">
        <f t="shared" si="7"/>
        <v>0</v>
      </c>
      <c r="AF47" s="348">
        <f t="shared" si="7"/>
        <v>0</v>
      </c>
      <c r="AG47" s="348">
        <f t="shared" si="7"/>
        <v>0</v>
      </c>
      <c r="AH47" s="346">
        <f t="shared" si="7"/>
        <v>0</v>
      </c>
      <c r="AI47" s="347">
        <v>0</v>
      </c>
      <c r="AJ47" s="348">
        <v>0</v>
      </c>
      <c r="AK47" s="348">
        <v>0</v>
      </c>
      <c r="AL47" s="348">
        <v>0</v>
      </c>
      <c r="AM47" s="348">
        <v>0</v>
      </c>
      <c r="AN47" s="348">
        <v>0</v>
      </c>
      <c r="AO47" s="348">
        <v>0</v>
      </c>
      <c r="AP47" s="348">
        <v>0</v>
      </c>
      <c r="AQ47" s="348">
        <v>0</v>
      </c>
      <c r="AR47" s="348">
        <v>0</v>
      </c>
      <c r="AS47" s="348">
        <v>0</v>
      </c>
      <c r="AT47" s="348">
        <v>0</v>
      </c>
      <c r="AU47" s="348">
        <v>0</v>
      </c>
      <c r="AV47" s="348">
        <v>0</v>
      </c>
      <c r="AW47" s="348">
        <v>0</v>
      </c>
      <c r="AX47" s="348">
        <v>0</v>
      </c>
      <c r="AY47" s="348">
        <v>0</v>
      </c>
      <c r="AZ47" s="348">
        <v>0</v>
      </c>
      <c r="BA47" s="348">
        <v>0</v>
      </c>
      <c r="BB47" s="346">
        <v>0</v>
      </c>
      <c r="BC47" s="347">
        <f t="shared" si="9"/>
        <v>0</v>
      </c>
      <c r="BD47" s="348">
        <f t="shared" si="9"/>
        <v>0</v>
      </c>
      <c r="BE47" s="348">
        <f t="shared" si="9"/>
        <v>0</v>
      </c>
      <c r="BF47" s="348">
        <f t="shared" si="9"/>
        <v>0</v>
      </c>
      <c r="BG47" s="346">
        <f t="shared" si="9"/>
        <v>0</v>
      </c>
      <c r="BH47" s="350" t="s">
        <v>10</v>
      </c>
    </row>
    <row r="48" spans="1:60" ht="63">
      <c r="A48" s="339" t="s">
        <v>48</v>
      </c>
      <c r="B48" s="55" t="s">
        <v>49</v>
      </c>
      <c r="C48" s="79" t="s">
        <v>10</v>
      </c>
      <c r="D48" s="296">
        <f t="shared" ref="D48" si="77">D49+D53</f>
        <v>0</v>
      </c>
      <c r="E48" s="341">
        <f t="shared" si="5"/>
        <v>0</v>
      </c>
      <c r="F48" s="342">
        <f t="shared" si="5"/>
        <v>0</v>
      </c>
      <c r="G48" s="342">
        <f t="shared" si="5"/>
        <v>0</v>
      </c>
      <c r="H48" s="342">
        <f t="shared" si="5"/>
        <v>0</v>
      </c>
      <c r="I48" s="340">
        <f t="shared" si="5"/>
        <v>0</v>
      </c>
      <c r="J48" s="343">
        <f t="shared" ref="J48:AC48" si="78">J49+J53</f>
        <v>0</v>
      </c>
      <c r="K48" s="342">
        <f t="shared" si="78"/>
        <v>0</v>
      </c>
      <c r="L48" s="342">
        <f t="shared" si="78"/>
        <v>0</v>
      </c>
      <c r="M48" s="342">
        <f t="shared" si="78"/>
        <v>0</v>
      </c>
      <c r="N48" s="342">
        <f t="shared" si="78"/>
        <v>0</v>
      </c>
      <c r="O48" s="342">
        <f t="shared" si="78"/>
        <v>0</v>
      </c>
      <c r="P48" s="342">
        <f t="shared" si="78"/>
        <v>0</v>
      </c>
      <c r="Q48" s="342">
        <f t="shared" si="78"/>
        <v>0</v>
      </c>
      <c r="R48" s="342">
        <f t="shared" si="78"/>
        <v>0</v>
      </c>
      <c r="S48" s="342">
        <f t="shared" si="78"/>
        <v>0</v>
      </c>
      <c r="T48" s="342">
        <f t="shared" si="78"/>
        <v>0</v>
      </c>
      <c r="U48" s="342">
        <f t="shared" si="78"/>
        <v>0</v>
      </c>
      <c r="V48" s="342">
        <f t="shared" si="78"/>
        <v>0</v>
      </c>
      <c r="W48" s="342">
        <f t="shared" si="78"/>
        <v>0</v>
      </c>
      <c r="X48" s="342">
        <f t="shared" si="78"/>
        <v>0</v>
      </c>
      <c r="Y48" s="342">
        <f t="shared" si="78"/>
        <v>0</v>
      </c>
      <c r="Z48" s="342">
        <f t="shared" si="78"/>
        <v>0</v>
      </c>
      <c r="AA48" s="342">
        <f t="shared" si="78"/>
        <v>0</v>
      </c>
      <c r="AB48" s="342">
        <f t="shared" si="78"/>
        <v>0</v>
      </c>
      <c r="AC48" s="340">
        <f t="shared" si="78"/>
        <v>0</v>
      </c>
      <c r="AD48" s="341">
        <f t="shared" si="7"/>
        <v>0</v>
      </c>
      <c r="AE48" s="342">
        <f t="shared" si="7"/>
        <v>0</v>
      </c>
      <c r="AF48" s="342">
        <f t="shared" si="7"/>
        <v>0</v>
      </c>
      <c r="AG48" s="342">
        <f t="shared" si="7"/>
        <v>0</v>
      </c>
      <c r="AH48" s="340">
        <f t="shared" si="7"/>
        <v>0</v>
      </c>
      <c r="AI48" s="341">
        <f t="shared" ref="AI48:BB48" si="79">AI49+AI53</f>
        <v>0</v>
      </c>
      <c r="AJ48" s="342">
        <f t="shared" si="79"/>
        <v>0</v>
      </c>
      <c r="AK48" s="342">
        <f t="shared" si="79"/>
        <v>0</v>
      </c>
      <c r="AL48" s="342">
        <f t="shared" si="79"/>
        <v>0</v>
      </c>
      <c r="AM48" s="342">
        <f t="shared" si="79"/>
        <v>0</v>
      </c>
      <c r="AN48" s="342">
        <f t="shared" si="79"/>
        <v>0</v>
      </c>
      <c r="AO48" s="342">
        <f t="shared" si="79"/>
        <v>0</v>
      </c>
      <c r="AP48" s="342">
        <f t="shared" si="79"/>
        <v>0</v>
      </c>
      <c r="AQ48" s="342">
        <f t="shared" si="79"/>
        <v>0</v>
      </c>
      <c r="AR48" s="342">
        <f t="shared" si="79"/>
        <v>0</v>
      </c>
      <c r="AS48" s="342">
        <f t="shared" si="79"/>
        <v>0</v>
      </c>
      <c r="AT48" s="342">
        <f t="shared" si="79"/>
        <v>0</v>
      </c>
      <c r="AU48" s="342">
        <f t="shared" si="79"/>
        <v>0</v>
      </c>
      <c r="AV48" s="342">
        <f t="shared" si="79"/>
        <v>0</v>
      </c>
      <c r="AW48" s="342">
        <f t="shared" si="79"/>
        <v>0</v>
      </c>
      <c r="AX48" s="342">
        <f t="shared" si="79"/>
        <v>0</v>
      </c>
      <c r="AY48" s="342">
        <f t="shared" si="79"/>
        <v>0</v>
      </c>
      <c r="AZ48" s="342">
        <f t="shared" si="79"/>
        <v>0</v>
      </c>
      <c r="BA48" s="342">
        <f t="shared" si="79"/>
        <v>0</v>
      </c>
      <c r="BB48" s="340">
        <f t="shared" si="79"/>
        <v>0</v>
      </c>
      <c r="BC48" s="341">
        <f t="shared" si="9"/>
        <v>0</v>
      </c>
      <c r="BD48" s="342">
        <f t="shared" si="9"/>
        <v>0</v>
      </c>
      <c r="BE48" s="342">
        <f t="shared" si="9"/>
        <v>0</v>
      </c>
      <c r="BF48" s="342">
        <f t="shared" si="9"/>
        <v>0</v>
      </c>
      <c r="BG48" s="340">
        <f t="shared" si="9"/>
        <v>0</v>
      </c>
      <c r="BH48" s="344" t="s">
        <v>10</v>
      </c>
    </row>
    <row r="49" spans="1:60" ht="47.25">
      <c r="A49" s="357" t="s">
        <v>50</v>
      </c>
      <c r="B49" s="74" t="s">
        <v>51</v>
      </c>
      <c r="C49" s="78" t="s">
        <v>10</v>
      </c>
      <c r="D49" s="294">
        <f>SUM(D50,D51,,D52)</f>
        <v>0</v>
      </c>
      <c r="E49" s="347">
        <f t="shared" si="5"/>
        <v>0</v>
      </c>
      <c r="F49" s="348">
        <f t="shared" si="5"/>
        <v>0</v>
      </c>
      <c r="G49" s="348">
        <f t="shared" si="5"/>
        <v>0</v>
      </c>
      <c r="H49" s="348">
        <f t="shared" si="5"/>
        <v>0</v>
      </c>
      <c r="I49" s="346">
        <f t="shared" si="5"/>
        <v>0</v>
      </c>
      <c r="J49" s="349">
        <f t="shared" ref="J49:AC49" si="80">SUM(J50:J52)</f>
        <v>0</v>
      </c>
      <c r="K49" s="348">
        <f t="shared" si="80"/>
        <v>0</v>
      </c>
      <c r="L49" s="348">
        <f t="shared" si="80"/>
        <v>0</v>
      </c>
      <c r="M49" s="348">
        <f t="shared" si="80"/>
        <v>0</v>
      </c>
      <c r="N49" s="348">
        <f t="shared" si="80"/>
        <v>0</v>
      </c>
      <c r="O49" s="348">
        <f t="shared" si="80"/>
        <v>0</v>
      </c>
      <c r="P49" s="348">
        <f t="shared" si="80"/>
        <v>0</v>
      </c>
      <c r="Q49" s="348">
        <f t="shared" si="80"/>
        <v>0</v>
      </c>
      <c r="R49" s="348">
        <f t="shared" si="80"/>
        <v>0</v>
      </c>
      <c r="S49" s="348">
        <f t="shared" si="80"/>
        <v>0</v>
      </c>
      <c r="T49" s="348">
        <f t="shared" si="80"/>
        <v>0</v>
      </c>
      <c r="U49" s="348">
        <f t="shared" si="80"/>
        <v>0</v>
      </c>
      <c r="V49" s="348">
        <f t="shared" si="80"/>
        <v>0</v>
      </c>
      <c r="W49" s="348">
        <f t="shared" si="80"/>
        <v>0</v>
      </c>
      <c r="X49" s="348">
        <f t="shared" si="80"/>
        <v>0</v>
      </c>
      <c r="Y49" s="348">
        <f t="shared" si="80"/>
        <v>0</v>
      </c>
      <c r="Z49" s="348">
        <f t="shared" si="80"/>
        <v>0</v>
      </c>
      <c r="AA49" s="348">
        <f t="shared" si="80"/>
        <v>0</v>
      </c>
      <c r="AB49" s="348">
        <f t="shared" si="80"/>
        <v>0</v>
      </c>
      <c r="AC49" s="346">
        <f t="shared" si="80"/>
        <v>0</v>
      </c>
      <c r="AD49" s="347">
        <f t="shared" si="7"/>
        <v>0</v>
      </c>
      <c r="AE49" s="348">
        <f t="shared" si="7"/>
        <v>0</v>
      </c>
      <c r="AF49" s="348">
        <f t="shared" si="7"/>
        <v>0</v>
      </c>
      <c r="AG49" s="348">
        <f t="shared" si="7"/>
        <v>0</v>
      </c>
      <c r="AH49" s="346">
        <f t="shared" si="7"/>
        <v>0</v>
      </c>
      <c r="AI49" s="347">
        <f t="shared" ref="AI49:BB49" si="81">SUM(AI50:AI52)</f>
        <v>0</v>
      </c>
      <c r="AJ49" s="348">
        <f t="shared" si="81"/>
        <v>0</v>
      </c>
      <c r="AK49" s="348">
        <f t="shared" si="81"/>
        <v>0</v>
      </c>
      <c r="AL49" s="348">
        <f t="shared" si="81"/>
        <v>0</v>
      </c>
      <c r="AM49" s="348">
        <f t="shared" si="81"/>
        <v>0</v>
      </c>
      <c r="AN49" s="348">
        <f t="shared" si="81"/>
        <v>0</v>
      </c>
      <c r="AO49" s="348">
        <f t="shared" si="81"/>
        <v>0</v>
      </c>
      <c r="AP49" s="348">
        <f t="shared" si="81"/>
        <v>0</v>
      </c>
      <c r="AQ49" s="348">
        <f t="shared" si="81"/>
        <v>0</v>
      </c>
      <c r="AR49" s="348">
        <f t="shared" si="81"/>
        <v>0</v>
      </c>
      <c r="AS49" s="348">
        <f t="shared" si="81"/>
        <v>0</v>
      </c>
      <c r="AT49" s="348">
        <f t="shared" si="81"/>
        <v>0</v>
      </c>
      <c r="AU49" s="348">
        <f t="shared" si="81"/>
        <v>0</v>
      </c>
      <c r="AV49" s="348">
        <f t="shared" si="81"/>
        <v>0</v>
      </c>
      <c r="AW49" s="348">
        <f t="shared" si="81"/>
        <v>0</v>
      </c>
      <c r="AX49" s="348">
        <f t="shared" si="81"/>
        <v>0</v>
      </c>
      <c r="AY49" s="348">
        <f t="shared" si="81"/>
        <v>0</v>
      </c>
      <c r="AZ49" s="348">
        <f t="shared" si="81"/>
        <v>0</v>
      </c>
      <c r="BA49" s="348">
        <f t="shared" si="81"/>
        <v>0</v>
      </c>
      <c r="BB49" s="346">
        <f t="shared" si="81"/>
        <v>0</v>
      </c>
      <c r="BC49" s="347">
        <f t="shared" si="9"/>
        <v>0</v>
      </c>
      <c r="BD49" s="348">
        <f t="shared" si="9"/>
        <v>0</v>
      </c>
      <c r="BE49" s="348">
        <f t="shared" si="9"/>
        <v>0</v>
      </c>
      <c r="BF49" s="348">
        <f t="shared" si="9"/>
        <v>0</v>
      </c>
      <c r="BG49" s="346">
        <f t="shared" si="9"/>
        <v>0</v>
      </c>
      <c r="BH49" s="350" t="s">
        <v>10</v>
      </c>
    </row>
    <row r="50" spans="1:60" ht="47.25">
      <c r="A50" s="351" t="s">
        <v>50</v>
      </c>
      <c r="B50" s="17" t="s">
        <v>130</v>
      </c>
      <c r="C50" s="265" t="s">
        <v>127</v>
      </c>
      <c r="D50" s="295" t="s">
        <v>129</v>
      </c>
      <c r="E50" s="352">
        <f t="shared" si="5"/>
        <v>0</v>
      </c>
      <c r="F50" s="353">
        <f t="shared" si="5"/>
        <v>0</v>
      </c>
      <c r="G50" s="353">
        <f t="shared" si="5"/>
        <v>0</v>
      </c>
      <c r="H50" s="353">
        <f t="shared" si="5"/>
        <v>0</v>
      </c>
      <c r="I50" s="354">
        <f t="shared" si="5"/>
        <v>0</v>
      </c>
      <c r="J50" s="355">
        <v>0</v>
      </c>
      <c r="K50" s="355">
        <v>0</v>
      </c>
      <c r="L50" s="355">
        <v>0</v>
      </c>
      <c r="M50" s="355">
        <v>0</v>
      </c>
      <c r="N50" s="355">
        <v>0</v>
      </c>
      <c r="O50" s="355">
        <v>0</v>
      </c>
      <c r="P50" s="355">
        <v>0</v>
      </c>
      <c r="Q50" s="355">
        <v>0</v>
      </c>
      <c r="R50" s="355">
        <v>0</v>
      </c>
      <c r="S50" s="355">
        <v>0</v>
      </c>
      <c r="T50" s="355">
        <v>0</v>
      </c>
      <c r="U50" s="355">
        <v>0</v>
      </c>
      <c r="V50" s="355">
        <v>0</v>
      </c>
      <c r="W50" s="355">
        <v>0</v>
      </c>
      <c r="X50" s="355">
        <v>0</v>
      </c>
      <c r="Y50" s="355">
        <v>0</v>
      </c>
      <c r="Z50" s="355">
        <v>0</v>
      </c>
      <c r="AA50" s="355">
        <v>0</v>
      </c>
      <c r="AB50" s="355">
        <v>0</v>
      </c>
      <c r="AC50" s="355">
        <v>0</v>
      </c>
      <c r="AD50" s="352">
        <f t="shared" si="7"/>
        <v>0</v>
      </c>
      <c r="AE50" s="353">
        <f t="shared" si="7"/>
        <v>0</v>
      </c>
      <c r="AF50" s="353">
        <f t="shared" si="7"/>
        <v>0</v>
      </c>
      <c r="AG50" s="353">
        <f t="shared" si="7"/>
        <v>0</v>
      </c>
      <c r="AH50" s="354">
        <f t="shared" si="7"/>
        <v>0</v>
      </c>
      <c r="AI50" s="355">
        <v>0</v>
      </c>
      <c r="AJ50" s="355">
        <v>0</v>
      </c>
      <c r="AK50" s="355">
        <v>0</v>
      </c>
      <c r="AL50" s="355">
        <v>0</v>
      </c>
      <c r="AM50" s="355">
        <v>0</v>
      </c>
      <c r="AN50" s="355">
        <v>0</v>
      </c>
      <c r="AO50" s="355">
        <v>0</v>
      </c>
      <c r="AP50" s="355">
        <v>0</v>
      </c>
      <c r="AQ50" s="355">
        <v>0</v>
      </c>
      <c r="AR50" s="355">
        <v>0</v>
      </c>
      <c r="AS50" s="355">
        <v>0</v>
      </c>
      <c r="AT50" s="355">
        <v>0</v>
      </c>
      <c r="AU50" s="355">
        <v>0</v>
      </c>
      <c r="AV50" s="355">
        <v>0</v>
      </c>
      <c r="AW50" s="355">
        <v>0</v>
      </c>
      <c r="AX50" s="355">
        <v>0</v>
      </c>
      <c r="AY50" s="355">
        <v>0</v>
      </c>
      <c r="AZ50" s="355">
        <v>0</v>
      </c>
      <c r="BA50" s="355">
        <v>0</v>
      </c>
      <c r="BB50" s="355">
        <v>0</v>
      </c>
      <c r="BC50" s="352">
        <f t="shared" si="9"/>
        <v>0</v>
      </c>
      <c r="BD50" s="353">
        <f t="shared" si="9"/>
        <v>0</v>
      </c>
      <c r="BE50" s="353">
        <f t="shared" si="9"/>
        <v>0</v>
      </c>
      <c r="BF50" s="353">
        <f t="shared" si="9"/>
        <v>0</v>
      </c>
      <c r="BG50" s="354">
        <f t="shared" si="9"/>
        <v>0</v>
      </c>
      <c r="BH50" s="356" t="s">
        <v>122</v>
      </c>
    </row>
    <row r="51" spans="1:60" ht="47.25">
      <c r="A51" s="351" t="s">
        <v>50</v>
      </c>
      <c r="B51" s="17" t="s">
        <v>131</v>
      </c>
      <c r="C51" s="265" t="s">
        <v>132</v>
      </c>
      <c r="D51" s="295" t="s">
        <v>129</v>
      </c>
      <c r="E51" s="352">
        <f t="shared" si="5"/>
        <v>0</v>
      </c>
      <c r="F51" s="353">
        <f t="shared" si="5"/>
        <v>0</v>
      </c>
      <c r="G51" s="353">
        <f t="shared" si="5"/>
        <v>0</v>
      </c>
      <c r="H51" s="353">
        <f t="shared" si="5"/>
        <v>0</v>
      </c>
      <c r="I51" s="354">
        <f t="shared" si="5"/>
        <v>0</v>
      </c>
      <c r="J51" s="355">
        <v>0</v>
      </c>
      <c r="K51" s="355">
        <v>0</v>
      </c>
      <c r="L51" s="355">
        <v>0</v>
      </c>
      <c r="M51" s="355">
        <v>0</v>
      </c>
      <c r="N51" s="355">
        <v>0</v>
      </c>
      <c r="O51" s="355">
        <v>0</v>
      </c>
      <c r="P51" s="355">
        <v>0</v>
      </c>
      <c r="Q51" s="355">
        <v>0</v>
      </c>
      <c r="R51" s="355">
        <v>0</v>
      </c>
      <c r="S51" s="355">
        <v>0</v>
      </c>
      <c r="T51" s="355">
        <v>0</v>
      </c>
      <c r="U51" s="355">
        <v>0</v>
      </c>
      <c r="V51" s="355">
        <v>0</v>
      </c>
      <c r="W51" s="355">
        <v>0</v>
      </c>
      <c r="X51" s="355">
        <v>0</v>
      </c>
      <c r="Y51" s="355">
        <v>0</v>
      </c>
      <c r="Z51" s="355">
        <v>0</v>
      </c>
      <c r="AA51" s="355">
        <v>0</v>
      </c>
      <c r="AB51" s="355">
        <v>0</v>
      </c>
      <c r="AC51" s="355">
        <v>0</v>
      </c>
      <c r="AD51" s="352">
        <f t="shared" si="7"/>
        <v>0</v>
      </c>
      <c r="AE51" s="353">
        <f t="shared" si="7"/>
        <v>0</v>
      </c>
      <c r="AF51" s="353">
        <f t="shared" si="7"/>
        <v>0</v>
      </c>
      <c r="AG51" s="353">
        <f t="shared" si="7"/>
        <v>0</v>
      </c>
      <c r="AH51" s="354">
        <f t="shared" si="7"/>
        <v>0</v>
      </c>
      <c r="AI51" s="355">
        <v>0</v>
      </c>
      <c r="AJ51" s="355">
        <v>0</v>
      </c>
      <c r="AK51" s="355">
        <v>0</v>
      </c>
      <c r="AL51" s="355">
        <v>0</v>
      </c>
      <c r="AM51" s="355">
        <v>0</v>
      </c>
      <c r="AN51" s="355">
        <v>0</v>
      </c>
      <c r="AO51" s="355">
        <v>0</v>
      </c>
      <c r="AP51" s="355">
        <v>0</v>
      </c>
      <c r="AQ51" s="355">
        <v>0</v>
      </c>
      <c r="AR51" s="355">
        <v>0</v>
      </c>
      <c r="AS51" s="355">
        <v>0</v>
      </c>
      <c r="AT51" s="355">
        <v>0</v>
      </c>
      <c r="AU51" s="355">
        <v>0</v>
      </c>
      <c r="AV51" s="355">
        <v>0</v>
      </c>
      <c r="AW51" s="355">
        <v>0</v>
      </c>
      <c r="AX51" s="355">
        <v>0</v>
      </c>
      <c r="AY51" s="355">
        <v>0</v>
      </c>
      <c r="AZ51" s="355">
        <v>0</v>
      </c>
      <c r="BA51" s="355">
        <v>0</v>
      </c>
      <c r="BB51" s="355">
        <v>0</v>
      </c>
      <c r="BC51" s="352">
        <f t="shared" si="9"/>
        <v>0</v>
      </c>
      <c r="BD51" s="353">
        <f t="shared" si="9"/>
        <v>0</v>
      </c>
      <c r="BE51" s="353">
        <f t="shared" si="9"/>
        <v>0</v>
      </c>
      <c r="BF51" s="353">
        <f t="shared" si="9"/>
        <v>0</v>
      </c>
      <c r="BG51" s="354">
        <f t="shared" si="9"/>
        <v>0</v>
      </c>
      <c r="BH51" s="356" t="s">
        <v>122</v>
      </c>
    </row>
    <row r="52" spans="1:60" ht="63">
      <c r="A52" s="351" t="s">
        <v>50</v>
      </c>
      <c r="B52" s="17" t="s">
        <v>133</v>
      </c>
      <c r="C52" s="265" t="s">
        <v>134</v>
      </c>
      <c r="D52" s="295" t="s">
        <v>129</v>
      </c>
      <c r="E52" s="352">
        <f t="shared" si="5"/>
        <v>0</v>
      </c>
      <c r="F52" s="353">
        <f t="shared" si="5"/>
        <v>0</v>
      </c>
      <c r="G52" s="353">
        <f t="shared" si="5"/>
        <v>0</v>
      </c>
      <c r="H52" s="353">
        <f t="shared" si="5"/>
        <v>0</v>
      </c>
      <c r="I52" s="354">
        <f t="shared" si="5"/>
        <v>0</v>
      </c>
      <c r="J52" s="355">
        <v>0</v>
      </c>
      <c r="K52" s="355">
        <v>0</v>
      </c>
      <c r="L52" s="355">
        <v>0</v>
      </c>
      <c r="M52" s="355">
        <v>0</v>
      </c>
      <c r="N52" s="355">
        <v>0</v>
      </c>
      <c r="O52" s="355">
        <v>0</v>
      </c>
      <c r="P52" s="355">
        <v>0</v>
      </c>
      <c r="Q52" s="355">
        <v>0</v>
      </c>
      <c r="R52" s="355">
        <v>0</v>
      </c>
      <c r="S52" s="355">
        <v>0</v>
      </c>
      <c r="T52" s="355">
        <v>0</v>
      </c>
      <c r="U52" s="355">
        <v>0</v>
      </c>
      <c r="V52" s="355">
        <v>0</v>
      </c>
      <c r="W52" s="355">
        <v>0</v>
      </c>
      <c r="X52" s="355">
        <v>0</v>
      </c>
      <c r="Y52" s="355">
        <v>0</v>
      </c>
      <c r="Z52" s="355">
        <v>0</v>
      </c>
      <c r="AA52" s="355">
        <v>0</v>
      </c>
      <c r="AB52" s="355">
        <v>0</v>
      </c>
      <c r="AC52" s="355">
        <v>0</v>
      </c>
      <c r="AD52" s="352">
        <f t="shared" si="7"/>
        <v>0</v>
      </c>
      <c r="AE52" s="353">
        <f t="shared" si="7"/>
        <v>0</v>
      </c>
      <c r="AF52" s="353">
        <f t="shared" si="7"/>
        <v>0</v>
      </c>
      <c r="AG52" s="353">
        <f t="shared" si="7"/>
        <v>0</v>
      </c>
      <c r="AH52" s="354">
        <f t="shared" si="7"/>
        <v>0</v>
      </c>
      <c r="AI52" s="355">
        <v>0</v>
      </c>
      <c r="AJ52" s="355">
        <v>0</v>
      </c>
      <c r="AK52" s="355">
        <v>0</v>
      </c>
      <c r="AL52" s="355">
        <v>0</v>
      </c>
      <c r="AM52" s="355">
        <v>0</v>
      </c>
      <c r="AN52" s="355">
        <v>0</v>
      </c>
      <c r="AO52" s="355">
        <v>0</v>
      </c>
      <c r="AP52" s="355">
        <v>0</v>
      </c>
      <c r="AQ52" s="355">
        <v>0</v>
      </c>
      <c r="AR52" s="355">
        <v>0</v>
      </c>
      <c r="AS52" s="355">
        <v>0</v>
      </c>
      <c r="AT52" s="355">
        <v>0</v>
      </c>
      <c r="AU52" s="355">
        <v>0</v>
      </c>
      <c r="AV52" s="355">
        <v>0</v>
      </c>
      <c r="AW52" s="355">
        <v>0</v>
      </c>
      <c r="AX52" s="355">
        <v>0</v>
      </c>
      <c r="AY52" s="355">
        <v>0</v>
      </c>
      <c r="AZ52" s="355">
        <v>0</v>
      </c>
      <c r="BA52" s="355">
        <v>0</v>
      </c>
      <c r="BB52" s="355">
        <v>0</v>
      </c>
      <c r="BC52" s="352">
        <f t="shared" si="9"/>
        <v>0</v>
      </c>
      <c r="BD52" s="353">
        <f t="shared" si="9"/>
        <v>0</v>
      </c>
      <c r="BE52" s="353">
        <f t="shared" si="9"/>
        <v>0</v>
      </c>
      <c r="BF52" s="353">
        <f t="shared" si="9"/>
        <v>0</v>
      </c>
      <c r="BG52" s="354">
        <f t="shared" si="9"/>
        <v>0</v>
      </c>
      <c r="BH52" s="356" t="s">
        <v>122</v>
      </c>
    </row>
    <row r="53" spans="1:60" ht="63">
      <c r="A53" s="357" t="s">
        <v>52</v>
      </c>
      <c r="B53" s="74" t="s">
        <v>53</v>
      </c>
      <c r="C53" s="78" t="s">
        <v>10</v>
      </c>
      <c r="D53" s="293">
        <v>0</v>
      </c>
      <c r="E53" s="347">
        <f t="shared" ref="E53:I53" si="82">J53+O53+T53+Y53</f>
        <v>0</v>
      </c>
      <c r="F53" s="348">
        <f t="shared" si="82"/>
        <v>0</v>
      </c>
      <c r="G53" s="348">
        <f t="shared" si="82"/>
        <v>0</v>
      </c>
      <c r="H53" s="348">
        <f t="shared" si="82"/>
        <v>0</v>
      </c>
      <c r="I53" s="346">
        <f t="shared" si="82"/>
        <v>0</v>
      </c>
      <c r="J53" s="349">
        <v>0</v>
      </c>
      <c r="K53" s="348">
        <v>0</v>
      </c>
      <c r="L53" s="348">
        <v>0</v>
      </c>
      <c r="M53" s="348">
        <v>0</v>
      </c>
      <c r="N53" s="348">
        <v>0</v>
      </c>
      <c r="O53" s="348">
        <v>0</v>
      </c>
      <c r="P53" s="348">
        <v>0</v>
      </c>
      <c r="Q53" s="348">
        <v>0</v>
      </c>
      <c r="R53" s="348">
        <v>0</v>
      </c>
      <c r="S53" s="348">
        <v>0</v>
      </c>
      <c r="T53" s="348">
        <v>0</v>
      </c>
      <c r="U53" s="348">
        <v>0</v>
      </c>
      <c r="V53" s="348">
        <v>0</v>
      </c>
      <c r="W53" s="348">
        <v>0</v>
      </c>
      <c r="X53" s="348">
        <v>0</v>
      </c>
      <c r="Y53" s="348">
        <v>0</v>
      </c>
      <c r="Z53" s="348">
        <v>0</v>
      </c>
      <c r="AA53" s="348">
        <v>0</v>
      </c>
      <c r="AB53" s="348">
        <v>0</v>
      </c>
      <c r="AC53" s="346">
        <v>0</v>
      </c>
      <c r="AD53" s="347">
        <f t="shared" ref="AD53:AH53" si="83">AI53+AN53+AS53+AX53</f>
        <v>0</v>
      </c>
      <c r="AE53" s="348">
        <f t="shared" si="83"/>
        <v>0</v>
      </c>
      <c r="AF53" s="348">
        <f t="shared" si="83"/>
        <v>0</v>
      </c>
      <c r="AG53" s="348">
        <f t="shared" si="83"/>
        <v>0</v>
      </c>
      <c r="AH53" s="346">
        <f t="shared" si="83"/>
        <v>0</v>
      </c>
      <c r="AI53" s="347">
        <v>0</v>
      </c>
      <c r="AJ53" s="348">
        <v>0</v>
      </c>
      <c r="AK53" s="348">
        <v>0</v>
      </c>
      <c r="AL53" s="348">
        <v>0</v>
      </c>
      <c r="AM53" s="348">
        <v>0</v>
      </c>
      <c r="AN53" s="348">
        <v>0</v>
      </c>
      <c r="AO53" s="348">
        <v>0</v>
      </c>
      <c r="AP53" s="348">
        <v>0</v>
      </c>
      <c r="AQ53" s="348">
        <v>0</v>
      </c>
      <c r="AR53" s="348">
        <v>0</v>
      </c>
      <c r="AS53" s="348">
        <v>0</v>
      </c>
      <c r="AT53" s="348">
        <v>0</v>
      </c>
      <c r="AU53" s="348">
        <v>0</v>
      </c>
      <c r="AV53" s="348">
        <v>0</v>
      </c>
      <c r="AW53" s="348">
        <v>0</v>
      </c>
      <c r="AX53" s="348">
        <v>0</v>
      </c>
      <c r="AY53" s="348">
        <v>0</v>
      </c>
      <c r="AZ53" s="348">
        <v>0</v>
      </c>
      <c r="BA53" s="348">
        <v>0</v>
      </c>
      <c r="BB53" s="346">
        <v>0</v>
      </c>
      <c r="BC53" s="347">
        <f t="shared" ref="BC53:BG53" si="84">(AI53+AN53+AS53)-(J53+O53+T53)</f>
        <v>0</v>
      </c>
      <c r="BD53" s="348">
        <f t="shared" si="84"/>
        <v>0</v>
      </c>
      <c r="BE53" s="348">
        <f t="shared" si="84"/>
        <v>0</v>
      </c>
      <c r="BF53" s="348">
        <f t="shared" si="84"/>
        <v>0</v>
      </c>
      <c r="BG53" s="346">
        <f t="shared" si="84"/>
        <v>0</v>
      </c>
      <c r="BH53" s="350" t="s">
        <v>10</v>
      </c>
    </row>
    <row r="54" spans="1:60" ht="31.5">
      <c r="A54" s="333" t="s">
        <v>54</v>
      </c>
      <c r="B54" s="82" t="s">
        <v>55</v>
      </c>
      <c r="C54" s="83" t="s">
        <v>10</v>
      </c>
      <c r="D54" s="297">
        <f>D55+D61+D68+D80</f>
        <v>0</v>
      </c>
      <c r="E54" s="335">
        <f t="shared" ref="E54:I64" si="85">J54+O54+T54+Y54</f>
        <v>0</v>
      </c>
      <c r="F54" s="336">
        <f t="shared" si="85"/>
        <v>0</v>
      </c>
      <c r="G54" s="336">
        <f t="shared" si="85"/>
        <v>0</v>
      </c>
      <c r="H54" s="336">
        <f t="shared" si="85"/>
        <v>0</v>
      </c>
      <c r="I54" s="334">
        <f t="shared" si="85"/>
        <v>0</v>
      </c>
      <c r="J54" s="337">
        <f t="shared" ref="J54:AC54" si="86">J55+J61+J68+J80</f>
        <v>0</v>
      </c>
      <c r="K54" s="336">
        <f t="shared" si="86"/>
        <v>0</v>
      </c>
      <c r="L54" s="336">
        <f t="shared" si="86"/>
        <v>0</v>
      </c>
      <c r="M54" s="336">
        <f t="shared" si="86"/>
        <v>0</v>
      </c>
      <c r="N54" s="336">
        <f t="shared" si="86"/>
        <v>0</v>
      </c>
      <c r="O54" s="336">
        <f t="shared" si="86"/>
        <v>0</v>
      </c>
      <c r="P54" s="336">
        <f t="shared" si="86"/>
        <v>0</v>
      </c>
      <c r="Q54" s="336">
        <f t="shared" si="86"/>
        <v>0</v>
      </c>
      <c r="R54" s="336">
        <f t="shared" si="86"/>
        <v>0</v>
      </c>
      <c r="S54" s="336">
        <f t="shared" si="86"/>
        <v>0</v>
      </c>
      <c r="T54" s="336">
        <f t="shared" si="86"/>
        <v>0</v>
      </c>
      <c r="U54" s="336">
        <f t="shared" si="86"/>
        <v>0</v>
      </c>
      <c r="V54" s="336">
        <f t="shared" si="86"/>
        <v>0</v>
      </c>
      <c r="W54" s="336">
        <f t="shared" si="86"/>
        <v>0</v>
      </c>
      <c r="X54" s="336">
        <f t="shared" si="86"/>
        <v>0</v>
      </c>
      <c r="Y54" s="336">
        <f t="shared" si="86"/>
        <v>0</v>
      </c>
      <c r="Z54" s="336">
        <f t="shared" si="86"/>
        <v>0</v>
      </c>
      <c r="AA54" s="336">
        <f t="shared" si="86"/>
        <v>0</v>
      </c>
      <c r="AB54" s="336">
        <f t="shared" si="86"/>
        <v>0</v>
      </c>
      <c r="AC54" s="334">
        <f t="shared" si="86"/>
        <v>0</v>
      </c>
      <c r="AD54" s="335">
        <f t="shared" ref="AD54:AH64" si="87">AI54+AN54+AS54+AX54</f>
        <v>0</v>
      </c>
      <c r="AE54" s="336">
        <f t="shared" si="87"/>
        <v>0</v>
      </c>
      <c r="AF54" s="336">
        <f t="shared" si="87"/>
        <v>0</v>
      </c>
      <c r="AG54" s="336">
        <f t="shared" si="87"/>
        <v>0</v>
      </c>
      <c r="AH54" s="334">
        <f t="shared" si="87"/>
        <v>0</v>
      </c>
      <c r="AI54" s="335">
        <f t="shared" ref="AI54:BB54" si="88">AI55+AI61+AI68+AI80</f>
        <v>0</v>
      </c>
      <c r="AJ54" s="336">
        <f t="shared" si="88"/>
        <v>0</v>
      </c>
      <c r="AK54" s="336">
        <f t="shared" si="88"/>
        <v>0</v>
      </c>
      <c r="AL54" s="336">
        <f t="shared" si="88"/>
        <v>0</v>
      </c>
      <c r="AM54" s="336">
        <f t="shared" si="88"/>
        <v>0</v>
      </c>
      <c r="AN54" s="336">
        <f t="shared" si="88"/>
        <v>0</v>
      </c>
      <c r="AO54" s="336">
        <f t="shared" si="88"/>
        <v>0</v>
      </c>
      <c r="AP54" s="336">
        <f t="shared" si="88"/>
        <v>0</v>
      </c>
      <c r="AQ54" s="336">
        <f t="shared" si="88"/>
        <v>0</v>
      </c>
      <c r="AR54" s="336">
        <f t="shared" si="88"/>
        <v>0</v>
      </c>
      <c r="AS54" s="336">
        <f t="shared" si="88"/>
        <v>0</v>
      </c>
      <c r="AT54" s="336">
        <f t="shared" si="88"/>
        <v>0</v>
      </c>
      <c r="AU54" s="336">
        <f t="shared" si="88"/>
        <v>0</v>
      </c>
      <c r="AV54" s="336">
        <f t="shared" si="88"/>
        <v>0</v>
      </c>
      <c r="AW54" s="336">
        <f t="shared" si="88"/>
        <v>0</v>
      </c>
      <c r="AX54" s="336">
        <f t="shared" si="88"/>
        <v>0</v>
      </c>
      <c r="AY54" s="336">
        <f t="shared" si="88"/>
        <v>0</v>
      </c>
      <c r="AZ54" s="336">
        <f t="shared" si="88"/>
        <v>0</v>
      </c>
      <c r="BA54" s="336">
        <f t="shared" si="88"/>
        <v>0</v>
      </c>
      <c r="BB54" s="334">
        <f t="shared" si="88"/>
        <v>0</v>
      </c>
      <c r="BC54" s="335">
        <f t="shared" ref="BC54:BG64" si="89">(AI54+AN54+AS54)-(J54+O54+T54)</f>
        <v>0</v>
      </c>
      <c r="BD54" s="336">
        <f t="shared" si="89"/>
        <v>0</v>
      </c>
      <c r="BE54" s="336">
        <f t="shared" si="89"/>
        <v>0</v>
      </c>
      <c r="BF54" s="336">
        <f t="shared" si="89"/>
        <v>0</v>
      </c>
      <c r="BG54" s="334">
        <f t="shared" si="89"/>
        <v>0</v>
      </c>
      <c r="BH54" s="338" t="s">
        <v>10</v>
      </c>
    </row>
    <row r="55" spans="1:60" ht="63">
      <c r="A55" s="339" t="s">
        <v>56</v>
      </c>
      <c r="B55" s="55" t="s">
        <v>57</v>
      </c>
      <c r="C55" s="79" t="s">
        <v>10</v>
      </c>
      <c r="D55" s="296">
        <f>D56+D57</f>
        <v>0</v>
      </c>
      <c r="E55" s="341">
        <f t="shared" si="85"/>
        <v>0</v>
      </c>
      <c r="F55" s="342">
        <f t="shared" si="85"/>
        <v>0</v>
      </c>
      <c r="G55" s="342">
        <f t="shared" si="85"/>
        <v>0</v>
      </c>
      <c r="H55" s="342">
        <f t="shared" si="85"/>
        <v>0</v>
      </c>
      <c r="I55" s="340">
        <f t="shared" si="85"/>
        <v>0</v>
      </c>
      <c r="J55" s="343">
        <f t="shared" ref="J55:AC55" si="90">J56+J57</f>
        <v>0</v>
      </c>
      <c r="K55" s="342">
        <f t="shared" si="90"/>
        <v>0</v>
      </c>
      <c r="L55" s="342">
        <f t="shared" si="90"/>
        <v>0</v>
      </c>
      <c r="M55" s="342">
        <f t="shared" si="90"/>
        <v>0</v>
      </c>
      <c r="N55" s="342">
        <f t="shared" si="90"/>
        <v>0</v>
      </c>
      <c r="O55" s="342">
        <f t="shared" si="90"/>
        <v>0</v>
      </c>
      <c r="P55" s="342">
        <f t="shared" si="90"/>
        <v>0</v>
      </c>
      <c r="Q55" s="342">
        <f t="shared" si="90"/>
        <v>0</v>
      </c>
      <c r="R55" s="342">
        <f t="shared" si="90"/>
        <v>0</v>
      </c>
      <c r="S55" s="342">
        <f t="shared" si="90"/>
        <v>0</v>
      </c>
      <c r="T55" s="342">
        <f t="shared" si="90"/>
        <v>0</v>
      </c>
      <c r="U55" s="342">
        <f t="shared" si="90"/>
        <v>0</v>
      </c>
      <c r="V55" s="342">
        <f t="shared" si="90"/>
        <v>0</v>
      </c>
      <c r="W55" s="342">
        <f t="shared" si="90"/>
        <v>0</v>
      </c>
      <c r="X55" s="342">
        <f t="shared" si="90"/>
        <v>0</v>
      </c>
      <c r="Y55" s="342">
        <f t="shared" si="90"/>
        <v>0</v>
      </c>
      <c r="Z55" s="342">
        <f t="shared" si="90"/>
        <v>0</v>
      </c>
      <c r="AA55" s="342">
        <f t="shared" si="90"/>
        <v>0</v>
      </c>
      <c r="AB55" s="342">
        <f t="shared" si="90"/>
        <v>0</v>
      </c>
      <c r="AC55" s="340">
        <f t="shared" si="90"/>
        <v>0</v>
      </c>
      <c r="AD55" s="341">
        <f t="shared" si="87"/>
        <v>0</v>
      </c>
      <c r="AE55" s="342">
        <f t="shared" si="87"/>
        <v>0</v>
      </c>
      <c r="AF55" s="342">
        <f t="shared" si="87"/>
        <v>0</v>
      </c>
      <c r="AG55" s="342">
        <f t="shared" si="87"/>
        <v>0</v>
      </c>
      <c r="AH55" s="340">
        <f t="shared" si="87"/>
        <v>0</v>
      </c>
      <c r="AI55" s="341">
        <f t="shared" ref="AI55:BB55" si="91">AI56+AI57</f>
        <v>0</v>
      </c>
      <c r="AJ55" s="342">
        <f t="shared" si="91"/>
        <v>0</v>
      </c>
      <c r="AK55" s="342">
        <f t="shared" si="91"/>
        <v>0</v>
      </c>
      <c r="AL55" s="342">
        <f t="shared" si="91"/>
        <v>0</v>
      </c>
      <c r="AM55" s="342">
        <f t="shared" si="91"/>
        <v>0</v>
      </c>
      <c r="AN55" s="342">
        <f t="shared" si="91"/>
        <v>0</v>
      </c>
      <c r="AO55" s="342">
        <f t="shared" si="91"/>
        <v>0</v>
      </c>
      <c r="AP55" s="342">
        <f t="shared" si="91"/>
        <v>0</v>
      </c>
      <c r="AQ55" s="342">
        <f t="shared" si="91"/>
        <v>0</v>
      </c>
      <c r="AR55" s="342">
        <f t="shared" si="91"/>
        <v>0</v>
      </c>
      <c r="AS55" s="342">
        <f t="shared" si="91"/>
        <v>0</v>
      </c>
      <c r="AT55" s="342">
        <f t="shared" si="91"/>
        <v>0</v>
      </c>
      <c r="AU55" s="342">
        <f t="shared" si="91"/>
        <v>0</v>
      </c>
      <c r="AV55" s="342">
        <f t="shared" si="91"/>
        <v>0</v>
      </c>
      <c r="AW55" s="342">
        <f t="shared" si="91"/>
        <v>0</v>
      </c>
      <c r="AX55" s="342">
        <f t="shared" si="91"/>
        <v>0</v>
      </c>
      <c r="AY55" s="342">
        <f t="shared" si="91"/>
        <v>0</v>
      </c>
      <c r="AZ55" s="342">
        <f t="shared" si="91"/>
        <v>0</v>
      </c>
      <c r="BA55" s="342">
        <f t="shared" si="91"/>
        <v>0</v>
      </c>
      <c r="BB55" s="340">
        <f t="shared" si="91"/>
        <v>0</v>
      </c>
      <c r="BC55" s="341">
        <f t="shared" si="89"/>
        <v>0</v>
      </c>
      <c r="BD55" s="342">
        <f t="shared" si="89"/>
        <v>0</v>
      </c>
      <c r="BE55" s="342">
        <f t="shared" si="89"/>
        <v>0</v>
      </c>
      <c r="BF55" s="342">
        <f t="shared" si="89"/>
        <v>0</v>
      </c>
      <c r="BG55" s="340">
        <f t="shared" si="89"/>
        <v>0</v>
      </c>
      <c r="BH55" s="344" t="s">
        <v>10</v>
      </c>
    </row>
    <row r="56" spans="1:60" ht="31.5">
      <c r="A56" s="357" t="s">
        <v>58</v>
      </c>
      <c r="B56" s="74" t="s">
        <v>59</v>
      </c>
      <c r="C56" s="78" t="s">
        <v>10</v>
      </c>
      <c r="D56" s="293">
        <v>0</v>
      </c>
      <c r="E56" s="347">
        <f t="shared" ref="E56" si="92">J56+O56+T56+Y56</f>
        <v>0</v>
      </c>
      <c r="F56" s="348">
        <f t="shared" ref="F56" si="93">K56+P56+U56+Z56</f>
        <v>0</v>
      </c>
      <c r="G56" s="348">
        <f t="shared" ref="G56" si="94">L56+Q56+V56+AA56</f>
        <v>0</v>
      </c>
      <c r="H56" s="348">
        <f t="shared" ref="H56" si="95">M56+R56+W56+AB56</f>
        <v>0</v>
      </c>
      <c r="I56" s="346">
        <f t="shared" ref="I56" si="96">N56+S56+X56+AC56</f>
        <v>0</v>
      </c>
      <c r="J56" s="349">
        <v>0</v>
      </c>
      <c r="K56" s="348">
        <v>0</v>
      </c>
      <c r="L56" s="348">
        <v>0</v>
      </c>
      <c r="M56" s="348">
        <v>0</v>
      </c>
      <c r="N56" s="348">
        <v>0</v>
      </c>
      <c r="O56" s="348">
        <v>0</v>
      </c>
      <c r="P56" s="348">
        <v>0</v>
      </c>
      <c r="Q56" s="348">
        <v>0</v>
      </c>
      <c r="R56" s="348">
        <v>0</v>
      </c>
      <c r="S56" s="348">
        <v>0</v>
      </c>
      <c r="T56" s="348">
        <v>0</v>
      </c>
      <c r="U56" s="348">
        <v>0</v>
      </c>
      <c r="V56" s="348">
        <v>0</v>
      </c>
      <c r="W56" s="348">
        <v>0</v>
      </c>
      <c r="X56" s="348">
        <v>0</v>
      </c>
      <c r="Y56" s="348">
        <v>0</v>
      </c>
      <c r="Z56" s="348">
        <v>0</v>
      </c>
      <c r="AA56" s="348">
        <v>0</v>
      </c>
      <c r="AB56" s="348">
        <v>0</v>
      </c>
      <c r="AC56" s="346">
        <v>0</v>
      </c>
      <c r="AD56" s="347">
        <f t="shared" ref="AD56" si="97">AI56+AN56+AS56+AX56</f>
        <v>0</v>
      </c>
      <c r="AE56" s="348">
        <f t="shared" ref="AE56" si="98">AJ56+AO56+AT56+AY56</f>
        <v>0</v>
      </c>
      <c r="AF56" s="348">
        <f t="shared" ref="AF56" si="99">AK56+AP56+AU56+AZ56</f>
        <v>0</v>
      </c>
      <c r="AG56" s="348">
        <f t="shared" ref="AG56" si="100">AL56+AQ56+AV56+BA56</f>
        <v>0</v>
      </c>
      <c r="AH56" s="346">
        <f t="shared" ref="AH56" si="101">AM56+AR56+AW56+BB56</f>
        <v>0</v>
      </c>
      <c r="AI56" s="347">
        <v>0</v>
      </c>
      <c r="AJ56" s="348">
        <v>0</v>
      </c>
      <c r="AK56" s="348">
        <v>0</v>
      </c>
      <c r="AL56" s="348">
        <v>0</v>
      </c>
      <c r="AM56" s="348">
        <v>0</v>
      </c>
      <c r="AN56" s="348">
        <v>0</v>
      </c>
      <c r="AO56" s="348">
        <v>0</v>
      </c>
      <c r="AP56" s="348">
        <v>0</v>
      </c>
      <c r="AQ56" s="348">
        <v>0</v>
      </c>
      <c r="AR56" s="348">
        <v>0</v>
      </c>
      <c r="AS56" s="348">
        <v>0</v>
      </c>
      <c r="AT56" s="348">
        <v>0</v>
      </c>
      <c r="AU56" s="348">
        <v>0</v>
      </c>
      <c r="AV56" s="348">
        <v>0</v>
      </c>
      <c r="AW56" s="348">
        <v>0</v>
      </c>
      <c r="AX56" s="348">
        <v>0</v>
      </c>
      <c r="AY56" s="348">
        <v>0</v>
      </c>
      <c r="AZ56" s="348">
        <v>0</v>
      </c>
      <c r="BA56" s="348">
        <v>0</v>
      </c>
      <c r="BB56" s="346">
        <v>0</v>
      </c>
      <c r="BC56" s="347">
        <f t="shared" ref="BC56" si="102">(AI56+AN56+AS56)-(J56+O56+T56)</f>
        <v>0</v>
      </c>
      <c r="BD56" s="348">
        <f t="shared" ref="BD56" si="103">(AJ56+AO56+AT56)-(K56+P56+U56)</f>
        <v>0</v>
      </c>
      <c r="BE56" s="348">
        <f t="shared" ref="BE56" si="104">(AK56+AP56+AU56)-(L56+Q56+V56)</f>
        <v>0</v>
      </c>
      <c r="BF56" s="348">
        <f t="shared" ref="BF56" si="105">(AL56+AQ56+AV56)-(M56+R56+W56)</f>
        <v>0</v>
      </c>
      <c r="BG56" s="346">
        <f t="shared" ref="BG56" si="106">(AM56+AR56+AW56)-(N56+S56+X56)</f>
        <v>0</v>
      </c>
      <c r="BH56" s="350" t="s">
        <v>10</v>
      </c>
    </row>
    <row r="57" spans="1:60" ht="47.25">
      <c r="A57" s="357" t="s">
        <v>60</v>
      </c>
      <c r="B57" s="74" t="s">
        <v>61</v>
      </c>
      <c r="C57" s="78" t="s">
        <v>10</v>
      </c>
      <c r="D57" s="294">
        <f>SUM(D58,D59,,D60)</f>
        <v>0</v>
      </c>
      <c r="E57" s="347">
        <f t="shared" si="85"/>
        <v>0</v>
      </c>
      <c r="F57" s="348">
        <f t="shared" si="85"/>
        <v>0</v>
      </c>
      <c r="G57" s="348">
        <f t="shared" si="85"/>
        <v>0</v>
      </c>
      <c r="H57" s="348">
        <f t="shared" si="85"/>
        <v>0</v>
      </c>
      <c r="I57" s="346">
        <f t="shared" si="85"/>
        <v>0</v>
      </c>
      <c r="J57" s="349">
        <f t="shared" ref="J57:AC57" si="107">SUM(J58:J60)</f>
        <v>0</v>
      </c>
      <c r="K57" s="348">
        <f t="shared" si="107"/>
        <v>0</v>
      </c>
      <c r="L57" s="348">
        <f t="shared" si="107"/>
        <v>0</v>
      </c>
      <c r="M57" s="348">
        <f t="shared" si="107"/>
        <v>0</v>
      </c>
      <c r="N57" s="348">
        <f t="shared" si="107"/>
        <v>0</v>
      </c>
      <c r="O57" s="348">
        <f t="shared" si="107"/>
        <v>0</v>
      </c>
      <c r="P57" s="348">
        <f t="shared" si="107"/>
        <v>0</v>
      </c>
      <c r="Q57" s="348">
        <f t="shared" si="107"/>
        <v>0</v>
      </c>
      <c r="R57" s="348">
        <f t="shared" si="107"/>
        <v>0</v>
      </c>
      <c r="S57" s="348">
        <f t="shared" si="107"/>
        <v>0</v>
      </c>
      <c r="T57" s="348">
        <f t="shared" si="107"/>
        <v>0</v>
      </c>
      <c r="U57" s="348">
        <f t="shared" si="107"/>
        <v>0</v>
      </c>
      <c r="V57" s="348">
        <f t="shared" si="107"/>
        <v>0</v>
      </c>
      <c r="W57" s="348">
        <f t="shared" si="107"/>
        <v>0</v>
      </c>
      <c r="X57" s="348">
        <f t="shared" si="107"/>
        <v>0</v>
      </c>
      <c r="Y57" s="348">
        <f t="shared" si="107"/>
        <v>0</v>
      </c>
      <c r="Z57" s="348">
        <f t="shared" si="107"/>
        <v>0</v>
      </c>
      <c r="AA57" s="348">
        <f t="shared" si="107"/>
        <v>0</v>
      </c>
      <c r="AB57" s="348">
        <f t="shared" si="107"/>
        <v>0</v>
      </c>
      <c r="AC57" s="346">
        <f t="shared" si="107"/>
        <v>0</v>
      </c>
      <c r="AD57" s="347">
        <f t="shared" si="87"/>
        <v>0</v>
      </c>
      <c r="AE57" s="348">
        <f t="shared" si="87"/>
        <v>0</v>
      </c>
      <c r="AF57" s="348">
        <f t="shared" si="87"/>
        <v>0</v>
      </c>
      <c r="AG57" s="348">
        <f t="shared" si="87"/>
        <v>0</v>
      </c>
      <c r="AH57" s="346">
        <f t="shared" si="87"/>
        <v>0</v>
      </c>
      <c r="AI57" s="347">
        <f t="shared" ref="AI57:BB57" si="108">SUM(AI58:AI60)</f>
        <v>0</v>
      </c>
      <c r="AJ57" s="348">
        <f t="shared" si="108"/>
        <v>0</v>
      </c>
      <c r="AK57" s="348">
        <f t="shared" si="108"/>
        <v>0</v>
      </c>
      <c r="AL57" s="348">
        <f t="shared" si="108"/>
        <v>0</v>
      </c>
      <c r="AM57" s="348">
        <f t="shared" si="108"/>
        <v>0</v>
      </c>
      <c r="AN57" s="348">
        <f t="shared" si="108"/>
        <v>0</v>
      </c>
      <c r="AO57" s="348">
        <f t="shared" si="108"/>
        <v>0</v>
      </c>
      <c r="AP57" s="348">
        <f t="shared" si="108"/>
        <v>0</v>
      </c>
      <c r="AQ57" s="348">
        <f t="shared" si="108"/>
        <v>0</v>
      </c>
      <c r="AR57" s="348">
        <f t="shared" si="108"/>
        <v>0</v>
      </c>
      <c r="AS57" s="348">
        <f t="shared" si="108"/>
        <v>0</v>
      </c>
      <c r="AT57" s="348">
        <f t="shared" si="108"/>
        <v>0</v>
      </c>
      <c r="AU57" s="348">
        <f t="shared" si="108"/>
        <v>0</v>
      </c>
      <c r="AV57" s="348">
        <f t="shared" si="108"/>
        <v>0</v>
      </c>
      <c r="AW57" s="348">
        <f t="shared" si="108"/>
        <v>0</v>
      </c>
      <c r="AX57" s="348">
        <f t="shared" si="108"/>
        <v>0</v>
      </c>
      <c r="AY57" s="348">
        <f t="shared" si="108"/>
        <v>0</v>
      </c>
      <c r="AZ57" s="348">
        <f t="shared" si="108"/>
        <v>0</v>
      </c>
      <c r="BA57" s="348">
        <f t="shared" si="108"/>
        <v>0</v>
      </c>
      <c r="BB57" s="346">
        <f t="shared" si="108"/>
        <v>0</v>
      </c>
      <c r="BC57" s="347">
        <f t="shared" si="89"/>
        <v>0</v>
      </c>
      <c r="BD57" s="348">
        <f t="shared" si="89"/>
        <v>0</v>
      </c>
      <c r="BE57" s="348">
        <f t="shared" si="89"/>
        <v>0</v>
      </c>
      <c r="BF57" s="348">
        <f t="shared" si="89"/>
        <v>0</v>
      </c>
      <c r="BG57" s="346">
        <f t="shared" si="89"/>
        <v>0</v>
      </c>
      <c r="BH57" s="350" t="s">
        <v>10</v>
      </c>
    </row>
    <row r="58" spans="1:60" ht="31.5">
      <c r="A58" s="351" t="s">
        <v>60</v>
      </c>
      <c r="B58" s="211" t="s">
        <v>135</v>
      </c>
      <c r="C58" s="265" t="s">
        <v>136</v>
      </c>
      <c r="D58" s="295" t="s">
        <v>129</v>
      </c>
      <c r="E58" s="352">
        <f t="shared" si="85"/>
        <v>0</v>
      </c>
      <c r="F58" s="353">
        <f t="shared" si="85"/>
        <v>0</v>
      </c>
      <c r="G58" s="353">
        <f t="shared" si="85"/>
        <v>0</v>
      </c>
      <c r="H58" s="353">
        <f t="shared" si="85"/>
        <v>0</v>
      </c>
      <c r="I58" s="354">
        <f t="shared" si="85"/>
        <v>0</v>
      </c>
      <c r="J58" s="355">
        <v>0</v>
      </c>
      <c r="K58" s="355">
        <v>0</v>
      </c>
      <c r="L58" s="355">
        <v>0</v>
      </c>
      <c r="M58" s="355">
        <v>0</v>
      </c>
      <c r="N58" s="355">
        <v>0</v>
      </c>
      <c r="O58" s="355">
        <v>0</v>
      </c>
      <c r="P58" s="355">
        <v>0</v>
      </c>
      <c r="Q58" s="355">
        <v>0</v>
      </c>
      <c r="R58" s="355">
        <v>0</v>
      </c>
      <c r="S58" s="355">
        <v>0</v>
      </c>
      <c r="T58" s="355">
        <v>0</v>
      </c>
      <c r="U58" s="355">
        <v>0</v>
      </c>
      <c r="V58" s="355">
        <v>0</v>
      </c>
      <c r="W58" s="355">
        <v>0</v>
      </c>
      <c r="X58" s="355">
        <v>0</v>
      </c>
      <c r="Y58" s="355">
        <v>0</v>
      </c>
      <c r="Z58" s="355">
        <v>0</v>
      </c>
      <c r="AA58" s="355">
        <v>0</v>
      </c>
      <c r="AB58" s="355">
        <v>0</v>
      </c>
      <c r="AC58" s="355">
        <v>0</v>
      </c>
      <c r="AD58" s="352">
        <f t="shared" si="87"/>
        <v>0</v>
      </c>
      <c r="AE58" s="353">
        <f t="shared" si="87"/>
        <v>0</v>
      </c>
      <c r="AF58" s="353">
        <f t="shared" si="87"/>
        <v>0</v>
      </c>
      <c r="AG58" s="353">
        <f t="shared" si="87"/>
        <v>0</v>
      </c>
      <c r="AH58" s="354">
        <f t="shared" si="87"/>
        <v>0</v>
      </c>
      <c r="AI58" s="355">
        <v>0</v>
      </c>
      <c r="AJ58" s="355">
        <v>0</v>
      </c>
      <c r="AK58" s="355">
        <v>0</v>
      </c>
      <c r="AL58" s="355">
        <v>0</v>
      </c>
      <c r="AM58" s="355">
        <v>0</v>
      </c>
      <c r="AN58" s="355">
        <v>0</v>
      </c>
      <c r="AO58" s="355">
        <v>0</v>
      </c>
      <c r="AP58" s="355">
        <v>0</v>
      </c>
      <c r="AQ58" s="355">
        <v>0</v>
      </c>
      <c r="AR58" s="355">
        <v>0</v>
      </c>
      <c r="AS58" s="355">
        <v>0</v>
      </c>
      <c r="AT58" s="355">
        <v>0</v>
      </c>
      <c r="AU58" s="355">
        <v>0</v>
      </c>
      <c r="AV58" s="355">
        <v>0</v>
      </c>
      <c r="AW58" s="355">
        <v>0</v>
      </c>
      <c r="AX58" s="355">
        <v>0</v>
      </c>
      <c r="AY58" s="355">
        <v>0</v>
      </c>
      <c r="AZ58" s="355">
        <v>0</v>
      </c>
      <c r="BA58" s="355">
        <v>0</v>
      </c>
      <c r="BB58" s="355">
        <v>0</v>
      </c>
      <c r="BC58" s="352">
        <f t="shared" si="89"/>
        <v>0</v>
      </c>
      <c r="BD58" s="353">
        <f t="shared" si="89"/>
        <v>0</v>
      </c>
      <c r="BE58" s="353">
        <f t="shared" si="89"/>
        <v>0</v>
      </c>
      <c r="BF58" s="353">
        <f t="shared" si="89"/>
        <v>0</v>
      </c>
      <c r="BG58" s="354">
        <f t="shared" si="89"/>
        <v>0</v>
      </c>
      <c r="BH58" s="356" t="s">
        <v>122</v>
      </c>
    </row>
    <row r="59" spans="1:60" ht="47.25">
      <c r="A59" s="351" t="s">
        <v>60</v>
      </c>
      <c r="B59" s="211" t="s">
        <v>137</v>
      </c>
      <c r="C59" s="265" t="s">
        <v>138</v>
      </c>
      <c r="D59" s="295" t="s">
        <v>129</v>
      </c>
      <c r="E59" s="352">
        <f t="shared" si="85"/>
        <v>0</v>
      </c>
      <c r="F59" s="353">
        <f t="shared" si="85"/>
        <v>0</v>
      </c>
      <c r="G59" s="353">
        <f t="shared" si="85"/>
        <v>0</v>
      </c>
      <c r="H59" s="353">
        <f t="shared" si="85"/>
        <v>0</v>
      </c>
      <c r="I59" s="354">
        <f t="shared" si="85"/>
        <v>0</v>
      </c>
      <c r="J59" s="355">
        <v>0</v>
      </c>
      <c r="K59" s="355">
        <v>0</v>
      </c>
      <c r="L59" s="355">
        <v>0</v>
      </c>
      <c r="M59" s="355">
        <v>0</v>
      </c>
      <c r="N59" s="355">
        <v>0</v>
      </c>
      <c r="O59" s="355">
        <v>0</v>
      </c>
      <c r="P59" s="355">
        <v>0</v>
      </c>
      <c r="Q59" s="355">
        <v>0</v>
      </c>
      <c r="R59" s="355">
        <v>0</v>
      </c>
      <c r="S59" s="355">
        <v>0</v>
      </c>
      <c r="T59" s="355">
        <v>0</v>
      </c>
      <c r="U59" s="355">
        <v>0</v>
      </c>
      <c r="V59" s="355">
        <v>0</v>
      </c>
      <c r="W59" s="355">
        <v>0</v>
      </c>
      <c r="X59" s="355">
        <v>0</v>
      </c>
      <c r="Y59" s="355">
        <v>0</v>
      </c>
      <c r="Z59" s="355">
        <v>0</v>
      </c>
      <c r="AA59" s="355">
        <v>0</v>
      </c>
      <c r="AB59" s="355">
        <v>0</v>
      </c>
      <c r="AC59" s="355">
        <v>0</v>
      </c>
      <c r="AD59" s="352">
        <f t="shared" si="87"/>
        <v>0</v>
      </c>
      <c r="AE59" s="353">
        <f t="shared" si="87"/>
        <v>0</v>
      </c>
      <c r="AF59" s="353">
        <f t="shared" si="87"/>
        <v>0</v>
      </c>
      <c r="AG59" s="353">
        <f t="shared" si="87"/>
        <v>0</v>
      </c>
      <c r="AH59" s="354">
        <f t="shared" si="87"/>
        <v>0</v>
      </c>
      <c r="AI59" s="355">
        <v>0</v>
      </c>
      <c r="AJ59" s="355">
        <v>0</v>
      </c>
      <c r="AK59" s="355">
        <v>0</v>
      </c>
      <c r="AL59" s="355">
        <v>0</v>
      </c>
      <c r="AM59" s="355">
        <v>0</v>
      </c>
      <c r="AN59" s="355">
        <v>0</v>
      </c>
      <c r="AO59" s="355">
        <v>0</v>
      </c>
      <c r="AP59" s="355">
        <v>0</v>
      </c>
      <c r="AQ59" s="355">
        <v>0</v>
      </c>
      <c r="AR59" s="355">
        <v>0</v>
      </c>
      <c r="AS59" s="355">
        <v>0</v>
      </c>
      <c r="AT59" s="355">
        <v>0</v>
      </c>
      <c r="AU59" s="355">
        <v>0</v>
      </c>
      <c r="AV59" s="355">
        <v>0</v>
      </c>
      <c r="AW59" s="355">
        <v>0</v>
      </c>
      <c r="AX59" s="355">
        <v>0</v>
      </c>
      <c r="AY59" s="355">
        <v>0</v>
      </c>
      <c r="AZ59" s="355">
        <v>0</v>
      </c>
      <c r="BA59" s="355">
        <v>0</v>
      </c>
      <c r="BB59" s="355">
        <v>0</v>
      </c>
      <c r="BC59" s="352">
        <f t="shared" si="89"/>
        <v>0</v>
      </c>
      <c r="BD59" s="353">
        <f t="shared" si="89"/>
        <v>0</v>
      </c>
      <c r="BE59" s="353">
        <f t="shared" si="89"/>
        <v>0</v>
      </c>
      <c r="BF59" s="353">
        <f t="shared" si="89"/>
        <v>0</v>
      </c>
      <c r="BG59" s="354">
        <f t="shared" si="89"/>
        <v>0</v>
      </c>
      <c r="BH59" s="356" t="s">
        <v>122</v>
      </c>
    </row>
    <row r="60" spans="1:60" ht="33.75" customHeight="1">
      <c r="A60" s="351" t="s">
        <v>60</v>
      </c>
      <c r="B60" s="211" t="s">
        <v>139</v>
      </c>
      <c r="C60" s="265" t="s">
        <v>140</v>
      </c>
      <c r="D60" s="295" t="s">
        <v>129</v>
      </c>
      <c r="E60" s="352">
        <f t="shared" si="85"/>
        <v>0</v>
      </c>
      <c r="F60" s="353">
        <f t="shared" si="85"/>
        <v>0</v>
      </c>
      <c r="G60" s="353">
        <f t="shared" si="85"/>
        <v>0</v>
      </c>
      <c r="H60" s="353">
        <f t="shared" si="85"/>
        <v>0</v>
      </c>
      <c r="I60" s="354">
        <f t="shared" si="85"/>
        <v>0</v>
      </c>
      <c r="J60" s="355">
        <v>0</v>
      </c>
      <c r="K60" s="355">
        <v>0</v>
      </c>
      <c r="L60" s="355">
        <v>0</v>
      </c>
      <c r="M60" s="355">
        <v>0</v>
      </c>
      <c r="N60" s="355">
        <v>0</v>
      </c>
      <c r="O60" s="355">
        <v>0</v>
      </c>
      <c r="P60" s="355">
        <v>0</v>
      </c>
      <c r="Q60" s="355">
        <v>0</v>
      </c>
      <c r="R60" s="355">
        <v>0</v>
      </c>
      <c r="S60" s="355">
        <v>0</v>
      </c>
      <c r="T60" s="355">
        <v>0</v>
      </c>
      <c r="U60" s="355">
        <v>0</v>
      </c>
      <c r="V60" s="355">
        <v>0</v>
      </c>
      <c r="W60" s="355">
        <v>0</v>
      </c>
      <c r="X60" s="355">
        <v>0</v>
      </c>
      <c r="Y60" s="355">
        <v>0</v>
      </c>
      <c r="Z60" s="355">
        <v>0</v>
      </c>
      <c r="AA60" s="355">
        <v>0</v>
      </c>
      <c r="AB60" s="355">
        <v>0</v>
      </c>
      <c r="AC60" s="355">
        <v>0</v>
      </c>
      <c r="AD60" s="352">
        <f t="shared" si="87"/>
        <v>0</v>
      </c>
      <c r="AE60" s="353">
        <f t="shared" si="87"/>
        <v>0</v>
      </c>
      <c r="AF60" s="353">
        <f t="shared" si="87"/>
        <v>0</v>
      </c>
      <c r="AG60" s="353">
        <f t="shared" si="87"/>
        <v>0</v>
      </c>
      <c r="AH60" s="354">
        <f t="shared" si="87"/>
        <v>0</v>
      </c>
      <c r="AI60" s="355">
        <v>0</v>
      </c>
      <c r="AJ60" s="355">
        <v>0</v>
      </c>
      <c r="AK60" s="355">
        <v>0</v>
      </c>
      <c r="AL60" s="355">
        <v>0</v>
      </c>
      <c r="AM60" s="355">
        <v>0</v>
      </c>
      <c r="AN60" s="355">
        <v>0</v>
      </c>
      <c r="AO60" s="355">
        <v>0</v>
      </c>
      <c r="AP60" s="355">
        <v>0</v>
      </c>
      <c r="AQ60" s="355">
        <v>0</v>
      </c>
      <c r="AR60" s="355">
        <v>0</v>
      </c>
      <c r="AS60" s="355">
        <v>0</v>
      </c>
      <c r="AT60" s="355">
        <v>0</v>
      </c>
      <c r="AU60" s="355">
        <v>0</v>
      </c>
      <c r="AV60" s="355">
        <v>0</v>
      </c>
      <c r="AW60" s="355">
        <v>0</v>
      </c>
      <c r="AX60" s="355">
        <v>0</v>
      </c>
      <c r="AY60" s="355">
        <v>0</v>
      </c>
      <c r="AZ60" s="355">
        <v>0</v>
      </c>
      <c r="BA60" s="355">
        <v>0</v>
      </c>
      <c r="BB60" s="355">
        <v>0</v>
      </c>
      <c r="BC60" s="352">
        <f t="shared" si="89"/>
        <v>0</v>
      </c>
      <c r="BD60" s="353">
        <f t="shared" si="89"/>
        <v>0</v>
      </c>
      <c r="BE60" s="353">
        <f t="shared" si="89"/>
        <v>0</v>
      </c>
      <c r="BF60" s="353">
        <f t="shared" si="89"/>
        <v>0</v>
      </c>
      <c r="BG60" s="354">
        <f t="shared" si="89"/>
        <v>0</v>
      </c>
      <c r="BH60" s="356" t="s">
        <v>122</v>
      </c>
    </row>
    <row r="61" spans="1:60" ht="47.25">
      <c r="A61" s="339" t="s">
        <v>62</v>
      </c>
      <c r="B61" s="55" t="s">
        <v>63</v>
      </c>
      <c r="C61" s="79" t="s">
        <v>10</v>
      </c>
      <c r="D61" s="296">
        <f>D62+D65</f>
        <v>0</v>
      </c>
      <c r="E61" s="341">
        <f t="shared" si="85"/>
        <v>0</v>
      </c>
      <c r="F61" s="342">
        <f t="shared" si="85"/>
        <v>0</v>
      </c>
      <c r="G61" s="342">
        <f t="shared" si="85"/>
        <v>0</v>
      </c>
      <c r="H61" s="342">
        <f t="shared" si="85"/>
        <v>0</v>
      </c>
      <c r="I61" s="340">
        <f t="shared" si="85"/>
        <v>0</v>
      </c>
      <c r="J61" s="343">
        <f t="shared" ref="J61:AC61" si="109">J62+J65</f>
        <v>0</v>
      </c>
      <c r="K61" s="342">
        <f t="shared" si="109"/>
        <v>0</v>
      </c>
      <c r="L61" s="342">
        <f t="shared" si="109"/>
        <v>0</v>
      </c>
      <c r="M61" s="342">
        <f t="shared" si="109"/>
        <v>0</v>
      </c>
      <c r="N61" s="342">
        <f t="shared" si="109"/>
        <v>0</v>
      </c>
      <c r="O61" s="342">
        <f t="shared" si="109"/>
        <v>0</v>
      </c>
      <c r="P61" s="342">
        <f t="shared" si="109"/>
        <v>0</v>
      </c>
      <c r="Q61" s="342">
        <f t="shared" si="109"/>
        <v>0</v>
      </c>
      <c r="R61" s="342">
        <f t="shared" si="109"/>
        <v>0</v>
      </c>
      <c r="S61" s="342">
        <f t="shared" si="109"/>
        <v>0</v>
      </c>
      <c r="T61" s="342">
        <f t="shared" si="109"/>
        <v>0</v>
      </c>
      <c r="U61" s="342">
        <f t="shared" si="109"/>
        <v>0</v>
      </c>
      <c r="V61" s="342">
        <f t="shared" si="109"/>
        <v>0</v>
      </c>
      <c r="W61" s="342">
        <f t="shared" si="109"/>
        <v>0</v>
      </c>
      <c r="X61" s="342">
        <f t="shared" si="109"/>
        <v>0</v>
      </c>
      <c r="Y61" s="342">
        <f t="shared" si="109"/>
        <v>0</v>
      </c>
      <c r="Z61" s="342">
        <f t="shared" si="109"/>
        <v>0</v>
      </c>
      <c r="AA61" s="342">
        <f t="shared" si="109"/>
        <v>0</v>
      </c>
      <c r="AB61" s="342">
        <f t="shared" si="109"/>
        <v>0</v>
      </c>
      <c r="AC61" s="340">
        <f t="shared" si="109"/>
        <v>0</v>
      </c>
      <c r="AD61" s="341">
        <f t="shared" si="87"/>
        <v>0</v>
      </c>
      <c r="AE61" s="342">
        <f t="shared" si="87"/>
        <v>0</v>
      </c>
      <c r="AF61" s="342">
        <f t="shared" si="87"/>
        <v>0</v>
      </c>
      <c r="AG61" s="342">
        <f t="shared" si="87"/>
        <v>0</v>
      </c>
      <c r="AH61" s="340">
        <f t="shared" si="87"/>
        <v>0</v>
      </c>
      <c r="AI61" s="341">
        <f t="shared" ref="AI61:BB61" si="110">AI62+AI65</f>
        <v>0</v>
      </c>
      <c r="AJ61" s="342">
        <f t="shared" si="110"/>
        <v>0</v>
      </c>
      <c r="AK61" s="342">
        <f t="shared" si="110"/>
        <v>0</v>
      </c>
      <c r="AL61" s="342">
        <f t="shared" si="110"/>
        <v>0</v>
      </c>
      <c r="AM61" s="342">
        <f t="shared" si="110"/>
        <v>0</v>
      </c>
      <c r="AN61" s="342">
        <f t="shared" si="110"/>
        <v>0</v>
      </c>
      <c r="AO61" s="342">
        <f t="shared" si="110"/>
        <v>0</v>
      </c>
      <c r="AP61" s="342">
        <f t="shared" si="110"/>
        <v>0</v>
      </c>
      <c r="AQ61" s="342">
        <f t="shared" si="110"/>
        <v>0</v>
      </c>
      <c r="AR61" s="342">
        <f t="shared" si="110"/>
        <v>0</v>
      </c>
      <c r="AS61" s="342">
        <f t="shared" si="110"/>
        <v>0</v>
      </c>
      <c r="AT61" s="342">
        <f t="shared" si="110"/>
        <v>0</v>
      </c>
      <c r="AU61" s="342">
        <f t="shared" si="110"/>
        <v>0</v>
      </c>
      <c r="AV61" s="342">
        <f t="shared" si="110"/>
        <v>0</v>
      </c>
      <c r="AW61" s="342">
        <f t="shared" si="110"/>
        <v>0</v>
      </c>
      <c r="AX61" s="342">
        <f t="shared" si="110"/>
        <v>0</v>
      </c>
      <c r="AY61" s="342">
        <f t="shared" si="110"/>
        <v>0</v>
      </c>
      <c r="AZ61" s="342">
        <f t="shared" si="110"/>
        <v>0</v>
      </c>
      <c r="BA61" s="342">
        <f t="shared" si="110"/>
        <v>0</v>
      </c>
      <c r="BB61" s="340">
        <f t="shared" si="110"/>
        <v>0</v>
      </c>
      <c r="BC61" s="341">
        <f t="shared" si="89"/>
        <v>0</v>
      </c>
      <c r="BD61" s="342">
        <f t="shared" si="89"/>
        <v>0</v>
      </c>
      <c r="BE61" s="342">
        <f t="shared" si="89"/>
        <v>0</v>
      </c>
      <c r="BF61" s="342">
        <f t="shared" si="89"/>
        <v>0</v>
      </c>
      <c r="BG61" s="340">
        <f t="shared" si="89"/>
        <v>0</v>
      </c>
      <c r="BH61" s="344" t="s">
        <v>10</v>
      </c>
    </row>
    <row r="62" spans="1:60" ht="24.75" customHeight="1">
      <c r="A62" s="357" t="s">
        <v>64</v>
      </c>
      <c r="B62" s="85" t="s">
        <v>65</v>
      </c>
      <c r="C62" s="78" t="s">
        <v>10</v>
      </c>
      <c r="D62" s="294">
        <f>SUM(D63,D64)</f>
        <v>0</v>
      </c>
      <c r="E62" s="347">
        <f t="shared" si="85"/>
        <v>0</v>
      </c>
      <c r="F62" s="348">
        <f t="shared" si="85"/>
        <v>0</v>
      </c>
      <c r="G62" s="348">
        <f t="shared" si="85"/>
        <v>0</v>
      </c>
      <c r="H62" s="348">
        <f t="shared" si="85"/>
        <v>0</v>
      </c>
      <c r="I62" s="346">
        <f t="shared" si="85"/>
        <v>0</v>
      </c>
      <c r="J62" s="349">
        <f t="shared" ref="J62:AC62" si="111">SUM(J63:J64)</f>
        <v>0</v>
      </c>
      <c r="K62" s="348">
        <f t="shared" si="111"/>
        <v>0</v>
      </c>
      <c r="L62" s="348">
        <f t="shared" si="111"/>
        <v>0</v>
      </c>
      <c r="M62" s="348">
        <f t="shared" si="111"/>
        <v>0</v>
      </c>
      <c r="N62" s="348">
        <f t="shared" si="111"/>
        <v>0</v>
      </c>
      <c r="O62" s="348">
        <f t="shared" si="111"/>
        <v>0</v>
      </c>
      <c r="P62" s="348">
        <f t="shared" si="111"/>
        <v>0</v>
      </c>
      <c r="Q62" s="348">
        <f t="shared" si="111"/>
        <v>0</v>
      </c>
      <c r="R62" s="348">
        <f t="shared" si="111"/>
        <v>0</v>
      </c>
      <c r="S62" s="348">
        <f t="shared" si="111"/>
        <v>0</v>
      </c>
      <c r="T62" s="348">
        <f t="shared" si="111"/>
        <v>0</v>
      </c>
      <c r="U62" s="348">
        <f t="shared" si="111"/>
        <v>0</v>
      </c>
      <c r="V62" s="348">
        <f t="shared" si="111"/>
        <v>0</v>
      </c>
      <c r="W62" s="348">
        <f t="shared" si="111"/>
        <v>0</v>
      </c>
      <c r="X62" s="348">
        <f t="shared" si="111"/>
        <v>0</v>
      </c>
      <c r="Y62" s="348">
        <f t="shared" si="111"/>
        <v>0</v>
      </c>
      <c r="Z62" s="348">
        <f t="shared" si="111"/>
        <v>0</v>
      </c>
      <c r="AA62" s="348">
        <f t="shared" si="111"/>
        <v>0</v>
      </c>
      <c r="AB62" s="348">
        <f t="shared" si="111"/>
        <v>0</v>
      </c>
      <c r="AC62" s="346">
        <f t="shared" si="111"/>
        <v>0</v>
      </c>
      <c r="AD62" s="347">
        <f t="shared" si="87"/>
        <v>0</v>
      </c>
      <c r="AE62" s="348">
        <f t="shared" si="87"/>
        <v>0</v>
      </c>
      <c r="AF62" s="348">
        <f t="shared" si="87"/>
        <v>0</v>
      </c>
      <c r="AG62" s="348">
        <f t="shared" si="87"/>
        <v>0</v>
      </c>
      <c r="AH62" s="346">
        <f t="shared" si="87"/>
        <v>0</v>
      </c>
      <c r="AI62" s="347">
        <f t="shared" ref="AI62:BB62" si="112">SUM(AI63:AI64)</f>
        <v>0</v>
      </c>
      <c r="AJ62" s="348">
        <f t="shared" si="112"/>
        <v>0</v>
      </c>
      <c r="AK62" s="348">
        <f t="shared" si="112"/>
        <v>0</v>
      </c>
      <c r="AL62" s="348">
        <f t="shared" si="112"/>
        <v>0</v>
      </c>
      <c r="AM62" s="348">
        <f t="shared" si="112"/>
        <v>0</v>
      </c>
      <c r="AN62" s="348">
        <f t="shared" si="112"/>
        <v>0</v>
      </c>
      <c r="AO62" s="348">
        <f t="shared" si="112"/>
        <v>0</v>
      </c>
      <c r="AP62" s="348">
        <f t="shared" si="112"/>
        <v>0</v>
      </c>
      <c r="AQ62" s="348">
        <f t="shared" si="112"/>
        <v>0</v>
      </c>
      <c r="AR62" s="348">
        <f t="shared" si="112"/>
        <v>0</v>
      </c>
      <c r="AS62" s="348">
        <f t="shared" si="112"/>
        <v>0</v>
      </c>
      <c r="AT62" s="348">
        <f t="shared" si="112"/>
        <v>0</v>
      </c>
      <c r="AU62" s="348">
        <f t="shared" si="112"/>
        <v>0</v>
      </c>
      <c r="AV62" s="348">
        <f t="shared" si="112"/>
        <v>0</v>
      </c>
      <c r="AW62" s="348">
        <f t="shared" si="112"/>
        <v>0</v>
      </c>
      <c r="AX62" s="348">
        <f t="shared" si="112"/>
        <v>0</v>
      </c>
      <c r="AY62" s="348">
        <f t="shared" si="112"/>
        <v>0</v>
      </c>
      <c r="AZ62" s="348">
        <f t="shared" si="112"/>
        <v>0</v>
      </c>
      <c r="BA62" s="348">
        <f t="shared" si="112"/>
        <v>0</v>
      </c>
      <c r="BB62" s="346">
        <f t="shared" si="112"/>
        <v>0</v>
      </c>
      <c r="BC62" s="347">
        <f t="shared" si="89"/>
        <v>0</v>
      </c>
      <c r="BD62" s="348">
        <f t="shared" si="89"/>
        <v>0</v>
      </c>
      <c r="BE62" s="348">
        <f t="shared" si="89"/>
        <v>0</v>
      </c>
      <c r="BF62" s="348">
        <f t="shared" si="89"/>
        <v>0</v>
      </c>
      <c r="BG62" s="346">
        <f t="shared" si="89"/>
        <v>0</v>
      </c>
      <c r="BH62" s="350" t="s">
        <v>10</v>
      </c>
    </row>
    <row r="63" spans="1:60" ht="47.25">
      <c r="A63" s="351" t="s">
        <v>64</v>
      </c>
      <c r="B63" s="81" t="s">
        <v>141</v>
      </c>
      <c r="C63" s="288" t="s">
        <v>142</v>
      </c>
      <c r="D63" s="295" t="s">
        <v>129</v>
      </c>
      <c r="E63" s="352">
        <f t="shared" si="85"/>
        <v>0</v>
      </c>
      <c r="F63" s="353">
        <f t="shared" si="85"/>
        <v>0</v>
      </c>
      <c r="G63" s="353">
        <f t="shared" si="85"/>
        <v>0</v>
      </c>
      <c r="H63" s="353">
        <f t="shared" si="85"/>
        <v>0</v>
      </c>
      <c r="I63" s="354">
        <f t="shared" si="85"/>
        <v>0</v>
      </c>
      <c r="J63" s="355">
        <v>0</v>
      </c>
      <c r="K63" s="355">
        <v>0</v>
      </c>
      <c r="L63" s="355">
        <v>0</v>
      </c>
      <c r="M63" s="355">
        <v>0</v>
      </c>
      <c r="N63" s="355">
        <v>0</v>
      </c>
      <c r="O63" s="355">
        <v>0</v>
      </c>
      <c r="P63" s="355">
        <v>0</v>
      </c>
      <c r="Q63" s="355">
        <v>0</v>
      </c>
      <c r="R63" s="355">
        <v>0</v>
      </c>
      <c r="S63" s="355">
        <v>0</v>
      </c>
      <c r="T63" s="355">
        <v>0</v>
      </c>
      <c r="U63" s="355">
        <v>0</v>
      </c>
      <c r="V63" s="355">
        <v>0</v>
      </c>
      <c r="W63" s="355">
        <v>0</v>
      </c>
      <c r="X63" s="355">
        <v>0</v>
      </c>
      <c r="Y63" s="355">
        <v>0</v>
      </c>
      <c r="Z63" s="355">
        <v>0</v>
      </c>
      <c r="AA63" s="355">
        <v>0</v>
      </c>
      <c r="AB63" s="355">
        <v>0</v>
      </c>
      <c r="AC63" s="355">
        <v>0</v>
      </c>
      <c r="AD63" s="352">
        <f t="shared" si="87"/>
        <v>0</v>
      </c>
      <c r="AE63" s="353">
        <f t="shared" si="87"/>
        <v>0</v>
      </c>
      <c r="AF63" s="353">
        <f t="shared" si="87"/>
        <v>0</v>
      </c>
      <c r="AG63" s="353">
        <f t="shared" si="87"/>
        <v>0</v>
      </c>
      <c r="AH63" s="354">
        <f t="shared" si="87"/>
        <v>0</v>
      </c>
      <c r="AI63" s="355">
        <v>0</v>
      </c>
      <c r="AJ63" s="355">
        <v>0</v>
      </c>
      <c r="AK63" s="355">
        <v>0</v>
      </c>
      <c r="AL63" s="355">
        <v>0</v>
      </c>
      <c r="AM63" s="355">
        <v>0</v>
      </c>
      <c r="AN63" s="355">
        <v>0</v>
      </c>
      <c r="AO63" s="355">
        <v>0</v>
      </c>
      <c r="AP63" s="355">
        <v>0</v>
      </c>
      <c r="AQ63" s="355">
        <v>0</v>
      </c>
      <c r="AR63" s="355">
        <v>0</v>
      </c>
      <c r="AS63" s="355">
        <v>0</v>
      </c>
      <c r="AT63" s="355">
        <v>0</v>
      </c>
      <c r="AU63" s="355">
        <v>0</v>
      </c>
      <c r="AV63" s="355">
        <v>0</v>
      </c>
      <c r="AW63" s="355">
        <v>0</v>
      </c>
      <c r="AX63" s="355">
        <v>0</v>
      </c>
      <c r="AY63" s="355">
        <v>0</v>
      </c>
      <c r="AZ63" s="355">
        <v>0</v>
      </c>
      <c r="BA63" s="355">
        <v>0</v>
      </c>
      <c r="BB63" s="355">
        <v>0</v>
      </c>
      <c r="BC63" s="352">
        <f t="shared" si="89"/>
        <v>0</v>
      </c>
      <c r="BD63" s="353">
        <f t="shared" si="89"/>
        <v>0</v>
      </c>
      <c r="BE63" s="353">
        <f t="shared" si="89"/>
        <v>0</v>
      </c>
      <c r="BF63" s="353">
        <f t="shared" si="89"/>
        <v>0</v>
      </c>
      <c r="BG63" s="354">
        <f t="shared" si="89"/>
        <v>0</v>
      </c>
      <c r="BH63" s="356" t="s">
        <v>122</v>
      </c>
    </row>
    <row r="64" spans="1:60" ht="94.5">
      <c r="A64" s="351" t="s">
        <v>64</v>
      </c>
      <c r="B64" s="81" t="s">
        <v>143</v>
      </c>
      <c r="C64" s="288" t="s">
        <v>144</v>
      </c>
      <c r="D64" s="295" t="s">
        <v>129</v>
      </c>
      <c r="E64" s="352">
        <f t="shared" si="85"/>
        <v>0</v>
      </c>
      <c r="F64" s="353">
        <f t="shared" si="85"/>
        <v>0</v>
      </c>
      <c r="G64" s="353">
        <f t="shared" si="85"/>
        <v>0</v>
      </c>
      <c r="H64" s="353">
        <f t="shared" si="85"/>
        <v>0</v>
      </c>
      <c r="I64" s="354">
        <f t="shared" si="85"/>
        <v>0</v>
      </c>
      <c r="J64" s="355">
        <v>0</v>
      </c>
      <c r="K64" s="355">
        <v>0</v>
      </c>
      <c r="L64" s="355">
        <v>0</v>
      </c>
      <c r="M64" s="355">
        <v>0</v>
      </c>
      <c r="N64" s="355">
        <v>0</v>
      </c>
      <c r="O64" s="355">
        <v>0</v>
      </c>
      <c r="P64" s="355">
        <v>0</v>
      </c>
      <c r="Q64" s="355">
        <v>0</v>
      </c>
      <c r="R64" s="355">
        <v>0</v>
      </c>
      <c r="S64" s="355">
        <v>0</v>
      </c>
      <c r="T64" s="355">
        <v>0</v>
      </c>
      <c r="U64" s="355">
        <v>0</v>
      </c>
      <c r="V64" s="355">
        <v>0</v>
      </c>
      <c r="W64" s="355">
        <v>0</v>
      </c>
      <c r="X64" s="355">
        <v>0</v>
      </c>
      <c r="Y64" s="355">
        <v>0</v>
      </c>
      <c r="Z64" s="355">
        <v>0</v>
      </c>
      <c r="AA64" s="355">
        <v>0</v>
      </c>
      <c r="AB64" s="355">
        <v>0</v>
      </c>
      <c r="AC64" s="355">
        <v>0</v>
      </c>
      <c r="AD64" s="352">
        <f t="shared" si="87"/>
        <v>0</v>
      </c>
      <c r="AE64" s="353">
        <f t="shared" si="87"/>
        <v>0</v>
      </c>
      <c r="AF64" s="353">
        <f t="shared" si="87"/>
        <v>0</v>
      </c>
      <c r="AG64" s="353">
        <f t="shared" si="87"/>
        <v>0</v>
      </c>
      <c r="AH64" s="354">
        <f t="shared" si="87"/>
        <v>0</v>
      </c>
      <c r="AI64" s="355">
        <v>0</v>
      </c>
      <c r="AJ64" s="355">
        <v>0</v>
      </c>
      <c r="AK64" s="355">
        <v>0</v>
      </c>
      <c r="AL64" s="355">
        <v>0</v>
      </c>
      <c r="AM64" s="355">
        <v>0</v>
      </c>
      <c r="AN64" s="355">
        <v>0</v>
      </c>
      <c r="AO64" s="355">
        <v>0</v>
      </c>
      <c r="AP64" s="355">
        <v>0</v>
      </c>
      <c r="AQ64" s="355">
        <v>0</v>
      </c>
      <c r="AR64" s="355">
        <v>0</v>
      </c>
      <c r="AS64" s="355">
        <v>0</v>
      </c>
      <c r="AT64" s="355">
        <v>0</v>
      </c>
      <c r="AU64" s="355">
        <v>0</v>
      </c>
      <c r="AV64" s="355">
        <v>0</v>
      </c>
      <c r="AW64" s="355">
        <v>0</v>
      </c>
      <c r="AX64" s="355">
        <v>0</v>
      </c>
      <c r="AY64" s="355">
        <v>0</v>
      </c>
      <c r="AZ64" s="355">
        <v>0</v>
      </c>
      <c r="BA64" s="355">
        <v>0</v>
      </c>
      <c r="BB64" s="355">
        <v>0</v>
      </c>
      <c r="BC64" s="352">
        <f t="shared" si="89"/>
        <v>0</v>
      </c>
      <c r="BD64" s="353">
        <f t="shared" si="89"/>
        <v>0</v>
      </c>
      <c r="BE64" s="353">
        <f t="shared" si="89"/>
        <v>0</v>
      </c>
      <c r="BF64" s="353">
        <f t="shared" si="89"/>
        <v>0</v>
      </c>
      <c r="BG64" s="354">
        <f t="shared" si="89"/>
        <v>0</v>
      </c>
      <c r="BH64" s="356" t="s">
        <v>122</v>
      </c>
    </row>
    <row r="65" spans="1:60" ht="31.5">
      <c r="A65" s="357" t="s">
        <v>66</v>
      </c>
      <c r="B65" s="74" t="s">
        <v>67</v>
      </c>
      <c r="C65" s="78" t="s">
        <v>10</v>
      </c>
      <c r="D65" s="294">
        <f>SUM(D66,D67)</f>
        <v>0</v>
      </c>
      <c r="E65" s="347">
        <f t="shared" ref="E65:I74" si="113">J65+O65+T65+Y65</f>
        <v>0</v>
      </c>
      <c r="F65" s="348">
        <f t="shared" si="113"/>
        <v>0</v>
      </c>
      <c r="G65" s="348">
        <f t="shared" si="113"/>
        <v>0</v>
      </c>
      <c r="H65" s="348">
        <f t="shared" si="113"/>
        <v>0</v>
      </c>
      <c r="I65" s="346">
        <f t="shared" si="113"/>
        <v>0</v>
      </c>
      <c r="J65" s="349">
        <f t="shared" ref="J65:AC65" si="114">SUM(J66:J67)</f>
        <v>0</v>
      </c>
      <c r="K65" s="348">
        <f t="shared" si="114"/>
        <v>0</v>
      </c>
      <c r="L65" s="348">
        <f t="shared" si="114"/>
        <v>0</v>
      </c>
      <c r="M65" s="348">
        <f t="shared" si="114"/>
        <v>0</v>
      </c>
      <c r="N65" s="348">
        <f t="shared" si="114"/>
        <v>0</v>
      </c>
      <c r="O65" s="348">
        <f t="shared" si="114"/>
        <v>0</v>
      </c>
      <c r="P65" s="348">
        <f t="shared" si="114"/>
        <v>0</v>
      </c>
      <c r="Q65" s="348">
        <f t="shared" si="114"/>
        <v>0</v>
      </c>
      <c r="R65" s="348">
        <f t="shared" si="114"/>
        <v>0</v>
      </c>
      <c r="S65" s="348">
        <f t="shared" si="114"/>
        <v>0</v>
      </c>
      <c r="T65" s="348">
        <f t="shared" si="114"/>
        <v>0</v>
      </c>
      <c r="U65" s="348">
        <f t="shared" si="114"/>
        <v>0</v>
      </c>
      <c r="V65" s="348">
        <f t="shared" si="114"/>
        <v>0</v>
      </c>
      <c r="W65" s="348">
        <f t="shared" si="114"/>
        <v>0</v>
      </c>
      <c r="X65" s="348">
        <f t="shared" si="114"/>
        <v>0</v>
      </c>
      <c r="Y65" s="348">
        <f t="shared" si="114"/>
        <v>0</v>
      </c>
      <c r="Z65" s="348">
        <f t="shared" si="114"/>
        <v>0</v>
      </c>
      <c r="AA65" s="348">
        <f t="shared" si="114"/>
        <v>0</v>
      </c>
      <c r="AB65" s="348">
        <f t="shared" si="114"/>
        <v>0</v>
      </c>
      <c r="AC65" s="346">
        <f t="shared" si="114"/>
        <v>0</v>
      </c>
      <c r="AD65" s="347">
        <f t="shared" ref="AD65:AH74" si="115">AI65+AN65+AS65+AX65</f>
        <v>0</v>
      </c>
      <c r="AE65" s="348">
        <f t="shared" si="115"/>
        <v>0</v>
      </c>
      <c r="AF65" s="348">
        <f t="shared" si="115"/>
        <v>0</v>
      </c>
      <c r="AG65" s="348">
        <f t="shared" si="115"/>
        <v>0</v>
      </c>
      <c r="AH65" s="346">
        <f t="shared" si="115"/>
        <v>0</v>
      </c>
      <c r="AI65" s="347">
        <f t="shared" ref="AI65:BB65" si="116">SUM(AI66:AI67)</f>
        <v>0</v>
      </c>
      <c r="AJ65" s="348">
        <f t="shared" si="116"/>
        <v>0</v>
      </c>
      <c r="AK65" s="348">
        <f t="shared" si="116"/>
        <v>0</v>
      </c>
      <c r="AL65" s="348">
        <f t="shared" si="116"/>
        <v>0</v>
      </c>
      <c r="AM65" s="348">
        <f t="shared" si="116"/>
        <v>0</v>
      </c>
      <c r="AN65" s="348">
        <f t="shared" si="116"/>
        <v>0</v>
      </c>
      <c r="AO65" s="348">
        <f t="shared" si="116"/>
        <v>0</v>
      </c>
      <c r="AP65" s="348">
        <f t="shared" si="116"/>
        <v>0</v>
      </c>
      <c r="AQ65" s="348">
        <f t="shared" si="116"/>
        <v>0</v>
      </c>
      <c r="AR65" s="348">
        <f t="shared" si="116"/>
        <v>0</v>
      </c>
      <c r="AS65" s="348">
        <f t="shared" si="116"/>
        <v>0</v>
      </c>
      <c r="AT65" s="348">
        <f t="shared" si="116"/>
        <v>0</v>
      </c>
      <c r="AU65" s="348">
        <f t="shared" si="116"/>
        <v>0</v>
      </c>
      <c r="AV65" s="348">
        <f t="shared" si="116"/>
        <v>0</v>
      </c>
      <c r="AW65" s="348">
        <f t="shared" si="116"/>
        <v>0</v>
      </c>
      <c r="AX65" s="348">
        <f t="shared" si="116"/>
        <v>0</v>
      </c>
      <c r="AY65" s="348">
        <f t="shared" si="116"/>
        <v>0</v>
      </c>
      <c r="AZ65" s="348">
        <f t="shared" si="116"/>
        <v>0</v>
      </c>
      <c r="BA65" s="348">
        <f t="shared" si="116"/>
        <v>0</v>
      </c>
      <c r="BB65" s="346">
        <f t="shared" si="116"/>
        <v>0</v>
      </c>
      <c r="BC65" s="347">
        <f t="shared" ref="BC65:BG74" si="117">(AI65+AN65+AS65)-(J65+O65+T65)</f>
        <v>0</v>
      </c>
      <c r="BD65" s="348">
        <f t="shared" si="117"/>
        <v>0</v>
      </c>
      <c r="BE65" s="348">
        <f t="shared" si="117"/>
        <v>0</v>
      </c>
      <c r="BF65" s="348">
        <f t="shared" si="117"/>
        <v>0</v>
      </c>
      <c r="BG65" s="346">
        <f t="shared" si="117"/>
        <v>0</v>
      </c>
      <c r="BH65" s="350" t="s">
        <v>10</v>
      </c>
    </row>
    <row r="66" spans="1:60" ht="31.5">
      <c r="A66" s="86" t="s">
        <v>66</v>
      </c>
      <c r="B66" s="17" t="s">
        <v>145</v>
      </c>
      <c r="C66" s="265" t="s">
        <v>146</v>
      </c>
      <c r="D66" s="295" t="s">
        <v>129</v>
      </c>
      <c r="E66" s="352">
        <f t="shared" si="113"/>
        <v>0</v>
      </c>
      <c r="F66" s="353">
        <f t="shared" si="113"/>
        <v>0</v>
      </c>
      <c r="G66" s="353">
        <f t="shared" si="113"/>
        <v>0</v>
      </c>
      <c r="H66" s="353">
        <f t="shared" si="113"/>
        <v>0</v>
      </c>
      <c r="I66" s="354">
        <f t="shared" si="113"/>
        <v>0</v>
      </c>
      <c r="J66" s="355">
        <v>0</v>
      </c>
      <c r="K66" s="355">
        <v>0</v>
      </c>
      <c r="L66" s="355">
        <v>0</v>
      </c>
      <c r="M66" s="355">
        <v>0</v>
      </c>
      <c r="N66" s="355">
        <v>0</v>
      </c>
      <c r="O66" s="355">
        <v>0</v>
      </c>
      <c r="P66" s="355">
        <v>0</v>
      </c>
      <c r="Q66" s="355">
        <v>0</v>
      </c>
      <c r="R66" s="355">
        <v>0</v>
      </c>
      <c r="S66" s="355">
        <v>0</v>
      </c>
      <c r="T66" s="355">
        <v>0</v>
      </c>
      <c r="U66" s="355">
        <v>0</v>
      </c>
      <c r="V66" s="355">
        <v>0</v>
      </c>
      <c r="W66" s="355">
        <v>0</v>
      </c>
      <c r="X66" s="355">
        <v>0</v>
      </c>
      <c r="Y66" s="355">
        <v>0</v>
      </c>
      <c r="Z66" s="355">
        <v>0</v>
      </c>
      <c r="AA66" s="355">
        <v>0</v>
      </c>
      <c r="AB66" s="355">
        <v>0</v>
      </c>
      <c r="AC66" s="355">
        <v>0</v>
      </c>
      <c r="AD66" s="352">
        <f t="shared" si="115"/>
        <v>0</v>
      </c>
      <c r="AE66" s="353">
        <f t="shared" si="115"/>
        <v>0</v>
      </c>
      <c r="AF66" s="353">
        <f t="shared" si="115"/>
        <v>0</v>
      </c>
      <c r="AG66" s="353">
        <f t="shared" si="115"/>
        <v>0</v>
      </c>
      <c r="AH66" s="354">
        <f t="shared" si="115"/>
        <v>0</v>
      </c>
      <c r="AI66" s="355">
        <v>0</v>
      </c>
      <c r="AJ66" s="355">
        <v>0</v>
      </c>
      <c r="AK66" s="355">
        <v>0</v>
      </c>
      <c r="AL66" s="355">
        <v>0</v>
      </c>
      <c r="AM66" s="355">
        <v>0</v>
      </c>
      <c r="AN66" s="355">
        <v>0</v>
      </c>
      <c r="AO66" s="355">
        <v>0</v>
      </c>
      <c r="AP66" s="355">
        <v>0</v>
      </c>
      <c r="AQ66" s="355">
        <v>0</v>
      </c>
      <c r="AR66" s="355">
        <v>0</v>
      </c>
      <c r="AS66" s="355">
        <v>0</v>
      </c>
      <c r="AT66" s="355">
        <v>0</v>
      </c>
      <c r="AU66" s="355">
        <v>0</v>
      </c>
      <c r="AV66" s="355">
        <v>0</v>
      </c>
      <c r="AW66" s="355">
        <v>0</v>
      </c>
      <c r="AX66" s="355">
        <v>0</v>
      </c>
      <c r="AY66" s="355">
        <v>0</v>
      </c>
      <c r="AZ66" s="355">
        <v>0</v>
      </c>
      <c r="BA66" s="355">
        <v>0</v>
      </c>
      <c r="BB66" s="355">
        <v>0</v>
      </c>
      <c r="BC66" s="352">
        <f t="shared" si="117"/>
        <v>0</v>
      </c>
      <c r="BD66" s="353">
        <f t="shared" si="117"/>
        <v>0</v>
      </c>
      <c r="BE66" s="353">
        <f t="shared" si="117"/>
        <v>0</v>
      </c>
      <c r="BF66" s="353">
        <f t="shared" si="117"/>
        <v>0</v>
      </c>
      <c r="BG66" s="354">
        <f t="shared" si="117"/>
        <v>0</v>
      </c>
      <c r="BH66" s="356" t="s">
        <v>122</v>
      </c>
    </row>
    <row r="67" spans="1:60" ht="49.5" customHeight="1">
      <c r="A67" s="358" t="s">
        <v>66</v>
      </c>
      <c r="B67" s="17" t="s">
        <v>147</v>
      </c>
      <c r="C67" s="265" t="s">
        <v>148</v>
      </c>
      <c r="D67" s="295" t="s">
        <v>129</v>
      </c>
      <c r="E67" s="352">
        <f t="shared" si="113"/>
        <v>0</v>
      </c>
      <c r="F67" s="353">
        <f t="shared" si="113"/>
        <v>0</v>
      </c>
      <c r="G67" s="353">
        <f t="shared" si="113"/>
        <v>0</v>
      </c>
      <c r="H67" s="353">
        <f t="shared" si="113"/>
        <v>0</v>
      </c>
      <c r="I67" s="354">
        <f t="shared" si="113"/>
        <v>0</v>
      </c>
      <c r="J67" s="355">
        <v>0</v>
      </c>
      <c r="K67" s="355">
        <v>0</v>
      </c>
      <c r="L67" s="355">
        <v>0</v>
      </c>
      <c r="M67" s="355">
        <v>0</v>
      </c>
      <c r="N67" s="355">
        <v>0</v>
      </c>
      <c r="O67" s="355">
        <v>0</v>
      </c>
      <c r="P67" s="355">
        <v>0</v>
      </c>
      <c r="Q67" s="355">
        <v>0</v>
      </c>
      <c r="R67" s="355">
        <v>0</v>
      </c>
      <c r="S67" s="355">
        <v>0</v>
      </c>
      <c r="T67" s="355">
        <v>0</v>
      </c>
      <c r="U67" s="355">
        <v>0</v>
      </c>
      <c r="V67" s="355">
        <v>0</v>
      </c>
      <c r="W67" s="355">
        <v>0</v>
      </c>
      <c r="X67" s="355">
        <v>0</v>
      </c>
      <c r="Y67" s="355">
        <v>0</v>
      </c>
      <c r="Z67" s="355">
        <v>0</v>
      </c>
      <c r="AA67" s="355">
        <v>0</v>
      </c>
      <c r="AB67" s="355">
        <v>0</v>
      </c>
      <c r="AC67" s="355">
        <v>0</v>
      </c>
      <c r="AD67" s="352">
        <f t="shared" si="115"/>
        <v>0</v>
      </c>
      <c r="AE67" s="353">
        <f t="shared" si="115"/>
        <v>0</v>
      </c>
      <c r="AF67" s="353">
        <f t="shared" si="115"/>
        <v>0</v>
      </c>
      <c r="AG67" s="353">
        <f t="shared" si="115"/>
        <v>0</v>
      </c>
      <c r="AH67" s="354">
        <f t="shared" si="115"/>
        <v>0</v>
      </c>
      <c r="AI67" s="355">
        <v>0</v>
      </c>
      <c r="AJ67" s="355">
        <v>0</v>
      </c>
      <c r="AK67" s="355">
        <v>0</v>
      </c>
      <c r="AL67" s="355">
        <v>0</v>
      </c>
      <c r="AM67" s="355">
        <v>0</v>
      </c>
      <c r="AN67" s="355">
        <v>0</v>
      </c>
      <c r="AO67" s="355">
        <v>0</v>
      </c>
      <c r="AP67" s="355">
        <v>0</v>
      </c>
      <c r="AQ67" s="355">
        <v>0</v>
      </c>
      <c r="AR67" s="355">
        <v>0</v>
      </c>
      <c r="AS67" s="355">
        <v>0</v>
      </c>
      <c r="AT67" s="355">
        <v>0</v>
      </c>
      <c r="AU67" s="355">
        <v>0</v>
      </c>
      <c r="AV67" s="355">
        <v>0</v>
      </c>
      <c r="AW67" s="355">
        <v>0</v>
      </c>
      <c r="AX67" s="355">
        <v>0</v>
      </c>
      <c r="AY67" s="355">
        <v>0</v>
      </c>
      <c r="AZ67" s="355">
        <v>0</v>
      </c>
      <c r="BA67" s="355">
        <v>0</v>
      </c>
      <c r="BB67" s="355">
        <v>0</v>
      </c>
      <c r="BC67" s="352">
        <f t="shared" si="117"/>
        <v>0</v>
      </c>
      <c r="BD67" s="353">
        <f t="shared" si="117"/>
        <v>0</v>
      </c>
      <c r="BE67" s="353">
        <f t="shared" si="117"/>
        <v>0</v>
      </c>
      <c r="BF67" s="353">
        <f t="shared" si="117"/>
        <v>0</v>
      </c>
      <c r="BG67" s="354">
        <f t="shared" si="117"/>
        <v>0</v>
      </c>
      <c r="BH67" s="356" t="s">
        <v>122</v>
      </c>
    </row>
    <row r="68" spans="1:60" ht="31.5">
      <c r="A68" s="339" t="s">
        <v>68</v>
      </c>
      <c r="B68" s="55" t="s">
        <v>69</v>
      </c>
      <c r="C68" s="79" t="s">
        <v>10</v>
      </c>
      <c r="D68" s="296">
        <f>D69+D73+D74+D75+D76+D77+D78+D79</f>
        <v>0</v>
      </c>
      <c r="E68" s="341">
        <f t="shared" si="113"/>
        <v>0</v>
      </c>
      <c r="F68" s="342">
        <f t="shared" si="113"/>
        <v>0</v>
      </c>
      <c r="G68" s="342">
        <f t="shared" si="113"/>
        <v>0</v>
      </c>
      <c r="H68" s="342">
        <f t="shared" si="113"/>
        <v>0</v>
      </c>
      <c r="I68" s="340">
        <f t="shared" si="113"/>
        <v>0</v>
      </c>
      <c r="J68" s="343">
        <f t="shared" ref="J68:AC68" si="118">J69+J73+J74+J75+J76+J77+J78+J79</f>
        <v>0</v>
      </c>
      <c r="K68" s="342">
        <f t="shared" si="118"/>
        <v>0</v>
      </c>
      <c r="L68" s="342">
        <f t="shared" si="118"/>
        <v>0</v>
      </c>
      <c r="M68" s="342">
        <f t="shared" si="118"/>
        <v>0</v>
      </c>
      <c r="N68" s="342">
        <f t="shared" si="118"/>
        <v>0</v>
      </c>
      <c r="O68" s="342">
        <f t="shared" si="118"/>
        <v>0</v>
      </c>
      <c r="P68" s="342">
        <f t="shared" si="118"/>
        <v>0</v>
      </c>
      <c r="Q68" s="342">
        <f t="shared" si="118"/>
        <v>0</v>
      </c>
      <c r="R68" s="342">
        <f t="shared" si="118"/>
        <v>0</v>
      </c>
      <c r="S68" s="342">
        <f t="shared" si="118"/>
        <v>0</v>
      </c>
      <c r="T68" s="342">
        <f t="shared" si="118"/>
        <v>0</v>
      </c>
      <c r="U68" s="342">
        <f t="shared" si="118"/>
        <v>0</v>
      </c>
      <c r="V68" s="342">
        <f t="shared" si="118"/>
        <v>0</v>
      </c>
      <c r="W68" s="342">
        <f t="shared" si="118"/>
        <v>0</v>
      </c>
      <c r="X68" s="342">
        <f t="shared" si="118"/>
        <v>0</v>
      </c>
      <c r="Y68" s="342">
        <f t="shared" si="118"/>
        <v>0</v>
      </c>
      <c r="Z68" s="342">
        <f t="shared" si="118"/>
        <v>0</v>
      </c>
      <c r="AA68" s="342">
        <f t="shared" si="118"/>
        <v>0</v>
      </c>
      <c r="AB68" s="342">
        <f t="shared" si="118"/>
        <v>0</v>
      </c>
      <c r="AC68" s="340">
        <f t="shared" si="118"/>
        <v>0</v>
      </c>
      <c r="AD68" s="341">
        <f t="shared" si="115"/>
        <v>0</v>
      </c>
      <c r="AE68" s="342">
        <f t="shared" si="115"/>
        <v>0</v>
      </c>
      <c r="AF68" s="342">
        <f t="shared" si="115"/>
        <v>0</v>
      </c>
      <c r="AG68" s="342">
        <f t="shared" si="115"/>
        <v>0</v>
      </c>
      <c r="AH68" s="340">
        <f t="shared" si="115"/>
        <v>0</v>
      </c>
      <c r="AI68" s="341">
        <f t="shared" ref="AI68:BB68" si="119">AI69+AI73+AI74+AI75+AI76+AI77+AI78+AI79</f>
        <v>0</v>
      </c>
      <c r="AJ68" s="342">
        <f t="shared" si="119"/>
        <v>0</v>
      </c>
      <c r="AK68" s="342">
        <f t="shared" si="119"/>
        <v>0</v>
      </c>
      <c r="AL68" s="342">
        <f t="shared" si="119"/>
        <v>0</v>
      </c>
      <c r="AM68" s="342">
        <f t="shared" si="119"/>
        <v>0</v>
      </c>
      <c r="AN68" s="342">
        <f t="shared" si="119"/>
        <v>0</v>
      </c>
      <c r="AO68" s="342">
        <f t="shared" si="119"/>
        <v>0</v>
      </c>
      <c r="AP68" s="342">
        <f t="shared" si="119"/>
        <v>0</v>
      </c>
      <c r="AQ68" s="342">
        <f t="shared" si="119"/>
        <v>0</v>
      </c>
      <c r="AR68" s="342">
        <f t="shared" si="119"/>
        <v>0</v>
      </c>
      <c r="AS68" s="342">
        <f t="shared" si="119"/>
        <v>0</v>
      </c>
      <c r="AT68" s="342">
        <f t="shared" si="119"/>
        <v>0</v>
      </c>
      <c r="AU68" s="342">
        <f t="shared" si="119"/>
        <v>0</v>
      </c>
      <c r="AV68" s="342">
        <f t="shared" si="119"/>
        <v>0</v>
      </c>
      <c r="AW68" s="342">
        <f t="shared" si="119"/>
        <v>0</v>
      </c>
      <c r="AX68" s="342">
        <f t="shared" si="119"/>
        <v>0</v>
      </c>
      <c r="AY68" s="342">
        <f t="shared" si="119"/>
        <v>0</v>
      </c>
      <c r="AZ68" s="342">
        <f t="shared" si="119"/>
        <v>0</v>
      </c>
      <c r="BA68" s="342">
        <f t="shared" si="119"/>
        <v>0</v>
      </c>
      <c r="BB68" s="340">
        <f t="shared" si="119"/>
        <v>0</v>
      </c>
      <c r="BC68" s="341">
        <f t="shared" si="117"/>
        <v>0</v>
      </c>
      <c r="BD68" s="342">
        <f t="shared" si="117"/>
        <v>0</v>
      </c>
      <c r="BE68" s="342">
        <f t="shared" si="117"/>
        <v>0</v>
      </c>
      <c r="BF68" s="342">
        <f t="shared" si="117"/>
        <v>0</v>
      </c>
      <c r="BG68" s="340">
        <f t="shared" si="117"/>
        <v>0</v>
      </c>
      <c r="BH68" s="344" t="s">
        <v>10</v>
      </c>
    </row>
    <row r="69" spans="1:60" ht="31.5">
      <c r="A69" s="357" t="s">
        <v>70</v>
      </c>
      <c r="B69" s="74" t="s">
        <v>71</v>
      </c>
      <c r="C69" s="78" t="s">
        <v>10</v>
      </c>
      <c r="D69" s="294">
        <f>SUM(D70,D71,,D72)</f>
        <v>0</v>
      </c>
      <c r="E69" s="347">
        <f t="shared" si="113"/>
        <v>0</v>
      </c>
      <c r="F69" s="348">
        <f t="shared" si="113"/>
        <v>0</v>
      </c>
      <c r="G69" s="348">
        <f t="shared" si="113"/>
        <v>0</v>
      </c>
      <c r="H69" s="348">
        <f t="shared" si="113"/>
        <v>0</v>
      </c>
      <c r="I69" s="346">
        <f t="shared" si="113"/>
        <v>0</v>
      </c>
      <c r="J69" s="349">
        <v>0</v>
      </c>
      <c r="K69" s="348">
        <v>0</v>
      </c>
      <c r="L69" s="348">
        <v>0</v>
      </c>
      <c r="M69" s="348">
        <v>0</v>
      </c>
      <c r="N69" s="348">
        <v>0</v>
      </c>
      <c r="O69" s="348">
        <v>0</v>
      </c>
      <c r="P69" s="348">
        <v>0</v>
      </c>
      <c r="Q69" s="348">
        <v>0</v>
      </c>
      <c r="R69" s="348">
        <v>0</v>
      </c>
      <c r="S69" s="348">
        <v>0</v>
      </c>
      <c r="T69" s="348">
        <v>0</v>
      </c>
      <c r="U69" s="348">
        <v>0</v>
      </c>
      <c r="V69" s="348">
        <v>0</v>
      </c>
      <c r="W69" s="348">
        <v>0</v>
      </c>
      <c r="X69" s="348">
        <v>0</v>
      </c>
      <c r="Y69" s="348">
        <v>0</v>
      </c>
      <c r="Z69" s="348">
        <v>0</v>
      </c>
      <c r="AA69" s="348">
        <v>0</v>
      </c>
      <c r="AB69" s="348">
        <v>0</v>
      </c>
      <c r="AC69" s="346">
        <v>0</v>
      </c>
      <c r="AD69" s="347">
        <f t="shared" si="115"/>
        <v>0</v>
      </c>
      <c r="AE69" s="348">
        <f t="shared" si="115"/>
        <v>0</v>
      </c>
      <c r="AF69" s="348">
        <f t="shared" si="115"/>
        <v>0</v>
      </c>
      <c r="AG69" s="348">
        <f t="shared" si="115"/>
        <v>0</v>
      </c>
      <c r="AH69" s="346">
        <f t="shared" si="115"/>
        <v>0</v>
      </c>
      <c r="AI69" s="347">
        <v>0</v>
      </c>
      <c r="AJ69" s="348">
        <v>0</v>
      </c>
      <c r="AK69" s="348">
        <v>0</v>
      </c>
      <c r="AL69" s="348">
        <v>0</v>
      </c>
      <c r="AM69" s="348">
        <v>0</v>
      </c>
      <c r="AN69" s="348">
        <v>0</v>
      </c>
      <c r="AO69" s="348">
        <v>0</v>
      </c>
      <c r="AP69" s="348">
        <v>0</v>
      </c>
      <c r="AQ69" s="348">
        <v>0</v>
      </c>
      <c r="AR69" s="348">
        <v>0</v>
      </c>
      <c r="AS69" s="348">
        <v>0</v>
      </c>
      <c r="AT69" s="348">
        <v>0</v>
      </c>
      <c r="AU69" s="348">
        <v>0</v>
      </c>
      <c r="AV69" s="348">
        <v>0</v>
      </c>
      <c r="AW69" s="348">
        <v>0</v>
      </c>
      <c r="AX69" s="348">
        <v>0</v>
      </c>
      <c r="AY69" s="348">
        <v>0</v>
      </c>
      <c r="AZ69" s="348">
        <v>0</v>
      </c>
      <c r="BA69" s="348">
        <v>0</v>
      </c>
      <c r="BB69" s="346">
        <v>0</v>
      </c>
      <c r="BC69" s="347">
        <f t="shared" si="117"/>
        <v>0</v>
      </c>
      <c r="BD69" s="348">
        <f t="shared" si="117"/>
        <v>0</v>
      </c>
      <c r="BE69" s="348">
        <f t="shared" si="117"/>
        <v>0</v>
      </c>
      <c r="BF69" s="348">
        <f t="shared" si="117"/>
        <v>0</v>
      </c>
      <c r="BG69" s="346">
        <f t="shared" si="117"/>
        <v>0</v>
      </c>
      <c r="BH69" s="350" t="s">
        <v>10</v>
      </c>
    </row>
    <row r="70" spans="1:60" ht="31.5">
      <c r="A70" s="4" t="s">
        <v>70</v>
      </c>
      <c r="B70" s="17" t="s">
        <v>149</v>
      </c>
      <c r="C70" s="265" t="s">
        <v>150</v>
      </c>
      <c r="D70" s="295" t="s">
        <v>129</v>
      </c>
      <c r="E70" s="352">
        <f t="shared" ref="E70" si="120">J70+O70+T70+Y70</f>
        <v>0</v>
      </c>
      <c r="F70" s="353">
        <f t="shared" ref="F70" si="121">K70+P70+U70+Z70</f>
        <v>0</v>
      </c>
      <c r="G70" s="353">
        <f t="shared" ref="G70" si="122">L70+Q70+V70+AA70</f>
        <v>0</v>
      </c>
      <c r="H70" s="353">
        <f t="shared" ref="H70" si="123">M70+R70+W70+AB70</f>
        <v>0</v>
      </c>
      <c r="I70" s="354">
        <f t="shared" ref="I70" si="124">N70+S70+X70+AC70</f>
        <v>0</v>
      </c>
      <c r="J70" s="355">
        <v>0</v>
      </c>
      <c r="K70" s="355">
        <v>0</v>
      </c>
      <c r="L70" s="355">
        <v>0</v>
      </c>
      <c r="M70" s="355">
        <v>0</v>
      </c>
      <c r="N70" s="355">
        <v>0</v>
      </c>
      <c r="O70" s="355">
        <v>0</v>
      </c>
      <c r="P70" s="355">
        <v>0</v>
      </c>
      <c r="Q70" s="355">
        <v>0</v>
      </c>
      <c r="R70" s="355">
        <v>0</v>
      </c>
      <c r="S70" s="355">
        <v>0</v>
      </c>
      <c r="T70" s="355">
        <v>0</v>
      </c>
      <c r="U70" s="355">
        <v>0</v>
      </c>
      <c r="V70" s="355">
        <v>0</v>
      </c>
      <c r="W70" s="355">
        <v>0</v>
      </c>
      <c r="X70" s="355">
        <v>0</v>
      </c>
      <c r="Y70" s="355">
        <v>0</v>
      </c>
      <c r="Z70" s="355">
        <v>0</v>
      </c>
      <c r="AA70" s="355">
        <v>0</v>
      </c>
      <c r="AB70" s="355">
        <v>0</v>
      </c>
      <c r="AC70" s="355">
        <v>0</v>
      </c>
      <c r="AD70" s="352">
        <f t="shared" ref="AD70" si="125">AI70+AN70+AS70+AX70</f>
        <v>0</v>
      </c>
      <c r="AE70" s="353">
        <f t="shared" ref="AE70" si="126">AJ70+AO70+AT70+AY70</f>
        <v>0</v>
      </c>
      <c r="AF70" s="353">
        <f t="shared" ref="AF70" si="127">AK70+AP70+AU70+AZ70</f>
        <v>0</v>
      </c>
      <c r="AG70" s="353">
        <f t="shared" ref="AG70" si="128">AL70+AQ70+AV70+BA70</f>
        <v>0</v>
      </c>
      <c r="AH70" s="354">
        <f t="shared" ref="AH70" si="129">AM70+AR70+AW70+BB70</f>
        <v>0</v>
      </c>
      <c r="AI70" s="355">
        <v>0</v>
      </c>
      <c r="AJ70" s="355">
        <v>0</v>
      </c>
      <c r="AK70" s="355">
        <v>0</v>
      </c>
      <c r="AL70" s="355">
        <v>0</v>
      </c>
      <c r="AM70" s="355">
        <v>0</v>
      </c>
      <c r="AN70" s="355">
        <v>0</v>
      </c>
      <c r="AO70" s="355">
        <v>0</v>
      </c>
      <c r="AP70" s="355">
        <v>0</v>
      </c>
      <c r="AQ70" s="355">
        <v>0</v>
      </c>
      <c r="AR70" s="355">
        <v>0</v>
      </c>
      <c r="AS70" s="355">
        <v>0</v>
      </c>
      <c r="AT70" s="355">
        <v>0</v>
      </c>
      <c r="AU70" s="355">
        <v>0</v>
      </c>
      <c r="AV70" s="355">
        <v>0</v>
      </c>
      <c r="AW70" s="355">
        <v>0</v>
      </c>
      <c r="AX70" s="355">
        <v>0</v>
      </c>
      <c r="AY70" s="355">
        <v>0</v>
      </c>
      <c r="AZ70" s="355">
        <v>0</v>
      </c>
      <c r="BA70" s="355">
        <v>0</v>
      </c>
      <c r="BB70" s="355">
        <v>0</v>
      </c>
      <c r="BC70" s="352">
        <f t="shared" ref="BC70" si="130">(AI70+AN70+AS70)-(J70+O70+T70)</f>
        <v>0</v>
      </c>
      <c r="BD70" s="353">
        <f t="shared" ref="BD70" si="131">(AJ70+AO70+AT70)-(K70+P70+U70)</f>
        <v>0</v>
      </c>
      <c r="BE70" s="353">
        <f t="shared" ref="BE70" si="132">(AK70+AP70+AU70)-(L70+Q70+V70)</f>
        <v>0</v>
      </c>
      <c r="BF70" s="353">
        <f t="shared" ref="BF70" si="133">(AL70+AQ70+AV70)-(M70+R70+W70)</f>
        <v>0</v>
      </c>
      <c r="BG70" s="354">
        <f t="shared" ref="BG70" si="134">(AM70+AR70+AW70)-(N70+S70+X70)</f>
        <v>0</v>
      </c>
      <c r="BH70" s="356" t="s">
        <v>122</v>
      </c>
    </row>
    <row r="71" spans="1:60" ht="31.5">
      <c r="A71" s="4" t="s">
        <v>70</v>
      </c>
      <c r="B71" s="17" t="s">
        <v>151</v>
      </c>
      <c r="C71" s="265" t="s">
        <v>152</v>
      </c>
      <c r="D71" s="295" t="s">
        <v>129</v>
      </c>
      <c r="E71" s="352">
        <f t="shared" ref="E71" si="135">J71+O71+T71+Y71</f>
        <v>0</v>
      </c>
      <c r="F71" s="353">
        <f t="shared" ref="F71" si="136">K71+P71+U71+Z71</f>
        <v>0</v>
      </c>
      <c r="G71" s="353">
        <f t="shared" ref="G71" si="137">L71+Q71+V71+AA71</f>
        <v>0</v>
      </c>
      <c r="H71" s="353">
        <f t="shared" ref="H71" si="138">M71+R71+W71+AB71</f>
        <v>0</v>
      </c>
      <c r="I71" s="354">
        <f t="shared" ref="I71" si="139">N71+S71+X71+AC71</f>
        <v>0</v>
      </c>
      <c r="J71" s="355">
        <v>0</v>
      </c>
      <c r="K71" s="355">
        <v>0</v>
      </c>
      <c r="L71" s="355">
        <v>0</v>
      </c>
      <c r="M71" s="355">
        <v>0</v>
      </c>
      <c r="N71" s="355">
        <v>0</v>
      </c>
      <c r="O71" s="355">
        <v>0</v>
      </c>
      <c r="P71" s="355">
        <v>0</v>
      </c>
      <c r="Q71" s="355">
        <v>0</v>
      </c>
      <c r="R71" s="355">
        <v>0</v>
      </c>
      <c r="S71" s="355">
        <v>0</v>
      </c>
      <c r="T71" s="355">
        <v>0</v>
      </c>
      <c r="U71" s="355">
        <v>0</v>
      </c>
      <c r="V71" s="355">
        <v>0</v>
      </c>
      <c r="W71" s="355">
        <v>0</v>
      </c>
      <c r="X71" s="355">
        <v>0</v>
      </c>
      <c r="Y71" s="355">
        <v>0</v>
      </c>
      <c r="Z71" s="355">
        <v>0</v>
      </c>
      <c r="AA71" s="355">
        <v>0</v>
      </c>
      <c r="AB71" s="355">
        <v>0</v>
      </c>
      <c r="AC71" s="355">
        <v>0</v>
      </c>
      <c r="AD71" s="352">
        <f t="shared" ref="AD71" si="140">AI71+AN71+AS71+AX71</f>
        <v>0</v>
      </c>
      <c r="AE71" s="353">
        <f t="shared" ref="AE71" si="141">AJ71+AO71+AT71+AY71</f>
        <v>0</v>
      </c>
      <c r="AF71" s="353">
        <f t="shared" ref="AF71" si="142">AK71+AP71+AU71+AZ71</f>
        <v>0</v>
      </c>
      <c r="AG71" s="353">
        <f t="shared" ref="AG71" si="143">AL71+AQ71+AV71+BA71</f>
        <v>0</v>
      </c>
      <c r="AH71" s="354">
        <f t="shared" ref="AH71" si="144">AM71+AR71+AW71+BB71</f>
        <v>0</v>
      </c>
      <c r="AI71" s="355">
        <v>0</v>
      </c>
      <c r="AJ71" s="355">
        <v>0</v>
      </c>
      <c r="AK71" s="355">
        <v>0</v>
      </c>
      <c r="AL71" s="355">
        <v>0</v>
      </c>
      <c r="AM71" s="355">
        <v>0</v>
      </c>
      <c r="AN71" s="355">
        <v>0</v>
      </c>
      <c r="AO71" s="355">
        <v>0</v>
      </c>
      <c r="AP71" s="355">
        <v>0</v>
      </c>
      <c r="AQ71" s="355">
        <v>0</v>
      </c>
      <c r="AR71" s="355">
        <v>0</v>
      </c>
      <c r="AS71" s="355">
        <v>0</v>
      </c>
      <c r="AT71" s="355">
        <v>0</v>
      </c>
      <c r="AU71" s="355">
        <v>0</v>
      </c>
      <c r="AV71" s="355">
        <v>0</v>
      </c>
      <c r="AW71" s="355">
        <v>0</v>
      </c>
      <c r="AX71" s="355">
        <v>0</v>
      </c>
      <c r="AY71" s="355">
        <v>0</v>
      </c>
      <c r="AZ71" s="355">
        <v>0</v>
      </c>
      <c r="BA71" s="355">
        <v>0</v>
      </c>
      <c r="BB71" s="355">
        <v>0</v>
      </c>
      <c r="BC71" s="352">
        <f t="shared" ref="BC71" si="145">(AI71+AN71+AS71)-(J71+O71+T71)</f>
        <v>0</v>
      </c>
      <c r="BD71" s="353">
        <f t="shared" ref="BD71" si="146">(AJ71+AO71+AT71)-(K71+P71+U71)</f>
        <v>0</v>
      </c>
      <c r="BE71" s="353">
        <f t="shared" ref="BE71" si="147">(AK71+AP71+AU71)-(L71+Q71+V71)</f>
        <v>0</v>
      </c>
      <c r="BF71" s="353">
        <f t="shared" ref="BF71" si="148">(AL71+AQ71+AV71)-(M71+R71+W71)</f>
        <v>0</v>
      </c>
      <c r="BG71" s="354">
        <f t="shared" ref="BG71" si="149">(AM71+AR71+AW71)-(N71+S71+X71)</f>
        <v>0</v>
      </c>
      <c r="BH71" s="356" t="s">
        <v>122</v>
      </c>
    </row>
    <row r="72" spans="1:60" ht="31.5">
      <c r="A72" s="4" t="s">
        <v>70</v>
      </c>
      <c r="B72" s="17" t="s">
        <v>153</v>
      </c>
      <c r="C72" s="265" t="s">
        <v>154</v>
      </c>
      <c r="D72" s="295" t="s">
        <v>129</v>
      </c>
      <c r="E72" s="352">
        <f t="shared" ref="E72:I72" si="150">J72+O72+T72+Y72</f>
        <v>0</v>
      </c>
      <c r="F72" s="353">
        <f t="shared" si="150"/>
        <v>0</v>
      </c>
      <c r="G72" s="353">
        <f t="shared" si="150"/>
        <v>0</v>
      </c>
      <c r="H72" s="353">
        <f t="shared" si="150"/>
        <v>0</v>
      </c>
      <c r="I72" s="354">
        <f t="shared" si="150"/>
        <v>0</v>
      </c>
      <c r="J72" s="355">
        <v>0</v>
      </c>
      <c r="K72" s="355">
        <v>0</v>
      </c>
      <c r="L72" s="355">
        <v>0</v>
      </c>
      <c r="M72" s="355">
        <v>0</v>
      </c>
      <c r="N72" s="355">
        <v>0</v>
      </c>
      <c r="O72" s="355">
        <v>0</v>
      </c>
      <c r="P72" s="355">
        <v>0</v>
      </c>
      <c r="Q72" s="355">
        <v>0</v>
      </c>
      <c r="R72" s="355">
        <v>0</v>
      </c>
      <c r="S72" s="355">
        <v>0</v>
      </c>
      <c r="T72" s="355">
        <v>0</v>
      </c>
      <c r="U72" s="355">
        <v>0</v>
      </c>
      <c r="V72" s="355">
        <v>0</v>
      </c>
      <c r="W72" s="355">
        <v>0</v>
      </c>
      <c r="X72" s="355">
        <v>0</v>
      </c>
      <c r="Y72" s="355">
        <v>0</v>
      </c>
      <c r="Z72" s="355">
        <v>0</v>
      </c>
      <c r="AA72" s="355">
        <v>0</v>
      </c>
      <c r="AB72" s="355">
        <v>0</v>
      </c>
      <c r="AC72" s="355">
        <v>0</v>
      </c>
      <c r="AD72" s="352">
        <f t="shared" ref="AD72:AH72" si="151">AI72+AN72+AS72+AX72</f>
        <v>0</v>
      </c>
      <c r="AE72" s="353">
        <f t="shared" si="151"/>
        <v>0</v>
      </c>
      <c r="AF72" s="353">
        <f t="shared" si="151"/>
        <v>0</v>
      </c>
      <c r="AG72" s="353">
        <f t="shared" si="151"/>
        <v>0</v>
      </c>
      <c r="AH72" s="354">
        <f t="shared" si="151"/>
        <v>0</v>
      </c>
      <c r="AI72" s="355">
        <v>0</v>
      </c>
      <c r="AJ72" s="355">
        <v>0</v>
      </c>
      <c r="AK72" s="355">
        <v>0</v>
      </c>
      <c r="AL72" s="355">
        <v>0</v>
      </c>
      <c r="AM72" s="355">
        <v>0</v>
      </c>
      <c r="AN72" s="355">
        <v>0</v>
      </c>
      <c r="AO72" s="355">
        <v>0</v>
      </c>
      <c r="AP72" s="355">
        <v>0</v>
      </c>
      <c r="AQ72" s="355">
        <v>0</v>
      </c>
      <c r="AR72" s="355">
        <v>0</v>
      </c>
      <c r="AS72" s="355">
        <v>0</v>
      </c>
      <c r="AT72" s="355">
        <v>0</v>
      </c>
      <c r="AU72" s="355">
        <v>0</v>
      </c>
      <c r="AV72" s="355">
        <v>0</v>
      </c>
      <c r="AW72" s="355">
        <v>0</v>
      </c>
      <c r="AX72" s="355">
        <v>0</v>
      </c>
      <c r="AY72" s="355">
        <v>0</v>
      </c>
      <c r="AZ72" s="355">
        <v>0</v>
      </c>
      <c r="BA72" s="355">
        <v>0</v>
      </c>
      <c r="BB72" s="355">
        <v>0</v>
      </c>
      <c r="BC72" s="352">
        <f t="shared" ref="BC72:BG72" si="152">(AI72+AN72+AS72)-(J72+O72+T72)</f>
        <v>0</v>
      </c>
      <c r="BD72" s="353">
        <f t="shared" si="152"/>
        <v>0</v>
      </c>
      <c r="BE72" s="353">
        <f t="shared" si="152"/>
        <v>0</v>
      </c>
      <c r="BF72" s="353">
        <f t="shared" si="152"/>
        <v>0</v>
      </c>
      <c r="BG72" s="354">
        <f t="shared" si="152"/>
        <v>0</v>
      </c>
      <c r="BH72" s="356" t="s">
        <v>122</v>
      </c>
    </row>
    <row r="73" spans="1:60" ht="31.5">
      <c r="A73" s="357" t="s">
        <v>72</v>
      </c>
      <c r="B73" s="74" t="s">
        <v>73</v>
      </c>
      <c r="C73" s="78" t="s">
        <v>10</v>
      </c>
      <c r="D73" s="293">
        <v>0</v>
      </c>
      <c r="E73" s="347">
        <f t="shared" si="113"/>
        <v>0</v>
      </c>
      <c r="F73" s="348">
        <f t="shared" si="113"/>
        <v>0</v>
      </c>
      <c r="G73" s="348">
        <f t="shared" si="113"/>
        <v>0</v>
      </c>
      <c r="H73" s="348">
        <f t="shared" si="113"/>
        <v>0</v>
      </c>
      <c r="I73" s="346">
        <f t="shared" si="113"/>
        <v>0</v>
      </c>
      <c r="J73" s="349">
        <v>0</v>
      </c>
      <c r="K73" s="348">
        <v>0</v>
      </c>
      <c r="L73" s="348">
        <v>0</v>
      </c>
      <c r="M73" s="348">
        <v>0</v>
      </c>
      <c r="N73" s="348">
        <v>0</v>
      </c>
      <c r="O73" s="348">
        <v>0</v>
      </c>
      <c r="P73" s="348">
        <v>0</v>
      </c>
      <c r="Q73" s="348">
        <v>0</v>
      </c>
      <c r="R73" s="348">
        <v>0</v>
      </c>
      <c r="S73" s="348">
        <v>0</v>
      </c>
      <c r="T73" s="348">
        <v>0</v>
      </c>
      <c r="U73" s="348">
        <v>0</v>
      </c>
      <c r="V73" s="348">
        <v>0</v>
      </c>
      <c r="W73" s="348">
        <v>0</v>
      </c>
      <c r="X73" s="348">
        <v>0</v>
      </c>
      <c r="Y73" s="348">
        <v>0</v>
      </c>
      <c r="Z73" s="348">
        <v>0</v>
      </c>
      <c r="AA73" s="348">
        <v>0</v>
      </c>
      <c r="AB73" s="348">
        <v>0</v>
      </c>
      <c r="AC73" s="346">
        <v>0</v>
      </c>
      <c r="AD73" s="347">
        <f t="shared" si="115"/>
        <v>0</v>
      </c>
      <c r="AE73" s="348">
        <f t="shared" si="115"/>
        <v>0</v>
      </c>
      <c r="AF73" s="348">
        <f t="shared" si="115"/>
        <v>0</v>
      </c>
      <c r="AG73" s="348">
        <f t="shared" si="115"/>
        <v>0</v>
      </c>
      <c r="AH73" s="346">
        <f t="shared" si="115"/>
        <v>0</v>
      </c>
      <c r="AI73" s="347">
        <v>0</v>
      </c>
      <c r="AJ73" s="348">
        <v>0</v>
      </c>
      <c r="AK73" s="348">
        <v>0</v>
      </c>
      <c r="AL73" s="348">
        <v>0</v>
      </c>
      <c r="AM73" s="348">
        <v>0</v>
      </c>
      <c r="AN73" s="348">
        <v>0</v>
      </c>
      <c r="AO73" s="348">
        <v>0</v>
      </c>
      <c r="AP73" s="348">
        <v>0</v>
      </c>
      <c r="AQ73" s="348">
        <v>0</v>
      </c>
      <c r="AR73" s="348">
        <v>0</v>
      </c>
      <c r="AS73" s="348">
        <v>0</v>
      </c>
      <c r="AT73" s="348">
        <v>0</v>
      </c>
      <c r="AU73" s="348">
        <v>0</v>
      </c>
      <c r="AV73" s="348">
        <v>0</v>
      </c>
      <c r="AW73" s="348">
        <v>0</v>
      </c>
      <c r="AX73" s="348">
        <v>0</v>
      </c>
      <c r="AY73" s="348">
        <v>0</v>
      </c>
      <c r="AZ73" s="348">
        <v>0</v>
      </c>
      <c r="BA73" s="348">
        <v>0</v>
      </c>
      <c r="BB73" s="346">
        <v>0</v>
      </c>
      <c r="BC73" s="347">
        <f t="shared" si="117"/>
        <v>0</v>
      </c>
      <c r="BD73" s="348">
        <f t="shared" si="117"/>
        <v>0</v>
      </c>
      <c r="BE73" s="348">
        <f t="shared" si="117"/>
        <v>0</v>
      </c>
      <c r="BF73" s="348">
        <f t="shared" si="117"/>
        <v>0</v>
      </c>
      <c r="BG73" s="346">
        <f t="shared" si="117"/>
        <v>0</v>
      </c>
      <c r="BH73" s="350" t="s">
        <v>10</v>
      </c>
    </row>
    <row r="74" spans="1:60" ht="31.5">
      <c r="A74" s="357" t="s">
        <v>74</v>
      </c>
      <c r="B74" s="74" t="s">
        <v>75</v>
      </c>
      <c r="C74" s="78" t="s">
        <v>10</v>
      </c>
      <c r="D74" s="293">
        <v>0</v>
      </c>
      <c r="E74" s="347">
        <f t="shared" si="113"/>
        <v>0</v>
      </c>
      <c r="F74" s="348">
        <f t="shared" si="113"/>
        <v>0</v>
      </c>
      <c r="G74" s="348">
        <f t="shared" si="113"/>
        <v>0</v>
      </c>
      <c r="H74" s="348">
        <f t="shared" si="113"/>
        <v>0</v>
      </c>
      <c r="I74" s="346">
        <f t="shared" si="113"/>
        <v>0</v>
      </c>
      <c r="J74" s="349">
        <v>0</v>
      </c>
      <c r="K74" s="348">
        <v>0</v>
      </c>
      <c r="L74" s="348">
        <v>0</v>
      </c>
      <c r="M74" s="348">
        <v>0</v>
      </c>
      <c r="N74" s="348">
        <v>0</v>
      </c>
      <c r="O74" s="348">
        <v>0</v>
      </c>
      <c r="P74" s="348">
        <v>0</v>
      </c>
      <c r="Q74" s="348">
        <v>0</v>
      </c>
      <c r="R74" s="348">
        <v>0</v>
      </c>
      <c r="S74" s="348">
        <v>0</v>
      </c>
      <c r="T74" s="348">
        <v>0</v>
      </c>
      <c r="U74" s="348">
        <v>0</v>
      </c>
      <c r="V74" s="348">
        <v>0</v>
      </c>
      <c r="W74" s="348">
        <v>0</v>
      </c>
      <c r="X74" s="348">
        <v>0</v>
      </c>
      <c r="Y74" s="348">
        <v>0</v>
      </c>
      <c r="Z74" s="348">
        <v>0</v>
      </c>
      <c r="AA74" s="348">
        <v>0</v>
      </c>
      <c r="AB74" s="348">
        <v>0</v>
      </c>
      <c r="AC74" s="346">
        <v>0</v>
      </c>
      <c r="AD74" s="347">
        <f t="shared" si="115"/>
        <v>0</v>
      </c>
      <c r="AE74" s="348">
        <f t="shared" si="115"/>
        <v>0</v>
      </c>
      <c r="AF74" s="348">
        <f t="shared" si="115"/>
        <v>0</v>
      </c>
      <c r="AG74" s="348">
        <f t="shared" si="115"/>
        <v>0</v>
      </c>
      <c r="AH74" s="346">
        <f t="shared" si="115"/>
        <v>0</v>
      </c>
      <c r="AI74" s="347">
        <v>0</v>
      </c>
      <c r="AJ74" s="348">
        <v>0</v>
      </c>
      <c r="AK74" s="348">
        <v>0</v>
      </c>
      <c r="AL74" s="348">
        <v>0</v>
      </c>
      <c r="AM74" s="348">
        <v>0</v>
      </c>
      <c r="AN74" s="348">
        <v>0</v>
      </c>
      <c r="AO74" s="348">
        <v>0</v>
      </c>
      <c r="AP74" s="348">
        <v>0</v>
      </c>
      <c r="AQ74" s="348">
        <v>0</v>
      </c>
      <c r="AR74" s="348">
        <v>0</v>
      </c>
      <c r="AS74" s="348">
        <v>0</v>
      </c>
      <c r="AT74" s="348">
        <v>0</v>
      </c>
      <c r="AU74" s="348">
        <v>0</v>
      </c>
      <c r="AV74" s="348">
        <v>0</v>
      </c>
      <c r="AW74" s="348">
        <v>0</v>
      </c>
      <c r="AX74" s="348">
        <v>0</v>
      </c>
      <c r="AY74" s="348">
        <v>0</v>
      </c>
      <c r="AZ74" s="348">
        <v>0</v>
      </c>
      <c r="BA74" s="348">
        <v>0</v>
      </c>
      <c r="BB74" s="346">
        <v>0</v>
      </c>
      <c r="BC74" s="347">
        <f t="shared" si="117"/>
        <v>0</v>
      </c>
      <c r="BD74" s="348">
        <f t="shared" si="117"/>
        <v>0</v>
      </c>
      <c r="BE74" s="348">
        <f t="shared" si="117"/>
        <v>0</v>
      </c>
      <c r="BF74" s="348">
        <f t="shared" si="117"/>
        <v>0</v>
      </c>
      <c r="BG74" s="346">
        <f t="shared" si="117"/>
        <v>0</v>
      </c>
      <c r="BH74" s="350" t="s">
        <v>10</v>
      </c>
    </row>
    <row r="75" spans="1:60" ht="31.5">
      <c r="A75" s="357" t="s">
        <v>76</v>
      </c>
      <c r="B75" s="74" t="s">
        <v>77</v>
      </c>
      <c r="C75" s="78" t="s">
        <v>10</v>
      </c>
      <c r="D75" s="293">
        <v>0</v>
      </c>
      <c r="E75" s="347">
        <f t="shared" ref="E75:I85" si="153">J75+O75+T75+Y75</f>
        <v>0</v>
      </c>
      <c r="F75" s="348">
        <f t="shared" si="153"/>
        <v>0</v>
      </c>
      <c r="G75" s="348">
        <f t="shared" si="153"/>
        <v>0</v>
      </c>
      <c r="H75" s="348">
        <f t="shared" si="153"/>
        <v>0</v>
      </c>
      <c r="I75" s="346">
        <f t="shared" si="153"/>
        <v>0</v>
      </c>
      <c r="J75" s="349">
        <v>0</v>
      </c>
      <c r="K75" s="348">
        <v>0</v>
      </c>
      <c r="L75" s="348">
        <v>0</v>
      </c>
      <c r="M75" s="348">
        <v>0</v>
      </c>
      <c r="N75" s="348">
        <v>0</v>
      </c>
      <c r="O75" s="348">
        <v>0</v>
      </c>
      <c r="P75" s="348">
        <v>0</v>
      </c>
      <c r="Q75" s="348">
        <v>0</v>
      </c>
      <c r="R75" s="348">
        <v>0</v>
      </c>
      <c r="S75" s="348">
        <v>0</v>
      </c>
      <c r="T75" s="348">
        <v>0</v>
      </c>
      <c r="U75" s="348">
        <v>0</v>
      </c>
      <c r="V75" s="348">
        <v>0</v>
      </c>
      <c r="W75" s="348">
        <v>0</v>
      </c>
      <c r="X75" s="348">
        <v>0</v>
      </c>
      <c r="Y75" s="348">
        <v>0</v>
      </c>
      <c r="Z75" s="348">
        <v>0</v>
      </c>
      <c r="AA75" s="348">
        <v>0</v>
      </c>
      <c r="AB75" s="348">
        <v>0</v>
      </c>
      <c r="AC75" s="346">
        <v>0</v>
      </c>
      <c r="AD75" s="347">
        <f t="shared" ref="AD75:AH85" si="154">AI75+AN75+AS75+AX75</f>
        <v>0</v>
      </c>
      <c r="AE75" s="348">
        <f t="shared" si="154"/>
        <v>0</v>
      </c>
      <c r="AF75" s="348">
        <f t="shared" si="154"/>
        <v>0</v>
      </c>
      <c r="AG75" s="348">
        <f t="shared" si="154"/>
        <v>0</v>
      </c>
      <c r="AH75" s="346">
        <f t="shared" si="154"/>
        <v>0</v>
      </c>
      <c r="AI75" s="347">
        <v>0</v>
      </c>
      <c r="AJ75" s="348">
        <v>0</v>
      </c>
      <c r="AK75" s="348">
        <v>0</v>
      </c>
      <c r="AL75" s="348">
        <v>0</v>
      </c>
      <c r="AM75" s="348">
        <v>0</v>
      </c>
      <c r="AN75" s="348">
        <v>0</v>
      </c>
      <c r="AO75" s="348">
        <v>0</v>
      </c>
      <c r="AP75" s="348">
        <v>0</v>
      </c>
      <c r="AQ75" s="348">
        <v>0</v>
      </c>
      <c r="AR75" s="348">
        <v>0</v>
      </c>
      <c r="AS75" s="348">
        <v>0</v>
      </c>
      <c r="AT75" s="348">
        <v>0</v>
      </c>
      <c r="AU75" s="348">
        <v>0</v>
      </c>
      <c r="AV75" s="348">
        <v>0</v>
      </c>
      <c r="AW75" s="348">
        <v>0</v>
      </c>
      <c r="AX75" s="348">
        <v>0</v>
      </c>
      <c r="AY75" s="348">
        <v>0</v>
      </c>
      <c r="AZ75" s="348">
        <v>0</v>
      </c>
      <c r="BA75" s="348">
        <v>0</v>
      </c>
      <c r="BB75" s="346">
        <v>0</v>
      </c>
      <c r="BC75" s="347">
        <f t="shared" ref="BC75:BG85" si="155">(AI75+AN75+AS75)-(J75+O75+T75)</f>
        <v>0</v>
      </c>
      <c r="BD75" s="348">
        <f t="shared" si="155"/>
        <v>0</v>
      </c>
      <c r="BE75" s="348">
        <f t="shared" si="155"/>
        <v>0</v>
      </c>
      <c r="BF75" s="348">
        <f t="shared" si="155"/>
        <v>0</v>
      </c>
      <c r="BG75" s="346">
        <f t="shared" si="155"/>
        <v>0</v>
      </c>
      <c r="BH75" s="350" t="s">
        <v>10</v>
      </c>
    </row>
    <row r="76" spans="1:60" ht="47.25">
      <c r="A76" s="357" t="s">
        <v>78</v>
      </c>
      <c r="B76" s="74" t="s">
        <v>79</v>
      </c>
      <c r="C76" s="78" t="s">
        <v>10</v>
      </c>
      <c r="D76" s="293">
        <v>0</v>
      </c>
      <c r="E76" s="347">
        <f t="shared" ref="E76:I76" si="156">J76+O76+T76+Y76</f>
        <v>0</v>
      </c>
      <c r="F76" s="348">
        <f t="shared" si="156"/>
        <v>0</v>
      </c>
      <c r="G76" s="348">
        <f t="shared" si="156"/>
        <v>0</v>
      </c>
      <c r="H76" s="348">
        <f t="shared" si="156"/>
        <v>0</v>
      </c>
      <c r="I76" s="346">
        <f t="shared" si="156"/>
        <v>0</v>
      </c>
      <c r="J76" s="349">
        <v>0</v>
      </c>
      <c r="K76" s="348">
        <v>0</v>
      </c>
      <c r="L76" s="348">
        <v>0</v>
      </c>
      <c r="M76" s="348">
        <v>0</v>
      </c>
      <c r="N76" s="348">
        <v>0</v>
      </c>
      <c r="O76" s="348">
        <v>0</v>
      </c>
      <c r="P76" s="348">
        <v>0</v>
      </c>
      <c r="Q76" s="348">
        <v>0</v>
      </c>
      <c r="R76" s="348">
        <v>0</v>
      </c>
      <c r="S76" s="348">
        <v>0</v>
      </c>
      <c r="T76" s="348">
        <v>0</v>
      </c>
      <c r="U76" s="348">
        <v>0</v>
      </c>
      <c r="V76" s="348">
        <v>0</v>
      </c>
      <c r="W76" s="348">
        <v>0</v>
      </c>
      <c r="X76" s="348">
        <v>0</v>
      </c>
      <c r="Y76" s="348">
        <v>0</v>
      </c>
      <c r="Z76" s="348">
        <v>0</v>
      </c>
      <c r="AA76" s="348">
        <v>0</v>
      </c>
      <c r="AB76" s="348">
        <v>0</v>
      </c>
      <c r="AC76" s="346">
        <v>0</v>
      </c>
      <c r="AD76" s="347">
        <f t="shared" ref="AD76:AH76" si="157">AI76+AN76+AS76+AX76</f>
        <v>0</v>
      </c>
      <c r="AE76" s="348">
        <f t="shared" si="157"/>
        <v>0</v>
      </c>
      <c r="AF76" s="348">
        <f t="shared" si="157"/>
        <v>0</v>
      </c>
      <c r="AG76" s="348">
        <f t="shared" si="157"/>
        <v>0</v>
      </c>
      <c r="AH76" s="346">
        <f t="shared" si="157"/>
        <v>0</v>
      </c>
      <c r="AI76" s="347">
        <v>0</v>
      </c>
      <c r="AJ76" s="348">
        <v>0</v>
      </c>
      <c r="AK76" s="348">
        <v>0</v>
      </c>
      <c r="AL76" s="348">
        <v>0</v>
      </c>
      <c r="AM76" s="348">
        <v>0</v>
      </c>
      <c r="AN76" s="348">
        <v>0</v>
      </c>
      <c r="AO76" s="348">
        <v>0</v>
      </c>
      <c r="AP76" s="348">
        <v>0</v>
      </c>
      <c r="AQ76" s="348">
        <v>0</v>
      </c>
      <c r="AR76" s="348">
        <v>0</v>
      </c>
      <c r="AS76" s="348">
        <v>0</v>
      </c>
      <c r="AT76" s="348">
        <v>0</v>
      </c>
      <c r="AU76" s="348">
        <v>0</v>
      </c>
      <c r="AV76" s="348">
        <v>0</v>
      </c>
      <c r="AW76" s="348">
        <v>0</v>
      </c>
      <c r="AX76" s="348">
        <v>0</v>
      </c>
      <c r="AY76" s="348">
        <v>0</v>
      </c>
      <c r="AZ76" s="348">
        <v>0</v>
      </c>
      <c r="BA76" s="348">
        <v>0</v>
      </c>
      <c r="BB76" s="346">
        <v>0</v>
      </c>
      <c r="BC76" s="347">
        <f t="shared" ref="BC76:BG76" si="158">(AI76+AN76+AS76)-(J76+O76+T76)</f>
        <v>0</v>
      </c>
      <c r="BD76" s="348">
        <f t="shared" si="158"/>
        <v>0</v>
      </c>
      <c r="BE76" s="348">
        <f t="shared" si="158"/>
        <v>0</v>
      </c>
      <c r="BF76" s="348">
        <f t="shared" si="158"/>
        <v>0</v>
      </c>
      <c r="BG76" s="346">
        <f t="shared" si="158"/>
        <v>0</v>
      </c>
      <c r="BH76" s="350" t="s">
        <v>10</v>
      </c>
    </row>
    <row r="77" spans="1:60" ht="31.5">
      <c r="A77" s="357" t="s">
        <v>80</v>
      </c>
      <c r="B77" s="74" t="s">
        <v>81</v>
      </c>
      <c r="C77" s="78" t="s">
        <v>10</v>
      </c>
      <c r="D77" s="293">
        <v>0</v>
      </c>
      <c r="E77" s="347">
        <f t="shared" si="153"/>
        <v>0</v>
      </c>
      <c r="F77" s="348">
        <f t="shared" si="153"/>
        <v>0</v>
      </c>
      <c r="G77" s="348">
        <f t="shared" si="153"/>
        <v>0</v>
      </c>
      <c r="H77" s="348">
        <f t="shared" si="153"/>
        <v>0</v>
      </c>
      <c r="I77" s="346">
        <f t="shared" si="153"/>
        <v>0</v>
      </c>
      <c r="J77" s="349">
        <v>0</v>
      </c>
      <c r="K77" s="348">
        <v>0</v>
      </c>
      <c r="L77" s="348">
        <v>0</v>
      </c>
      <c r="M77" s="348">
        <v>0</v>
      </c>
      <c r="N77" s="348">
        <v>0</v>
      </c>
      <c r="O77" s="348">
        <v>0</v>
      </c>
      <c r="P77" s="348">
        <v>0</v>
      </c>
      <c r="Q77" s="348">
        <v>0</v>
      </c>
      <c r="R77" s="348">
        <v>0</v>
      </c>
      <c r="S77" s="348">
        <v>0</v>
      </c>
      <c r="T77" s="348">
        <v>0</v>
      </c>
      <c r="U77" s="348">
        <v>0</v>
      </c>
      <c r="V77" s="348">
        <v>0</v>
      </c>
      <c r="W77" s="348">
        <v>0</v>
      </c>
      <c r="X77" s="348">
        <v>0</v>
      </c>
      <c r="Y77" s="348">
        <v>0</v>
      </c>
      <c r="Z77" s="348">
        <v>0</v>
      </c>
      <c r="AA77" s="348">
        <v>0</v>
      </c>
      <c r="AB77" s="348">
        <v>0</v>
      </c>
      <c r="AC77" s="346">
        <v>0</v>
      </c>
      <c r="AD77" s="347">
        <f t="shared" si="154"/>
        <v>0</v>
      </c>
      <c r="AE77" s="348">
        <f t="shared" si="154"/>
        <v>0</v>
      </c>
      <c r="AF77" s="348">
        <f t="shared" si="154"/>
        <v>0</v>
      </c>
      <c r="AG77" s="348">
        <f t="shared" si="154"/>
        <v>0</v>
      </c>
      <c r="AH77" s="346">
        <f t="shared" si="154"/>
        <v>0</v>
      </c>
      <c r="AI77" s="347">
        <v>0</v>
      </c>
      <c r="AJ77" s="348">
        <v>0</v>
      </c>
      <c r="AK77" s="348">
        <v>0</v>
      </c>
      <c r="AL77" s="348">
        <v>0</v>
      </c>
      <c r="AM77" s="348">
        <v>0</v>
      </c>
      <c r="AN77" s="348">
        <v>0</v>
      </c>
      <c r="AO77" s="348">
        <v>0</v>
      </c>
      <c r="AP77" s="348">
        <v>0</v>
      </c>
      <c r="AQ77" s="348">
        <v>0</v>
      </c>
      <c r="AR77" s="348">
        <v>0</v>
      </c>
      <c r="AS77" s="348">
        <v>0</v>
      </c>
      <c r="AT77" s="348">
        <v>0</v>
      </c>
      <c r="AU77" s="348">
        <v>0</v>
      </c>
      <c r="AV77" s="348">
        <v>0</v>
      </c>
      <c r="AW77" s="348">
        <v>0</v>
      </c>
      <c r="AX77" s="348">
        <v>0</v>
      </c>
      <c r="AY77" s="348">
        <v>0</v>
      </c>
      <c r="AZ77" s="348">
        <v>0</v>
      </c>
      <c r="BA77" s="348">
        <v>0</v>
      </c>
      <c r="BB77" s="346">
        <v>0</v>
      </c>
      <c r="BC77" s="347">
        <f t="shared" si="155"/>
        <v>0</v>
      </c>
      <c r="BD77" s="348">
        <f t="shared" si="155"/>
        <v>0</v>
      </c>
      <c r="BE77" s="348">
        <f t="shared" si="155"/>
        <v>0</v>
      </c>
      <c r="BF77" s="348">
        <f t="shared" si="155"/>
        <v>0</v>
      </c>
      <c r="BG77" s="346">
        <f t="shared" si="155"/>
        <v>0</v>
      </c>
      <c r="BH77" s="350" t="s">
        <v>10</v>
      </c>
    </row>
    <row r="78" spans="1:60" ht="31.5">
      <c r="A78" s="357" t="s">
        <v>82</v>
      </c>
      <c r="B78" s="74" t="s">
        <v>83</v>
      </c>
      <c r="C78" s="78" t="s">
        <v>10</v>
      </c>
      <c r="D78" s="293">
        <v>0</v>
      </c>
      <c r="E78" s="347">
        <f t="shared" si="153"/>
        <v>0</v>
      </c>
      <c r="F78" s="348">
        <f t="shared" si="153"/>
        <v>0</v>
      </c>
      <c r="G78" s="348">
        <f t="shared" si="153"/>
        <v>0</v>
      </c>
      <c r="H78" s="348">
        <f t="shared" si="153"/>
        <v>0</v>
      </c>
      <c r="I78" s="346">
        <f t="shared" si="153"/>
        <v>0</v>
      </c>
      <c r="J78" s="349">
        <v>0</v>
      </c>
      <c r="K78" s="348">
        <v>0</v>
      </c>
      <c r="L78" s="348">
        <v>0</v>
      </c>
      <c r="M78" s="348">
        <v>0</v>
      </c>
      <c r="N78" s="348">
        <v>0</v>
      </c>
      <c r="O78" s="348">
        <v>0</v>
      </c>
      <c r="P78" s="348">
        <v>0</v>
      </c>
      <c r="Q78" s="348">
        <v>0</v>
      </c>
      <c r="R78" s="348">
        <v>0</v>
      </c>
      <c r="S78" s="348">
        <v>0</v>
      </c>
      <c r="T78" s="348">
        <v>0</v>
      </c>
      <c r="U78" s="348">
        <v>0</v>
      </c>
      <c r="V78" s="348">
        <v>0</v>
      </c>
      <c r="W78" s="348">
        <v>0</v>
      </c>
      <c r="X78" s="348">
        <v>0</v>
      </c>
      <c r="Y78" s="348">
        <v>0</v>
      </c>
      <c r="Z78" s="348">
        <v>0</v>
      </c>
      <c r="AA78" s="348">
        <v>0</v>
      </c>
      <c r="AB78" s="348">
        <v>0</v>
      </c>
      <c r="AC78" s="346">
        <v>0</v>
      </c>
      <c r="AD78" s="347">
        <f t="shared" si="154"/>
        <v>0</v>
      </c>
      <c r="AE78" s="348">
        <f t="shared" si="154"/>
        <v>0</v>
      </c>
      <c r="AF78" s="348">
        <f t="shared" si="154"/>
        <v>0</v>
      </c>
      <c r="AG78" s="348">
        <f t="shared" si="154"/>
        <v>0</v>
      </c>
      <c r="AH78" s="346">
        <f t="shared" si="154"/>
        <v>0</v>
      </c>
      <c r="AI78" s="347">
        <v>0</v>
      </c>
      <c r="AJ78" s="348">
        <v>0</v>
      </c>
      <c r="AK78" s="348">
        <v>0</v>
      </c>
      <c r="AL78" s="348">
        <v>0</v>
      </c>
      <c r="AM78" s="348">
        <v>0</v>
      </c>
      <c r="AN78" s="348">
        <v>0</v>
      </c>
      <c r="AO78" s="348">
        <v>0</v>
      </c>
      <c r="AP78" s="348">
        <v>0</v>
      </c>
      <c r="AQ78" s="348">
        <v>0</v>
      </c>
      <c r="AR78" s="348">
        <v>0</v>
      </c>
      <c r="AS78" s="348">
        <v>0</v>
      </c>
      <c r="AT78" s="348">
        <v>0</v>
      </c>
      <c r="AU78" s="348">
        <v>0</v>
      </c>
      <c r="AV78" s="348">
        <v>0</v>
      </c>
      <c r="AW78" s="348">
        <v>0</v>
      </c>
      <c r="AX78" s="348">
        <v>0</v>
      </c>
      <c r="AY78" s="348">
        <v>0</v>
      </c>
      <c r="AZ78" s="348">
        <v>0</v>
      </c>
      <c r="BA78" s="348">
        <v>0</v>
      </c>
      <c r="BB78" s="346">
        <v>0</v>
      </c>
      <c r="BC78" s="347">
        <f t="shared" si="155"/>
        <v>0</v>
      </c>
      <c r="BD78" s="348">
        <f t="shared" si="155"/>
        <v>0</v>
      </c>
      <c r="BE78" s="348">
        <f t="shared" si="155"/>
        <v>0</v>
      </c>
      <c r="BF78" s="348">
        <f t="shared" si="155"/>
        <v>0</v>
      </c>
      <c r="BG78" s="346">
        <f t="shared" si="155"/>
        <v>0</v>
      </c>
      <c r="BH78" s="350" t="s">
        <v>10</v>
      </c>
    </row>
    <row r="79" spans="1:60" ht="47.25">
      <c r="A79" s="357" t="s">
        <v>84</v>
      </c>
      <c r="B79" s="74" t="s">
        <v>85</v>
      </c>
      <c r="C79" s="78" t="s">
        <v>10</v>
      </c>
      <c r="D79" s="293">
        <v>0</v>
      </c>
      <c r="E79" s="347">
        <f t="shared" si="153"/>
        <v>0</v>
      </c>
      <c r="F79" s="348">
        <f t="shared" si="153"/>
        <v>0</v>
      </c>
      <c r="G79" s="348">
        <f t="shared" si="153"/>
        <v>0</v>
      </c>
      <c r="H79" s="348">
        <f t="shared" si="153"/>
        <v>0</v>
      </c>
      <c r="I79" s="346">
        <f t="shared" si="153"/>
        <v>0</v>
      </c>
      <c r="J79" s="349">
        <v>0</v>
      </c>
      <c r="K79" s="348">
        <v>0</v>
      </c>
      <c r="L79" s="348">
        <v>0</v>
      </c>
      <c r="M79" s="348">
        <v>0</v>
      </c>
      <c r="N79" s="348">
        <v>0</v>
      </c>
      <c r="O79" s="348">
        <v>0</v>
      </c>
      <c r="P79" s="348">
        <v>0</v>
      </c>
      <c r="Q79" s="348">
        <v>0</v>
      </c>
      <c r="R79" s="348">
        <v>0</v>
      </c>
      <c r="S79" s="348">
        <v>0</v>
      </c>
      <c r="T79" s="348">
        <v>0</v>
      </c>
      <c r="U79" s="348">
        <v>0</v>
      </c>
      <c r="V79" s="348">
        <v>0</v>
      </c>
      <c r="W79" s="348">
        <v>0</v>
      </c>
      <c r="X79" s="348">
        <v>0</v>
      </c>
      <c r="Y79" s="348">
        <v>0</v>
      </c>
      <c r="Z79" s="348">
        <v>0</v>
      </c>
      <c r="AA79" s="348">
        <v>0</v>
      </c>
      <c r="AB79" s="348">
        <v>0</v>
      </c>
      <c r="AC79" s="346">
        <v>0</v>
      </c>
      <c r="AD79" s="347">
        <f t="shared" si="154"/>
        <v>0</v>
      </c>
      <c r="AE79" s="348">
        <f t="shared" si="154"/>
        <v>0</v>
      </c>
      <c r="AF79" s="348">
        <f t="shared" si="154"/>
        <v>0</v>
      </c>
      <c r="AG79" s="348">
        <f t="shared" si="154"/>
        <v>0</v>
      </c>
      <c r="AH79" s="346">
        <f t="shared" si="154"/>
        <v>0</v>
      </c>
      <c r="AI79" s="347">
        <v>0</v>
      </c>
      <c r="AJ79" s="348">
        <v>0</v>
      </c>
      <c r="AK79" s="348">
        <v>0</v>
      </c>
      <c r="AL79" s="348">
        <v>0</v>
      </c>
      <c r="AM79" s="348">
        <v>0</v>
      </c>
      <c r="AN79" s="348">
        <v>0</v>
      </c>
      <c r="AO79" s="348">
        <v>0</v>
      </c>
      <c r="AP79" s="348">
        <v>0</v>
      </c>
      <c r="AQ79" s="348">
        <v>0</v>
      </c>
      <c r="AR79" s="348">
        <v>0</v>
      </c>
      <c r="AS79" s="348">
        <v>0</v>
      </c>
      <c r="AT79" s="348">
        <v>0</v>
      </c>
      <c r="AU79" s="348">
        <v>0</v>
      </c>
      <c r="AV79" s="348">
        <v>0</v>
      </c>
      <c r="AW79" s="348">
        <v>0</v>
      </c>
      <c r="AX79" s="348">
        <v>0</v>
      </c>
      <c r="AY79" s="348">
        <v>0</v>
      </c>
      <c r="AZ79" s="348">
        <v>0</v>
      </c>
      <c r="BA79" s="348">
        <v>0</v>
      </c>
      <c r="BB79" s="346">
        <v>0</v>
      </c>
      <c r="BC79" s="347">
        <f t="shared" si="155"/>
        <v>0</v>
      </c>
      <c r="BD79" s="348">
        <f t="shared" si="155"/>
        <v>0</v>
      </c>
      <c r="BE79" s="348">
        <f t="shared" si="155"/>
        <v>0</v>
      </c>
      <c r="BF79" s="348">
        <f t="shared" si="155"/>
        <v>0</v>
      </c>
      <c r="BG79" s="346">
        <f t="shared" si="155"/>
        <v>0</v>
      </c>
      <c r="BH79" s="350" t="s">
        <v>10</v>
      </c>
    </row>
    <row r="80" spans="1:60" ht="47.25">
      <c r="A80" s="339" t="s">
        <v>86</v>
      </c>
      <c r="B80" s="55" t="s">
        <v>87</v>
      </c>
      <c r="C80" s="79" t="s">
        <v>10</v>
      </c>
      <c r="D80" s="296">
        <f>D81+D83</f>
        <v>0</v>
      </c>
      <c r="E80" s="341">
        <f t="shared" si="153"/>
        <v>0</v>
      </c>
      <c r="F80" s="342">
        <f t="shared" si="153"/>
        <v>0</v>
      </c>
      <c r="G80" s="342">
        <f t="shared" si="153"/>
        <v>0</v>
      </c>
      <c r="H80" s="342">
        <f t="shared" si="153"/>
        <v>0</v>
      </c>
      <c r="I80" s="340">
        <f t="shared" si="153"/>
        <v>0</v>
      </c>
      <c r="J80" s="343">
        <f t="shared" ref="J80:AC80" si="159">J81+J83</f>
        <v>0</v>
      </c>
      <c r="K80" s="342">
        <f t="shared" si="159"/>
        <v>0</v>
      </c>
      <c r="L80" s="342">
        <f t="shared" si="159"/>
        <v>0</v>
      </c>
      <c r="M80" s="342">
        <f t="shared" si="159"/>
        <v>0</v>
      </c>
      <c r="N80" s="342">
        <f t="shared" si="159"/>
        <v>0</v>
      </c>
      <c r="O80" s="342">
        <f t="shared" si="159"/>
        <v>0</v>
      </c>
      <c r="P80" s="342">
        <f t="shared" si="159"/>
        <v>0</v>
      </c>
      <c r="Q80" s="342">
        <f t="shared" si="159"/>
        <v>0</v>
      </c>
      <c r="R80" s="342">
        <f t="shared" si="159"/>
        <v>0</v>
      </c>
      <c r="S80" s="342">
        <f t="shared" si="159"/>
        <v>0</v>
      </c>
      <c r="T80" s="342">
        <f t="shared" si="159"/>
        <v>0</v>
      </c>
      <c r="U80" s="342">
        <f t="shared" si="159"/>
        <v>0</v>
      </c>
      <c r="V80" s="342">
        <f t="shared" si="159"/>
        <v>0</v>
      </c>
      <c r="W80" s="342">
        <f t="shared" si="159"/>
        <v>0</v>
      </c>
      <c r="X80" s="342">
        <f t="shared" si="159"/>
        <v>0</v>
      </c>
      <c r="Y80" s="342">
        <f t="shared" si="159"/>
        <v>0</v>
      </c>
      <c r="Z80" s="342">
        <f t="shared" si="159"/>
        <v>0</v>
      </c>
      <c r="AA80" s="342">
        <f t="shared" si="159"/>
        <v>0</v>
      </c>
      <c r="AB80" s="342">
        <f t="shared" si="159"/>
        <v>0</v>
      </c>
      <c r="AC80" s="340">
        <f t="shared" si="159"/>
        <v>0</v>
      </c>
      <c r="AD80" s="341">
        <f t="shared" si="154"/>
        <v>0</v>
      </c>
      <c r="AE80" s="342">
        <f t="shared" si="154"/>
        <v>0</v>
      </c>
      <c r="AF80" s="342">
        <f t="shared" si="154"/>
        <v>0</v>
      </c>
      <c r="AG80" s="342">
        <f t="shared" si="154"/>
        <v>0</v>
      </c>
      <c r="AH80" s="340">
        <f t="shared" si="154"/>
        <v>0</v>
      </c>
      <c r="AI80" s="341">
        <f t="shared" ref="AI80:BB80" si="160">AI81+AI83</f>
        <v>0</v>
      </c>
      <c r="AJ80" s="342">
        <f t="shared" si="160"/>
        <v>0</v>
      </c>
      <c r="AK80" s="342">
        <f t="shared" si="160"/>
        <v>0</v>
      </c>
      <c r="AL80" s="342">
        <f t="shared" si="160"/>
        <v>0</v>
      </c>
      <c r="AM80" s="342">
        <f t="shared" si="160"/>
        <v>0</v>
      </c>
      <c r="AN80" s="342">
        <f t="shared" si="160"/>
        <v>0</v>
      </c>
      <c r="AO80" s="342">
        <f t="shared" si="160"/>
        <v>0</v>
      </c>
      <c r="AP80" s="342">
        <f t="shared" si="160"/>
        <v>0</v>
      </c>
      <c r="AQ80" s="342">
        <f t="shared" si="160"/>
        <v>0</v>
      </c>
      <c r="AR80" s="342">
        <f t="shared" si="160"/>
        <v>0</v>
      </c>
      <c r="AS80" s="342">
        <f t="shared" si="160"/>
        <v>0</v>
      </c>
      <c r="AT80" s="342">
        <f t="shared" si="160"/>
        <v>0</v>
      </c>
      <c r="AU80" s="342">
        <f t="shared" si="160"/>
        <v>0</v>
      </c>
      <c r="AV80" s="342">
        <f t="shared" si="160"/>
        <v>0</v>
      </c>
      <c r="AW80" s="342">
        <f t="shared" si="160"/>
        <v>0</v>
      </c>
      <c r="AX80" s="342">
        <f t="shared" si="160"/>
        <v>0</v>
      </c>
      <c r="AY80" s="342">
        <f t="shared" si="160"/>
        <v>0</v>
      </c>
      <c r="AZ80" s="342">
        <f t="shared" si="160"/>
        <v>0</v>
      </c>
      <c r="BA80" s="342">
        <f t="shared" si="160"/>
        <v>0</v>
      </c>
      <c r="BB80" s="340">
        <f t="shared" si="160"/>
        <v>0</v>
      </c>
      <c r="BC80" s="341">
        <f t="shared" si="155"/>
        <v>0</v>
      </c>
      <c r="BD80" s="342">
        <f t="shared" si="155"/>
        <v>0</v>
      </c>
      <c r="BE80" s="342">
        <f t="shared" si="155"/>
        <v>0</v>
      </c>
      <c r="BF80" s="342">
        <f t="shared" si="155"/>
        <v>0</v>
      </c>
      <c r="BG80" s="340">
        <f t="shared" si="155"/>
        <v>0</v>
      </c>
      <c r="BH80" s="344" t="s">
        <v>10</v>
      </c>
    </row>
    <row r="81" spans="1:60" ht="31.5">
      <c r="A81" s="357" t="s">
        <v>88</v>
      </c>
      <c r="B81" s="85" t="s">
        <v>89</v>
      </c>
      <c r="C81" s="78" t="s">
        <v>10</v>
      </c>
      <c r="D81" s="294">
        <f>SUM(D82)</f>
        <v>0</v>
      </c>
      <c r="E81" s="347">
        <f t="shared" si="153"/>
        <v>0</v>
      </c>
      <c r="F81" s="348">
        <f t="shared" si="153"/>
        <v>0</v>
      </c>
      <c r="G81" s="348">
        <f t="shared" si="153"/>
        <v>0</v>
      </c>
      <c r="H81" s="348">
        <f t="shared" si="153"/>
        <v>0</v>
      </c>
      <c r="I81" s="346">
        <f t="shared" si="153"/>
        <v>0</v>
      </c>
      <c r="J81" s="349">
        <f t="shared" ref="J81:AC81" si="161">SUM(J82:J82)</f>
        <v>0</v>
      </c>
      <c r="K81" s="348">
        <f t="shared" si="161"/>
        <v>0</v>
      </c>
      <c r="L81" s="348">
        <f t="shared" si="161"/>
        <v>0</v>
      </c>
      <c r="M81" s="348">
        <f t="shared" si="161"/>
        <v>0</v>
      </c>
      <c r="N81" s="348">
        <f t="shared" si="161"/>
        <v>0</v>
      </c>
      <c r="O81" s="348">
        <f t="shared" si="161"/>
        <v>0</v>
      </c>
      <c r="P81" s="348">
        <f t="shared" si="161"/>
        <v>0</v>
      </c>
      <c r="Q81" s="348">
        <f t="shared" si="161"/>
        <v>0</v>
      </c>
      <c r="R81" s="348">
        <f t="shared" si="161"/>
        <v>0</v>
      </c>
      <c r="S81" s="348">
        <f t="shared" si="161"/>
        <v>0</v>
      </c>
      <c r="T81" s="348">
        <f t="shared" si="161"/>
        <v>0</v>
      </c>
      <c r="U81" s="348">
        <f t="shared" si="161"/>
        <v>0</v>
      </c>
      <c r="V81" s="348">
        <f t="shared" si="161"/>
        <v>0</v>
      </c>
      <c r="W81" s="348">
        <f t="shared" si="161"/>
        <v>0</v>
      </c>
      <c r="X81" s="348">
        <f t="shared" si="161"/>
        <v>0</v>
      </c>
      <c r="Y81" s="348">
        <f t="shared" si="161"/>
        <v>0</v>
      </c>
      <c r="Z81" s="348">
        <f t="shared" si="161"/>
        <v>0</v>
      </c>
      <c r="AA81" s="348">
        <f t="shared" si="161"/>
        <v>0</v>
      </c>
      <c r="AB81" s="348">
        <f t="shared" si="161"/>
        <v>0</v>
      </c>
      <c r="AC81" s="346">
        <f t="shared" si="161"/>
        <v>0</v>
      </c>
      <c r="AD81" s="347">
        <f t="shared" si="154"/>
        <v>0</v>
      </c>
      <c r="AE81" s="348">
        <f t="shared" si="154"/>
        <v>0</v>
      </c>
      <c r="AF81" s="348">
        <f t="shared" si="154"/>
        <v>0</v>
      </c>
      <c r="AG81" s="348">
        <f t="shared" si="154"/>
        <v>0</v>
      </c>
      <c r="AH81" s="346">
        <f t="shared" si="154"/>
        <v>0</v>
      </c>
      <c r="AI81" s="347">
        <f t="shared" ref="AI81:BB81" si="162">SUM(AI82:AI82)</f>
        <v>0</v>
      </c>
      <c r="AJ81" s="348">
        <f t="shared" si="162"/>
        <v>0</v>
      </c>
      <c r="AK81" s="348">
        <f t="shared" si="162"/>
        <v>0</v>
      </c>
      <c r="AL81" s="348">
        <f t="shared" si="162"/>
        <v>0</v>
      </c>
      <c r="AM81" s="348">
        <f t="shared" si="162"/>
        <v>0</v>
      </c>
      <c r="AN81" s="348">
        <f t="shared" si="162"/>
        <v>0</v>
      </c>
      <c r="AO81" s="348">
        <f t="shared" si="162"/>
        <v>0</v>
      </c>
      <c r="AP81" s="348">
        <f t="shared" si="162"/>
        <v>0</v>
      </c>
      <c r="AQ81" s="348">
        <f t="shared" si="162"/>
        <v>0</v>
      </c>
      <c r="AR81" s="348">
        <f t="shared" si="162"/>
        <v>0</v>
      </c>
      <c r="AS81" s="348">
        <f t="shared" si="162"/>
        <v>0</v>
      </c>
      <c r="AT81" s="348">
        <f t="shared" si="162"/>
        <v>0</v>
      </c>
      <c r="AU81" s="348">
        <f t="shared" si="162"/>
        <v>0</v>
      </c>
      <c r="AV81" s="348">
        <f t="shared" si="162"/>
        <v>0</v>
      </c>
      <c r="AW81" s="348">
        <f t="shared" si="162"/>
        <v>0</v>
      </c>
      <c r="AX81" s="348">
        <f t="shared" si="162"/>
        <v>0</v>
      </c>
      <c r="AY81" s="348">
        <f t="shared" si="162"/>
        <v>0</v>
      </c>
      <c r="AZ81" s="348">
        <f t="shared" si="162"/>
        <v>0</v>
      </c>
      <c r="BA81" s="348">
        <f t="shared" si="162"/>
        <v>0</v>
      </c>
      <c r="BB81" s="346">
        <f t="shared" si="162"/>
        <v>0</v>
      </c>
      <c r="BC81" s="347">
        <f t="shared" si="155"/>
        <v>0</v>
      </c>
      <c r="BD81" s="348">
        <f t="shared" si="155"/>
        <v>0</v>
      </c>
      <c r="BE81" s="348">
        <f t="shared" si="155"/>
        <v>0</v>
      </c>
      <c r="BF81" s="348">
        <f t="shared" si="155"/>
        <v>0</v>
      </c>
      <c r="BG81" s="346">
        <f t="shared" si="155"/>
        <v>0</v>
      </c>
      <c r="BH81" s="350" t="s">
        <v>10</v>
      </c>
    </row>
    <row r="82" spans="1:60" ht="31.5">
      <c r="A82" s="358" t="s">
        <v>88</v>
      </c>
      <c r="B82" s="17" t="s">
        <v>155</v>
      </c>
      <c r="C82" s="265" t="s">
        <v>127</v>
      </c>
      <c r="D82" s="295" t="s">
        <v>129</v>
      </c>
      <c r="E82" s="352">
        <f t="shared" si="153"/>
        <v>0</v>
      </c>
      <c r="F82" s="353">
        <f t="shared" si="153"/>
        <v>0</v>
      </c>
      <c r="G82" s="353">
        <f t="shared" si="153"/>
        <v>0</v>
      </c>
      <c r="H82" s="353">
        <f t="shared" si="153"/>
        <v>0</v>
      </c>
      <c r="I82" s="354">
        <f t="shared" si="153"/>
        <v>0</v>
      </c>
      <c r="J82" s="355">
        <v>0</v>
      </c>
      <c r="K82" s="355">
        <v>0</v>
      </c>
      <c r="L82" s="355">
        <v>0</v>
      </c>
      <c r="M82" s="355">
        <v>0</v>
      </c>
      <c r="N82" s="355">
        <v>0</v>
      </c>
      <c r="O82" s="355">
        <v>0</v>
      </c>
      <c r="P82" s="355">
        <v>0</v>
      </c>
      <c r="Q82" s="355">
        <v>0</v>
      </c>
      <c r="R82" s="355">
        <v>0</v>
      </c>
      <c r="S82" s="355">
        <v>0</v>
      </c>
      <c r="T82" s="355">
        <v>0</v>
      </c>
      <c r="U82" s="355">
        <v>0</v>
      </c>
      <c r="V82" s="355">
        <v>0</v>
      </c>
      <c r="W82" s="355">
        <v>0</v>
      </c>
      <c r="X82" s="355">
        <v>0</v>
      </c>
      <c r="Y82" s="355">
        <v>0</v>
      </c>
      <c r="Z82" s="355">
        <v>0</v>
      </c>
      <c r="AA82" s="355">
        <v>0</v>
      </c>
      <c r="AB82" s="355">
        <v>0</v>
      </c>
      <c r="AC82" s="355">
        <v>0</v>
      </c>
      <c r="AD82" s="352">
        <f t="shared" si="154"/>
        <v>0</v>
      </c>
      <c r="AE82" s="353">
        <f t="shared" si="154"/>
        <v>0</v>
      </c>
      <c r="AF82" s="353">
        <f t="shared" si="154"/>
        <v>0</v>
      </c>
      <c r="AG82" s="353">
        <f t="shared" si="154"/>
        <v>0</v>
      </c>
      <c r="AH82" s="354">
        <f t="shared" si="154"/>
        <v>0</v>
      </c>
      <c r="AI82" s="355">
        <v>0</v>
      </c>
      <c r="AJ82" s="355">
        <v>0</v>
      </c>
      <c r="AK82" s="355">
        <v>0</v>
      </c>
      <c r="AL82" s="355">
        <v>0</v>
      </c>
      <c r="AM82" s="355">
        <v>0</v>
      </c>
      <c r="AN82" s="355">
        <v>0</v>
      </c>
      <c r="AO82" s="355">
        <v>0</v>
      </c>
      <c r="AP82" s="355">
        <v>0</v>
      </c>
      <c r="AQ82" s="355">
        <v>0</v>
      </c>
      <c r="AR82" s="355">
        <v>0</v>
      </c>
      <c r="AS82" s="355">
        <v>0</v>
      </c>
      <c r="AT82" s="355">
        <v>0</v>
      </c>
      <c r="AU82" s="355">
        <v>0</v>
      </c>
      <c r="AV82" s="355">
        <v>0</v>
      </c>
      <c r="AW82" s="355">
        <v>0</v>
      </c>
      <c r="AX82" s="355">
        <v>0</v>
      </c>
      <c r="AY82" s="355">
        <v>0</v>
      </c>
      <c r="AZ82" s="355">
        <v>0</v>
      </c>
      <c r="BA82" s="355">
        <v>0</v>
      </c>
      <c r="BB82" s="355">
        <v>0</v>
      </c>
      <c r="BC82" s="352">
        <f t="shared" si="155"/>
        <v>0</v>
      </c>
      <c r="BD82" s="353">
        <f t="shared" si="155"/>
        <v>0</v>
      </c>
      <c r="BE82" s="353">
        <f t="shared" si="155"/>
        <v>0</v>
      </c>
      <c r="BF82" s="353">
        <f t="shared" si="155"/>
        <v>0</v>
      </c>
      <c r="BG82" s="354">
        <f t="shared" si="155"/>
        <v>0</v>
      </c>
      <c r="BH82" s="356" t="s">
        <v>122</v>
      </c>
    </row>
    <row r="83" spans="1:60" ht="31.5">
      <c r="A83" s="357" t="s">
        <v>90</v>
      </c>
      <c r="B83" s="74" t="s">
        <v>91</v>
      </c>
      <c r="C83" s="75" t="s">
        <v>10</v>
      </c>
      <c r="D83" s="293">
        <v>0</v>
      </c>
      <c r="E83" s="347">
        <f t="shared" ref="E83:I83" si="163">J83+O83+T83+Y83</f>
        <v>0</v>
      </c>
      <c r="F83" s="348">
        <f t="shared" si="163"/>
        <v>0</v>
      </c>
      <c r="G83" s="348">
        <f t="shared" si="163"/>
        <v>0</v>
      </c>
      <c r="H83" s="348">
        <f t="shared" si="163"/>
        <v>0</v>
      </c>
      <c r="I83" s="346">
        <f t="shared" si="163"/>
        <v>0</v>
      </c>
      <c r="J83" s="349">
        <v>0</v>
      </c>
      <c r="K83" s="348">
        <v>0</v>
      </c>
      <c r="L83" s="348">
        <v>0</v>
      </c>
      <c r="M83" s="348">
        <v>0</v>
      </c>
      <c r="N83" s="348">
        <v>0</v>
      </c>
      <c r="O83" s="348">
        <v>0</v>
      </c>
      <c r="P83" s="348">
        <v>0</v>
      </c>
      <c r="Q83" s="348">
        <v>0</v>
      </c>
      <c r="R83" s="348">
        <v>0</v>
      </c>
      <c r="S83" s="348">
        <v>0</v>
      </c>
      <c r="T83" s="348">
        <v>0</v>
      </c>
      <c r="U83" s="348">
        <v>0</v>
      </c>
      <c r="V83" s="348">
        <v>0</v>
      </c>
      <c r="W83" s="348">
        <v>0</v>
      </c>
      <c r="X83" s="348">
        <v>0</v>
      </c>
      <c r="Y83" s="348">
        <v>0</v>
      </c>
      <c r="Z83" s="348">
        <v>0</v>
      </c>
      <c r="AA83" s="348">
        <v>0</v>
      </c>
      <c r="AB83" s="348">
        <v>0</v>
      </c>
      <c r="AC83" s="346">
        <v>0</v>
      </c>
      <c r="AD83" s="347">
        <f t="shared" ref="AD83:AH83" si="164">AI83+AN83+AS83+AX83</f>
        <v>0</v>
      </c>
      <c r="AE83" s="348">
        <f t="shared" si="164"/>
        <v>0</v>
      </c>
      <c r="AF83" s="348">
        <f t="shared" si="164"/>
        <v>0</v>
      </c>
      <c r="AG83" s="348">
        <f t="shared" si="164"/>
        <v>0</v>
      </c>
      <c r="AH83" s="346">
        <f t="shared" si="164"/>
        <v>0</v>
      </c>
      <c r="AI83" s="347">
        <v>0</v>
      </c>
      <c r="AJ83" s="348">
        <v>0</v>
      </c>
      <c r="AK83" s="348">
        <v>0</v>
      </c>
      <c r="AL83" s="348">
        <v>0</v>
      </c>
      <c r="AM83" s="348">
        <v>0</v>
      </c>
      <c r="AN83" s="348">
        <v>0</v>
      </c>
      <c r="AO83" s="348">
        <v>0</v>
      </c>
      <c r="AP83" s="348">
        <v>0</v>
      </c>
      <c r="AQ83" s="348">
        <v>0</v>
      </c>
      <c r="AR83" s="348">
        <v>0</v>
      </c>
      <c r="AS83" s="348">
        <v>0</v>
      </c>
      <c r="AT83" s="348">
        <v>0</v>
      </c>
      <c r="AU83" s="348">
        <v>0</v>
      </c>
      <c r="AV83" s="348">
        <v>0</v>
      </c>
      <c r="AW83" s="348">
        <v>0</v>
      </c>
      <c r="AX83" s="348">
        <v>0</v>
      </c>
      <c r="AY83" s="348">
        <v>0</v>
      </c>
      <c r="AZ83" s="348">
        <v>0</v>
      </c>
      <c r="BA83" s="348">
        <v>0</v>
      </c>
      <c r="BB83" s="346">
        <v>0</v>
      </c>
      <c r="BC83" s="347">
        <f t="shared" ref="BC83:BG83" si="165">(AI83+AN83+AS83)-(J83+O83+T83)</f>
        <v>0</v>
      </c>
      <c r="BD83" s="348">
        <f t="shared" si="165"/>
        <v>0</v>
      </c>
      <c r="BE83" s="348">
        <f t="shared" si="165"/>
        <v>0</v>
      </c>
      <c r="BF83" s="348">
        <f t="shared" si="165"/>
        <v>0</v>
      </c>
      <c r="BG83" s="346">
        <f t="shared" si="165"/>
        <v>0</v>
      </c>
      <c r="BH83" s="350" t="s">
        <v>10</v>
      </c>
    </row>
    <row r="84" spans="1:60" ht="45" customHeight="1">
      <c r="A84" s="333" t="s">
        <v>92</v>
      </c>
      <c r="B84" s="82" t="s">
        <v>93</v>
      </c>
      <c r="C84" s="83" t="s">
        <v>10</v>
      </c>
      <c r="D84" s="297">
        <f t="shared" ref="D84" si="166">D85+D86</f>
        <v>0</v>
      </c>
      <c r="E84" s="335">
        <f t="shared" si="153"/>
        <v>0</v>
      </c>
      <c r="F84" s="336">
        <f t="shared" si="153"/>
        <v>0</v>
      </c>
      <c r="G84" s="336">
        <f t="shared" si="153"/>
        <v>0</v>
      </c>
      <c r="H84" s="336">
        <f t="shared" si="153"/>
        <v>0</v>
      </c>
      <c r="I84" s="334">
        <f t="shared" si="153"/>
        <v>0</v>
      </c>
      <c r="J84" s="337">
        <f t="shared" ref="J84:AC84" si="167">J85+J86</f>
        <v>0</v>
      </c>
      <c r="K84" s="336">
        <f t="shared" si="167"/>
        <v>0</v>
      </c>
      <c r="L84" s="336">
        <f t="shared" si="167"/>
        <v>0</v>
      </c>
      <c r="M84" s="336">
        <f t="shared" si="167"/>
        <v>0</v>
      </c>
      <c r="N84" s="336">
        <f t="shared" si="167"/>
        <v>0</v>
      </c>
      <c r="O84" s="336">
        <f t="shared" si="167"/>
        <v>0</v>
      </c>
      <c r="P84" s="336">
        <f t="shared" si="167"/>
        <v>0</v>
      </c>
      <c r="Q84" s="336">
        <f t="shared" si="167"/>
        <v>0</v>
      </c>
      <c r="R84" s="336">
        <f t="shared" si="167"/>
        <v>0</v>
      </c>
      <c r="S84" s="336">
        <f t="shared" si="167"/>
        <v>0</v>
      </c>
      <c r="T84" s="336">
        <f t="shared" si="167"/>
        <v>0</v>
      </c>
      <c r="U84" s="336">
        <f t="shared" si="167"/>
        <v>0</v>
      </c>
      <c r="V84" s="336">
        <f t="shared" si="167"/>
        <v>0</v>
      </c>
      <c r="W84" s="336">
        <f t="shared" si="167"/>
        <v>0</v>
      </c>
      <c r="X84" s="336">
        <f t="shared" si="167"/>
        <v>0</v>
      </c>
      <c r="Y84" s="336">
        <f t="shared" si="167"/>
        <v>0</v>
      </c>
      <c r="Z84" s="336">
        <f t="shared" si="167"/>
        <v>0</v>
      </c>
      <c r="AA84" s="336">
        <f t="shared" si="167"/>
        <v>0</v>
      </c>
      <c r="AB84" s="336">
        <f t="shared" si="167"/>
        <v>0</v>
      </c>
      <c r="AC84" s="334">
        <f t="shared" si="167"/>
        <v>0</v>
      </c>
      <c r="AD84" s="335">
        <f t="shared" si="154"/>
        <v>0</v>
      </c>
      <c r="AE84" s="336">
        <f t="shared" si="154"/>
        <v>0</v>
      </c>
      <c r="AF84" s="336">
        <f t="shared" si="154"/>
        <v>0</v>
      </c>
      <c r="AG84" s="336">
        <f t="shared" si="154"/>
        <v>0</v>
      </c>
      <c r="AH84" s="334">
        <f t="shared" si="154"/>
        <v>0</v>
      </c>
      <c r="AI84" s="335">
        <f t="shared" ref="AI84:BB84" si="168">AI85+AI86</f>
        <v>0</v>
      </c>
      <c r="AJ84" s="336">
        <f t="shared" si="168"/>
        <v>0</v>
      </c>
      <c r="AK84" s="336">
        <f t="shared" si="168"/>
        <v>0</v>
      </c>
      <c r="AL84" s="336">
        <f t="shared" si="168"/>
        <v>0</v>
      </c>
      <c r="AM84" s="336">
        <f t="shared" si="168"/>
        <v>0</v>
      </c>
      <c r="AN84" s="336">
        <f t="shared" si="168"/>
        <v>0</v>
      </c>
      <c r="AO84" s="336">
        <f t="shared" si="168"/>
        <v>0</v>
      </c>
      <c r="AP84" s="336">
        <f t="shared" si="168"/>
        <v>0</v>
      </c>
      <c r="AQ84" s="336">
        <f t="shared" si="168"/>
        <v>0</v>
      </c>
      <c r="AR84" s="336">
        <f t="shared" si="168"/>
        <v>0</v>
      </c>
      <c r="AS84" s="336">
        <f t="shared" si="168"/>
        <v>0</v>
      </c>
      <c r="AT84" s="336">
        <f t="shared" si="168"/>
        <v>0</v>
      </c>
      <c r="AU84" s="336">
        <f t="shared" si="168"/>
        <v>0</v>
      </c>
      <c r="AV84" s="336">
        <f t="shared" si="168"/>
        <v>0</v>
      </c>
      <c r="AW84" s="336">
        <f t="shared" si="168"/>
        <v>0</v>
      </c>
      <c r="AX84" s="336">
        <f t="shared" si="168"/>
        <v>0</v>
      </c>
      <c r="AY84" s="336">
        <f t="shared" si="168"/>
        <v>0</v>
      </c>
      <c r="AZ84" s="336">
        <f t="shared" si="168"/>
        <v>0</v>
      </c>
      <c r="BA84" s="336">
        <f t="shared" si="168"/>
        <v>0</v>
      </c>
      <c r="BB84" s="334">
        <f t="shared" si="168"/>
        <v>0</v>
      </c>
      <c r="BC84" s="335">
        <f t="shared" si="155"/>
        <v>0</v>
      </c>
      <c r="BD84" s="336">
        <f t="shared" si="155"/>
        <v>0</v>
      </c>
      <c r="BE84" s="336">
        <f t="shared" si="155"/>
        <v>0</v>
      </c>
      <c r="BF84" s="336">
        <f t="shared" si="155"/>
        <v>0</v>
      </c>
      <c r="BG84" s="334">
        <f t="shared" si="155"/>
        <v>0</v>
      </c>
      <c r="BH84" s="338" t="s">
        <v>10</v>
      </c>
    </row>
    <row r="85" spans="1:60" ht="47.25">
      <c r="A85" s="339" t="s">
        <v>115</v>
      </c>
      <c r="B85" s="55" t="s">
        <v>102</v>
      </c>
      <c r="C85" s="79" t="s">
        <v>10</v>
      </c>
      <c r="D85" s="296">
        <v>0</v>
      </c>
      <c r="E85" s="341">
        <f t="shared" si="153"/>
        <v>0</v>
      </c>
      <c r="F85" s="342">
        <f t="shared" si="153"/>
        <v>0</v>
      </c>
      <c r="G85" s="342">
        <f t="shared" si="153"/>
        <v>0</v>
      </c>
      <c r="H85" s="342">
        <f t="shared" si="153"/>
        <v>0</v>
      </c>
      <c r="I85" s="340">
        <f t="shared" si="153"/>
        <v>0</v>
      </c>
      <c r="J85" s="343">
        <v>0</v>
      </c>
      <c r="K85" s="342">
        <v>0</v>
      </c>
      <c r="L85" s="342">
        <v>0</v>
      </c>
      <c r="M85" s="342">
        <v>0</v>
      </c>
      <c r="N85" s="342">
        <v>0</v>
      </c>
      <c r="O85" s="342">
        <v>0</v>
      </c>
      <c r="P85" s="342">
        <v>0</v>
      </c>
      <c r="Q85" s="342">
        <v>0</v>
      </c>
      <c r="R85" s="342">
        <v>0</v>
      </c>
      <c r="S85" s="342">
        <v>0</v>
      </c>
      <c r="T85" s="342">
        <v>0</v>
      </c>
      <c r="U85" s="342">
        <v>0</v>
      </c>
      <c r="V85" s="342">
        <v>0</v>
      </c>
      <c r="W85" s="342">
        <v>0</v>
      </c>
      <c r="X85" s="342">
        <v>0</v>
      </c>
      <c r="Y85" s="342">
        <v>0</v>
      </c>
      <c r="Z85" s="342">
        <v>0</v>
      </c>
      <c r="AA85" s="342">
        <v>0</v>
      </c>
      <c r="AB85" s="342">
        <v>0</v>
      </c>
      <c r="AC85" s="340">
        <v>0</v>
      </c>
      <c r="AD85" s="341">
        <f t="shared" si="154"/>
        <v>0</v>
      </c>
      <c r="AE85" s="342">
        <f t="shared" si="154"/>
        <v>0</v>
      </c>
      <c r="AF85" s="342">
        <f t="shared" si="154"/>
        <v>0</v>
      </c>
      <c r="AG85" s="342">
        <f t="shared" si="154"/>
        <v>0</v>
      </c>
      <c r="AH85" s="340">
        <f t="shared" si="154"/>
        <v>0</v>
      </c>
      <c r="AI85" s="341">
        <v>0</v>
      </c>
      <c r="AJ85" s="342">
        <v>0</v>
      </c>
      <c r="AK85" s="342">
        <v>0</v>
      </c>
      <c r="AL85" s="342">
        <v>0</v>
      </c>
      <c r="AM85" s="342">
        <v>0</v>
      </c>
      <c r="AN85" s="342">
        <v>0</v>
      </c>
      <c r="AO85" s="342">
        <v>0</v>
      </c>
      <c r="AP85" s="342">
        <v>0</v>
      </c>
      <c r="AQ85" s="342">
        <v>0</v>
      </c>
      <c r="AR85" s="342">
        <v>0</v>
      </c>
      <c r="AS85" s="342">
        <v>0</v>
      </c>
      <c r="AT85" s="342">
        <v>0</v>
      </c>
      <c r="AU85" s="342">
        <v>0</v>
      </c>
      <c r="AV85" s="342">
        <v>0</v>
      </c>
      <c r="AW85" s="342">
        <v>0</v>
      </c>
      <c r="AX85" s="342">
        <v>0</v>
      </c>
      <c r="AY85" s="342">
        <v>0</v>
      </c>
      <c r="AZ85" s="342">
        <v>0</v>
      </c>
      <c r="BA85" s="342">
        <v>0</v>
      </c>
      <c r="BB85" s="340">
        <v>0</v>
      </c>
      <c r="BC85" s="341">
        <f t="shared" si="155"/>
        <v>0</v>
      </c>
      <c r="BD85" s="342">
        <f t="shared" si="155"/>
        <v>0</v>
      </c>
      <c r="BE85" s="342">
        <f t="shared" si="155"/>
        <v>0</v>
      </c>
      <c r="BF85" s="342">
        <f t="shared" si="155"/>
        <v>0</v>
      </c>
      <c r="BG85" s="340">
        <f t="shared" si="155"/>
        <v>0</v>
      </c>
      <c r="BH85" s="344" t="s">
        <v>10</v>
      </c>
    </row>
    <row r="86" spans="1:60" ht="47.25">
      <c r="A86" s="339" t="s">
        <v>94</v>
      </c>
      <c r="B86" s="55" t="s">
        <v>95</v>
      </c>
      <c r="C86" s="79" t="s">
        <v>10</v>
      </c>
      <c r="D86" s="296">
        <v>0</v>
      </c>
      <c r="E86" s="341">
        <f t="shared" ref="E86:I87" si="169">J86+O86+T86+Y86</f>
        <v>0</v>
      </c>
      <c r="F86" s="342">
        <f t="shared" si="169"/>
        <v>0</v>
      </c>
      <c r="G86" s="342">
        <f t="shared" si="169"/>
        <v>0</v>
      </c>
      <c r="H86" s="342">
        <f t="shared" si="169"/>
        <v>0</v>
      </c>
      <c r="I86" s="340">
        <f t="shared" si="169"/>
        <v>0</v>
      </c>
      <c r="J86" s="343">
        <v>0</v>
      </c>
      <c r="K86" s="342">
        <v>0</v>
      </c>
      <c r="L86" s="342">
        <v>0</v>
      </c>
      <c r="M86" s="342">
        <v>0</v>
      </c>
      <c r="N86" s="342">
        <v>0</v>
      </c>
      <c r="O86" s="342">
        <v>0</v>
      </c>
      <c r="P86" s="342">
        <v>0</v>
      </c>
      <c r="Q86" s="342">
        <v>0</v>
      </c>
      <c r="R86" s="342">
        <v>0</v>
      </c>
      <c r="S86" s="342">
        <v>0</v>
      </c>
      <c r="T86" s="342">
        <v>0</v>
      </c>
      <c r="U86" s="342">
        <v>0</v>
      </c>
      <c r="V86" s="342">
        <v>0</v>
      </c>
      <c r="W86" s="342">
        <v>0</v>
      </c>
      <c r="X86" s="342">
        <v>0</v>
      </c>
      <c r="Y86" s="342">
        <v>0</v>
      </c>
      <c r="Z86" s="342">
        <v>0</v>
      </c>
      <c r="AA86" s="342">
        <v>0</v>
      </c>
      <c r="AB86" s="342">
        <v>0</v>
      </c>
      <c r="AC86" s="340">
        <v>0</v>
      </c>
      <c r="AD86" s="341">
        <f t="shared" ref="AD86:AH87" si="170">AI86+AN86+AS86+AX86</f>
        <v>0</v>
      </c>
      <c r="AE86" s="342">
        <f t="shared" si="170"/>
        <v>0</v>
      </c>
      <c r="AF86" s="342">
        <f t="shared" si="170"/>
        <v>0</v>
      </c>
      <c r="AG86" s="342">
        <f t="shared" si="170"/>
        <v>0</v>
      </c>
      <c r="AH86" s="340">
        <f t="shared" si="170"/>
        <v>0</v>
      </c>
      <c r="AI86" s="341">
        <v>0</v>
      </c>
      <c r="AJ86" s="342">
        <v>0</v>
      </c>
      <c r="AK86" s="342">
        <v>0</v>
      </c>
      <c r="AL86" s="342">
        <v>0</v>
      </c>
      <c r="AM86" s="342">
        <v>0</v>
      </c>
      <c r="AN86" s="342">
        <v>0</v>
      </c>
      <c r="AO86" s="342">
        <v>0</v>
      </c>
      <c r="AP86" s="342">
        <v>0</v>
      </c>
      <c r="AQ86" s="342">
        <v>0</v>
      </c>
      <c r="AR86" s="342">
        <v>0</v>
      </c>
      <c r="AS86" s="342">
        <v>0</v>
      </c>
      <c r="AT86" s="342">
        <v>0</v>
      </c>
      <c r="AU86" s="342">
        <v>0</v>
      </c>
      <c r="AV86" s="342">
        <v>0</v>
      </c>
      <c r="AW86" s="342">
        <v>0</v>
      </c>
      <c r="AX86" s="342">
        <v>0</v>
      </c>
      <c r="AY86" s="342">
        <v>0</v>
      </c>
      <c r="AZ86" s="342">
        <v>0</v>
      </c>
      <c r="BA86" s="342">
        <v>0</v>
      </c>
      <c r="BB86" s="340">
        <v>0</v>
      </c>
      <c r="BC86" s="341">
        <f t="shared" ref="BC86:BG87" si="171">(AI86+AN86+AS86)-(J86+O86+T86)</f>
        <v>0</v>
      </c>
      <c r="BD86" s="342">
        <f t="shared" si="171"/>
        <v>0</v>
      </c>
      <c r="BE86" s="342">
        <f t="shared" si="171"/>
        <v>0</v>
      </c>
      <c r="BF86" s="342">
        <f t="shared" si="171"/>
        <v>0</v>
      </c>
      <c r="BG86" s="340">
        <f t="shared" si="171"/>
        <v>0</v>
      </c>
      <c r="BH86" s="344" t="s">
        <v>10</v>
      </c>
    </row>
    <row r="87" spans="1:60" ht="31.5">
      <c r="A87" s="333" t="s">
        <v>96</v>
      </c>
      <c r="B87" s="82" t="s">
        <v>97</v>
      </c>
      <c r="C87" s="83" t="s">
        <v>10</v>
      </c>
      <c r="D87" s="297">
        <v>0</v>
      </c>
      <c r="E87" s="335">
        <f t="shared" si="169"/>
        <v>0</v>
      </c>
      <c r="F87" s="336">
        <f t="shared" si="169"/>
        <v>0</v>
      </c>
      <c r="G87" s="336">
        <f t="shared" si="169"/>
        <v>0</v>
      </c>
      <c r="H87" s="336">
        <f t="shared" si="169"/>
        <v>0</v>
      </c>
      <c r="I87" s="334">
        <f t="shared" si="169"/>
        <v>0</v>
      </c>
      <c r="J87" s="337">
        <v>0</v>
      </c>
      <c r="K87" s="336">
        <v>0</v>
      </c>
      <c r="L87" s="336">
        <v>0</v>
      </c>
      <c r="M87" s="336">
        <v>0</v>
      </c>
      <c r="N87" s="336">
        <v>0</v>
      </c>
      <c r="O87" s="336">
        <v>0</v>
      </c>
      <c r="P87" s="336">
        <v>0</v>
      </c>
      <c r="Q87" s="336">
        <v>0</v>
      </c>
      <c r="R87" s="336">
        <v>0</v>
      </c>
      <c r="S87" s="336">
        <v>0</v>
      </c>
      <c r="T87" s="336">
        <v>0</v>
      </c>
      <c r="U87" s="336">
        <v>0</v>
      </c>
      <c r="V87" s="336">
        <v>0</v>
      </c>
      <c r="W87" s="336">
        <v>0</v>
      </c>
      <c r="X87" s="336">
        <v>0</v>
      </c>
      <c r="Y87" s="336">
        <v>0</v>
      </c>
      <c r="Z87" s="336">
        <v>0</v>
      </c>
      <c r="AA87" s="336">
        <v>0</v>
      </c>
      <c r="AB87" s="336">
        <v>0</v>
      </c>
      <c r="AC87" s="334">
        <v>0</v>
      </c>
      <c r="AD87" s="335">
        <f t="shared" si="170"/>
        <v>0</v>
      </c>
      <c r="AE87" s="336">
        <f t="shared" si="170"/>
        <v>0</v>
      </c>
      <c r="AF87" s="336">
        <f t="shared" si="170"/>
        <v>0</v>
      </c>
      <c r="AG87" s="336">
        <f t="shared" si="170"/>
        <v>0</v>
      </c>
      <c r="AH87" s="334">
        <f t="shared" si="170"/>
        <v>0</v>
      </c>
      <c r="AI87" s="335">
        <v>0</v>
      </c>
      <c r="AJ87" s="336">
        <v>0</v>
      </c>
      <c r="AK87" s="336">
        <v>0</v>
      </c>
      <c r="AL87" s="336">
        <v>0</v>
      </c>
      <c r="AM87" s="336">
        <v>0</v>
      </c>
      <c r="AN87" s="336">
        <v>0</v>
      </c>
      <c r="AO87" s="336">
        <v>0</v>
      </c>
      <c r="AP87" s="336">
        <v>0</v>
      </c>
      <c r="AQ87" s="336">
        <v>0</v>
      </c>
      <c r="AR87" s="336">
        <v>0</v>
      </c>
      <c r="AS87" s="336">
        <v>0</v>
      </c>
      <c r="AT87" s="336">
        <v>0</v>
      </c>
      <c r="AU87" s="336">
        <v>0</v>
      </c>
      <c r="AV87" s="336">
        <v>0</v>
      </c>
      <c r="AW87" s="336">
        <v>0</v>
      </c>
      <c r="AX87" s="336">
        <v>0</v>
      </c>
      <c r="AY87" s="336">
        <v>0</v>
      </c>
      <c r="AZ87" s="336">
        <v>0</v>
      </c>
      <c r="BA87" s="336">
        <v>0</v>
      </c>
      <c r="BB87" s="334">
        <v>0</v>
      </c>
      <c r="BC87" s="335">
        <f t="shared" si="171"/>
        <v>0</v>
      </c>
      <c r="BD87" s="336">
        <f t="shared" si="171"/>
        <v>0</v>
      </c>
      <c r="BE87" s="336">
        <f t="shared" si="171"/>
        <v>0</v>
      </c>
      <c r="BF87" s="336">
        <f t="shared" si="171"/>
        <v>0</v>
      </c>
      <c r="BG87" s="334">
        <f t="shared" si="171"/>
        <v>0</v>
      </c>
      <c r="BH87" s="338" t="s">
        <v>10</v>
      </c>
    </row>
    <row r="88" spans="1:60" ht="31.5">
      <c r="A88" s="333" t="s">
        <v>98</v>
      </c>
      <c r="B88" s="82" t="s">
        <v>99</v>
      </c>
      <c r="C88" s="83" t="s">
        <v>10</v>
      </c>
      <c r="D88" s="297">
        <v>0</v>
      </c>
      <c r="E88" s="335">
        <f t="shared" ref="E88:I98" si="172">J88+O88+T88+Y88</f>
        <v>0</v>
      </c>
      <c r="F88" s="336">
        <f t="shared" si="172"/>
        <v>0</v>
      </c>
      <c r="G88" s="336">
        <f t="shared" si="172"/>
        <v>0</v>
      </c>
      <c r="H88" s="336">
        <f t="shared" si="172"/>
        <v>0</v>
      </c>
      <c r="I88" s="334">
        <f t="shared" si="172"/>
        <v>0</v>
      </c>
      <c r="J88" s="337">
        <v>0</v>
      </c>
      <c r="K88" s="336">
        <v>0</v>
      </c>
      <c r="L88" s="336">
        <v>0</v>
      </c>
      <c r="M88" s="336">
        <v>0</v>
      </c>
      <c r="N88" s="336">
        <v>0</v>
      </c>
      <c r="O88" s="336">
        <v>0</v>
      </c>
      <c r="P88" s="336">
        <v>0</v>
      </c>
      <c r="Q88" s="336">
        <v>0</v>
      </c>
      <c r="R88" s="336">
        <v>0</v>
      </c>
      <c r="S88" s="336">
        <v>0</v>
      </c>
      <c r="T88" s="336">
        <v>0</v>
      </c>
      <c r="U88" s="336">
        <v>0</v>
      </c>
      <c r="V88" s="336">
        <v>0</v>
      </c>
      <c r="W88" s="336">
        <v>0</v>
      </c>
      <c r="X88" s="336">
        <v>0</v>
      </c>
      <c r="Y88" s="336">
        <v>0</v>
      </c>
      <c r="Z88" s="336">
        <v>0</v>
      </c>
      <c r="AA88" s="336">
        <v>0</v>
      </c>
      <c r="AB88" s="336">
        <v>0</v>
      </c>
      <c r="AC88" s="334">
        <v>0</v>
      </c>
      <c r="AD88" s="335">
        <f t="shared" ref="AD88:AH98" si="173">AI88+AN88+AS88+AX88</f>
        <v>0</v>
      </c>
      <c r="AE88" s="336">
        <f t="shared" si="173"/>
        <v>0</v>
      </c>
      <c r="AF88" s="336">
        <f t="shared" si="173"/>
        <v>0</v>
      </c>
      <c r="AG88" s="336">
        <f t="shared" si="173"/>
        <v>0</v>
      </c>
      <c r="AH88" s="334">
        <f t="shared" si="173"/>
        <v>0</v>
      </c>
      <c r="AI88" s="335">
        <v>0</v>
      </c>
      <c r="AJ88" s="336">
        <v>0</v>
      </c>
      <c r="AK88" s="336">
        <v>0</v>
      </c>
      <c r="AL88" s="336">
        <v>0</v>
      </c>
      <c r="AM88" s="336">
        <v>0</v>
      </c>
      <c r="AN88" s="336">
        <v>0</v>
      </c>
      <c r="AO88" s="336">
        <v>0</v>
      </c>
      <c r="AP88" s="336">
        <v>0</v>
      </c>
      <c r="AQ88" s="336">
        <v>0</v>
      </c>
      <c r="AR88" s="336">
        <v>0</v>
      </c>
      <c r="AS88" s="336">
        <v>0</v>
      </c>
      <c r="AT88" s="336">
        <v>0</v>
      </c>
      <c r="AU88" s="336">
        <v>0</v>
      </c>
      <c r="AV88" s="336">
        <v>0</v>
      </c>
      <c r="AW88" s="336">
        <v>0</v>
      </c>
      <c r="AX88" s="336">
        <v>0</v>
      </c>
      <c r="AY88" s="336">
        <v>0</v>
      </c>
      <c r="AZ88" s="336">
        <v>0</v>
      </c>
      <c r="BA88" s="336">
        <v>0</v>
      </c>
      <c r="BB88" s="334">
        <v>0</v>
      </c>
      <c r="BC88" s="335">
        <f t="shared" ref="BC88:BG98" si="174">(AI88+AN88+AS88)-(J88+O88+T88)</f>
        <v>0</v>
      </c>
      <c r="BD88" s="336">
        <f t="shared" si="174"/>
        <v>0</v>
      </c>
      <c r="BE88" s="336">
        <f t="shared" si="174"/>
        <v>0</v>
      </c>
      <c r="BF88" s="336">
        <f t="shared" si="174"/>
        <v>0</v>
      </c>
      <c r="BG88" s="334">
        <f t="shared" si="174"/>
        <v>0</v>
      </c>
      <c r="BH88" s="338" t="s">
        <v>10</v>
      </c>
    </row>
    <row r="89" spans="1:60" ht="15.75">
      <c r="A89" s="333" t="s">
        <v>100</v>
      </c>
      <c r="B89" s="49" t="s">
        <v>101</v>
      </c>
      <c r="C89" s="83" t="s">
        <v>10</v>
      </c>
      <c r="D89" s="291">
        <f>SUM(D90:D98)</f>
        <v>0</v>
      </c>
      <c r="E89" s="335">
        <f t="shared" si="172"/>
        <v>0</v>
      </c>
      <c r="F89" s="336">
        <f t="shared" si="172"/>
        <v>0</v>
      </c>
      <c r="G89" s="336">
        <f t="shared" si="172"/>
        <v>0</v>
      </c>
      <c r="H89" s="336">
        <f t="shared" si="172"/>
        <v>0</v>
      </c>
      <c r="I89" s="334">
        <f t="shared" si="172"/>
        <v>0</v>
      </c>
      <c r="J89" s="337">
        <f t="shared" ref="J89:AC89" si="175">SUM(J90:J98)</f>
        <v>0</v>
      </c>
      <c r="K89" s="336">
        <f t="shared" si="175"/>
        <v>0</v>
      </c>
      <c r="L89" s="336">
        <f t="shared" si="175"/>
        <v>0</v>
      </c>
      <c r="M89" s="336">
        <f t="shared" si="175"/>
        <v>0</v>
      </c>
      <c r="N89" s="336">
        <f t="shared" si="175"/>
        <v>0</v>
      </c>
      <c r="O89" s="336">
        <f t="shared" si="175"/>
        <v>0</v>
      </c>
      <c r="P89" s="336">
        <f t="shared" si="175"/>
        <v>0</v>
      </c>
      <c r="Q89" s="336">
        <f t="shared" si="175"/>
        <v>0</v>
      </c>
      <c r="R89" s="336">
        <f t="shared" si="175"/>
        <v>0</v>
      </c>
      <c r="S89" s="336">
        <f t="shared" si="175"/>
        <v>0</v>
      </c>
      <c r="T89" s="336">
        <f t="shared" si="175"/>
        <v>0</v>
      </c>
      <c r="U89" s="336">
        <f t="shared" si="175"/>
        <v>0</v>
      </c>
      <c r="V89" s="336">
        <f t="shared" si="175"/>
        <v>0</v>
      </c>
      <c r="W89" s="336">
        <f t="shared" si="175"/>
        <v>0</v>
      </c>
      <c r="X89" s="336">
        <f t="shared" si="175"/>
        <v>0</v>
      </c>
      <c r="Y89" s="336">
        <f t="shared" si="175"/>
        <v>0</v>
      </c>
      <c r="Z89" s="336">
        <f t="shared" si="175"/>
        <v>0</v>
      </c>
      <c r="AA89" s="336">
        <f t="shared" si="175"/>
        <v>0</v>
      </c>
      <c r="AB89" s="336">
        <f t="shared" si="175"/>
        <v>0</v>
      </c>
      <c r="AC89" s="334">
        <f t="shared" si="175"/>
        <v>0</v>
      </c>
      <c r="AD89" s="335">
        <f t="shared" si="173"/>
        <v>0</v>
      </c>
      <c r="AE89" s="336">
        <f t="shared" si="173"/>
        <v>0</v>
      </c>
      <c r="AF89" s="336">
        <f t="shared" si="173"/>
        <v>0</v>
      </c>
      <c r="AG89" s="336">
        <f t="shared" si="173"/>
        <v>0</v>
      </c>
      <c r="AH89" s="334">
        <f t="shared" si="173"/>
        <v>0</v>
      </c>
      <c r="AI89" s="335">
        <f t="shared" ref="AI89:BB89" si="176">SUM(AI90:AI98)</f>
        <v>0</v>
      </c>
      <c r="AJ89" s="336">
        <f t="shared" si="176"/>
        <v>0</v>
      </c>
      <c r="AK89" s="336">
        <f t="shared" si="176"/>
        <v>0</v>
      </c>
      <c r="AL89" s="336">
        <f t="shared" si="176"/>
        <v>0</v>
      </c>
      <c r="AM89" s="336">
        <f t="shared" si="176"/>
        <v>0</v>
      </c>
      <c r="AN89" s="336">
        <f t="shared" si="176"/>
        <v>0</v>
      </c>
      <c r="AO89" s="336">
        <f t="shared" si="176"/>
        <v>0</v>
      </c>
      <c r="AP89" s="336">
        <f t="shared" si="176"/>
        <v>0</v>
      </c>
      <c r="AQ89" s="336">
        <f t="shared" si="176"/>
        <v>0</v>
      </c>
      <c r="AR89" s="336">
        <f t="shared" si="176"/>
        <v>0</v>
      </c>
      <c r="AS89" s="336">
        <f t="shared" si="176"/>
        <v>0</v>
      </c>
      <c r="AT89" s="336">
        <f t="shared" si="176"/>
        <v>0</v>
      </c>
      <c r="AU89" s="336">
        <f t="shared" si="176"/>
        <v>0</v>
      </c>
      <c r="AV89" s="336">
        <f t="shared" si="176"/>
        <v>0</v>
      </c>
      <c r="AW89" s="336">
        <f t="shared" si="176"/>
        <v>0</v>
      </c>
      <c r="AX89" s="336">
        <f t="shared" si="176"/>
        <v>0</v>
      </c>
      <c r="AY89" s="336">
        <f t="shared" si="176"/>
        <v>0</v>
      </c>
      <c r="AZ89" s="336">
        <f t="shared" si="176"/>
        <v>0</v>
      </c>
      <c r="BA89" s="336">
        <f t="shared" si="176"/>
        <v>0</v>
      </c>
      <c r="BB89" s="334">
        <f t="shared" si="176"/>
        <v>0</v>
      </c>
      <c r="BC89" s="335">
        <f t="shared" si="174"/>
        <v>0</v>
      </c>
      <c r="BD89" s="336">
        <f t="shared" si="174"/>
        <v>0</v>
      </c>
      <c r="BE89" s="336">
        <f t="shared" si="174"/>
        <v>0</v>
      </c>
      <c r="BF89" s="336">
        <f t="shared" si="174"/>
        <v>0</v>
      </c>
      <c r="BG89" s="334">
        <f t="shared" si="174"/>
        <v>0</v>
      </c>
      <c r="BH89" s="338" t="s">
        <v>10</v>
      </c>
    </row>
    <row r="90" spans="1:60" ht="31.5">
      <c r="A90" s="351" t="s">
        <v>100</v>
      </c>
      <c r="B90" s="17" t="s">
        <v>156</v>
      </c>
      <c r="C90" s="265" t="s">
        <v>157</v>
      </c>
      <c r="D90" s="295" t="s">
        <v>129</v>
      </c>
      <c r="E90" s="352">
        <f t="shared" si="172"/>
        <v>0</v>
      </c>
      <c r="F90" s="353">
        <f t="shared" si="172"/>
        <v>0</v>
      </c>
      <c r="G90" s="353">
        <f t="shared" si="172"/>
        <v>0</v>
      </c>
      <c r="H90" s="353">
        <f t="shared" si="172"/>
        <v>0</v>
      </c>
      <c r="I90" s="354">
        <f t="shared" si="172"/>
        <v>0</v>
      </c>
      <c r="J90" s="355">
        <v>0</v>
      </c>
      <c r="K90" s="355">
        <v>0</v>
      </c>
      <c r="L90" s="355">
        <v>0</v>
      </c>
      <c r="M90" s="355">
        <v>0</v>
      </c>
      <c r="N90" s="355">
        <v>0</v>
      </c>
      <c r="O90" s="355">
        <v>0</v>
      </c>
      <c r="P90" s="355">
        <v>0</v>
      </c>
      <c r="Q90" s="355">
        <v>0</v>
      </c>
      <c r="R90" s="355">
        <v>0</v>
      </c>
      <c r="S90" s="355">
        <v>0</v>
      </c>
      <c r="T90" s="355">
        <v>0</v>
      </c>
      <c r="U90" s="355">
        <v>0</v>
      </c>
      <c r="V90" s="355">
        <v>0</v>
      </c>
      <c r="W90" s="355">
        <v>0</v>
      </c>
      <c r="X90" s="355">
        <v>0</v>
      </c>
      <c r="Y90" s="355">
        <v>0</v>
      </c>
      <c r="Z90" s="355">
        <v>0</v>
      </c>
      <c r="AA90" s="355">
        <v>0</v>
      </c>
      <c r="AB90" s="355">
        <v>0</v>
      </c>
      <c r="AC90" s="355">
        <v>0</v>
      </c>
      <c r="AD90" s="352">
        <f t="shared" si="173"/>
        <v>0</v>
      </c>
      <c r="AE90" s="353">
        <f t="shared" si="173"/>
        <v>0</v>
      </c>
      <c r="AF90" s="353">
        <f t="shared" si="173"/>
        <v>0</v>
      </c>
      <c r="AG90" s="353">
        <f t="shared" si="173"/>
        <v>0</v>
      </c>
      <c r="AH90" s="354">
        <f t="shared" si="173"/>
        <v>0</v>
      </c>
      <c r="AI90" s="355">
        <v>0</v>
      </c>
      <c r="AJ90" s="355">
        <v>0</v>
      </c>
      <c r="AK90" s="355">
        <v>0</v>
      </c>
      <c r="AL90" s="355">
        <v>0</v>
      </c>
      <c r="AM90" s="355">
        <v>0</v>
      </c>
      <c r="AN90" s="355">
        <v>0</v>
      </c>
      <c r="AO90" s="355">
        <v>0</v>
      </c>
      <c r="AP90" s="355">
        <v>0</v>
      </c>
      <c r="AQ90" s="355">
        <v>0</v>
      </c>
      <c r="AR90" s="355">
        <v>0</v>
      </c>
      <c r="AS90" s="355">
        <v>0</v>
      </c>
      <c r="AT90" s="355">
        <v>0</v>
      </c>
      <c r="AU90" s="355">
        <v>0</v>
      </c>
      <c r="AV90" s="355">
        <v>0</v>
      </c>
      <c r="AW90" s="355">
        <v>0</v>
      </c>
      <c r="AX90" s="355">
        <v>0</v>
      </c>
      <c r="AY90" s="355">
        <v>0</v>
      </c>
      <c r="AZ90" s="355">
        <v>0</v>
      </c>
      <c r="BA90" s="355">
        <v>0</v>
      </c>
      <c r="BB90" s="355">
        <v>0</v>
      </c>
      <c r="BC90" s="352">
        <f t="shared" si="174"/>
        <v>0</v>
      </c>
      <c r="BD90" s="353">
        <f t="shared" si="174"/>
        <v>0</v>
      </c>
      <c r="BE90" s="353">
        <f t="shared" si="174"/>
        <v>0</v>
      </c>
      <c r="BF90" s="353">
        <f t="shared" si="174"/>
        <v>0</v>
      </c>
      <c r="BG90" s="354">
        <f t="shared" si="174"/>
        <v>0</v>
      </c>
      <c r="BH90" s="356" t="s">
        <v>122</v>
      </c>
    </row>
    <row r="91" spans="1:60" ht="15.75">
      <c r="A91" s="351" t="s">
        <v>100</v>
      </c>
      <c r="B91" s="17" t="s">
        <v>158</v>
      </c>
      <c r="C91" s="265" t="s">
        <v>159</v>
      </c>
      <c r="D91" s="295" t="s">
        <v>129</v>
      </c>
      <c r="E91" s="352">
        <f t="shared" si="172"/>
        <v>0</v>
      </c>
      <c r="F91" s="353">
        <f t="shared" si="172"/>
        <v>0</v>
      </c>
      <c r="G91" s="353">
        <f t="shared" si="172"/>
        <v>0</v>
      </c>
      <c r="H91" s="353">
        <f t="shared" si="172"/>
        <v>0</v>
      </c>
      <c r="I91" s="354">
        <f t="shared" si="172"/>
        <v>0</v>
      </c>
      <c r="J91" s="355">
        <v>0</v>
      </c>
      <c r="K91" s="355">
        <v>0</v>
      </c>
      <c r="L91" s="355">
        <v>0</v>
      </c>
      <c r="M91" s="355">
        <v>0</v>
      </c>
      <c r="N91" s="355">
        <v>0</v>
      </c>
      <c r="O91" s="355">
        <v>0</v>
      </c>
      <c r="P91" s="355">
        <v>0</v>
      </c>
      <c r="Q91" s="355">
        <v>0</v>
      </c>
      <c r="R91" s="355">
        <v>0</v>
      </c>
      <c r="S91" s="355">
        <v>0</v>
      </c>
      <c r="T91" s="355">
        <v>0</v>
      </c>
      <c r="U91" s="355">
        <v>0</v>
      </c>
      <c r="V91" s="355">
        <v>0</v>
      </c>
      <c r="W91" s="355">
        <v>0</v>
      </c>
      <c r="X91" s="355">
        <v>0</v>
      </c>
      <c r="Y91" s="355">
        <v>0</v>
      </c>
      <c r="Z91" s="355">
        <v>0</v>
      </c>
      <c r="AA91" s="355">
        <v>0</v>
      </c>
      <c r="AB91" s="355">
        <v>0</v>
      </c>
      <c r="AC91" s="355">
        <v>0</v>
      </c>
      <c r="AD91" s="352">
        <f t="shared" si="173"/>
        <v>0</v>
      </c>
      <c r="AE91" s="353">
        <f t="shared" si="173"/>
        <v>0</v>
      </c>
      <c r="AF91" s="353">
        <f t="shared" si="173"/>
        <v>0</v>
      </c>
      <c r="AG91" s="353">
        <f t="shared" si="173"/>
        <v>0</v>
      </c>
      <c r="AH91" s="354">
        <f t="shared" si="173"/>
        <v>0</v>
      </c>
      <c r="AI91" s="355">
        <v>0</v>
      </c>
      <c r="AJ91" s="355">
        <v>0</v>
      </c>
      <c r="AK91" s="355">
        <v>0</v>
      </c>
      <c r="AL91" s="355">
        <v>0</v>
      </c>
      <c r="AM91" s="355">
        <v>0</v>
      </c>
      <c r="AN91" s="355">
        <v>0</v>
      </c>
      <c r="AO91" s="355">
        <v>0</v>
      </c>
      <c r="AP91" s="355">
        <v>0</v>
      </c>
      <c r="AQ91" s="355">
        <v>0</v>
      </c>
      <c r="AR91" s="355">
        <v>0</v>
      </c>
      <c r="AS91" s="355">
        <v>0</v>
      </c>
      <c r="AT91" s="355">
        <v>0</v>
      </c>
      <c r="AU91" s="355">
        <v>0</v>
      </c>
      <c r="AV91" s="355">
        <v>0</v>
      </c>
      <c r="AW91" s="355">
        <v>0</v>
      </c>
      <c r="AX91" s="355">
        <v>0</v>
      </c>
      <c r="AY91" s="355">
        <v>0</v>
      </c>
      <c r="AZ91" s="355">
        <v>0</v>
      </c>
      <c r="BA91" s="355">
        <v>0</v>
      </c>
      <c r="BB91" s="355">
        <v>0</v>
      </c>
      <c r="BC91" s="352">
        <f t="shared" si="174"/>
        <v>0</v>
      </c>
      <c r="BD91" s="353">
        <f t="shared" si="174"/>
        <v>0</v>
      </c>
      <c r="BE91" s="353">
        <f t="shared" si="174"/>
        <v>0</v>
      </c>
      <c r="BF91" s="353">
        <f t="shared" si="174"/>
        <v>0</v>
      </c>
      <c r="BG91" s="354">
        <f t="shared" si="174"/>
        <v>0</v>
      </c>
      <c r="BH91" s="356" t="s">
        <v>122</v>
      </c>
    </row>
    <row r="92" spans="1:60" ht="31.5">
      <c r="A92" s="351" t="s">
        <v>100</v>
      </c>
      <c r="B92" s="17" t="s">
        <v>160</v>
      </c>
      <c r="C92" s="265" t="s">
        <v>127</v>
      </c>
      <c r="D92" s="295" t="s">
        <v>129</v>
      </c>
      <c r="E92" s="352">
        <f t="shared" si="172"/>
        <v>0</v>
      </c>
      <c r="F92" s="353">
        <f t="shared" si="172"/>
        <v>0</v>
      </c>
      <c r="G92" s="353">
        <f t="shared" si="172"/>
        <v>0</v>
      </c>
      <c r="H92" s="353">
        <f t="shared" si="172"/>
        <v>0</v>
      </c>
      <c r="I92" s="354">
        <f t="shared" si="172"/>
        <v>0</v>
      </c>
      <c r="J92" s="355">
        <v>0</v>
      </c>
      <c r="K92" s="355">
        <v>0</v>
      </c>
      <c r="L92" s="355">
        <v>0</v>
      </c>
      <c r="M92" s="355">
        <v>0</v>
      </c>
      <c r="N92" s="355">
        <v>0</v>
      </c>
      <c r="O92" s="355">
        <v>0</v>
      </c>
      <c r="P92" s="355">
        <v>0</v>
      </c>
      <c r="Q92" s="355">
        <v>0</v>
      </c>
      <c r="R92" s="355">
        <v>0</v>
      </c>
      <c r="S92" s="355">
        <v>0</v>
      </c>
      <c r="T92" s="355">
        <v>0</v>
      </c>
      <c r="U92" s="355">
        <v>0</v>
      </c>
      <c r="V92" s="355">
        <v>0</v>
      </c>
      <c r="W92" s="355">
        <v>0</v>
      </c>
      <c r="X92" s="355">
        <v>0</v>
      </c>
      <c r="Y92" s="355">
        <v>0</v>
      </c>
      <c r="Z92" s="355">
        <v>0</v>
      </c>
      <c r="AA92" s="355">
        <v>0</v>
      </c>
      <c r="AB92" s="355">
        <v>0</v>
      </c>
      <c r="AC92" s="355">
        <v>0</v>
      </c>
      <c r="AD92" s="352">
        <f t="shared" si="173"/>
        <v>0</v>
      </c>
      <c r="AE92" s="353">
        <f t="shared" si="173"/>
        <v>0</v>
      </c>
      <c r="AF92" s="353">
        <f t="shared" si="173"/>
        <v>0</v>
      </c>
      <c r="AG92" s="353">
        <f t="shared" si="173"/>
        <v>0</v>
      </c>
      <c r="AH92" s="354">
        <f t="shared" si="173"/>
        <v>0</v>
      </c>
      <c r="AI92" s="355">
        <v>0</v>
      </c>
      <c r="AJ92" s="355">
        <v>0</v>
      </c>
      <c r="AK92" s="355">
        <v>0</v>
      </c>
      <c r="AL92" s="355">
        <v>0</v>
      </c>
      <c r="AM92" s="355">
        <v>0</v>
      </c>
      <c r="AN92" s="355">
        <v>0</v>
      </c>
      <c r="AO92" s="355">
        <v>0</v>
      </c>
      <c r="AP92" s="355">
        <v>0</v>
      </c>
      <c r="AQ92" s="355">
        <v>0</v>
      </c>
      <c r="AR92" s="355">
        <v>0</v>
      </c>
      <c r="AS92" s="355">
        <v>0</v>
      </c>
      <c r="AT92" s="355">
        <v>0</v>
      </c>
      <c r="AU92" s="355">
        <v>0</v>
      </c>
      <c r="AV92" s="355">
        <v>0</v>
      </c>
      <c r="AW92" s="355">
        <v>0</v>
      </c>
      <c r="AX92" s="355">
        <v>0</v>
      </c>
      <c r="AY92" s="355">
        <v>0</v>
      </c>
      <c r="AZ92" s="355">
        <v>0</v>
      </c>
      <c r="BA92" s="355">
        <v>0</v>
      </c>
      <c r="BB92" s="355">
        <v>0</v>
      </c>
      <c r="BC92" s="352">
        <f t="shared" si="174"/>
        <v>0</v>
      </c>
      <c r="BD92" s="353">
        <f t="shared" si="174"/>
        <v>0</v>
      </c>
      <c r="BE92" s="353">
        <f t="shared" si="174"/>
        <v>0</v>
      </c>
      <c r="BF92" s="353">
        <f t="shared" si="174"/>
        <v>0</v>
      </c>
      <c r="BG92" s="354">
        <f t="shared" si="174"/>
        <v>0</v>
      </c>
      <c r="BH92" s="356" t="s">
        <v>122</v>
      </c>
    </row>
    <row r="93" spans="1:60" ht="15.75">
      <c r="A93" s="351" t="s">
        <v>100</v>
      </c>
      <c r="B93" s="17" t="s">
        <v>161</v>
      </c>
      <c r="C93" s="265" t="s">
        <v>127</v>
      </c>
      <c r="D93" s="295" t="s">
        <v>129</v>
      </c>
      <c r="E93" s="352">
        <f t="shared" si="172"/>
        <v>0</v>
      </c>
      <c r="F93" s="353">
        <f t="shared" si="172"/>
        <v>0</v>
      </c>
      <c r="G93" s="353">
        <f t="shared" si="172"/>
        <v>0</v>
      </c>
      <c r="H93" s="353">
        <f t="shared" si="172"/>
        <v>0</v>
      </c>
      <c r="I93" s="354">
        <f t="shared" si="172"/>
        <v>0</v>
      </c>
      <c r="J93" s="355">
        <v>0</v>
      </c>
      <c r="K93" s="355">
        <v>0</v>
      </c>
      <c r="L93" s="355">
        <v>0</v>
      </c>
      <c r="M93" s="355">
        <v>0</v>
      </c>
      <c r="N93" s="355">
        <v>0</v>
      </c>
      <c r="O93" s="355">
        <v>0</v>
      </c>
      <c r="P93" s="355">
        <v>0</v>
      </c>
      <c r="Q93" s="355">
        <v>0</v>
      </c>
      <c r="R93" s="355">
        <v>0</v>
      </c>
      <c r="S93" s="355">
        <v>0</v>
      </c>
      <c r="T93" s="355">
        <v>0</v>
      </c>
      <c r="U93" s="355">
        <v>0</v>
      </c>
      <c r="V93" s="355">
        <v>0</v>
      </c>
      <c r="W93" s="355">
        <v>0</v>
      </c>
      <c r="X93" s="355">
        <v>0</v>
      </c>
      <c r="Y93" s="355">
        <v>0</v>
      </c>
      <c r="Z93" s="355">
        <v>0</v>
      </c>
      <c r="AA93" s="355">
        <v>0</v>
      </c>
      <c r="AB93" s="355">
        <v>0</v>
      </c>
      <c r="AC93" s="355">
        <v>0</v>
      </c>
      <c r="AD93" s="352">
        <f t="shared" si="173"/>
        <v>0</v>
      </c>
      <c r="AE93" s="353">
        <f t="shared" si="173"/>
        <v>0</v>
      </c>
      <c r="AF93" s="353">
        <f t="shared" si="173"/>
        <v>0</v>
      </c>
      <c r="AG93" s="353">
        <f t="shared" si="173"/>
        <v>0</v>
      </c>
      <c r="AH93" s="354">
        <f t="shared" si="173"/>
        <v>0</v>
      </c>
      <c r="AI93" s="355">
        <v>0</v>
      </c>
      <c r="AJ93" s="355">
        <v>0</v>
      </c>
      <c r="AK93" s="355">
        <v>0</v>
      </c>
      <c r="AL93" s="355">
        <v>0</v>
      </c>
      <c r="AM93" s="355">
        <v>0</v>
      </c>
      <c r="AN93" s="355">
        <v>0</v>
      </c>
      <c r="AO93" s="355">
        <v>0</v>
      </c>
      <c r="AP93" s="355">
        <v>0</v>
      </c>
      <c r="AQ93" s="355">
        <v>0</v>
      </c>
      <c r="AR93" s="355">
        <v>0</v>
      </c>
      <c r="AS93" s="355">
        <v>0</v>
      </c>
      <c r="AT93" s="355">
        <v>0</v>
      </c>
      <c r="AU93" s="355">
        <v>0</v>
      </c>
      <c r="AV93" s="355">
        <v>0</v>
      </c>
      <c r="AW93" s="355">
        <v>0</v>
      </c>
      <c r="AX93" s="355">
        <v>0</v>
      </c>
      <c r="AY93" s="355">
        <v>0</v>
      </c>
      <c r="AZ93" s="355">
        <v>0</v>
      </c>
      <c r="BA93" s="355">
        <v>0</v>
      </c>
      <c r="BB93" s="355">
        <v>0</v>
      </c>
      <c r="BC93" s="352">
        <f t="shared" si="174"/>
        <v>0</v>
      </c>
      <c r="BD93" s="353">
        <f t="shared" si="174"/>
        <v>0</v>
      </c>
      <c r="BE93" s="353">
        <f t="shared" si="174"/>
        <v>0</v>
      </c>
      <c r="BF93" s="353">
        <f t="shared" si="174"/>
        <v>0</v>
      </c>
      <c r="BG93" s="354">
        <f t="shared" si="174"/>
        <v>0</v>
      </c>
      <c r="BH93" s="356" t="s">
        <v>122</v>
      </c>
    </row>
    <row r="94" spans="1:60" ht="47.25">
      <c r="A94" s="351" t="s">
        <v>100</v>
      </c>
      <c r="B94" s="17" t="s">
        <v>162</v>
      </c>
      <c r="C94" s="265" t="s">
        <v>127</v>
      </c>
      <c r="D94" s="295" t="s">
        <v>129</v>
      </c>
      <c r="E94" s="352">
        <f t="shared" si="172"/>
        <v>0</v>
      </c>
      <c r="F94" s="353">
        <f t="shared" si="172"/>
        <v>0</v>
      </c>
      <c r="G94" s="353">
        <f t="shared" si="172"/>
        <v>0</v>
      </c>
      <c r="H94" s="353">
        <f t="shared" si="172"/>
        <v>0</v>
      </c>
      <c r="I94" s="354">
        <f t="shared" si="172"/>
        <v>0</v>
      </c>
      <c r="J94" s="355">
        <v>0</v>
      </c>
      <c r="K94" s="355">
        <v>0</v>
      </c>
      <c r="L94" s="355">
        <v>0</v>
      </c>
      <c r="M94" s="355">
        <v>0</v>
      </c>
      <c r="N94" s="355">
        <v>0</v>
      </c>
      <c r="O94" s="355">
        <v>0</v>
      </c>
      <c r="P94" s="355">
        <v>0</v>
      </c>
      <c r="Q94" s="355">
        <v>0</v>
      </c>
      <c r="R94" s="355">
        <v>0</v>
      </c>
      <c r="S94" s="355">
        <v>0</v>
      </c>
      <c r="T94" s="355">
        <v>0</v>
      </c>
      <c r="U94" s="355">
        <v>0</v>
      </c>
      <c r="V94" s="355">
        <v>0</v>
      </c>
      <c r="W94" s="355">
        <v>0</v>
      </c>
      <c r="X94" s="355">
        <v>0</v>
      </c>
      <c r="Y94" s="355">
        <v>0</v>
      </c>
      <c r="Z94" s="355">
        <v>0</v>
      </c>
      <c r="AA94" s="355">
        <v>0</v>
      </c>
      <c r="AB94" s="355">
        <v>0</v>
      </c>
      <c r="AC94" s="355">
        <v>0</v>
      </c>
      <c r="AD94" s="352">
        <f t="shared" si="173"/>
        <v>0</v>
      </c>
      <c r="AE94" s="353">
        <f t="shared" si="173"/>
        <v>0</v>
      </c>
      <c r="AF94" s="353">
        <f t="shared" si="173"/>
        <v>0</v>
      </c>
      <c r="AG94" s="353">
        <f t="shared" si="173"/>
        <v>0</v>
      </c>
      <c r="AH94" s="354">
        <f t="shared" si="173"/>
        <v>0</v>
      </c>
      <c r="AI94" s="355">
        <v>0</v>
      </c>
      <c r="AJ94" s="355">
        <v>0</v>
      </c>
      <c r="AK94" s="355">
        <v>0</v>
      </c>
      <c r="AL94" s="355">
        <v>0</v>
      </c>
      <c r="AM94" s="355">
        <v>0</v>
      </c>
      <c r="AN94" s="355">
        <v>0</v>
      </c>
      <c r="AO94" s="355">
        <v>0</v>
      </c>
      <c r="AP94" s="355">
        <v>0</v>
      </c>
      <c r="AQ94" s="355">
        <v>0</v>
      </c>
      <c r="AR94" s="355">
        <v>0</v>
      </c>
      <c r="AS94" s="355">
        <v>0</v>
      </c>
      <c r="AT94" s="355">
        <v>0</v>
      </c>
      <c r="AU94" s="355">
        <v>0</v>
      </c>
      <c r="AV94" s="355">
        <v>0</v>
      </c>
      <c r="AW94" s="355">
        <v>0</v>
      </c>
      <c r="AX94" s="355">
        <v>0</v>
      </c>
      <c r="AY94" s="355">
        <v>0</v>
      </c>
      <c r="AZ94" s="355">
        <v>0</v>
      </c>
      <c r="BA94" s="355">
        <v>0</v>
      </c>
      <c r="BB94" s="355">
        <v>0</v>
      </c>
      <c r="BC94" s="352">
        <f t="shared" si="174"/>
        <v>0</v>
      </c>
      <c r="BD94" s="353">
        <f t="shared" si="174"/>
        <v>0</v>
      </c>
      <c r="BE94" s="353">
        <f t="shared" si="174"/>
        <v>0</v>
      </c>
      <c r="BF94" s="353">
        <f t="shared" si="174"/>
        <v>0</v>
      </c>
      <c r="BG94" s="354">
        <f t="shared" si="174"/>
        <v>0</v>
      </c>
      <c r="BH94" s="356" t="s">
        <v>122</v>
      </c>
    </row>
    <row r="95" spans="1:60" ht="31.5">
      <c r="A95" s="351" t="s">
        <v>100</v>
      </c>
      <c r="B95" s="17" t="s">
        <v>163</v>
      </c>
      <c r="C95" s="265" t="s">
        <v>127</v>
      </c>
      <c r="D95" s="295" t="s">
        <v>129</v>
      </c>
      <c r="E95" s="352">
        <f t="shared" si="172"/>
        <v>0</v>
      </c>
      <c r="F95" s="353">
        <f t="shared" si="172"/>
        <v>0</v>
      </c>
      <c r="G95" s="353">
        <f t="shared" si="172"/>
        <v>0</v>
      </c>
      <c r="H95" s="353">
        <f t="shared" si="172"/>
        <v>0</v>
      </c>
      <c r="I95" s="354">
        <f t="shared" si="172"/>
        <v>0</v>
      </c>
      <c r="J95" s="355">
        <v>0</v>
      </c>
      <c r="K95" s="355">
        <v>0</v>
      </c>
      <c r="L95" s="355">
        <v>0</v>
      </c>
      <c r="M95" s="355">
        <v>0</v>
      </c>
      <c r="N95" s="355">
        <v>0</v>
      </c>
      <c r="O95" s="355">
        <v>0</v>
      </c>
      <c r="P95" s="355">
        <v>0</v>
      </c>
      <c r="Q95" s="355">
        <v>0</v>
      </c>
      <c r="R95" s="355">
        <v>0</v>
      </c>
      <c r="S95" s="355">
        <v>0</v>
      </c>
      <c r="T95" s="355">
        <v>0</v>
      </c>
      <c r="U95" s="355">
        <v>0</v>
      </c>
      <c r="V95" s="355">
        <v>0</v>
      </c>
      <c r="W95" s="355">
        <v>0</v>
      </c>
      <c r="X95" s="355">
        <v>0</v>
      </c>
      <c r="Y95" s="355">
        <v>0</v>
      </c>
      <c r="Z95" s="355">
        <v>0</v>
      </c>
      <c r="AA95" s="355">
        <v>0</v>
      </c>
      <c r="AB95" s="355">
        <v>0</v>
      </c>
      <c r="AC95" s="355">
        <v>0</v>
      </c>
      <c r="AD95" s="352">
        <f t="shared" si="173"/>
        <v>0</v>
      </c>
      <c r="AE95" s="353">
        <f t="shared" si="173"/>
        <v>0</v>
      </c>
      <c r="AF95" s="353">
        <f t="shared" si="173"/>
        <v>0</v>
      </c>
      <c r="AG95" s="353">
        <f t="shared" si="173"/>
        <v>0</v>
      </c>
      <c r="AH95" s="354">
        <f t="shared" si="173"/>
        <v>0</v>
      </c>
      <c r="AI95" s="355">
        <v>0</v>
      </c>
      <c r="AJ95" s="355">
        <v>0</v>
      </c>
      <c r="AK95" s="355">
        <v>0</v>
      </c>
      <c r="AL95" s="355">
        <v>0</v>
      </c>
      <c r="AM95" s="355">
        <v>0</v>
      </c>
      <c r="AN95" s="355">
        <v>0</v>
      </c>
      <c r="AO95" s="355">
        <v>0</v>
      </c>
      <c r="AP95" s="355">
        <v>0</v>
      </c>
      <c r="AQ95" s="355">
        <v>0</v>
      </c>
      <c r="AR95" s="355">
        <v>0</v>
      </c>
      <c r="AS95" s="355">
        <v>0</v>
      </c>
      <c r="AT95" s="355">
        <v>0</v>
      </c>
      <c r="AU95" s="355">
        <v>0</v>
      </c>
      <c r="AV95" s="355">
        <v>0</v>
      </c>
      <c r="AW95" s="355">
        <v>0</v>
      </c>
      <c r="AX95" s="355">
        <v>0</v>
      </c>
      <c r="AY95" s="355">
        <v>0</v>
      </c>
      <c r="AZ95" s="355">
        <v>0</v>
      </c>
      <c r="BA95" s="355">
        <v>0</v>
      </c>
      <c r="BB95" s="355">
        <v>0</v>
      </c>
      <c r="BC95" s="352">
        <f t="shared" si="174"/>
        <v>0</v>
      </c>
      <c r="BD95" s="353">
        <f t="shared" si="174"/>
        <v>0</v>
      </c>
      <c r="BE95" s="353">
        <f t="shared" si="174"/>
        <v>0</v>
      </c>
      <c r="BF95" s="353">
        <f t="shared" si="174"/>
        <v>0</v>
      </c>
      <c r="BG95" s="354">
        <f t="shared" si="174"/>
        <v>0</v>
      </c>
      <c r="BH95" s="356" t="s">
        <v>122</v>
      </c>
    </row>
    <row r="96" spans="1:60" ht="15.75">
      <c r="A96" s="351" t="s">
        <v>100</v>
      </c>
      <c r="B96" s="17" t="s">
        <v>164</v>
      </c>
      <c r="C96" s="265" t="s">
        <v>127</v>
      </c>
      <c r="D96" s="295" t="s">
        <v>129</v>
      </c>
      <c r="E96" s="352">
        <f t="shared" si="172"/>
        <v>0</v>
      </c>
      <c r="F96" s="353">
        <f t="shared" si="172"/>
        <v>0</v>
      </c>
      <c r="G96" s="353">
        <f t="shared" si="172"/>
        <v>0</v>
      </c>
      <c r="H96" s="353">
        <f t="shared" si="172"/>
        <v>0</v>
      </c>
      <c r="I96" s="354">
        <f t="shared" si="172"/>
        <v>0</v>
      </c>
      <c r="J96" s="355">
        <v>0</v>
      </c>
      <c r="K96" s="355">
        <v>0</v>
      </c>
      <c r="L96" s="355">
        <v>0</v>
      </c>
      <c r="M96" s="355">
        <v>0</v>
      </c>
      <c r="N96" s="355">
        <v>0</v>
      </c>
      <c r="O96" s="355">
        <v>0</v>
      </c>
      <c r="P96" s="355">
        <v>0</v>
      </c>
      <c r="Q96" s="355">
        <v>0</v>
      </c>
      <c r="R96" s="355">
        <v>0</v>
      </c>
      <c r="S96" s="355">
        <v>0</v>
      </c>
      <c r="T96" s="355">
        <v>0</v>
      </c>
      <c r="U96" s="355">
        <v>0</v>
      </c>
      <c r="V96" s="355">
        <v>0</v>
      </c>
      <c r="W96" s="355">
        <v>0</v>
      </c>
      <c r="X96" s="355">
        <v>0</v>
      </c>
      <c r="Y96" s="355">
        <v>0</v>
      </c>
      <c r="Z96" s="355">
        <v>0</v>
      </c>
      <c r="AA96" s="355">
        <v>0</v>
      </c>
      <c r="AB96" s="355">
        <v>0</v>
      </c>
      <c r="AC96" s="355">
        <v>0</v>
      </c>
      <c r="AD96" s="352">
        <f t="shared" si="173"/>
        <v>0</v>
      </c>
      <c r="AE96" s="353">
        <f t="shared" si="173"/>
        <v>0</v>
      </c>
      <c r="AF96" s="353">
        <f t="shared" si="173"/>
        <v>0</v>
      </c>
      <c r="AG96" s="353">
        <f t="shared" si="173"/>
        <v>0</v>
      </c>
      <c r="AH96" s="354">
        <f t="shared" si="173"/>
        <v>0</v>
      </c>
      <c r="AI96" s="355">
        <v>0</v>
      </c>
      <c r="AJ96" s="355">
        <v>0</v>
      </c>
      <c r="AK96" s="355">
        <v>0</v>
      </c>
      <c r="AL96" s="355">
        <v>0</v>
      </c>
      <c r="AM96" s="355">
        <v>0</v>
      </c>
      <c r="AN96" s="355">
        <v>0</v>
      </c>
      <c r="AO96" s="355">
        <v>0</v>
      </c>
      <c r="AP96" s="355">
        <v>0</v>
      </c>
      <c r="AQ96" s="355">
        <v>0</v>
      </c>
      <c r="AR96" s="355">
        <v>0</v>
      </c>
      <c r="AS96" s="355">
        <v>0</v>
      </c>
      <c r="AT96" s="355">
        <v>0</v>
      </c>
      <c r="AU96" s="355">
        <v>0</v>
      </c>
      <c r="AV96" s="355">
        <v>0</v>
      </c>
      <c r="AW96" s="355">
        <v>0</v>
      </c>
      <c r="AX96" s="355">
        <v>0</v>
      </c>
      <c r="AY96" s="355">
        <v>0</v>
      </c>
      <c r="AZ96" s="355">
        <v>0</v>
      </c>
      <c r="BA96" s="355">
        <v>0</v>
      </c>
      <c r="BB96" s="355">
        <v>0</v>
      </c>
      <c r="BC96" s="352">
        <f t="shared" si="174"/>
        <v>0</v>
      </c>
      <c r="BD96" s="353">
        <f t="shared" si="174"/>
        <v>0</v>
      </c>
      <c r="BE96" s="353">
        <f t="shared" si="174"/>
        <v>0</v>
      </c>
      <c r="BF96" s="353">
        <f t="shared" si="174"/>
        <v>0</v>
      </c>
      <c r="BG96" s="354">
        <f t="shared" si="174"/>
        <v>0</v>
      </c>
      <c r="BH96" s="356" t="s">
        <v>122</v>
      </c>
    </row>
    <row r="97" spans="1:60" ht="47.25">
      <c r="A97" s="351" t="s">
        <v>100</v>
      </c>
      <c r="B97" s="17" t="s">
        <v>165</v>
      </c>
      <c r="C97" s="265" t="s">
        <v>127</v>
      </c>
      <c r="D97" s="295" t="s">
        <v>129</v>
      </c>
      <c r="E97" s="352">
        <f t="shared" si="172"/>
        <v>0</v>
      </c>
      <c r="F97" s="353">
        <f t="shared" si="172"/>
        <v>0</v>
      </c>
      <c r="G97" s="353">
        <f t="shared" si="172"/>
        <v>0</v>
      </c>
      <c r="H97" s="353">
        <f t="shared" si="172"/>
        <v>0</v>
      </c>
      <c r="I97" s="354">
        <f t="shared" si="172"/>
        <v>0</v>
      </c>
      <c r="J97" s="355">
        <v>0</v>
      </c>
      <c r="K97" s="355">
        <v>0</v>
      </c>
      <c r="L97" s="355">
        <v>0</v>
      </c>
      <c r="M97" s="355">
        <v>0</v>
      </c>
      <c r="N97" s="355">
        <v>0</v>
      </c>
      <c r="O97" s="355">
        <v>0</v>
      </c>
      <c r="P97" s="355">
        <v>0</v>
      </c>
      <c r="Q97" s="355">
        <v>0</v>
      </c>
      <c r="R97" s="355">
        <v>0</v>
      </c>
      <c r="S97" s="355">
        <v>0</v>
      </c>
      <c r="T97" s="355">
        <v>0</v>
      </c>
      <c r="U97" s="355">
        <v>0</v>
      </c>
      <c r="V97" s="355">
        <v>0</v>
      </c>
      <c r="W97" s="355">
        <v>0</v>
      </c>
      <c r="X97" s="355">
        <v>0</v>
      </c>
      <c r="Y97" s="355">
        <v>0</v>
      </c>
      <c r="Z97" s="355">
        <v>0</v>
      </c>
      <c r="AA97" s="355">
        <v>0</v>
      </c>
      <c r="AB97" s="355">
        <v>0</v>
      </c>
      <c r="AC97" s="355">
        <v>0</v>
      </c>
      <c r="AD97" s="352">
        <f t="shared" si="173"/>
        <v>0</v>
      </c>
      <c r="AE97" s="353">
        <f t="shared" si="173"/>
        <v>0</v>
      </c>
      <c r="AF97" s="353">
        <f t="shared" si="173"/>
        <v>0</v>
      </c>
      <c r="AG97" s="353">
        <f t="shared" si="173"/>
        <v>0</v>
      </c>
      <c r="AH97" s="354">
        <f t="shared" si="173"/>
        <v>0</v>
      </c>
      <c r="AI97" s="355">
        <v>0</v>
      </c>
      <c r="AJ97" s="355">
        <v>0</v>
      </c>
      <c r="AK97" s="355">
        <v>0</v>
      </c>
      <c r="AL97" s="355">
        <v>0</v>
      </c>
      <c r="AM97" s="355">
        <v>0</v>
      </c>
      <c r="AN97" s="355">
        <v>0</v>
      </c>
      <c r="AO97" s="355">
        <v>0</v>
      </c>
      <c r="AP97" s="355">
        <v>0</v>
      </c>
      <c r="AQ97" s="355">
        <v>0</v>
      </c>
      <c r="AR97" s="355">
        <v>0</v>
      </c>
      <c r="AS97" s="355">
        <v>0</v>
      </c>
      <c r="AT97" s="355">
        <v>0</v>
      </c>
      <c r="AU97" s="355">
        <v>0</v>
      </c>
      <c r="AV97" s="355">
        <v>0</v>
      </c>
      <c r="AW97" s="355">
        <v>0</v>
      </c>
      <c r="AX97" s="355">
        <v>0</v>
      </c>
      <c r="AY97" s="355">
        <v>0</v>
      </c>
      <c r="AZ97" s="355">
        <v>0</v>
      </c>
      <c r="BA97" s="355">
        <v>0</v>
      </c>
      <c r="BB97" s="355">
        <v>0</v>
      </c>
      <c r="BC97" s="352">
        <f t="shared" si="174"/>
        <v>0</v>
      </c>
      <c r="BD97" s="353">
        <f t="shared" si="174"/>
        <v>0</v>
      </c>
      <c r="BE97" s="353">
        <f t="shared" si="174"/>
        <v>0</v>
      </c>
      <c r="BF97" s="353">
        <f t="shared" si="174"/>
        <v>0</v>
      </c>
      <c r="BG97" s="354">
        <f t="shared" si="174"/>
        <v>0</v>
      </c>
      <c r="BH97" s="356" t="s">
        <v>122</v>
      </c>
    </row>
    <row r="98" spans="1:60" ht="32.25" thickBot="1">
      <c r="A98" s="351" t="s">
        <v>100</v>
      </c>
      <c r="B98" s="17" t="s">
        <v>166</v>
      </c>
      <c r="C98" s="265" t="s">
        <v>127</v>
      </c>
      <c r="D98" s="298" t="s">
        <v>129</v>
      </c>
      <c r="E98" s="352">
        <f t="shared" si="172"/>
        <v>0</v>
      </c>
      <c r="F98" s="353">
        <f t="shared" si="172"/>
        <v>0</v>
      </c>
      <c r="G98" s="353">
        <f t="shared" si="172"/>
        <v>0</v>
      </c>
      <c r="H98" s="353">
        <f t="shared" si="172"/>
        <v>0</v>
      </c>
      <c r="I98" s="354">
        <f t="shared" si="172"/>
        <v>0</v>
      </c>
      <c r="J98" s="355">
        <v>0</v>
      </c>
      <c r="K98" s="355">
        <v>0</v>
      </c>
      <c r="L98" s="355">
        <v>0</v>
      </c>
      <c r="M98" s="355">
        <v>0</v>
      </c>
      <c r="N98" s="355">
        <v>0</v>
      </c>
      <c r="O98" s="355">
        <v>0</v>
      </c>
      <c r="P98" s="355">
        <v>0</v>
      </c>
      <c r="Q98" s="355">
        <v>0</v>
      </c>
      <c r="R98" s="355">
        <v>0</v>
      </c>
      <c r="S98" s="355">
        <v>0</v>
      </c>
      <c r="T98" s="355">
        <v>0</v>
      </c>
      <c r="U98" s="355">
        <v>0</v>
      </c>
      <c r="V98" s="355">
        <v>0</v>
      </c>
      <c r="W98" s="355">
        <v>0</v>
      </c>
      <c r="X98" s="355">
        <v>0</v>
      </c>
      <c r="Y98" s="355">
        <v>0</v>
      </c>
      <c r="Z98" s="355">
        <v>0</v>
      </c>
      <c r="AA98" s="355">
        <v>0</v>
      </c>
      <c r="AB98" s="355">
        <v>0</v>
      </c>
      <c r="AC98" s="355">
        <v>0</v>
      </c>
      <c r="AD98" s="352">
        <f t="shared" si="173"/>
        <v>0</v>
      </c>
      <c r="AE98" s="353">
        <f t="shared" si="173"/>
        <v>0</v>
      </c>
      <c r="AF98" s="353">
        <f t="shared" si="173"/>
        <v>0</v>
      </c>
      <c r="AG98" s="353">
        <f t="shared" si="173"/>
        <v>0</v>
      </c>
      <c r="AH98" s="354">
        <f t="shared" si="173"/>
        <v>0</v>
      </c>
      <c r="AI98" s="355">
        <v>0</v>
      </c>
      <c r="AJ98" s="355">
        <v>0</v>
      </c>
      <c r="AK98" s="355">
        <v>0</v>
      </c>
      <c r="AL98" s="355">
        <v>0</v>
      </c>
      <c r="AM98" s="355">
        <v>0</v>
      </c>
      <c r="AN98" s="355">
        <v>0</v>
      </c>
      <c r="AO98" s="355">
        <v>0</v>
      </c>
      <c r="AP98" s="355">
        <v>0</v>
      </c>
      <c r="AQ98" s="355">
        <v>0</v>
      </c>
      <c r="AR98" s="355">
        <v>0</v>
      </c>
      <c r="AS98" s="355">
        <v>0</v>
      </c>
      <c r="AT98" s="355">
        <v>0</v>
      </c>
      <c r="AU98" s="355">
        <v>0</v>
      </c>
      <c r="AV98" s="355">
        <v>0</v>
      </c>
      <c r="AW98" s="355">
        <v>0</v>
      </c>
      <c r="AX98" s="355">
        <v>0</v>
      </c>
      <c r="AY98" s="355">
        <v>0</v>
      </c>
      <c r="AZ98" s="355">
        <v>0</v>
      </c>
      <c r="BA98" s="355">
        <v>0</v>
      </c>
      <c r="BB98" s="355">
        <v>0</v>
      </c>
      <c r="BC98" s="352">
        <f t="shared" si="174"/>
        <v>0</v>
      </c>
      <c r="BD98" s="353">
        <f t="shared" si="174"/>
        <v>0</v>
      </c>
      <c r="BE98" s="353">
        <f t="shared" si="174"/>
        <v>0</v>
      </c>
      <c r="BF98" s="353">
        <f t="shared" si="174"/>
        <v>0</v>
      </c>
      <c r="BG98" s="354">
        <f t="shared" si="174"/>
        <v>0</v>
      </c>
      <c r="BH98" s="356" t="s">
        <v>122</v>
      </c>
    </row>
  </sheetData>
  <sheetProtection formatCells="0" formatColumns="0" formatRows="0" sort="0" autoFilter="0"/>
  <mergeCells count="30">
    <mergeCell ref="BH16:BH19"/>
    <mergeCell ref="E17:AC17"/>
    <mergeCell ref="AD17:BB17"/>
    <mergeCell ref="E18:I18"/>
    <mergeCell ref="J18:N18"/>
    <mergeCell ref="O18:S18"/>
    <mergeCell ref="T18:X18"/>
    <mergeCell ref="Y18:AC18"/>
    <mergeCell ref="AD18:AH18"/>
    <mergeCell ref="AI18:AM18"/>
    <mergeCell ref="AN18:AR18"/>
    <mergeCell ref="AS18:AW18"/>
    <mergeCell ref="AX18:BB18"/>
    <mergeCell ref="BC16:BG18"/>
    <mergeCell ref="P9:X9"/>
    <mergeCell ref="B10:B11"/>
    <mergeCell ref="M11:AC11"/>
    <mergeCell ref="H13:AH13"/>
    <mergeCell ref="P14:Y14"/>
    <mergeCell ref="A16:A19"/>
    <mergeCell ref="B16:B19"/>
    <mergeCell ref="C16:C19"/>
    <mergeCell ref="D16:D19"/>
    <mergeCell ref="E16:BB16"/>
    <mergeCell ref="A5:B5"/>
    <mergeCell ref="G5:AI5"/>
    <mergeCell ref="A6:B6"/>
    <mergeCell ref="M6:AC6"/>
    <mergeCell ref="A7:B8"/>
    <mergeCell ref="H8:AG8"/>
  </mergeCells>
  <pageMargins left="0" right="0" top="0" bottom="0" header="0.31496062992125984" footer="0.31496062992125984"/>
  <pageSetup paperSize="9" scale="42" pageOrder="overThenDown" orientation="landscape" horizontalDpi="4294967294" verticalDpi="4294967294" r:id="rId1"/>
  <colBreaks count="1" manualBreakCount="1">
    <brk id="29" max="18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B101"/>
  <sheetViews>
    <sheetView tabSelected="1" topLeftCell="M1" zoomScale="80" zoomScaleNormal="80" zoomScaleSheetLayoutView="85" workbookViewId="0">
      <selection activeCell="D18" sqref="D18:AC19"/>
    </sheetView>
  </sheetViews>
  <sheetFormatPr defaultRowHeight="15" outlineLevelRow="1" outlineLevelCol="1"/>
  <cols>
    <col min="1" max="1" width="9.28515625" style="359" customWidth="1"/>
    <col min="2" max="2" width="77.85546875" style="359" customWidth="1"/>
    <col min="3" max="3" width="15.42578125" style="359" customWidth="1"/>
    <col min="4" max="4" width="12.140625" style="359" customWidth="1" outlineLevel="1"/>
    <col min="5" max="5" width="15.7109375" style="359" customWidth="1" outlineLevel="1"/>
    <col min="6" max="19" width="11.5703125" style="359" customWidth="1" outlineLevel="1"/>
    <col min="20" max="20" width="11.28515625" style="359" customWidth="1" outlineLevel="1"/>
    <col min="21" max="24" width="11.5703125" style="359" customWidth="1" outlineLevel="1"/>
    <col min="25" max="25" width="9.85546875" style="359" customWidth="1" outlineLevel="1"/>
    <col min="26" max="30" width="11.5703125" style="359" customWidth="1" outlineLevel="1"/>
    <col min="31" max="35" width="11.5703125" style="359" customWidth="1"/>
    <col min="36" max="36" width="14.85546875" style="359" customWidth="1"/>
    <col min="37" max="40" width="11.5703125" style="359" customWidth="1"/>
    <col min="41" max="41" width="13" style="359" customWidth="1"/>
    <col min="42" max="55" width="11.5703125" style="359" customWidth="1"/>
    <col min="56" max="56" width="15.140625" style="359" customWidth="1"/>
    <col min="57" max="57" width="12.5703125" style="359" customWidth="1"/>
    <col min="58" max="16384" width="9.140625" style="359"/>
  </cols>
  <sheetData>
    <row r="1" spans="1:80" ht="15.75" outlineLevel="1">
      <c r="BA1" s="360" t="s">
        <v>401</v>
      </c>
    </row>
    <row r="2" spans="1:80" ht="15.75" outlineLevel="1">
      <c r="BA2" s="360" t="s">
        <v>1</v>
      </c>
    </row>
    <row r="3" spans="1:80" ht="15.75" outlineLevel="1">
      <c r="BA3" s="360" t="s">
        <v>402</v>
      </c>
    </row>
    <row r="4" spans="1:80" outlineLevel="1"/>
    <row r="5" spans="1:80" ht="15.75" outlineLevel="1">
      <c r="A5" s="1024" t="s">
        <v>403</v>
      </c>
      <c r="B5" s="1024"/>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c r="AT5" s="1024"/>
      <c r="AU5" s="1024"/>
      <c r="AV5" s="1024"/>
      <c r="AW5" s="1024"/>
      <c r="AX5" s="1024"/>
      <c r="AY5" s="1024"/>
      <c r="AZ5" s="1024"/>
      <c r="BA5" s="1024"/>
      <c r="BB5" s="1024"/>
    </row>
    <row r="6" spans="1:80" ht="15.75" outlineLevel="1">
      <c r="A6" s="361" t="s">
        <v>404</v>
      </c>
      <c r="Q6" s="1024" t="s">
        <v>1148</v>
      </c>
      <c r="R6" s="1024"/>
      <c r="S6" s="1024"/>
      <c r="T6" s="1024"/>
      <c r="U6" s="1024"/>
      <c r="V6" s="1024"/>
      <c r="W6" s="1024"/>
      <c r="X6" s="1024"/>
      <c r="Y6" s="1024"/>
      <c r="Z6" s="1024"/>
      <c r="AA6" s="1024"/>
      <c r="AB6" s="1024"/>
      <c r="AC6" s="1024"/>
      <c r="AD6" s="1024"/>
      <c r="AE6" s="1024"/>
      <c r="AF6" s="1024"/>
      <c r="AM6" s="362"/>
      <c r="AN6" s="362"/>
    </row>
    <row r="7" spans="1:80" outlineLevel="1">
      <c r="L7" s="362"/>
      <c r="N7" s="362"/>
      <c r="O7" s="362"/>
      <c r="AL7" s="362"/>
      <c r="AN7" s="362"/>
    </row>
    <row r="8" spans="1:80" outlineLevel="1">
      <c r="A8" s="363"/>
    </row>
    <row r="9" spans="1:80" s="224" customFormat="1" ht="21" customHeight="1" outlineLevel="1">
      <c r="A9" s="940" t="s">
        <v>1150</v>
      </c>
      <c r="B9" s="940"/>
      <c r="C9" s="940"/>
      <c r="D9" s="940"/>
      <c r="E9" s="940"/>
      <c r="F9" s="940"/>
      <c r="G9" s="940"/>
      <c r="H9" s="940"/>
      <c r="I9" s="940"/>
      <c r="J9" s="940"/>
      <c r="K9" s="940"/>
      <c r="L9" s="940"/>
      <c r="M9" s="940"/>
      <c r="N9" s="940"/>
      <c r="O9" s="940"/>
      <c r="P9" s="940"/>
      <c r="Q9" s="940"/>
      <c r="R9" s="940"/>
      <c r="S9" s="940"/>
      <c r="T9" s="940"/>
      <c r="U9" s="940"/>
      <c r="V9" s="940"/>
      <c r="W9" s="940"/>
      <c r="X9" s="940"/>
      <c r="Y9" s="940"/>
      <c r="Z9" s="940"/>
      <c r="AA9" s="940"/>
      <c r="AB9" s="940"/>
      <c r="AC9" s="940"/>
      <c r="AD9" s="940"/>
      <c r="AE9" s="940"/>
      <c r="AF9" s="940"/>
      <c r="AG9" s="940"/>
      <c r="AH9" s="940"/>
      <c r="AI9" s="940"/>
      <c r="AJ9" s="940"/>
      <c r="AK9" s="940"/>
      <c r="AL9" s="940"/>
      <c r="AM9" s="940"/>
      <c r="AN9" s="940"/>
      <c r="AO9" s="940"/>
      <c r="AP9" s="940"/>
      <c r="AQ9" s="940"/>
      <c r="AR9" s="940"/>
      <c r="AS9" s="940"/>
      <c r="AT9" s="940"/>
      <c r="AU9" s="940"/>
      <c r="AV9" s="940"/>
      <c r="AW9" s="940"/>
      <c r="AX9" s="940"/>
      <c r="AY9" s="940"/>
      <c r="AZ9" s="940"/>
      <c r="BA9" s="940"/>
      <c r="BB9" s="940"/>
      <c r="BC9" s="940"/>
    </row>
    <row r="10" spans="1:80" s="224" customFormat="1" ht="21" customHeight="1" outlineLevel="1">
      <c r="B10" s="364"/>
      <c r="C10" s="364"/>
      <c r="D10" s="364"/>
      <c r="E10" s="364"/>
      <c r="F10" s="364"/>
      <c r="G10" s="364"/>
      <c r="H10" s="364"/>
      <c r="I10" s="364"/>
      <c r="J10" s="364"/>
      <c r="K10" s="364"/>
      <c r="L10" s="364"/>
      <c r="M10" s="364"/>
      <c r="N10" s="364"/>
      <c r="O10" s="364"/>
      <c r="P10" s="364"/>
      <c r="Q10" s="364"/>
      <c r="R10" s="364"/>
      <c r="S10" s="364"/>
      <c r="T10" s="364"/>
      <c r="U10" s="364"/>
      <c r="V10" s="364"/>
      <c r="W10" s="1025" t="s">
        <v>405</v>
      </c>
      <c r="X10" s="1025"/>
      <c r="Y10" s="1025"/>
      <c r="Z10" s="1025"/>
      <c r="AA10" s="1025"/>
      <c r="AB10" s="1025"/>
      <c r="AC10" s="1025"/>
      <c r="AD10" s="1025"/>
      <c r="AE10" s="1025"/>
      <c r="AG10" s="364"/>
      <c r="AH10" s="364"/>
      <c r="AI10" s="364"/>
      <c r="AJ10" s="364"/>
      <c r="AK10" s="364"/>
      <c r="AL10" s="364"/>
      <c r="AM10" s="364"/>
      <c r="AN10" s="364"/>
    </row>
    <row r="11" spans="1:80" s="224" customFormat="1" ht="21" customHeight="1" outlineLevel="1">
      <c r="B11" s="364"/>
      <c r="C11" s="364"/>
      <c r="D11" s="364"/>
      <c r="E11" s="364"/>
      <c r="F11" s="364"/>
      <c r="G11" s="364"/>
      <c r="H11" s="364"/>
      <c r="I11" s="364"/>
      <c r="J11" s="364"/>
      <c r="K11" s="364"/>
      <c r="L11" s="364"/>
      <c r="M11" s="364"/>
      <c r="N11" s="364"/>
      <c r="O11" s="364"/>
      <c r="P11" s="364"/>
      <c r="Q11" s="364"/>
      <c r="R11" s="364"/>
      <c r="S11" s="364"/>
      <c r="T11" s="364"/>
      <c r="U11" s="364"/>
      <c r="V11" s="364"/>
      <c r="W11" s="230"/>
      <c r="X11" s="230"/>
      <c r="Y11" s="230"/>
      <c r="Z11" s="230"/>
      <c r="AA11" s="230"/>
      <c r="AB11" s="230"/>
      <c r="AC11" s="230"/>
      <c r="AD11" s="230"/>
      <c r="AE11" s="230"/>
      <c r="AG11" s="364"/>
      <c r="AH11" s="364"/>
      <c r="AI11" s="364"/>
      <c r="AJ11" s="364"/>
      <c r="AK11" s="364"/>
      <c r="AL11" s="364"/>
      <c r="AM11" s="364"/>
      <c r="AN11" s="364"/>
    </row>
    <row r="12" spans="1:80" s="224" customFormat="1" ht="21" customHeight="1" outlineLevel="1">
      <c r="A12" s="230"/>
      <c r="B12" s="230"/>
      <c r="C12" s="230"/>
      <c r="D12" s="230"/>
      <c r="E12" s="230"/>
      <c r="F12" s="230"/>
      <c r="G12" s="230"/>
      <c r="H12" s="230"/>
      <c r="I12" s="230"/>
      <c r="J12" s="230"/>
      <c r="K12" s="230"/>
      <c r="L12" s="230"/>
      <c r="M12" s="230"/>
      <c r="N12" s="230"/>
      <c r="O12" s="230"/>
      <c r="P12" s="230"/>
      <c r="Q12" s="972" t="s">
        <v>310</v>
      </c>
      <c r="R12" s="972"/>
      <c r="S12" s="972"/>
      <c r="T12" s="972"/>
      <c r="U12" s="972"/>
      <c r="V12" s="972"/>
      <c r="W12" s="972"/>
      <c r="X12" s="972"/>
      <c r="Y12" s="972"/>
      <c r="Z12" s="972"/>
      <c r="AA12" s="972"/>
      <c r="AB12" s="972"/>
      <c r="AC12" s="972"/>
      <c r="AD12" s="972"/>
      <c r="AE12" s="972"/>
      <c r="AF12" s="972"/>
    </row>
    <row r="13" spans="1:80" s="224" customFormat="1" ht="21" customHeight="1" outlineLevel="1">
      <c r="B13" s="365"/>
      <c r="C13" s="365"/>
      <c r="D13" s="1026" t="s">
        <v>1164</v>
      </c>
      <c r="E13" s="1026"/>
      <c r="F13" s="1026"/>
      <c r="G13" s="1026"/>
      <c r="H13" s="1026"/>
      <c r="I13" s="1026"/>
      <c r="J13" s="1026"/>
      <c r="K13" s="1026"/>
      <c r="L13" s="1026"/>
      <c r="M13" s="1026"/>
      <c r="N13" s="1026"/>
      <c r="O13" s="1026"/>
      <c r="P13" s="1026"/>
      <c r="Q13" s="1026"/>
      <c r="R13" s="1026"/>
      <c r="S13" s="1026"/>
      <c r="T13" s="1026"/>
      <c r="U13" s="1026"/>
      <c r="V13" s="1026"/>
      <c r="W13" s="1026"/>
      <c r="X13" s="1026"/>
      <c r="Y13" s="1026"/>
      <c r="Z13" s="1026"/>
      <c r="AA13" s="1026"/>
      <c r="AB13" s="1026"/>
      <c r="AC13" s="1026"/>
      <c r="AD13" s="1026"/>
      <c r="AE13" s="1026"/>
      <c r="AF13" s="1026"/>
      <c r="AG13" s="1026"/>
      <c r="AH13" s="1026"/>
      <c r="AI13" s="1026"/>
      <c r="AJ13" s="1026"/>
      <c r="AK13" s="1026"/>
      <c r="AL13" s="1026"/>
      <c r="AM13" s="1026"/>
      <c r="AN13" s="1026"/>
      <c r="AO13" s="1026"/>
      <c r="AP13" s="1026"/>
      <c r="AQ13" s="1026"/>
      <c r="AR13" s="365"/>
      <c r="AS13" s="365"/>
      <c r="AT13" s="365"/>
      <c r="AU13" s="365"/>
      <c r="AV13" s="365"/>
      <c r="AW13" s="365"/>
      <c r="AX13" s="365"/>
      <c r="AY13" s="365"/>
      <c r="AZ13" s="365"/>
      <c r="BA13" s="365"/>
      <c r="BB13" s="365"/>
      <c r="BC13" s="365"/>
      <c r="BD13" s="365"/>
      <c r="BE13" s="365"/>
      <c r="BF13" s="365"/>
      <c r="BG13" s="365"/>
      <c r="BH13" s="365"/>
      <c r="BI13" s="365"/>
      <c r="BJ13" s="365"/>
      <c r="BK13" s="365"/>
      <c r="BL13" s="365"/>
      <c r="BM13" s="365"/>
      <c r="BN13" s="365"/>
      <c r="BO13" s="365"/>
      <c r="BP13" s="365"/>
      <c r="BQ13" s="365"/>
      <c r="BR13" s="365"/>
      <c r="BS13" s="365"/>
      <c r="BT13" s="365"/>
      <c r="BU13" s="365"/>
      <c r="BV13" s="365"/>
      <c r="BW13" s="365"/>
      <c r="BX13" s="365"/>
      <c r="BY13" s="365"/>
      <c r="BZ13" s="365"/>
      <c r="CA13" s="365"/>
      <c r="CB13" s="365"/>
    </row>
    <row r="14" spans="1:80" outlineLevel="1">
      <c r="A14" s="361"/>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6"/>
      <c r="Z14" s="1026"/>
      <c r="AA14" s="1026"/>
      <c r="AB14" s="1026"/>
      <c r="AC14" s="1026"/>
      <c r="AD14" s="1026"/>
      <c r="AE14" s="1026"/>
      <c r="AF14" s="1026"/>
      <c r="AG14" s="1026"/>
      <c r="AH14" s="1026"/>
      <c r="AI14" s="1026"/>
      <c r="AJ14" s="1026"/>
      <c r="AK14" s="1026"/>
      <c r="AL14" s="1026"/>
      <c r="AM14" s="1026"/>
      <c r="AN14" s="1026"/>
      <c r="AO14" s="1026"/>
      <c r="AP14" s="1026"/>
      <c r="AQ14" s="1026"/>
    </row>
    <row r="15" spans="1:80" outlineLevel="1">
      <c r="A15" s="363"/>
      <c r="I15" s="361"/>
      <c r="J15" s="361"/>
      <c r="K15" s="361"/>
      <c r="L15" s="361"/>
      <c r="M15" s="361"/>
      <c r="R15" s="1032" t="s">
        <v>170</v>
      </c>
      <c r="S15" s="1032"/>
      <c r="T15" s="1032"/>
      <c r="U15" s="1032"/>
      <c r="V15" s="1032"/>
      <c r="W15" s="1032"/>
      <c r="X15" s="1032"/>
      <c r="Y15" s="1032"/>
      <c r="Z15" s="1032"/>
      <c r="AA15" s="1032"/>
      <c r="AB15" s="1032"/>
      <c r="AC15" s="1032"/>
      <c r="AD15" s="1032"/>
      <c r="AE15" s="1032"/>
      <c r="AF15" s="1032"/>
      <c r="AG15" s="1032"/>
    </row>
    <row r="16" spans="1:80" s="224" customFormat="1" ht="21" customHeight="1" outlineLevel="1">
      <c r="B16" s="364"/>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row>
    <row r="17" spans="1:55" ht="27" customHeight="1" thickBot="1">
      <c r="A17" s="361"/>
    </row>
    <row r="18" spans="1:55" ht="15" customHeight="1">
      <c r="A18" s="1033" t="s">
        <v>103</v>
      </c>
      <c r="B18" s="1036" t="s">
        <v>114</v>
      </c>
      <c r="C18" s="1039" t="s">
        <v>104</v>
      </c>
      <c r="D18" s="1043" t="s">
        <v>406</v>
      </c>
      <c r="E18" s="1030"/>
      <c r="F18" s="1030"/>
      <c r="G18" s="1030"/>
      <c r="H18" s="1030"/>
      <c r="I18" s="1030"/>
      <c r="J18" s="1030"/>
      <c r="K18" s="1030"/>
      <c r="L18" s="1030"/>
      <c r="M18" s="1030"/>
      <c r="N18" s="1030"/>
      <c r="O18" s="1030"/>
      <c r="P18" s="1030"/>
      <c r="Q18" s="1030"/>
      <c r="R18" s="1030"/>
      <c r="S18" s="1030"/>
      <c r="T18" s="1030"/>
      <c r="U18" s="1030"/>
      <c r="V18" s="1030"/>
      <c r="W18" s="1030"/>
      <c r="X18" s="1030"/>
      <c r="Y18" s="1030"/>
      <c r="Z18" s="1030"/>
      <c r="AA18" s="1030"/>
      <c r="AB18" s="1030"/>
      <c r="AC18" s="1044"/>
      <c r="AD18" s="1047" t="s">
        <v>407</v>
      </c>
      <c r="AE18" s="1030"/>
      <c r="AF18" s="1030"/>
      <c r="AG18" s="1030"/>
      <c r="AH18" s="1030"/>
      <c r="AI18" s="1030"/>
      <c r="AJ18" s="1030"/>
      <c r="AK18" s="1030"/>
      <c r="AL18" s="1030"/>
      <c r="AM18" s="1030"/>
      <c r="AN18" s="1030"/>
      <c r="AO18" s="1030"/>
      <c r="AP18" s="1030"/>
      <c r="AQ18" s="1030"/>
      <c r="AR18" s="1030"/>
      <c r="AS18" s="1030"/>
      <c r="AT18" s="1030"/>
      <c r="AU18" s="1030"/>
      <c r="AV18" s="1030"/>
      <c r="AW18" s="1030"/>
      <c r="AX18" s="1030"/>
      <c r="AY18" s="1030"/>
      <c r="AZ18" s="1030"/>
      <c r="BA18" s="1030"/>
      <c r="BB18" s="1030"/>
      <c r="BC18" s="1048"/>
    </row>
    <row r="19" spans="1:55" ht="15" customHeight="1" thickBot="1">
      <c r="A19" s="1034"/>
      <c r="B19" s="1037"/>
      <c r="C19" s="1040"/>
      <c r="D19" s="1045"/>
      <c r="E19" s="1031"/>
      <c r="F19" s="1031"/>
      <c r="G19" s="1031"/>
      <c r="H19" s="1031"/>
      <c r="I19" s="1031"/>
      <c r="J19" s="1031"/>
      <c r="K19" s="1031"/>
      <c r="L19" s="1031"/>
      <c r="M19" s="1031"/>
      <c r="N19" s="1031"/>
      <c r="O19" s="1031"/>
      <c r="P19" s="1031"/>
      <c r="Q19" s="1031"/>
      <c r="R19" s="1031"/>
      <c r="S19" s="1031"/>
      <c r="T19" s="1031"/>
      <c r="U19" s="1031"/>
      <c r="V19" s="1031"/>
      <c r="W19" s="1031"/>
      <c r="X19" s="1031"/>
      <c r="Y19" s="1031"/>
      <c r="Z19" s="1031"/>
      <c r="AA19" s="1031"/>
      <c r="AB19" s="1031"/>
      <c r="AC19" s="1046"/>
      <c r="AD19" s="1049"/>
      <c r="AE19" s="1031"/>
      <c r="AF19" s="1031"/>
      <c r="AG19" s="1031"/>
      <c r="AH19" s="1031"/>
      <c r="AI19" s="1031"/>
      <c r="AJ19" s="1031"/>
      <c r="AK19" s="1031"/>
      <c r="AL19" s="1031"/>
      <c r="AM19" s="1031"/>
      <c r="AN19" s="1031"/>
      <c r="AO19" s="1031"/>
      <c r="AP19" s="1031"/>
      <c r="AQ19" s="1031"/>
      <c r="AR19" s="1031"/>
      <c r="AS19" s="1031"/>
      <c r="AT19" s="1031"/>
      <c r="AU19" s="1031"/>
      <c r="AV19" s="1031"/>
      <c r="AW19" s="1031"/>
      <c r="AX19" s="1031"/>
      <c r="AY19" s="1031"/>
      <c r="AZ19" s="1031"/>
      <c r="BA19" s="1031"/>
      <c r="BB19" s="1031"/>
      <c r="BC19" s="1050"/>
    </row>
    <row r="20" spans="1:55" ht="15" customHeight="1" thickBot="1">
      <c r="A20" s="1034"/>
      <c r="B20" s="1037"/>
      <c r="C20" s="1040"/>
      <c r="D20" s="366" t="s">
        <v>7</v>
      </c>
      <c r="E20" s="1051" t="s">
        <v>8</v>
      </c>
      <c r="F20" s="1052"/>
      <c r="G20" s="1052"/>
      <c r="H20" s="1052"/>
      <c r="I20" s="1052"/>
      <c r="J20" s="1052"/>
      <c r="K20" s="1052"/>
      <c r="L20" s="1052"/>
      <c r="M20" s="1052"/>
      <c r="N20" s="1052"/>
      <c r="O20" s="1052"/>
      <c r="P20" s="1052"/>
      <c r="Q20" s="1052"/>
      <c r="R20" s="1052"/>
      <c r="S20" s="1052"/>
      <c r="T20" s="1052"/>
      <c r="U20" s="1052"/>
      <c r="V20" s="1052"/>
      <c r="W20" s="1052"/>
      <c r="X20" s="1052"/>
      <c r="Y20" s="1052"/>
      <c r="Z20" s="1052"/>
      <c r="AA20" s="1052"/>
      <c r="AB20" s="1052"/>
      <c r="AC20" s="1053"/>
      <c r="AD20" s="367" t="s">
        <v>7</v>
      </c>
      <c r="AE20" s="1054" t="s">
        <v>8</v>
      </c>
      <c r="AF20" s="1052"/>
      <c r="AG20" s="1052"/>
      <c r="AH20" s="1052"/>
      <c r="AI20" s="1052"/>
      <c r="AJ20" s="1052"/>
      <c r="AK20" s="1052"/>
      <c r="AL20" s="1052"/>
      <c r="AM20" s="1052"/>
      <c r="AN20" s="1052"/>
      <c r="AO20" s="1052"/>
      <c r="AP20" s="1052"/>
      <c r="AQ20" s="1052"/>
      <c r="AR20" s="1052"/>
      <c r="AS20" s="1052"/>
      <c r="AT20" s="1052"/>
      <c r="AU20" s="1052"/>
      <c r="AV20" s="1052"/>
      <c r="AW20" s="1052"/>
      <c r="AX20" s="1052"/>
      <c r="AY20" s="1052"/>
      <c r="AZ20" s="1052"/>
      <c r="BA20" s="1052"/>
      <c r="BB20" s="1052"/>
      <c r="BC20" s="1053"/>
    </row>
    <row r="21" spans="1:55" ht="15" customHeight="1">
      <c r="A21" s="1034"/>
      <c r="B21" s="1037"/>
      <c r="C21" s="1041"/>
      <c r="D21" s="1055" t="s">
        <v>4</v>
      </c>
      <c r="E21" s="1027" t="s">
        <v>4</v>
      </c>
      <c r="F21" s="1028"/>
      <c r="G21" s="1028"/>
      <c r="H21" s="1028"/>
      <c r="I21" s="1028"/>
      <c r="J21" s="1058" t="s">
        <v>105</v>
      </c>
      <c r="K21" s="1057"/>
      <c r="L21" s="1057"/>
      <c r="M21" s="1057"/>
      <c r="N21" s="1057"/>
      <c r="O21" s="1027" t="s">
        <v>106</v>
      </c>
      <c r="P21" s="1028"/>
      <c r="Q21" s="1028"/>
      <c r="R21" s="1028"/>
      <c r="S21" s="1029"/>
      <c r="T21" s="1028" t="s">
        <v>107</v>
      </c>
      <c r="U21" s="1028"/>
      <c r="V21" s="1028"/>
      <c r="W21" s="1028"/>
      <c r="X21" s="1028"/>
      <c r="Y21" s="1027" t="s">
        <v>108</v>
      </c>
      <c r="Z21" s="1028"/>
      <c r="AA21" s="1028"/>
      <c r="AB21" s="1028"/>
      <c r="AC21" s="1029"/>
      <c r="AD21" s="1030" t="s">
        <v>4</v>
      </c>
      <c r="AE21" s="1027" t="s">
        <v>4</v>
      </c>
      <c r="AF21" s="1028"/>
      <c r="AG21" s="1028"/>
      <c r="AH21" s="1028"/>
      <c r="AI21" s="1029"/>
      <c r="AJ21" s="1057" t="s">
        <v>105</v>
      </c>
      <c r="AK21" s="1057"/>
      <c r="AL21" s="1057"/>
      <c r="AM21" s="1057"/>
      <c r="AN21" s="1057"/>
      <c r="AO21" s="1027" t="s">
        <v>106</v>
      </c>
      <c r="AP21" s="1028"/>
      <c r="AQ21" s="1028"/>
      <c r="AR21" s="1028"/>
      <c r="AS21" s="1029"/>
      <c r="AT21" s="1028" t="s">
        <v>107</v>
      </c>
      <c r="AU21" s="1028"/>
      <c r="AV21" s="1028"/>
      <c r="AW21" s="1028"/>
      <c r="AX21" s="1028"/>
      <c r="AY21" s="1027" t="s">
        <v>108</v>
      </c>
      <c r="AZ21" s="1028"/>
      <c r="BA21" s="1028"/>
      <c r="BB21" s="1028"/>
      <c r="BC21" s="1029"/>
    </row>
    <row r="22" spans="1:55" ht="141.75" customHeight="1" thickBot="1">
      <c r="A22" s="1035"/>
      <c r="B22" s="1038"/>
      <c r="C22" s="1042"/>
      <c r="D22" s="1056"/>
      <c r="E22" s="368" t="s">
        <v>408</v>
      </c>
      <c r="F22" s="369" t="s">
        <v>409</v>
      </c>
      <c r="G22" s="369" t="s">
        <v>410</v>
      </c>
      <c r="H22" s="369" t="s">
        <v>411</v>
      </c>
      <c r="I22" s="370" t="s">
        <v>412</v>
      </c>
      <c r="J22" s="368" t="s">
        <v>408</v>
      </c>
      <c r="K22" s="369" t="s">
        <v>409</v>
      </c>
      <c r="L22" s="369" t="s">
        <v>410</v>
      </c>
      <c r="M22" s="369" t="s">
        <v>411</v>
      </c>
      <c r="N22" s="370" t="s">
        <v>412</v>
      </c>
      <c r="O22" s="368" t="s">
        <v>408</v>
      </c>
      <c r="P22" s="369" t="s">
        <v>409</v>
      </c>
      <c r="Q22" s="369" t="s">
        <v>410</v>
      </c>
      <c r="R22" s="369" t="s">
        <v>411</v>
      </c>
      <c r="S22" s="371" t="s">
        <v>412</v>
      </c>
      <c r="T22" s="372" t="s">
        <v>408</v>
      </c>
      <c r="U22" s="369" t="s">
        <v>409</v>
      </c>
      <c r="V22" s="369" t="s">
        <v>410</v>
      </c>
      <c r="W22" s="369" t="s">
        <v>411</v>
      </c>
      <c r="X22" s="370" t="s">
        <v>412</v>
      </c>
      <c r="Y22" s="368" t="s">
        <v>408</v>
      </c>
      <c r="Z22" s="369" t="s">
        <v>409</v>
      </c>
      <c r="AA22" s="369" t="s">
        <v>410</v>
      </c>
      <c r="AB22" s="369" t="s">
        <v>411</v>
      </c>
      <c r="AC22" s="371" t="s">
        <v>412</v>
      </c>
      <c r="AD22" s="1031"/>
      <c r="AE22" s="368" t="s">
        <v>408</v>
      </c>
      <c r="AF22" s="369" t="s">
        <v>409</v>
      </c>
      <c r="AG22" s="369" t="s">
        <v>410</v>
      </c>
      <c r="AH22" s="369" t="s">
        <v>411</v>
      </c>
      <c r="AI22" s="371" t="s">
        <v>412</v>
      </c>
      <c r="AJ22" s="372" t="s">
        <v>408</v>
      </c>
      <c r="AK22" s="369" t="s">
        <v>409</v>
      </c>
      <c r="AL22" s="369" t="s">
        <v>410</v>
      </c>
      <c r="AM22" s="369" t="s">
        <v>411</v>
      </c>
      <c r="AN22" s="370" t="s">
        <v>412</v>
      </c>
      <c r="AO22" s="368" t="s">
        <v>408</v>
      </c>
      <c r="AP22" s="369" t="s">
        <v>409</v>
      </c>
      <c r="AQ22" s="369" t="s">
        <v>410</v>
      </c>
      <c r="AR22" s="369" t="s">
        <v>411</v>
      </c>
      <c r="AS22" s="371" t="s">
        <v>412</v>
      </c>
      <c r="AT22" s="372" t="s">
        <v>408</v>
      </c>
      <c r="AU22" s="369" t="s">
        <v>409</v>
      </c>
      <c r="AV22" s="369" t="s">
        <v>410</v>
      </c>
      <c r="AW22" s="369" t="s">
        <v>411</v>
      </c>
      <c r="AX22" s="370" t="s">
        <v>412</v>
      </c>
      <c r="AY22" s="368" t="s">
        <v>408</v>
      </c>
      <c r="AZ22" s="369" t="s">
        <v>409</v>
      </c>
      <c r="BA22" s="369" t="s">
        <v>410</v>
      </c>
      <c r="BB22" s="369" t="s">
        <v>411</v>
      </c>
      <c r="BC22" s="371" t="s">
        <v>412</v>
      </c>
    </row>
    <row r="23" spans="1:55" s="385" customFormat="1" ht="14.25" customHeight="1" thickBot="1">
      <c r="A23" s="373">
        <v>1</v>
      </c>
      <c r="B23" s="374">
        <v>2</v>
      </c>
      <c r="C23" s="556">
        <v>3</v>
      </c>
      <c r="D23" s="375">
        <v>4</v>
      </c>
      <c r="E23" s="376" t="s">
        <v>317</v>
      </c>
      <c r="F23" s="377" t="s">
        <v>318</v>
      </c>
      <c r="G23" s="377" t="s">
        <v>319</v>
      </c>
      <c r="H23" s="377" t="s">
        <v>320</v>
      </c>
      <c r="I23" s="378" t="s">
        <v>321</v>
      </c>
      <c r="J23" s="379" t="s">
        <v>324</v>
      </c>
      <c r="K23" s="380" t="s">
        <v>325</v>
      </c>
      <c r="L23" s="380" t="s">
        <v>326</v>
      </c>
      <c r="M23" s="380" t="s">
        <v>327</v>
      </c>
      <c r="N23" s="378" t="s">
        <v>328</v>
      </c>
      <c r="O23" s="373" t="s">
        <v>331</v>
      </c>
      <c r="P23" s="377" t="s">
        <v>332</v>
      </c>
      <c r="Q23" s="377" t="s">
        <v>333</v>
      </c>
      <c r="R23" s="377" t="s">
        <v>334</v>
      </c>
      <c r="S23" s="381" t="s">
        <v>335</v>
      </c>
      <c r="T23" s="376" t="s">
        <v>338</v>
      </c>
      <c r="U23" s="377" t="s">
        <v>339</v>
      </c>
      <c r="V23" s="377" t="s">
        <v>340</v>
      </c>
      <c r="W23" s="377" t="s">
        <v>341</v>
      </c>
      <c r="X23" s="382" t="s">
        <v>342</v>
      </c>
      <c r="Y23" s="373" t="s">
        <v>345</v>
      </c>
      <c r="Z23" s="377" t="s">
        <v>346</v>
      </c>
      <c r="AA23" s="377" t="s">
        <v>347</v>
      </c>
      <c r="AB23" s="377" t="s">
        <v>348</v>
      </c>
      <c r="AC23" s="381" t="s">
        <v>349</v>
      </c>
      <c r="AD23" s="383">
        <v>6</v>
      </c>
      <c r="AE23" s="373" t="s">
        <v>387</v>
      </c>
      <c r="AF23" s="377" t="s">
        <v>388</v>
      </c>
      <c r="AG23" s="377" t="s">
        <v>389</v>
      </c>
      <c r="AH23" s="377" t="s">
        <v>390</v>
      </c>
      <c r="AI23" s="381" t="s">
        <v>391</v>
      </c>
      <c r="AJ23" s="376" t="s">
        <v>413</v>
      </c>
      <c r="AK23" s="377" t="s">
        <v>414</v>
      </c>
      <c r="AL23" s="377" t="s">
        <v>415</v>
      </c>
      <c r="AM23" s="377" t="s">
        <v>416</v>
      </c>
      <c r="AN23" s="382" t="s">
        <v>417</v>
      </c>
      <c r="AO23" s="373" t="s">
        <v>418</v>
      </c>
      <c r="AP23" s="377" t="s">
        <v>419</v>
      </c>
      <c r="AQ23" s="377" t="s">
        <v>420</v>
      </c>
      <c r="AR23" s="377" t="s">
        <v>421</v>
      </c>
      <c r="AS23" s="381" t="s">
        <v>422</v>
      </c>
      <c r="AT23" s="384" t="s">
        <v>423</v>
      </c>
      <c r="AU23" s="377" t="s">
        <v>424</v>
      </c>
      <c r="AV23" s="377" t="s">
        <v>425</v>
      </c>
      <c r="AW23" s="377" t="s">
        <v>426</v>
      </c>
      <c r="AX23" s="382" t="s">
        <v>427</v>
      </c>
      <c r="AY23" s="373" t="s">
        <v>428</v>
      </c>
      <c r="AZ23" s="377" t="s">
        <v>429</v>
      </c>
      <c r="BA23" s="377" t="s">
        <v>430</v>
      </c>
      <c r="BB23" s="377" t="s">
        <v>431</v>
      </c>
      <c r="BC23" s="381" t="s">
        <v>432</v>
      </c>
    </row>
    <row r="24" spans="1:55" ht="42" customHeight="1">
      <c r="A24" s="386" t="s">
        <v>9</v>
      </c>
      <c r="B24" s="387" t="s">
        <v>124</v>
      </c>
      <c r="C24" s="557" t="s">
        <v>10</v>
      </c>
      <c r="D24" s="558">
        <f>SUM(D25:D30)</f>
        <v>12.724</v>
      </c>
      <c r="E24" s="388">
        <f t="shared" ref="E24:E65" si="0">F24+G24+H24+I24</f>
        <v>28.322967010000006</v>
      </c>
      <c r="F24" s="389">
        <f>K24+P24+U24+Z24</f>
        <v>0.81221100000000002</v>
      </c>
      <c r="G24" s="389">
        <f t="shared" ref="G24:I36" si="1">L24+Q24+V24+AA24</f>
        <v>19.765045790000002</v>
      </c>
      <c r="H24" s="389">
        <f t="shared" si="1"/>
        <v>4.9382237399999998</v>
      </c>
      <c r="I24" s="390">
        <f t="shared" si="1"/>
        <v>2.8074864799999997</v>
      </c>
      <c r="J24" s="391">
        <f>K24+L24+M24+N24</f>
        <v>3.8960585400000003</v>
      </c>
      <c r="K24" s="389">
        <f>SUM(K25:K30)</f>
        <v>1.7760000000000001E-2</v>
      </c>
      <c r="L24" s="389">
        <f>SUM(L25:L30)</f>
        <v>1.137475</v>
      </c>
      <c r="M24" s="389">
        <f>SUM(M25:M30)</f>
        <v>0.47132065000000001</v>
      </c>
      <c r="N24" s="392">
        <f>SUM(N25:N30)</f>
        <v>2.2695028900000001</v>
      </c>
      <c r="O24" s="388">
        <f>P24+Q24+R24+S24</f>
        <v>0.64094046000000005</v>
      </c>
      <c r="P24" s="389">
        <f>SUM(P25:P30)</f>
        <v>0</v>
      </c>
      <c r="Q24" s="389">
        <f>SUM(Q25:Q30)</f>
        <v>0</v>
      </c>
      <c r="R24" s="389">
        <f>SUM(R25:R30)</f>
        <v>0.58979046000000002</v>
      </c>
      <c r="S24" s="390">
        <f>SUM(S25:S30)</f>
        <v>5.1150000000000001E-2</v>
      </c>
      <c r="T24" s="391">
        <f>U24+V24+W24+X24</f>
        <v>2.7774972199999999</v>
      </c>
      <c r="U24" s="389">
        <f>SUM(U25:U30)</f>
        <v>0.64331799999999995</v>
      </c>
      <c r="V24" s="389">
        <f>SUM(V25:V30)</f>
        <v>1.3149329999999999</v>
      </c>
      <c r="W24" s="389">
        <f>SUM(W25:W30)</f>
        <v>0.43048363000000001</v>
      </c>
      <c r="X24" s="392">
        <f>SUM(X25:X30)</f>
        <v>0.38876259000000002</v>
      </c>
      <c r="Y24" s="388">
        <f>Z24+AA24+AB24+AC24</f>
        <v>21.008470790000004</v>
      </c>
      <c r="Z24" s="389">
        <f>SUM(Z25:Z30)</f>
        <v>0.15113300000000002</v>
      </c>
      <c r="AA24" s="389">
        <f>SUM(AA25:AA30)</f>
        <v>17.31263779</v>
      </c>
      <c r="AB24" s="389">
        <f>SUM(AB25:AB30)</f>
        <v>3.4466290000000002</v>
      </c>
      <c r="AC24" s="390">
        <f>SUM(AC25:AC30)</f>
        <v>9.8071000000000005E-2</v>
      </c>
      <c r="AD24" s="558">
        <f>D24/1.2</f>
        <v>10.603333333333333</v>
      </c>
      <c r="AE24" s="388">
        <f>AF24+AG24+AH24+AI24</f>
        <v>27.859856800000003</v>
      </c>
      <c r="AF24" s="389">
        <f t="shared" ref="AF24:AI55" si="2">AK24+AP24+AU24+AZ24</f>
        <v>0.81221100000000002</v>
      </c>
      <c r="AG24" s="389">
        <f t="shared" si="2"/>
        <v>19.765045790000002</v>
      </c>
      <c r="AH24" s="389">
        <f t="shared" si="2"/>
        <v>4.8103002000000004</v>
      </c>
      <c r="AI24" s="390">
        <f t="shared" si="2"/>
        <v>2.47229981</v>
      </c>
      <c r="AJ24" s="391">
        <f>AK24+AL24+AM24+AN24</f>
        <v>1.9286190000000001</v>
      </c>
      <c r="AK24" s="389">
        <f>SUM(AK25:AK30)</f>
        <v>0</v>
      </c>
      <c r="AL24" s="389">
        <f>SUM(AL25:AL30)</f>
        <v>0</v>
      </c>
      <c r="AM24" s="389">
        <f>SUM(AM25:AM30)</f>
        <v>0</v>
      </c>
      <c r="AN24" s="392">
        <f>SUM(AN25:AN30)</f>
        <v>1.9286190000000001</v>
      </c>
      <c r="AO24" s="388">
        <f>AP24+AQ24+AR24+AS24</f>
        <v>1.83600089</v>
      </c>
      <c r="AP24" s="389">
        <f>SUM(AP25:AP30)</f>
        <v>1.7760000000000001E-2</v>
      </c>
      <c r="AQ24" s="389">
        <f>SUM(AQ25:AQ30)</f>
        <v>1.137475</v>
      </c>
      <c r="AR24" s="389">
        <f>SUM(AR25:AR30)</f>
        <v>0.62391867000000001</v>
      </c>
      <c r="AS24" s="390">
        <f>SUM(AS25:AS30)</f>
        <v>5.6847220000000004E-2</v>
      </c>
      <c r="AT24" s="391">
        <f>AU24+AV24+AW24+AX24</f>
        <v>4.749786649999999</v>
      </c>
      <c r="AU24" s="389">
        <f>SUM(AU25:AU30)</f>
        <v>0.64331799999999995</v>
      </c>
      <c r="AV24" s="389">
        <f>SUM(AV25:AV30)</f>
        <v>3.2959301599999997</v>
      </c>
      <c r="AW24" s="389">
        <f>SUM(AW25:AW30)</f>
        <v>0.42177589999999998</v>
      </c>
      <c r="AX24" s="392">
        <f>SUM(AX25:AX30)</f>
        <v>0.38876259000000002</v>
      </c>
      <c r="AY24" s="388">
        <f>AZ24+BA24+BB24+BC24</f>
        <v>19.345450260000003</v>
      </c>
      <c r="AZ24" s="389">
        <f>SUM(AZ25:AZ30)</f>
        <v>0.15113300000000002</v>
      </c>
      <c r="BA24" s="389">
        <f>SUM(BA25:BA30)</f>
        <v>15.331640630000001</v>
      </c>
      <c r="BB24" s="389">
        <f>SUM(BB25:BB30)</f>
        <v>3.7646056300000001</v>
      </c>
      <c r="BC24" s="390">
        <f>SUM(BC25:BC30)</f>
        <v>9.8071000000000005E-2</v>
      </c>
    </row>
    <row r="25" spans="1:55" ht="15.75">
      <c r="A25" s="244" t="s">
        <v>11</v>
      </c>
      <c r="B25" s="41" t="s">
        <v>12</v>
      </c>
      <c r="C25" s="280" t="s">
        <v>10</v>
      </c>
      <c r="D25" s="559">
        <f t="shared" ref="D25" si="3">D32</f>
        <v>7.72</v>
      </c>
      <c r="E25" s="393">
        <f t="shared" si="0"/>
        <v>16.97642222</v>
      </c>
      <c r="F25" s="394">
        <f t="shared" ref="F25:I58" si="4">K25+P25+U25+Z25</f>
        <v>0.16889300000000002</v>
      </c>
      <c r="G25" s="394">
        <f t="shared" si="1"/>
        <v>13.022951000000001</v>
      </c>
      <c r="H25" s="394">
        <f t="shared" si="1"/>
        <v>3.7788810000000002</v>
      </c>
      <c r="I25" s="395">
        <f t="shared" si="1"/>
        <v>5.6972200000000002E-3</v>
      </c>
      <c r="J25" s="396">
        <f t="shared" ref="J25:J66" si="5">K25+L25+M25+N25</f>
        <v>1.4931842200000001</v>
      </c>
      <c r="K25" s="394">
        <f t="shared" ref="K25:AC25" si="6">K32</f>
        <v>1.7760000000000001E-2</v>
      </c>
      <c r="L25" s="394">
        <f t="shared" si="6"/>
        <v>1.137475</v>
      </c>
      <c r="M25" s="394">
        <f t="shared" si="6"/>
        <v>0.33225199999999999</v>
      </c>
      <c r="N25" s="397">
        <f t="shared" si="6"/>
        <v>5.6972200000000002E-3</v>
      </c>
      <c r="O25" s="393">
        <f t="shared" ref="O25:O66" si="7">P25+Q25+R25+S25</f>
        <v>0</v>
      </c>
      <c r="P25" s="394">
        <f t="shared" si="6"/>
        <v>0</v>
      </c>
      <c r="Q25" s="394">
        <f t="shared" si="6"/>
        <v>0</v>
      </c>
      <c r="R25" s="394">
        <f t="shared" si="6"/>
        <v>0</v>
      </c>
      <c r="S25" s="395">
        <f t="shared" si="6"/>
        <v>0</v>
      </c>
      <c r="T25" s="396">
        <f t="shared" ref="T25:T66" si="8">U25+V25+W25+X25</f>
        <v>0</v>
      </c>
      <c r="U25" s="394">
        <f t="shared" si="6"/>
        <v>0</v>
      </c>
      <c r="V25" s="394">
        <f t="shared" si="6"/>
        <v>0</v>
      </c>
      <c r="W25" s="394">
        <f t="shared" si="6"/>
        <v>0</v>
      </c>
      <c r="X25" s="397">
        <f t="shared" si="6"/>
        <v>0</v>
      </c>
      <c r="Y25" s="393">
        <f t="shared" ref="Y25:Y66" si="9">Z25+AA25+AB25+AC25</f>
        <v>15.483238</v>
      </c>
      <c r="Z25" s="394">
        <f t="shared" si="6"/>
        <v>0.15113300000000002</v>
      </c>
      <c r="AA25" s="394">
        <f t="shared" si="6"/>
        <v>11.885476000000001</v>
      </c>
      <c r="AB25" s="394">
        <f t="shared" si="6"/>
        <v>3.4466290000000002</v>
      </c>
      <c r="AC25" s="395">
        <f t="shared" si="6"/>
        <v>0</v>
      </c>
      <c r="AD25" s="559">
        <f t="shared" ref="AD25:AD88" si="10">D25/1.2</f>
        <v>6.4333333333333336</v>
      </c>
      <c r="AE25" s="393">
        <f t="shared" ref="AE25:AE66" si="11">AF25+AG25+AH25+AI25</f>
        <v>16.97642222</v>
      </c>
      <c r="AF25" s="394">
        <f t="shared" si="2"/>
        <v>0.16889300000000002</v>
      </c>
      <c r="AG25" s="394">
        <f t="shared" si="2"/>
        <v>13.022951000000001</v>
      </c>
      <c r="AH25" s="394">
        <f t="shared" si="2"/>
        <v>3.7788810000000002</v>
      </c>
      <c r="AI25" s="395">
        <f t="shared" si="2"/>
        <v>5.6972200000000002E-3</v>
      </c>
      <c r="AJ25" s="396">
        <f t="shared" ref="AJ25:AJ66" si="12">AK25+AL25+AM25+AN25</f>
        <v>0</v>
      </c>
      <c r="AK25" s="394">
        <f t="shared" ref="AK25:BC25" si="13">AK32</f>
        <v>0</v>
      </c>
      <c r="AL25" s="394">
        <f t="shared" si="13"/>
        <v>0</v>
      </c>
      <c r="AM25" s="394">
        <f t="shared" si="13"/>
        <v>0</v>
      </c>
      <c r="AN25" s="397">
        <f t="shared" si="13"/>
        <v>0</v>
      </c>
      <c r="AO25" s="393">
        <f t="shared" ref="AO25:AO66" si="14">AP25+AQ25+AR25+AS25</f>
        <v>1.4931842200000001</v>
      </c>
      <c r="AP25" s="394">
        <f t="shared" si="13"/>
        <v>1.7760000000000001E-2</v>
      </c>
      <c r="AQ25" s="394">
        <f t="shared" si="13"/>
        <v>1.137475</v>
      </c>
      <c r="AR25" s="394">
        <f t="shared" si="13"/>
        <v>0.33225199999999999</v>
      </c>
      <c r="AS25" s="395">
        <f t="shared" si="13"/>
        <v>5.6972200000000002E-3</v>
      </c>
      <c r="AT25" s="396">
        <f t="shared" ref="AT25:AT66" si="15">AU25+AV25+AW25+AX25</f>
        <v>0</v>
      </c>
      <c r="AU25" s="394">
        <f t="shared" si="13"/>
        <v>0</v>
      </c>
      <c r="AV25" s="394">
        <f t="shared" si="13"/>
        <v>0</v>
      </c>
      <c r="AW25" s="394">
        <f t="shared" si="13"/>
        <v>0</v>
      </c>
      <c r="AX25" s="397">
        <f t="shared" si="13"/>
        <v>0</v>
      </c>
      <c r="AY25" s="393">
        <f t="shared" ref="AY25:AY66" si="16">AZ25+BA25+BB25+BC25</f>
        <v>15.483238</v>
      </c>
      <c r="AZ25" s="394">
        <f t="shared" si="13"/>
        <v>0.15113300000000002</v>
      </c>
      <c r="BA25" s="394">
        <f t="shared" si="13"/>
        <v>11.885476000000001</v>
      </c>
      <c r="BB25" s="394">
        <f t="shared" si="13"/>
        <v>3.4466290000000002</v>
      </c>
      <c r="BC25" s="395">
        <f t="shared" si="13"/>
        <v>0</v>
      </c>
    </row>
    <row r="26" spans="1:55" ht="15.75">
      <c r="A26" s="244" t="s">
        <v>13</v>
      </c>
      <c r="B26" s="41" t="s">
        <v>14</v>
      </c>
      <c r="C26" s="280" t="s">
        <v>10</v>
      </c>
      <c r="D26" s="559">
        <f t="shared" ref="D26" si="17">D57</f>
        <v>5.0039999999999996</v>
      </c>
      <c r="E26" s="393">
        <f t="shared" si="0"/>
        <v>8.4761059000000003</v>
      </c>
      <c r="F26" s="394">
        <f t="shared" si="4"/>
        <v>0.64331799999999995</v>
      </c>
      <c r="G26" s="394">
        <f t="shared" si="1"/>
        <v>6.7420947899999994</v>
      </c>
      <c r="H26" s="394">
        <f t="shared" si="1"/>
        <v>0.70193052000000011</v>
      </c>
      <c r="I26" s="395">
        <f t="shared" si="1"/>
        <v>0.38876259000000002</v>
      </c>
      <c r="J26" s="396">
        <f t="shared" si="5"/>
        <v>0.13906865000000002</v>
      </c>
      <c r="K26" s="394">
        <f t="shared" ref="K26:AC26" si="18">K57</f>
        <v>0</v>
      </c>
      <c r="L26" s="394">
        <f t="shared" si="18"/>
        <v>0</v>
      </c>
      <c r="M26" s="394">
        <f t="shared" si="18"/>
        <v>0.13906865000000002</v>
      </c>
      <c r="N26" s="397">
        <f t="shared" si="18"/>
        <v>0</v>
      </c>
      <c r="O26" s="393">
        <f t="shared" si="7"/>
        <v>0.23979046000000001</v>
      </c>
      <c r="P26" s="394">
        <f t="shared" si="18"/>
        <v>0</v>
      </c>
      <c r="Q26" s="394">
        <f t="shared" si="18"/>
        <v>0</v>
      </c>
      <c r="R26" s="394">
        <f t="shared" si="18"/>
        <v>0.23979046000000001</v>
      </c>
      <c r="S26" s="395">
        <f t="shared" si="18"/>
        <v>0</v>
      </c>
      <c r="T26" s="396">
        <f t="shared" si="8"/>
        <v>2.6700849999999994</v>
      </c>
      <c r="U26" s="394">
        <f t="shared" si="18"/>
        <v>0.64331799999999995</v>
      </c>
      <c r="V26" s="394">
        <f t="shared" si="18"/>
        <v>1.3149329999999999</v>
      </c>
      <c r="W26" s="394">
        <f t="shared" si="18"/>
        <v>0.32307141</v>
      </c>
      <c r="X26" s="397">
        <f t="shared" si="18"/>
        <v>0.38876259000000002</v>
      </c>
      <c r="Y26" s="393">
        <f t="shared" si="9"/>
        <v>5.4271617899999995</v>
      </c>
      <c r="Z26" s="394">
        <f t="shared" si="18"/>
        <v>0</v>
      </c>
      <c r="AA26" s="394">
        <f t="shared" si="18"/>
        <v>5.4271617899999995</v>
      </c>
      <c r="AB26" s="394">
        <f t="shared" si="18"/>
        <v>0</v>
      </c>
      <c r="AC26" s="395">
        <f t="shared" si="18"/>
        <v>0</v>
      </c>
      <c r="AD26" s="559">
        <f t="shared" si="10"/>
        <v>4.17</v>
      </c>
      <c r="AE26" s="393">
        <f t="shared" si="11"/>
        <v>8.4152234200000002</v>
      </c>
      <c r="AF26" s="394">
        <f t="shared" si="2"/>
        <v>0.64331799999999995</v>
      </c>
      <c r="AG26" s="394">
        <f t="shared" si="2"/>
        <v>6.7420947899999994</v>
      </c>
      <c r="AH26" s="394">
        <f t="shared" si="2"/>
        <v>0.64104804000000004</v>
      </c>
      <c r="AI26" s="395">
        <f t="shared" si="2"/>
        <v>0.38876259000000002</v>
      </c>
      <c r="AJ26" s="396">
        <f t="shared" si="12"/>
        <v>0</v>
      </c>
      <c r="AK26" s="394">
        <f t="shared" ref="AK26:BC26" si="19">AK57</f>
        <v>0</v>
      </c>
      <c r="AL26" s="394">
        <f t="shared" si="19"/>
        <v>0</v>
      </c>
      <c r="AM26" s="394">
        <f t="shared" si="19"/>
        <v>0</v>
      </c>
      <c r="AN26" s="397">
        <f t="shared" si="19"/>
        <v>0</v>
      </c>
      <c r="AO26" s="393">
        <f t="shared" si="14"/>
        <v>0</v>
      </c>
      <c r="AP26" s="394">
        <f t="shared" si="19"/>
        <v>0</v>
      </c>
      <c r="AQ26" s="394">
        <f t="shared" si="19"/>
        <v>0</v>
      </c>
      <c r="AR26" s="394">
        <f t="shared" si="19"/>
        <v>0</v>
      </c>
      <c r="AS26" s="395">
        <f t="shared" si="19"/>
        <v>0</v>
      </c>
      <c r="AT26" s="396">
        <f t="shared" si="15"/>
        <v>4.6510821599999996</v>
      </c>
      <c r="AU26" s="394">
        <f t="shared" si="19"/>
        <v>0.64331799999999995</v>
      </c>
      <c r="AV26" s="394">
        <f t="shared" si="19"/>
        <v>3.2959301599999997</v>
      </c>
      <c r="AW26" s="394">
        <f t="shared" si="19"/>
        <v>0.32307141</v>
      </c>
      <c r="AX26" s="397">
        <f t="shared" si="19"/>
        <v>0.38876259000000002</v>
      </c>
      <c r="AY26" s="393">
        <f t="shared" si="16"/>
        <v>3.7641412599999997</v>
      </c>
      <c r="AZ26" s="394">
        <f t="shared" si="19"/>
        <v>0</v>
      </c>
      <c r="BA26" s="394">
        <f t="shared" si="19"/>
        <v>3.4461646299999997</v>
      </c>
      <c r="BB26" s="394">
        <f t="shared" si="19"/>
        <v>0.31797662999999998</v>
      </c>
      <c r="BC26" s="395">
        <f t="shared" si="19"/>
        <v>0</v>
      </c>
    </row>
    <row r="27" spans="1:55" ht="47.25">
      <c r="A27" s="244" t="s">
        <v>15</v>
      </c>
      <c r="B27" s="41" t="s">
        <v>16</v>
      </c>
      <c r="C27" s="280" t="s">
        <v>10</v>
      </c>
      <c r="D27" s="559">
        <f t="shared" ref="D27" si="20">D87</f>
        <v>0</v>
      </c>
      <c r="E27" s="393">
        <f t="shared" si="0"/>
        <v>0</v>
      </c>
      <c r="F27" s="394">
        <f>K27+P27+U27+Z27</f>
        <v>0</v>
      </c>
      <c r="G27" s="394">
        <f t="shared" si="1"/>
        <v>0</v>
      </c>
      <c r="H27" s="394">
        <f t="shared" si="1"/>
        <v>0</v>
      </c>
      <c r="I27" s="395">
        <f t="shared" si="1"/>
        <v>0</v>
      </c>
      <c r="J27" s="396">
        <f>K27+L27+M27+N27</f>
        <v>0</v>
      </c>
      <c r="K27" s="394">
        <f t="shared" ref="K27:AC27" si="21">K87</f>
        <v>0</v>
      </c>
      <c r="L27" s="394">
        <f t="shared" si="21"/>
        <v>0</v>
      </c>
      <c r="M27" s="394">
        <f t="shared" si="21"/>
        <v>0</v>
      </c>
      <c r="N27" s="397">
        <f t="shared" si="21"/>
        <v>0</v>
      </c>
      <c r="O27" s="393">
        <f t="shared" si="7"/>
        <v>0</v>
      </c>
      <c r="P27" s="394">
        <f t="shared" si="21"/>
        <v>0</v>
      </c>
      <c r="Q27" s="394">
        <f t="shared" si="21"/>
        <v>0</v>
      </c>
      <c r="R27" s="394">
        <f t="shared" si="21"/>
        <v>0</v>
      </c>
      <c r="S27" s="395">
        <f t="shared" si="21"/>
        <v>0</v>
      </c>
      <c r="T27" s="396">
        <f t="shared" si="8"/>
        <v>0</v>
      </c>
      <c r="U27" s="394">
        <f t="shared" si="21"/>
        <v>0</v>
      </c>
      <c r="V27" s="394">
        <f t="shared" si="21"/>
        <v>0</v>
      </c>
      <c r="W27" s="394">
        <f t="shared" si="21"/>
        <v>0</v>
      </c>
      <c r="X27" s="397">
        <f t="shared" si="21"/>
        <v>0</v>
      </c>
      <c r="Y27" s="393">
        <f t="shared" si="9"/>
        <v>0</v>
      </c>
      <c r="Z27" s="394">
        <f t="shared" si="21"/>
        <v>0</v>
      </c>
      <c r="AA27" s="394">
        <f t="shared" si="21"/>
        <v>0</v>
      </c>
      <c r="AB27" s="394">
        <f t="shared" si="21"/>
        <v>0</v>
      </c>
      <c r="AC27" s="395">
        <f t="shared" si="21"/>
        <v>0</v>
      </c>
      <c r="AD27" s="559">
        <f t="shared" si="10"/>
        <v>0</v>
      </c>
      <c r="AE27" s="393">
        <f t="shared" si="11"/>
        <v>0</v>
      </c>
      <c r="AF27" s="394">
        <f t="shared" si="2"/>
        <v>0</v>
      </c>
      <c r="AG27" s="394">
        <f t="shared" si="2"/>
        <v>0</v>
      </c>
      <c r="AH27" s="394">
        <f t="shared" si="2"/>
        <v>0</v>
      </c>
      <c r="AI27" s="395">
        <f t="shared" si="2"/>
        <v>0</v>
      </c>
      <c r="AJ27" s="396">
        <f t="shared" si="12"/>
        <v>0</v>
      </c>
      <c r="AK27" s="394">
        <f t="shared" ref="AK27:BC27" si="22">AK87</f>
        <v>0</v>
      </c>
      <c r="AL27" s="394">
        <f t="shared" si="22"/>
        <v>0</v>
      </c>
      <c r="AM27" s="394">
        <f t="shared" si="22"/>
        <v>0</v>
      </c>
      <c r="AN27" s="397">
        <f t="shared" si="22"/>
        <v>0</v>
      </c>
      <c r="AO27" s="393">
        <f t="shared" si="14"/>
        <v>0</v>
      </c>
      <c r="AP27" s="394">
        <f t="shared" si="22"/>
        <v>0</v>
      </c>
      <c r="AQ27" s="394">
        <f t="shared" si="22"/>
        <v>0</v>
      </c>
      <c r="AR27" s="394">
        <f t="shared" si="22"/>
        <v>0</v>
      </c>
      <c r="AS27" s="395">
        <f t="shared" si="22"/>
        <v>0</v>
      </c>
      <c r="AT27" s="396">
        <f t="shared" si="15"/>
        <v>0</v>
      </c>
      <c r="AU27" s="394">
        <f t="shared" si="22"/>
        <v>0</v>
      </c>
      <c r="AV27" s="394">
        <f t="shared" si="22"/>
        <v>0</v>
      </c>
      <c r="AW27" s="394">
        <f t="shared" si="22"/>
        <v>0</v>
      </c>
      <c r="AX27" s="397">
        <f t="shared" si="22"/>
        <v>0</v>
      </c>
      <c r="AY27" s="393">
        <f t="shared" si="16"/>
        <v>0</v>
      </c>
      <c r="AZ27" s="394">
        <f t="shared" si="22"/>
        <v>0</v>
      </c>
      <c r="BA27" s="394">
        <f t="shared" si="22"/>
        <v>0</v>
      </c>
      <c r="BB27" s="394">
        <f t="shared" si="22"/>
        <v>0</v>
      </c>
      <c r="BC27" s="395">
        <f t="shared" si="22"/>
        <v>0</v>
      </c>
    </row>
    <row r="28" spans="1:55" ht="31.5">
      <c r="A28" s="244" t="s">
        <v>17</v>
      </c>
      <c r="B28" s="41" t="s">
        <v>18</v>
      </c>
      <c r="C28" s="280" t="s">
        <v>10</v>
      </c>
      <c r="D28" s="559">
        <f t="shared" ref="D28" si="23">D90</f>
        <v>0</v>
      </c>
      <c r="E28" s="393">
        <f t="shared" si="0"/>
        <v>0</v>
      </c>
      <c r="F28" s="394">
        <f t="shared" si="4"/>
        <v>0</v>
      </c>
      <c r="G28" s="394">
        <f t="shared" si="1"/>
        <v>0</v>
      </c>
      <c r="H28" s="394">
        <f t="shared" si="1"/>
        <v>0</v>
      </c>
      <c r="I28" s="395">
        <f t="shared" si="1"/>
        <v>0</v>
      </c>
      <c r="J28" s="396">
        <f t="shared" si="5"/>
        <v>0</v>
      </c>
      <c r="K28" s="394">
        <f t="shared" ref="K28:AC28" si="24">K90</f>
        <v>0</v>
      </c>
      <c r="L28" s="394">
        <f>L90</f>
        <v>0</v>
      </c>
      <c r="M28" s="394">
        <f t="shared" si="24"/>
        <v>0</v>
      </c>
      <c r="N28" s="397">
        <f t="shared" si="24"/>
        <v>0</v>
      </c>
      <c r="O28" s="393">
        <f t="shared" si="7"/>
        <v>0</v>
      </c>
      <c r="P28" s="394">
        <f t="shared" si="24"/>
        <v>0</v>
      </c>
      <c r="Q28" s="394">
        <f t="shared" si="24"/>
        <v>0</v>
      </c>
      <c r="R28" s="394">
        <f t="shared" si="24"/>
        <v>0</v>
      </c>
      <c r="S28" s="395">
        <f t="shared" si="24"/>
        <v>0</v>
      </c>
      <c r="T28" s="396">
        <f t="shared" si="8"/>
        <v>0</v>
      </c>
      <c r="U28" s="394">
        <f t="shared" si="24"/>
        <v>0</v>
      </c>
      <c r="V28" s="394">
        <f t="shared" si="24"/>
        <v>0</v>
      </c>
      <c r="W28" s="394">
        <f t="shared" si="24"/>
        <v>0</v>
      </c>
      <c r="X28" s="397">
        <f t="shared" si="24"/>
        <v>0</v>
      </c>
      <c r="Y28" s="393">
        <f t="shared" si="9"/>
        <v>0</v>
      </c>
      <c r="Z28" s="394">
        <f t="shared" si="24"/>
        <v>0</v>
      </c>
      <c r="AA28" s="394">
        <f t="shared" si="24"/>
        <v>0</v>
      </c>
      <c r="AB28" s="394">
        <f t="shared" si="24"/>
        <v>0</v>
      </c>
      <c r="AC28" s="395">
        <f t="shared" si="24"/>
        <v>0</v>
      </c>
      <c r="AD28" s="559">
        <f t="shared" si="10"/>
        <v>0</v>
      </c>
      <c r="AE28" s="393">
        <f t="shared" si="11"/>
        <v>0</v>
      </c>
      <c r="AF28" s="394">
        <f t="shared" si="2"/>
        <v>0</v>
      </c>
      <c r="AG28" s="394">
        <f t="shared" si="2"/>
        <v>0</v>
      </c>
      <c r="AH28" s="394">
        <f t="shared" si="2"/>
        <v>0</v>
      </c>
      <c r="AI28" s="395">
        <f t="shared" si="2"/>
        <v>0</v>
      </c>
      <c r="AJ28" s="396">
        <f t="shared" si="12"/>
        <v>0</v>
      </c>
      <c r="AK28" s="394">
        <f t="shared" ref="AK28:BC28" si="25">AK90</f>
        <v>0</v>
      </c>
      <c r="AL28" s="394">
        <f t="shared" si="25"/>
        <v>0</v>
      </c>
      <c r="AM28" s="394">
        <f t="shared" si="25"/>
        <v>0</v>
      </c>
      <c r="AN28" s="397">
        <f t="shared" si="25"/>
        <v>0</v>
      </c>
      <c r="AO28" s="393">
        <f t="shared" si="14"/>
        <v>0</v>
      </c>
      <c r="AP28" s="394">
        <f t="shared" si="25"/>
        <v>0</v>
      </c>
      <c r="AQ28" s="394">
        <f t="shared" si="25"/>
        <v>0</v>
      </c>
      <c r="AR28" s="394">
        <f t="shared" si="25"/>
        <v>0</v>
      </c>
      <c r="AS28" s="395">
        <f t="shared" si="25"/>
        <v>0</v>
      </c>
      <c r="AT28" s="396">
        <f t="shared" si="15"/>
        <v>0</v>
      </c>
      <c r="AU28" s="394">
        <f t="shared" si="25"/>
        <v>0</v>
      </c>
      <c r="AV28" s="394">
        <f t="shared" si="25"/>
        <v>0</v>
      </c>
      <c r="AW28" s="394">
        <f t="shared" si="25"/>
        <v>0</v>
      </c>
      <c r="AX28" s="397">
        <f t="shared" si="25"/>
        <v>0</v>
      </c>
      <c r="AY28" s="393">
        <f t="shared" si="16"/>
        <v>0</v>
      </c>
      <c r="AZ28" s="394">
        <f t="shared" si="25"/>
        <v>0</v>
      </c>
      <c r="BA28" s="394">
        <f t="shared" si="25"/>
        <v>0</v>
      </c>
      <c r="BB28" s="394">
        <f t="shared" si="25"/>
        <v>0</v>
      </c>
      <c r="BC28" s="395">
        <f t="shared" si="25"/>
        <v>0</v>
      </c>
    </row>
    <row r="29" spans="1:55" ht="31.5">
      <c r="A29" s="244" t="s">
        <v>19</v>
      </c>
      <c r="B29" s="41" t="s">
        <v>20</v>
      </c>
      <c r="C29" s="280" t="s">
        <v>10</v>
      </c>
      <c r="D29" s="559">
        <f t="shared" ref="D29:D30" si="26">D91</f>
        <v>0</v>
      </c>
      <c r="E29" s="393">
        <f t="shared" si="0"/>
        <v>0</v>
      </c>
      <c r="F29" s="394">
        <f t="shared" si="4"/>
        <v>0</v>
      </c>
      <c r="G29" s="394">
        <f t="shared" si="1"/>
        <v>0</v>
      </c>
      <c r="H29" s="394">
        <f t="shared" si="1"/>
        <v>0</v>
      </c>
      <c r="I29" s="395">
        <f t="shared" si="1"/>
        <v>0</v>
      </c>
      <c r="J29" s="396">
        <f t="shared" si="5"/>
        <v>0</v>
      </c>
      <c r="K29" s="394">
        <f t="shared" ref="K29:AC30" si="27">K91</f>
        <v>0</v>
      </c>
      <c r="L29" s="394">
        <f t="shared" si="27"/>
        <v>0</v>
      </c>
      <c r="M29" s="394">
        <f t="shared" si="27"/>
        <v>0</v>
      </c>
      <c r="N29" s="397">
        <f t="shared" si="27"/>
        <v>0</v>
      </c>
      <c r="O29" s="393">
        <f t="shared" si="7"/>
        <v>0</v>
      </c>
      <c r="P29" s="394">
        <f t="shared" si="27"/>
        <v>0</v>
      </c>
      <c r="Q29" s="394">
        <f t="shared" si="27"/>
        <v>0</v>
      </c>
      <c r="R29" s="394">
        <f t="shared" si="27"/>
        <v>0</v>
      </c>
      <c r="S29" s="395">
        <f t="shared" si="27"/>
        <v>0</v>
      </c>
      <c r="T29" s="396">
        <f t="shared" si="8"/>
        <v>0</v>
      </c>
      <c r="U29" s="394">
        <f t="shared" si="27"/>
        <v>0</v>
      </c>
      <c r="V29" s="394">
        <f t="shared" si="27"/>
        <v>0</v>
      </c>
      <c r="W29" s="394">
        <f t="shared" si="27"/>
        <v>0</v>
      </c>
      <c r="X29" s="397">
        <f t="shared" si="27"/>
        <v>0</v>
      </c>
      <c r="Y29" s="393">
        <f t="shared" si="9"/>
        <v>0</v>
      </c>
      <c r="Z29" s="394">
        <f t="shared" si="27"/>
        <v>0</v>
      </c>
      <c r="AA29" s="394">
        <f t="shared" si="27"/>
        <v>0</v>
      </c>
      <c r="AB29" s="394">
        <f t="shared" si="27"/>
        <v>0</v>
      </c>
      <c r="AC29" s="395">
        <f t="shared" si="27"/>
        <v>0</v>
      </c>
      <c r="AD29" s="559">
        <f t="shared" si="10"/>
        <v>0</v>
      </c>
      <c r="AE29" s="393">
        <f t="shared" si="11"/>
        <v>0</v>
      </c>
      <c r="AF29" s="394">
        <f t="shared" si="2"/>
        <v>0</v>
      </c>
      <c r="AG29" s="394">
        <f t="shared" si="2"/>
        <v>0</v>
      </c>
      <c r="AH29" s="394">
        <f t="shared" si="2"/>
        <v>0</v>
      </c>
      <c r="AI29" s="395">
        <f t="shared" si="2"/>
        <v>0</v>
      </c>
      <c r="AJ29" s="396">
        <f t="shared" si="12"/>
        <v>0</v>
      </c>
      <c r="AK29" s="394">
        <f t="shared" ref="AK29:BC30" si="28">AK91</f>
        <v>0</v>
      </c>
      <c r="AL29" s="394">
        <f t="shared" si="28"/>
        <v>0</v>
      </c>
      <c r="AM29" s="394">
        <f t="shared" si="28"/>
        <v>0</v>
      </c>
      <c r="AN29" s="397">
        <f t="shared" si="28"/>
        <v>0</v>
      </c>
      <c r="AO29" s="393">
        <f t="shared" si="14"/>
        <v>0</v>
      </c>
      <c r="AP29" s="394">
        <f t="shared" si="28"/>
        <v>0</v>
      </c>
      <c r="AQ29" s="394">
        <f t="shared" si="28"/>
        <v>0</v>
      </c>
      <c r="AR29" s="394">
        <f t="shared" si="28"/>
        <v>0</v>
      </c>
      <c r="AS29" s="395">
        <f t="shared" si="28"/>
        <v>0</v>
      </c>
      <c r="AT29" s="396">
        <f t="shared" si="15"/>
        <v>0</v>
      </c>
      <c r="AU29" s="394">
        <f t="shared" si="28"/>
        <v>0</v>
      </c>
      <c r="AV29" s="394">
        <f t="shared" si="28"/>
        <v>0</v>
      </c>
      <c r="AW29" s="394">
        <f t="shared" si="28"/>
        <v>0</v>
      </c>
      <c r="AX29" s="397">
        <f t="shared" si="28"/>
        <v>0</v>
      </c>
      <c r="AY29" s="393">
        <f t="shared" si="16"/>
        <v>0</v>
      </c>
      <c r="AZ29" s="394">
        <f t="shared" si="28"/>
        <v>0</v>
      </c>
      <c r="BA29" s="394">
        <f t="shared" si="28"/>
        <v>0</v>
      </c>
      <c r="BB29" s="394">
        <f t="shared" si="28"/>
        <v>0</v>
      </c>
      <c r="BC29" s="395">
        <f t="shared" si="28"/>
        <v>0</v>
      </c>
    </row>
    <row r="30" spans="1:55" ht="15.75">
      <c r="A30" s="244" t="s">
        <v>21</v>
      </c>
      <c r="B30" s="41" t="s">
        <v>22</v>
      </c>
      <c r="C30" s="280" t="s">
        <v>10</v>
      </c>
      <c r="D30" s="559">
        <f t="shared" si="26"/>
        <v>0</v>
      </c>
      <c r="E30" s="393">
        <f t="shared" si="0"/>
        <v>2.87043889</v>
      </c>
      <c r="F30" s="394">
        <f t="shared" si="4"/>
        <v>0</v>
      </c>
      <c r="G30" s="394">
        <f t="shared" si="1"/>
        <v>0</v>
      </c>
      <c r="H30" s="394">
        <f t="shared" si="1"/>
        <v>0.45741221999999998</v>
      </c>
      <c r="I30" s="395">
        <f t="shared" si="1"/>
        <v>2.4130266699999998</v>
      </c>
      <c r="J30" s="396">
        <f t="shared" si="5"/>
        <v>2.26380567</v>
      </c>
      <c r="K30" s="394">
        <f t="shared" si="27"/>
        <v>0</v>
      </c>
      <c r="L30" s="394">
        <f t="shared" si="27"/>
        <v>0</v>
      </c>
      <c r="M30" s="394">
        <f t="shared" si="27"/>
        <v>0</v>
      </c>
      <c r="N30" s="397">
        <f t="shared" si="27"/>
        <v>2.26380567</v>
      </c>
      <c r="O30" s="393">
        <f t="shared" si="7"/>
        <v>0.40115000000000001</v>
      </c>
      <c r="P30" s="394">
        <f t="shared" si="27"/>
        <v>0</v>
      </c>
      <c r="Q30" s="394">
        <f t="shared" si="27"/>
        <v>0</v>
      </c>
      <c r="R30" s="394">
        <f t="shared" si="27"/>
        <v>0.35</v>
      </c>
      <c r="S30" s="395">
        <f t="shared" si="27"/>
        <v>5.1150000000000001E-2</v>
      </c>
      <c r="T30" s="396">
        <f t="shared" si="8"/>
        <v>0.10741222</v>
      </c>
      <c r="U30" s="394">
        <f t="shared" si="27"/>
        <v>0</v>
      </c>
      <c r="V30" s="394">
        <f t="shared" si="27"/>
        <v>0</v>
      </c>
      <c r="W30" s="394">
        <f t="shared" si="27"/>
        <v>0.10741222</v>
      </c>
      <c r="X30" s="397">
        <f t="shared" si="27"/>
        <v>0</v>
      </c>
      <c r="Y30" s="393">
        <f t="shared" si="9"/>
        <v>9.8071000000000005E-2</v>
      </c>
      <c r="Z30" s="394">
        <f t="shared" si="27"/>
        <v>0</v>
      </c>
      <c r="AA30" s="394">
        <f t="shared" si="27"/>
        <v>0</v>
      </c>
      <c r="AB30" s="394">
        <f t="shared" si="27"/>
        <v>0</v>
      </c>
      <c r="AC30" s="395">
        <f t="shared" si="27"/>
        <v>9.8071000000000005E-2</v>
      </c>
      <c r="AD30" s="559">
        <f t="shared" si="10"/>
        <v>0</v>
      </c>
      <c r="AE30" s="393">
        <f t="shared" si="11"/>
        <v>2.4682111600000001</v>
      </c>
      <c r="AF30" s="394">
        <f t="shared" si="2"/>
        <v>0</v>
      </c>
      <c r="AG30" s="394">
        <f t="shared" si="2"/>
        <v>0</v>
      </c>
      <c r="AH30" s="394">
        <f t="shared" si="2"/>
        <v>0.39037116000000005</v>
      </c>
      <c r="AI30" s="395">
        <f t="shared" si="2"/>
        <v>2.0778400000000001</v>
      </c>
      <c r="AJ30" s="396">
        <f t="shared" si="12"/>
        <v>1.9286190000000001</v>
      </c>
      <c r="AK30" s="394">
        <f t="shared" si="28"/>
        <v>0</v>
      </c>
      <c r="AL30" s="394">
        <f t="shared" si="28"/>
        <v>0</v>
      </c>
      <c r="AM30" s="394">
        <f t="shared" si="28"/>
        <v>0</v>
      </c>
      <c r="AN30" s="397">
        <f t="shared" si="28"/>
        <v>1.9286190000000001</v>
      </c>
      <c r="AO30" s="393">
        <f t="shared" si="14"/>
        <v>0.34281667000000005</v>
      </c>
      <c r="AP30" s="394">
        <f t="shared" si="28"/>
        <v>0</v>
      </c>
      <c r="AQ30" s="394">
        <f t="shared" si="28"/>
        <v>0</v>
      </c>
      <c r="AR30" s="394">
        <f t="shared" si="28"/>
        <v>0.29166667000000002</v>
      </c>
      <c r="AS30" s="395">
        <f t="shared" si="28"/>
        <v>5.1150000000000001E-2</v>
      </c>
      <c r="AT30" s="396">
        <f t="shared" si="15"/>
        <v>9.8704490000000006E-2</v>
      </c>
      <c r="AU30" s="394">
        <f t="shared" si="28"/>
        <v>0</v>
      </c>
      <c r="AV30" s="394">
        <f t="shared" si="28"/>
        <v>0</v>
      </c>
      <c r="AW30" s="394">
        <f t="shared" si="28"/>
        <v>9.8704490000000006E-2</v>
      </c>
      <c r="AX30" s="397">
        <f t="shared" si="28"/>
        <v>0</v>
      </c>
      <c r="AY30" s="393">
        <f t="shared" si="16"/>
        <v>9.8071000000000005E-2</v>
      </c>
      <c r="AZ30" s="394">
        <f t="shared" si="28"/>
        <v>0</v>
      </c>
      <c r="BA30" s="394">
        <f t="shared" si="28"/>
        <v>0</v>
      </c>
      <c r="BB30" s="394">
        <f t="shared" si="28"/>
        <v>0</v>
      </c>
      <c r="BC30" s="395">
        <f t="shared" si="28"/>
        <v>9.8071000000000005E-2</v>
      </c>
    </row>
    <row r="31" spans="1:55" ht="15.75">
      <c r="A31" s="244" t="s">
        <v>23</v>
      </c>
      <c r="B31" s="41" t="s">
        <v>125</v>
      </c>
      <c r="C31" s="453" t="s">
        <v>10</v>
      </c>
      <c r="D31" s="559">
        <f>D32+D57+D87+D90+D91+D92</f>
        <v>12.724</v>
      </c>
      <c r="E31" s="393">
        <f t="shared" si="0"/>
        <v>28.322967010000006</v>
      </c>
      <c r="F31" s="394">
        <f t="shared" si="4"/>
        <v>0.81221100000000002</v>
      </c>
      <c r="G31" s="394">
        <f t="shared" si="1"/>
        <v>19.765045790000002</v>
      </c>
      <c r="H31" s="394">
        <f t="shared" si="1"/>
        <v>4.9382237399999998</v>
      </c>
      <c r="I31" s="395">
        <f t="shared" si="1"/>
        <v>2.8074864799999997</v>
      </c>
      <c r="J31" s="396">
        <f>K31+L31+M31+N31</f>
        <v>3.8960585400000003</v>
      </c>
      <c r="K31" s="394">
        <f>K32+K57+K87+K90+K91+K92</f>
        <v>1.7760000000000001E-2</v>
      </c>
      <c r="L31" s="394">
        <f t="shared" ref="L31:N31" si="29">L32+L57+L87+L90+L91+L92</f>
        <v>1.137475</v>
      </c>
      <c r="M31" s="394">
        <f t="shared" si="29"/>
        <v>0.47132065000000001</v>
      </c>
      <c r="N31" s="394">
        <f t="shared" si="29"/>
        <v>2.2695028900000001</v>
      </c>
      <c r="O31" s="393">
        <f t="shared" si="7"/>
        <v>0.64094046000000005</v>
      </c>
      <c r="P31" s="394">
        <f>P32+P57+P87+P90+P91+P92</f>
        <v>0</v>
      </c>
      <c r="Q31" s="394">
        <f t="shared" ref="Q31" si="30">Q32+Q57+Q87+Q90+Q91+Q92</f>
        <v>0</v>
      </c>
      <c r="R31" s="394">
        <f t="shared" ref="R31" si="31">R32+R57+R87+R90+R91+R92</f>
        <v>0.58979046000000002</v>
      </c>
      <c r="S31" s="394">
        <f t="shared" ref="S31" si="32">S32+S57+S87+S90+S91+S92</f>
        <v>5.1150000000000001E-2</v>
      </c>
      <c r="T31" s="396">
        <f t="shared" si="8"/>
        <v>2.7774972199999999</v>
      </c>
      <c r="U31" s="394">
        <f>U32+U57+U87+U90+U91+U92</f>
        <v>0.64331799999999995</v>
      </c>
      <c r="V31" s="394">
        <f t="shared" ref="V31" si="33">V32+V57+V87+V90+V91+V92</f>
        <v>1.3149329999999999</v>
      </c>
      <c r="W31" s="394">
        <f t="shared" ref="W31" si="34">W32+W57+W87+W90+W91+W92</f>
        <v>0.43048363000000001</v>
      </c>
      <c r="X31" s="394">
        <f t="shared" ref="X31" si="35">X32+X57+X87+X90+X91+X92</f>
        <v>0.38876259000000002</v>
      </c>
      <c r="Y31" s="393">
        <f t="shared" si="9"/>
        <v>21.008470790000004</v>
      </c>
      <c r="Z31" s="394">
        <f>Z32+Z57+Z87+Z90+Z91+Z92</f>
        <v>0.15113300000000002</v>
      </c>
      <c r="AA31" s="394">
        <f t="shared" ref="AA31" si="36">AA32+AA57+AA87+AA90+AA91+AA92</f>
        <v>17.31263779</v>
      </c>
      <c r="AB31" s="394">
        <f t="shared" ref="AB31" si="37">AB32+AB57+AB87+AB90+AB91+AB92</f>
        <v>3.4466290000000002</v>
      </c>
      <c r="AC31" s="394">
        <f t="shared" ref="AC31" si="38">AC32+AC57+AC87+AC90+AC91+AC92</f>
        <v>9.8071000000000005E-2</v>
      </c>
      <c r="AD31" s="559">
        <f t="shared" si="10"/>
        <v>10.603333333333333</v>
      </c>
      <c r="AE31" s="393">
        <f t="shared" si="11"/>
        <v>27.859856800000003</v>
      </c>
      <c r="AF31" s="394">
        <f t="shared" si="2"/>
        <v>0.81221100000000002</v>
      </c>
      <c r="AG31" s="394">
        <f t="shared" si="2"/>
        <v>19.765045790000002</v>
      </c>
      <c r="AH31" s="394">
        <f t="shared" si="2"/>
        <v>4.8103002000000004</v>
      </c>
      <c r="AI31" s="395">
        <f t="shared" si="2"/>
        <v>2.47229981</v>
      </c>
      <c r="AJ31" s="393">
        <f t="shared" si="12"/>
        <v>1.9286190000000001</v>
      </c>
      <c r="AK31" s="394">
        <f>AK32+AK57+AK87+AK90+AK91+AK92</f>
        <v>0</v>
      </c>
      <c r="AL31" s="394">
        <f t="shared" ref="AL31" si="39">AL32+AL57+AL87+AL90+AL91+AL92</f>
        <v>0</v>
      </c>
      <c r="AM31" s="394">
        <f t="shared" ref="AM31" si="40">AM32+AM57+AM87+AM90+AM91+AM92</f>
        <v>0</v>
      </c>
      <c r="AN31" s="394">
        <f t="shared" ref="AN31" si="41">AN32+AN57+AN87+AN90+AN91+AN92</f>
        <v>1.9286190000000001</v>
      </c>
      <c r="AO31" s="393">
        <f t="shared" si="14"/>
        <v>1.83600089</v>
      </c>
      <c r="AP31" s="394">
        <f>AP32+AP57+AP87+AP90+AP91+AP92</f>
        <v>1.7760000000000001E-2</v>
      </c>
      <c r="AQ31" s="394">
        <f t="shared" ref="AQ31" si="42">AQ32+AQ57+AQ87+AQ90+AQ91+AQ92</f>
        <v>1.137475</v>
      </c>
      <c r="AR31" s="394">
        <f t="shared" ref="AR31" si="43">AR32+AR57+AR87+AR90+AR91+AR92</f>
        <v>0.62391867000000001</v>
      </c>
      <c r="AS31" s="394">
        <f t="shared" ref="AS31" si="44">AS32+AS57+AS87+AS90+AS91+AS92</f>
        <v>5.6847220000000004E-2</v>
      </c>
      <c r="AT31" s="393">
        <f t="shared" si="15"/>
        <v>4.749786649999999</v>
      </c>
      <c r="AU31" s="394">
        <f>AU32+AU57+AU87+AU90+AU91+AU92</f>
        <v>0.64331799999999995</v>
      </c>
      <c r="AV31" s="394">
        <f t="shared" ref="AV31" si="45">AV32+AV57+AV87+AV90+AV91+AV92</f>
        <v>3.2959301599999997</v>
      </c>
      <c r="AW31" s="394">
        <f t="shared" ref="AW31" si="46">AW32+AW57+AW87+AW90+AW91+AW92</f>
        <v>0.42177589999999998</v>
      </c>
      <c r="AX31" s="394">
        <f t="shared" ref="AX31" si="47">AX32+AX57+AX87+AX90+AX91+AX92</f>
        <v>0.38876259000000002</v>
      </c>
      <c r="AY31" s="393">
        <f t="shared" si="16"/>
        <v>19.345450260000003</v>
      </c>
      <c r="AZ31" s="394">
        <f>AZ32+AZ57+AZ87+AZ90+AZ91+AZ92</f>
        <v>0.15113300000000002</v>
      </c>
      <c r="BA31" s="394">
        <f t="shared" ref="BA31" si="48">BA32+BA57+BA87+BA90+BA91+BA92</f>
        <v>15.331640630000001</v>
      </c>
      <c r="BB31" s="394">
        <f t="shared" ref="BB31" si="49">BB32+BB57+BB87+BB90+BB91+BB92</f>
        <v>3.7646056300000001</v>
      </c>
      <c r="BC31" s="394">
        <f t="shared" ref="BC31" si="50">BC32+BC57+BC87+BC90+BC91+BC92</f>
        <v>9.8071000000000005E-2</v>
      </c>
    </row>
    <row r="32" spans="1:55" ht="15.75">
      <c r="A32" s="247" t="s">
        <v>24</v>
      </c>
      <c r="B32" s="49" t="s">
        <v>25</v>
      </c>
      <c r="C32" s="281" t="s">
        <v>10</v>
      </c>
      <c r="D32" s="560">
        <f>D33+D39+D42+D51</f>
        <v>7.72</v>
      </c>
      <c r="E32" s="398">
        <f t="shared" si="0"/>
        <v>16.97642222</v>
      </c>
      <c r="F32" s="399">
        <f t="shared" si="4"/>
        <v>0.16889300000000002</v>
      </c>
      <c r="G32" s="399">
        <f t="shared" si="1"/>
        <v>13.022951000000001</v>
      </c>
      <c r="H32" s="399">
        <f t="shared" si="1"/>
        <v>3.7788810000000002</v>
      </c>
      <c r="I32" s="400">
        <f t="shared" si="1"/>
        <v>5.6972200000000002E-3</v>
      </c>
      <c r="J32" s="401">
        <f t="shared" si="5"/>
        <v>1.4931842200000001</v>
      </c>
      <c r="K32" s="399">
        <f>K33+K39+K42+K51</f>
        <v>1.7760000000000001E-2</v>
      </c>
      <c r="L32" s="399">
        <f>L33+L39+L42+L51</f>
        <v>1.137475</v>
      </c>
      <c r="M32" s="399">
        <f>M33+M39+M42+M51</f>
        <v>0.33225199999999999</v>
      </c>
      <c r="N32" s="402">
        <f>N33+N39+N42+N51</f>
        <v>5.6972200000000002E-3</v>
      </c>
      <c r="O32" s="398">
        <f t="shared" si="7"/>
        <v>0</v>
      </c>
      <c r="P32" s="399">
        <f>P33+P39+P42+P51</f>
        <v>0</v>
      </c>
      <c r="Q32" s="399">
        <f>Q33+Q39+Q42+Q51</f>
        <v>0</v>
      </c>
      <c r="R32" s="399">
        <f>R33+R39+R42+R51</f>
        <v>0</v>
      </c>
      <c r="S32" s="400">
        <f>S33+S39+S42+S51</f>
        <v>0</v>
      </c>
      <c r="T32" s="401">
        <f t="shared" si="8"/>
        <v>0</v>
      </c>
      <c r="U32" s="399">
        <f>U33+U39+U42+U51</f>
        <v>0</v>
      </c>
      <c r="V32" s="399">
        <f>V33+V39+V42+V51</f>
        <v>0</v>
      </c>
      <c r="W32" s="399">
        <f>W33+W39+W42+W51</f>
        <v>0</v>
      </c>
      <c r="X32" s="402">
        <f>X33+X39+X42+X51</f>
        <v>0</v>
      </c>
      <c r="Y32" s="398">
        <f t="shared" si="9"/>
        <v>15.483238</v>
      </c>
      <c r="Z32" s="399">
        <f>Z33+Z39+Z42+Z51</f>
        <v>0.15113300000000002</v>
      </c>
      <c r="AA32" s="399">
        <f>AA33+AA39+AA42+AA51</f>
        <v>11.885476000000001</v>
      </c>
      <c r="AB32" s="399">
        <f>AB33+AB39+AB42+AB51</f>
        <v>3.4466290000000002</v>
      </c>
      <c r="AC32" s="400">
        <f>AC33+AC39+AC42+AC51</f>
        <v>0</v>
      </c>
      <c r="AD32" s="560">
        <f t="shared" si="10"/>
        <v>6.4333333333333336</v>
      </c>
      <c r="AE32" s="398">
        <f t="shared" si="11"/>
        <v>16.97642222</v>
      </c>
      <c r="AF32" s="399">
        <f t="shared" si="2"/>
        <v>0.16889300000000002</v>
      </c>
      <c r="AG32" s="399">
        <f t="shared" si="2"/>
        <v>13.022951000000001</v>
      </c>
      <c r="AH32" s="399">
        <f t="shared" si="2"/>
        <v>3.7788810000000002</v>
      </c>
      <c r="AI32" s="400">
        <f t="shared" si="2"/>
        <v>5.6972200000000002E-3</v>
      </c>
      <c r="AJ32" s="401">
        <f t="shared" si="12"/>
        <v>0</v>
      </c>
      <c r="AK32" s="399">
        <f>AK33+AK39+AK42+AK51</f>
        <v>0</v>
      </c>
      <c r="AL32" s="399">
        <f>AL33+AL39+AL42+AL51</f>
        <v>0</v>
      </c>
      <c r="AM32" s="399">
        <f>AM33+AM39+AM42+AM51</f>
        <v>0</v>
      </c>
      <c r="AN32" s="402">
        <f>AN33+AN39+AN42+AN51</f>
        <v>0</v>
      </c>
      <c r="AO32" s="398">
        <f t="shared" si="14"/>
        <v>1.4931842200000001</v>
      </c>
      <c r="AP32" s="399">
        <f>AP33+AP39+AP42+AP51</f>
        <v>1.7760000000000001E-2</v>
      </c>
      <c r="AQ32" s="399">
        <f>AQ33+AQ39+AQ42+AQ51</f>
        <v>1.137475</v>
      </c>
      <c r="AR32" s="399">
        <f>AR33+AR39+AR42+AR51</f>
        <v>0.33225199999999999</v>
      </c>
      <c r="AS32" s="400">
        <f>AS33+AS39+AS42+AS51</f>
        <v>5.6972200000000002E-3</v>
      </c>
      <c r="AT32" s="401">
        <f t="shared" si="15"/>
        <v>0</v>
      </c>
      <c r="AU32" s="399">
        <f>AU33+AU39+AU42+AU51</f>
        <v>0</v>
      </c>
      <c r="AV32" s="399">
        <f>AV33+AV39+AV42+AV51</f>
        <v>0</v>
      </c>
      <c r="AW32" s="399">
        <f>AW33+AW39+AW42+AW51</f>
        <v>0</v>
      </c>
      <c r="AX32" s="402">
        <f>AX33+AX39+AX42+AX51</f>
        <v>0</v>
      </c>
      <c r="AY32" s="398">
        <f t="shared" si="16"/>
        <v>15.483238</v>
      </c>
      <c r="AZ32" s="399">
        <f>AZ33+AZ39+AZ42+AZ51</f>
        <v>0.15113300000000002</v>
      </c>
      <c r="BA32" s="399">
        <f>BA33+BA39+BA42+BA51</f>
        <v>11.885476000000001</v>
      </c>
      <c r="BB32" s="399">
        <f>BB33+BB39+BB42+BB51</f>
        <v>3.4466290000000002</v>
      </c>
      <c r="BC32" s="400">
        <f>BC33+BC39+BC42+BC51</f>
        <v>0</v>
      </c>
    </row>
    <row r="33" spans="1:59" ht="31.5">
      <c r="A33" s="250" t="s">
        <v>26</v>
      </c>
      <c r="B33" s="55" t="s">
        <v>27</v>
      </c>
      <c r="C33" s="282" t="s">
        <v>10</v>
      </c>
      <c r="D33" s="561">
        <f>D34+D35+D36</f>
        <v>2.92</v>
      </c>
      <c r="E33" s="403">
        <f>F33+G33+H33+I33</f>
        <v>9.6143182200000012</v>
      </c>
      <c r="F33" s="404">
        <f t="shared" si="4"/>
        <v>0.13909300000000002</v>
      </c>
      <c r="G33" s="404">
        <f t="shared" si="1"/>
        <v>8.0871030000000008</v>
      </c>
      <c r="H33" s="404">
        <f t="shared" si="1"/>
        <v>1.382425</v>
      </c>
      <c r="I33" s="405">
        <f t="shared" si="1"/>
        <v>5.6972200000000002E-3</v>
      </c>
      <c r="J33" s="406">
        <f t="shared" si="5"/>
        <v>1.4931842200000001</v>
      </c>
      <c r="K33" s="404">
        <f>K34+K35+K36</f>
        <v>1.7760000000000001E-2</v>
      </c>
      <c r="L33" s="404">
        <f>L34+L35+L36</f>
        <v>1.137475</v>
      </c>
      <c r="M33" s="404">
        <f>M34+M35+M36</f>
        <v>0.33225199999999999</v>
      </c>
      <c r="N33" s="407">
        <f>N34+N35+N36</f>
        <v>5.6972200000000002E-3</v>
      </c>
      <c r="O33" s="403">
        <f t="shared" si="7"/>
        <v>0</v>
      </c>
      <c r="P33" s="404">
        <f>P34+P35+P36</f>
        <v>0</v>
      </c>
      <c r="Q33" s="404">
        <f>Q34+Q35+Q36</f>
        <v>0</v>
      </c>
      <c r="R33" s="404">
        <f>R34+R35+R36</f>
        <v>0</v>
      </c>
      <c r="S33" s="405">
        <f>S34+S35+S36</f>
        <v>0</v>
      </c>
      <c r="T33" s="406">
        <f t="shared" si="8"/>
        <v>0</v>
      </c>
      <c r="U33" s="404">
        <f>U34+U35+U36</f>
        <v>0</v>
      </c>
      <c r="V33" s="404">
        <f>V34+V35+V36</f>
        <v>0</v>
      </c>
      <c r="W33" s="404">
        <f>W34+W35+W36</f>
        <v>0</v>
      </c>
      <c r="X33" s="407">
        <f>X34+X35+X36</f>
        <v>0</v>
      </c>
      <c r="Y33" s="403">
        <f t="shared" si="9"/>
        <v>8.1211340000000014</v>
      </c>
      <c r="Z33" s="404">
        <f>Z34+Z35+Z36</f>
        <v>0.12133300000000001</v>
      </c>
      <c r="AA33" s="404">
        <f>AA34+AA35+AA36</f>
        <v>6.9496280000000006</v>
      </c>
      <c r="AB33" s="404">
        <f>AB34+AB35+AB36</f>
        <v>1.050173</v>
      </c>
      <c r="AC33" s="405">
        <f>AC34+AC35+AC36</f>
        <v>0</v>
      </c>
      <c r="AD33" s="561">
        <f t="shared" si="10"/>
        <v>2.4333333333333336</v>
      </c>
      <c r="AE33" s="403">
        <f t="shared" si="11"/>
        <v>9.6143182200000012</v>
      </c>
      <c r="AF33" s="404">
        <f t="shared" si="2"/>
        <v>0.13909300000000002</v>
      </c>
      <c r="AG33" s="404">
        <f t="shared" si="2"/>
        <v>8.0871030000000008</v>
      </c>
      <c r="AH33" s="404">
        <f t="shared" si="2"/>
        <v>1.382425</v>
      </c>
      <c r="AI33" s="405">
        <f t="shared" si="2"/>
        <v>5.6972200000000002E-3</v>
      </c>
      <c r="AJ33" s="406">
        <f t="shared" si="12"/>
        <v>0</v>
      </c>
      <c r="AK33" s="404">
        <f>AK34+AK35+AK36</f>
        <v>0</v>
      </c>
      <c r="AL33" s="404">
        <f>AL34+AL35+AL36</f>
        <v>0</v>
      </c>
      <c r="AM33" s="404">
        <f>AM34+AM35+AM36</f>
        <v>0</v>
      </c>
      <c r="AN33" s="407">
        <f>AN34+AN35+AN36</f>
        <v>0</v>
      </c>
      <c r="AO33" s="403">
        <f t="shared" si="14"/>
        <v>1.4931842200000001</v>
      </c>
      <c r="AP33" s="404">
        <f>AP34+AP35+AP36</f>
        <v>1.7760000000000001E-2</v>
      </c>
      <c r="AQ33" s="404">
        <f>AQ34+AQ35+AQ36</f>
        <v>1.137475</v>
      </c>
      <c r="AR33" s="404">
        <f>AR34+AR35+AR36</f>
        <v>0.33225199999999999</v>
      </c>
      <c r="AS33" s="405">
        <f>AS34+AS35+AS36</f>
        <v>5.6972200000000002E-3</v>
      </c>
      <c r="AT33" s="406">
        <f t="shared" si="15"/>
        <v>0</v>
      </c>
      <c r="AU33" s="404">
        <f>AU34+AU35+AU36</f>
        <v>0</v>
      </c>
      <c r="AV33" s="404">
        <f>AV34+AV35+AV36</f>
        <v>0</v>
      </c>
      <c r="AW33" s="404">
        <f>AW34+AW35+AW36</f>
        <v>0</v>
      </c>
      <c r="AX33" s="407">
        <f>AX34+AX35+AX36</f>
        <v>0</v>
      </c>
      <c r="AY33" s="403">
        <f t="shared" si="16"/>
        <v>8.1211340000000014</v>
      </c>
      <c r="AZ33" s="404">
        <f>AZ34+AZ35+AZ36</f>
        <v>0.12133300000000001</v>
      </c>
      <c r="BA33" s="404">
        <f>BA34+BA35+BA36</f>
        <v>6.9496280000000006</v>
      </c>
      <c r="BB33" s="404">
        <f>BB34+BB35+BB36</f>
        <v>1.050173</v>
      </c>
      <c r="BC33" s="405">
        <f>BC34+BC35+BC36</f>
        <v>0</v>
      </c>
    </row>
    <row r="34" spans="1:59" ht="47.25">
      <c r="A34" s="253" t="s">
        <v>28</v>
      </c>
      <c r="B34" s="61" t="s">
        <v>116</v>
      </c>
      <c r="C34" s="283" t="s">
        <v>10</v>
      </c>
      <c r="D34" s="564">
        <v>2.92</v>
      </c>
      <c r="E34" s="408">
        <f t="shared" ref="E34" si="51">F34+G34+H34+I34</f>
        <v>4.76394422</v>
      </c>
      <c r="F34" s="409">
        <f t="shared" ref="F34" si="52">K34+P34+U34+Z34</f>
        <v>7.0646E-2</v>
      </c>
      <c r="G34" s="409">
        <f t="shared" ref="G34" si="53">L34+Q34+V34+AA34</f>
        <v>4.0951339999999998</v>
      </c>
      <c r="H34" s="409">
        <f t="shared" ref="H34" si="54">M34+R34+W34+AB34</f>
        <v>0.59246700000000008</v>
      </c>
      <c r="I34" s="410">
        <f t="shared" ref="I34" si="55">N34+S34+X34+AC34</f>
        <v>5.6972200000000002E-3</v>
      </c>
      <c r="J34" s="411">
        <f t="shared" ref="J34" si="56">K34+L34+M34+N34</f>
        <v>1.4931842200000001</v>
      </c>
      <c r="K34" s="409">
        <v>1.7760000000000001E-2</v>
      </c>
      <c r="L34" s="409">
        <f>1.137475</f>
        <v>1.137475</v>
      </c>
      <c r="M34" s="409">
        <v>0.33225199999999999</v>
      </c>
      <c r="N34" s="412">
        <v>5.6972200000000002E-3</v>
      </c>
      <c r="O34" s="408">
        <f t="shared" ref="O34" si="57">P34+Q34+R34+S34</f>
        <v>0</v>
      </c>
      <c r="P34" s="409">
        <v>0</v>
      </c>
      <c r="Q34" s="409">
        <v>0</v>
      </c>
      <c r="R34" s="409">
        <v>0</v>
      </c>
      <c r="S34" s="410">
        <v>0</v>
      </c>
      <c r="T34" s="411">
        <f t="shared" ref="T34" si="58">U34+V34+W34+X34</f>
        <v>0</v>
      </c>
      <c r="U34" s="409">
        <v>0</v>
      </c>
      <c r="V34" s="409">
        <v>0</v>
      </c>
      <c r="W34" s="409">
        <v>0</v>
      </c>
      <c r="X34" s="412">
        <v>0</v>
      </c>
      <c r="Y34" s="408">
        <f t="shared" ref="Y34:Y35" si="59">Z34+AA34+AB34+AC34</f>
        <v>3.2707600000000001</v>
      </c>
      <c r="Z34" s="409">
        <f>0.0298+0.023086</f>
        <v>5.2886000000000002E-2</v>
      </c>
      <c r="AA34" s="409">
        <f>1.357409+1.60025</f>
        <v>2.957659</v>
      </c>
      <c r="AB34" s="409">
        <f>0.189231+0.070984</f>
        <v>0.26021500000000003</v>
      </c>
      <c r="AC34" s="410">
        <v>0</v>
      </c>
      <c r="AD34" s="564">
        <f t="shared" si="10"/>
        <v>2.4333333333333336</v>
      </c>
      <c r="AE34" s="408">
        <f t="shared" ref="AE34" si="60">AF34+AG34+AH34+AI34</f>
        <v>4.76394422</v>
      </c>
      <c r="AF34" s="409">
        <f t="shared" ref="AF34:AI34" si="61">AK34+AP34+AU34+AZ34</f>
        <v>7.0646E-2</v>
      </c>
      <c r="AG34" s="409">
        <f t="shared" si="61"/>
        <v>4.0951339999999998</v>
      </c>
      <c r="AH34" s="409">
        <f t="shared" si="61"/>
        <v>0.59246700000000008</v>
      </c>
      <c r="AI34" s="410">
        <f t="shared" si="61"/>
        <v>5.6972200000000002E-3</v>
      </c>
      <c r="AJ34" s="411">
        <f t="shared" ref="AJ34" si="62">AK34+AL34+AM34+AN34</f>
        <v>0</v>
      </c>
      <c r="AK34" s="409">
        <v>0</v>
      </c>
      <c r="AL34" s="409">
        <v>0</v>
      </c>
      <c r="AM34" s="409">
        <v>0</v>
      </c>
      <c r="AN34" s="412">
        <v>0</v>
      </c>
      <c r="AO34" s="408">
        <f t="shared" si="14"/>
        <v>1.4931842200000001</v>
      </c>
      <c r="AP34" s="409">
        <v>1.7760000000000001E-2</v>
      </c>
      <c r="AQ34" s="409">
        <f>1.137475</f>
        <v>1.137475</v>
      </c>
      <c r="AR34" s="409">
        <v>0.33225199999999999</v>
      </c>
      <c r="AS34" s="410">
        <v>5.6972200000000002E-3</v>
      </c>
      <c r="AT34" s="411">
        <f t="shared" ref="AT34" si="63">AU34+AV34+AW34+AX34</f>
        <v>0</v>
      </c>
      <c r="AU34" s="409">
        <v>0</v>
      </c>
      <c r="AV34" s="409">
        <v>0</v>
      </c>
      <c r="AW34" s="409">
        <v>0</v>
      </c>
      <c r="AX34" s="412">
        <v>0</v>
      </c>
      <c r="AY34" s="408">
        <f t="shared" si="16"/>
        <v>3.2707600000000001</v>
      </c>
      <c r="AZ34" s="409">
        <f>0.0298+0.023086</f>
        <v>5.2886000000000002E-2</v>
      </c>
      <c r="BA34" s="409">
        <f>1.357409+1.60025</f>
        <v>2.957659</v>
      </c>
      <c r="BB34" s="409">
        <f>0.189231+0.070984</f>
        <v>0.26021500000000003</v>
      </c>
      <c r="BC34" s="410">
        <v>0</v>
      </c>
      <c r="BF34" s="362"/>
      <c r="BG34" s="362"/>
    </row>
    <row r="35" spans="1:59" ht="47.25">
      <c r="A35" s="253" t="s">
        <v>30</v>
      </c>
      <c r="B35" s="61" t="s">
        <v>117</v>
      </c>
      <c r="C35" s="283" t="s">
        <v>10</v>
      </c>
      <c r="D35" s="562">
        <v>0</v>
      </c>
      <c r="E35" s="408">
        <f t="shared" ref="E35" si="64">F35+G35+H35+I35</f>
        <v>0.90110899999999994</v>
      </c>
      <c r="F35" s="409">
        <f t="shared" ref="F35" si="65">K35+P35+U35+Z35</f>
        <v>4.5288000000000002E-2</v>
      </c>
      <c r="G35" s="409">
        <f t="shared" ref="G35" si="66">L35+Q35+V35+AA35</f>
        <v>0.761818</v>
      </c>
      <c r="H35" s="409">
        <f t="shared" ref="H35" si="67">M35+R35+W35+AB35</f>
        <v>9.4003000000000003E-2</v>
      </c>
      <c r="I35" s="410">
        <f t="shared" ref="I35" si="68">N35+S35+X35+AC35</f>
        <v>0</v>
      </c>
      <c r="J35" s="411">
        <f t="shared" ref="J35" si="69">K35+L35+M35+N35</f>
        <v>0</v>
      </c>
      <c r="K35" s="409">
        <v>0</v>
      </c>
      <c r="L35" s="409">
        <v>0</v>
      </c>
      <c r="M35" s="409">
        <v>0</v>
      </c>
      <c r="N35" s="412">
        <v>0</v>
      </c>
      <c r="O35" s="408">
        <f t="shared" ref="O35" si="70">P35+Q35+R35+S35</f>
        <v>0</v>
      </c>
      <c r="P35" s="409">
        <v>0</v>
      </c>
      <c r="Q35" s="409">
        <v>0</v>
      </c>
      <c r="R35" s="409">
        <v>0</v>
      </c>
      <c r="S35" s="410">
        <v>0</v>
      </c>
      <c r="T35" s="411">
        <f t="shared" ref="T35" si="71">U35+V35+W35+X35</f>
        <v>0</v>
      </c>
      <c r="U35" s="409">
        <v>0</v>
      </c>
      <c r="V35" s="409">
        <v>0</v>
      </c>
      <c r="W35" s="409">
        <v>0</v>
      </c>
      <c r="X35" s="412">
        <v>0</v>
      </c>
      <c r="Y35" s="408">
        <f t="shared" si="59"/>
        <v>0.90110899999999994</v>
      </c>
      <c r="Z35" s="409">
        <f>0.022644+0.022644</f>
        <v>4.5288000000000002E-2</v>
      </c>
      <c r="AA35" s="409">
        <v>0.761818</v>
      </c>
      <c r="AB35" s="409">
        <v>9.4003000000000003E-2</v>
      </c>
      <c r="AC35" s="410">
        <v>0</v>
      </c>
      <c r="AD35" s="562">
        <f t="shared" si="10"/>
        <v>0</v>
      </c>
      <c r="AE35" s="408">
        <f t="shared" ref="AE35" si="72">AF35+AG35+AH35+AI35</f>
        <v>0.90110899999999994</v>
      </c>
      <c r="AF35" s="409">
        <f t="shared" ref="AF35:AI35" si="73">AK35+AP35+AU35+AZ35</f>
        <v>4.5288000000000002E-2</v>
      </c>
      <c r="AG35" s="409">
        <f t="shared" si="73"/>
        <v>0.761818</v>
      </c>
      <c r="AH35" s="409">
        <f t="shared" si="73"/>
        <v>9.4003000000000003E-2</v>
      </c>
      <c r="AI35" s="410">
        <f t="shared" si="73"/>
        <v>0</v>
      </c>
      <c r="AJ35" s="411">
        <f t="shared" ref="AJ35" si="74">AK35+AL35+AM35+AN35</f>
        <v>0</v>
      </c>
      <c r="AK35" s="409">
        <v>0</v>
      </c>
      <c r="AL35" s="409">
        <v>0</v>
      </c>
      <c r="AM35" s="409">
        <v>0</v>
      </c>
      <c r="AN35" s="412">
        <v>0</v>
      </c>
      <c r="AO35" s="408">
        <f t="shared" ref="AO35" si="75">AP35+AQ35+AR35+AS35</f>
        <v>0</v>
      </c>
      <c r="AP35" s="409">
        <v>0</v>
      </c>
      <c r="AQ35" s="409">
        <v>0</v>
      </c>
      <c r="AR35" s="409">
        <v>0</v>
      </c>
      <c r="AS35" s="410">
        <v>0</v>
      </c>
      <c r="AT35" s="411">
        <f t="shared" ref="AT35" si="76">AU35+AV35+AW35+AX35</f>
        <v>0</v>
      </c>
      <c r="AU35" s="409">
        <v>0</v>
      </c>
      <c r="AV35" s="409">
        <v>0</v>
      </c>
      <c r="AW35" s="409">
        <v>0</v>
      </c>
      <c r="AX35" s="412">
        <v>0</v>
      </c>
      <c r="AY35" s="408">
        <f t="shared" si="16"/>
        <v>0.90110899999999994</v>
      </c>
      <c r="AZ35" s="409">
        <f>0.022644+0.022644</f>
        <v>4.5288000000000002E-2</v>
      </c>
      <c r="BA35" s="409">
        <v>0.761818</v>
      </c>
      <c r="BB35" s="409">
        <v>9.4003000000000003E-2</v>
      </c>
      <c r="BC35" s="410">
        <v>0</v>
      </c>
      <c r="BF35" s="362"/>
      <c r="BG35" s="362"/>
    </row>
    <row r="36" spans="1:59" ht="42.75" customHeight="1">
      <c r="A36" s="261" t="s">
        <v>31</v>
      </c>
      <c r="B36" s="74" t="s">
        <v>32</v>
      </c>
      <c r="C36" s="284" t="s">
        <v>10</v>
      </c>
      <c r="D36" s="562">
        <f>SUM(D37:D38)</f>
        <v>0</v>
      </c>
      <c r="E36" s="408">
        <f t="shared" si="0"/>
        <v>3.9492650000000005</v>
      </c>
      <c r="F36" s="409">
        <f t="shared" si="4"/>
        <v>2.3158999999999999E-2</v>
      </c>
      <c r="G36" s="409">
        <f t="shared" si="1"/>
        <v>3.2301510000000002</v>
      </c>
      <c r="H36" s="409">
        <f t="shared" si="1"/>
        <v>0.69595499999999999</v>
      </c>
      <c r="I36" s="410">
        <f t="shared" si="1"/>
        <v>0</v>
      </c>
      <c r="J36" s="411">
        <f t="shared" si="5"/>
        <v>0</v>
      </c>
      <c r="K36" s="409">
        <f>SUM(K37:K38)</f>
        <v>0</v>
      </c>
      <c r="L36" s="409">
        <f>SUM(L37:L38)</f>
        <v>0</v>
      </c>
      <c r="M36" s="409">
        <f>SUM(M37:M38)</f>
        <v>0</v>
      </c>
      <c r="N36" s="412">
        <f>SUM(N37:N38)</f>
        <v>0</v>
      </c>
      <c r="O36" s="408">
        <f t="shared" si="7"/>
        <v>0</v>
      </c>
      <c r="P36" s="409">
        <f>SUM(P37:P38)</f>
        <v>0</v>
      </c>
      <c r="Q36" s="409">
        <f>SUM(Q37:Q38)</f>
        <v>0</v>
      </c>
      <c r="R36" s="409">
        <f>SUM(R37:R38)</f>
        <v>0</v>
      </c>
      <c r="S36" s="410">
        <f>SUM(S37:S38)</f>
        <v>0</v>
      </c>
      <c r="T36" s="411">
        <f t="shared" si="8"/>
        <v>0</v>
      </c>
      <c r="U36" s="409">
        <f>SUM(U37:U38)</f>
        <v>0</v>
      </c>
      <c r="V36" s="409">
        <f>SUM(V37:V38)</f>
        <v>0</v>
      </c>
      <c r="W36" s="409">
        <f>SUM(W37:W38)</f>
        <v>0</v>
      </c>
      <c r="X36" s="412">
        <f>SUM(X37:X38)</f>
        <v>0</v>
      </c>
      <c r="Y36" s="408">
        <f t="shared" si="9"/>
        <v>3.9492650000000005</v>
      </c>
      <c r="Z36" s="409">
        <f>SUM(Z37:Z38)</f>
        <v>2.3158999999999999E-2</v>
      </c>
      <c r="AA36" s="409">
        <f>SUM(AA37:AA38)</f>
        <v>3.2301510000000002</v>
      </c>
      <c r="AB36" s="409">
        <f>SUM(AB37:AB38)</f>
        <v>0.69595499999999999</v>
      </c>
      <c r="AC36" s="410">
        <f>SUM(AC37:AC38)</f>
        <v>0</v>
      </c>
      <c r="AD36" s="562">
        <f t="shared" si="10"/>
        <v>0</v>
      </c>
      <c r="AE36" s="408">
        <f t="shared" si="11"/>
        <v>3.9492650000000005</v>
      </c>
      <c r="AF36" s="409">
        <f t="shared" si="2"/>
        <v>2.3158999999999999E-2</v>
      </c>
      <c r="AG36" s="409">
        <f t="shared" si="2"/>
        <v>3.2301510000000002</v>
      </c>
      <c r="AH36" s="409">
        <f t="shared" si="2"/>
        <v>0.69595499999999999</v>
      </c>
      <c r="AI36" s="410">
        <f t="shared" si="2"/>
        <v>0</v>
      </c>
      <c r="AJ36" s="411">
        <f t="shared" si="12"/>
        <v>0</v>
      </c>
      <c r="AK36" s="409">
        <f>SUM(AK37:AK38)</f>
        <v>0</v>
      </c>
      <c r="AL36" s="409">
        <f>SUM(AL37:AL38)</f>
        <v>0</v>
      </c>
      <c r="AM36" s="409">
        <f>SUM(AM37:AM38)</f>
        <v>0</v>
      </c>
      <c r="AN36" s="412">
        <f>SUM(AN37:AN38)</f>
        <v>0</v>
      </c>
      <c r="AO36" s="408">
        <f t="shared" si="14"/>
        <v>0</v>
      </c>
      <c r="AP36" s="409">
        <f>SUM(AP37:AP38)</f>
        <v>0</v>
      </c>
      <c r="AQ36" s="409">
        <f>SUM(AQ37:AQ38)</f>
        <v>0</v>
      </c>
      <c r="AR36" s="409">
        <f>SUM(AR37:AR38)</f>
        <v>0</v>
      </c>
      <c r="AS36" s="410">
        <f>SUM(AS37:AS38)</f>
        <v>0</v>
      </c>
      <c r="AT36" s="411">
        <f t="shared" si="15"/>
        <v>0</v>
      </c>
      <c r="AU36" s="409">
        <f>SUM(AU37:AU38)</f>
        <v>0</v>
      </c>
      <c r="AV36" s="409">
        <f>SUM(AV37:AV38)</f>
        <v>0</v>
      </c>
      <c r="AW36" s="409">
        <f>SUM(AW37:AW38)</f>
        <v>0</v>
      </c>
      <c r="AX36" s="412">
        <f>SUM(AX37:AX38)</f>
        <v>0</v>
      </c>
      <c r="AY36" s="408">
        <f t="shared" si="16"/>
        <v>3.9492650000000005</v>
      </c>
      <c r="AZ36" s="409">
        <f>SUM(AZ37:AZ38)</f>
        <v>2.3158999999999999E-2</v>
      </c>
      <c r="BA36" s="409">
        <f>SUM(BA37:BA38)</f>
        <v>3.2301510000000002</v>
      </c>
      <c r="BB36" s="409">
        <f>SUM(BB37:BB38)</f>
        <v>0.69595499999999999</v>
      </c>
      <c r="BC36" s="410">
        <f>SUM(BC37:BC38)</f>
        <v>0</v>
      </c>
    </row>
    <row r="37" spans="1:59" ht="31.5">
      <c r="A37" s="256" t="s">
        <v>31</v>
      </c>
      <c r="B37" s="15" t="s">
        <v>126</v>
      </c>
      <c r="C37" s="285" t="s">
        <v>127</v>
      </c>
      <c r="D37" s="563">
        <v>0</v>
      </c>
      <c r="E37" s="413">
        <f t="shared" si="0"/>
        <v>2.1751819999999999</v>
      </c>
      <c r="F37" s="414">
        <f t="shared" si="4"/>
        <v>2.3158999999999999E-2</v>
      </c>
      <c r="G37" s="414">
        <f t="shared" si="4"/>
        <v>1.5906309999999999</v>
      </c>
      <c r="H37" s="414">
        <f t="shared" si="4"/>
        <v>0.561392</v>
      </c>
      <c r="I37" s="415">
        <f t="shared" si="4"/>
        <v>0</v>
      </c>
      <c r="J37" s="416">
        <f t="shared" si="5"/>
        <v>0</v>
      </c>
      <c r="K37" s="417">
        <v>0</v>
      </c>
      <c r="L37" s="417">
        <v>0</v>
      </c>
      <c r="M37" s="417">
        <v>0</v>
      </c>
      <c r="N37" s="418">
        <v>0</v>
      </c>
      <c r="O37" s="413">
        <f t="shared" si="7"/>
        <v>0</v>
      </c>
      <c r="P37" s="417">
        <v>0</v>
      </c>
      <c r="Q37" s="417">
        <v>0</v>
      </c>
      <c r="R37" s="417">
        <v>0</v>
      </c>
      <c r="S37" s="419">
        <v>0</v>
      </c>
      <c r="T37" s="416">
        <f t="shared" si="8"/>
        <v>0</v>
      </c>
      <c r="U37" s="417">
        <v>0</v>
      </c>
      <c r="V37" s="417">
        <v>0</v>
      </c>
      <c r="W37" s="417">
        <v>0</v>
      </c>
      <c r="X37" s="418">
        <v>0</v>
      </c>
      <c r="Y37" s="413">
        <f t="shared" si="9"/>
        <v>2.1751819999999999</v>
      </c>
      <c r="Z37" s="417">
        <v>2.3158999999999999E-2</v>
      </c>
      <c r="AA37" s="417">
        <v>1.5906309999999999</v>
      </c>
      <c r="AB37" s="417">
        <v>0.561392</v>
      </c>
      <c r="AC37" s="419">
        <v>0</v>
      </c>
      <c r="AD37" s="563">
        <f t="shared" si="10"/>
        <v>0</v>
      </c>
      <c r="AE37" s="413">
        <f t="shared" si="11"/>
        <v>2.1751819999999999</v>
      </c>
      <c r="AF37" s="414">
        <f t="shared" si="2"/>
        <v>2.3158999999999999E-2</v>
      </c>
      <c r="AG37" s="414">
        <f t="shared" si="2"/>
        <v>1.5906309999999999</v>
      </c>
      <c r="AH37" s="414">
        <f t="shared" si="2"/>
        <v>0.561392</v>
      </c>
      <c r="AI37" s="415">
        <f t="shared" si="2"/>
        <v>0</v>
      </c>
      <c r="AJ37" s="416">
        <f t="shared" si="12"/>
        <v>0</v>
      </c>
      <c r="AK37" s="417">
        <v>0</v>
      </c>
      <c r="AL37" s="417">
        <v>0</v>
      </c>
      <c r="AM37" s="417">
        <v>0</v>
      </c>
      <c r="AN37" s="418">
        <v>0</v>
      </c>
      <c r="AO37" s="413">
        <f t="shared" si="14"/>
        <v>0</v>
      </c>
      <c r="AP37" s="417">
        <v>0</v>
      </c>
      <c r="AQ37" s="417">
        <v>0</v>
      </c>
      <c r="AR37" s="417">
        <v>0</v>
      </c>
      <c r="AS37" s="419">
        <v>0</v>
      </c>
      <c r="AT37" s="416">
        <f t="shared" si="15"/>
        <v>0</v>
      </c>
      <c r="AU37" s="417">
        <v>0</v>
      </c>
      <c r="AV37" s="417">
        <v>0</v>
      </c>
      <c r="AW37" s="417">
        <v>0</v>
      </c>
      <c r="AX37" s="418">
        <v>0</v>
      </c>
      <c r="AY37" s="413">
        <f t="shared" si="16"/>
        <v>2.1751819999999999</v>
      </c>
      <c r="AZ37" s="417">
        <v>2.3158999999999999E-2</v>
      </c>
      <c r="BA37" s="417">
        <v>1.5906309999999999</v>
      </c>
      <c r="BB37" s="417">
        <v>0.561392</v>
      </c>
      <c r="BC37" s="419">
        <v>0</v>
      </c>
    </row>
    <row r="38" spans="1:59" ht="31.5">
      <c r="A38" s="256" t="s">
        <v>31</v>
      </c>
      <c r="B38" s="15" t="s">
        <v>128</v>
      </c>
      <c r="C38" s="285" t="s">
        <v>127</v>
      </c>
      <c r="D38" s="563">
        <v>0</v>
      </c>
      <c r="E38" s="413">
        <f t="shared" si="0"/>
        <v>1.7740830000000001</v>
      </c>
      <c r="F38" s="414">
        <f t="shared" si="4"/>
        <v>0</v>
      </c>
      <c r="G38" s="414">
        <f t="shared" si="4"/>
        <v>1.6395200000000001</v>
      </c>
      <c r="H38" s="414">
        <f t="shared" si="4"/>
        <v>0.13456299999999999</v>
      </c>
      <c r="I38" s="415">
        <f t="shared" si="4"/>
        <v>0</v>
      </c>
      <c r="J38" s="416">
        <f t="shared" si="5"/>
        <v>0</v>
      </c>
      <c r="K38" s="417">
        <v>0</v>
      </c>
      <c r="L38" s="417">
        <v>0</v>
      </c>
      <c r="M38" s="417">
        <v>0</v>
      </c>
      <c r="N38" s="418">
        <v>0</v>
      </c>
      <c r="O38" s="413">
        <f t="shared" si="7"/>
        <v>0</v>
      </c>
      <c r="P38" s="417">
        <v>0</v>
      </c>
      <c r="Q38" s="417">
        <v>0</v>
      </c>
      <c r="R38" s="417">
        <v>0</v>
      </c>
      <c r="S38" s="419">
        <v>0</v>
      </c>
      <c r="T38" s="416">
        <f t="shared" si="8"/>
        <v>0</v>
      </c>
      <c r="U38" s="417">
        <v>0</v>
      </c>
      <c r="V38" s="417">
        <v>0</v>
      </c>
      <c r="W38" s="417">
        <v>0</v>
      </c>
      <c r="X38" s="418">
        <v>0</v>
      </c>
      <c r="Y38" s="413">
        <f t="shared" si="9"/>
        <v>1.7740830000000001</v>
      </c>
      <c r="Z38" s="417">
        <v>0</v>
      </c>
      <c r="AA38" s="417">
        <v>1.6395200000000001</v>
      </c>
      <c r="AB38" s="417">
        <v>0.13456299999999999</v>
      </c>
      <c r="AC38" s="419">
        <v>0</v>
      </c>
      <c r="AD38" s="563">
        <f t="shared" si="10"/>
        <v>0</v>
      </c>
      <c r="AE38" s="413">
        <f t="shared" si="11"/>
        <v>1.7740830000000001</v>
      </c>
      <c r="AF38" s="414">
        <f t="shared" si="2"/>
        <v>0</v>
      </c>
      <c r="AG38" s="414">
        <f t="shared" si="2"/>
        <v>1.6395200000000001</v>
      </c>
      <c r="AH38" s="414">
        <f t="shared" si="2"/>
        <v>0.13456299999999999</v>
      </c>
      <c r="AI38" s="415">
        <f t="shared" si="2"/>
        <v>0</v>
      </c>
      <c r="AJ38" s="416">
        <f t="shared" si="12"/>
        <v>0</v>
      </c>
      <c r="AK38" s="417">
        <v>0</v>
      </c>
      <c r="AL38" s="417">
        <v>0</v>
      </c>
      <c r="AM38" s="417">
        <v>0</v>
      </c>
      <c r="AN38" s="418">
        <v>0</v>
      </c>
      <c r="AO38" s="413">
        <f t="shared" si="14"/>
        <v>0</v>
      </c>
      <c r="AP38" s="417">
        <v>0</v>
      </c>
      <c r="AQ38" s="417">
        <v>0</v>
      </c>
      <c r="AR38" s="417">
        <v>0</v>
      </c>
      <c r="AS38" s="419">
        <v>0</v>
      </c>
      <c r="AT38" s="416">
        <f t="shared" si="15"/>
        <v>0</v>
      </c>
      <c r="AU38" s="417">
        <v>0</v>
      </c>
      <c r="AV38" s="417">
        <v>0</v>
      </c>
      <c r="AW38" s="417">
        <v>0</v>
      </c>
      <c r="AX38" s="418">
        <v>0</v>
      </c>
      <c r="AY38" s="413">
        <f t="shared" si="16"/>
        <v>1.7740830000000001</v>
      </c>
      <c r="AZ38" s="417">
        <v>0</v>
      </c>
      <c r="BA38" s="417">
        <v>1.6395200000000001</v>
      </c>
      <c r="BB38" s="417">
        <v>0.13456299999999999</v>
      </c>
      <c r="BC38" s="419">
        <v>0</v>
      </c>
    </row>
    <row r="39" spans="1:59" ht="31.5">
      <c r="A39" s="250" t="s">
        <v>33</v>
      </c>
      <c r="B39" s="55" t="s">
        <v>34</v>
      </c>
      <c r="C39" s="282" t="s">
        <v>10</v>
      </c>
      <c r="D39" s="561">
        <f t="shared" ref="D39" si="77">SUM(D40:D41)</f>
        <v>0</v>
      </c>
      <c r="E39" s="403">
        <f t="shared" si="0"/>
        <v>0</v>
      </c>
      <c r="F39" s="404">
        <f t="shared" si="4"/>
        <v>0</v>
      </c>
      <c r="G39" s="404">
        <f t="shared" si="4"/>
        <v>0</v>
      </c>
      <c r="H39" s="404">
        <f t="shared" si="4"/>
        <v>0</v>
      </c>
      <c r="I39" s="405">
        <f t="shared" si="4"/>
        <v>0</v>
      </c>
      <c r="J39" s="406">
        <f t="shared" si="5"/>
        <v>0</v>
      </c>
      <c r="K39" s="404">
        <f t="shared" ref="K39:AC39" si="78">SUM(K40:K41)</f>
        <v>0</v>
      </c>
      <c r="L39" s="404">
        <f t="shared" si="78"/>
        <v>0</v>
      </c>
      <c r="M39" s="404">
        <f t="shared" si="78"/>
        <v>0</v>
      </c>
      <c r="N39" s="407">
        <f t="shared" si="78"/>
        <v>0</v>
      </c>
      <c r="O39" s="403">
        <f t="shared" si="7"/>
        <v>0</v>
      </c>
      <c r="P39" s="404">
        <f t="shared" si="78"/>
        <v>0</v>
      </c>
      <c r="Q39" s="404">
        <f t="shared" si="78"/>
        <v>0</v>
      </c>
      <c r="R39" s="404">
        <f t="shared" si="78"/>
        <v>0</v>
      </c>
      <c r="S39" s="405">
        <f t="shared" si="78"/>
        <v>0</v>
      </c>
      <c r="T39" s="406">
        <f t="shared" si="8"/>
        <v>0</v>
      </c>
      <c r="U39" s="404">
        <f t="shared" si="78"/>
        <v>0</v>
      </c>
      <c r="V39" s="404">
        <f t="shared" si="78"/>
        <v>0</v>
      </c>
      <c r="W39" s="404">
        <f t="shared" si="78"/>
        <v>0</v>
      </c>
      <c r="X39" s="407">
        <f t="shared" si="78"/>
        <v>0</v>
      </c>
      <c r="Y39" s="403">
        <f t="shared" si="9"/>
        <v>0</v>
      </c>
      <c r="Z39" s="404">
        <f t="shared" si="78"/>
        <v>0</v>
      </c>
      <c r="AA39" s="404">
        <f t="shared" si="78"/>
        <v>0</v>
      </c>
      <c r="AB39" s="404">
        <f t="shared" si="78"/>
        <v>0</v>
      </c>
      <c r="AC39" s="405">
        <f t="shared" si="78"/>
        <v>0</v>
      </c>
      <c r="AD39" s="561">
        <f t="shared" si="10"/>
        <v>0</v>
      </c>
      <c r="AE39" s="403">
        <f t="shared" si="11"/>
        <v>0</v>
      </c>
      <c r="AF39" s="404">
        <f t="shared" si="2"/>
        <v>0</v>
      </c>
      <c r="AG39" s="404">
        <f t="shared" si="2"/>
        <v>0</v>
      </c>
      <c r="AH39" s="404">
        <f t="shared" si="2"/>
        <v>0</v>
      </c>
      <c r="AI39" s="405">
        <f t="shared" si="2"/>
        <v>0</v>
      </c>
      <c r="AJ39" s="406">
        <f t="shared" si="12"/>
        <v>0</v>
      </c>
      <c r="AK39" s="404">
        <f t="shared" ref="AK39:BC39" si="79">SUM(AK40:AK41)</f>
        <v>0</v>
      </c>
      <c r="AL39" s="404">
        <f t="shared" si="79"/>
        <v>0</v>
      </c>
      <c r="AM39" s="404">
        <f t="shared" si="79"/>
        <v>0</v>
      </c>
      <c r="AN39" s="407">
        <f t="shared" si="79"/>
        <v>0</v>
      </c>
      <c r="AO39" s="403">
        <f t="shared" si="14"/>
        <v>0</v>
      </c>
      <c r="AP39" s="404">
        <f t="shared" si="79"/>
        <v>0</v>
      </c>
      <c r="AQ39" s="404">
        <f t="shared" si="79"/>
        <v>0</v>
      </c>
      <c r="AR39" s="404">
        <f t="shared" si="79"/>
        <v>0</v>
      </c>
      <c r="AS39" s="405">
        <f t="shared" si="79"/>
        <v>0</v>
      </c>
      <c r="AT39" s="406">
        <f t="shared" si="15"/>
        <v>0</v>
      </c>
      <c r="AU39" s="404">
        <f t="shared" si="79"/>
        <v>0</v>
      </c>
      <c r="AV39" s="404">
        <f t="shared" si="79"/>
        <v>0</v>
      </c>
      <c r="AW39" s="404">
        <f t="shared" si="79"/>
        <v>0</v>
      </c>
      <c r="AX39" s="407">
        <f t="shared" si="79"/>
        <v>0</v>
      </c>
      <c r="AY39" s="403">
        <f t="shared" si="16"/>
        <v>0</v>
      </c>
      <c r="AZ39" s="404">
        <f t="shared" si="79"/>
        <v>0</v>
      </c>
      <c r="BA39" s="404">
        <f t="shared" si="79"/>
        <v>0</v>
      </c>
      <c r="BB39" s="404">
        <f t="shared" si="79"/>
        <v>0</v>
      </c>
      <c r="BC39" s="405">
        <f t="shared" si="79"/>
        <v>0</v>
      </c>
    </row>
    <row r="40" spans="1:59" ht="47.25">
      <c r="A40" s="261" t="s">
        <v>35</v>
      </c>
      <c r="B40" s="74" t="s">
        <v>36</v>
      </c>
      <c r="C40" s="263" t="s">
        <v>10</v>
      </c>
      <c r="D40" s="562">
        <v>0</v>
      </c>
      <c r="E40" s="408">
        <f t="shared" si="0"/>
        <v>0</v>
      </c>
      <c r="F40" s="409">
        <f t="shared" si="4"/>
        <v>0</v>
      </c>
      <c r="G40" s="409">
        <f t="shared" si="4"/>
        <v>0</v>
      </c>
      <c r="H40" s="409">
        <f t="shared" si="4"/>
        <v>0</v>
      </c>
      <c r="I40" s="410">
        <f t="shared" si="4"/>
        <v>0</v>
      </c>
      <c r="J40" s="411">
        <f t="shared" si="5"/>
        <v>0</v>
      </c>
      <c r="K40" s="409">
        <v>0</v>
      </c>
      <c r="L40" s="409">
        <v>0</v>
      </c>
      <c r="M40" s="409">
        <v>0</v>
      </c>
      <c r="N40" s="412">
        <v>0</v>
      </c>
      <c r="O40" s="408">
        <f t="shared" si="7"/>
        <v>0</v>
      </c>
      <c r="P40" s="409">
        <v>0</v>
      </c>
      <c r="Q40" s="409">
        <v>0</v>
      </c>
      <c r="R40" s="409">
        <v>0</v>
      </c>
      <c r="S40" s="410">
        <v>0</v>
      </c>
      <c r="T40" s="411">
        <f t="shared" si="8"/>
        <v>0</v>
      </c>
      <c r="U40" s="409">
        <v>0</v>
      </c>
      <c r="V40" s="409">
        <v>0</v>
      </c>
      <c r="W40" s="409">
        <v>0</v>
      </c>
      <c r="X40" s="412">
        <v>0</v>
      </c>
      <c r="Y40" s="408">
        <f t="shared" si="9"/>
        <v>0</v>
      </c>
      <c r="Z40" s="409">
        <v>0</v>
      </c>
      <c r="AA40" s="409">
        <v>0</v>
      </c>
      <c r="AB40" s="409">
        <v>0</v>
      </c>
      <c r="AC40" s="410">
        <v>0</v>
      </c>
      <c r="AD40" s="562">
        <f t="shared" si="10"/>
        <v>0</v>
      </c>
      <c r="AE40" s="408">
        <f t="shared" si="11"/>
        <v>0</v>
      </c>
      <c r="AF40" s="409">
        <f t="shared" si="2"/>
        <v>0</v>
      </c>
      <c r="AG40" s="409">
        <f t="shared" si="2"/>
        <v>0</v>
      </c>
      <c r="AH40" s="409">
        <f t="shared" si="2"/>
        <v>0</v>
      </c>
      <c r="AI40" s="410">
        <f t="shared" si="2"/>
        <v>0</v>
      </c>
      <c r="AJ40" s="411">
        <f t="shared" si="12"/>
        <v>0</v>
      </c>
      <c r="AK40" s="409">
        <v>0</v>
      </c>
      <c r="AL40" s="409">
        <v>0</v>
      </c>
      <c r="AM40" s="409">
        <v>0</v>
      </c>
      <c r="AN40" s="412">
        <v>0</v>
      </c>
      <c r="AO40" s="408">
        <f t="shared" si="14"/>
        <v>0</v>
      </c>
      <c r="AP40" s="409">
        <v>0</v>
      </c>
      <c r="AQ40" s="409">
        <v>0</v>
      </c>
      <c r="AR40" s="409">
        <v>0</v>
      </c>
      <c r="AS40" s="410">
        <v>0</v>
      </c>
      <c r="AT40" s="411">
        <f t="shared" si="15"/>
        <v>0</v>
      </c>
      <c r="AU40" s="409">
        <v>0</v>
      </c>
      <c r="AV40" s="409">
        <v>0</v>
      </c>
      <c r="AW40" s="409">
        <v>0</v>
      </c>
      <c r="AX40" s="412">
        <v>0</v>
      </c>
      <c r="AY40" s="408">
        <f t="shared" si="16"/>
        <v>0</v>
      </c>
      <c r="AZ40" s="409">
        <v>0</v>
      </c>
      <c r="BA40" s="409">
        <v>0</v>
      </c>
      <c r="BB40" s="409">
        <v>0</v>
      </c>
      <c r="BC40" s="410">
        <v>0</v>
      </c>
    </row>
    <row r="41" spans="1:59" ht="31.5">
      <c r="A41" s="261" t="s">
        <v>37</v>
      </c>
      <c r="B41" s="74" t="s">
        <v>38</v>
      </c>
      <c r="C41" s="263" t="s">
        <v>10</v>
      </c>
      <c r="D41" s="562">
        <v>0</v>
      </c>
      <c r="E41" s="408">
        <f t="shared" si="0"/>
        <v>0</v>
      </c>
      <c r="F41" s="409">
        <f t="shared" si="4"/>
        <v>0</v>
      </c>
      <c r="G41" s="409">
        <f t="shared" si="4"/>
        <v>0</v>
      </c>
      <c r="H41" s="409">
        <f t="shared" si="4"/>
        <v>0</v>
      </c>
      <c r="I41" s="410">
        <f t="shared" si="4"/>
        <v>0</v>
      </c>
      <c r="J41" s="411">
        <f t="shared" si="5"/>
        <v>0</v>
      </c>
      <c r="K41" s="409">
        <v>0</v>
      </c>
      <c r="L41" s="409">
        <v>0</v>
      </c>
      <c r="M41" s="409">
        <v>0</v>
      </c>
      <c r="N41" s="412">
        <v>0</v>
      </c>
      <c r="O41" s="408">
        <f t="shared" si="7"/>
        <v>0</v>
      </c>
      <c r="P41" s="409">
        <v>0</v>
      </c>
      <c r="Q41" s="409">
        <v>0</v>
      </c>
      <c r="R41" s="409">
        <v>0</v>
      </c>
      <c r="S41" s="410">
        <v>0</v>
      </c>
      <c r="T41" s="411">
        <f t="shared" si="8"/>
        <v>0</v>
      </c>
      <c r="U41" s="409">
        <v>0</v>
      </c>
      <c r="V41" s="409">
        <v>0</v>
      </c>
      <c r="W41" s="409">
        <v>0</v>
      </c>
      <c r="X41" s="412">
        <v>0</v>
      </c>
      <c r="Y41" s="408">
        <f t="shared" si="9"/>
        <v>0</v>
      </c>
      <c r="Z41" s="409">
        <v>0</v>
      </c>
      <c r="AA41" s="409">
        <v>0</v>
      </c>
      <c r="AB41" s="409">
        <v>0</v>
      </c>
      <c r="AC41" s="410">
        <v>0</v>
      </c>
      <c r="AD41" s="562">
        <f t="shared" si="10"/>
        <v>0</v>
      </c>
      <c r="AE41" s="408">
        <f t="shared" si="11"/>
        <v>0</v>
      </c>
      <c r="AF41" s="409">
        <f t="shared" si="2"/>
        <v>0</v>
      </c>
      <c r="AG41" s="409">
        <f t="shared" si="2"/>
        <v>0</v>
      </c>
      <c r="AH41" s="409">
        <f t="shared" si="2"/>
        <v>0</v>
      </c>
      <c r="AI41" s="410">
        <f t="shared" si="2"/>
        <v>0</v>
      </c>
      <c r="AJ41" s="411">
        <f t="shared" si="12"/>
        <v>0</v>
      </c>
      <c r="AK41" s="409">
        <v>0</v>
      </c>
      <c r="AL41" s="409">
        <v>0</v>
      </c>
      <c r="AM41" s="409">
        <v>0</v>
      </c>
      <c r="AN41" s="412">
        <v>0</v>
      </c>
      <c r="AO41" s="408">
        <f t="shared" si="14"/>
        <v>0</v>
      </c>
      <c r="AP41" s="409">
        <v>0</v>
      </c>
      <c r="AQ41" s="409">
        <v>0</v>
      </c>
      <c r="AR41" s="409">
        <v>0</v>
      </c>
      <c r="AS41" s="410">
        <v>0</v>
      </c>
      <c r="AT41" s="411">
        <f t="shared" si="15"/>
        <v>0</v>
      </c>
      <c r="AU41" s="409">
        <v>0</v>
      </c>
      <c r="AV41" s="409">
        <v>0</v>
      </c>
      <c r="AW41" s="409">
        <v>0</v>
      </c>
      <c r="AX41" s="412">
        <v>0</v>
      </c>
      <c r="AY41" s="408">
        <f t="shared" si="16"/>
        <v>0</v>
      </c>
      <c r="AZ41" s="409">
        <v>0</v>
      </c>
      <c r="BA41" s="409">
        <v>0</v>
      </c>
      <c r="BB41" s="409">
        <v>0</v>
      </c>
      <c r="BC41" s="410">
        <v>0</v>
      </c>
    </row>
    <row r="42" spans="1:59" ht="31.5">
      <c r="A42" s="250" t="s">
        <v>39</v>
      </c>
      <c r="B42" s="55" t="s">
        <v>40</v>
      </c>
      <c r="C42" s="286" t="s">
        <v>10</v>
      </c>
      <c r="D42" s="561">
        <f t="shared" ref="D42:D45" si="80">D43</f>
        <v>0</v>
      </c>
      <c r="E42" s="403">
        <f t="shared" si="0"/>
        <v>0</v>
      </c>
      <c r="F42" s="404">
        <f t="shared" si="4"/>
        <v>0</v>
      </c>
      <c r="G42" s="404">
        <f t="shared" si="4"/>
        <v>0</v>
      </c>
      <c r="H42" s="404">
        <f t="shared" si="4"/>
        <v>0</v>
      </c>
      <c r="I42" s="405">
        <f t="shared" si="4"/>
        <v>0</v>
      </c>
      <c r="J42" s="406">
        <f t="shared" si="5"/>
        <v>0</v>
      </c>
      <c r="K42" s="404">
        <f t="shared" ref="K42:AC45" si="81">K43</f>
        <v>0</v>
      </c>
      <c r="L42" s="404">
        <f t="shared" si="81"/>
        <v>0</v>
      </c>
      <c r="M42" s="404">
        <f t="shared" si="81"/>
        <v>0</v>
      </c>
      <c r="N42" s="407">
        <f t="shared" si="81"/>
        <v>0</v>
      </c>
      <c r="O42" s="403">
        <f t="shared" si="7"/>
        <v>0</v>
      </c>
      <c r="P42" s="404">
        <f t="shared" si="81"/>
        <v>0</v>
      </c>
      <c r="Q42" s="404">
        <f t="shared" si="81"/>
        <v>0</v>
      </c>
      <c r="R42" s="404">
        <f t="shared" si="81"/>
        <v>0</v>
      </c>
      <c r="S42" s="405">
        <f t="shared" si="81"/>
        <v>0</v>
      </c>
      <c r="T42" s="406">
        <f t="shared" si="8"/>
        <v>0</v>
      </c>
      <c r="U42" s="404">
        <f t="shared" si="81"/>
        <v>0</v>
      </c>
      <c r="V42" s="404">
        <f t="shared" si="81"/>
        <v>0</v>
      </c>
      <c r="W42" s="404">
        <f t="shared" si="81"/>
        <v>0</v>
      </c>
      <c r="X42" s="407">
        <f t="shared" si="81"/>
        <v>0</v>
      </c>
      <c r="Y42" s="403">
        <f t="shared" si="9"/>
        <v>0</v>
      </c>
      <c r="Z42" s="404">
        <f t="shared" si="81"/>
        <v>0</v>
      </c>
      <c r="AA42" s="404">
        <f t="shared" si="81"/>
        <v>0</v>
      </c>
      <c r="AB42" s="404">
        <f t="shared" si="81"/>
        <v>0</v>
      </c>
      <c r="AC42" s="405">
        <f t="shared" si="81"/>
        <v>0</v>
      </c>
      <c r="AD42" s="561">
        <f t="shared" si="10"/>
        <v>0</v>
      </c>
      <c r="AE42" s="403">
        <f t="shared" si="11"/>
        <v>0</v>
      </c>
      <c r="AF42" s="404">
        <f t="shared" si="2"/>
        <v>0</v>
      </c>
      <c r="AG42" s="404">
        <f t="shared" si="2"/>
        <v>0</v>
      </c>
      <c r="AH42" s="404">
        <f t="shared" si="2"/>
        <v>0</v>
      </c>
      <c r="AI42" s="405">
        <f t="shared" si="2"/>
        <v>0</v>
      </c>
      <c r="AJ42" s="406">
        <f t="shared" si="12"/>
        <v>0</v>
      </c>
      <c r="AK42" s="404">
        <f t="shared" ref="AK42:BC45" si="82">AK43</f>
        <v>0</v>
      </c>
      <c r="AL42" s="404">
        <f t="shared" si="82"/>
        <v>0</v>
      </c>
      <c r="AM42" s="404">
        <f t="shared" si="82"/>
        <v>0</v>
      </c>
      <c r="AN42" s="407">
        <f t="shared" si="82"/>
        <v>0</v>
      </c>
      <c r="AO42" s="403">
        <f t="shared" si="14"/>
        <v>0</v>
      </c>
      <c r="AP42" s="404">
        <f t="shared" si="82"/>
        <v>0</v>
      </c>
      <c r="AQ42" s="404">
        <f t="shared" si="82"/>
        <v>0</v>
      </c>
      <c r="AR42" s="404">
        <f t="shared" si="82"/>
        <v>0</v>
      </c>
      <c r="AS42" s="405">
        <f t="shared" si="82"/>
        <v>0</v>
      </c>
      <c r="AT42" s="406">
        <f t="shared" si="15"/>
        <v>0</v>
      </c>
      <c r="AU42" s="404">
        <f t="shared" si="82"/>
        <v>0</v>
      </c>
      <c r="AV42" s="404">
        <f t="shared" si="82"/>
        <v>0</v>
      </c>
      <c r="AW42" s="404">
        <f t="shared" si="82"/>
        <v>0</v>
      </c>
      <c r="AX42" s="407">
        <f t="shared" si="82"/>
        <v>0</v>
      </c>
      <c r="AY42" s="403">
        <f t="shared" si="16"/>
        <v>0</v>
      </c>
      <c r="AZ42" s="404">
        <f t="shared" si="82"/>
        <v>0</v>
      </c>
      <c r="BA42" s="404">
        <f t="shared" si="82"/>
        <v>0</v>
      </c>
      <c r="BB42" s="404">
        <f t="shared" si="82"/>
        <v>0</v>
      </c>
      <c r="BC42" s="405">
        <f t="shared" si="82"/>
        <v>0</v>
      </c>
    </row>
    <row r="43" spans="1:59" ht="31.5">
      <c r="A43" s="261" t="s">
        <v>41</v>
      </c>
      <c r="B43" s="74" t="s">
        <v>42</v>
      </c>
      <c r="C43" s="263" t="s">
        <v>10</v>
      </c>
      <c r="D43" s="562">
        <f t="shared" si="80"/>
        <v>0</v>
      </c>
      <c r="E43" s="408">
        <f t="shared" si="0"/>
        <v>0</v>
      </c>
      <c r="F43" s="409">
        <f t="shared" si="4"/>
        <v>0</v>
      </c>
      <c r="G43" s="409">
        <f t="shared" si="4"/>
        <v>0</v>
      </c>
      <c r="H43" s="409">
        <f t="shared" si="4"/>
        <v>0</v>
      </c>
      <c r="I43" s="410">
        <f t="shared" si="4"/>
        <v>0</v>
      </c>
      <c r="J43" s="411">
        <f t="shared" si="5"/>
        <v>0</v>
      </c>
      <c r="K43" s="409">
        <f t="shared" si="81"/>
        <v>0</v>
      </c>
      <c r="L43" s="409">
        <f t="shared" si="81"/>
        <v>0</v>
      </c>
      <c r="M43" s="409">
        <f t="shared" si="81"/>
        <v>0</v>
      </c>
      <c r="N43" s="412">
        <f t="shared" si="81"/>
        <v>0</v>
      </c>
      <c r="O43" s="408">
        <f t="shared" si="7"/>
        <v>0</v>
      </c>
      <c r="P43" s="409">
        <f t="shared" si="81"/>
        <v>0</v>
      </c>
      <c r="Q43" s="409">
        <f t="shared" si="81"/>
        <v>0</v>
      </c>
      <c r="R43" s="409">
        <f t="shared" si="81"/>
        <v>0</v>
      </c>
      <c r="S43" s="410">
        <f t="shared" si="81"/>
        <v>0</v>
      </c>
      <c r="T43" s="411">
        <f t="shared" si="8"/>
        <v>0</v>
      </c>
      <c r="U43" s="409">
        <f t="shared" si="81"/>
        <v>0</v>
      </c>
      <c r="V43" s="409">
        <f t="shared" si="81"/>
        <v>0</v>
      </c>
      <c r="W43" s="409">
        <f t="shared" si="81"/>
        <v>0</v>
      </c>
      <c r="X43" s="412">
        <f t="shared" si="81"/>
        <v>0</v>
      </c>
      <c r="Y43" s="408">
        <f t="shared" si="9"/>
        <v>0</v>
      </c>
      <c r="Z43" s="409">
        <f t="shared" si="81"/>
        <v>0</v>
      </c>
      <c r="AA43" s="409">
        <f t="shared" si="81"/>
        <v>0</v>
      </c>
      <c r="AB43" s="409">
        <f t="shared" si="81"/>
        <v>0</v>
      </c>
      <c r="AC43" s="410">
        <f t="shared" si="81"/>
        <v>0</v>
      </c>
      <c r="AD43" s="562">
        <f t="shared" si="10"/>
        <v>0</v>
      </c>
      <c r="AE43" s="408">
        <f t="shared" si="11"/>
        <v>0</v>
      </c>
      <c r="AF43" s="409">
        <f t="shared" si="2"/>
        <v>0</v>
      </c>
      <c r="AG43" s="409">
        <f t="shared" si="2"/>
        <v>0</v>
      </c>
      <c r="AH43" s="409">
        <f t="shared" si="2"/>
        <v>0</v>
      </c>
      <c r="AI43" s="410">
        <f t="shared" si="2"/>
        <v>0</v>
      </c>
      <c r="AJ43" s="411">
        <f t="shared" si="12"/>
        <v>0</v>
      </c>
      <c r="AK43" s="409">
        <f t="shared" si="82"/>
        <v>0</v>
      </c>
      <c r="AL43" s="409">
        <f t="shared" si="82"/>
        <v>0</v>
      </c>
      <c r="AM43" s="409">
        <f t="shared" si="82"/>
        <v>0</v>
      </c>
      <c r="AN43" s="412">
        <f t="shared" si="82"/>
        <v>0</v>
      </c>
      <c r="AO43" s="408">
        <f t="shared" si="14"/>
        <v>0</v>
      </c>
      <c r="AP43" s="409">
        <f t="shared" si="82"/>
        <v>0</v>
      </c>
      <c r="AQ43" s="409">
        <f t="shared" si="82"/>
        <v>0</v>
      </c>
      <c r="AR43" s="409">
        <f t="shared" si="82"/>
        <v>0</v>
      </c>
      <c r="AS43" s="410">
        <f t="shared" si="82"/>
        <v>0</v>
      </c>
      <c r="AT43" s="411">
        <f t="shared" si="15"/>
        <v>0</v>
      </c>
      <c r="AU43" s="409">
        <f t="shared" si="82"/>
        <v>0</v>
      </c>
      <c r="AV43" s="409">
        <f t="shared" si="82"/>
        <v>0</v>
      </c>
      <c r="AW43" s="409">
        <f t="shared" si="82"/>
        <v>0</v>
      </c>
      <c r="AX43" s="412">
        <f t="shared" si="82"/>
        <v>0</v>
      </c>
      <c r="AY43" s="408">
        <f t="shared" si="16"/>
        <v>0</v>
      </c>
      <c r="AZ43" s="409">
        <f t="shared" si="82"/>
        <v>0</v>
      </c>
      <c r="BA43" s="409">
        <f t="shared" si="82"/>
        <v>0</v>
      </c>
      <c r="BB43" s="409">
        <f t="shared" si="82"/>
        <v>0</v>
      </c>
      <c r="BC43" s="410">
        <f t="shared" si="82"/>
        <v>0</v>
      </c>
    </row>
    <row r="44" spans="1:59" ht="63">
      <c r="A44" s="261" t="s">
        <v>41</v>
      </c>
      <c r="B44" s="74" t="s">
        <v>43</v>
      </c>
      <c r="C44" s="263" t="s">
        <v>10</v>
      </c>
      <c r="D44" s="562">
        <f t="shared" si="80"/>
        <v>0</v>
      </c>
      <c r="E44" s="408">
        <f t="shared" si="0"/>
        <v>0</v>
      </c>
      <c r="F44" s="409">
        <f t="shared" si="4"/>
        <v>0</v>
      </c>
      <c r="G44" s="409">
        <f t="shared" si="4"/>
        <v>0</v>
      </c>
      <c r="H44" s="409">
        <f t="shared" si="4"/>
        <v>0</v>
      </c>
      <c r="I44" s="410">
        <f t="shared" si="4"/>
        <v>0</v>
      </c>
      <c r="J44" s="411">
        <f t="shared" si="5"/>
        <v>0</v>
      </c>
      <c r="K44" s="409">
        <f t="shared" si="81"/>
        <v>0</v>
      </c>
      <c r="L44" s="409">
        <f t="shared" si="81"/>
        <v>0</v>
      </c>
      <c r="M44" s="409">
        <f t="shared" si="81"/>
        <v>0</v>
      </c>
      <c r="N44" s="412">
        <f t="shared" si="81"/>
        <v>0</v>
      </c>
      <c r="O44" s="408">
        <f t="shared" si="7"/>
        <v>0</v>
      </c>
      <c r="P44" s="409">
        <f t="shared" si="81"/>
        <v>0</v>
      </c>
      <c r="Q44" s="409">
        <f t="shared" si="81"/>
        <v>0</v>
      </c>
      <c r="R44" s="409">
        <f t="shared" si="81"/>
        <v>0</v>
      </c>
      <c r="S44" s="410">
        <f t="shared" si="81"/>
        <v>0</v>
      </c>
      <c r="T44" s="411">
        <f t="shared" si="8"/>
        <v>0</v>
      </c>
      <c r="U44" s="409">
        <f t="shared" si="81"/>
        <v>0</v>
      </c>
      <c r="V44" s="409">
        <f t="shared" si="81"/>
        <v>0</v>
      </c>
      <c r="W44" s="409">
        <f t="shared" si="81"/>
        <v>0</v>
      </c>
      <c r="X44" s="412">
        <f t="shared" si="81"/>
        <v>0</v>
      </c>
      <c r="Y44" s="408">
        <f t="shared" si="9"/>
        <v>0</v>
      </c>
      <c r="Z44" s="409">
        <f t="shared" si="81"/>
        <v>0</v>
      </c>
      <c r="AA44" s="409">
        <f t="shared" si="81"/>
        <v>0</v>
      </c>
      <c r="AB44" s="409">
        <f t="shared" si="81"/>
        <v>0</v>
      </c>
      <c r="AC44" s="410">
        <f t="shared" si="81"/>
        <v>0</v>
      </c>
      <c r="AD44" s="562">
        <f t="shared" si="10"/>
        <v>0</v>
      </c>
      <c r="AE44" s="408">
        <f t="shared" si="11"/>
        <v>0</v>
      </c>
      <c r="AF44" s="409">
        <f t="shared" si="2"/>
        <v>0</v>
      </c>
      <c r="AG44" s="409">
        <f t="shared" si="2"/>
        <v>0</v>
      </c>
      <c r="AH44" s="409">
        <f t="shared" si="2"/>
        <v>0</v>
      </c>
      <c r="AI44" s="410">
        <f t="shared" si="2"/>
        <v>0</v>
      </c>
      <c r="AJ44" s="411">
        <f t="shared" si="12"/>
        <v>0</v>
      </c>
      <c r="AK44" s="409">
        <f t="shared" si="82"/>
        <v>0</v>
      </c>
      <c r="AL44" s="409">
        <f t="shared" si="82"/>
        <v>0</v>
      </c>
      <c r="AM44" s="409">
        <f t="shared" si="82"/>
        <v>0</v>
      </c>
      <c r="AN44" s="412">
        <f t="shared" si="82"/>
        <v>0</v>
      </c>
      <c r="AO44" s="408">
        <f t="shared" si="14"/>
        <v>0</v>
      </c>
      <c r="AP44" s="409">
        <f t="shared" si="82"/>
        <v>0</v>
      </c>
      <c r="AQ44" s="409">
        <f t="shared" si="82"/>
        <v>0</v>
      </c>
      <c r="AR44" s="409">
        <f t="shared" si="82"/>
        <v>0</v>
      </c>
      <c r="AS44" s="410">
        <f t="shared" si="82"/>
        <v>0</v>
      </c>
      <c r="AT44" s="411">
        <f t="shared" si="15"/>
        <v>0</v>
      </c>
      <c r="AU44" s="409">
        <f t="shared" si="82"/>
        <v>0</v>
      </c>
      <c r="AV44" s="409">
        <f t="shared" si="82"/>
        <v>0</v>
      </c>
      <c r="AW44" s="409">
        <f t="shared" si="82"/>
        <v>0</v>
      </c>
      <c r="AX44" s="412">
        <f t="shared" si="82"/>
        <v>0</v>
      </c>
      <c r="AY44" s="408">
        <f t="shared" si="16"/>
        <v>0</v>
      </c>
      <c r="AZ44" s="409">
        <f t="shared" si="82"/>
        <v>0</v>
      </c>
      <c r="BA44" s="409">
        <f t="shared" si="82"/>
        <v>0</v>
      </c>
      <c r="BB44" s="409">
        <f t="shared" si="82"/>
        <v>0</v>
      </c>
      <c r="BC44" s="410">
        <f t="shared" si="82"/>
        <v>0</v>
      </c>
    </row>
    <row r="45" spans="1:59" ht="63">
      <c r="A45" s="261" t="s">
        <v>41</v>
      </c>
      <c r="B45" s="74" t="s">
        <v>44</v>
      </c>
      <c r="C45" s="263" t="s">
        <v>10</v>
      </c>
      <c r="D45" s="562">
        <f t="shared" si="80"/>
        <v>0</v>
      </c>
      <c r="E45" s="408">
        <f t="shared" si="0"/>
        <v>0</v>
      </c>
      <c r="F45" s="409">
        <f t="shared" si="4"/>
        <v>0</v>
      </c>
      <c r="G45" s="409">
        <f t="shared" si="4"/>
        <v>0</v>
      </c>
      <c r="H45" s="409">
        <f t="shared" si="4"/>
        <v>0</v>
      </c>
      <c r="I45" s="410">
        <f t="shared" si="4"/>
        <v>0</v>
      </c>
      <c r="J45" s="411">
        <f t="shared" si="5"/>
        <v>0</v>
      </c>
      <c r="K45" s="409">
        <f t="shared" si="81"/>
        <v>0</v>
      </c>
      <c r="L45" s="409">
        <f t="shared" si="81"/>
        <v>0</v>
      </c>
      <c r="M45" s="409">
        <f t="shared" si="81"/>
        <v>0</v>
      </c>
      <c r="N45" s="412">
        <f t="shared" si="81"/>
        <v>0</v>
      </c>
      <c r="O45" s="408">
        <f t="shared" si="7"/>
        <v>0</v>
      </c>
      <c r="P45" s="409">
        <f t="shared" si="81"/>
        <v>0</v>
      </c>
      <c r="Q45" s="409">
        <f t="shared" si="81"/>
        <v>0</v>
      </c>
      <c r="R45" s="409">
        <f t="shared" si="81"/>
        <v>0</v>
      </c>
      <c r="S45" s="410">
        <f t="shared" si="81"/>
        <v>0</v>
      </c>
      <c r="T45" s="411">
        <f t="shared" si="8"/>
        <v>0</v>
      </c>
      <c r="U45" s="409">
        <f t="shared" si="81"/>
        <v>0</v>
      </c>
      <c r="V45" s="409">
        <f t="shared" si="81"/>
        <v>0</v>
      </c>
      <c r="W45" s="409">
        <f t="shared" si="81"/>
        <v>0</v>
      </c>
      <c r="X45" s="412">
        <f t="shared" si="81"/>
        <v>0</v>
      </c>
      <c r="Y45" s="408">
        <f t="shared" si="9"/>
        <v>0</v>
      </c>
      <c r="Z45" s="409">
        <f t="shared" si="81"/>
        <v>0</v>
      </c>
      <c r="AA45" s="409">
        <f t="shared" si="81"/>
        <v>0</v>
      </c>
      <c r="AB45" s="409">
        <f t="shared" si="81"/>
        <v>0</v>
      </c>
      <c r="AC45" s="410">
        <f t="shared" si="81"/>
        <v>0</v>
      </c>
      <c r="AD45" s="562">
        <f t="shared" si="10"/>
        <v>0</v>
      </c>
      <c r="AE45" s="408">
        <f t="shared" si="11"/>
        <v>0</v>
      </c>
      <c r="AF45" s="409">
        <f t="shared" si="2"/>
        <v>0</v>
      </c>
      <c r="AG45" s="409">
        <f t="shared" si="2"/>
        <v>0</v>
      </c>
      <c r="AH45" s="409">
        <f t="shared" si="2"/>
        <v>0</v>
      </c>
      <c r="AI45" s="410">
        <f t="shared" si="2"/>
        <v>0</v>
      </c>
      <c r="AJ45" s="411">
        <f t="shared" si="12"/>
        <v>0</v>
      </c>
      <c r="AK45" s="409">
        <f t="shared" si="82"/>
        <v>0</v>
      </c>
      <c r="AL45" s="409">
        <f t="shared" si="82"/>
        <v>0</v>
      </c>
      <c r="AM45" s="409">
        <f t="shared" si="82"/>
        <v>0</v>
      </c>
      <c r="AN45" s="412">
        <f t="shared" si="82"/>
        <v>0</v>
      </c>
      <c r="AO45" s="408">
        <f t="shared" si="14"/>
        <v>0</v>
      </c>
      <c r="AP45" s="409">
        <f t="shared" si="82"/>
        <v>0</v>
      </c>
      <c r="AQ45" s="409">
        <f t="shared" si="82"/>
        <v>0</v>
      </c>
      <c r="AR45" s="409">
        <f t="shared" si="82"/>
        <v>0</v>
      </c>
      <c r="AS45" s="410">
        <f t="shared" si="82"/>
        <v>0</v>
      </c>
      <c r="AT45" s="411">
        <f t="shared" si="15"/>
        <v>0</v>
      </c>
      <c r="AU45" s="409">
        <f t="shared" si="82"/>
        <v>0</v>
      </c>
      <c r="AV45" s="409">
        <f t="shared" si="82"/>
        <v>0</v>
      </c>
      <c r="AW45" s="409">
        <f t="shared" si="82"/>
        <v>0</v>
      </c>
      <c r="AX45" s="412">
        <f t="shared" si="82"/>
        <v>0</v>
      </c>
      <c r="AY45" s="408">
        <f t="shared" si="16"/>
        <v>0</v>
      </c>
      <c r="AZ45" s="409">
        <f t="shared" si="82"/>
        <v>0</v>
      </c>
      <c r="BA45" s="409">
        <f t="shared" si="82"/>
        <v>0</v>
      </c>
      <c r="BB45" s="409">
        <f t="shared" si="82"/>
        <v>0</v>
      </c>
      <c r="BC45" s="410">
        <f t="shared" si="82"/>
        <v>0</v>
      </c>
    </row>
    <row r="46" spans="1:59" ht="63">
      <c r="A46" s="261" t="s">
        <v>41</v>
      </c>
      <c r="B46" s="74" t="s">
        <v>45</v>
      </c>
      <c r="C46" s="263" t="s">
        <v>10</v>
      </c>
      <c r="D46" s="562">
        <v>0</v>
      </c>
      <c r="E46" s="408">
        <f t="shared" ref="E46" si="83">F46+G46+H46+I46</f>
        <v>0</v>
      </c>
      <c r="F46" s="409">
        <f t="shared" ref="F46:I46" si="84">K46+P46+U46+Z46</f>
        <v>0</v>
      </c>
      <c r="G46" s="409">
        <f t="shared" si="84"/>
        <v>0</v>
      </c>
      <c r="H46" s="409">
        <f t="shared" si="84"/>
        <v>0</v>
      </c>
      <c r="I46" s="410">
        <f t="shared" si="84"/>
        <v>0</v>
      </c>
      <c r="J46" s="411">
        <f t="shared" ref="J46" si="85">K46+L46+M46+N46</f>
        <v>0</v>
      </c>
      <c r="K46" s="409">
        <v>0</v>
      </c>
      <c r="L46" s="409">
        <v>0</v>
      </c>
      <c r="M46" s="409">
        <v>0</v>
      </c>
      <c r="N46" s="412">
        <v>0</v>
      </c>
      <c r="O46" s="408">
        <f t="shared" ref="O46" si="86">P46+Q46+R46+S46</f>
        <v>0</v>
      </c>
      <c r="P46" s="409">
        <v>0</v>
      </c>
      <c r="Q46" s="409">
        <v>0</v>
      </c>
      <c r="R46" s="409">
        <v>0</v>
      </c>
      <c r="S46" s="410">
        <v>0</v>
      </c>
      <c r="T46" s="411">
        <f t="shared" ref="T46" si="87">U46+V46+W46+X46</f>
        <v>0</v>
      </c>
      <c r="U46" s="409">
        <v>0</v>
      </c>
      <c r="V46" s="409">
        <v>0</v>
      </c>
      <c r="W46" s="409">
        <v>0</v>
      </c>
      <c r="X46" s="412">
        <v>0</v>
      </c>
      <c r="Y46" s="408">
        <f t="shared" ref="Y46" si="88">Z46+AA46+AB46+AC46</f>
        <v>0</v>
      </c>
      <c r="Z46" s="409">
        <v>0</v>
      </c>
      <c r="AA46" s="409">
        <v>0</v>
      </c>
      <c r="AB46" s="409">
        <v>0</v>
      </c>
      <c r="AC46" s="410">
        <v>0</v>
      </c>
      <c r="AD46" s="562">
        <f t="shared" si="10"/>
        <v>0</v>
      </c>
      <c r="AE46" s="408">
        <f t="shared" ref="AE46" si="89">AF46+AG46+AH46+AI46</f>
        <v>0</v>
      </c>
      <c r="AF46" s="409">
        <f t="shared" ref="AF46:AI46" si="90">AK46+AP46+AU46+AZ46</f>
        <v>0</v>
      </c>
      <c r="AG46" s="409">
        <f t="shared" si="90"/>
        <v>0</v>
      </c>
      <c r="AH46" s="409">
        <f t="shared" si="90"/>
        <v>0</v>
      </c>
      <c r="AI46" s="410">
        <f t="shared" si="90"/>
        <v>0</v>
      </c>
      <c r="AJ46" s="411">
        <f t="shared" ref="AJ46" si="91">AK46+AL46+AM46+AN46</f>
        <v>0</v>
      </c>
      <c r="AK46" s="409">
        <v>0</v>
      </c>
      <c r="AL46" s="409">
        <v>0</v>
      </c>
      <c r="AM46" s="409">
        <v>0</v>
      </c>
      <c r="AN46" s="412">
        <v>0</v>
      </c>
      <c r="AO46" s="408">
        <f t="shared" ref="AO46" si="92">AP46+AQ46+AR46+AS46</f>
        <v>0</v>
      </c>
      <c r="AP46" s="409">
        <v>0</v>
      </c>
      <c r="AQ46" s="409">
        <v>0</v>
      </c>
      <c r="AR46" s="409">
        <v>0</v>
      </c>
      <c r="AS46" s="410">
        <v>0</v>
      </c>
      <c r="AT46" s="411">
        <f t="shared" ref="AT46" si="93">AU46+AV46+AW46+AX46</f>
        <v>0</v>
      </c>
      <c r="AU46" s="409">
        <v>0</v>
      </c>
      <c r="AV46" s="409">
        <v>0</v>
      </c>
      <c r="AW46" s="409">
        <v>0</v>
      </c>
      <c r="AX46" s="412">
        <v>0</v>
      </c>
      <c r="AY46" s="408">
        <f t="shared" ref="AY46" si="94">AZ46+BA46+BB46+BC46</f>
        <v>0</v>
      </c>
      <c r="AZ46" s="409">
        <v>0</v>
      </c>
      <c r="BA46" s="409">
        <v>0</v>
      </c>
      <c r="BB46" s="409">
        <v>0</v>
      </c>
      <c r="BC46" s="410">
        <v>0</v>
      </c>
    </row>
    <row r="47" spans="1:59" ht="31.5">
      <c r="A47" s="261" t="s">
        <v>46</v>
      </c>
      <c r="B47" s="74" t="s">
        <v>42</v>
      </c>
      <c r="C47" s="263" t="s">
        <v>10</v>
      </c>
      <c r="D47" s="562">
        <v>0</v>
      </c>
      <c r="E47" s="408">
        <f t="shared" si="0"/>
        <v>0</v>
      </c>
      <c r="F47" s="409">
        <f t="shared" si="4"/>
        <v>0</v>
      </c>
      <c r="G47" s="409">
        <f t="shared" si="4"/>
        <v>0</v>
      </c>
      <c r="H47" s="409">
        <f t="shared" si="4"/>
        <v>0</v>
      </c>
      <c r="I47" s="410">
        <f t="shared" si="4"/>
        <v>0</v>
      </c>
      <c r="J47" s="411">
        <f t="shared" si="5"/>
        <v>0</v>
      </c>
      <c r="K47" s="409">
        <v>0</v>
      </c>
      <c r="L47" s="409">
        <v>0</v>
      </c>
      <c r="M47" s="409">
        <v>0</v>
      </c>
      <c r="N47" s="412">
        <v>0</v>
      </c>
      <c r="O47" s="408">
        <f t="shared" si="7"/>
        <v>0</v>
      </c>
      <c r="P47" s="409">
        <v>0</v>
      </c>
      <c r="Q47" s="409">
        <v>0</v>
      </c>
      <c r="R47" s="409">
        <v>0</v>
      </c>
      <c r="S47" s="410">
        <v>0</v>
      </c>
      <c r="T47" s="411">
        <f t="shared" si="8"/>
        <v>0</v>
      </c>
      <c r="U47" s="409">
        <v>0</v>
      </c>
      <c r="V47" s="409">
        <v>0</v>
      </c>
      <c r="W47" s="409">
        <v>0</v>
      </c>
      <c r="X47" s="412">
        <v>0</v>
      </c>
      <c r="Y47" s="408">
        <f t="shared" si="9"/>
        <v>0</v>
      </c>
      <c r="Z47" s="409">
        <v>0</v>
      </c>
      <c r="AA47" s="409">
        <v>0</v>
      </c>
      <c r="AB47" s="409">
        <v>0</v>
      </c>
      <c r="AC47" s="410">
        <v>0</v>
      </c>
      <c r="AD47" s="562">
        <f t="shared" si="10"/>
        <v>0</v>
      </c>
      <c r="AE47" s="408">
        <f t="shared" si="11"/>
        <v>0</v>
      </c>
      <c r="AF47" s="409">
        <f t="shared" si="2"/>
        <v>0</v>
      </c>
      <c r="AG47" s="409">
        <f t="shared" si="2"/>
        <v>0</v>
      </c>
      <c r="AH47" s="409">
        <f t="shared" si="2"/>
        <v>0</v>
      </c>
      <c r="AI47" s="410">
        <f t="shared" si="2"/>
        <v>0</v>
      </c>
      <c r="AJ47" s="411">
        <f t="shared" si="12"/>
        <v>0</v>
      </c>
      <c r="AK47" s="409">
        <v>0</v>
      </c>
      <c r="AL47" s="409">
        <v>0</v>
      </c>
      <c r="AM47" s="409">
        <v>0</v>
      </c>
      <c r="AN47" s="412">
        <v>0</v>
      </c>
      <c r="AO47" s="408">
        <f t="shared" si="14"/>
        <v>0</v>
      </c>
      <c r="AP47" s="409">
        <v>0</v>
      </c>
      <c r="AQ47" s="409">
        <v>0</v>
      </c>
      <c r="AR47" s="409">
        <v>0</v>
      </c>
      <c r="AS47" s="410">
        <v>0</v>
      </c>
      <c r="AT47" s="411">
        <f t="shared" si="15"/>
        <v>0</v>
      </c>
      <c r="AU47" s="409">
        <v>0</v>
      </c>
      <c r="AV47" s="409">
        <v>0</v>
      </c>
      <c r="AW47" s="409">
        <v>0</v>
      </c>
      <c r="AX47" s="412">
        <v>0</v>
      </c>
      <c r="AY47" s="408">
        <f t="shared" si="16"/>
        <v>0</v>
      </c>
      <c r="AZ47" s="409">
        <v>0</v>
      </c>
      <c r="BA47" s="409">
        <v>0</v>
      </c>
      <c r="BB47" s="409">
        <v>0</v>
      </c>
      <c r="BC47" s="410">
        <v>0</v>
      </c>
    </row>
    <row r="48" spans="1:59" ht="63">
      <c r="A48" s="261" t="s">
        <v>46</v>
      </c>
      <c r="B48" s="74" t="s">
        <v>43</v>
      </c>
      <c r="C48" s="263" t="s">
        <v>10</v>
      </c>
      <c r="D48" s="562">
        <v>0</v>
      </c>
      <c r="E48" s="408">
        <f t="shared" si="0"/>
        <v>0</v>
      </c>
      <c r="F48" s="409">
        <f t="shared" si="4"/>
        <v>0</v>
      </c>
      <c r="G48" s="409">
        <f t="shared" si="4"/>
        <v>0</v>
      </c>
      <c r="H48" s="409">
        <f t="shared" si="4"/>
        <v>0</v>
      </c>
      <c r="I48" s="410">
        <f t="shared" si="4"/>
        <v>0</v>
      </c>
      <c r="J48" s="411">
        <f t="shared" si="5"/>
        <v>0</v>
      </c>
      <c r="K48" s="409">
        <v>0</v>
      </c>
      <c r="L48" s="409">
        <v>0</v>
      </c>
      <c r="M48" s="409">
        <v>0</v>
      </c>
      <c r="N48" s="412">
        <v>0</v>
      </c>
      <c r="O48" s="408">
        <f t="shared" si="7"/>
        <v>0</v>
      </c>
      <c r="P48" s="409">
        <v>0</v>
      </c>
      <c r="Q48" s="409">
        <v>0</v>
      </c>
      <c r="R48" s="409">
        <v>0</v>
      </c>
      <c r="S48" s="410">
        <v>0</v>
      </c>
      <c r="T48" s="411">
        <f t="shared" si="8"/>
        <v>0</v>
      </c>
      <c r="U48" s="409">
        <v>0</v>
      </c>
      <c r="V48" s="409">
        <v>0</v>
      </c>
      <c r="W48" s="409">
        <v>0</v>
      </c>
      <c r="X48" s="412">
        <v>0</v>
      </c>
      <c r="Y48" s="408">
        <f t="shared" si="9"/>
        <v>0</v>
      </c>
      <c r="Z48" s="409">
        <v>0</v>
      </c>
      <c r="AA48" s="409">
        <v>0</v>
      </c>
      <c r="AB48" s="409">
        <v>0</v>
      </c>
      <c r="AC48" s="410">
        <v>0</v>
      </c>
      <c r="AD48" s="562">
        <f t="shared" si="10"/>
        <v>0</v>
      </c>
      <c r="AE48" s="408">
        <f t="shared" si="11"/>
        <v>0</v>
      </c>
      <c r="AF48" s="409">
        <f t="shared" si="2"/>
        <v>0</v>
      </c>
      <c r="AG48" s="409">
        <f t="shared" si="2"/>
        <v>0</v>
      </c>
      <c r="AH48" s="409">
        <f t="shared" si="2"/>
        <v>0</v>
      </c>
      <c r="AI48" s="410">
        <f t="shared" si="2"/>
        <v>0</v>
      </c>
      <c r="AJ48" s="411">
        <f t="shared" si="12"/>
        <v>0</v>
      </c>
      <c r="AK48" s="409">
        <v>0</v>
      </c>
      <c r="AL48" s="409">
        <v>0</v>
      </c>
      <c r="AM48" s="409">
        <v>0</v>
      </c>
      <c r="AN48" s="412">
        <v>0</v>
      </c>
      <c r="AO48" s="408">
        <f t="shared" si="14"/>
        <v>0</v>
      </c>
      <c r="AP48" s="409">
        <v>0</v>
      </c>
      <c r="AQ48" s="409">
        <v>0</v>
      </c>
      <c r="AR48" s="409">
        <v>0</v>
      </c>
      <c r="AS48" s="410">
        <v>0</v>
      </c>
      <c r="AT48" s="411">
        <f t="shared" si="15"/>
        <v>0</v>
      </c>
      <c r="AU48" s="409">
        <v>0</v>
      </c>
      <c r="AV48" s="409">
        <v>0</v>
      </c>
      <c r="AW48" s="409">
        <v>0</v>
      </c>
      <c r="AX48" s="412">
        <v>0</v>
      </c>
      <c r="AY48" s="408">
        <f t="shared" si="16"/>
        <v>0</v>
      </c>
      <c r="AZ48" s="409">
        <v>0</v>
      </c>
      <c r="BA48" s="409">
        <v>0</v>
      </c>
      <c r="BB48" s="409">
        <v>0</v>
      </c>
      <c r="BC48" s="410">
        <v>0</v>
      </c>
    </row>
    <row r="49" spans="1:55" ht="63">
      <c r="A49" s="261" t="s">
        <v>46</v>
      </c>
      <c r="B49" s="74" t="s">
        <v>44</v>
      </c>
      <c r="C49" s="263" t="s">
        <v>10</v>
      </c>
      <c r="D49" s="562">
        <v>0</v>
      </c>
      <c r="E49" s="408">
        <f t="shared" si="0"/>
        <v>0</v>
      </c>
      <c r="F49" s="409">
        <f t="shared" si="4"/>
        <v>0</v>
      </c>
      <c r="G49" s="409">
        <f t="shared" si="4"/>
        <v>0</v>
      </c>
      <c r="H49" s="409">
        <f t="shared" si="4"/>
        <v>0</v>
      </c>
      <c r="I49" s="410">
        <f t="shared" si="4"/>
        <v>0</v>
      </c>
      <c r="J49" s="411">
        <f t="shared" si="5"/>
        <v>0</v>
      </c>
      <c r="K49" s="409">
        <v>0</v>
      </c>
      <c r="L49" s="409">
        <v>0</v>
      </c>
      <c r="M49" s="409">
        <v>0</v>
      </c>
      <c r="N49" s="412">
        <v>0</v>
      </c>
      <c r="O49" s="408">
        <f t="shared" si="7"/>
        <v>0</v>
      </c>
      <c r="P49" s="409">
        <v>0</v>
      </c>
      <c r="Q49" s="409">
        <v>0</v>
      </c>
      <c r="R49" s="409">
        <v>0</v>
      </c>
      <c r="S49" s="410">
        <v>0</v>
      </c>
      <c r="T49" s="411">
        <f t="shared" si="8"/>
        <v>0</v>
      </c>
      <c r="U49" s="409">
        <v>0</v>
      </c>
      <c r="V49" s="409">
        <v>0</v>
      </c>
      <c r="W49" s="409">
        <v>0</v>
      </c>
      <c r="X49" s="412">
        <v>0</v>
      </c>
      <c r="Y49" s="408">
        <f t="shared" si="9"/>
        <v>0</v>
      </c>
      <c r="Z49" s="409">
        <v>0</v>
      </c>
      <c r="AA49" s="409">
        <v>0</v>
      </c>
      <c r="AB49" s="409">
        <v>0</v>
      </c>
      <c r="AC49" s="410">
        <v>0</v>
      </c>
      <c r="AD49" s="562">
        <f t="shared" si="10"/>
        <v>0</v>
      </c>
      <c r="AE49" s="408">
        <f t="shared" si="11"/>
        <v>0</v>
      </c>
      <c r="AF49" s="409">
        <f t="shared" si="2"/>
        <v>0</v>
      </c>
      <c r="AG49" s="409">
        <f t="shared" si="2"/>
        <v>0</v>
      </c>
      <c r="AH49" s="409">
        <f t="shared" si="2"/>
        <v>0</v>
      </c>
      <c r="AI49" s="410">
        <f t="shared" si="2"/>
        <v>0</v>
      </c>
      <c r="AJ49" s="411">
        <f t="shared" si="12"/>
        <v>0</v>
      </c>
      <c r="AK49" s="409">
        <v>0</v>
      </c>
      <c r="AL49" s="409">
        <v>0</v>
      </c>
      <c r="AM49" s="409">
        <v>0</v>
      </c>
      <c r="AN49" s="412">
        <v>0</v>
      </c>
      <c r="AO49" s="408">
        <f t="shared" si="14"/>
        <v>0</v>
      </c>
      <c r="AP49" s="409">
        <v>0</v>
      </c>
      <c r="AQ49" s="409">
        <v>0</v>
      </c>
      <c r="AR49" s="409">
        <v>0</v>
      </c>
      <c r="AS49" s="410">
        <v>0</v>
      </c>
      <c r="AT49" s="411">
        <f t="shared" si="15"/>
        <v>0</v>
      </c>
      <c r="AU49" s="409">
        <v>0</v>
      </c>
      <c r="AV49" s="409">
        <v>0</v>
      </c>
      <c r="AW49" s="409">
        <v>0</v>
      </c>
      <c r="AX49" s="412">
        <v>0</v>
      </c>
      <c r="AY49" s="408">
        <f t="shared" si="16"/>
        <v>0</v>
      </c>
      <c r="AZ49" s="409">
        <v>0</v>
      </c>
      <c r="BA49" s="409">
        <v>0</v>
      </c>
      <c r="BB49" s="409">
        <v>0</v>
      </c>
      <c r="BC49" s="410">
        <v>0</v>
      </c>
    </row>
    <row r="50" spans="1:55" ht="63">
      <c r="A50" s="261" t="s">
        <v>46</v>
      </c>
      <c r="B50" s="74" t="s">
        <v>47</v>
      </c>
      <c r="C50" s="263" t="s">
        <v>10</v>
      </c>
      <c r="D50" s="562">
        <v>0</v>
      </c>
      <c r="E50" s="408">
        <f t="shared" si="0"/>
        <v>0</v>
      </c>
      <c r="F50" s="409">
        <f t="shared" si="4"/>
        <v>0</v>
      </c>
      <c r="G50" s="409">
        <f t="shared" si="4"/>
        <v>0</v>
      </c>
      <c r="H50" s="409">
        <f t="shared" si="4"/>
        <v>0</v>
      </c>
      <c r="I50" s="410">
        <f t="shared" si="4"/>
        <v>0</v>
      </c>
      <c r="J50" s="411">
        <f t="shared" si="5"/>
        <v>0</v>
      </c>
      <c r="K50" s="409">
        <v>0</v>
      </c>
      <c r="L50" s="409">
        <v>0</v>
      </c>
      <c r="M50" s="409">
        <v>0</v>
      </c>
      <c r="N50" s="412">
        <v>0</v>
      </c>
      <c r="O50" s="408">
        <f t="shared" si="7"/>
        <v>0</v>
      </c>
      <c r="P50" s="409">
        <v>0</v>
      </c>
      <c r="Q50" s="409">
        <v>0</v>
      </c>
      <c r="R50" s="409">
        <v>0</v>
      </c>
      <c r="S50" s="410">
        <v>0</v>
      </c>
      <c r="T50" s="411">
        <f t="shared" si="8"/>
        <v>0</v>
      </c>
      <c r="U50" s="409">
        <v>0</v>
      </c>
      <c r="V50" s="409">
        <v>0</v>
      </c>
      <c r="W50" s="409">
        <v>0</v>
      </c>
      <c r="X50" s="412">
        <v>0</v>
      </c>
      <c r="Y50" s="408">
        <f t="shared" si="9"/>
        <v>0</v>
      </c>
      <c r="Z50" s="409">
        <v>0</v>
      </c>
      <c r="AA50" s="409">
        <v>0</v>
      </c>
      <c r="AB50" s="409">
        <v>0</v>
      </c>
      <c r="AC50" s="410">
        <v>0</v>
      </c>
      <c r="AD50" s="562">
        <f t="shared" si="10"/>
        <v>0</v>
      </c>
      <c r="AE50" s="408">
        <f t="shared" si="11"/>
        <v>0</v>
      </c>
      <c r="AF50" s="409">
        <f t="shared" si="2"/>
        <v>0</v>
      </c>
      <c r="AG50" s="409">
        <f t="shared" si="2"/>
        <v>0</v>
      </c>
      <c r="AH50" s="409">
        <f t="shared" si="2"/>
        <v>0</v>
      </c>
      <c r="AI50" s="410">
        <f t="shared" si="2"/>
        <v>0</v>
      </c>
      <c r="AJ50" s="411">
        <f t="shared" si="12"/>
        <v>0</v>
      </c>
      <c r="AK50" s="409">
        <v>0</v>
      </c>
      <c r="AL50" s="409">
        <v>0</v>
      </c>
      <c r="AM50" s="409">
        <v>0</v>
      </c>
      <c r="AN50" s="412">
        <v>0</v>
      </c>
      <c r="AO50" s="408">
        <f t="shared" si="14"/>
        <v>0</v>
      </c>
      <c r="AP50" s="409">
        <v>0</v>
      </c>
      <c r="AQ50" s="409">
        <v>0</v>
      </c>
      <c r="AR50" s="409">
        <v>0</v>
      </c>
      <c r="AS50" s="410">
        <v>0</v>
      </c>
      <c r="AT50" s="411">
        <f t="shared" si="15"/>
        <v>0</v>
      </c>
      <c r="AU50" s="409">
        <v>0</v>
      </c>
      <c r="AV50" s="409">
        <v>0</v>
      </c>
      <c r="AW50" s="409">
        <v>0</v>
      </c>
      <c r="AX50" s="412">
        <v>0</v>
      </c>
      <c r="AY50" s="408">
        <f t="shared" si="16"/>
        <v>0</v>
      </c>
      <c r="AZ50" s="409">
        <v>0</v>
      </c>
      <c r="BA50" s="409">
        <v>0</v>
      </c>
      <c r="BB50" s="409">
        <v>0</v>
      </c>
      <c r="BC50" s="410">
        <v>0</v>
      </c>
    </row>
    <row r="51" spans="1:55" ht="63">
      <c r="A51" s="250" t="s">
        <v>48</v>
      </c>
      <c r="B51" s="55" t="s">
        <v>49</v>
      </c>
      <c r="C51" s="286" t="s">
        <v>10</v>
      </c>
      <c r="D51" s="561">
        <f t="shared" ref="D51" si="95">D52+D56</f>
        <v>4.8</v>
      </c>
      <c r="E51" s="403">
        <f t="shared" si="0"/>
        <v>7.3621040000000004</v>
      </c>
      <c r="F51" s="404">
        <f t="shared" si="4"/>
        <v>2.98E-2</v>
      </c>
      <c r="G51" s="404">
        <f t="shared" si="4"/>
        <v>4.935848</v>
      </c>
      <c r="H51" s="404">
        <f t="shared" si="4"/>
        <v>2.3964560000000001</v>
      </c>
      <c r="I51" s="405">
        <f t="shared" si="4"/>
        <v>0</v>
      </c>
      <c r="J51" s="406">
        <f t="shared" si="5"/>
        <v>0</v>
      </c>
      <c r="K51" s="404">
        <f t="shared" ref="K51:AC51" si="96">K52+K56</f>
        <v>0</v>
      </c>
      <c r="L51" s="404">
        <f t="shared" si="96"/>
        <v>0</v>
      </c>
      <c r="M51" s="404">
        <f t="shared" si="96"/>
        <v>0</v>
      </c>
      <c r="N51" s="407">
        <f t="shared" si="96"/>
        <v>0</v>
      </c>
      <c r="O51" s="403">
        <f t="shared" si="7"/>
        <v>0</v>
      </c>
      <c r="P51" s="404">
        <f t="shared" si="96"/>
        <v>0</v>
      </c>
      <c r="Q51" s="404">
        <f t="shared" si="96"/>
        <v>0</v>
      </c>
      <c r="R51" s="404">
        <f t="shared" si="96"/>
        <v>0</v>
      </c>
      <c r="S51" s="405">
        <f t="shared" si="96"/>
        <v>0</v>
      </c>
      <c r="T51" s="406">
        <f t="shared" si="8"/>
        <v>0</v>
      </c>
      <c r="U51" s="404">
        <f t="shared" si="96"/>
        <v>0</v>
      </c>
      <c r="V51" s="404">
        <f t="shared" si="96"/>
        <v>0</v>
      </c>
      <c r="W51" s="404">
        <f t="shared" si="96"/>
        <v>0</v>
      </c>
      <c r="X51" s="407">
        <f t="shared" si="96"/>
        <v>0</v>
      </c>
      <c r="Y51" s="403">
        <f t="shared" si="9"/>
        <v>7.3621040000000004</v>
      </c>
      <c r="Z51" s="404">
        <f t="shared" si="96"/>
        <v>2.98E-2</v>
      </c>
      <c r="AA51" s="404">
        <f t="shared" si="96"/>
        <v>4.935848</v>
      </c>
      <c r="AB51" s="404">
        <f t="shared" si="96"/>
        <v>2.3964560000000001</v>
      </c>
      <c r="AC51" s="405">
        <f t="shared" si="96"/>
        <v>0</v>
      </c>
      <c r="AD51" s="561">
        <f t="shared" si="10"/>
        <v>4</v>
      </c>
      <c r="AE51" s="403">
        <f t="shared" si="11"/>
        <v>7.3621040000000004</v>
      </c>
      <c r="AF51" s="404">
        <f t="shared" si="2"/>
        <v>2.98E-2</v>
      </c>
      <c r="AG51" s="404">
        <f t="shared" si="2"/>
        <v>4.935848</v>
      </c>
      <c r="AH51" s="404">
        <f t="shared" si="2"/>
        <v>2.3964560000000001</v>
      </c>
      <c r="AI51" s="405">
        <f t="shared" si="2"/>
        <v>0</v>
      </c>
      <c r="AJ51" s="406">
        <f t="shared" si="12"/>
        <v>0</v>
      </c>
      <c r="AK51" s="404">
        <f t="shared" ref="AK51:AN51" si="97">AK52+AK56</f>
        <v>0</v>
      </c>
      <c r="AL51" s="404">
        <f t="shared" si="97"/>
        <v>0</v>
      </c>
      <c r="AM51" s="404">
        <f t="shared" si="97"/>
        <v>0</v>
      </c>
      <c r="AN51" s="407">
        <f t="shared" si="97"/>
        <v>0</v>
      </c>
      <c r="AO51" s="403">
        <f t="shared" si="14"/>
        <v>0</v>
      </c>
      <c r="AP51" s="404">
        <f t="shared" ref="AP51:AS51" si="98">AP52+AP56</f>
        <v>0</v>
      </c>
      <c r="AQ51" s="404">
        <f t="shared" si="98"/>
        <v>0</v>
      </c>
      <c r="AR51" s="404">
        <f t="shared" si="98"/>
        <v>0</v>
      </c>
      <c r="AS51" s="405">
        <f t="shared" si="98"/>
        <v>0</v>
      </c>
      <c r="AT51" s="406">
        <f t="shared" si="15"/>
        <v>0</v>
      </c>
      <c r="AU51" s="404">
        <f t="shared" ref="AU51:AX51" si="99">AU52+AU56</f>
        <v>0</v>
      </c>
      <c r="AV51" s="404">
        <f t="shared" si="99"/>
        <v>0</v>
      </c>
      <c r="AW51" s="404">
        <f t="shared" si="99"/>
        <v>0</v>
      </c>
      <c r="AX51" s="407">
        <f t="shared" si="99"/>
        <v>0</v>
      </c>
      <c r="AY51" s="403">
        <f t="shared" si="16"/>
        <v>7.3621040000000004</v>
      </c>
      <c r="AZ51" s="404">
        <f t="shared" ref="AZ51:BC51" si="100">AZ52+AZ56</f>
        <v>2.98E-2</v>
      </c>
      <c r="BA51" s="404">
        <f t="shared" si="100"/>
        <v>4.935848</v>
      </c>
      <c r="BB51" s="404">
        <f t="shared" si="100"/>
        <v>2.3964560000000001</v>
      </c>
      <c r="BC51" s="405">
        <f t="shared" si="100"/>
        <v>0</v>
      </c>
    </row>
    <row r="52" spans="1:55" ht="47.25">
      <c r="A52" s="261" t="s">
        <v>50</v>
      </c>
      <c r="B52" s="74" t="s">
        <v>51</v>
      </c>
      <c r="C52" s="263" t="s">
        <v>10</v>
      </c>
      <c r="D52" s="562">
        <f t="shared" ref="D52" si="101">SUM(D53:D55)</f>
        <v>4.8</v>
      </c>
      <c r="E52" s="408">
        <f t="shared" si="0"/>
        <v>7.3621040000000004</v>
      </c>
      <c r="F52" s="409">
        <f t="shared" si="4"/>
        <v>2.98E-2</v>
      </c>
      <c r="G52" s="409">
        <f t="shared" si="4"/>
        <v>4.935848</v>
      </c>
      <c r="H52" s="409">
        <f t="shared" si="4"/>
        <v>2.3964560000000001</v>
      </c>
      <c r="I52" s="410">
        <f t="shared" si="4"/>
        <v>0</v>
      </c>
      <c r="J52" s="411">
        <f t="shared" si="5"/>
        <v>0</v>
      </c>
      <c r="K52" s="409">
        <f t="shared" ref="K52:AC52" si="102">SUM(K53:K55)</f>
        <v>0</v>
      </c>
      <c r="L52" s="409">
        <f t="shared" si="102"/>
        <v>0</v>
      </c>
      <c r="M52" s="409">
        <f t="shared" si="102"/>
        <v>0</v>
      </c>
      <c r="N52" s="412">
        <f t="shared" si="102"/>
        <v>0</v>
      </c>
      <c r="O52" s="408">
        <f t="shared" si="7"/>
        <v>0</v>
      </c>
      <c r="P52" s="409">
        <f t="shared" si="102"/>
        <v>0</v>
      </c>
      <c r="Q52" s="409">
        <f t="shared" si="102"/>
        <v>0</v>
      </c>
      <c r="R52" s="409">
        <f t="shared" si="102"/>
        <v>0</v>
      </c>
      <c r="S52" s="410">
        <f t="shared" si="102"/>
        <v>0</v>
      </c>
      <c r="T52" s="411">
        <f t="shared" si="8"/>
        <v>0</v>
      </c>
      <c r="U52" s="409">
        <f t="shared" si="102"/>
        <v>0</v>
      </c>
      <c r="V52" s="409">
        <f t="shared" si="102"/>
        <v>0</v>
      </c>
      <c r="W52" s="409">
        <f t="shared" si="102"/>
        <v>0</v>
      </c>
      <c r="X52" s="412">
        <f t="shared" si="102"/>
        <v>0</v>
      </c>
      <c r="Y52" s="408">
        <f t="shared" si="9"/>
        <v>7.3621040000000004</v>
      </c>
      <c r="Z52" s="409">
        <f t="shared" si="102"/>
        <v>2.98E-2</v>
      </c>
      <c r="AA52" s="409">
        <f t="shared" si="102"/>
        <v>4.935848</v>
      </c>
      <c r="AB52" s="409">
        <f t="shared" si="102"/>
        <v>2.3964560000000001</v>
      </c>
      <c r="AC52" s="410">
        <f t="shared" si="102"/>
        <v>0</v>
      </c>
      <c r="AD52" s="562">
        <f t="shared" si="10"/>
        <v>4</v>
      </c>
      <c r="AE52" s="408">
        <f t="shared" si="11"/>
        <v>7.3621040000000004</v>
      </c>
      <c r="AF52" s="409">
        <f t="shared" si="2"/>
        <v>2.98E-2</v>
      </c>
      <c r="AG52" s="409">
        <f t="shared" si="2"/>
        <v>4.935848</v>
      </c>
      <c r="AH52" s="409">
        <f t="shared" si="2"/>
        <v>2.3964560000000001</v>
      </c>
      <c r="AI52" s="410">
        <f t="shared" si="2"/>
        <v>0</v>
      </c>
      <c r="AJ52" s="411">
        <f t="shared" si="12"/>
        <v>0</v>
      </c>
      <c r="AK52" s="409">
        <f t="shared" ref="AK52:AN52" si="103">SUM(AK53:AK55)</f>
        <v>0</v>
      </c>
      <c r="AL52" s="409">
        <f t="shared" si="103"/>
        <v>0</v>
      </c>
      <c r="AM52" s="409">
        <f t="shared" si="103"/>
        <v>0</v>
      </c>
      <c r="AN52" s="412">
        <f t="shared" si="103"/>
        <v>0</v>
      </c>
      <c r="AO52" s="408">
        <f t="shared" si="14"/>
        <v>0</v>
      </c>
      <c r="AP52" s="409">
        <f t="shared" ref="AP52:AS52" si="104">SUM(AP53:AP55)</f>
        <v>0</v>
      </c>
      <c r="AQ52" s="409">
        <f t="shared" si="104"/>
        <v>0</v>
      </c>
      <c r="AR52" s="409">
        <f t="shared" si="104"/>
        <v>0</v>
      </c>
      <c r="AS52" s="410">
        <f t="shared" si="104"/>
        <v>0</v>
      </c>
      <c r="AT52" s="411">
        <f t="shared" si="15"/>
        <v>0</v>
      </c>
      <c r="AU52" s="409">
        <f t="shared" ref="AU52:AX52" si="105">SUM(AU53:AU55)</f>
        <v>0</v>
      </c>
      <c r="AV52" s="409">
        <f t="shared" si="105"/>
        <v>0</v>
      </c>
      <c r="AW52" s="409">
        <f t="shared" si="105"/>
        <v>0</v>
      </c>
      <c r="AX52" s="412">
        <f t="shared" si="105"/>
        <v>0</v>
      </c>
      <c r="AY52" s="408">
        <f t="shared" si="16"/>
        <v>7.3621040000000004</v>
      </c>
      <c r="AZ52" s="409">
        <f t="shared" ref="AZ52:BC52" si="106">SUM(AZ53:AZ55)</f>
        <v>2.98E-2</v>
      </c>
      <c r="BA52" s="409">
        <f t="shared" si="106"/>
        <v>4.935848</v>
      </c>
      <c r="BB52" s="409">
        <f t="shared" si="106"/>
        <v>2.3964560000000001</v>
      </c>
      <c r="BC52" s="410">
        <f t="shared" si="106"/>
        <v>0</v>
      </c>
    </row>
    <row r="53" spans="1:55" ht="31.5">
      <c r="A53" s="256" t="s">
        <v>50</v>
      </c>
      <c r="B53" s="17" t="s">
        <v>130</v>
      </c>
      <c r="C53" s="265" t="s">
        <v>127</v>
      </c>
      <c r="D53" s="563">
        <v>4.8</v>
      </c>
      <c r="E53" s="413">
        <f t="shared" si="0"/>
        <v>7.3621040000000004</v>
      </c>
      <c r="F53" s="414">
        <f t="shared" si="4"/>
        <v>2.98E-2</v>
      </c>
      <c r="G53" s="414">
        <f t="shared" si="4"/>
        <v>4.935848</v>
      </c>
      <c r="H53" s="414">
        <f t="shared" si="4"/>
        <v>2.3964560000000001</v>
      </c>
      <c r="I53" s="415">
        <f t="shared" si="4"/>
        <v>0</v>
      </c>
      <c r="J53" s="416">
        <f t="shared" si="5"/>
        <v>0</v>
      </c>
      <c r="K53" s="417">
        <v>0</v>
      </c>
      <c r="L53" s="417">
        <v>0</v>
      </c>
      <c r="M53" s="417">
        <v>0</v>
      </c>
      <c r="N53" s="418">
        <v>0</v>
      </c>
      <c r="O53" s="413">
        <f t="shared" si="7"/>
        <v>0</v>
      </c>
      <c r="P53" s="417">
        <v>0</v>
      </c>
      <c r="Q53" s="417">
        <v>0</v>
      </c>
      <c r="R53" s="417">
        <v>0</v>
      </c>
      <c r="S53" s="419">
        <v>0</v>
      </c>
      <c r="T53" s="416">
        <f t="shared" si="8"/>
        <v>0</v>
      </c>
      <c r="U53" s="417">
        <v>0</v>
      </c>
      <c r="V53" s="417">
        <v>0</v>
      </c>
      <c r="W53" s="417">
        <v>0</v>
      </c>
      <c r="X53" s="418">
        <v>0</v>
      </c>
      <c r="Y53" s="413">
        <f t="shared" si="9"/>
        <v>7.3621040000000004</v>
      </c>
      <c r="Z53" s="417">
        <v>2.98E-2</v>
      </c>
      <c r="AA53" s="417">
        <v>4.935848</v>
      </c>
      <c r="AB53" s="417">
        <v>2.3964560000000001</v>
      </c>
      <c r="AC53" s="419">
        <v>0</v>
      </c>
      <c r="AD53" s="563">
        <f t="shared" si="10"/>
        <v>4</v>
      </c>
      <c r="AE53" s="413">
        <f t="shared" si="11"/>
        <v>7.3621040000000004</v>
      </c>
      <c r="AF53" s="414">
        <f t="shared" si="2"/>
        <v>2.98E-2</v>
      </c>
      <c r="AG53" s="414">
        <f t="shared" si="2"/>
        <v>4.935848</v>
      </c>
      <c r="AH53" s="414">
        <f t="shared" si="2"/>
        <v>2.3964560000000001</v>
      </c>
      <c r="AI53" s="415">
        <f t="shared" si="2"/>
        <v>0</v>
      </c>
      <c r="AJ53" s="416">
        <f t="shared" si="12"/>
        <v>0</v>
      </c>
      <c r="AK53" s="417">
        <v>0</v>
      </c>
      <c r="AL53" s="417">
        <v>0</v>
      </c>
      <c r="AM53" s="417">
        <v>0</v>
      </c>
      <c r="AN53" s="418">
        <v>0</v>
      </c>
      <c r="AO53" s="413">
        <f t="shared" si="14"/>
        <v>0</v>
      </c>
      <c r="AP53" s="417">
        <v>0</v>
      </c>
      <c r="AQ53" s="417">
        <v>0</v>
      </c>
      <c r="AR53" s="417">
        <v>0</v>
      </c>
      <c r="AS53" s="419">
        <v>0</v>
      </c>
      <c r="AT53" s="416">
        <f t="shared" si="15"/>
        <v>0</v>
      </c>
      <c r="AU53" s="417">
        <v>0</v>
      </c>
      <c r="AV53" s="417">
        <v>0</v>
      </c>
      <c r="AW53" s="417">
        <v>0</v>
      </c>
      <c r="AX53" s="418">
        <v>0</v>
      </c>
      <c r="AY53" s="413">
        <f t="shared" si="16"/>
        <v>7.3621040000000004</v>
      </c>
      <c r="AZ53" s="417">
        <v>2.98E-2</v>
      </c>
      <c r="BA53" s="417">
        <v>4.935848</v>
      </c>
      <c r="BB53" s="417">
        <v>2.3964560000000001</v>
      </c>
      <c r="BC53" s="419">
        <v>0</v>
      </c>
    </row>
    <row r="54" spans="1:55" ht="31.5">
      <c r="A54" s="256" t="s">
        <v>50</v>
      </c>
      <c r="B54" s="17" t="s">
        <v>131</v>
      </c>
      <c r="C54" s="265" t="s">
        <v>132</v>
      </c>
      <c r="D54" s="563">
        <v>0</v>
      </c>
      <c r="E54" s="413">
        <f t="shared" si="0"/>
        <v>0</v>
      </c>
      <c r="F54" s="414">
        <f t="shared" si="4"/>
        <v>0</v>
      </c>
      <c r="G54" s="414">
        <f t="shared" si="4"/>
        <v>0</v>
      </c>
      <c r="H54" s="414">
        <f t="shared" si="4"/>
        <v>0</v>
      </c>
      <c r="I54" s="415">
        <f t="shared" si="4"/>
        <v>0</v>
      </c>
      <c r="J54" s="416">
        <f t="shared" si="5"/>
        <v>0</v>
      </c>
      <c r="K54" s="417">
        <v>0</v>
      </c>
      <c r="L54" s="417">
        <v>0</v>
      </c>
      <c r="M54" s="417">
        <v>0</v>
      </c>
      <c r="N54" s="418">
        <v>0</v>
      </c>
      <c r="O54" s="413">
        <f t="shared" si="7"/>
        <v>0</v>
      </c>
      <c r="P54" s="417">
        <v>0</v>
      </c>
      <c r="Q54" s="417">
        <v>0</v>
      </c>
      <c r="R54" s="417">
        <v>0</v>
      </c>
      <c r="S54" s="419">
        <v>0</v>
      </c>
      <c r="T54" s="416">
        <f t="shared" si="8"/>
        <v>0</v>
      </c>
      <c r="U54" s="417">
        <v>0</v>
      </c>
      <c r="V54" s="417">
        <v>0</v>
      </c>
      <c r="W54" s="417">
        <v>0</v>
      </c>
      <c r="X54" s="418">
        <v>0</v>
      </c>
      <c r="Y54" s="413">
        <f t="shared" si="9"/>
        <v>0</v>
      </c>
      <c r="Z54" s="417">
        <v>0</v>
      </c>
      <c r="AA54" s="417">
        <v>0</v>
      </c>
      <c r="AB54" s="417">
        <v>0</v>
      </c>
      <c r="AC54" s="419">
        <v>0</v>
      </c>
      <c r="AD54" s="563">
        <f t="shared" si="10"/>
        <v>0</v>
      </c>
      <c r="AE54" s="413">
        <f t="shared" si="11"/>
        <v>0</v>
      </c>
      <c r="AF54" s="414">
        <f t="shared" si="2"/>
        <v>0</v>
      </c>
      <c r="AG54" s="414">
        <f t="shared" si="2"/>
        <v>0</v>
      </c>
      <c r="AH54" s="414">
        <f t="shared" si="2"/>
        <v>0</v>
      </c>
      <c r="AI54" s="415">
        <f t="shared" si="2"/>
        <v>0</v>
      </c>
      <c r="AJ54" s="416">
        <f t="shared" si="12"/>
        <v>0</v>
      </c>
      <c r="AK54" s="417">
        <v>0</v>
      </c>
      <c r="AL54" s="417">
        <v>0</v>
      </c>
      <c r="AM54" s="417">
        <v>0</v>
      </c>
      <c r="AN54" s="418">
        <v>0</v>
      </c>
      <c r="AO54" s="413">
        <f t="shared" si="14"/>
        <v>0</v>
      </c>
      <c r="AP54" s="417">
        <v>0</v>
      </c>
      <c r="AQ54" s="417">
        <v>0</v>
      </c>
      <c r="AR54" s="417">
        <v>0</v>
      </c>
      <c r="AS54" s="419">
        <v>0</v>
      </c>
      <c r="AT54" s="416">
        <f t="shared" si="15"/>
        <v>0</v>
      </c>
      <c r="AU54" s="417">
        <v>0</v>
      </c>
      <c r="AV54" s="417">
        <v>0</v>
      </c>
      <c r="AW54" s="417">
        <v>0</v>
      </c>
      <c r="AX54" s="418">
        <v>0</v>
      </c>
      <c r="AY54" s="413">
        <f t="shared" si="16"/>
        <v>0</v>
      </c>
      <c r="AZ54" s="417">
        <v>0</v>
      </c>
      <c r="BA54" s="417">
        <v>0</v>
      </c>
      <c r="BB54" s="417">
        <v>0</v>
      </c>
      <c r="BC54" s="419">
        <v>0</v>
      </c>
    </row>
    <row r="55" spans="1:55" ht="47.25">
      <c r="A55" s="256" t="s">
        <v>50</v>
      </c>
      <c r="B55" s="17" t="s">
        <v>133</v>
      </c>
      <c r="C55" s="265" t="s">
        <v>134</v>
      </c>
      <c r="D55" s="563">
        <v>0</v>
      </c>
      <c r="E55" s="413">
        <f t="shared" si="0"/>
        <v>0</v>
      </c>
      <c r="F55" s="414">
        <f t="shared" si="4"/>
        <v>0</v>
      </c>
      <c r="G55" s="414">
        <f t="shared" si="4"/>
        <v>0</v>
      </c>
      <c r="H55" s="414">
        <f t="shared" si="4"/>
        <v>0</v>
      </c>
      <c r="I55" s="415">
        <f t="shared" si="4"/>
        <v>0</v>
      </c>
      <c r="J55" s="416">
        <f t="shared" si="5"/>
        <v>0</v>
      </c>
      <c r="K55" s="417">
        <v>0</v>
      </c>
      <c r="L55" s="417">
        <v>0</v>
      </c>
      <c r="M55" s="417">
        <v>0</v>
      </c>
      <c r="N55" s="418">
        <v>0</v>
      </c>
      <c r="O55" s="413">
        <f t="shared" si="7"/>
        <v>0</v>
      </c>
      <c r="P55" s="417">
        <v>0</v>
      </c>
      <c r="Q55" s="417">
        <v>0</v>
      </c>
      <c r="R55" s="417">
        <v>0</v>
      </c>
      <c r="S55" s="419">
        <v>0</v>
      </c>
      <c r="T55" s="416">
        <f t="shared" si="8"/>
        <v>0</v>
      </c>
      <c r="U55" s="417">
        <v>0</v>
      </c>
      <c r="V55" s="417">
        <v>0</v>
      </c>
      <c r="W55" s="417">
        <v>0</v>
      </c>
      <c r="X55" s="418">
        <v>0</v>
      </c>
      <c r="Y55" s="413">
        <f t="shared" si="9"/>
        <v>0</v>
      </c>
      <c r="Z55" s="417">
        <v>0</v>
      </c>
      <c r="AA55" s="417">
        <v>0</v>
      </c>
      <c r="AB55" s="417">
        <v>0</v>
      </c>
      <c r="AC55" s="419">
        <v>0</v>
      </c>
      <c r="AD55" s="563">
        <f t="shared" si="10"/>
        <v>0</v>
      </c>
      <c r="AE55" s="413">
        <f t="shared" si="11"/>
        <v>0</v>
      </c>
      <c r="AF55" s="414">
        <f t="shared" si="2"/>
        <v>0</v>
      </c>
      <c r="AG55" s="414">
        <f t="shared" si="2"/>
        <v>0</v>
      </c>
      <c r="AH55" s="414">
        <f t="shared" si="2"/>
        <v>0</v>
      </c>
      <c r="AI55" s="415">
        <f t="shared" si="2"/>
        <v>0</v>
      </c>
      <c r="AJ55" s="416">
        <f t="shared" si="12"/>
        <v>0</v>
      </c>
      <c r="AK55" s="417">
        <v>0</v>
      </c>
      <c r="AL55" s="417">
        <v>0</v>
      </c>
      <c r="AM55" s="417">
        <v>0</v>
      </c>
      <c r="AN55" s="418">
        <v>0</v>
      </c>
      <c r="AO55" s="413">
        <f t="shared" si="14"/>
        <v>0</v>
      </c>
      <c r="AP55" s="417">
        <v>0</v>
      </c>
      <c r="AQ55" s="417">
        <v>0</v>
      </c>
      <c r="AR55" s="417">
        <v>0</v>
      </c>
      <c r="AS55" s="419">
        <v>0</v>
      </c>
      <c r="AT55" s="416">
        <f t="shared" si="15"/>
        <v>0</v>
      </c>
      <c r="AU55" s="417">
        <v>0</v>
      </c>
      <c r="AV55" s="417">
        <v>0</v>
      </c>
      <c r="AW55" s="417">
        <v>0</v>
      </c>
      <c r="AX55" s="418">
        <v>0</v>
      </c>
      <c r="AY55" s="413">
        <f t="shared" si="16"/>
        <v>0</v>
      </c>
      <c r="AZ55" s="417">
        <v>0</v>
      </c>
      <c r="BA55" s="417">
        <v>0</v>
      </c>
      <c r="BB55" s="417">
        <v>0</v>
      </c>
      <c r="BC55" s="419">
        <v>0</v>
      </c>
    </row>
    <row r="56" spans="1:55" ht="47.25">
      <c r="A56" s="261" t="s">
        <v>52</v>
      </c>
      <c r="B56" s="74" t="s">
        <v>53</v>
      </c>
      <c r="C56" s="263" t="s">
        <v>10</v>
      </c>
      <c r="D56" s="562">
        <v>0</v>
      </c>
      <c r="E56" s="408">
        <f t="shared" ref="E56" si="107">F56+G56+H56+I56</f>
        <v>0</v>
      </c>
      <c r="F56" s="409">
        <f t="shared" ref="F56:I56" si="108">K56+P56+U56+Z56</f>
        <v>0</v>
      </c>
      <c r="G56" s="409">
        <f t="shared" si="108"/>
        <v>0</v>
      </c>
      <c r="H56" s="409">
        <f t="shared" si="108"/>
        <v>0</v>
      </c>
      <c r="I56" s="410">
        <f t="shared" si="108"/>
        <v>0</v>
      </c>
      <c r="J56" s="411">
        <f t="shared" ref="J56" si="109">K56+L56+M56+N56</f>
        <v>0</v>
      </c>
      <c r="K56" s="409">
        <v>0</v>
      </c>
      <c r="L56" s="409">
        <v>0</v>
      </c>
      <c r="M56" s="409">
        <v>0</v>
      </c>
      <c r="N56" s="412">
        <v>0</v>
      </c>
      <c r="O56" s="408">
        <f t="shared" ref="O56" si="110">P56+Q56+R56+S56</f>
        <v>0</v>
      </c>
      <c r="P56" s="409">
        <v>0</v>
      </c>
      <c r="Q56" s="409">
        <v>0</v>
      </c>
      <c r="R56" s="409">
        <v>0</v>
      </c>
      <c r="S56" s="410">
        <v>0</v>
      </c>
      <c r="T56" s="411">
        <f t="shared" ref="T56" si="111">U56+V56+W56+X56</f>
        <v>0</v>
      </c>
      <c r="U56" s="409">
        <v>0</v>
      </c>
      <c r="V56" s="409">
        <v>0</v>
      </c>
      <c r="W56" s="409">
        <v>0</v>
      </c>
      <c r="X56" s="412">
        <v>0</v>
      </c>
      <c r="Y56" s="408">
        <f t="shared" ref="Y56" si="112">Z56+AA56+AB56+AC56</f>
        <v>0</v>
      </c>
      <c r="Z56" s="409">
        <v>0</v>
      </c>
      <c r="AA56" s="409">
        <v>0</v>
      </c>
      <c r="AB56" s="409">
        <v>0</v>
      </c>
      <c r="AC56" s="410">
        <v>0</v>
      </c>
      <c r="AD56" s="562">
        <f t="shared" si="10"/>
        <v>0</v>
      </c>
      <c r="AE56" s="408">
        <f t="shared" ref="AE56" si="113">AF56+AG56+AH56+AI56</f>
        <v>0</v>
      </c>
      <c r="AF56" s="409">
        <f t="shared" ref="AF56:AI56" si="114">AK56+AP56+AU56+AZ56</f>
        <v>0</v>
      </c>
      <c r="AG56" s="409">
        <f t="shared" si="114"/>
        <v>0</v>
      </c>
      <c r="AH56" s="409">
        <f t="shared" si="114"/>
        <v>0</v>
      </c>
      <c r="AI56" s="410">
        <f t="shared" si="114"/>
        <v>0</v>
      </c>
      <c r="AJ56" s="411">
        <f t="shared" ref="AJ56" si="115">AK56+AL56+AM56+AN56</f>
        <v>0</v>
      </c>
      <c r="AK56" s="409">
        <v>0</v>
      </c>
      <c r="AL56" s="409">
        <v>0</v>
      </c>
      <c r="AM56" s="409">
        <v>0</v>
      </c>
      <c r="AN56" s="412">
        <v>0</v>
      </c>
      <c r="AO56" s="408">
        <f t="shared" ref="AO56" si="116">AP56+AQ56+AR56+AS56</f>
        <v>0</v>
      </c>
      <c r="AP56" s="409">
        <v>0</v>
      </c>
      <c r="AQ56" s="409">
        <v>0</v>
      </c>
      <c r="AR56" s="409">
        <v>0</v>
      </c>
      <c r="AS56" s="410">
        <v>0</v>
      </c>
      <c r="AT56" s="411">
        <f t="shared" ref="AT56" si="117">AU56+AV56+AW56+AX56</f>
        <v>0</v>
      </c>
      <c r="AU56" s="409">
        <v>0</v>
      </c>
      <c r="AV56" s="409">
        <v>0</v>
      </c>
      <c r="AW56" s="409">
        <v>0</v>
      </c>
      <c r="AX56" s="412">
        <v>0</v>
      </c>
      <c r="AY56" s="408">
        <f t="shared" ref="AY56" si="118">AZ56+BA56+BB56+BC56</f>
        <v>0</v>
      </c>
      <c r="AZ56" s="409">
        <v>0</v>
      </c>
      <c r="BA56" s="409">
        <v>0</v>
      </c>
      <c r="BB56" s="409">
        <v>0</v>
      </c>
      <c r="BC56" s="410">
        <v>0</v>
      </c>
    </row>
    <row r="57" spans="1:55" ht="31.5">
      <c r="A57" s="247" t="s">
        <v>54</v>
      </c>
      <c r="B57" s="82" t="s">
        <v>55</v>
      </c>
      <c r="C57" s="287" t="s">
        <v>10</v>
      </c>
      <c r="D57" s="560">
        <f>D58+D64+D71+D83</f>
        <v>5.0039999999999996</v>
      </c>
      <c r="E57" s="398">
        <f t="shared" si="0"/>
        <v>8.4761059000000003</v>
      </c>
      <c r="F57" s="399">
        <f t="shared" si="4"/>
        <v>0.64331799999999995</v>
      </c>
      <c r="G57" s="399">
        <f t="shared" si="4"/>
        <v>6.7420947899999994</v>
      </c>
      <c r="H57" s="399">
        <f t="shared" si="4"/>
        <v>0.70193052000000011</v>
      </c>
      <c r="I57" s="400">
        <f t="shared" si="4"/>
        <v>0.38876259000000002</v>
      </c>
      <c r="J57" s="401">
        <f t="shared" si="5"/>
        <v>0.13906865000000002</v>
      </c>
      <c r="K57" s="399">
        <f>K58+K64+K71+K83</f>
        <v>0</v>
      </c>
      <c r="L57" s="399">
        <f>L58+L64+L71+L83</f>
        <v>0</v>
      </c>
      <c r="M57" s="399">
        <f>M58+M64+M71+M83</f>
        <v>0.13906865000000002</v>
      </c>
      <c r="N57" s="402">
        <f>N58+N64+N71+N83</f>
        <v>0</v>
      </c>
      <c r="O57" s="398">
        <f t="shared" si="7"/>
        <v>0.23979046000000001</v>
      </c>
      <c r="P57" s="399">
        <f>P58+P64+P71+P83</f>
        <v>0</v>
      </c>
      <c r="Q57" s="399">
        <f>Q58+Q64+Q71+Q83</f>
        <v>0</v>
      </c>
      <c r="R57" s="399">
        <f>R58+R64+R71+R83</f>
        <v>0.23979046000000001</v>
      </c>
      <c r="S57" s="400">
        <f>S58+S64+S71+S83</f>
        <v>0</v>
      </c>
      <c r="T57" s="401">
        <f t="shared" si="8"/>
        <v>2.6700849999999994</v>
      </c>
      <c r="U57" s="399">
        <f>U58+U64+U71+U83</f>
        <v>0.64331799999999995</v>
      </c>
      <c r="V57" s="399">
        <f>V58+V64+V71+V83</f>
        <v>1.3149329999999999</v>
      </c>
      <c r="W57" s="399">
        <f>W58+W64+W71+W83</f>
        <v>0.32307141</v>
      </c>
      <c r="X57" s="402">
        <f>X58+X64+X71+X83</f>
        <v>0.38876259000000002</v>
      </c>
      <c r="Y57" s="398">
        <f t="shared" si="9"/>
        <v>5.4271617899999995</v>
      </c>
      <c r="Z57" s="399">
        <f>Z58+Z64+Z71+Z83</f>
        <v>0</v>
      </c>
      <c r="AA57" s="399">
        <f>AA58+AA64+AA71+AA83</f>
        <v>5.4271617899999995</v>
      </c>
      <c r="AB57" s="399">
        <f>AB58+AB64+AB71+AB83</f>
        <v>0</v>
      </c>
      <c r="AC57" s="400">
        <f>AC58+AC64+AC71+AC83</f>
        <v>0</v>
      </c>
      <c r="AD57" s="560">
        <f t="shared" si="10"/>
        <v>4.17</v>
      </c>
      <c r="AE57" s="398">
        <f t="shared" si="11"/>
        <v>8.4152234200000002</v>
      </c>
      <c r="AF57" s="399">
        <f t="shared" ref="AF57:AH67" si="119">AK57+AP57+AU57+AZ57</f>
        <v>0.64331799999999995</v>
      </c>
      <c r="AG57" s="399">
        <f t="shared" si="119"/>
        <v>6.7420947899999994</v>
      </c>
      <c r="AH57" s="399">
        <f t="shared" si="119"/>
        <v>0.64104804000000004</v>
      </c>
      <c r="AI57" s="400">
        <f t="shared" ref="AI57:AI69" si="120">AN57+AS57+AX57+BC57</f>
        <v>0.38876259000000002</v>
      </c>
      <c r="AJ57" s="401">
        <f t="shared" si="12"/>
        <v>0</v>
      </c>
      <c r="AK57" s="399">
        <f>AK58+AK64+AK71+AK83</f>
        <v>0</v>
      </c>
      <c r="AL57" s="399">
        <f>AL58+AL64+AL71+AL83</f>
        <v>0</v>
      </c>
      <c r="AM57" s="399">
        <f>AM58+AM64+AM71+AM83</f>
        <v>0</v>
      </c>
      <c r="AN57" s="402">
        <f>AN58+AN64+AN71+AN83</f>
        <v>0</v>
      </c>
      <c r="AO57" s="398">
        <f t="shared" si="14"/>
        <v>0</v>
      </c>
      <c r="AP57" s="399">
        <f>AP58+AP64+AP71+AP83</f>
        <v>0</v>
      </c>
      <c r="AQ57" s="399">
        <f>AQ58+AQ64+AQ71+AQ83</f>
        <v>0</v>
      </c>
      <c r="AR57" s="399">
        <f>AR58+AR64+AR71+AR83</f>
        <v>0</v>
      </c>
      <c r="AS57" s="400">
        <f>AS58+AS64+AS71+AS83</f>
        <v>0</v>
      </c>
      <c r="AT57" s="401">
        <f t="shared" si="15"/>
        <v>4.6510821599999996</v>
      </c>
      <c r="AU57" s="399">
        <f>AU58+AU64+AU71+AU83</f>
        <v>0.64331799999999995</v>
      </c>
      <c r="AV57" s="399">
        <f>AV58+AV64+AV71+AV83</f>
        <v>3.2959301599999997</v>
      </c>
      <c r="AW57" s="399">
        <f>AW58+AW64+AW71+AW83</f>
        <v>0.32307141</v>
      </c>
      <c r="AX57" s="402">
        <f>AX58+AX64+AX71+AX83</f>
        <v>0.38876259000000002</v>
      </c>
      <c r="AY57" s="398">
        <f t="shared" si="16"/>
        <v>3.7641412599999997</v>
      </c>
      <c r="AZ57" s="399">
        <f>AZ58+AZ64+AZ71+AZ83</f>
        <v>0</v>
      </c>
      <c r="BA57" s="399">
        <f>BA58+BA64+BA71+BA83</f>
        <v>3.4461646299999997</v>
      </c>
      <c r="BB57" s="399">
        <f>BB58+BB64+BB71+BB83</f>
        <v>0.31797662999999998</v>
      </c>
      <c r="BC57" s="400">
        <f>BC58+BC64+BC71+BC83</f>
        <v>0</v>
      </c>
    </row>
    <row r="58" spans="1:55" ht="47.25">
      <c r="A58" s="250" t="s">
        <v>56</v>
      </c>
      <c r="B58" s="55" t="s">
        <v>57</v>
      </c>
      <c r="C58" s="286" t="s">
        <v>10</v>
      </c>
      <c r="D58" s="561">
        <f>D59+D60</f>
        <v>2.004</v>
      </c>
      <c r="E58" s="403">
        <f t="shared" si="0"/>
        <v>1.670085</v>
      </c>
      <c r="F58" s="404">
        <f t="shared" si="4"/>
        <v>0.64331799999999995</v>
      </c>
      <c r="G58" s="404">
        <f t="shared" si="4"/>
        <v>0.31493300000000002</v>
      </c>
      <c r="H58" s="404">
        <f t="shared" si="4"/>
        <v>0.32307141</v>
      </c>
      <c r="I58" s="405">
        <f t="shared" si="4"/>
        <v>0.38876259000000002</v>
      </c>
      <c r="J58" s="406">
        <f t="shared" si="5"/>
        <v>0</v>
      </c>
      <c r="K58" s="404">
        <f>K59+K60</f>
        <v>0</v>
      </c>
      <c r="L58" s="404">
        <f>L59+L60</f>
        <v>0</v>
      </c>
      <c r="M58" s="404">
        <f>M59+M60</f>
        <v>0</v>
      </c>
      <c r="N58" s="407">
        <f>N59+N60</f>
        <v>0</v>
      </c>
      <c r="O58" s="403">
        <f t="shared" si="7"/>
        <v>0</v>
      </c>
      <c r="P58" s="404">
        <f>P59+P60</f>
        <v>0</v>
      </c>
      <c r="Q58" s="404">
        <f>Q59+Q60</f>
        <v>0</v>
      </c>
      <c r="R58" s="404">
        <f>R59+R60</f>
        <v>0</v>
      </c>
      <c r="S58" s="405">
        <f>S59+S60</f>
        <v>0</v>
      </c>
      <c r="T58" s="406">
        <f t="shared" si="8"/>
        <v>1.670085</v>
      </c>
      <c r="U58" s="404">
        <f>U59+U60</f>
        <v>0.64331799999999995</v>
      </c>
      <c r="V58" s="404">
        <f>V59+V60</f>
        <v>0.31493300000000002</v>
      </c>
      <c r="W58" s="404">
        <f>W59+W60</f>
        <v>0.32307141</v>
      </c>
      <c r="X58" s="407">
        <f>X59+X60</f>
        <v>0.38876259000000002</v>
      </c>
      <c r="Y58" s="403">
        <f t="shared" si="9"/>
        <v>0</v>
      </c>
      <c r="Z58" s="404">
        <f>Z59+Z60</f>
        <v>0</v>
      </c>
      <c r="AA58" s="404">
        <f>AA59+AA60</f>
        <v>0</v>
      </c>
      <c r="AB58" s="404">
        <f>AB59+AB60</f>
        <v>0</v>
      </c>
      <c r="AC58" s="405">
        <f>AC59+AC60</f>
        <v>0</v>
      </c>
      <c r="AD58" s="561">
        <f t="shared" si="10"/>
        <v>1.6700000000000002</v>
      </c>
      <c r="AE58" s="403">
        <f t="shared" si="11"/>
        <v>1.670085</v>
      </c>
      <c r="AF58" s="404">
        <f t="shared" si="119"/>
        <v>0.64331799999999995</v>
      </c>
      <c r="AG58" s="404">
        <f t="shared" si="119"/>
        <v>0.31493300000000002</v>
      </c>
      <c r="AH58" s="404">
        <f t="shared" si="119"/>
        <v>0.32307141</v>
      </c>
      <c r="AI58" s="405">
        <f t="shared" si="120"/>
        <v>0.38876259000000002</v>
      </c>
      <c r="AJ58" s="406">
        <f t="shared" si="12"/>
        <v>0</v>
      </c>
      <c r="AK58" s="404">
        <f>AK59+AK60</f>
        <v>0</v>
      </c>
      <c r="AL58" s="404">
        <f>AL59+AL60</f>
        <v>0</v>
      </c>
      <c r="AM58" s="404">
        <f>AM59+AM60</f>
        <v>0</v>
      </c>
      <c r="AN58" s="407">
        <f>AN59+AN60</f>
        <v>0</v>
      </c>
      <c r="AO58" s="403">
        <f t="shared" si="14"/>
        <v>0</v>
      </c>
      <c r="AP58" s="404">
        <f>AP59+AP60</f>
        <v>0</v>
      </c>
      <c r="AQ58" s="404">
        <f>AQ59+AQ60</f>
        <v>0</v>
      </c>
      <c r="AR58" s="404">
        <f>AR59+AR60</f>
        <v>0</v>
      </c>
      <c r="AS58" s="405">
        <f>AS59+AS60</f>
        <v>0</v>
      </c>
      <c r="AT58" s="406">
        <f t="shared" si="15"/>
        <v>1.670085</v>
      </c>
      <c r="AU58" s="404">
        <f>AU59+AU60</f>
        <v>0.64331799999999995</v>
      </c>
      <c r="AV58" s="404">
        <f>AV59+AV60</f>
        <v>0.31493300000000002</v>
      </c>
      <c r="AW58" s="404">
        <f>AW59+AW60</f>
        <v>0.32307141</v>
      </c>
      <c r="AX58" s="407">
        <f>AX59+AX60</f>
        <v>0.38876259000000002</v>
      </c>
      <c r="AY58" s="403">
        <f t="shared" si="16"/>
        <v>0</v>
      </c>
      <c r="AZ58" s="404">
        <f>AZ59+AZ60</f>
        <v>0</v>
      </c>
      <c r="BA58" s="404">
        <f>BA59+BA60</f>
        <v>0</v>
      </c>
      <c r="BB58" s="404">
        <f>BB59+BB60</f>
        <v>0</v>
      </c>
      <c r="BC58" s="405">
        <f>BC59+BC60</f>
        <v>0</v>
      </c>
    </row>
    <row r="59" spans="1:55" ht="15.75">
      <c r="A59" s="261" t="s">
        <v>58</v>
      </c>
      <c r="B59" s="74" t="s">
        <v>59</v>
      </c>
      <c r="C59" s="263" t="s">
        <v>10</v>
      </c>
      <c r="D59" s="562">
        <v>0</v>
      </c>
      <c r="E59" s="408">
        <f t="shared" ref="E59" si="121">F59+G59+H59+I59</f>
        <v>0</v>
      </c>
      <c r="F59" s="409">
        <f t="shared" ref="F59:I59" si="122">K59+P59+U59+Z59</f>
        <v>0</v>
      </c>
      <c r="G59" s="409">
        <f t="shared" si="122"/>
        <v>0</v>
      </c>
      <c r="H59" s="409">
        <f t="shared" si="122"/>
        <v>0</v>
      </c>
      <c r="I59" s="410">
        <f t="shared" si="122"/>
        <v>0</v>
      </c>
      <c r="J59" s="411">
        <f t="shared" ref="J59" si="123">K59+L59+M59+N59</f>
        <v>0</v>
      </c>
      <c r="K59" s="409">
        <v>0</v>
      </c>
      <c r="L59" s="409">
        <v>0</v>
      </c>
      <c r="M59" s="409">
        <v>0</v>
      </c>
      <c r="N59" s="412">
        <v>0</v>
      </c>
      <c r="O59" s="408">
        <f t="shared" ref="O59" si="124">P59+Q59+R59+S59</f>
        <v>0</v>
      </c>
      <c r="P59" s="409">
        <v>0</v>
      </c>
      <c r="Q59" s="409">
        <v>0</v>
      </c>
      <c r="R59" s="409">
        <v>0</v>
      </c>
      <c r="S59" s="410">
        <v>0</v>
      </c>
      <c r="T59" s="411">
        <f t="shared" ref="T59" si="125">U59+V59+W59+X59</f>
        <v>0</v>
      </c>
      <c r="U59" s="409">
        <v>0</v>
      </c>
      <c r="V59" s="409">
        <v>0</v>
      </c>
      <c r="W59" s="409">
        <v>0</v>
      </c>
      <c r="X59" s="412">
        <v>0</v>
      </c>
      <c r="Y59" s="408">
        <f t="shared" ref="Y59" si="126">Z59+AA59+AB59+AC59</f>
        <v>0</v>
      </c>
      <c r="Z59" s="409">
        <v>0</v>
      </c>
      <c r="AA59" s="409">
        <v>0</v>
      </c>
      <c r="AB59" s="409">
        <v>0</v>
      </c>
      <c r="AC59" s="410">
        <v>0</v>
      </c>
      <c r="AD59" s="562">
        <f t="shared" si="10"/>
        <v>0</v>
      </c>
      <c r="AE59" s="408">
        <f t="shared" ref="AE59" si="127">AF59+AG59+AH59+AI59</f>
        <v>0</v>
      </c>
      <c r="AF59" s="409">
        <f t="shared" ref="AF59:AI59" si="128">AK59+AP59+AU59+AZ59</f>
        <v>0</v>
      </c>
      <c r="AG59" s="409">
        <f t="shared" si="128"/>
        <v>0</v>
      </c>
      <c r="AH59" s="409">
        <f t="shared" si="128"/>
        <v>0</v>
      </c>
      <c r="AI59" s="410">
        <f t="shared" si="128"/>
        <v>0</v>
      </c>
      <c r="AJ59" s="411">
        <f t="shared" ref="AJ59" si="129">AK59+AL59+AM59+AN59</f>
        <v>0</v>
      </c>
      <c r="AK59" s="409">
        <v>0</v>
      </c>
      <c r="AL59" s="409">
        <v>0</v>
      </c>
      <c r="AM59" s="409">
        <v>0</v>
      </c>
      <c r="AN59" s="412">
        <v>0</v>
      </c>
      <c r="AO59" s="408">
        <f t="shared" ref="AO59" si="130">AP59+AQ59+AR59+AS59</f>
        <v>0</v>
      </c>
      <c r="AP59" s="409">
        <v>0</v>
      </c>
      <c r="AQ59" s="409">
        <v>0</v>
      </c>
      <c r="AR59" s="409">
        <v>0</v>
      </c>
      <c r="AS59" s="410">
        <v>0</v>
      </c>
      <c r="AT59" s="411">
        <f t="shared" ref="AT59" si="131">AU59+AV59+AW59+AX59</f>
        <v>0</v>
      </c>
      <c r="AU59" s="409">
        <v>0</v>
      </c>
      <c r="AV59" s="409">
        <v>0</v>
      </c>
      <c r="AW59" s="409">
        <v>0</v>
      </c>
      <c r="AX59" s="412">
        <v>0</v>
      </c>
      <c r="AY59" s="408">
        <f t="shared" ref="AY59" si="132">AZ59+BA59+BB59+BC59</f>
        <v>0</v>
      </c>
      <c r="AZ59" s="409">
        <v>0</v>
      </c>
      <c r="BA59" s="409">
        <v>0</v>
      </c>
      <c r="BB59" s="409">
        <v>0</v>
      </c>
      <c r="BC59" s="410">
        <v>0</v>
      </c>
    </row>
    <row r="60" spans="1:55" ht="31.5">
      <c r="A60" s="261" t="s">
        <v>60</v>
      </c>
      <c r="B60" s="74" t="s">
        <v>61</v>
      </c>
      <c r="C60" s="263" t="s">
        <v>10</v>
      </c>
      <c r="D60" s="562">
        <f>SUM(D61:D63)</f>
        <v>2.004</v>
      </c>
      <c r="E60" s="408">
        <f t="shared" si="0"/>
        <v>1.670085</v>
      </c>
      <c r="F60" s="409">
        <f t="shared" ref="F60:I63" si="133">K60+P60+U60+Z60</f>
        <v>0.64331799999999995</v>
      </c>
      <c r="G60" s="409">
        <f t="shared" si="133"/>
        <v>0.31493300000000002</v>
      </c>
      <c r="H60" s="409">
        <f t="shared" si="133"/>
        <v>0.32307141</v>
      </c>
      <c r="I60" s="410">
        <f t="shared" si="133"/>
        <v>0.38876259000000002</v>
      </c>
      <c r="J60" s="411">
        <f t="shared" si="5"/>
        <v>0</v>
      </c>
      <c r="K60" s="409">
        <f>SUM(K61:K63)</f>
        <v>0</v>
      </c>
      <c r="L60" s="409">
        <f>SUM(L61:L63)</f>
        <v>0</v>
      </c>
      <c r="M60" s="409">
        <f>SUM(M61:M63)</f>
        <v>0</v>
      </c>
      <c r="N60" s="412">
        <f>SUM(N61:N63)</f>
        <v>0</v>
      </c>
      <c r="O60" s="408">
        <f t="shared" si="7"/>
        <v>0</v>
      </c>
      <c r="P60" s="409">
        <f>SUM(P61:P63)</f>
        <v>0</v>
      </c>
      <c r="Q60" s="409">
        <f>SUM(Q61:Q63)</f>
        <v>0</v>
      </c>
      <c r="R60" s="409">
        <f>SUM(R61:R63)</f>
        <v>0</v>
      </c>
      <c r="S60" s="410">
        <f>SUM(S61:S63)</f>
        <v>0</v>
      </c>
      <c r="T60" s="411">
        <f t="shared" si="8"/>
        <v>1.670085</v>
      </c>
      <c r="U60" s="409">
        <f>SUM(U61:U63)</f>
        <v>0.64331799999999995</v>
      </c>
      <c r="V60" s="409">
        <f>SUM(V61:V63)</f>
        <v>0.31493300000000002</v>
      </c>
      <c r="W60" s="409">
        <f>SUM(W61:W63)</f>
        <v>0.32307141</v>
      </c>
      <c r="X60" s="412">
        <f>SUM(X61:X63)</f>
        <v>0.38876259000000002</v>
      </c>
      <c r="Y60" s="408">
        <f t="shared" si="9"/>
        <v>0</v>
      </c>
      <c r="Z60" s="409">
        <f>SUM(Z61:Z63)</f>
        <v>0</v>
      </c>
      <c r="AA60" s="409">
        <f>SUM(AA61:AA63)</f>
        <v>0</v>
      </c>
      <c r="AB60" s="409">
        <f>SUM(AB61:AB63)</f>
        <v>0</v>
      </c>
      <c r="AC60" s="410">
        <f>SUM(AC61:AC63)</f>
        <v>0</v>
      </c>
      <c r="AD60" s="562">
        <f t="shared" si="10"/>
        <v>1.6700000000000002</v>
      </c>
      <c r="AE60" s="408">
        <f t="shared" si="11"/>
        <v>1.670085</v>
      </c>
      <c r="AF60" s="409">
        <f t="shared" si="119"/>
        <v>0.64331799999999995</v>
      </c>
      <c r="AG60" s="409">
        <f t="shared" si="119"/>
        <v>0.31493300000000002</v>
      </c>
      <c r="AH60" s="409">
        <f t="shared" si="119"/>
        <v>0.32307141</v>
      </c>
      <c r="AI60" s="410">
        <f t="shared" si="120"/>
        <v>0.38876259000000002</v>
      </c>
      <c r="AJ60" s="411">
        <f t="shared" si="12"/>
        <v>0</v>
      </c>
      <c r="AK60" s="409">
        <f>SUM(AK61:AK63)</f>
        <v>0</v>
      </c>
      <c r="AL60" s="409">
        <f>SUM(AL61:AL63)</f>
        <v>0</v>
      </c>
      <c r="AM60" s="409">
        <f>SUM(AM61:AM63)</f>
        <v>0</v>
      </c>
      <c r="AN60" s="412">
        <f>SUM(AN61:AN63)</f>
        <v>0</v>
      </c>
      <c r="AO60" s="408">
        <f t="shared" si="14"/>
        <v>0</v>
      </c>
      <c r="AP60" s="409">
        <f>SUM(AP61:AP63)</f>
        <v>0</v>
      </c>
      <c r="AQ60" s="409">
        <f>SUM(AQ61:AQ63)</f>
        <v>0</v>
      </c>
      <c r="AR60" s="409">
        <f>SUM(AR61:AR63)</f>
        <v>0</v>
      </c>
      <c r="AS60" s="410">
        <f>SUM(AS61:AS63)</f>
        <v>0</v>
      </c>
      <c r="AT60" s="411">
        <f t="shared" si="15"/>
        <v>1.670085</v>
      </c>
      <c r="AU60" s="409">
        <f>SUM(AU61:AU63)</f>
        <v>0.64331799999999995</v>
      </c>
      <c r="AV60" s="409">
        <f>SUM(AV61:AV63)</f>
        <v>0.31493300000000002</v>
      </c>
      <c r="AW60" s="409">
        <f>SUM(AW61:AW63)</f>
        <v>0.32307141</v>
      </c>
      <c r="AX60" s="412">
        <f>SUM(AX61:AX63)</f>
        <v>0.38876259000000002</v>
      </c>
      <c r="AY60" s="408">
        <f t="shared" si="16"/>
        <v>0</v>
      </c>
      <c r="AZ60" s="409">
        <f>SUM(AZ61:AZ63)</f>
        <v>0</v>
      </c>
      <c r="BA60" s="409">
        <f>SUM(BA61:BA63)</f>
        <v>0</v>
      </c>
      <c r="BB60" s="409">
        <f>SUM(BB61:BB63)</f>
        <v>0</v>
      </c>
      <c r="BC60" s="410">
        <f>SUM(BC61:BC63)</f>
        <v>0</v>
      </c>
    </row>
    <row r="61" spans="1:55" ht="31.5">
      <c r="A61" s="256" t="s">
        <v>60</v>
      </c>
      <c r="B61" s="211" t="s">
        <v>135</v>
      </c>
      <c r="C61" s="265" t="s">
        <v>136</v>
      </c>
      <c r="D61" s="563">
        <v>0</v>
      </c>
      <c r="E61" s="413">
        <f t="shared" si="0"/>
        <v>0</v>
      </c>
      <c r="F61" s="414">
        <f t="shared" si="133"/>
        <v>0</v>
      </c>
      <c r="G61" s="414">
        <f t="shared" si="133"/>
        <v>0</v>
      </c>
      <c r="H61" s="414">
        <f t="shared" si="133"/>
        <v>0</v>
      </c>
      <c r="I61" s="415">
        <f t="shared" si="133"/>
        <v>0</v>
      </c>
      <c r="J61" s="416">
        <f t="shared" si="5"/>
        <v>0</v>
      </c>
      <c r="K61" s="417">
        <v>0</v>
      </c>
      <c r="L61" s="417">
        <v>0</v>
      </c>
      <c r="M61" s="417">
        <v>0</v>
      </c>
      <c r="N61" s="418">
        <v>0</v>
      </c>
      <c r="O61" s="413">
        <f t="shared" si="7"/>
        <v>0</v>
      </c>
      <c r="P61" s="417">
        <v>0</v>
      </c>
      <c r="Q61" s="417">
        <v>0</v>
      </c>
      <c r="R61" s="417">
        <v>0</v>
      </c>
      <c r="S61" s="419">
        <v>0</v>
      </c>
      <c r="T61" s="416">
        <f t="shared" si="8"/>
        <v>0</v>
      </c>
      <c r="U61" s="417">
        <v>0</v>
      </c>
      <c r="V61" s="417">
        <v>0</v>
      </c>
      <c r="W61" s="417">
        <v>0</v>
      </c>
      <c r="X61" s="418">
        <v>0</v>
      </c>
      <c r="Y61" s="413">
        <f t="shared" si="9"/>
        <v>0</v>
      </c>
      <c r="Z61" s="417">
        <v>0</v>
      </c>
      <c r="AA61" s="417">
        <v>0</v>
      </c>
      <c r="AB61" s="417">
        <v>0</v>
      </c>
      <c r="AC61" s="419">
        <v>0</v>
      </c>
      <c r="AD61" s="563">
        <f t="shared" si="10"/>
        <v>0</v>
      </c>
      <c r="AE61" s="413">
        <f t="shared" si="11"/>
        <v>0</v>
      </c>
      <c r="AF61" s="414">
        <f t="shared" si="119"/>
        <v>0</v>
      </c>
      <c r="AG61" s="414">
        <f t="shared" si="119"/>
        <v>0</v>
      </c>
      <c r="AH61" s="414">
        <f t="shared" si="119"/>
        <v>0</v>
      </c>
      <c r="AI61" s="415">
        <f t="shared" si="120"/>
        <v>0</v>
      </c>
      <c r="AJ61" s="416">
        <f t="shared" si="12"/>
        <v>0</v>
      </c>
      <c r="AK61" s="417">
        <v>0</v>
      </c>
      <c r="AL61" s="417">
        <v>0</v>
      </c>
      <c r="AM61" s="417">
        <v>0</v>
      </c>
      <c r="AN61" s="418">
        <v>0</v>
      </c>
      <c r="AO61" s="413">
        <f t="shared" si="14"/>
        <v>0</v>
      </c>
      <c r="AP61" s="417">
        <v>0</v>
      </c>
      <c r="AQ61" s="417">
        <v>0</v>
      </c>
      <c r="AR61" s="417">
        <v>0</v>
      </c>
      <c r="AS61" s="419">
        <v>0</v>
      </c>
      <c r="AT61" s="416">
        <f t="shared" si="15"/>
        <v>0</v>
      </c>
      <c r="AU61" s="417">
        <v>0</v>
      </c>
      <c r="AV61" s="417">
        <v>0</v>
      </c>
      <c r="AW61" s="417">
        <v>0</v>
      </c>
      <c r="AX61" s="418">
        <v>0</v>
      </c>
      <c r="AY61" s="413">
        <f t="shared" si="16"/>
        <v>0</v>
      </c>
      <c r="AZ61" s="417">
        <v>0</v>
      </c>
      <c r="BA61" s="417">
        <v>0</v>
      </c>
      <c r="BB61" s="417">
        <v>0</v>
      </c>
      <c r="BC61" s="419">
        <v>0</v>
      </c>
    </row>
    <row r="62" spans="1:55" ht="31.5">
      <c r="A62" s="256" t="s">
        <v>60</v>
      </c>
      <c r="B62" s="211" t="s">
        <v>137</v>
      </c>
      <c r="C62" s="265" t="s">
        <v>138</v>
      </c>
      <c r="D62" s="563">
        <v>0</v>
      </c>
      <c r="E62" s="413">
        <f t="shared" si="0"/>
        <v>0</v>
      </c>
      <c r="F62" s="414">
        <f t="shared" si="133"/>
        <v>0</v>
      </c>
      <c r="G62" s="414">
        <f t="shared" si="133"/>
        <v>0</v>
      </c>
      <c r="H62" s="414">
        <f t="shared" si="133"/>
        <v>0</v>
      </c>
      <c r="I62" s="415">
        <f t="shared" si="133"/>
        <v>0</v>
      </c>
      <c r="J62" s="416">
        <f t="shared" si="5"/>
        <v>0</v>
      </c>
      <c r="K62" s="417">
        <v>0</v>
      </c>
      <c r="L62" s="417">
        <v>0</v>
      </c>
      <c r="M62" s="417">
        <v>0</v>
      </c>
      <c r="N62" s="418">
        <v>0</v>
      </c>
      <c r="O62" s="413">
        <f t="shared" si="7"/>
        <v>0</v>
      </c>
      <c r="P62" s="417">
        <v>0</v>
      </c>
      <c r="Q62" s="417">
        <v>0</v>
      </c>
      <c r="R62" s="417">
        <v>0</v>
      </c>
      <c r="S62" s="419">
        <v>0</v>
      </c>
      <c r="T62" s="416">
        <f t="shared" si="8"/>
        <v>0</v>
      </c>
      <c r="U62" s="417">
        <v>0</v>
      </c>
      <c r="V62" s="417">
        <v>0</v>
      </c>
      <c r="W62" s="417">
        <v>0</v>
      </c>
      <c r="X62" s="418">
        <v>0</v>
      </c>
      <c r="Y62" s="413">
        <f t="shared" si="9"/>
        <v>0</v>
      </c>
      <c r="Z62" s="417">
        <v>0</v>
      </c>
      <c r="AA62" s="417">
        <v>0</v>
      </c>
      <c r="AB62" s="417">
        <v>0</v>
      </c>
      <c r="AC62" s="419">
        <v>0</v>
      </c>
      <c r="AD62" s="563">
        <f t="shared" si="10"/>
        <v>0</v>
      </c>
      <c r="AE62" s="413">
        <f t="shared" si="11"/>
        <v>0</v>
      </c>
      <c r="AF62" s="414">
        <f t="shared" si="119"/>
        <v>0</v>
      </c>
      <c r="AG62" s="414">
        <f t="shared" si="119"/>
        <v>0</v>
      </c>
      <c r="AH62" s="414">
        <f t="shared" si="119"/>
        <v>0</v>
      </c>
      <c r="AI62" s="415">
        <f t="shared" si="120"/>
        <v>0</v>
      </c>
      <c r="AJ62" s="416">
        <f t="shared" si="12"/>
        <v>0</v>
      </c>
      <c r="AK62" s="417">
        <v>0</v>
      </c>
      <c r="AL62" s="417">
        <v>0</v>
      </c>
      <c r="AM62" s="417">
        <v>0</v>
      </c>
      <c r="AN62" s="418">
        <v>0</v>
      </c>
      <c r="AO62" s="413">
        <f t="shared" si="14"/>
        <v>0</v>
      </c>
      <c r="AP62" s="417">
        <v>0</v>
      </c>
      <c r="AQ62" s="417">
        <v>0</v>
      </c>
      <c r="AR62" s="417">
        <v>0</v>
      </c>
      <c r="AS62" s="419">
        <v>0</v>
      </c>
      <c r="AT62" s="416">
        <f t="shared" si="15"/>
        <v>0</v>
      </c>
      <c r="AU62" s="417">
        <v>0</v>
      </c>
      <c r="AV62" s="417">
        <v>0</v>
      </c>
      <c r="AW62" s="417">
        <v>0</v>
      </c>
      <c r="AX62" s="418">
        <v>0</v>
      </c>
      <c r="AY62" s="413">
        <f t="shared" si="16"/>
        <v>0</v>
      </c>
      <c r="AZ62" s="417">
        <v>0</v>
      </c>
      <c r="BA62" s="417">
        <v>0</v>
      </c>
      <c r="BB62" s="417">
        <v>0</v>
      </c>
      <c r="BC62" s="419">
        <v>0</v>
      </c>
    </row>
    <row r="63" spans="1:55" ht="22.5" customHeight="1">
      <c r="A63" s="256" t="s">
        <v>60</v>
      </c>
      <c r="B63" s="211" t="s">
        <v>139</v>
      </c>
      <c r="C63" s="265" t="s">
        <v>140</v>
      </c>
      <c r="D63" s="563">
        <v>2.004</v>
      </c>
      <c r="E63" s="413">
        <f t="shared" si="0"/>
        <v>1.670085</v>
      </c>
      <c r="F63" s="414">
        <f t="shared" si="133"/>
        <v>0.64331799999999995</v>
      </c>
      <c r="G63" s="414">
        <f t="shared" si="133"/>
        <v>0.31493300000000002</v>
      </c>
      <c r="H63" s="414">
        <f t="shared" si="133"/>
        <v>0.32307141</v>
      </c>
      <c r="I63" s="415">
        <f t="shared" si="133"/>
        <v>0.38876259000000002</v>
      </c>
      <c r="J63" s="416">
        <f t="shared" si="5"/>
        <v>0</v>
      </c>
      <c r="K63" s="417">
        <v>0</v>
      </c>
      <c r="L63" s="417">
        <v>0</v>
      </c>
      <c r="M63" s="417">
        <v>0</v>
      </c>
      <c r="N63" s="418">
        <v>0</v>
      </c>
      <c r="O63" s="413">
        <f t="shared" si="7"/>
        <v>0</v>
      </c>
      <c r="P63" s="417">
        <v>0</v>
      </c>
      <c r="Q63" s="417">
        <v>0</v>
      </c>
      <c r="R63" s="417">
        <v>0</v>
      </c>
      <c r="S63" s="419">
        <v>0</v>
      </c>
      <c r="T63" s="416">
        <f t="shared" si="8"/>
        <v>1.670085</v>
      </c>
      <c r="U63" s="417">
        <v>0.64331799999999995</v>
      </c>
      <c r="V63" s="417">
        <v>0.31493300000000002</v>
      </c>
      <c r="W63" s="417">
        <v>0.32307141</v>
      </c>
      <c r="X63" s="418">
        <v>0.38876259000000002</v>
      </c>
      <c r="Y63" s="413">
        <f t="shared" si="9"/>
        <v>0</v>
      </c>
      <c r="Z63" s="417">
        <v>0</v>
      </c>
      <c r="AA63" s="417">
        <v>0</v>
      </c>
      <c r="AB63" s="417">
        <v>0</v>
      </c>
      <c r="AC63" s="419">
        <v>0</v>
      </c>
      <c r="AD63" s="563">
        <f t="shared" si="10"/>
        <v>1.6700000000000002</v>
      </c>
      <c r="AE63" s="413">
        <f t="shared" si="11"/>
        <v>1.670085</v>
      </c>
      <c r="AF63" s="414">
        <f t="shared" si="119"/>
        <v>0.64331799999999995</v>
      </c>
      <c r="AG63" s="414">
        <f t="shared" si="119"/>
        <v>0.31493300000000002</v>
      </c>
      <c r="AH63" s="414">
        <f t="shared" si="119"/>
        <v>0.32307141</v>
      </c>
      <c r="AI63" s="415">
        <f t="shared" si="120"/>
        <v>0.38876259000000002</v>
      </c>
      <c r="AJ63" s="416">
        <f t="shared" si="12"/>
        <v>0</v>
      </c>
      <c r="AK63" s="417">
        <v>0</v>
      </c>
      <c r="AL63" s="417">
        <v>0</v>
      </c>
      <c r="AM63" s="417">
        <v>0</v>
      </c>
      <c r="AN63" s="418">
        <v>0</v>
      </c>
      <c r="AO63" s="413">
        <f t="shared" si="14"/>
        <v>0</v>
      </c>
      <c r="AP63" s="417">
        <v>0</v>
      </c>
      <c r="AQ63" s="417">
        <v>0</v>
      </c>
      <c r="AR63" s="417">
        <v>0</v>
      </c>
      <c r="AS63" s="419">
        <v>0</v>
      </c>
      <c r="AT63" s="416">
        <f t="shared" si="15"/>
        <v>1.670085</v>
      </c>
      <c r="AU63" s="417">
        <v>0.64331799999999995</v>
      </c>
      <c r="AV63" s="417">
        <v>0.31493300000000002</v>
      </c>
      <c r="AW63" s="417">
        <v>0.32307141</v>
      </c>
      <c r="AX63" s="418">
        <v>0.38876259000000002</v>
      </c>
      <c r="AY63" s="413">
        <f t="shared" si="16"/>
        <v>0</v>
      </c>
      <c r="AZ63" s="417">
        <v>0</v>
      </c>
      <c r="BA63" s="417">
        <v>0</v>
      </c>
      <c r="BB63" s="417">
        <v>0</v>
      </c>
      <c r="BC63" s="419">
        <v>0</v>
      </c>
    </row>
    <row r="64" spans="1:55" ht="31.5">
      <c r="A64" s="250" t="s">
        <v>62</v>
      </c>
      <c r="B64" s="55" t="s">
        <v>63</v>
      </c>
      <c r="C64" s="286" t="s">
        <v>10</v>
      </c>
      <c r="D64" s="561">
        <f>D65+D68</f>
        <v>0</v>
      </c>
      <c r="E64" s="403">
        <f t="shared" si="0"/>
        <v>0</v>
      </c>
      <c r="F64" s="404">
        <f t="shared" ref="F64:I67" si="134">K64+P64+U64+Z64</f>
        <v>0</v>
      </c>
      <c r="G64" s="404">
        <f t="shared" si="134"/>
        <v>0</v>
      </c>
      <c r="H64" s="404">
        <f t="shared" si="134"/>
        <v>0</v>
      </c>
      <c r="I64" s="405">
        <f t="shared" si="134"/>
        <v>0</v>
      </c>
      <c r="J64" s="406">
        <f t="shared" si="5"/>
        <v>0</v>
      </c>
      <c r="K64" s="404">
        <f>K65+K68</f>
        <v>0</v>
      </c>
      <c r="L64" s="404">
        <f>L65+L68</f>
        <v>0</v>
      </c>
      <c r="M64" s="404">
        <f>M65+M68</f>
        <v>0</v>
      </c>
      <c r="N64" s="407">
        <f>N65+N68</f>
        <v>0</v>
      </c>
      <c r="O64" s="403">
        <f t="shared" si="7"/>
        <v>0</v>
      </c>
      <c r="P64" s="404">
        <f>P65+P68</f>
        <v>0</v>
      </c>
      <c r="Q64" s="404">
        <f>Q65+Q68</f>
        <v>0</v>
      </c>
      <c r="R64" s="404">
        <f>R65+R68</f>
        <v>0</v>
      </c>
      <c r="S64" s="405">
        <f>S65+S68</f>
        <v>0</v>
      </c>
      <c r="T64" s="406">
        <f t="shared" si="8"/>
        <v>0</v>
      </c>
      <c r="U64" s="404">
        <f>U65+U68</f>
        <v>0</v>
      </c>
      <c r="V64" s="404">
        <f>V65+V68</f>
        <v>0</v>
      </c>
      <c r="W64" s="404">
        <f>W65+W68</f>
        <v>0</v>
      </c>
      <c r="X64" s="407">
        <f>X65+X68</f>
        <v>0</v>
      </c>
      <c r="Y64" s="403">
        <f t="shared" si="9"/>
        <v>0</v>
      </c>
      <c r="Z64" s="404">
        <f>Z65+Z68</f>
        <v>0</v>
      </c>
      <c r="AA64" s="404">
        <f>AA65+AA68</f>
        <v>0</v>
      </c>
      <c r="AB64" s="404">
        <f>AB65+AB68</f>
        <v>0</v>
      </c>
      <c r="AC64" s="405">
        <f>AC65+AC68</f>
        <v>0</v>
      </c>
      <c r="AD64" s="561">
        <f t="shared" si="10"/>
        <v>0</v>
      </c>
      <c r="AE64" s="403">
        <f t="shared" si="11"/>
        <v>0</v>
      </c>
      <c r="AF64" s="404">
        <f t="shared" si="119"/>
        <v>0</v>
      </c>
      <c r="AG64" s="404">
        <f t="shared" si="119"/>
        <v>0</v>
      </c>
      <c r="AH64" s="404">
        <f t="shared" si="119"/>
        <v>0</v>
      </c>
      <c r="AI64" s="405">
        <f t="shared" si="120"/>
        <v>0</v>
      </c>
      <c r="AJ64" s="406">
        <f t="shared" si="12"/>
        <v>0</v>
      </c>
      <c r="AK64" s="404">
        <f>AK65+AK68</f>
        <v>0</v>
      </c>
      <c r="AL64" s="404">
        <f>AL65+AL68</f>
        <v>0</v>
      </c>
      <c r="AM64" s="404">
        <f>AM65+AM68</f>
        <v>0</v>
      </c>
      <c r="AN64" s="407">
        <f>AN65+AN68</f>
        <v>0</v>
      </c>
      <c r="AO64" s="403">
        <f t="shared" si="14"/>
        <v>0</v>
      </c>
      <c r="AP64" s="404">
        <f>AP65+AP68</f>
        <v>0</v>
      </c>
      <c r="AQ64" s="404">
        <f>AQ65+AQ68</f>
        <v>0</v>
      </c>
      <c r="AR64" s="404">
        <f>AR65+AR68</f>
        <v>0</v>
      </c>
      <c r="AS64" s="405">
        <f>AS65+AS68</f>
        <v>0</v>
      </c>
      <c r="AT64" s="406">
        <f t="shared" si="15"/>
        <v>0</v>
      </c>
      <c r="AU64" s="404">
        <f>AU65+AU68</f>
        <v>0</v>
      </c>
      <c r="AV64" s="404">
        <f>AV65+AV68</f>
        <v>0</v>
      </c>
      <c r="AW64" s="404">
        <f>AW65+AW68</f>
        <v>0</v>
      </c>
      <c r="AX64" s="407">
        <f>AX65+AX68</f>
        <v>0</v>
      </c>
      <c r="AY64" s="403">
        <f t="shared" si="16"/>
        <v>0</v>
      </c>
      <c r="AZ64" s="404">
        <f>AZ65+AZ68</f>
        <v>0</v>
      </c>
      <c r="BA64" s="404">
        <f>BA65+BA68</f>
        <v>0</v>
      </c>
      <c r="BB64" s="404">
        <f>BB65+BB68</f>
        <v>0</v>
      </c>
      <c r="BC64" s="405">
        <f>BC65+BC68</f>
        <v>0</v>
      </c>
    </row>
    <row r="65" spans="1:55" ht="15.75">
      <c r="A65" s="261" t="s">
        <v>64</v>
      </c>
      <c r="B65" s="85" t="s">
        <v>65</v>
      </c>
      <c r="C65" s="263" t="s">
        <v>10</v>
      </c>
      <c r="D65" s="562">
        <f>SUM(D66:D67)</f>
        <v>0</v>
      </c>
      <c r="E65" s="408">
        <f t="shared" si="0"/>
        <v>0</v>
      </c>
      <c r="F65" s="409">
        <f t="shared" si="134"/>
        <v>0</v>
      </c>
      <c r="G65" s="409">
        <f t="shared" si="134"/>
        <v>0</v>
      </c>
      <c r="H65" s="409">
        <f t="shared" si="134"/>
        <v>0</v>
      </c>
      <c r="I65" s="410">
        <f t="shared" si="134"/>
        <v>0</v>
      </c>
      <c r="J65" s="411">
        <f t="shared" si="5"/>
        <v>0</v>
      </c>
      <c r="K65" s="409">
        <f>SUM(K66:K67)</f>
        <v>0</v>
      </c>
      <c r="L65" s="409">
        <f>SUM(L66:L67)</f>
        <v>0</v>
      </c>
      <c r="M65" s="409">
        <f>SUM(M66:M67)</f>
        <v>0</v>
      </c>
      <c r="N65" s="412">
        <f>SUM(N66:N67)</f>
        <v>0</v>
      </c>
      <c r="O65" s="408">
        <f t="shared" si="7"/>
        <v>0</v>
      </c>
      <c r="P65" s="409">
        <f>SUM(P66:P67)</f>
        <v>0</v>
      </c>
      <c r="Q65" s="409">
        <f>SUM(Q66:Q67)</f>
        <v>0</v>
      </c>
      <c r="R65" s="409">
        <f>SUM(R66:R67)</f>
        <v>0</v>
      </c>
      <c r="S65" s="410">
        <f>SUM(S66:S67)</f>
        <v>0</v>
      </c>
      <c r="T65" s="411">
        <f t="shared" si="8"/>
        <v>0</v>
      </c>
      <c r="U65" s="409">
        <f>SUM(U66:U67)</f>
        <v>0</v>
      </c>
      <c r="V65" s="409">
        <f>SUM(V66:V67)</f>
        <v>0</v>
      </c>
      <c r="W65" s="409">
        <f>SUM(W66:W67)</f>
        <v>0</v>
      </c>
      <c r="X65" s="412">
        <f>SUM(X66:X67)</f>
        <v>0</v>
      </c>
      <c r="Y65" s="408">
        <f t="shared" si="9"/>
        <v>0</v>
      </c>
      <c r="Z65" s="409">
        <f>SUM(Z66:Z67)</f>
        <v>0</v>
      </c>
      <c r="AA65" s="409">
        <f>SUM(AA66:AA67)</f>
        <v>0</v>
      </c>
      <c r="AB65" s="409">
        <f>SUM(AB66:AB67)</f>
        <v>0</v>
      </c>
      <c r="AC65" s="410">
        <f>SUM(AC66:AC67)</f>
        <v>0</v>
      </c>
      <c r="AD65" s="562">
        <f t="shared" si="10"/>
        <v>0</v>
      </c>
      <c r="AE65" s="408">
        <f t="shared" si="11"/>
        <v>0</v>
      </c>
      <c r="AF65" s="409">
        <f t="shared" si="119"/>
        <v>0</v>
      </c>
      <c r="AG65" s="409">
        <f t="shared" si="119"/>
        <v>0</v>
      </c>
      <c r="AH65" s="409">
        <f t="shared" si="119"/>
        <v>0</v>
      </c>
      <c r="AI65" s="410">
        <f t="shared" si="120"/>
        <v>0</v>
      </c>
      <c r="AJ65" s="411">
        <f t="shared" si="12"/>
        <v>0</v>
      </c>
      <c r="AK65" s="409">
        <f>SUM(AK66:AK67)</f>
        <v>0</v>
      </c>
      <c r="AL65" s="409">
        <f>SUM(AL66:AL67)</f>
        <v>0</v>
      </c>
      <c r="AM65" s="409">
        <f>SUM(AM66:AM67)</f>
        <v>0</v>
      </c>
      <c r="AN65" s="412">
        <f>SUM(AN66:AN67)</f>
        <v>0</v>
      </c>
      <c r="AO65" s="408">
        <f t="shared" si="14"/>
        <v>0</v>
      </c>
      <c r="AP65" s="409">
        <f>SUM(AP66:AP67)</f>
        <v>0</v>
      </c>
      <c r="AQ65" s="409">
        <f>SUM(AQ66:AQ67)</f>
        <v>0</v>
      </c>
      <c r="AR65" s="409">
        <f>SUM(AR66:AR67)</f>
        <v>0</v>
      </c>
      <c r="AS65" s="410">
        <f>SUM(AS66:AS67)</f>
        <v>0</v>
      </c>
      <c r="AT65" s="411">
        <f t="shared" si="15"/>
        <v>0</v>
      </c>
      <c r="AU65" s="409">
        <f>SUM(AU66:AU67)</f>
        <v>0</v>
      </c>
      <c r="AV65" s="409">
        <f>SUM(AV66:AV67)</f>
        <v>0</v>
      </c>
      <c r="AW65" s="409">
        <f>SUM(AW66:AW67)</f>
        <v>0</v>
      </c>
      <c r="AX65" s="412">
        <f>SUM(AX66:AX67)</f>
        <v>0</v>
      </c>
      <c r="AY65" s="408">
        <f t="shared" si="16"/>
        <v>0</v>
      </c>
      <c r="AZ65" s="409">
        <f>SUM(AZ66:AZ67)</f>
        <v>0</v>
      </c>
      <c r="BA65" s="409">
        <f>SUM(BA66:BA67)</f>
        <v>0</v>
      </c>
      <c r="BB65" s="409">
        <f>SUM(BB66:BB67)</f>
        <v>0</v>
      </c>
      <c r="BC65" s="410">
        <f>SUM(BC66:BC67)</f>
        <v>0</v>
      </c>
    </row>
    <row r="66" spans="1:55" ht="31.5">
      <c r="A66" s="256" t="s">
        <v>64</v>
      </c>
      <c r="B66" s="81" t="s">
        <v>141</v>
      </c>
      <c r="C66" s="288" t="s">
        <v>142</v>
      </c>
      <c r="D66" s="563">
        <v>0</v>
      </c>
      <c r="E66" s="413">
        <f t="shared" ref="E66:E87" si="135">F66+G66+H66+I66</f>
        <v>0</v>
      </c>
      <c r="F66" s="414">
        <f t="shared" si="134"/>
        <v>0</v>
      </c>
      <c r="G66" s="414">
        <f t="shared" si="134"/>
        <v>0</v>
      </c>
      <c r="H66" s="414">
        <f t="shared" si="134"/>
        <v>0</v>
      </c>
      <c r="I66" s="415">
        <f t="shared" si="134"/>
        <v>0</v>
      </c>
      <c r="J66" s="416">
        <f t="shared" si="5"/>
        <v>0</v>
      </c>
      <c r="K66" s="417">
        <v>0</v>
      </c>
      <c r="L66" s="417">
        <v>0</v>
      </c>
      <c r="M66" s="417">
        <v>0</v>
      </c>
      <c r="N66" s="418">
        <v>0</v>
      </c>
      <c r="O66" s="413">
        <f t="shared" si="7"/>
        <v>0</v>
      </c>
      <c r="P66" s="417">
        <v>0</v>
      </c>
      <c r="Q66" s="417">
        <v>0</v>
      </c>
      <c r="R66" s="417">
        <v>0</v>
      </c>
      <c r="S66" s="419">
        <v>0</v>
      </c>
      <c r="T66" s="416">
        <f t="shared" si="8"/>
        <v>0</v>
      </c>
      <c r="U66" s="417">
        <v>0</v>
      </c>
      <c r="V66" s="417">
        <v>0</v>
      </c>
      <c r="W66" s="417">
        <v>0</v>
      </c>
      <c r="X66" s="418">
        <v>0</v>
      </c>
      <c r="Y66" s="413">
        <f t="shared" si="9"/>
        <v>0</v>
      </c>
      <c r="Z66" s="417">
        <v>0</v>
      </c>
      <c r="AA66" s="417">
        <v>0</v>
      </c>
      <c r="AB66" s="417">
        <v>0</v>
      </c>
      <c r="AC66" s="419">
        <v>0</v>
      </c>
      <c r="AD66" s="563">
        <f t="shared" si="10"/>
        <v>0</v>
      </c>
      <c r="AE66" s="413">
        <f t="shared" si="11"/>
        <v>0</v>
      </c>
      <c r="AF66" s="414">
        <f t="shared" si="119"/>
        <v>0</v>
      </c>
      <c r="AG66" s="414">
        <f t="shared" si="119"/>
        <v>0</v>
      </c>
      <c r="AH66" s="414">
        <f t="shared" si="119"/>
        <v>0</v>
      </c>
      <c r="AI66" s="415">
        <f t="shared" si="120"/>
        <v>0</v>
      </c>
      <c r="AJ66" s="416">
        <f t="shared" si="12"/>
        <v>0</v>
      </c>
      <c r="AK66" s="417">
        <v>0</v>
      </c>
      <c r="AL66" s="417">
        <v>0</v>
      </c>
      <c r="AM66" s="417">
        <v>0</v>
      </c>
      <c r="AN66" s="418">
        <v>0</v>
      </c>
      <c r="AO66" s="413">
        <f t="shared" si="14"/>
        <v>0</v>
      </c>
      <c r="AP66" s="417">
        <v>0</v>
      </c>
      <c r="AQ66" s="417">
        <v>0</v>
      </c>
      <c r="AR66" s="417">
        <v>0</v>
      </c>
      <c r="AS66" s="419">
        <v>0</v>
      </c>
      <c r="AT66" s="416">
        <f t="shared" si="15"/>
        <v>0</v>
      </c>
      <c r="AU66" s="417">
        <v>0</v>
      </c>
      <c r="AV66" s="417">
        <v>0</v>
      </c>
      <c r="AW66" s="417">
        <v>0</v>
      </c>
      <c r="AX66" s="418">
        <v>0</v>
      </c>
      <c r="AY66" s="413">
        <f t="shared" si="16"/>
        <v>0</v>
      </c>
      <c r="AZ66" s="417">
        <v>0</v>
      </c>
      <c r="BA66" s="417">
        <v>0</v>
      </c>
      <c r="BB66" s="417">
        <v>0</v>
      </c>
      <c r="BC66" s="419">
        <v>0</v>
      </c>
    </row>
    <row r="67" spans="1:55" ht="63">
      <c r="A67" s="256" t="s">
        <v>64</v>
      </c>
      <c r="B67" s="81" t="s">
        <v>143</v>
      </c>
      <c r="C67" s="288" t="s">
        <v>144</v>
      </c>
      <c r="D67" s="563">
        <v>0</v>
      </c>
      <c r="E67" s="413">
        <f t="shared" si="135"/>
        <v>0</v>
      </c>
      <c r="F67" s="414">
        <f t="shared" si="134"/>
        <v>0</v>
      </c>
      <c r="G67" s="414">
        <f t="shared" si="134"/>
        <v>0</v>
      </c>
      <c r="H67" s="414">
        <f t="shared" si="134"/>
        <v>0</v>
      </c>
      <c r="I67" s="415">
        <f t="shared" si="134"/>
        <v>0</v>
      </c>
      <c r="J67" s="416">
        <f t="shared" ref="J67:J88" si="136">K67+L67+M67+N67</f>
        <v>0</v>
      </c>
      <c r="K67" s="417">
        <v>0</v>
      </c>
      <c r="L67" s="417">
        <v>0</v>
      </c>
      <c r="M67" s="417">
        <v>0</v>
      </c>
      <c r="N67" s="418">
        <v>0</v>
      </c>
      <c r="O67" s="413">
        <f t="shared" ref="O67:O88" si="137">P67+Q67+R67+S67</f>
        <v>0</v>
      </c>
      <c r="P67" s="417">
        <v>0</v>
      </c>
      <c r="Q67" s="417">
        <v>0</v>
      </c>
      <c r="R67" s="417">
        <v>0</v>
      </c>
      <c r="S67" s="419">
        <v>0</v>
      </c>
      <c r="T67" s="416">
        <f t="shared" ref="T67:T88" si="138">U67+V67+W67+X67</f>
        <v>0</v>
      </c>
      <c r="U67" s="417">
        <v>0</v>
      </c>
      <c r="V67" s="417">
        <v>0</v>
      </c>
      <c r="W67" s="417">
        <v>0</v>
      </c>
      <c r="X67" s="418">
        <v>0</v>
      </c>
      <c r="Y67" s="413">
        <f t="shared" ref="Y67:Y88" si="139">Z67+AA67+AB67+AC67</f>
        <v>0</v>
      </c>
      <c r="Z67" s="417">
        <v>0</v>
      </c>
      <c r="AA67" s="417">
        <v>0</v>
      </c>
      <c r="AB67" s="417">
        <v>0</v>
      </c>
      <c r="AC67" s="419">
        <v>0</v>
      </c>
      <c r="AD67" s="563">
        <f t="shared" si="10"/>
        <v>0</v>
      </c>
      <c r="AE67" s="413">
        <f t="shared" ref="AE67:AE88" si="140">AF67+AG67+AH67+AI67</f>
        <v>0</v>
      </c>
      <c r="AF67" s="414">
        <f t="shared" si="119"/>
        <v>0</v>
      </c>
      <c r="AG67" s="414">
        <f t="shared" si="119"/>
        <v>0</v>
      </c>
      <c r="AH67" s="414">
        <f t="shared" si="119"/>
        <v>0</v>
      </c>
      <c r="AI67" s="415">
        <f t="shared" si="120"/>
        <v>0</v>
      </c>
      <c r="AJ67" s="416">
        <f t="shared" ref="AJ67:AJ88" si="141">AK67+AL67+AM67+AN67</f>
        <v>0</v>
      </c>
      <c r="AK67" s="417">
        <v>0</v>
      </c>
      <c r="AL67" s="417">
        <v>0</v>
      </c>
      <c r="AM67" s="417">
        <v>0</v>
      </c>
      <c r="AN67" s="418">
        <v>0</v>
      </c>
      <c r="AO67" s="413">
        <f t="shared" ref="AO67:AO88" si="142">AP67+AQ67+AR67+AS67</f>
        <v>0</v>
      </c>
      <c r="AP67" s="417">
        <v>0</v>
      </c>
      <c r="AQ67" s="417">
        <v>0</v>
      </c>
      <c r="AR67" s="417">
        <v>0</v>
      </c>
      <c r="AS67" s="419">
        <v>0</v>
      </c>
      <c r="AT67" s="416">
        <f t="shared" ref="AT67:AT88" si="143">AU67+AV67+AW67+AX67</f>
        <v>0</v>
      </c>
      <c r="AU67" s="417">
        <v>0</v>
      </c>
      <c r="AV67" s="417">
        <v>0</v>
      </c>
      <c r="AW67" s="417">
        <v>0</v>
      </c>
      <c r="AX67" s="418">
        <v>0</v>
      </c>
      <c r="AY67" s="413">
        <f t="shared" ref="AY67:AY88" si="144">AZ67+BA67+BB67+BC67</f>
        <v>0</v>
      </c>
      <c r="AZ67" s="417">
        <v>0</v>
      </c>
      <c r="BA67" s="417">
        <v>0</v>
      </c>
      <c r="BB67" s="417">
        <v>0</v>
      </c>
      <c r="BC67" s="419">
        <v>0</v>
      </c>
    </row>
    <row r="68" spans="1:55" ht="31.5">
      <c r="A68" s="261" t="s">
        <v>66</v>
      </c>
      <c r="B68" s="74" t="s">
        <v>67</v>
      </c>
      <c r="C68" s="263" t="s">
        <v>10</v>
      </c>
      <c r="D68" s="562">
        <f t="shared" ref="D68" si="145">SUM(D69:D70)</f>
        <v>0</v>
      </c>
      <c r="E68" s="408">
        <f t="shared" si="135"/>
        <v>0</v>
      </c>
      <c r="F68" s="409">
        <f t="shared" ref="F68:H82" si="146">K68+P68+U68+Z68</f>
        <v>0</v>
      </c>
      <c r="G68" s="409">
        <f t="shared" si="146"/>
        <v>0</v>
      </c>
      <c r="H68" s="409">
        <f t="shared" si="146"/>
        <v>0</v>
      </c>
      <c r="I68" s="410">
        <f t="shared" ref="I68:I92" si="147">N68+S68+X68+AC68</f>
        <v>0</v>
      </c>
      <c r="J68" s="411">
        <f t="shared" si="136"/>
        <v>0</v>
      </c>
      <c r="K68" s="409">
        <f t="shared" ref="K68:AC68" si="148">SUM(K69:K70)</f>
        <v>0</v>
      </c>
      <c r="L68" s="409">
        <f t="shared" si="148"/>
        <v>0</v>
      </c>
      <c r="M68" s="409">
        <f t="shared" si="148"/>
        <v>0</v>
      </c>
      <c r="N68" s="412">
        <f t="shared" si="148"/>
        <v>0</v>
      </c>
      <c r="O68" s="408">
        <f t="shared" si="137"/>
        <v>0</v>
      </c>
      <c r="P68" s="409">
        <f t="shared" si="148"/>
        <v>0</v>
      </c>
      <c r="Q68" s="409">
        <f t="shared" si="148"/>
        <v>0</v>
      </c>
      <c r="R68" s="409">
        <f t="shared" si="148"/>
        <v>0</v>
      </c>
      <c r="S68" s="410">
        <f t="shared" si="148"/>
        <v>0</v>
      </c>
      <c r="T68" s="411">
        <f t="shared" si="138"/>
        <v>0</v>
      </c>
      <c r="U68" s="409">
        <f t="shared" si="148"/>
        <v>0</v>
      </c>
      <c r="V68" s="409">
        <f t="shared" si="148"/>
        <v>0</v>
      </c>
      <c r="W68" s="409">
        <f t="shared" si="148"/>
        <v>0</v>
      </c>
      <c r="X68" s="412">
        <f t="shared" si="148"/>
        <v>0</v>
      </c>
      <c r="Y68" s="408">
        <f t="shared" si="139"/>
        <v>0</v>
      </c>
      <c r="Z68" s="409">
        <f t="shared" si="148"/>
        <v>0</v>
      </c>
      <c r="AA68" s="409">
        <f t="shared" si="148"/>
        <v>0</v>
      </c>
      <c r="AB68" s="409">
        <f t="shared" si="148"/>
        <v>0</v>
      </c>
      <c r="AC68" s="410">
        <f t="shared" si="148"/>
        <v>0</v>
      </c>
      <c r="AD68" s="562">
        <f t="shared" si="10"/>
        <v>0</v>
      </c>
      <c r="AE68" s="408">
        <f t="shared" si="140"/>
        <v>0</v>
      </c>
      <c r="AF68" s="409">
        <f t="shared" ref="AF68:AI76" si="149">AK68+AP68+AU68+AZ68</f>
        <v>0</v>
      </c>
      <c r="AG68" s="409">
        <f t="shared" si="149"/>
        <v>0</v>
      </c>
      <c r="AH68" s="409">
        <f t="shared" si="149"/>
        <v>0</v>
      </c>
      <c r="AI68" s="410">
        <f t="shared" si="120"/>
        <v>0</v>
      </c>
      <c r="AJ68" s="411">
        <f t="shared" si="141"/>
        <v>0</v>
      </c>
      <c r="AK68" s="409">
        <f t="shared" ref="AK68:AN68" si="150">SUM(AK69:AK70)</f>
        <v>0</v>
      </c>
      <c r="AL68" s="409">
        <f t="shared" si="150"/>
        <v>0</v>
      </c>
      <c r="AM68" s="409">
        <f t="shared" si="150"/>
        <v>0</v>
      </c>
      <c r="AN68" s="412">
        <f t="shared" si="150"/>
        <v>0</v>
      </c>
      <c r="AO68" s="408">
        <f t="shared" si="142"/>
        <v>0</v>
      </c>
      <c r="AP68" s="409">
        <f t="shared" ref="AP68:AS68" si="151">SUM(AP69:AP70)</f>
        <v>0</v>
      </c>
      <c r="AQ68" s="409">
        <f t="shared" si="151"/>
        <v>0</v>
      </c>
      <c r="AR68" s="409">
        <f t="shared" si="151"/>
        <v>0</v>
      </c>
      <c r="AS68" s="410">
        <f t="shared" si="151"/>
        <v>0</v>
      </c>
      <c r="AT68" s="411">
        <f t="shared" si="143"/>
        <v>0</v>
      </c>
      <c r="AU68" s="409">
        <f t="shared" ref="AU68:AX68" si="152">SUM(AU69:AU70)</f>
        <v>0</v>
      </c>
      <c r="AV68" s="409">
        <f t="shared" si="152"/>
        <v>0</v>
      </c>
      <c r="AW68" s="409">
        <f t="shared" si="152"/>
        <v>0</v>
      </c>
      <c r="AX68" s="412">
        <f t="shared" si="152"/>
        <v>0</v>
      </c>
      <c r="AY68" s="408">
        <f t="shared" si="144"/>
        <v>0</v>
      </c>
      <c r="AZ68" s="409">
        <f t="shared" ref="AZ68:BC68" si="153">SUM(AZ69:AZ70)</f>
        <v>0</v>
      </c>
      <c r="BA68" s="409">
        <f t="shared" si="153"/>
        <v>0</v>
      </c>
      <c r="BB68" s="409">
        <f t="shared" si="153"/>
        <v>0</v>
      </c>
      <c r="BC68" s="410">
        <f t="shared" si="153"/>
        <v>0</v>
      </c>
    </row>
    <row r="69" spans="1:55" ht="31.5">
      <c r="A69" s="86" t="s">
        <v>66</v>
      </c>
      <c r="B69" s="17" t="s">
        <v>145</v>
      </c>
      <c r="C69" s="265" t="s">
        <v>146</v>
      </c>
      <c r="D69" s="563">
        <v>0</v>
      </c>
      <c r="E69" s="413">
        <f t="shared" si="135"/>
        <v>0</v>
      </c>
      <c r="F69" s="414">
        <f t="shared" si="146"/>
        <v>0</v>
      </c>
      <c r="G69" s="414">
        <f t="shared" si="146"/>
        <v>0</v>
      </c>
      <c r="H69" s="414">
        <f t="shared" si="146"/>
        <v>0</v>
      </c>
      <c r="I69" s="415">
        <f t="shared" si="147"/>
        <v>0</v>
      </c>
      <c r="J69" s="416">
        <f t="shared" si="136"/>
        <v>0</v>
      </c>
      <c r="K69" s="417">
        <v>0</v>
      </c>
      <c r="L69" s="417">
        <v>0</v>
      </c>
      <c r="M69" s="417">
        <v>0</v>
      </c>
      <c r="N69" s="418">
        <v>0</v>
      </c>
      <c r="O69" s="413">
        <f t="shared" si="137"/>
        <v>0</v>
      </c>
      <c r="P69" s="417">
        <v>0</v>
      </c>
      <c r="Q69" s="417">
        <v>0</v>
      </c>
      <c r="R69" s="417">
        <v>0</v>
      </c>
      <c r="S69" s="419">
        <v>0</v>
      </c>
      <c r="T69" s="416">
        <f t="shared" si="138"/>
        <v>0</v>
      </c>
      <c r="U69" s="417">
        <v>0</v>
      </c>
      <c r="V69" s="417">
        <v>0</v>
      </c>
      <c r="W69" s="417">
        <v>0</v>
      </c>
      <c r="X69" s="418">
        <v>0</v>
      </c>
      <c r="Y69" s="413">
        <f t="shared" si="139"/>
        <v>0</v>
      </c>
      <c r="Z69" s="417">
        <v>0</v>
      </c>
      <c r="AA69" s="417">
        <v>0</v>
      </c>
      <c r="AB69" s="417">
        <v>0</v>
      </c>
      <c r="AC69" s="419">
        <v>0</v>
      </c>
      <c r="AD69" s="563">
        <f t="shared" si="10"/>
        <v>0</v>
      </c>
      <c r="AE69" s="413">
        <f t="shared" si="140"/>
        <v>0</v>
      </c>
      <c r="AF69" s="414">
        <f t="shared" si="149"/>
        <v>0</v>
      </c>
      <c r="AG69" s="414">
        <f t="shared" si="149"/>
        <v>0</v>
      </c>
      <c r="AH69" s="414">
        <f t="shared" si="149"/>
        <v>0</v>
      </c>
      <c r="AI69" s="415">
        <f t="shared" si="120"/>
        <v>0</v>
      </c>
      <c r="AJ69" s="416">
        <f t="shared" si="141"/>
        <v>0</v>
      </c>
      <c r="AK69" s="417">
        <v>0</v>
      </c>
      <c r="AL69" s="417">
        <v>0</v>
      </c>
      <c r="AM69" s="417">
        <v>0</v>
      </c>
      <c r="AN69" s="418">
        <v>0</v>
      </c>
      <c r="AO69" s="413">
        <f t="shared" si="142"/>
        <v>0</v>
      </c>
      <c r="AP69" s="417">
        <v>0</v>
      </c>
      <c r="AQ69" s="417">
        <v>0</v>
      </c>
      <c r="AR69" s="417">
        <v>0</v>
      </c>
      <c r="AS69" s="419">
        <v>0</v>
      </c>
      <c r="AT69" s="416">
        <f t="shared" si="143"/>
        <v>0</v>
      </c>
      <c r="AU69" s="417">
        <v>0</v>
      </c>
      <c r="AV69" s="417">
        <v>0</v>
      </c>
      <c r="AW69" s="417">
        <v>0</v>
      </c>
      <c r="AX69" s="418">
        <v>0</v>
      </c>
      <c r="AY69" s="413">
        <f t="shared" si="144"/>
        <v>0</v>
      </c>
      <c r="AZ69" s="417">
        <v>0</v>
      </c>
      <c r="BA69" s="417">
        <v>0</v>
      </c>
      <c r="BB69" s="417">
        <v>0</v>
      </c>
      <c r="BC69" s="419">
        <v>0</v>
      </c>
    </row>
    <row r="70" spans="1:55" ht="32.25" customHeight="1">
      <c r="A70" s="262" t="s">
        <v>66</v>
      </c>
      <c r="B70" s="17" t="s">
        <v>147</v>
      </c>
      <c r="C70" s="265" t="s">
        <v>148</v>
      </c>
      <c r="D70" s="563">
        <v>0</v>
      </c>
      <c r="E70" s="413">
        <f t="shared" si="135"/>
        <v>0</v>
      </c>
      <c r="F70" s="414">
        <f t="shared" si="146"/>
        <v>0</v>
      </c>
      <c r="G70" s="414">
        <f t="shared" si="146"/>
        <v>0</v>
      </c>
      <c r="H70" s="414">
        <f t="shared" si="146"/>
        <v>0</v>
      </c>
      <c r="I70" s="415">
        <f t="shared" si="147"/>
        <v>0</v>
      </c>
      <c r="J70" s="416">
        <f t="shared" si="136"/>
        <v>0</v>
      </c>
      <c r="K70" s="417">
        <v>0</v>
      </c>
      <c r="L70" s="417">
        <v>0</v>
      </c>
      <c r="M70" s="417">
        <v>0</v>
      </c>
      <c r="N70" s="418">
        <v>0</v>
      </c>
      <c r="O70" s="413">
        <f t="shared" si="137"/>
        <v>0</v>
      </c>
      <c r="P70" s="417">
        <v>0</v>
      </c>
      <c r="Q70" s="417">
        <v>0</v>
      </c>
      <c r="R70" s="417">
        <v>0</v>
      </c>
      <c r="S70" s="419">
        <v>0</v>
      </c>
      <c r="T70" s="416">
        <f t="shared" si="138"/>
        <v>0</v>
      </c>
      <c r="U70" s="417">
        <v>0</v>
      </c>
      <c r="V70" s="417">
        <v>0</v>
      </c>
      <c r="W70" s="417">
        <v>0</v>
      </c>
      <c r="X70" s="418">
        <v>0</v>
      </c>
      <c r="Y70" s="413">
        <f t="shared" si="139"/>
        <v>0</v>
      </c>
      <c r="Z70" s="417">
        <v>0</v>
      </c>
      <c r="AA70" s="417">
        <v>0</v>
      </c>
      <c r="AB70" s="417">
        <v>0</v>
      </c>
      <c r="AC70" s="419">
        <v>0</v>
      </c>
      <c r="AD70" s="563">
        <f t="shared" si="10"/>
        <v>0</v>
      </c>
      <c r="AE70" s="413">
        <f t="shared" si="140"/>
        <v>0</v>
      </c>
      <c r="AF70" s="414">
        <f t="shared" si="149"/>
        <v>0</v>
      </c>
      <c r="AG70" s="414">
        <f t="shared" si="149"/>
        <v>0</v>
      </c>
      <c r="AH70" s="414">
        <f t="shared" si="149"/>
        <v>0</v>
      </c>
      <c r="AI70" s="415">
        <f t="shared" si="149"/>
        <v>0</v>
      </c>
      <c r="AJ70" s="416">
        <f t="shared" si="141"/>
        <v>0</v>
      </c>
      <c r="AK70" s="417">
        <v>0</v>
      </c>
      <c r="AL70" s="417">
        <v>0</v>
      </c>
      <c r="AM70" s="417">
        <v>0</v>
      </c>
      <c r="AN70" s="418">
        <v>0</v>
      </c>
      <c r="AO70" s="413">
        <f t="shared" si="142"/>
        <v>0</v>
      </c>
      <c r="AP70" s="417">
        <v>0</v>
      </c>
      <c r="AQ70" s="417">
        <v>0</v>
      </c>
      <c r="AR70" s="417">
        <v>0</v>
      </c>
      <c r="AS70" s="419">
        <v>0</v>
      </c>
      <c r="AT70" s="416">
        <f t="shared" si="143"/>
        <v>0</v>
      </c>
      <c r="AU70" s="417">
        <v>0</v>
      </c>
      <c r="AV70" s="417">
        <v>0</v>
      </c>
      <c r="AW70" s="417">
        <v>0</v>
      </c>
      <c r="AX70" s="418">
        <v>0</v>
      </c>
      <c r="AY70" s="413">
        <f t="shared" si="144"/>
        <v>0</v>
      </c>
      <c r="AZ70" s="417">
        <v>0</v>
      </c>
      <c r="BA70" s="417">
        <v>0</v>
      </c>
      <c r="BB70" s="417">
        <v>0</v>
      </c>
      <c r="BC70" s="419">
        <v>0</v>
      </c>
    </row>
    <row r="71" spans="1:55" ht="31.5">
      <c r="A71" s="250" t="s">
        <v>68</v>
      </c>
      <c r="B71" s="55" t="s">
        <v>69</v>
      </c>
      <c r="C71" s="286" t="s">
        <v>10</v>
      </c>
      <c r="D71" s="561">
        <f>D72+D76+D77+D78+D79+D80+D81+D82</f>
        <v>3</v>
      </c>
      <c r="E71" s="403">
        <f t="shared" si="135"/>
        <v>3.8250237399999998</v>
      </c>
      <c r="F71" s="404">
        <f t="shared" si="146"/>
        <v>0</v>
      </c>
      <c r="G71" s="404">
        <f t="shared" si="146"/>
        <v>3.4461646299999997</v>
      </c>
      <c r="H71" s="404">
        <f t="shared" si="146"/>
        <v>0.37885911000000005</v>
      </c>
      <c r="I71" s="405">
        <f t="shared" si="147"/>
        <v>0</v>
      </c>
      <c r="J71" s="406">
        <f t="shared" si="136"/>
        <v>0.13906865000000002</v>
      </c>
      <c r="K71" s="404">
        <f>K72+K76+K77+K78+K79+K80+K81+K82</f>
        <v>0</v>
      </c>
      <c r="L71" s="404">
        <f>L72+L76+L77+L78+L79+L80+L81+L82</f>
        <v>0</v>
      </c>
      <c r="M71" s="404">
        <f>M72+M76+M77+M78+M79+M80+M81+M82</f>
        <v>0.13906865000000002</v>
      </c>
      <c r="N71" s="407">
        <f>N72+N76+N77+N78+N79+N80+N81+N82</f>
        <v>0</v>
      </c>
      <c r="O71" s="403">
        <f t="shared" si="137"/>
        <v>0.23979046000000001</v>
      </c>
      <c r="P71" s="404">
        <f>P72+P76+P77+P78+P79+P80+P81+P82</f>
        <v>0</v>
      </c>
      <c r="Q71" s="404">
        <f>Q72+Q76+Q77+Q78+Q79+Q80+Q81+Q82</f>
        <v>0</v>
      </c>
      <c r="R71" s="404">
        <f>R72+R76+R77+R78+R79+R80+R81+R82</f>
        <v>0.23979046000000001</v>
      </c>
      <c r="S71" s="405">
        <f>S72+S76+S77+S78+S79+S80+S81+S82</f>
        <v>0</v>
      </c>
      <c r="T71" s="406">
        <f t="shared" si="138"/>
        <v>0</v>
      </c>
      <c r="U71" s="404">
        <f>U72+U76+U77+U78+U79+U80+U81+U82</f>
        <v>0</v>
      </c>
      <c r="V71" s="404">
        <f>V72+V76+V77+V78+V79+V80+V81+V82</f>
        <v>0</v>
      </c>
      <c r="W71" s="404">
        <f>W72+W76+W77+W78+W79+W80+W81+W82</f>
        <v>0</v>
      </c>
      <c r="X71" s="407">
        <f>X72+X76+X77+X78+X79+X80+X81+X82</f>
        <v>0</v>
      </c>
      <c r="Y71" s="403">
        <f t="shared" si="139"/>
        <v>3.4461646299999997</v>
      </c>
      <c r="Z71" s="404">
        <f>Z72+Z76+Z77+Z78+Z79+Z80+Z81+Z82</f>
        <v>0</v>
      </c>
      <c r="AA71" s="404">
        <f>AA72+AA76+AA77+AA78+AA79+AA80+AA81+AA82</f>
        <v>3.4461646299999997</v>
      </c>
      <c r="AB71" s="404">
        <f>AB72+AB76+AB77+AB78+AB79+AB80+AB81+AB82</f>
        <v>0</v>
      </c>
      <c r="AC71" s="405">
        <f>AC72+AC76+AC77+AC78+AC79+AC80+AC81+AC82</f>
        <v>0</v>
      </c>
      <c r="AD71" s="561">
        <f t="shared" si="10"/>
        <v>2.5</v>
      </c>
      <c r="AE71" s="403">
        <f t="shared" si="140"/>
        <v>3.7641412599999997</v>
      </c>
      <c r="AF71" s="404">
        <f t="shared" si="149"/>
        <v>0</v>
      </c>
      <c r="AG71" s="404">
        <f t="shared" si="149"/>
        <v>3.4461646299999997</v>
      </c>
      <c r="AH71" s="404">
        <f t="shared" si="149"/>
        <v>0.31797662999999998</v>
      </c>
      <c r="AI71" s="405">
        <f t="shared" si="149"/>
        <v>0</v>
      </c>
      <c r="AJ71" s="406">
        <f t="shared" si="141"/>
        <v>0</v>
      </c>
      <c r="AK71" s="404">
        <f>AK72+AK76+AK77+AK78+AK79+AK80+AK81+AK82</f>
        <v>0</v>
      </c>
      <c r="AL71" s="404">
        <f>AL72+AL76+AL77+AL78+AL79+AL80+AL81+AL82</f>
        <v>0</v>
      </c>
      <c r="AM71" s="404">
        <f>AM72+AM76+AM77+AM78+AM79+AM80+AM81+AM82</f>
        <v>0</v>
      </c>
      <c r="AN71" s="407">
        <f>AN72+AN76+AN77+AN78+AN79+AN80+AN81+AN82</f>
        <v>0</v>
      </c>
      <c r="AO71" s="403">
        <f t="shared" si="142"/>
        <v>0</v>
      </c>
      <c r="AP71" s="404">
        <f>AP72+AP76+AP77+AP78+AP79+AP80+AP81+AP82</f>
        <v>0</v>
      </c>
      <c r="AQ71" s="404">
        <f>AQ72+AQ76+AQ77+AQ78+AQ79+AQ80+AQ81+AQ82</f>
        <v>0</v>
      </c>
      <c r="AR71" s="404">
        <f>AR72+AR76+AR77+AR78+AR79+AR80+AR81+AR82</f>
        <v>0</v>
      </c>
      <c r="AS71" s="405">
        <f>AS72+AS76+AS77+AS78+AS79+AS80+AS81+AS82</f>
        <v>0</v>
      </c>
      <c r="AT71" s="406">
        <f t="shared" si="143"/>
        <v>0</v>
      </c>
      <c r="AU71" s="404">
        <f>AU72+AU76+AU77+AU78+AU79+AU80+AU81+AU82</f>
        <v>0</v>
      </c>
      <c r="AV71" s="404">
        <f>AV72+AV76+AV77+AV78+AV79+AV80+AV81+AV82</f>
        <v>0</v>
      </c>
      <c r="AW71" s="404">
        <f>AW72+AW76+AW77+AW78+AW79+AW80+AW81+AW82</f>
        <v>0</v>
      </c>
      <c r="AX71" s="407">
        <f>AX72+AX76+AX77+AX78+AX79+AX80+AX81+AX82</f>
        <v>0</v>
      </c>
      <c r="AY71" s="403">
        <f t="shared" si="144"/>
        <v>3.7641412599999997</v>
      </c>
      <c r="AZ71" s="404">
        <f>AZ72+AZ76+AZ77+AZ78+AZ79+AZ80+AZ81+AZ82</f>
        <v>0</v>
      </c>
      <c r="BA71" s="404">
        <f>BA72+BA76+BA77+BA78+BA79+BA80+BA81+BA82</f>
        <v>3.4461646299999997</v>
      </c>
      <c r="BB71" s="404">
        <f>BB72+BB76+BB77+BB78+BB79+BB80+BB81+BB82</f>
        <v>0.31797662999999998</v>
      </c>
      <c r="BC71" s="405">
        <f>BC72+BC76+BC77+BC78+BC79+BC80+BC81+BC82</f>
        <v>0</v>
      </c>
    </row>
    <row r="72" spans="1:55" ht="31.5">
      <c r="A72" s="261" t="s">
        <v>70</v>
      </c>
      <c r="B72" s="74" t="s">
        <v>71</v>
      </c>
      <c r="C72" s="263" t="s">
        <v>10</v>
      </c>
      <c r="D72" s="562">
        <f>SUM(D73:D75)</f>
        <v>3</v>
      </c>
      <c r="E72" s="408">
        <f t="shared" si="135"/>
        <v>3.8250237399999998</v>
      </c>
      <c r="F72" s="409">
        <f t="shared" si="146"/>
        <v>0</v>
      </c>
      <c r="G72" s="409">
        <f t="shared" si="146"/>
        <v>3.4461646299999997</v>
      </c>
      <c r="H72" s="409">
        <f t="shared" si="146"/>
        <v>0.37885911000000005</v>
      </c>
      <c r="I72" s="410">
        <f t="shared" si="147"/>
        <v>0</v>
      </c>
      <c r="J72" s="411">
        <f>K72+L72+M72+N72</f>
        <v>0.13906865000000002</v>
      </c>
      <c r="K72" s="409">
        <f>SUM(K73:K75)</f>
        <v>0</v>
      </c>
      <c r="L72" s="409">
        <f t="shared" ref="L72:N72" si="154">SUM(L73:L75)</f>
        <v>0</v>
      </c>
      <c r="M72" s="409">
        <f>SUM(M73:M75)</f>
        <v>0.13906865000000002</v>
      </c>
      <c r="N72" s="409">
        <f t="shared" si="154"/>
        <v>0</v>
      </c>
      <c r="O72" s="408">
        <f t="shared" si="137"/>
        <v>0.23979046000000001</v>
      </c>
      <c r="P72" s="409">
        <f>SUM(P73:P75)</f>
        <v>0</v>
      </c>
      <c r="Q72" s="409">
        <f t="shared" ref="Q72" si="155">SUM(Q73:Q75)</f>
        <v>0</v>
      </c>
      <c r="R72" s="409">
        <f>SUM(R73:R75)</f>
        <v>0.23979046000000001</v>
      </c>
      <c r="S72" s="409">
        <f t="shared" ref="S72" si="156">SUM(S73:S75)</f>
        <v>0</v>
      </c>
      <c r="T72" s="411">
        <f>U72+V72+W72+X72</f>
        <v>0</v>
      </c>
      <c r="U72" s="409">
        <f>SUM(U73:U75)</f>
        <v>0</v>
      </c>
      <c r="V72" s="409">
        <f t="shared" ref="V72" si="157">SUM(V73:V75)</f>
        <v>0</v>
      </c>
      <c r="W72" s="409">
        <f>SUM(W73:W75)</f>
        <v>0</v>
      </c>
      <c r="X72" s="409">
        <f t="shared" ref="X72" si="158">SUM(X73:X75)</f>
        <v>0</v>
      </c>
      <c r="Y72" s="411">
        <f>Z72+AA72+AB72+AC72</f>
        <v>3.4461646299999997</v>
      </c>
      <c r="Z72" s="409">
        <f>SUM(Z73:Z75)</f>
        <v>0</v>
      </c>
      <c r="AA72" s="409">
        <f t="shared" ref="AA72" si="159">SUM(AA73:AA75)</f>
        <v>3.4461646299999997</v>
      </c>
      <c r="AB72" s="409">
        <f>SUM(AB73:AB75)</f>
        <v>0</v>
      </c>
      <c r="AC72" s="409">
        <f t="shared" ref="AC72" si="160">SUM(AC73:AC75)</f>
        <v>0</v>
      </c>
      <c r="AD72" s="562">
        <f t="shared" si="10"/>
        <v>2.5</v>
      </c>
      <c r="AE72" s="408">
        <f t="shared" si="140"/>
        <v>3.7641412599999997</v>
      </c>
      <c r="AF72" s="409">
        <f t="shared" si="149"/>
        <v>0</v>
      </c>
      <c r="AG72" s="409">
        <f t="shared" si="149"/>
        <v>3.4461646299999997</v>
      </c>
      <c r="AH72" s="409">
        <f t="shared" si="149"/>
        <v>0.31797662999999998</v>
      </c>
      <c r="AI72" s="410">
        <f t="shared" si="149"/>
        <v>0</v>
      </c>
      <c r="AJ72" s="411">
        <f t="shared" si="141"/>
        <v>0</v>
      </c>
      <c r="AK72" s="409">
        <f t="shared" ref="AK72" si="161">SUM(AK73:AK75)</f>
        <v>0</v>
      </c>
      <c r="AL72" s="409">
        <f t="shared" ref="AL72:AM72" si="162">SUM(AL73:AL75)</f>
        <v>0</v>
      </c>
      <c r="AM72" s="409">
        <f t="shared" si="162"/>
        <v>0</v>
      </c>
      <c r="AN72" s="409">
        <f t="shared" ref="AN72" si="163">SUM(AN73:AN75)</f>
        <v>0</v>
      </c>
      <c r="AO72" s="411">
        <f t="shared" si="142"/>
        <v>0</v>
      </c>
      <c r="AP72" s="409">
        <f t="shared" ref="AP72" si="164">SUM(AP73:AP75)</f>
        <v>0</v>
      </c>
      <c r="AQ72" s="409">
        <f t="shared" ref="AQ72:AR72" si="165">SUM(AQ73:AQ75)</f>
        <v>0</v>
      </c>
      <c r="AR72" s="409">
        <f t="shared" si="165"/>
        <v>0</v>
      </c>
      <c r="AS72" s="409">
        <f t="shared" ref="AS72" si="166">SUM(AS73:AS75)</f>
        <v>0</v>
      </c>
      <c r="AT72" s="411">
        <f t="shared" si="143"/>
        <v>0</v>
      </c>
      <c r="AU72" s="409">
        <f t="shared" ref="AU72" si="167">SUM(AU73:AU75)</f>
        <v>0</v>
      </c>
      <c r="AV72" s="409">
        <f t="shared" ref="AV72:AW72" si="168">SUM(AV73:AV75)</f>
        <v>0</v>
      </c>
      <c r="AW72" s="409">
        <f t="shared" si="168"/>
        <v>0</v>
      </c>
      <c r="AX72" s="409">
        <f t="shared" ref="AX72" si="169">SUM(AX73:AX75)</f>
        <v>0</v>
      </c>
      <c r="AY72" s="411">
        <f t="shared" si="144"/>
        <v>3.7641412599999997</v>
      </c>
      <c r="AZ72" s="409">
        <f t="shared" ref="AZ72" si="170">SUM(AZ73:AZ75)</f>
        <v>0</v>
      </c>
      <c r="BA72" s="409">
        <f t="shared" ref="BA72:BB72" si="171">SUM(BA73:BA75)</f>
        <v>3.4461646299999997</v>
      </c>
      <c r="BB72" s="409">
        <f t="shared" si="171"/>
        <v>0.31797662999999998</v>
      </c>
      <c r="BC72" s="409">
        <f t="shared" ref="BC72" si="172">SUM(BC73:BC75)</f>
        <v>0</v>
      </c>
    </row>
    <row r="73" spans="1:55" ht="30" customHeight="1">
      <c r="A73" s="4" t="s">
        <v>70</v>
      </c>
      <c r="B73" s="17" t="s">
        <v>149</v>
      </c>
      <c r="C73" s="265" t="s">
        <v>150</v>
      </c>
      <c r="D73" s="563">
        <v>0</v>
      </c>
      <c r="E73" s="413">
        <f t="shared" ref="E73" si="173">F73+G73+H73+I73</f>
        <v>0</v>
      </c>
      <c r="F73" s="414">
        <f t="shared" ref="F73" si="174">K73+P73+U73+Z73</f>
        <v>0</v>
      </c>
      <c r="G73" s="414">
        <f t="shared" ref="G73" si="175">L73+Q73+V73+AA73</f>
        <v>0</v>
      </c>
      <c r="H73" s="414">
        <f t="shared" ref="H73" si="176">M73+R73+W73+AB73</f>
        <v>0</v>
      </c>
      <c r="I73" s="415">
        <f t="shared" ref="I73" si="177">N73+S73+X73+AC73</f>
        <v>0</v>
      </c>
      <c r="J73" s="416">
        <f t="shared" ref="J73" si="178">K73+L73+M73+N73</f>
        <v>0</v>
      </c>
      <c r="K73" s="417">
        <v>0</v>
      </c>
      <c r="L73" s="417">
        <v>0</v>
      </c>
      <c r="M73" s="417">
        <v>0</v>
      </c>
      <c r="N73" s="418">
        <v>0</v>
      </c>
      <c r="O73" s="413">
        <f t="shared" ref="O73" si="179">P73+Q73+R73+S73</f>
        <v>0</v>
      </c>
      <c r="P73" s="417">
        <v>0</v>
      </c>
      <c r="Q73" s="417">
        <v>0</v>
      </c>
      <c r="R73" s="417">
        <v>0</v>
      </c>
      <c r="S73" s="419">
        <v>0</v>
      </c>
      <c r="T73" s="416">
        <f t="shared" ref="T73" si="180">U73+V73+W73+X73</f>
        <v>0</v>
      </c>
      <c r="U73" s="417">
        <v>0</v>
      </c>
      <c r="V73" s="417">
        <v>0</v>
      </c>
      <c r="W73" s="417">
        <v>0</v>
      </c>
      <c r="X73" s="418">
        <v>0</v>
      </c>
      <c r="Y73" s="413">
        <f t="shared" ref="Y73" si="181">Z73+AA73+AB73+AC73</f>
        <v>0</v>
      </c>
      <c r="Z73" s="417">
        <v>0</v>
      </c>
      <c r="AA73" s="417">
        <v>0</v>
      </c>
      <c r="AB73" s="417">
        <v>0</v>
      </c>
      <c r="AC73" s="419">
        <v>0</v>
      </c>
      <c r="AD73" s="563">
        <f t="shared" si="10"/>
        <v>0</v>
      </c>
      <c r="AE73" s="413">
        <f t="shared" ref="AE73" si="182">AF73+AG73+AH73+AI73</f>
        <v>0</v>
      </c>
      <c r="AF73" s="414">
        <f t="shared" si="149"/>
        <v>0</v>
      </c>
      <c r="AG73" s="414">
        <f t="shared" si="149"/>
        <v>0</v>
      </c>
      <c r="AH73" s="414">
        <f t="shared" si="149"/>
        <v>0</v>
      </c>
      <c r="AI73" s="415">
        <f t="shared" si="149"/>
        <v>0</v>
      </c>
      <c r="AJ73" s="416">
        <f t="shared" ref="AJ73" si="183">AK73+AL73+AM73+AN73</f>
        <v>0</v>
      </c>
      <c r="AK73" s="417">
        <v>0</v>
      </c>
      <c r="AL73" s="417">
        <v>0</v>
      </c>
      <c r="AM73" s="417">
        <v>0</v>
      </c>
      <c r="AN73" s="418">
        <v>0</v>
      </c>
      <c r="AO73" s="413">
        <f t="shared" ref="AO73" si="184">AP73+AQ73+AR73+AS73</f>
        <v>0</v>
      </c>
      <c r="AP73" s="417">
        <v>0</v>
      </c>
      <c r="AQ73" s="417">
        <v>0</v>
      </c>
      <c r="AR73" s="417">
        <v>0</v>
      </c>
      <c r="AS73" s="419">
        <v>0</v>
      </c>
      <c r="AT73" s="416">
        <f t="shared" ref="AT73" si="185">AU73+AV73+AW73+AX73</f>
        <v>0</v>
      </c>
      <c r="AU73" s="417">
        <v>0</v>
      </c>
      <c r="AV73" s="417">
        <v>0</v>
      </c>
      <c r="AW73" s="417">
        <v>0</v>
      </c>
      <c r="AX73" s="418">
        <v>0</v>
      </c>
      <c r="AY73" s="413">
        <f t="shared" ref="AY73" si="186">AZ73+BA73+BB73+BC73</f>
        <v>0</v>
      </c>
      <c r="AZ73" s="417">
        <v>0</v>
      </c>
      <c r="BA73" s="417">
        <v>0</v>
      </c>
      <c r="BB73" s="417">
        <v>0</v>
      </c>
      <c r="BC73" s="419">
        <v>0</v>
      </c>
    </row>
    <row r="74" spans="1:55" ht="30" customHeight="1">
      <c r="A74" s="4" t="s">
        <v>70</v>
      </c>
      <c r="B74" s="17" t="s">
        <v>151</v>
      </c>
      <c r="C74" s="265" t="s">
        <v>152</v>
      </c>
      <c r="D74" s="563">
        <v>0</v>
      </c>
      <c r="E74" s="413">
        <f t="shared" si="135"/>
        <v>0.19664424</v>
      </c>
      <c r="F74" s="414">
        <f t="shared" si="146"/>
        <v>0</v>
      </c>
      <c r="G74" s="414">
        <f t="shared" si="146"/>
        <v>0.16034281</v>
      </c>
      <c r="H74" s="414">
        <f t="shared" si="146"/>
        <v>3.6301430000000003E-2</v>
      </c>
      <c r="I74" s="415">
        <f t="shared" si="147"/>
        <v>0</v>
      </c>
      <c r="J74" s="416">
        <f t="shared" si="136"/>
        <v>3.6301430000000003E-2</v>
      </c>
      <c r="K74" s="417">
        <v>0</v>
      </c>
      <c r="L74" s="417">
        <v>0</v>
      </c>
      <c r="M74" s="417">
        <v>3.6301430000000003E-2</v>
      </c>
      <c r="N74" s="418">
        <v>0</v>
      </c>
      <c r="O74" s="413">
        <f t="shared" si="137"/>
        <v>0</v>
      </c>
      <c r="P74" s="417">
        <v>0</v>
      </c>
      <c r="Q74" s="417">
        <v>0</v>
      </c>
      <c r="R74" s="417">
        <v>0</v>
      </c>
      <c r="S74" s="419">
        <v>0</v>
      </c>
      <c r="T74" s="416">
        <f t="shared" si="138"/>
        <v>0</v>
      </c>
      <c r="U74" s="417">
        <v>0</v>
      </c>
      <c r="V74" s="417">
        <v>0</v>
      </c>
      <c r="W74" s="417">
        <v>0</v>
      </c>
      <c r="X74" s="418">
        <v>0</v>
      </c>
      <c r="Y74" s="413">
        <f t="shared" si="139"/>
        <v>0.16034281</v>
      </c>
      <c r="Z74" s="417">
        <v>0</v>
      </c>
      <c r="AA74" s="417">
        <v>0.16034281</v>
      </c>
      <c r="AB74" s="417">
        <v>0</v>
      </c>
      <c r="AC74" s="419">
        <v>0</v>
      </c>
      <c r="AD74" s="563">
        <f t="shared" si="10"/>
        <v>0</v>
      </c>
      <c r="AE74" s="413">
        <f t="shared" si="140"/>
        <v>0.19285471000000001</v>
      </c>
      <c r="AF74" s="414">
        <f t="shared" ref="AF74" si="187">AK74+AP74+AU74+AZ74</f>
        <v>0</v>
      </c>
      <c r="AG74" s="414">
        <f t="shared" ref="AG74" si="188">AL74+AQ74+AV74+BA74</f>
        <v>0.16034281</v>
      </c>
      <c r="AH74" s="414">
        <f t="shared" ref="AH74" si="189">AM74+AR74+AW74+BB74</f>
        <v>3.2511900000000003E-2</v>
      </c>
      <c r="AI74" s="415">
        <f t="shared" ref="AI74" si="190">AN74+AS74+AX74+BC74</f>
        <v>0</v>
      </c>
      <c r="AJ74" s="416">
        <f t="shared" si="141"/>
        <v>0</v>
      </c>
      <c r="AK74" s="417">
        <v>0</v>
      </c>
      <c r="AL74" s="417">
        <v>0</v>
      </c>
      <c r="AM74" s="417">
        <v>0</v>
      </c>
      <c r="AN74" s="418">
        <v>0</v>
      </c>
      <c r="AO74" s="413">
        <f t="shared" si="142"/>
        <v>0</v>
      </c>
      <c r="AP74" s="417">
        <v>0</v>
      </c>
      <c r="AQ74" s="417">
        <v>0</v>
      </c>
      <c r="AR74" s="417">
        <v>0</v>
      </c>
      <c r="AS74" s="419">
        <v>0</v>
      </c>
      <c r="AT74" s="416">
        <f t="shared" si="143"/>
        <v>0</v>
      </c>
      <c r="AU74" s="417">
        <v>0</v>
      </c>
      <c r="AV74" s="417">
        <v>0</v>
      </c>
      <c r="AW74" s="417">
        <v>0</v>
      </c>
      <c r="AX74" s="418">
        <v>0</v>
      </c>
      <c r="AY74" s="413">
        <f t="shared" si="144"/>
        <v>0.19285471000000001</v>
      </c>
      <c r="AZ74" s="417">
        <v>0</v>
      </c>
      <c r="BA74" s="417">
        <v>0.16034281</v>
      </c>
      <c r="BB74" s="417">
        <v>3.2511900000000003E-2</v>
      </c>
      <c r="BC74" s="419">
        <v>0</v>
      </c>
    </row>
    <row r="75" spans="1:55" ht="30" customHeight="1">
      <c r="A75" s="4" t="s">
        <v>70</v>
      </c>
      <c r="B75" s="17" t="s">
        <v>153</v>
      </c>
      <c r="C75" s="265" t="s">
        <v>154</v>
      </c>
      <c r="D75" s="563">
        <v>3</v>
      </c>
      <c r="E75" s="413">
        <f t="shared" ref="E75" si="191">F75+G75+H75+I75</f>
        <v>3.6283794999999999</v>
      </c>
      <c r="F75" s="414">
        <f t="shared" ref="F75" si="192">K75+P75+U75+Z75</f>
        <v>0</v>
      </c>
      <c r="G75" s="414">
        <f t="shared" ref="G75" si="193">L75+Q75+V75+AA75</f>
        <v>3.2858218199999998</v>
      </c>
      <c r="H75" s="414">
        <f t="shared" ref="H75" si="194">M75+R75+W75+AB75</f>
        <v>0.34255768000000003</v>
      </c>
      <c r="I75" s="415">
        <f t="shared" ref="I75" si="195">N75+S75+X75+AC75</f>
        <v>0</v>
      </c>
      <c r="J75" s="416">
        <f t="shared" ref="J75" si="196">K75+L75+M75+N75</f>
        <v>0.10276722000000001</v>
      </c>
      <c r="K75" s="417">
        <v>0</v>
      </c>
      <c r="L75" s="417">
        <v>0</v>
      </c>
      <c r="M75" s="417">
        <v>0.10276722000000001</v>
      </c>
      <c r="N75" s="418">
        <v>0</v>
      </c>
      <c r="O75" s="413">
        <f t="shared" ref="O75" si="197">P75+Q75+R75+S75</f>
        <v>0.23979046000000001</v>
      </c>
      <c r="P75" s="417">
        <v>0</v>
      </c>
      <c r="Q75" s="417">
        <v>0</v>
      </c>
      <c r="R75" s="417">
        <v>0.23979046000000001</v>
      </c>
      <c r="S75" s="419">
        <v>0</v>
      </c>
      <c r="T75" s="416">
        <f t="shared" ref="T75" si="198">U75+V75+W75+X75</f>
        <v>0</v>
      </c>
      <c r="U75" s="417">
        <v>0</v>
      </c>
      <c r="V75" s="417">
        <v>0</v>
      </c>
      <c r="W75" s="417">
        <v>0</v>
      </c>
      <c r="X75" s="418">
        <v>0</v>
      </c>
      <c r="Y75" s="413">
        <f t="shared" ref="Y75" si="199">Z75+AA75+AB75+AC75</f>
        <v>3.2858218199999998</v>
      </c>
      <c r="Z75" s="417">
        <v>0</v>
      </c>
      <c r="AA75" s="417">
        <f>3.03583482+0.249987</f>
        <v>3.2858218199999998</v>
      </c>
      <c r="AB75" s="417">
        <v>0</v>
      </c>
      <c r="AC75" s="419">
        <v>0</v>
      </c>
      <c r="AD75" s="563">
        <f t="shared" si="10"/>
        <v>2.5</v>
      </c>
      <c r="AE75" s="413">
        <f t="shared" ref="AE75" si="200">AF75+AG75+AH75+AI75</f>
        <v>3.5712865499999999</v>
      </c>
      <c r="AF75" s="414">
        <f t="shared" si="149"/>
        <v>0</v>
      </c>
      <c r="AG75" s="414">
        <f t="shared" si="149"/>
        <v>3.2858218199999998</v>
      </c>
      <c r="AH75" s="414">
        <f t="shared" si="149"/>
        <v>0.28546473</v>
      </c>
      <c r="AI75" s="415">
        <f t="shared" si="149"/>
        <v>0</v>
      </c>
      <c r="AJ75" s="416">
        <f t="shared" ref="AJ75" si="201">AK75+AL75+AM75+AN75</f>
        <v>0</v>
      </c>
      <c r="AK75" s="417">
        <v>0</v>
      </c>
      <c r="AL75" s="417">
        <v>0</v>
      </c>
      <c r="AM75" s="417">
        <v>0</v>
      </c>
      <c r="AN75" s="418">
        <v>0</v>
      </c>
      <c r="AO75" s="413">
        <f t="shared" ref="AO75" si="202">AP75+AQ75+AR75+AS75</f>
        <v>0</v>
      </c>
      <c r="AP75" s="417">
        <v>0</v>
      </c>
      <c r="AQ75" s="417">
        <v>0</v>
      </c>
      <c r="AR75" s="417">
        <v>0</v>
      </c>
      <c r="AS75" s="419">
        <v>0</v>
      </c>
      <c r="AT75" s="416">
        <f t="shared" ref="AT75" si="203">AU75+AV75+AW75+AX75</f>
        <v>0</v>
      </c>
      <c r="AU75" s="417">
        <v>0</v>
      </c>
      <c r="AV75" s="417">
        <v>0</v>
      </c>
      <c r="AW75" s="417">
        <v>0</v>
      </c>
      <c r="AX75" s="418">
        <v>0</v>
      </c>
      <c r="AY75" s="413">
        <f t="shared" ref="AY75" si="204">AZ75+BA75+BB75+BC75</f>
        <v>3.5712865499999999</v>
      </c>
      <c r="AZ75" s="417">
        <v>0</v>
      </c>
      <c r="BA75" s="417">
        <f>3.03583482+0.249987</f>
        <v>3.2858218199999998</v>
      </c>
      <c r="BB75" s="565">
        <v>0.28546473</v>
      </c>
      <c r="BC75" s="419">
        <v>0</v>
      </c>
    </row>
    <row r="76" spans="1:55" ht="31.5">
      <c r="A76" s="261" t="s">
        <v>72</v>
      </c>
      <c r="B76" s="74" t="s">
        <v>73</v>
      </c>
      <c r="C76" s="263" t="s">
        <v>10</v>
      </c>
      <c r="D76" s="562">
        <v>0</v>
      </c>
      <c r="E76" s="408">
        <f t="shared" si="135"/>
        <v>0</v>
      </c>
      <c r="F76" s="409">
        <f t="shared" si="146"/>
        <v>0</v>
      </c>
      <c r="G76" s="409">
        <f t="shared" si="146"/>
        <v>0</v>
      </c>
      <c r="H76" s="409">
        <f t="shared" si="146"/>
        <v>0</v>
      </c>
      <c r="I76" s="410">
        <f t="shared" si="147"/>
        <v>0</v>
      </c>
      <c r="J76" s="411">
        <f t="shared" si="136"/>
        <v>0</v>
      </c>
      <c r="K76" s="409">
        <v>0</v>
      </c>
      <c r="L76" s="409">
        <v>0</v>
      </c>
      <c r="M76" s="409">
        <v>0</v>
      </c>
      <c r="N76" s="412">
        <v>0</v>
      </c>
      <c r="O76" s="408">
        <f t="shared" si="137"/>
        <v>0</v>
      </c>
      <c r="P76" s="409">
        <v>0</v>
      </c>
      <c r="Q76" s="409">
        <v>0</v>
      </c>
      <c r="R76" s="409">
        <v>0</v>
      </c>
      <c r="S76" s="410">
        <v>0</v>
      </c>
      <c r="T76" s="411">
        <f t="shared" si="138"/>
        <v>0</v>
      </c>
      <c r="U76" s="409">
        <v>0</v>
      </c>
      <c r="V76" s="409">
        <v>0</v>
      </c>
      <c r="W76" s="409">
        <v>0</v>
      </c>
      <c r="X76" s="412">
        <v>0</v>
      </c>
      <c r="Y76" s="408">
        <f t="shared" si="139"/>
        <v>0</v>
      </c>
      <c r="Z76" s="409">
        <v>0</v>
      </c>
      <c r="AA76" s="409">
        <v>0</v>
      </c>
      <c r="AB76" s="409">
        <v>0</v>
      </c>
      <c r="AC76" s="410">
        <v>0</v>
      </c>
      <c r="AD76" s="562">
        <f t="shared" si="10"/>
        <v>0</v>
      </c>
      <c r="AE76" s="408">
        <f t="shared" si="140"/>
        <v>0</v>
      </c>
      <c r="AF76" s="409">
        <f t="shared" si="149"/>
        <v>0</v>
      </c>
      <c r="AG76" s="409">
        <f t="shared" si="149"/>
        <v>0</v>
      </c>
      <c r="AH76" s="409">
        <f t="shared" si="149"/>
        <v>0</v>
      </c>
      <c r="AI76" s="410">
        <f t="shared" si="149"/>
        <v>0</v>
      </c>
      <c r="AJ76" s="411">
        <f t="shared" si="141"/>
        <v>0</v>
      </c>
      <c r="AK76" s="409">
        <v>0</v>
      </c>
      <c r="AL76" s="409">
        <v>0</v>
      </c>
      <c r="AM76" s="409">
        <v>0</v>
      </c>
      <c r="AN76" s="412">
        <v>0</v>
      </c>
      <c r="AO76" s="408">
        <f t="shared" si="142"/>
        <v>0</v>
      </c>
      <c r="AP76" s="409">
        <v>0</v>
      </c>
      <c r="AQ76" s="409">
        <v>0</v>
      </c>
      <c r="AR76" s="409">
        <v>0</v>
      </c>
      <c r="AS76" s="410">
        <v>0</v>
      </c>
      <c r="AT76" s="411">
        <f t="shared" si="143"/>
        <v>0</v>
      </c>
      <c r="AU76" s="409">
        <v>0</v>
      </c>
      <c r="AV76" s="409">
        <v>0</v>
      </c>
      <c r="AW76" s="409">
        <v>0</v>
      </c>
      <c r="AX76" s="412">
        <v>0</v>
      </c>
      <c r="AY76" s="408">
        <f t="shared" si="144"/>
        <v>0</v>
      </c>
      <c r="AZ76" s="409">
        <v>0</v>
      </c>
      <c r="BA76" s="409">
        <v>0</v>
      </c>
      <c r="BB76" s="409">
        <v>0</v>
      </c>
      <c r="BC76" s="410">
        <v>0</v>
      </c>
    </row>
    <row r="77" spans="1:55" ht="15.75">
      <c r="A77" s="261" t="s">
        <v>74</v>
      </c>
      <c r="B77" s="74" t="s">
        <v>75</v>
      </c>
      <c r="C77" s="263" t="s">
        <v>10</v>
      </c>
      <c r="D77" s="562">
        <v>0</v>
      </c>
      <c r="E77" s="408">
        <f t="shared" si="135"/>
        <v>0</v>
      </c>
      <c r="F77" s="409">
        <f t="shared" si="146"/>
        <v>0</v>
      </c>
      <c r="G77" s="409">
        <f t="shared" si="146"/>
        <v>0</v>
      </c>
      <c r="H77" s="409">
        <f t="shared" si="146"/>
        <v>0</v>
      </c>
      <c r="I77" s="410">
        <f t="shared" si="147"/>
        <v>0</v>
      </c>
      <c r="J77" s="411">
        <f t="shared" si="136"/>
        <v>0</v>
      </c>
      <c r="K77" s="409">
        <v>0</v>
      </c>
      <c r="L77" s="409">
        <v>0</v>
      </c>
      <c r="M77" s="409">
        <v>0</v>
      </c>
      <c r="N77" s="412">
        <v>0</v>
      </c>
      <c r="O77" s="408">
        <f t="shared" si="137"/>
        <v>0</v>
      </c>
      <c r="P77" s="409">
        <v>0</v>
      </c>
      <c r="Q77" s="409">
        <v>0</v>
      </c>
      <c r="R77" s="409">
        <v>0</v>
      </c>
      <c r="S77" s="410">
        <v>0</v>
      </c>
      <c r="T77" s="411">
        <f t="shared" si="138"/>
        <v>0</v>
      </c>
      <c r="U77" s="409">
        <v>0</v>
      </c>
      <c r="V77" s="409">
        <v>0</v>
      </c>
      <c r="W77" s="409">
        <v>0</v>
      </c>
      <c r="X77" s="412">
        <v>0</v>
      </c>
      <c r="Y77" s="408">
        <f t="shared" si="139"/>
        <v>0</v>
      </c>
      <c r="Z77" s="409">
        <v>0</v>
      </c>
      <c r="AA77" s="409">
        <v>0</v>
      </c>
      <c r="AB77" s="409">
        <v>0</v>
      </c>
      <c r="AC77" s="410">
        <v>0</v>
      </c>
      <c r="AD77" s="562">
        <f t="shared" si="10"/>
        <v>0</v>
      </c>
      <c r="AE77" s="408">
        <f t="shared" si="140"/>
        <v>0</v>
      </c>
      <c r="AF77" s="409">
        <f t="shared" ref="AF77:AI101" si="205">AK77+AP77+AU77+AZ77</f>
        <v>0</v>
      </c>
      <c r="AG77" s="409">
        <f t="shared" si="205"/>
        <v>0</v>
      </c>
      <c r="AH77" s="409">
        <f t="shared" si="205"/>
        <v>0</v>
      </c>
      <c r="AI77" s="410">
        <f t="shared" si="205"/>
        <v>0</v>
      </c>
      <c r="AJ77" s="411">
        <f t="shared" si="141"/>
        <v>0</v>
      </c>
      <c r="AK77" s="409">
        <v>0</v>
      </c>
      <c r="AL77" s="409">
        <v>0</v>
      </c>
      <c r="AM77" s="409">
        <v>0</v>
      </c>
      <c r="AN77" s="412">
        <v>0</v>
      </c>
      <c r="AO77" s="408">
        <f t="shared" si="142"/>
        <v>0</v>
      </c>
      <c r="AP77" s="409">
        <v>0</v>
      </c>
      <c r="AQ77" s="409">
        <v>0</v>
      </c>
      <c r="AR77" s="409">
        <v>0</v>
      </c>
      <c r="AS77" s="410">
        <v>0</v>
      </c>
      <c r="AT77" s="411">
        <f t="shared" si="143"/>
        <v>0</v>
      </c>
      <c r="AU77" s="409">
        <v>0</v>
      </c>
      <c r="AV77" s="409">
        <v>0</v>
      </c>
      <c r="AW77" s="409">
        <v>0</v>
      </c>
      <c r="AX77" s="412">
        <v>0</v>
      </c>
      <c r="AY77" s="408">
        <f t="shared" si="144"/>
        <v>0</v>
      </c>
      <c r="AZ77" s="409">
        <v>0</v>
      </c>
      <c r="BA77" s="409">
        <v>0</v>
      </c>
      <c r="BB77" s="409">
        <v>0</v>
      </c>
      <c r="BC77" s="410">
        <v>0</v>
      </c>
    </row>
    <row r="78" spans="1:55" ht="31.5">
      <c r="A78" s="261" t="s">
        <v>76</v>
      </c>
      <c r="B78" s="74" t="s">
        <v>77</v>
      </c>
      <c r="C78" s="263" t="s">
        <v>10</v>
      </c>
      <c r="D78" s="562">
        <v>0</v>
      </c>
      <c r="E78" s="408">
        <f t="shared" si="135"/>
        <v>0</v>
      </c>
      <c r="F78" s="409">
        <f t="shared" si="146"/>
        <v>0</v>
      </c>
      <c r="G78" s="409">
        <f t="shared" si="146"/>
        <v>0</v>
      </c>
      <c r="H78" s="409">
        <f t="shared" si="146"/>
        <v>0</v>
      </c>
      <c r="I78" s="410">
        <f t="shared" si="147"/>
        <v>0</v>
      </c>
      <c r="J78" s="411">
        <f t="shared" si="136"/>
        <v>0</v>
      </c>
      <c r="K78" s="409">
        <v>0</v>
      </c>
      <c r="L78" s="409">
        <v>0</v>
      </c>
      <c r="M78" s="409">
        <v>0</v>
      </c>
      <c r="N78" s="412">
        <v>0</v>
      </c>
      <c r="O78" s="408">
        <f t="shared" si="137"/>
        <v>0</v>
      </c>
      <c r="P78" s="409">
        <v>0</v>
      </c>
      <c r="Q78" s="409">
        <v>0</v>
      </c>
      <c r="R78" s="409">
        <v>0</v>
      </c>
      <c r="S78" s="410">
        <v>0</v>
      </c>
      <c r="T78" s="411">
        <f t="shared" si="138"/>
        <v>0</v>
      </c>
      <c r="U78" s="409">
        <v>0</v>
      </c>
      <c r="V78" s="409">
        <v>0</v>
      </c>
      <c r="W78" s="409">
        <v>0</v>
      </c>
      <c r="X78" s="412">
        <v>0</v>
      </c>
      <c r="Y78" s="408">
        <f t="shared" si="139"/>
        <v>0</v>
      </c>
      <c r="Z78" s="409">
        <v>0</v>
      </c>
      <c r="AA78" s="409">
        <v>0</v>
      </c>
      <c r="AB78" s="409">
        <v>0</v>
      </c>
      <c r="AC78" s="410">
        <v>0</v>
      </c>
      <c r="AD78" s="562">
        <f t="shared" si="10"/>
        <v>0</v>
      </c>
      <c r="AE78" s="408">
        <f t="shared" si="140"/>
        <v>0</v>
      </c>
      <c r="AF78" s="409">
        <f t="shared" si="205"/>
        <v>0</v>
      </c>
      <c r="AG78" s="409">
        <f t="shared" si="205"/>
        <v>0</v>
      </c>
      <c r="AH78" s="409">
        <f t="shared" si="205"/>
        <v>0</v>
      </c>
      <c r="AI78" s="410">
        <f t="shared" si="205"/>
        <v>0</v>
      </c>
      <c r="AJ78" s="411">
        <f t="shared" si="141"/>
        <v>0</v>
      </c>
      <c r="AK78" s="409">
        <v>0</v>
      </c>
      <c r="AL78" s="409">
        <v>0</v>
      </c>
      <c r="AM78" s="409">
        <v>0</v>
      </c>
      <c r="AN78" s="412">
        <v>0</v>
      </c>
      <c r="AO78" s="408">
        <f t="shared" si="142"/>
        <v>0</v>
      </c>
      <c r="AP78" s="409">
        <v>0</v>
      </c>
      <c r="AQ78" s="409">
        <v>0</v>
      </c>
      <c r="AR78" s="409">
        <v>0</v>
      </c>
      <c r="AS78" s="410">
        <v>0</v>
      </c>
      <c r="AT78" s="411">
        <f t="shared" si="143"/>
        <v>0</v>
      </c>
      <c r="AU78" s="409">
        <v>0</v>
      </c>
      <c r="AV78" s="409">
        <v>0</v>
      </c>
      <c r="AW78" s="409">
        <v>0</v>
      </c>
      <c r="AX78" s="412">
        <v>0</v>
      </c>
      <c r="AY78" s="408">
        <f t="shared" si="144"/>
        <v>0</v>
      </c>
      <c r="AZ78" s="409">
        <v>0</v>
      </c>
      <c r="BA78" s="409">
        <v>0</v>
      </c>
      <c r="BB78" s="409">
        <v>0</v>
      </c>
      <c r="BC78" s="410">
        <v>0</v>
      </c>
    </row>
    <row r="79" spans="1:55" ht="31.5">
      <c r="A79" s="261" t="s">
        <v>78</v>
      </c>
      <c r="B79" s="74" t="s">
        <v>79</v>
      </c>
      <c r="C79" s="263" t="s">
        <v>10</v>
      </c>
      <c r="D79" s="562">
        <v>0</v>
      </c>
      <c r="E79" s="408">
        <v>0</v>
      </c>
      <c r="F79" s="409">
        <v>0</v>
      </c>
      <c r="G79" s="409">
        <v>0</v>
      </c>
      <c r="H79" s="409">
        <v>0</v>
      </c>
      <c r="I79" s="410">
        <v>0</v>
      </c>
      <c r="J79" s="411">
        <v>0</v>
      </c>
      <c r="K79" s="409">
        <v>0</v>
      </c>
      <c r="L79" s="409">
        <v>0</v>
      </c>
      <c r="M79" s="409">
        <v>0</v>
      </c>
      <c r="N79" s="412">
        <v>0</v>
      </c>
      <c r="O79" s="408">
        <v>0</v>
      </c>
      <c r="P79" s="409">
        <v>0</v>
      </c>
      <c r="Q79" s="409">
        <v>0</v>
      </c>
      <c r="R79" s="409">
        <v>0</v>
      </c>
      <c r="S79" s="410">
        <v>0</v>
      </c>
      <c r="T79" s="411">
        <v>0</v>
      </c>
      <c r="U79" s="409">
        <v>0</v>
      </c>
      <c r="V79" s="409">
        <v>0</v>
      </c>
      <c r="W79" s="409">
        <v>0</v>
      </c>
      <c r="X79" s="412">
        <v>0</v>
      </c>
      <c r="Y79" s="408">
        <v>0</v>
      </c>
      <c r="Z79" s="409">
        <v>0</v>
      </c>
      <c r="AA79" s="409">
        <v>0</v>
      </c>
      <c r="AB79" s="409">
        <v>0</v>
      </c>
      <c r="AC79" s="410">
        <v>0</v>
      </c>
      <c r="AD79" s="562">
        <f t="shared" si="10"/>
        <v>0</v>
      </c>
      <c r="AE79" s="408">
        <v>0</v>
      </c>
      <c r="AF79" s="409">
        <v>0</v>
      </c>
      <c r="AG79" s="409">
        <v>0</v>
      </c>
      <c r="AH79" s="409">
        <v>0</v>
      </c>
      <c r="AI79" s="410">
        <v>0</v>
      </c>
      <c r="AJ79" s="411">
        <v>0</v>
      </c>
      <c r="AK79" s="409">
        <v>0</v>
      </c>
      <c r="AL79" s="409">
        <v>0</v>
      </c>
      <c r="AM79" s="409">
        <v>0</v>
      </c>
      <c r="AN79" s="412">
        <v>0</v>
      </c>
      <c r="AO79" s="408">
        <v>0</v>
      </c>
      <c r="AP79" s="409">
        <v>0</v>
      </c>
      <c r="AQ79" s="409">
        <v>0</v>
      </c>
      <c r="AR79" s="409">
        <v>0</v>
      </c>
      <c r="AS79" s="410">
        <v>0</v>
      </c>
      <c r="AT79" s="411">
        <v>0</v>
      </c>
      <c r="AU79" s="409">
        <v>0</v>
      </c>
      <c r="AV79" s="409">
        <v>0</v>
      </c>
      <c r="AW79" s="409">
        <v>0</v>
      </c>
      <c r="AX79" s="412">
        <v>0</v>
      </c>
      <c r="AY79" s="408">
        <v>0</v>
      </c>
      <c r="AZ79" s="409">
        <v>0</v>
      </c>
      <c r="BA79" s="409">
        <v>0</v>
      </c>
      <c r="BB79" s="409">
        <v>0</v>
      </c>
      <c r="BC79" s="410">
        <v>0</v>
      </c>
    </row>
    <row r="80" spans="1:55" ht="31.5">
      <c r="A80" s="261" t="s">
        <v>80</v>
      </c>
      <c r="B80" s="74" t="s">
        <v>81</v>
      </c>
      <c r="C80" s="263" t="s">
        <v>10</v>
      </c>
      <c r="D80" s="562">
        <v>0</v>
      </c>
      <c r="E80" s="408">
        <f t="shared" si="135"/>
        <v>0</v>
      </c>
      <c r="F80" s="409">
        <f t="shared" si="146"/>
        <v>0</v>
      </c>
      <c r="G80" s="409">
        <f t="shared" si="146"/>
        <v>0</v>
      </c>
      <c r="H80" s="409">
        <f t="shared" si="146"/>
        <v>0</v>
      </c>
      <c r="I80" s="410">
        <f t="shared" si="147"/>
        <v>0</v>
      </c>
      <c r="J80" s="411">
        <f t="shared" si="136"/>
        <v>0</v>
      </c>
      <c r="K80" s="409">
        <v>0</v>
      </c>
      <c r="L80" s="409">
        <v>0</v>
      </c>
      <c r="M80" s="409">
        <v>0</v>
      </c>
      <c r="N80" s="412">
        <v>0</v>
      </c>
      <c r="O80" s="408">
        <f t="shared" si="137"/>
        <v>0</v>
      </c>
      <c r="P80" s="409">
        <v>0</v>
      </c>
      <c r="Q80" s="409">
        <v>0</v>
      </c>
      <c r="R80" s="409">
        <v>0</v>
      </c>
      <c r="S80" s="410">
        <v>0</v>
      </c>
      <c r="T80" s="411">
        <f t="shared" si="138"/>
        <v>0</v>
      </c>
      <c r="U80" s="409">
        <v>0</v>
      </c>
      <c r="V80" s="409">
        <v>0</v>
      </c>
      <c r="W80" s="409">
        <v>0</v>
      </c>
      <c r="X80" s="412">
        <v>0</v>
      </c>
      <c r="Y80" s="408">
        <f t="shared" si="139"/>
        <v>0</v>
      </c>
      <c r="Z80" s="409">
        <v>0</v>
      </c>
      <c r="AA80" s="409">
        <v>0</v>
      </c>
      <c r="AB80" s="409">
        <v>0</v>
      </c>
      <c r="AC80" s="410">
        <v>0</v>
      </c>
      <c r="AD80" s="562">
        <f t="shared" si="10"/>
        <v>0</v>
      </c>
      <c r="AE80" s="408">
        <f t="shared" si="140"/>
        <v>0</v>
      </c>
      <c r="AF80" s="409">
        <f t="shared" si="205"/>
        <v>0</v>
      </c>
      <c r="AG80" s="409">
        <f t="shared" si="205"/>
        <v>0</v>
      </c>
      <c r="AH80" s="409">
        <f t="shared" si="205"/>
        <v>0</v>
      </c>
      <c r="AI80" s="410">
        <f t="shared" si="205"/>
        <v>0</v>
      </c>
      <c r="AJ80" s="411">
        <f t="shared" si="141"/>
        <v>0</v>
      </c>
      <c r="AK80" s="409">
        <v>0</v>
      </c>
      <c r="AL80" s="409">
        <v>0</v>
      </c>
      <c r="AM80" s="409">
        <v>0</v>
      </c>
      <c r="AN80" s="412">
        <v>0</v>
      </c>
      <c r="AO80" s="408">
        <f t="shared" si="142"/>
        <v>0</v>
      </c>
      <c r="AP80" s="409">
        <v>0</v>
      </c>
      <c r="AQ80" s="409">
        <v>0</v>
      </c>
      <c r="AR80" s="409">
        <v>0</v>
      </c>
      <c r="AS80" s="410">
        <v>0</v>
      </c>
      <c r="AT80" s="411">
        <f t="shared" si="143"/>
        <v>0</v>
      </c>
      <c r="AU80" s="409">
        <v>0</v>
      </c>
      <c r="AV80" s="409">
        <v>0</v>
      </c>
      <c r="AW80" s="409">
        <v>0</v>
      </c>
      <c r="AX80" s="412">
        <v>0</v>
      </c>
      <c r="AY80" s="408">
        <f t="shared" si="144"/>
        <v>0</v>
      </c>
      <c r="AZ80" s="409">
        <v>0</v>
      </c>
      <c r="BA80" s="409">
        <v>0</v>
      </c>
      <c r="BB80" s="409">
        <v>0</v>
      </c>
      <c r="BC80" s="410">
        <v>0</v>
      </c>
    </row>
    <row r="81" spans="1:55" ht="31.5">
      <c r="A81" s="261" t="s">
        <v>82</v>
      </c>
      <c r="B81" s="74" t="s">
        <v>83</v>
      </c>
      <c r="C81" s="263" t="s">
        <v>10</v>
      </c>
      <c r="D81" s="562">
        <v>0</v>
      </c>
      <c r="E81" s="408">
        <f t="shared" si="135"/>
        <v>0</v>
      </c>
      <c r="F81" s="409">
        <f t="shared" si="146"/>
        <v>0</v>
      </c>
      <c r="G81" s="409">
        <f t="shared" si="146"/>
        <v>0</v>
      </c>
      <c r="H81" s="409">
        <f t="shared" si="146"/>
        <v>0</v>
      </c>
      <c r="I81" s="410">
        <f t="shared" si="147"/>
        <v>0</v>
      </c>
      <c r="J81" s="411">
        <f t="shared" si="136"/>
        <v>0</v>
      </c>
      <c r="K81" s="409">
        <v>0</v>
      </c>
      <c r="L81" s="409">
        <v>0</v>
      </c>
      <c r="M81" s="409">
        <v>0</v>
      </c>
      <c r="N81" s="412">
        <v>0</v>
      </c>
      <c r="O81" s="408">
        <f t="shared" si="137"/>
        <v>0</v>
      </c>
      <c r="P81" s="409">
        <v>0</v>
      </c>
      <c r="Q81" s="409">
        <v>0</v>
      </c>
      <c r="R81" s="409">
        <v>0</v>
      </c>
      <c r="S81" s="410">
        <v>0</v>
      </c>
      <c r="T81" s="411">
        <f t="shared" si="138"/>
        <v>0</v>
      </c>
      <c r="U81" s="409">
        <v>0</v>
      </c>
      <c r="V81" s="409">
        <v>0</v>
      </c>
      <c r="W81" s="409">
        <v>0</v>
      </c>
      <c r="X81" s="412">
        <v>0</v>
      </c>
      <c r="Y81" s="408">
        <f t="shared" si="139"/>
        <v>0</v>
      </c>
      <c r="Z81" s="409">
        <v>0</v>
      </c>
      <c r="AA81" s="409">
        <v>0</v>
      </c>
      <c r="AB81" s="409">
        <v>0</v>
      </c>
      <c r="AC81" s="410">
        <v>0</v>
      </c>
      <c r="AD81" s="562">
        <f t="shared" si="10"/>
        <v>0</v>
      </c>
      <c r="AE81" s="408">
        <f t="shared" si="140"/>
        <v>0</v>
      </c>
      <c r="AF81" s="409">
        <f t="shared" si="205"/>
        <v>0</v>
      </c>
      <c r="AG81" s="409">
        <f t="shared" si="205"/>
        <v>0</v>
      </c>
      <c r="AH81" s="409">
        <f t="shared" si="205"/>
        <v>0</v>
      </c>
      <c r="AI81" s="410">
        <f t="shared" si="205"/>
        <v>0</v>
      </c>
      <c r="AJ81" s="411">
        <f t="shared" si="141"/>
        <v>0</v>
      </c>
      <c r="AK81" s="409">
        <v>0</v>
      </c>
      <c r="AL81" s="409">
        <v>0</v>
      </c>
      <c r="AM81" s="409">
        <v>0</v>
      </c>
      <c r="AN81" s="412">
        <v>0</v>
      </c>
      <c r="AO81" s="408">
        <f t="shared" si="142"/>
        <v>0</v>
      </c>
      <c r="AP81" s="409">
        <v>0</v>
      </c>
      <c r="AQ81" s="409">
        <v>0</v>
      </c>
      <c r="AR81" s="409">
        <v>0</v>
      </c>
      <c r="AS81" s="410">
        <v>0</v>
      </c>
      <c r="AT81" s="411">
        <f t="shared" si="143"/>
        <v>0</v>
      </c>
      <c r="AU81" s="409">
        <v>0</v>
      </c>
      <c r="AV81" s="409">
        <v>0</v>
      </c>
      <c r="AW81" s="409">
        <v>0</v>
      </c>
      <c r="AX81" s="412">
        <v>0</v>
      </c>
      <c r="AY81" s="408">
        <f t="shared" si="144"/>
        <v>0</v>
      </c>
      <c r="AZ81" s="409">
        <v>0</v>
      </c>
      <c r="BA81" s="409">
        <v>0</v>
      </c>
      <c r="BB81" s="409">
        <v>0</v>
      </c>
      <c r="BC81" s="410">
        <v>0</v>
      </c>
    </row>
    <row r="82" spans="1:55" ht="31.5">
      <c r="A82" s="261" t="s">
        <v>84</v>
      </c>
      <c r="B82" s="74" t="s">
        <v>85</v>
      </c>
      <c r="C82" s="263" t="s">
        <v>10</v>
      </c>
      <c r="D82" s="562">
        <v>0</v>
      </c>
      <c r="E82" s="408">
        <f t="shared" si="135"/>
        <v>0</v>
      </c>
      <c r="F82" s="409">
        <f t="shared" si="146"/>
        <v>0</v>
      </c>
      <c r="G82" s="409">
        <f t="shared" si="146"/>
        <v>0</v>
      </c>
      <c r="H82" s="409">
        <f t="shared" si="146"/>
        <v>0</v>
      </c>
      <c r="I82" s="410">
        <f t="shared" si="147"/>
        <v>0</v>
      </c>
      <c r="J82" s="411">
        <f t="shared" si="136"/>
        <v>0</v>
      </c>
      <c r="K82" s="409">
        <v>0</v>
      </c>
      <c r="L82" s="409">
        <v>0</v>
      </c>
      <c r="M82" s="409">
        <v>0</v>
      </c>
      <c r="N82" s="412">
        <v>0</v>
      </c>
      <c r="O82" s="408">
        <f t="shared" si="137"/>
        <v>0</v>
      </c>
      <c r="P82" s="409">
        <v>0</v>
      </c>
      <c r="Q82" s="409">
        <v>0</v>
      </c>
      <c r="R82" s="409">
        <v>0</v>
      </c>
      <c r="S82" s="410">
        <v>0</v>
      </c>
      <c r="T82" s="411">
        <f t="shared" si="138"/>
        <v>0</v>
      </c>
      <c r="U82" s="409">
        <v>0</v>
      </c>
      <c r="V82" s="409">
        <v>0</v>
      </c>
      <c r="W82" s="409">
        <v>0</v>
      </c>
      <c r="X82" s="412">
        <v>0</v>
      </c>
      <c r="Y82" s="408">
        <f t="shared" si="139"/>
        <v>0</v>
      </c>
      <c r="Z82" s="409">
        <v>0</v>
      </c>
      <c r="AA82" s="409">
        <v>0</v>
      </c>
      <c r="AB82" s="409">
        <v>0</v>
      </c>
      <c r="AC82" s="410">
        <v>0</v>
      </c>
      <c r="AD82" s="562">
        <f t="shared" si="10"/>
        <v>0</v>
      </c>
      <c r="AE82" s="408">
        <f t="shared" si="140"/>
        <v>0</v>
      </c>
      <c r="AF82" s="409">
        <f t="shared" si="205"/>
        <v>0</v>
      </c>
      <c r="AG82" s="409">
        <f t="shared" si="205"/>
        <v>0</v>
      </c>
      <c r="AH82" s="409">
        <f t="shared" si="205"/>
        <v>0</v>
      </c>
      <c r="AI82" s="410">
        <f t="shared" si="205"/>
        <v>0</v>
      </c>
      <c r="AJ82" s="411">
        <f t="shared" si="141"/>
        <v>0</v>
      </c>
      <c r="AK82" s="409">
        <v>0</v>
      </c>
      <c r="AL82" s="409">
        <v>0</v>
      </c>
      <c r="AM82" s="409">
        <v>0</v>
      </c>
      <c r="AN82" s="412">
        <v>0</v>
      </c>
      <c r="AO82" s="408">
        <f t="shared" si="142"/>
        <v>0</v>
      </c>
      <c r="AP82" s="409">
        <v>0</v>
      </c>
      <c r="AQ82" s="409">
        <v>0</v>
      </c>
      <c r="AR82" s="409">
        <v>0</v>
      </c>
      <c r="AS82" s="410">
        <v>0</v>
      </c>
      <c r="AT82" s="411">
        <f t="shared" si="143"/>
        <v>0</v>
      </c>
      <c r="AU82" s="409">
        <v>0</v>
      </c>
      <c r="AV82" s="409">
        <v>0</v>
      </c>
      <c r="AW82" s="409">
        <v>0</v>
      </c>
      <c r="AX82" s="412">
        <v>0</v>
      </c>
      <c r="AY82" s="408">
        <f t="shared" si="144"/>
        <v>0</v>
      </c>
      <c r="AZ82" s="409">
        <v>0</v>
      </c>
      <c r="BA82" s="409">
        <v>0</v>
      </c>
      <c r="BB82" s="409">
        <v>0</v>
      </c>
      <c r="BC82" s="410">
        <v>0</v>
      </c>
    </row>
    <row r="83" spans="1:55" ht="31.5">
      <c r="A83" s="250" t="s">
        <v>86</v>
      </c>
      <c r="B83" s="55" t="s">
        <v>87</v>
      </c>
      <c r="C83" s="286" t="s">
        <v>10</v>
      </c>
      <c r="D83" s="561">
        <f>D84+D86</f>
        <v>0</v>
      </c>
      <c r="E83" s="403">
        <f t="shared" si="135"/>
        <v>2.9809971600000003</v>
      </c>
      <c r="F83" s="404">
        <f t="shared" ref="F83:I101" si="206">K83+P83+U83+Z83</f>
        <v>0</v>
      </c>
      <c r="G83" s="404">
        <f t="shared" si="206"/>
        <v>2.9809971600000003</v>
      </c>
      <c r="H83" s="404">
        <f t="shared" si="206"/>
        <v>0</v>
      </c>
      <c r="I83" s="405">
        <f t="shared" si="147"/>
        <v>0</v>
      </c>
      <c r="J83" s="406">
        <f t="shared" si="136"/>
        <v>0</v>
      </c>
      <c r="K83" s="404">
        <f>K84+K86</f>
        <v>0</v>
      </c>
      <c r="L83" s="404">
        <f>L84+L86</f>
        <v>0</v>
      </c>
      <c r="M83" s="404">
        <f>M84+M86</f>
        <v>0</v>
      </c>
      <c r="N83" s="407">
        <f>N84+N86</f>
        <v>0</v>
      </c>
      <c r="O83" s="403">
        <f t="shared" si="137"/>
        <v>0</v>
      </c>
      <c r="P83" s="404">
        <f>P84+P86</f>
        <v>0</v>
      </c>
      <c r="Q83" s="404">
        <f>Q84+Q86</f>
        <v>0</v>
      </c>
      <c r="R83" s="404">
        <f>R84+R86</f>
        <v>0</v>
      </c>
      <c r="S83" s="405">
        <f>S84+S86</f>
        <v>0</v>
      </c>
      <c r="T83" s="406">
        <f t="shared" si="138"/>
        <v>1</v>
      </c>
      <c r="U83" s="404">
        <f>U84+U86</f>
        <v>0</v>
      </c>
      <c r="V83" s="404">
        <f>V84+V86</f>
        <v>1</v>
      </c>
      <c r="W83" s="404">
        <f>W84+W86</f>
        <v>0</v>
      </c>
      <c r="X83" s="407">
        <f>X84+X86</f>
        <v>0</v>
      </c>
      <c r="Y83" s="403">
        <f t="shared" si="139"/>
        <v>1.98099716</v>
      </c>
      <c r="Z83" s="404">
        <f>Z84+Z86</f>
        <v>0</v>
      </c>
      <c r="AA83" s="404">
        <f>AA84+AA86</f>
        <v>1.98099716</v>
      </c>
      <c r="AB83" s="404">
        <f>AB84+AB86</f>
        <v>0</v>
      </c>
      <c r="AC83" s="405">
        <f>AC84+AC86</f>
        <v>0</v>
      </c>
      <c r="AD83" s="561">
        <f t="shared" si="10"/>
        <v>0</v>
      </c>
      <c r="AE83" s="403">
        <f t="shared" si="140"/>
        <v>2.9809971599999998</v>
      </c>
      <c r="AF83" s="404">
        <f t="shared" si="205"/>
        <v>0</v>
      </c>
      <c r="AG83" s="404">
        <f t="shared" si="205"/>
        <v>2.9809971599999998</v>
      </c>
      <c r="AH83" s="404">
        <f t="shared" si="205"/>
        <v>0</v>
      </c>
      <c r="AI83" s="405">
        <f t="shared" si="205"/>
        <v>0</v>
      </c>
      <c r="AJ83" s="406">
        <f t="shared" si="141"/>
        <v>0</v>
      </c>
      <c r="AK83" s="404">
        <f>AK84+AK86</f>
        <v>0</v>
      </c>
      <c r="AL83" s="404">
        <f>AL84+AL86</f>
        <v>0</v>
      </c>
      <c r="AM83" s="404">
        <f>AM84+AM86</f>
        <v>0</v>
      </c>
      <c r="AN83" s="407">
        <f>AN84+AN86</f>
        <v>0</v>
      </c>
      <c r="AO83" s="403">
        <f t="shared" si="142"/>
        <v>0</v>
      </c>
      <c r="AP83" s="404">
        <f>AP84+AP86</f>
        <v>0</v>
      </c>
      <c r="AQ83" s="404">
        <f>AQ84+AQ86</f>
        <v>0</v>
      </c>
      <c r="AR83" s="404">
        <f>AR84+AR86</f>
        <v>0</v>
      </c>
      <c r="AS83" s="405">
        <f>AS84+AS86</f>
        <v>0</v>
      </c>
      <c r="AT83" s="406">
        <f t="shared" si="143"/>
        <v>2.9809971599999998</v>
      </c>
      <c r="AU83" s="404">
        <f>AU84+AU86</f>
        <v>0</v>
      </c>
      <c r="AV83" s="404">
        <f>AV84+AV86</f>
        <v>2.9809971599999998</v>
      </c>
      <c r="AW83" s="404">
        <f>AW84+AW86</f>
        <v>0</v>
      </c>
      <c r="AX83" s="407">
        <f>AX84+AX86</f>
        <v>0</v>
      </c>
      <c r="AY83" s="403">
        <f t="shared" si="144"/>
        <v>0</v>
      </c>
      <c r="AZ83" s="404">
        <f>AZ84+AZ86</f>
        <v>0</v>
      </c>
      <c r="BA83" s="404">
        <f>BA84+BA86</f>
        <v>0</v>
      </c>
      <c r="BB83" s="404">
        <f>BB84+BB86</f>
        <v>0</v>
      </c>
      <c r="BC83" s="405">
        <f>BC84+BC86</f>
        <v>0</v>
      </c>
    </row>
    <row r="84" spans="1:55" ht="15.75">
      <c r="A84" s="261" t="s">
        <v>88</v>
      </c>
      <c r="B84" s="85" t="s">
        <v>89</v>
      </c>
      <c r="C84" s="263" t="s">
        <v>10</v>
      </c>
      <c r="D84" s="562">
        <f>SUM(D85:D85)</f>
        <v>0</v>
      </c>
      <c r="E84" s="408">
        <f t="shared" si="135"/>
        <v>2.9809971600000003</v>
      </c>
      <c r="F84" s="409">
        <f t="shared" si="206"/>
        <v>0</v>
      </c>
      <c r="G84" s="409">
        <f t="shared" si="206"/>
        <v>2.9809971600000003</v>
      </c>
      <c r="H84" s="409">
        <f t="shared" si="206"/>
        <v>0</v>
      </c>
      <c r="I84" s="410">
        <f t="shared" si="147"/>
        <v>0</v>
      </c>
      <c r="J84" s="411">
        <f t="shared" si="136"/>
        <v>0</v>
      </c>
      <c r="K84" s="409">
        <f>SUM(K85:K85)</f>
        <v>0</v>
      </c>
      <c r="L84" s="409">
        <f>SUM(L85:L85)</f>
        <v>0</v>
      </c>
      <c r="M84" s="409">
        <f>SUM(M85:M85)</f>
        <v>0</v>
      </c>
      <c r="N84" s="412">
        <f>SUM(N85:N85)</f>
        <v>0</v>
      </c>
      <c r="O84" s="408">
        <f t="shared" si="137"/>
        <v>0</v>
      </c>
      <c r="P84" s="409">
        <f>SUM(P85:P85)</f>
        <v>0</v>
      </c>
      <c r="Q84" s="409">
        <f>SUM(Q85:Q85)</f>
        <v>0</v>
      </c>
      <c r="R84" s="409">
        <f>SUM(R85:R85)</f>
        <v>0</v>
      </c>
      <c r="S84" s="410">
        <f>SUM(S85:S85)</f>
        <v>0</v>
      </c>
      <c r="T84" s="411">
        <f t="shared" si="138"/>
        <v>1</v>
      </c>
      <c r="U84" s="409">
        <f>SUM(U85:U85)</f>
        <v>0</v>
      </c>
      <c r="V84" s="409">
        <f>SUM(V85:V85)</f>
        <v>1</v>
      </c>
      <c r="W84" s="409">
        <f>SUM(W85:W85)</f>
        <v>0</v>
      </c>
      <c r="X84" s="412">
        <f>SUM(X85:X85)</f>
        <v>0</v>
      </c>
      <c r="Y84" s="408">
        <f t="shared" si="139"/>
        <v>1.98099716</v>
      </c>
      <c r="Z84" s="409">
        <f>SUM(Z85:Z85)</f>
        <v>0</v>
      </c>
      <c r="AA84" s="409">
        <f>SUM(AA85:AA85)</f>
        <v>1.98099716</v>
      </c>
      <c r="AB84" s="409">
        <f>SUM(AB85:AB85)</f>
        <v>0</v>
      </c>
      <c r="AC84" s="410">
        <f>SUM(AC85:AC85)</f>
        <v>0</v>
      </c>
      <c r="AD84" s="562">
        <f t="shared" si="10"/>
        <v>0</v>
      </c>
      <c r="AE84" s="408">
        <f t="shared" si="140"/>
        <v>2.9809971599999998</v>
      </c>
      <c r="AF84" s="409">
        <f t="shared" si="205"/>
        <v>0</v>
      </c>
      <c r="AG84" s="409">
        <f t="shared" si="205"/>
        <v>2.9809971599999998</v>
      </c>
      <c r="AH84" s="409">
        <f t="shared" si="205"/>
        <v>0</v>
      </c>
      <c r="AI84" s="410">
        <f t="shared" si="205"/>
        <v>0</v>
      </c>
      <c r="AJ84" s="411">
        <f t="shared" si="141"/>
        <v>0</v>
      </c>
      <c r="AK84" s="409">
        <f>SUM(AK85:AK85)</f>
        <v>0</v>
      </c>
      <c r="AL84" s="409">
        <f>SUM(AL85:AL85)</f>
        <v>0</v>
      </c>
      <c r="AM84" s="409">
        <f>SUM(AM85:AM85)</f>
        <v>0</v>
      </c>
      <c r="AN84" s="412">
        <f>SUM(AN85:AN85)</f>
        <v>0</v>
      </c>
      <c r="AO84" s="408">
        <f t="shared" si="142"/>
        <v>0</v>
      </c>
      <c r="AP84" s="409">
        <f>SUM(AP85:AP85)</f>
        <v>0</v>
      </c>
      <c r="AQ84" s="409">
        <f>SUM(AQ85:AQ85)</f>
        <v>0</v>
      </c>
      <c r="AR84" s="409">
        <f>SUM(AR85:AR85)</f>
        <v>0</v>
      </c>
      <c r="AS84" s="410">
        <f>SUM(AS85:AS85)</f>
        <v>0</v>
      </c>
      <c r="AT84" s="411">
        <f t="shared" si="143"/>
        <v>2.9809971599999998</v>
      </c>
      <c r="AU84" s="409">
        <f>SUM(AU85:AU85)</f>
        <v>0</v>
      </c>
      <c r="AV84" s="409">
        <f>SUM(AV85:AV85)</f>
        <v>2.9809971599999998</v>
      </c>
      <c r="AW84" s="409">
        <f>SUM(AW85:AW85)</f>
        <v>0</v>
      </c>
      <c r="AX84" s="412">
        <f>SUM(AX85:AX85)</f>
        <v>0</v>
      </c>
      <c r="AY84" s="408">
        <f t="shared" si="144"/>
        <v>0</v>
      </c>
      <c r="AZ84" s="409">
        <f>SUM(AZ85:AZ85)</f>
        <v>0</v>
      </c>
      <c r="BA84" s="409">
        <f>SUM(BA85:BA85)</f>
        <v>0</v>
      </c>
      <c r="BB84" s="409">
        <f>SUM(BB85:BB85)</f>
        <v>0</v>
      </c>
      <c r="BC84" s="410">
        <f>SUM(BC85:BC85)</f>
        <v>0</v>
      </c>
    </row>
    <row r="85" spans="1:55" ht="31.5">
      <c r="A85" s="262" t="s">
        <v>88</v>
      </c>
      <c r="B85" s="17" t="s">
        <v>155</v>
      </c>
      <c r="C85" s="265" t="s">
        <v>127</v>
      </c>
      <c r="D85" s="563">
        <v>0</v>
      </c>
      <c r="E85" s="413">
        <f t="shared" si="135"/>
        <v>2.9809971600000003</v>
      </c>
      <c r="F85" s="414">
        <f t="shared" si="206"/>
        <v>0</v>
      </c>
      <c r="G85" s="414">
        <f t="shared" si="206"/>
        <v>2.9809971600000003</v>
      </c>
      <c r="H85" s="414">
        <f t="shared" si="206"/>
        <v>0</v>
      </c>
      <c r="I85" s="415">
        <f t="shared" si="147"/>
        <v>0</v>
      </c>
      <c r="J85" s="416">
        <f t="shared" si="136"/>
        <v>0</v>
      </c>
      <c r="K85" s="417">
        <v>0</v>
      </c>
      <c r="L85" s="417">
        <v>0</v>
      </c>
      <c r="M85" s="417">
        <v>0</v>
      </c>
      <c r="N85" s="418">
        <v>0</v>
      </c>
      <c r="O85" s="413">
        <f t="shared" si="137"/>
        <v>0</v>
      </c>
      <c r="P85" s="417">
        <v>0</v>
      </c>
      <c r="Q85" s="417">
        <v>0</v>
      </c>
      <c r="R85" s="417">
        <v>0</v>
      </c>
      <c r="S85" s="419">
        <v>0</v>
      </c>
      <c r="T85" s="416">
        <f t="shared" si="138"/>
        <v>1</v>
      </c>
      <c r="U85" s="417">
        <v>0</v>
      </c>
      <c r="V85" s="417">
        <f>0.5+0.5</f>
        <v>1</v>
      </c>
      <c r="W85" s="417">
        <v>0</v>
      </c>
      <c r="X85" s="418">
        <v>0</v>
      </c>
      <c r="Y85" s="413">
        <f t="shared" si="139"/>
        <v>1.98099716</v>
      </c>
      <c r="Z85" s="417">
        <v>0</v>
      </c>
      <c r="AA85" s="417">
        <f>1+0.98099716</f>
        <v>1.98099716</v>
      </c>
      <c r="AB85" s="417">
        <v>0</v>
      </c>
      <c r="AC85" s="419">
        <v>0</v>
      </c>
      <c r="AD85" s="563">
        <f t="shared" si="10"/>
        <v>0</v>
      </c>
      <c r="AE85" s="413">
        <f t="shared" si="140"/>
        <v>2.9809971599999998</v>
      </c>
      <c r="AF85" s="414">
        <f t="shared" si="205"/>
        <v>0</v>
      </c>
      <c r="AG85" s="414">
        <f t="shared" si="205"/>
        <v>2.9809971599999998</v>
      </c>
      <c r="AH85" s="414">
        <f t="shared" si="205"/>
        <v>0</v>
      </c>
      <c r="AI85" s="415">
        <f t="shared" si="205"/>
        <v>0</v>
      </c>
      <c r="AJ85" s="416">
        <f t="shared" si="141"/>
        <v>0</v>
      </c>
      <c r="AK85" s="417">
        <v>0</v>
      </c>
      <c r="AL85" s="417">
        <v>0</v>
      </c>
      <c r="AM85" s="417">
        <v>0</v>
      </c>
      <c r="AN85" s="418">
        <v>0</v>
      </c>
      <c r="AO85" s="413">
        <f t="shared" si="142"/>
        <v>0</v>
      </c>
      <c r="AP85" s="417">
        <v>0</v>
      </c>
      <c r="AQ85" s="417">
        <v>0</v>
      </c>
      <c r="AR85" s="417">
        <v>0</v>
      </c>
      <c r="AS85" s="419">
        <v>0</v>
      </c>
      <c r="AT85" s="416">
        <f t="shared" si="143"/>
        <v>2.9809971599999998</v>
      </c>
      <c r="AU85" s="417">
        <v>0</v>
      </c>
      <c r="AV85" s="417">
        <f>2.98099716</f>
        <v>2.9809971599999998</v>
      </c>
      <c r="AW85" s="417">
        <v>0</v>
      </c>
      <c r="AX85" s="418">
        <v>0</v>
      </c>
      <c r="AY85" s="413">
        <f t="shared" si="144"/>
        <v>0</v>
      </c>
      <c r="AZ85" s="417">
        <v>0</v>
      </c>
      <c r="BA85" s="417">
        <v>0</v>
      </c>
      <c r="BB85" s="417">
        <v>0</v>
      </c>
      <c r="BC85" s="419">
        <v>0</v>
      </c>
    </row>
    <row r="86" spans="1:55" ht="31.5">
      <c r="A86" s="261" t="s">
        <v>90</v>
      </c>
      <c r="B86" s="74" t="s">
        <v>91</v>
      </c>
      <c r="C86" s="263" t="s">
        <v>10</v>
      </c>
      <c r="D86" s="562">
        <v>0</v>
      </c>
      <c r="E86" s="408">
        <f t="shared" ref="E86" si="207">F86+G86+H86+I86</f>
        <v>0</v>
      </c>
      <c r="F86" s="409">
        <f t="shared" ref="F86" si="208">K86+P86+U86+Z86</f>
        <v>0</v>
      </c>
      <c r="G86" s="409">
        <f t="shared" ref="G86" si="209">L86+Q86+V86+AA86</f>
        <v>0</v>
      </c>
      <c r="H86" s="409">
        <f t="shared" ref="H86" si="210">M86+R86+W86+AB86</f>
        <v>0</v>
      </c>
      <c r="I86" s="410">
        <f t="shared" ref="I86" si="211">N86+S86+X86+AC86</f>
        <v>0</v>
      </c>
      <c r="J86" s="411">
        <f t="shared" ref="J86" si="212">K86+L86+M86+N86</f>
        <v>0</v>
      </c>
      <c r="K86" s="409">
        <v>0</v>
      </c>
      <c r="L86" s="409">
        <v>0</v>
      </c>
      <c r="M86" s="409">
        <v>0</v>
      </c>
      <c r="N86" s="412">
        <v>0</v>
      </c>
      <c r="O86" s="408">
        <f t="shared" ref="O86" si="213">P86+Q86+R86+S86</f>
        <v>0</v>
      </c>
      <c r="P86" s="409">
        <v>0</v>
      </c>
      <c r="Q86" s="409">
        <v>0</v>
      </c>
      <c r="R86" s="409">
        <v>0</v>
      </c>
      <c r="S86" s="410">
        <v>0</v>
      </c>
      <c r="T86" s="411">
        <f t="shared" ref="T86" si="214">U86+V86+W86+X86</f>
        <v>0</v>
      </c>
      <c r="U86" s="409">
        <v>0</v>
      </c>
      <c r="V86" s="409">
        <v>0</v>
      </c>
      <c r="W86" s="409">
        <v>0</v>
      </c>
      <c r="X86" s="412">
        <v>0</v>
      </c>
      <c r="Y86" s="408">
        <f t="shared" ref="Y86" si="215">Z86+AA86+AB86+AC86</f>
        <v>0</v>
      </c>
      <c r="Z86" s="409">
        <v>0</v>
      </c>
      <c r="AA86" s="409">
        <v>0</v>
      </c>
      <c r="AB86" s="409">
        <v>0</v>
      </c>
      <c r="AC86" s="410">
        <v>0</v>
      </c>
      <c r="AD86" s="562">
        <f t="shared" si="10"/>
        <v>0</v>
      </c>
      <c r="AE86" s="408">
        <f t="shared" ref="AE86" si="216">AF86+AG86+AH86+AI86</f>
        <v>0</v>
      </c>
      <c r="AF86" s="409">
        <f t="shared" ref="AF86:AI86" si="217">AK86+AP86+AU86+AZ86</f>
        <v>0</v>
      </c>
      <c r="AG86" s="409">
        <f t="shared" si="217"/>
        <v>0</v>
      </c>
      <c r="AH86" s="409">
        <f t="shared" si="217"/>
        <v>0</v>
      </c>
      <c r="AI86" s="410">
        <f t="shared" si="217"/>
        <v>0</v>
      </c>
      <c r="AJ86" s="411">
        <f t="shared" ref="AJ86" si="218">AK86+AL86+AM86+AN86</f>
        <v>0</v>
      </c>
      <c r="AK86" s="409">
        <v>0</v>
      </c>
      <c r="AL86" s="409">
        <v>0</v>
      </c>
      <c r="AM86" s="409">
        <v>0</v>
      </c>
      <c r="AN86" s="412">
        <v>0</v>
      </c>
      <c r="AO86" s="408">
        <f t="shared" ref="AO86" si="219">AP86+AQ86+AR86+AS86</f>
        <v>0</v>
      </c>
      <c r="AP86" s="409">
        <v>0</v>
      </c>
      <c r="AQ86" s="409">
        <v>0</v>
      </c>
      <c r="AR86" s="409">
        <v>0</v>
      </c>
      <c r="AS86" s="410">
        <v>0</v>
      </c>
      <c r="AT86" s="411">
        <f t="shared" ref="AT86" si="220">AU86+AV86+AW86+AX86</f>
        <v>0</v>
      </c>
      <c r="AU86" s="409">
        <v>0</v>
      </c>
      <c r="AV86" s="409">
        <v>0</v>
      </c>
      <c r="AW86" s="409">
        <v>0</v>
      </c>
      <c r="AX86" s="412">
        <v>0</v>
      </c>
      <c r="AY86" s="408">
        <f t="shared" ref="AY86" si="221">AZ86+BA86+BB86+BC86</f>
        <v>0</v>
      </c>
      <c r="AZ86" s="409">
        <v>0</v>
      </c>
      <c r="BA86" s="409">
        <v>0</v>
      </c>
      <c r="BB86" s="409">
        <v>0</v>
      </c>
      <c r="BC86" s="410">
        <v>0</v>
      </c>
    </row>
    <row r="87" spans="1:55" ht="47.25">
      <c r="A87" s="247" t="s">
        <v>92</v>
      </c>
      <c r="B87" s="82" t="s">
        <v>93</v>
      </c>
      <c r="C87" s="287" t="s">
        <v>10</v>
      </c>
      <c r="D87" s="560">
        <f t="shared" ref="D87" si="222">D88+D89</f>
        <v>0</v>
      </c>
      <c r="E87" s="398">
        <f t="shared" si="135"/>
        <v>0</v>
      </c>
      <c r="F87" s="399">
        <f t="shared" si="206"/>
        <v>0</v>
      </c>
      <c r="G87" s="399">
        <f t="shared" si="206"/>
        <v>0</v>
      </c>
      <c r="H87" s="399">
        <f t="shared" si="206"/>
        <v>0</v>
      </c>
      <c r="I87" s="400">
        <f t="shared" si="147"/>
        <v>0</v>
      </c>
      <c r="J87" s="401">
        <f t="shared" si="136"/>
        <v>0</v>
      </c>
      <c r="K87" s="399">
        <f t="shared" ref="K87:AC87" si="223">K88+K89</f>
        <v>0</v>
      </c>
      <c r="L87" s="399">
        <f t="shared" si="223"/>
        <v>0</v>
      </c>
      <c r="M87" s="399">
        <f t="shared" si="223"/>
        <v>0</v>
      </c>
      <c r="N87" s="402">
        <f t="shared" si="223"/>
        <v>0</v>
      </c>
      <c r="O87" s="398">
        <f t="shared" si="137"/>
        <v>0</v>
      </c>
      <c r="P87" s="399">
        <f t="shared" si="223"/>
        <v>0</v>
      </c>
      <c r="Q87" s="399">
        <f t="shared" si="223"/>
        <v>0</v>
      </c>
      <c r="R87" s="399">
        <f t="shared" si="223"/>
        <v>0</v>
      </c>
      <c r="S87" s="400">
        <f t="shared" si="223"/>
        <v>0</v>
      </c>
      <c r="T87" s="401">
        <f t="shared" si="138"/>
        <v>0</v>
      </c>
      <c r="U87" s="399">
        <f t="shared" si="223"/>
        <v>0</v>
      </c>
      <c r="V87" s="399">
        <f t="shared" si="223"/>
        <v>0</v>
      </c>
      <c r="W87" s="399">
        <f t="shared" si="223"/>
        <v>0</v>
      </c>
      <c r="X87" s="402">
        <f t="shared" si="223"/>
        <v>0</v>
      </c>
      <c r="Y87" s="398">
        <f t="shared" si="139"/>
        <v>0</v>
      </c>
      <c r="Z87" s="399">
        <f t="shared" si="223"/>
        <v>0</v>
      </c>
      <c r="AA87" s="399">
        <f t="shared" si="223"/>
        <v>0</v>
      </c>
      <c r="AB87" s="399">
        <f t="shared" si="223"/>
        <v>0</v>
      </c>
      <c r="AC87" s="400">
        <f t="shared" si="223"/>
        <v>0</v>
      </c>
      <c r="AD87" s="560">
        <f t="shared" si="10"/>
        <v>0</v>
      </c>
      <c r="AE87" s="398">
        <f t="shared" si="140"/>
        <v>0</v>
      </c>
      <c r="AF87" s="399">
        <f t="shared" si="205"/>
        <v>0</v>
      </c>
      <c r="AG87" s="399">
        <f t="shared" si="205"/>
        <v>0</v>
      </c>
      <c r="AH87" s="399">
        <f t="shared" si="205"/>
        <v>0</v>
      </c>
      <c r="AI87" s="400">
        <f t="shared" si="205"/>
        <v>0</v>
      </c>
      <c r="AJ87" s="401">
        <f t="shared" si="141"/>
        <v>0</v>
      </c>
      <c r="AK87" s="399">
        <f t="shared" ref="AK87:BC87" si="224">AK88+AK89</f>
        <v>0</v>
      </c>
      <c r="AL87" s="399">
        <f t="shared" si="224"/>
        <v>0</v>
      </c>
      <c r="AM87" s="399">
        <f t="shared" si="224"/>
        <v>0</v>
      </c>
      <c r="AN87" s="402">
        <f t="shared" si="224"/>
        <v>0</v>
      </c>
      <c r="AO87" s="398">
        <f t="shared" si="142"/>
        <v>0</v>
      </c>
      <c r="AP87" s="399">
        <f t="shared" si="224"/>
        <v>0</v>
      </c>
      <c r="AQ87" s="399">
        <f t="shared" si="224"/>
        <v>0</v>
      </c>
      <c r="AR87" s="399">
        <f t="shared" si="224"/>
        <v>0</v>
      </c>
      <c r="AS87" s="400">
        <f t="shared" si="224"/>
        <v>0</v>
      </c>
      <c r="AT87" s="401">
        <f t="shared" si="143"/>
        <v>0</v>
      </c>
      <c r="AU87" s="399">
        <f t="shared" si="224"/>
        <v>0</v>
      </c>
      <c r="AV87" s="399">
        <f t="shared" si="224"/>
        <v>0</v>
      </c>
      <c r="AW87" s="399">
        <f t="shared" si="224"/>
        <v>0</v>
      </c>
      <c r="AX87" s="402">
        <f t="shared" si="224"/>
        <v>0</v>
      </c>
      <c r="AY87" s="398">
        <f t="shared" si="144"/>
        <v>0</v>
      </c>
      <c r="AZ87" s="399">
        <f t="shared" si="224"/>
        <v>0</v>
      </c>
      <c r="BA87" s="399">
        <f t="shared" si="224"/>
        <v>0</v>
      </c>
      <c r="BB87" s="399">
        <f t="shared" si="224"/>
        <v>0</v>
      </c>
      <c r="BC87" s="400">
        <f t="shared" si="224"/>
        <v>0</v>
      </c>
    </row>
    <row r="88" spans="1:55" ht="31.5">
      <c r="A88" s="250" t="s">
        <v>115</v>
      </c>
      <c r="B88" s="55" t="s">
        <v>102</v>
      </c>
      <c r="C88" s="286" t="s">
        <v>10</v>
      </c>
      <c r="D88" s="561">
        <v>0</v>
      </c>
      <c r="E88" s="403">
        <f t="shared" ref="E88:E101" si="225">F88+G88+H88+I88</f>
        <v>0</v>
      </c>
      <c r="F88" s="404">
        <f t="shared" si="206"/>
        <v>0</v>
      </c>
      <c r="G88" s="404">
        <f t="shared" si="206"/>
        <v>0</v>
      </c>
      <c r="H88" s="404">
        <f t="shared" si="206"/>
        <v>0</v>
      </c>
      <c r="I88" s="405">
        <f t="shared" si="147"/>
        <v>0</v>
      </c>
      <c r="J88" s="406">
        <f t="shared" si="136"/>
        <v>0</v>
      </c>
      <c r="K88" s="404">
        <v>0</v>
      </c>
      <c r="L88" s="404">
        <v>0</v>
      </c>
      <c r="M88" s="404">
        <v>0</v>
      </c>
      <c r="N88" s="407">
        <v>0</v>
      </c>
      <c r="O88" s="403">
        <f t="shared" si="137"/>
        <v>0</v>
      </c>
      <c r="P88" s="404">
        <v>0</v>
      </c>
      <c r="Q88" s="404">
        <v>0</v>
      </c>
      <c r="R88" s="404">
        <v>0</v>
      </c>
      <c r="S88" s="405">
        <v>0</v>
      </c>
      <c r="T88" s="406">
        <f t="shared" si="138"/>
        <v>0</v>
      </c>
      <c r="U88" s="404">
        <v>0</v>
      </c>
      <c r="V88" s="404">
        <v>0</v>
      </c>
      <c r="W88" s="404">
        <v>0</v>
      </c>
      <c r="X88" s="407">
        <v>0</v>
      </c>
      <c r="Y88" s="403">
        <f t="shared" si="139"/>
        <v>0</v>
      </c>
      <c r="Z88" s="404">
        <v>0</v>
      </c>
      <c r="AA88" s="404">
        <v>0</v>
      </c>
      <c r="AB88" s="404">
        <v>0</v>
      </c>
      <c r="AC88" s="405">
        <v>0</v>
      </c>
      <c r="AD88" s="561">
        <f t="shared" si="10"/>
        <v>0</v>
      </c>
      <c r="AE88" s="403">
        <f t="shared" si="140"/>
        <v>0</v>
      </c>
      <c r="AF88" s="404">
        <f t="shared" si="205"/>
        <v>0</v>
      </c>
      <c r="AG88" s="404">
        <f t="shared" si="205"/>
        <v>0</v>
      </c>
      <c r="AH88" s="404">
        <f t="shared" si="205"/>
        <v>0</v>
      </c>
      <c r="AI88" s="405">
        <f t="shared" si="205"/>
        <v>0</v>
      </c>
      <c r="AJ88" s="406">
        <f t="shared" si="141"/>
        <v>0</v>
      </c>
      <c r="AK88" s="404">
        <v>0</v>
      </c>
      <c r="AL88" s="404">
        <v>0</v>
      </c>
      <c r="AM88" s="404">
        <v>0</v>
      </c>
      <c r="AN88" s="407">
        <v>0</v>
      </c>
      <c r="AO88" s="403">
        <f t="shared" si="142"/>
        <v>0</v>
      </c>
      <c r="AP88" s="404">
        <v>0</v>
      </c>
      <c r="AQ88" s="404">
        <v>0</v>
      </c>
      <c r="AR88" s="404">
        <v>0</v>
      </c>
      <c r="AS88" s="405">
        <v>0</v>
      </c>
      <c r="AT88" s="406">
        <f t="shared" si="143"/>
        <v>0</v>
      </c>
      <c r="AU88" s="404">
        <v>0</v>
      </c>
      <c r="AV88" s="404">
        <v>0</v>
      </c>
      <c r="AW88" s="404">
        <v>0</v>
      </c>
      <c r="AX88" s="407">
        <v>0</v>
      </c>
      <c r="AY88" s="403">
        <f t="shared" si="144"/>
        <v>0</v>
      </c>
      <c r="AZ88" s="404">
        <v>0</v>
      </c>
      <c r="BA88" s="404">
        <v>0</v>
      </c>
      <c r="BB88" s="404">
        <v>0</v>
      </c>
      <c r="BC88" s="405">
        <v>0</v>
      </c>
    </row>
    <row r="89" spans="1:55" ht="31.5">
      <c r="A89" s="250" t="s">
        <v>94</v>
      </c>
      <c r="B89" s="55" t="s">
        <v>95</v>
      </c>
      <c r="C89" s="286" t="s">
        <v>10</v>
      </c>
      <c r="D89" s="561">
        <v>0</v>
      </c>
      <c r="E89" s="403">
        <f t="shared" ref="E89:E90" si="226">F89+G89+H89+I89</f>
        <v>0</v>
      </c>
      <c r="F89" s="404">
        <f t="shared" ref="F89:H90" si="227">K89+P89+U89+Z89</f>
        <v>0</v>
      </c>
      <c r="G89" s="404">
        <f t="shared" si="227"/>
        <v>0</v>
      </c>
      <c r="H89" s="404">
        <f t="shared" si="227"/>
        <v>0</v>
      </c>
      <c r="I89" s="405">
        <f t="shared" ref="I89:I90" si="228">N89+S89+X89+AC89</f>
        <v>0</v>
      </c>
      <c r="J89" s="406">
        <f t="shared" ref="J89:J90" si="229">K89+L89+M89+N89</f>
        <v>0</v>
      </c>
      <c r="K89" s="404">
        <v>0</v>
      </c>
      <c r="L89" s="404">
        <v>0</v>
      </c>
      <c r="M89" s="404">
        <v>0</v>
      </c>
      <c r="N89" s="407">
        <v>0</v>
      </c>
      <c r="O89" s="403">
        <f t="shared" ref="O89:O90" si="230">P89+Q89+R89+S89</f>
        <v>0</v>
      </c>
      <c r="P89" s="404">
        <v>0</v>
      </c>
      <c r="Q89" s="404">
        <v>0</v>
      </c>
      <c r="R89" s="404">
        <v>0</v>
      </c>
      <c r="S89" s="405">
        <v>0</v>
      </c>
      <c r="T89" s="406">
        <f t="shared" ref="T89:T90" si="231">U89+V89+W89+X89</f>
        <v>0</v>
      </c>
      <c r="U89" s="404">
        <v>0</v>
      </c>
      <c r="V89" s="404">
        <v>0</v>
      </c>
      <c r="W89" s="404">
        <v>0</v>
      </c>
      <c r="X89" s="407">
        <v>0</v>
      </c>
      <c r="Y89" s="403">
        <f t="shared" ref="Y89:Y90" si="232">Z89+AA89+AB89+AC89</f>
        <v>0</v>
      </c>
      <c r="Z89" s="404">
        <v>0</v>
      </c>
      <c r="AA89" s="404">
        <v>0</v>
      </c>
      <c r="AB89" s="404">
        <v>0</v>
      </c>
      <c r="AC89" s="405">
        <v>0</v>
      </c>
      <c r="AD89" s="561">
        <f t="shared" ref="AD89:AD101" si="233">D89/1.2</f>
        <v>0</v>
      </c>
      <c r="AE89" s="403">
        <f t="shared" ref="AE89:AE90" si="234">AF89+AG89+AH89+AI89</f>
        <v>0</v>
      </c>
      <c r="AF89" s="404">
        <f t="shared" ref="AF89:AI90" si="235">AK89+AP89+AU89+AZ89</f>
        <v>0</v>
      </c>
      <c r="AG89" s="404">
        <f t="shared" si="235"/>
        <v>0</v>
      </c>
      <c r="AH89" s="404">
        <f t="shared" si="235"/>
        <v>0</v>
      </c>
      <c r="AI89" s="405">
        <f t="shared" si="235"/>
        <v>0</v>
      </c>
      <c r="AJ89" s="406">
        <f t="shared" ref="AJ89:AJ90" si="236">AK89+AL89+AM89+AN89</f>
        <v>0</v>
      </c>
      <c r="AK89" s="404">
        <v>0</v>
      </c>
      <c r="AL89" s="404">
        <v>0</v>
      </c>
      <c r="AM89" s="404">
        <v>0</v>
      </c>
      <c r="AN89" s="407">
        <v>0</v>
      </c>
      <c r="AO89" s="403">
        <f t="shared" ref="AO89:AO90" si="237">AP89+AQ89+AR89+AS89</f>
        <v>0</v>
      </c>
      <c r="AP89" s="404">
        <v>0</v>
      </c>
      <c r="AQ89" s="404">
        <v>0</v>
      </c>
      <c r="AR89" s="404">
        <v>0</v>
      </c>
      <c r="AS89" s="405">
        <v>0</v>
      </c>
      <c r="AT89" s="406">
        <f t="shared" ref="AT89:AT90" si="238">AU89+AV89+AW89+AX89</f>
        <v>0</v>
      </c>
      <c r="AU89" s="404">
        <v>0</v>
      </c>
      <c r="AV89" s="404">
        <v>0</v>
      </c>
      <c r="AW89" s="404">
        <v>0</v>
      </c>
      <c r="AX89" s="407">
        <v>0</v>
      </c>
      <c r="AY89" s="403">
        <f t="shared" ref="AY89:AY90" si="239">AZ89+BA89+BB89+BC89</f>
        <v>0</v>
      </c>
      <c r="AZ89" s="404">
        <v>0</v>
      </c>
      <c r="BA89" s="404">
        <v>0</v>
      </c>
      <c r="BB89" s="404">
        <v>0</v>
      </c>
      <c r="BC89" s="405">
        <v>0</v>
      </c>
    </row>
    <row r="90" spans="1:55" ht="31.5">
      <c r="A90" s="247" t="s">
        <v>96</v>
      </c>
      <c r="B90" s="82" t="s">
        <v>97</v>
      </c>
      <c r="C90" s="287" t="s">
        <v>10</v>
      </c>
      <c r="D90" s="560">
        <v>0</v>
      </c>
      <c r="E90" s="398">
        <f t="shared" si="226"/>
        <v>0</v>
      </c>
      <c r="F90" s="399">
        <f t="shared" si="227"/>
        <v>0</v>
      </c>
      <c r="G90" s="399">
        <f t="shared" si="227"/>
        <v>0</v>
      </c>
      <c r="H90" s="399">
        <f t="shared" si="227"/>
        <v>0</v>
      </c>
      <c r="I90" s="400">
        <f t="shared" si="228"/>
        <v>0</v>
      </c>
      <c r="J90" s="401">
        <f t="shared" si="229"/>
        <v>0</v>
      </c>
      <c r="K90" s="399">
        <v>0</v>
      </c>
      <c r="L90" s="399">
        <v>0</v>
      </c>
      <c r="M90" s="399">
        <v>0</v>
      </c>
      <c r="N90" s="402">
        <v>0</v>
      </c>
      <c r="O90" s="398">
        <f t="shared" si="230"/>
        <v>0</v>
      </c>
      <c r="P90" s="399">
        <v>0</v>
      </c>
      <c r="Q90" s="399">
        <v>0</v>
      </c>
      <c r="R90" s="399">
        <v>0</v>
      </c>
      <c r="S90" s="400">
        <v>0</v>
      </c>
      <c r="T90" s="401">
        <f t="shared" si="231"/>
        <v>0</v>
      </c>
      <c r="U90" s="399">
        <v>0</v>
      </c>
      <c r="V90" s="399">
        <v>0</v>
      </c>
      <c r="W90" s="399">
        <v>0</v>
      </c>
      <c r="X90" s="402">
        <v>0</v>
      </c>
      <c r="Y90" s="398">
        <f t="shared" si="232"/>
        <v>0</v>
      </c>
      <c r="Z90" s="399">
        <v>0</v>
      </c>
      <c r="AA90" s="399">
        <v>0</v>
      </c>
      <c r="AB90" s="399">
        <v>0</v>
      </c>
      <c r="AC90" s="400">
        <v>0</v>
      </c>
      <c r="AD90" s="560">
        <f t="shared" si="233"/>
        <v>0</v>
      </c>
      <c r="AE90" s="398">
        <f t="shared" si="234"/>
        <v>0</v>
      </c>
      <c r="AF90" s="399">
        <f t="shared" si="235"/>
        <v>0</v>
      </c>
      <c r="AG90" s="399">
        <f t="shared" si="235"/>
        <v>0</v>
      </c>
      <c r="AH90" s="399">
        <f t="shared" si="235"/>
        <v>0</v>
      </c>
      <c r="AI90" s="400">
        <f t="shared" si="235"/>
        <v>0</v>
      </c>
      <c r="AJ90" s="401">
        <f t="shared" si="236"/>
        <v>0</v>
      </c>
      <c r="AK90" s="399">
        <v>0</v>
      </c>
      <c r="AL90" s="399">
        <v>0</v>
      </c>
      <c r="AM90" s="399">
        <v>0</v>
      </c>
      <c r="AN90" s="402">
        <v>0</v>
      </c>
      <c r="AO90" s="398">
        <f t="shared" si="237"/>
        <v>0</v>
      </c>
      <c r="AP90" s="399">
        <v>0</v>
      </c>
      <c r="AQ90" s="399">
        <v>0</v>
      </c>
      <c r="AR90" s="399">
        <v>0</v>
      </c>
      <c r="AS90" s="400">
        <v>0</v>
      </c>
      <c r="AT90" s="401">
        <f t="shared" si="238"/>
        <v>0</v>
      </c>
      <c r="AU90" s="399">
        <v>0</v>
      </c>
      <c r="AV90" s="399">
        <v>0</v>
      </c>
      <c r="AW90" s="399">
        <v>0</v>
      </c>
      <c r="AX90" s="402">
        <v>0</v>
      </c>
      <c r="AY90" s="398">
        <f t="shared" si="239"/>
        <v>0</v>
      </c>
      <c r="AZ90" s="399">
        <v>0</v>
      </c>
      <c r="BA90" s="399">
        <v>0</v>
      </c>
      <c r="BB90" s="399">
        <v>0</v>
      </c>
      <c r="BC90" s="400">
        <v>0</v>
      </c>
    </row>
    <row r="91" spans="1:55" ht="31.5">
      <c r="A91" s="247" t="s">
        <v>98</v>
      </c>
      <c r="B91" s="82" t="s">
        <v>99</v>
      </c>
      <c r="C91" s="287" t="s">
        <v>10</v>
      </c>
      <c r="D91" s="560">
        <v>0</v>
      </c>
      <c r="E91" s="398">
        <f t="shared" si="225"/>
        <v>0</v>
      </c>
      <c r="F91" s="399">
        <f t="shared" si="206"/>
        <v>0</v>
      </c>
      <c r="G91" s="399">
        <f t="shared" si="206"/>
        <v>0</v>
      </c>
      <c r="H91" s="399">
        <f t="shared" si="206"/>
        <v>0</v>
      </c>
      <c r="I91" s="400">
        <f t="shared" si="147"/>
        <v>0</v>
      </c>
      <c r="J91" s="401">
        <f t="shared" ref="J91:J101" si="240">K91+L91+M91+N91</f>
        <v>0</v>
      </c>
      <c r="K91" s="399">
        <v>0</v>
      </c>
      <c r="L91" s="399">
        <v>0</v>
      </c>
      <c r="M91" s="399">
        <v>0</v>
      </c>
      <c r="N91" s="402">
        <v>0</v>
      </c>
      <c r="O91" s="398">
        <f t="shared" ref="O91:O101" si="241">P91+Q91+R91+S91</f>
        <v>0</v>
      </c>
      <c r="P91" s="399">
        <v>0</v>
      </c>
      <c r="Q91" s="399">
        <v>0</v>
      </c>
      <c r="R91" s="399">
        <v>0</v>
      </c>
      <c r="S91" s="400">
        <v>0</v>
      </c>
      <c r="T91" s="401">
        <f t="shared" ref="T91:T101" si="242">U91+V91+W91+X91</f>
        <v>0</v>
      </c>
      <c r="U91" s="399">
        <v>0</v>
      </c>
      <c r="V91" s="399">
        <v>0</v>
      </c>
      <c r="W91" s="399">
        <v>0</v>
      </c>
      <c r="X91" s="402">
        <v>0</v>
      </c>
      <c r="Y91" s="398">
        <f t="shared" ref="Y91:Y101" si="243">Z91+AA91+AB91+AC91</f>
        <v>0</v>
      </c>
      <c r="Z91" s="399">
        <v>0</v>
      </c>
      <c r="AA91" s="399">
        <v>0</v>
      </c>
      <c r="AB91" s="399">
        <v>0</v>
      </c>
      <c r="AC91" s="400">
        <v>0</v>
      </c>
      <c r="AD91" s="560">
        <f t="shared" si="233"/>
        <v>0</v>
      </c>
      <c r="AE91" s="398">
        <f t="shared" ref="AE91:AE101" si="244">AF91+AG91+AH91+AI91</f>
        <v>0</v>
      </c>
      <c r="AF91" s="399">
        <f t="shared" si="205"/>
        <v>0</v>
      </c>
      <c r="AG91" s="399">
        <f t="shared" si="205"/>
        <v>0</v>
      </c>
      <c r="AH91" s="399">
        <f t="shared" si="205"/>
        <v>0</v>
      </c>
      <c r="AI91" s="400">
        <f t="shared" si="205"/>
        <v>0</v>
      </c>
      <c r="AJ91" s="401">
        <f t="shared" ref="AJ91:AJ101" si="245">AK91+AL91+AM91+AN91</f>
        <v>0</v>
      </c>
      <c r="AK91" s="399">
        <v>0</v>
      </c>
      <c r="AL91" s="399">
        <v>0</v>
      </c>
      <c r="AM91" s="399">
        <v>0</v>
      </c>
      <c r="AN91" s="402">
        <v>0</v>
      </c>
      <c r="AO91" s="398">
        <f t="shared" ref="AO91:AO101" si="246">AP91+AQ91+AR91+AS91</f>
        <v>0</v>
      </c>
      <c r="AP91" s="399">
        <v>0</v>
      </c>
      <c r="AQ91" s="399">
        <v>0</v>
      </c>
      <c r="AR91" s="399">
        <v>0</v>
      </c>
      <c r="AS91" s="400">
        <v>0</v>
      </c>
      <c r="AT91" s="401">
        <f t="shared" ref="AT91:AT101" si="247">AU91+AV91+AW91+AX91</f>
        <v>0</v>
      </c>
      <c r="AU91" s="399">
        <v>0</v>
      </c>
      <c r="AV91" s="399">
        <v>0</v>
      </c>
      <c r="AW91" s="399">
        <v>0</v>
      </c>
      <c r="AX91" s="402">
        <v>0</v>
      </c>
      <c r="AY91" s="398">
        <f t="shared" ref="AY91:AY101" si="248">AZ91+BA91+BB91+BC91</f>
        <v>0</v>
      </c>
      <c r="AZ91" s="399">
        <v>0</v>
      </c>
      <c r="BA91" s="399">
        <v>0</v>
      </c>
      <c r="BB91" s="399">
        <v>0</v>
      </c>
      <c r="BC91" s="400">
        <v>0</v>
      </c>
    </row>
    <row r="92" spans="1:55" ht="15.75">
      <c r="A92" s="247" t="s">
        <v>100</v>
      </c>
      <c r="B92" s="49" t="s">
        <v>101</v>
      </c>
      <c r="C92" s="287" t="s">
        <v>10</v>
      </c>
      <c r="D92" s="560">
        <f>SUM(D93:D101)</f>
        <v>0</v>
      </c>
      <c r="E92" s="398">
        <f t="shared" si="225"/>
        <v>2.87043889</v>
      </c>
      <c r="F92" s="399">
        <f t="shared" si="206"/>
        <v>0</v>
      </c>
      <c r="G92" s="399">
        <f t="shared" si="206"/>
        <v>0</v>
      </c>
      <c r="H92" s="399">
        <f t="shared" si="206"/>
        <v>0.45741221999999998</v>
      </c>
      <c r="I92" s="400">
        <f t="shared" si="147"/>
        <v>2.4130266699999998</v>
      </c>
      <c r="J92" s="401">
        <f t="shared" si="240"/>
        <v>2.26380567</v>
      </c>
      <c r="K92" s="399">
        <f>SUM(K93:K101)</f>
        <v>0</v>
      </c>
      <c r="L92" s="399">
        <f>SUM(L93:L101)</f>
        <v>0</v>
      </c>
      <c r="M92" s="399">
        <f>SUM(M93:M101)</f>
        <v>0</v>
      </c>
      <c r="N92" s="402">
        <f>SUM(N93:N101)</f>
        <v>2.26380567</v>
      </c>
      <c r="O92" s="398">
        <f t="shared" si="241"/>
        <v>0.40115000000000001</v>
      </c>
      <c r="P92" s="399">
        <f>SUM(P93:P101)</f>
        <v>0</v>
      </c>
      <c r="Q92" s="399">
        <f>SUM(Q93:Q101)</f>
        <v>0</v>
      </c>
      <c r="R92" s="399">
        <f>SUM(R93:R101)</f>
        <v>0.35</v>
      </c>
      <c r="S92" s="400">
        <f>SUM(S93:S101)</f>
        <v>5.1150000000000001E-2</v>
      </c>
      <c r="T92" s="401">
        <f t="shared" si="242"/>
        <v>0.10741222</v>
      </c>
      <c r="U92" s="399">
        <f>SUM(U93:U101)</f>
        <v>0</v>
      </c>
      <c r="V92" s="399">
        <f>SUM(V93:V101)</f>
        <v>0</v>
      </c>
      <c r="W92" s="399">
        <f>SUM(W93:W101)</f>
        <v>0.10741222</v>
      </c>
      <c r="X92" s="402">
        <f>SUM(X93:X101)</f>
        <v>0</v>
      </c>
      <c r="Y92" s="398">
        <f t="shared" si="243"/>
        <v>9.8071000000000005E-2</v>
      </c>
      <c r="Z92" s="399">
        <f>SUM(Z93:Z101)</f>
        <v>0</v>
      </c>
      <c r="AA92" s="399">
        <f>SUM(AA93:AA101)</f>
        <v>0</v>
      </c>
      <c r="AB92" s="399">
        <f>SUM(AB93:AB101)</f>
        <v>0</v>
      </c>
      <c r="AC92" s="400">
        <f>SUM(AC93:AC101)</f>
        <v>9.8071000000000005E-2</v>
      </c>
      <c r="AD92" s="560">
        <f t="shared" si="233"/>
        <v>0</v>
      </c>
      <c r="AE92" s="398">
        <f t="shared" si="244"/>
        <v>2.4682111600000001</v>
      </c>
      <c r="AF92" s="399">
        <f t="shared" si="205"/>
        <v>0</v>
      </c>
      <c r="AG92" s="399">
        <f t="shared" si="205"/>
        <v>0</v>
      </c>
      <c r="AH92" s="399">
        <f t="shared" si="205"/>
        <v>0.39037116000000005</v>
      </c>
      <c r="AI92" s="400">
        <f t="shared" si="205"/>
        <v>2.0778400000000001</v>
      </c>
      <c r="AJ92" s="401">
        <f>AK92+AL92+AM92+AN92</f>
        <v>1.9286190000000001</v>
      </c>
      <c r="AK92" s="399">
        <f>SUM(AK93:AK101)</f>
        <v>0</v>
      </c>
      <c r="AL92" s="399">
        <f>SUM(AL93:AL101)</f>
        <v>0</v>
      </c>
      <c r="AM92" s="399">
        <f>SUM(AM93:AM101)</f>
        <v>0</v>
      </c>
      <c r="AN92" s="402">
        <f>SUM(AN93:AN101)</f>
        <v>1.9286190000000001</v>
      </c>
      <c r="AO92" s="398">
        <f t="shared" si="246"/>
        <v>0.34281667000000005</v>
      </c>
      <c r="AP92" s="399">
        <f>SUM(AP93:AP101)</f>
        <v>0</v>
      </c>
      <c r="AQ92" s="399">
        <f>SUM(AQ93:AQ101)</f>
        <v>0</v>
      </c>
      <c r="AR92" s="399">
        <f>SUM(AR93:AR101)</f>
        <v>0.29166667000000002</v>
      </c>
      <c r="AS92" s="400">
        <f>SUM(AS93:AS101)</f>
        <v>5.1150000000000001E-2</v>
      </c>
      <c r="AT92" s="401">
        <f t="shared" si="247"/>
        <v>9.8704490000000006E-2</v>
      </c>
      <c r="AU92" s="399">
        <f>SUM(AU93:AU101)</f>
        <v>0</v>
      </c>
      <c r="AV92" s="399">
        <f>SUM(AV93:AV101)</f>
        <v>0</v>
      </c>
      <c r="AW92" s="399">
        <f>SUM(AW93:AW101)</f>
        <v>9.8704490000000006E-2</v>
      </c>
      <c r="AX92" s="402">
        <f>SUM(AX93:AX101)</f>
        <v>0</v>
      </c>
      <c r="AY92" s="398">
        <f t="shared" si="248"/>
        <v>9.8071000000000005E-2</v>
      </c>
      <c r="AZ92" s="399">
        <f>SUM(AZ93:AZ101)</f>
        <v>0</v>
      </c>
      <c r="BA92" s="399">
        <f>SUM(BA93:BA101)</f>
        <v>0</v>
      </c>
      <c r="BB92" s="399">
        <f>SUM(BB93:BB101)</f>
        <v>0</v>
      </c>
      <c r="BC92" s="400">
        <f>SUM(BC93:BC101)</f>
        <v>9.8071000000000005E-2</v>
      </c>
    </row>
    <row r="93" spans="1:55" ht="31.5">
      <c r="A93" s="256" t="s">
        <v>100</v>
      </c>
      <c r="B93" s="17" t="s">
        <v>156</v>
      </c>
      <c r="C93" s="265" t="s">
        <v>157</v>
      </c>
      <c r="D93" s="563">
        <v>0</v>
      </c>
      <c r="E93" s="413">
        <f t="shared" si="225"/>
        <v>0</v>
      </c>
      <c r="F93" s="414">
        <f t="shared" si="206"/>
        <v>0</v>
      </c>
      <c r="G93" s="414">
        <f t="shared" si="206"/>
        <v>0</v>
      </c>
      <c r="H93" s="414">
        <f t="shared" si="206"/>
        <v>0</v>
      </c>
      <c r="I93" s="415">
        <f t="shared" si="206"/>
        <v>0</v>
      </c>
      <c r="J93" s="416">
        <f t="shared" si="240"/>
        <v>0</v>
      </c>
      <c r="K93" s="417">
        <v>0</v>
      </c>
      <c r="L93" s="417">
        <v>0</v>
      </c>
      <c r="M93" s="417">
        <v>0</v>
      </c>
      <c r="N93" s="418">
        <v>0</v>
      </c>
      <c r="O93" s="413">
        <f t="shared" si="241"/>
        <v>0</v>
      </c>
      <c r="P93" s="417">
        <v>0</v>
      </c>
      <c r="Q93" s="417">
        <v>0</v>
      </c>
      <c r="R93" s="417">
        <v>0</v>
      </c>
      <c r="S93" s="419">
        <v>0</v>
      </c>
      <c r="T93" s="416">
        <f t="shared" si="242"/>
        <v>0</v>
      </c>
      <c r="U93" s="417">
        <v>0</v>
      </c>
      <c r="V93" s="417">
        <v>0</v>
      </c>
      <c r="W93" s="417">
        <v>0</v>
      </c>
      <c r="X93" s="418">
        <v>0</v>
      </c>
      <c r="Y93" s="413">
        <f t="shared" si="243"/>
        <v>0</v>
      </c>
      <c r="Z93" s="417">
        <v>0</v>
      </c>
      <c r="AA93" s="417">
        <v>0</v>
      </c>
      <c r="AB93" s="417">
        <v>0</v>
      </c>
      <c r="AC93" s="419">
        <v>0</v>
      </c>
      <c r="AD93" s="563">
        <f t="shared" si="233"/>
        <v>0</v>
      </c>
      <c r="AE93" s="413">
        <f t="shared" si="244"/>
        <v>0</v>
      </c>
      <c r="AF93" s="414">
        <f t="shared" si="205"/>
        <v>0</v>
      </c>
      <c r="AG93" s="414">
        <f t="shared" si="205"/>
        <v>0</v>
      </c>
      <c r="AH93" s="414">
        <f t="shared" si="205"/>
        <v>0</v>
      </c>
      <c r="AI93" s="415">
        <f t="shared" si="205"/>
        <v>0</v>
      </c>
      <c r="AJ93" s="416">
        <f t="shared" si="245"/>
        <v>0</v>
      </c>
      <c r="AK93" s="417">
        <v>0</v>
      </c>
      <c r="AL93" s="417">
        <v>0</v>
      </c>
      <c r="AM93" s="417">
        <v>0</v>
      </c>
      <c r="AN93" s="418">
        <v>0</v>
      </c>
      <c r="AO93" s="413">
        <f t="shared" si="246"/>
        <v>0</v>
      </c>
      <c r="AP93" s="417">
        <v>0</v>
      </c>
      <c r="AQ93" s="417">
        <v>0</v>
      </c>
      <c r="AR93" s="417">
        <v>0</v>
      </c>
      <c r="AS93" s="419">
        <v>0</v>
      </c>
      <c r="AT93" s="416">
        <f t="shared" si="247"/>
        <v>0</v>
      </c>
      <c r="AU93" s="417">
        <v>0</v>
      </c>
      <c r="AV93" s="417">
        <v>0</v>
      </c>
      <c r="AW93" s="417">
        <v>0</v>
      </c>
      <c r="AX93" s="418">
        <v>0</v>
      </c>
      <c r="AY93" s="413">
        <f t="shared" si="248"/>
        <v>0</v>
      </c>
      <c r="AZ93" s="417">
        <v>0</v>
      </c>
      <c r="BA93" s="417">
        <v>0</v>
      </c>
      <c r="BB93" s="417">
        <v>0</v>
      </c>
      <c r="BC93" s="419">
        <v>0</v>
      </c>
    </row>
    <row r="94" spans="1:55" ht="27" customHeight="1">
      <c r="A94" s="256" t="s">
        <v>100</v>
      </c>
      <c r="B94" s="17" t="s">
        <v>158</v>
      </c>
      <c r="C94" s="265" t="s">
        <v>159</v>
      </c>
      <c r="D94" s="563">
        <v>0</v>
      </c>
      <c r="E94" s="413">
        <f t="shared" si="225"/>
        <v>0</v>
      </c>
      <c r="F94" s="414">
        <f t="shared" si="206"/>
        <v>0</v>
      </c>
      <c r="G94" s="414">
        <f t="shared" si="206"/>
        <v>0</v>
      </c>
      <c r="H94" s="414">
        <f t="shared" si="206"/>
        <v>0</v>
      </c>
      <c r="I94" s="415">
        <f t="shared" si="206"/>
        <v>0</v>
      </c>
      <c r="J94" s="416">
        <f t="shared" si="240"/>
        <v>0</v>
      </c>
      <c r="K94" s="417">
        <v>0</v>
      </c>
      <c r="L94" s="417">
        <v>0</v>
      </c>
      <c r="M94" s="417">
        <v>0</v>
      </c>
      <c r="N94" s="418">
        <v>0</v>
      </c>
      <c r="O94" s="413">
        <f t="shared" si="241"/>
        <v>0</v>
      </c>
      <c r="P94" s="417">
        <v>0</v>
      </c>
      <c r="Q94" s="417">
        <v>0</v>
      </c>
      <c r="R94" s="417">
        <v>0</v>
      </c>
      <c r="S94" s="419">
        <v>0</v>
      </c>
      <c r="T94" s="416">
        <f t="shared" si="242"/>
        <v>0</v>
      </c>
      <c r="U94" s="417">
        <v>0</v>
      </c>
      <c r="V94" s="417">
        <v>0</v>
      </c>
      <c r="W94" s="417">
        <v>0</v>
      </c>
      <c r="X94" s="418">
        <v>0</v>
      </c>
      <c r="Y94" s="413">
        <f t="shared" si="243"/>
        <v>0</v>
      </c>
      <c r="Z94" s="417">
        <v>0</v>
      </c>
      <c r="AA94" s="417">
        <v>0</v>
      </c>
      <c r="AB94" s="417">
        <v>0</v>
      </c>
      <c r="AC94" s="419">
        <v>0</v>
      </c>
      <c r="AD94" s="563">
        <f t="shared" si="233"/>
        <v>0</v>
      </c>
      <c r="AE94" s="413">
        <f t="shared" si="244"/>
        <v>0</v>
      </c>
      <c r="AF94" s="414">
        <f t="shared" si="205"/>
        <v>0</v>
      </c>
      <c r="AG94" s="414">
        <f t="shared" si="205"/>
        <v>0</v>
      </c>
      <c r="AH94" s="414">
        <f t="shared" si="205"/>
        <v>0</v>
      </c>
      <c r="AI94" s="415">
        <f t="shared" si="205"/>
        <v>0</v>
      </c>
      <c r="AJ94" s="416">
        <f t="shared" si="245"/>
        <v>0</v>
      </c>
      <c r="AK94" s="417">
        <v>0</v>
      </c>
      <c r="AL94" s="417">
        <v>0</v>
      </c>
      <c r="AM94" s="417">
        <v>0</v>
      </c>
      <c r="AN94" s="418">
        <v>0</v>
      </c>
      <c r="AO94" s="413">
        <f t="shared" si="246"/>
        <v>0</v>
      </c>
      <c r="AP94" s="417">
        <v>0</v>
      </c>
      <c r="AQ94" s="417">
        <v>0</v>
      </c>
      <c r="AR94" s="417">
        <v>0</v>
      </c>
      <c r="AS94" s="419">
        <v>0</v>
      </c>
      <c r="AT94" s="416">
        <f t="shared" si="247"/>
        <v>0</v>
      </c>
      <c r="AU94" s="417">
        <v>0</v>
      </c>
      <c r="AV94" s="417">
        <v>0</v>
      </c>
      <c r="AW94" s="417">
        <v>0</v>
      </c>
      <c r="AX94" s="418">
        <v>0</v>
      </c>
      <c r="AY94" s="413">
        <f t="shared" si="248"/>
        <v>0</v>
      </c>
      <c r="AZ94" s="417">
        <v>0</v>
      </c>
      <c r="BA94" s="417">
        <v>0</v>
      </c>
      <c r="BB94" s="417">
        <v>0</v>
      </c>
      <c r="BC94" s="419">
        <v>0</v>
      </c>
    </row>
    <row r="95" spans="1:55" ht="27" customHeight="1">
      <c r="A95" s="256" t="s">
        <v>100</v>
      </c>
      <c r="B95" s="17" t="s">
        <v>160</v>
      </c>
      <c r="C95" s="265" t="s">
        <v>127</v>
      </c>
      <c r="D95" s="563">
        <v>0</v>
      </c>
      <c r="E95" s="413">
        <f t="shared" si="225"/>
        <v>2.1457106700000002</v>
      </c>
      <c r="F95" s="414">
        <f t="shared" si="206"/>
        <v>0</v>
      </c>
      <c r="G95" s="414">
        <f t="shared" si="206"/>
        <v>0</v>
      </c>
      <c r="H95" s="414">
        <f t="shared" si="206"/>
        <v>0</v>
      </c>
      <c r="I95" s="415">
        <f t="shared" si="206"/>
        <v>2.1457106700000002</v>
      </c>
      <c r="J95" s="416">
        <f t="shared" si="240"/>
        <v>2.1457106700000002</v>
      </c>
      <c r="K95" s="417">
        <v>0</v>
      </c>
      <c r="L95" s="417">
        <v>0</v>
      </c>
      <c r="M95" s="417">
        <v>0</v>
      </c>
      <c r="N95" s="418">
        <v>2.1457106700000002</v>
      </c>
      <c r="O95" s="413">
        <f t="shared" si="241"/>
        <v>0</v>
      </c>
      <c r="P95" s="417">
        <v>0</v>
      </c>
      <c r="Q95" s="417">
        <v>0</v>
      </c>
      <c r="R95" s="417">
        <v>0</v>
      </c>
      <c r="S95" s="419">
        <v>0</v>
      </c>
      <c r="T95" s="416">
        <f t="shared" si="242"/>
        <v>0</v>
      </c>
      <c r="U95" s="417">
        <v>0</v>
      </c>
      <c r="V95" s="417">
        <v>0</v>
      </c>
      <c r="W95" s="417">
        <v>0</v>
      </c>
      <c r="X95" s="418">
        <v>0</v>
      </c>
      <c r="Y95" s="413">
        <f t="shared" si="243"/>
        <v>0</v>
      </c>
      <c r="Z95" s="417">
        <v>0</v>
      </c>
      <c r="AA95" s="417">
        <v>0</v>
      </c>
      <c r="AB95" s="417">
        <v>0</v>
      </c>
      <c r="AC95" s="419">
        <v>0</v>
      </c>
      <c r="AD95" s="563">
        <f t="shared" si="233"/>
        <v>0</v>
      </c>
      <c r="AE95" s="413">
        <f t="shared" si="244"/>
        <v>1.810524</v>
      </c>
      <c r="AF95" s="414">
        <f t="shared" si="205"/>
        <v>0</v>
      </c>
      <c r="AG95" s="414">
        <f t="shared" si="205"/>
        <v>0</v>
      </c>
      <c r="AH95" s="414">
        <f t="shared" si="205"/>
        <v>0</v>
      </c>
      <c r="AI95" s="415">
        <f t="shared" si="205"/>
        <v>1.810524</v>
      </c>
      <c r="AJ95" s="416">
        <f t="shared" si="245"/>
        <v>1.810524</v>
      </c>
      <c r="AK95" s="417">
        <v>0</v>
      </c>
      <c r="AL95" s="417">
        <v>0</v>
      </c>
      <c r="AM95" s="417">
        <v>0</v>
      </c>
      <c r="AN95" s="418">
        <v>1.810524</v>
      </c>
      <c r="AO95" s="413">
        <f t="shared" si="246"/>
        <v>0</v>
      </c>
      <c r="AP95" s="417">
        <v>0</v>
      </c>
      <c r="AQ95" s="417">
        <v>0</v>
      </c>
      <c r="AR95" s="417">
        <v>0</v>
      </c>
      <c r="AS95" s="419">
        <v>0</v>
      </c>
      <c r="AT95" s="416">
        <f t="shared" si="247"/>
        <v>0</v>
      </c>
      <c r="AU95" s="417">
        <v>0</v>
      </c>
      <c r="AV95" s="417">
        <v>0</v>
      </c>
      <c r="AW95" s="417">
        <v>0</v>
      </c>
      <c r="AX95" s="418">
        <v>0</v>
      </c>
      <c r="AY95" s="413">
        <f t="shared" si="248"/>
        <v>0</v>
      </c>
      <c r="AZ95" s="417">
        <v>0</v>
      </c>
      <c r="BA95" s="417">
        <v>0</v>
      </c>
      <c r="BB95" s="417">
        <v>0</v>
      </c>
      <c r="BC95" s="419">
        <v>0</v>
      </c>
    </row>
    <row r="96" spans="1:55" ht="27" customHeight="1">
      <c r="A96" s="256" t="s">
        <v>100</v>
      </c>
      <c r="B96" s="17" t="s">
        <v>161</v>
      </c>
      <c r="C96" s="265" t="s">
        <v>127</v>
      </c>
      <c r="D96" s="563">
        <v>0</v>
      </c>
      <c r="E96" s="413">
        <f t="shared" si="225"/>
        <v>5.1150000000000001E-2</v>
      </c>
      <c r="F96" s="414">
        <f t="shared" si="206"/>
        <v>0</v>
      </c>
      <c r="G96" s="414">
        <f t="shared" si="206"/>
        <v>0</v>
      </c>
      <c r="H96" s="414">
        <f t="shared" si="206"/>
        <v>0</v>
      </c>
      <c r="I96" s="415">
        <f t="shared" si="206"/>
        <v>5.1150000000000001E-2</v>
      </c>
      <c r="J96" s="416">
        <f t="shared" si="240"/>
        <v>0</v>
      </c>
      <c r="K96" s="417">
        <v>0</v>
      </c>
      <c r="L96" s="417">
        <v>0</v>
      </c>
      <c r="M96" s="417">
        <v>0</v>
      </c>
      <c r="N96" s="418">
        <v>0</v>
      </c>
      <c r="O96" s="413">
        <f t="shared" si="241"/>
        <v>5.1150000000000001E-2</v>
      </c>
      <c r="P96" s="417">
        <v>0</v>
      </c>
      <c r="Q96" s="417">
        <v>0</v>
      </c>
      <c r="R96" s="417">
        <v>0</v>
      </c>
      <c r="S96" s="419">
        <v>5.1150000000000001E-2</v>
      </c>
      <c r="T96" s="416">
        <f t="shared" si="242"/>
        <v>0</v>
      </c>
      <c r="U96" s="417">
        <v>0</v>
      </c>
      <c r="V96" s="417">
        <v>0</v>
      </c>
      <c r="W96" s="417">
        <v>0</v>
      </c>
      <c r="X96" s="418">
        <v>0</v>
      </c>
      <c r="Y96" s="413">
        <f t="shared" si="243"/>
        <v>0</v>
      </c>
      <c r="Z96" s="417">
        <v>0</v>
      </c>
      <c r="AA96" s="417">
        <v>0</v>
      </c>
      <c r="AB96" s="417">
        <v>0</v>
      </c>
      <c r="AC96" s="419">
        <v>0</v>
      </c>
      <c r="AD96" s="563">
        <f t="shared" si="233"/>
        <v>0</v>
      </c>
      <c r="AE96" s="413">
        <f t="shared" si="244"/>
        <v>5.1150000000000001E-2</v>
      </c>
      <c r="AF96" s="414">
        <f t="shared" si="205"/>
        <v>0</v>
      </c>
      <c r="AG96" s="414">
        <f t="shared" si="205"/>
        <v>0</v>
      </c>
      <c r="AH96" s="414">
        <f t="shared" si="205"/>
        <v>0</v>
      </c>
      <c r="AI96" s="415">
        <f t="shared" si="205"/>
        <v>5.1150000000000001E-2</v>
      </c>
      <c r="AJ96" s="416">
        <f t="shared" si="245"/>
        <v>0</v>
      </c>
      <c r="AK96" s="417">
        <v>0</v>
      </c>
      <c r="AL96" s="417">
        <v>0</v>
      </c>
      <c r="AM96" s="417">
        <v>0</v>
      </c>
      <c r="AN96" s="418">
        <v>0</v>
      </c>
      <c r="AO96" s="413">
        <f t="shared" si="246"/>
        <v>5.1150000000000001E-2</v>
      </c>
      <c r="AP96" s="417">
        <v>0</v>
      </c>
      <c r="AQ96" s="417">
        <v>0</v>
      </c>
      <c r="AR96" s="417">
        <v>0</v>
      </c>
      <c r="AS96" s="419">
        <v>5.1150000000000001E-2</v>
      </c>
      <c r="AT96" s="416">
        <f t="shared" si="247"/>
        <v>0</v>
      </c>
      <c r="AU96" s="417">
        <v>0</v>
      </c>
      <c r="AV96" s="417">
        <v>0</v>
      </c>
      <c r="AW96" s="417">
        <v>0</v>
      </c>
      <c r="AX96" s="418">
        <v>0</v>
      </c>
      <c r="AY96" s="413">
        <f t="shared" si="248"/>
        <v>0</v>
      </c>
      <c r="AZ96" s="417">
        <v>0</v>
      </c>
      <c r="BA96" s="417">
        <v>0</v>
      </c>
      <c r="BB96" s="417">
        <v>0</v>
      </c>
      <c r="BC96" s="419">
        <v>0</v>
      </c>
    </row>
    <row r="97" spans="1:55" ht="27" customHeight="1">
      <c r="A97" s="256" t="s">
        <v>100</v>
      </c>
      <c r="B97" s="17" t="s">
        <v>162</v>
      </c>
      <c r="C97" s="265" t="s">
        <v>127</v>
      </c>
      <c r="D97" s="563">
        <v>0</v>
      </c>
      <c r="E97" s="413">
        <f t="shared" si="225"/>
        <v>0.11809500000000001</v>
      </c>
      <c r="F97" s="414">
        <f t="shared" si="206"/>
        <v>0</v>
      </c>
      <c r="G97" s="414">
        <f t="shared" si="206"/>
        <v>0</v>
      </c>
      <c r="H97" s="414">
        <f t="shared" si="206"/>
        <v>0</v>
      </c>
      <c r="I97" s="415">
        <f t="shared" si="206"/>
        <v>0.11809500000000001</v>
      </c>
      <c r="J97" s="416">
        <f t="shared" si="240"/>
        <v>0.11809500000000001</v>
      </c>
      <c r="K97" s="417">
        <v>0</v>
      </c>
      <c r="L97" s="417">
        <v>0</v>
      </c>
      <c r="M97" s="417">
        <v>0</v>
      </c>
      <c r="N97" s="418">
        <v>0.11809500000000001</v>
      </c>
      <c r="O97" s="413">
        <f t="shared" si="241"/>
        <v>0</v>
      </c>
      <c r="P97" s="417">
        <v>0</v>
      </c>
      <c r="Q97" s="417">
        <v>0</v>
      </c>
      <c r="R97" s="417">
        <v>0</v>
      </c>
      <c r="S97" s="419">
        <v>0</v>
      </c>
      <c r="T97" s="416">
        <f t="shared" si="242"/>
        <v>0</v>
      </c>
      <c r="U97" s="417">
        <v>0</v>
      </c>
      <c r="V97" s="417">
        <v>0</v>
      </c>
      <c r="W97" s="417">
        <v>0</v>
      </c>
      <c r="X97" s="418">
        <v>0</v>
      </c>
      <c r="Y97" s="413">
        <f t="shared" si="243"/>
        <v>0</v>
      </c>
      <c r="Z97" s="417">
        <v>0</v>
      </c>
      <c r="AA97" s="417">
        <v>0</v>
      </c>
      <c r="AB97" s="417">
        <v>0</v>
      </c>
      <c r="AC97" s="419">
        <v>0</v>
      </c>
      <c r="AD97" s="563">
        <f t="shared" si="233"/>
        <v>0</v>
      </c>
      <c r="AE97" s="413">
        <f t="shared" si="244"/>
        <v>0.11809500000000001</v>
      </c>
      <c r="AF97" s="414">
        <f t="shared" si="205"/>
        <v>0</v>
      </c>
      <c r="AG97" s="414">
        <f t="shared" si="205"/>
        <v>0</v>
      </c>
      <c r="AH97" s="414">
        <f t="shared" si="205"/>
        <v>0</v>
      </c>
      <c r="AI97" s="415">
        <f t="shared" si="205"/>
        <v>0.11809500000000001</v>
      </c>
      <c r="AJ97" s="416">
        <f t="shared" si="245"/>
        <v>0.11809500000000001</v>
      </c>
      <c r="AK97" s="417">
        <v>0</v>
      </c>
      <c r="AL97" s="417">
        <v>0</v>
      </c>
      <c r="AM97" s="417">
        <v>0</v>
      </c>
      <c r="AN97" s="418">
        <v>0.11809500000000001</v>
      </c>
      <c r="AO97" s="413">
        <f t="shared" si="246"/>
        <v>0</v>
      </c>
      <c r="AP97" s="417">
        <v>0</v>
      </c>
      <c r="AQ97" s="417">
        <v>0</v>
      </c>
      <c r="AR97" s="417">
        <v>0</v>
      </c>
      <c r="AS97" s="419">
        <v>0</v>
      </c>
      <c r="AT97" s="416">
        <f t="shared" si="247"/>
        <v>0</v>
      </c>
      <c r="AU97" s="417">
        <v>0</v>
      </c>
      <c r="AV97" s="417">
        <v>0</v>
      </c>
      <c r="AW97" s="417">
        <v>0</v>
      </c>
      <c r="AX97" s="418">
        <v>0</v>
      </c>
      <c r="AY97" s="413">
        <f t="shared" si="248"/>
        <v>0</v>
      </c>
      <c r="AZ97" s="417">
        <v>0</v>
      </c>
      <c r="BA97" s="417">
        <v>0</v>
      </c>
      <c r="BB97" s="417">
        <v>0</v>
      </c>
      <c r="BC97" s="419">
        <v>0</v>
      </c>
    </row>
    <row r="98" spans="1:55" ht="27" customHeight="1">
      <c r="A98" s="256" t="s">
        <v>100</v>
      </c>
      <c r="B98" s="17" t="s">
        <v>163</v>
      </c>
      <c r="C98" s="265" t="s">
        <v>127</v>
      </c>
      <c r="D98" s="563">
        <v>0</v>
      </c>
      <c r="E98" s="413">
        <f t="shared" si="225"/>
        <v>5.2246389999999997E-2</v>
      </c>
      <c r="F98" s="414">
        <f t="shared" si="206"/>
        <v>0</v>
      </c>
      <c r="G98" s="414">
        <f t="shared" si="206"/>
        <v>0</v>
      </c>
      <c r="H98" s="414">
        <f t="shared" si="206"/>
        <v>5.2246389999999997E-2</v>
      </c>
      <c r="I98" s="415">
        <f t="shared" si="206"/>
        <v>0</v>
      </c>
      <c r="J98" s="416">
        <f t="shared" si="240"/>
        <v>0</v>
      </c>
      <c r="K98" s="417">
        <v>0</v>
      </c>
      <c r="L98" s="417">
        <v>0</v>
      </c>
      <c r="M98" s="417">
        <v>0</v>
      </c>
      <c r="N98" s="418">
        <v>0</v>
      </c>
      <c r="O98" s="413">
        <f t="shared" si="241"/>
        <v>0</v>
      </c>
      <c r="P98" s="417">
        <v>0</v>
      </c>
      <c r="Q98" s="417">
        <v>0</v>
      </c>
      <c r="R98" s="417">
        <v>0</v>
      </c>
      <c r="S98" s="419">
        <v>0</v>
      </c>
      <c r="T98" s="416">
        <f t="shared" si="242"/>
        <v>5.2246389999999997E-2</v>
      </c>
      <c r="U98" s="417">
        <v>0</v>
      </c>
      <c r="V98" s="417">
        <v>0</v>
      </c>
      <c r="W98" s="417">
        <v>5.2246389999999997E-2</v>
      </c>
      <c r="X98" s="418">
        <v>0</v>
      </c>
      <c r="Y98" s="413">
        <f t="shared" si="243"/>
        <v>0</v>
      </c>
      <c r="Z98" s="417">
        <v>0</v>
      </c>
      <c r="AA98" s="417">
        <v>0</v>
      </c>
      <c r="AB98" s="417">
        <v>0</v>
      </c>
      <c r="AC98" s="419">
        <v>0</v>
      </c>
      <c r="AD98" s="563">
        <f t="shared" si="233"/>
        <v>0</v>
      </c>
      <c r="AE98" s="413">
        <f t="shared" si="244"/>
        <v>4.353866E-2</v>
      </c>
      <c r="AF98" s="414">
        <f t="shared" si="205"/>
        <v>0</v>
      </c>
      <c r="AG98" s="414">
        <f t="shared" si="205"/>
        <v>0</v>
      </c>
      <c r="AH98" s="414">
        <f t="shared" si="205"/>
        <v>4.353866E-2</v>
      </c>
      <c r="AI98" s="415">
        <f t="shared" si="205"/>
        <v>0</v>
      </c>
      <c r="AJ98" s="416">
        <f t="shared" si="245"/>
        <v>0</v>
      </c>
      <c r="AK98" s="417">
        <v>0</v>
      </c>
      <c r="AL98" s="417">
        <v>0</v>
      </c>
      <c r="AM98" s="417">
        <v>0</v>
      </c>
      <c r="AN98" s="418">
        <v>0</v>
      </c>
      <c r="AO98" s="413">
        <f t="shared" si="246"/>
        <v>0</v>
      </c>
      <c r="AP98" s="417">
        <v>0</v>
      </c>
      <c r="AQ98" s="417">
        <v>0</v>
      </c>
      <c r="AR98" s="417">
        <v>0</v>
      </c>
      <c r="AS98" s="419">
        <v>0</v>
      </c>
      <c r="AT98" s="416">
        <f t="shared" si="247"/>
        <v>4.353866E-2</v>
      </c>
      <c r="AU98" s="417">
        <v>0</v>
      </c>
      <c r="AV98" s="417">
        <v>0</v>
      </c>
      <c r="AW98" s="417">
        <v>4.353866E-2</v>
      </c>
      <c r="AX98" s="418">
        <v>0</v>
      </c>
      <c r="AY98" s="413">
        <f t="shared" si="248"/>
        <v>0</v>
      </c>
      <c r="AZ98" s="417">
        <v>0</v>
      </c>
      <c r="BA98" s="417">
        <v>0</v>
      </c>
      <c r="BB98" s="417">
        <v>0</v>
      </c>
      <c r="BC98" s="419">
        <v>0</v>
      </c>
    </row>
    <row r="99" spans="1:55" ht="27" customHeight="1">
      <c r="A99" s="256" t="s">
        <v>100</v>
      </c>
      <c r="B99" s="17" t="s">
        <v>164</v>
      </c>
      <c r="C99" s="265" t="s">
        <v>127</v>
      </c>
      <c r="D99" s="563">
        <v>0</v>
      </c>
      <c r="E99" s="413">
        <f t="shared" si="225"/>
        <v>0.35</v>
      </c>
      <c r="F99" s="414">
        <f t="shared" si="206"/>
        <v>0</v>
      </c>
      <c r="G99" s="414">
        <f t="shared" si="206"/>
        <v>0</v>
      </c>
      <c r="H99" s="414">
        <f t="shared" si="206"/>
        <v>0.35</v>
      </c>
      <c r="I99" s="415">
        <f t="shared" si="206"/>
        <v>0</v>
      </c>
      <c r="J99" s="416">
        <f t="shared" si="240"/>
        <v>0</v>
      </c>
      <c r="K99" s="417">
        <v>0</v>
      </c>
      <c r="L99" s="417">
        <v>0</v>
      </c>
      <c r="M99" s="417">
        <v>0</v>
      </c>
      <c r="N99" s="418">
        <v>0</v>
      </c>
      <c r="O99" s="413">
        <f t="shared" si="241"/>
        <v>0.35</v>
      </c>
      <c r="P99" s="417">
        <v>0</v>
      </c>
      <c r="Q99" s="417">
        <v>0</v>
      </c>
      <c r="R99" s="417">
        <v>0.35</v>
      </c>
      <c r="S99" s="419">
        <v>0</v>
      </c>
      <c r="T99" s="416">
        <f t="shared" si="242"/>
        <v>0</v>
      </c>
      <c r="U99" s="417">
        <v>0</v>
      </c>
      <c r="V99" s="417">
        <v>0</v>
      </c>
      <c r="W99" s="417">
        <v>0</v>
      </c>
      <c r="X99" s="418">
        <v>0</v>
      </c>
      <c r="Y99" s="413">
        <f t="shared" si="243"/>
        <v>0</v>
      </c>
      <c r="Z99" s="417">
        <v>0</v>
      </c>
      <c r="AA99" s="417">
        <v>0</v>
      </c>
      <c r="AB99" s="417">
        <v>0</v>
      </c>
      <c r="AC99" s="419">
        <v>0</v>
      </c>
      <c r="AD99" s="563">
        <f t="shared" si="233"/>
        <v>0</v>
      </c>
      <c r="AE99" s="413">
        <f t="shared" si="244"/>
        <v>0.29166667000000002</v>
      </c>
      <c r="AF99" s="414">
        <f t="shared" si="205"/>
        <v>0</v>
      </c>
      <c r="AG99" s="414">
        <f t="shared" si="205"/>
        <v>0</v>
      </c>
      <c r="AH99" s="414">
        <f t="shared" si="205"/>
        <v>0.29166667000000002</v>
      </c>
      <c r="AI99" s="415">
        <f t="shared" si="205"/>
        <v>0</v>
      </c>
      <c r="AJ99" s="416">
        <f t="shared" si="245"/>
        <v>0</v>
      </c>
      <c r="AK99" s="417">
        <v>0</v>
      </c>
      <c r="AL99" s="417">
        <v>0</v>
      </c>
      <c r="AM99" s="417">
        <v>0</v>
      </c>
      <c r="AN99" s="418">
        <v>0</v>
      </c>
      <c r="AO99" s="413">
        <f t="shared" si="246"/>
        <v>0.29166667000000002</v>
      </c>
      <c r="AP99" s="417">
        <v>0</v>
      </c>
      <c r="AQ99" s="417">
        <v>0</v>
      </c>
      <c r="AR99" s="417">
        <v>0.29166667000000002</v>
      </c>
      <c r="AS99" s="419">
        <v>0</v>
      </c>
      <c r="AT99" s="416">
        <f t="shared" si="247"/>
        <v>0</v>
      </c>
      <c r="AU99" s="417">
        <v>0</v>
      </c>
      <c r="AV99" s="417">
        <v>0</v>
      </c>
      <c r="AW99" s="417">
        <v>0</v>
      </c>
      <c r="AX99" s="418">
        <v>0</v>
      </c>
      <c r="AY99" s="413">
        <f t="shared" si="248"/>
        <v>0</v>
      </c>
      <c r="AZ99" s="417">
        <v>0</v>
      </c>
      <c r="BA99" s="417">
        <v>0</v>
      </c>
      <c r="BB99" s="417">
        <v>0</v>
      </c>
      <c r="BC99" s="419">
        <v>0</v>
      </c>
    </row>
    <row r="100" spans="1:55" ht="27" customHeight="1">
      <c r="A100" s="256" t="s">
        <v>100</v>
      </c>
      <c r="B100" s="17" t="s">
        <v>165</v>
      </c>
      <c r="C100" s="265" t="s">
        <v>127</v>
      </c>
      <c r="D100" s="563">
        <v>0</v>
      </c>
      <c r="E100" s="413">
        <f t="shared" si="225"/>
        <v>9.8071000000000005E-2</v>
      </c>
      <c r="F100" s="414">
        <f t="shared" si="206"/>
        <v>0</v>
      </c>
      <c r="G100" s="414">
        <f t="shared" si="206"/>
        <v>0</v>
      </c>
      <c r="H100" s="414">
        <f t="shared" si="206"/>
        <v>0</v>
      </c>
      <c r="I100" s="415">
        <f t="shared" si="206"/>
        <v>9.8071000000000005E-2</v>
      </c>
      <c r="J100" s="416">
        <f t="shared" si="240"/>
        <v>0</v>
      </c>
      <c r="K100" s="417">
        <v>0</v>
      </c>
      <c r="L100" s="417">
        <v>0</v>
      </c>
      <c r="M100" s="417">
        <v>0</v>
      </c>
      <c r="N100" s="418">
        <v>0</v>
      </c>
      <c r="O100" s="413">
        <f t="shared" si="241"/>
        <v>0</v>
      </c>
      <c r="P100" s="417">
        <v>0</v>
      </c>
      <c r="Q100" s="417">
        <v>0</v>
      </c>
      <c r="R100" s="417">
        <v>0</v>
      </c>
      <c r="S100" s="419">
        <v>0</v>
      </c>
      <c r="T100" s="416">
        <f t="shared" si="242"/>
        <v>0</v>
      </c>
      <c r="U100" s="417">
        <v>0</v>
      </c>
      <c r="V100" s="417">
        <v>0</v>
      </c>
      <c r="W100" s="417">
        <v>0</v>
      </c>
      <c r="X100" s="418">
        <v>0</v>
      </c>
      <c r="Y100" s="413">
        <f t="shared" si="243"/>
        <v>9.8071000000000005E-2</v>
      </c>
      <c r="Z100" s="417">
        <v>0</v>
      </c>
      <c r="AA100" s="417">
        <v>0</v>
      </c>
      <c r="AB100" s="417">
        <v>0</v>
      </c>
      <c r="AC100" s="419">
        <v>9.8071000000000005E-2</v>
      </c>
      <c r="AD100" s="563">
        <f t="shared" si="233"/>
        <v>0</v>
      </c>
      <c r="AE100" s="413">
        <f t="shared" si="244"/>
        <v>9.8071000000000005E-2</v>
      </c>
      <c r="AF100" s="414">
        <f t="shared" si="205"/>
        <v>0</v>
      </c>
      <c r="AG100" s="414">
        <f t="shared" si="205"/>
        <v>0</v>
      </c>
      <c r="AH100" s="414">
        <f t="shared" si="205"/>
        <v>0</v>
      </c>
      <c r="AI100" s="415">
        <f t="shared" si="205"/>
        <v>9.8071000000000005E-2</v>
      </c>
      <c r="AJ100" s="416">
        <f t="shared" si="245"/>
        <v>0</v>
      </c>
      <c r="AK100" s="417">
        <v>0</v>
      </c>
      <c r="AL100" s="417">
        <v>0</v>
      </c>
      <c r="AM100" s="417">
        <v>0</v>
      </c>
      <c r="AN100" s="418">
        <v>0</v>
      </c>
      <c r="AO100" s="413">
        <f t="shared" si="246"/>
        <v>0</v>
      </c>
      <c r="AP100" s="417">
        <v>0</v>
      </c>
      <c r="AQ100" s="417">
        <v>0</v>
      </c>
      <c r="AR100" s="417">
        <v>0</v>
      </c>
      <c r="AS100" s="419">
        <v>0</v>
      </c>
      <c r="AT100" s="416">
        <f t="shared" si="247"/>
        <v>0</v>
      </c>
      <c r="AU100" s="417">
        <v>0</v>
      </c>
      <c r="AV100" s="417">
        <v>0</v>
      </c>
      <c r="AW100" s="417">
        <v>0</v>
      </c>
      <c r="AX100" s="418">
        <v>0</v>
      </c>
      <c r="AY100" s="413">
        <f t="shared" si="248"/>
        <v>9.8071000000000005E-2</v>
      </c>
      <c r="AZ100" s="417">
        <v>0</v>
      </c>
      <c r="BA100" s="417">
        <v>0</v>
      </c>
      <c r="BB100" s="417">
        <v>0</v>
      </c>
      <c r="BC100" s="419">
        <v>9.8071000000000005E-2</v>
      </c>
    </row>
    <row r="101" spans="1:55" ht="27" customHeight="1">
      <c r="A101" s="256" t="s">
        <v>100</v>
      </c>
      <c r="B101" s="17" t="s">
        <v>166</v>
      </c>
      <c r="C101" s="265" t="s">
        <v>127</v>
      </c>
      <c r="D101" s="563">
        <v>0</v>
      </c>
      <c r="E101" s="413">
        <f t="shared" si="225"/>
        <v>5.5165829999999999E-2</v>
      </c>
      <c r="F101" s="414">
        <f t="shared" si="206"/>
        <v>0</v>
      </c>
      <c r="G101" s="414">
        <f t="shared" si="206"/>
        <v>0</v>
      </c>
      <c r="H101" s="414">
        <f t="shared" si="206"/>
        <v>5.5165829999999999E-2</v>
      </c>
      <c r="I101" s="415">
        <f t="shared" si="206"/>
        <v>0</v>
      </c>
      <c r="J101" s="416">
        <f t="shared" si="240"/>
        <v>0</v>
      </c>
      <c r="K101" s="417">
        <v>0</v>
      </c>
      <c r="L101" s="417">
        <v>0</v>
      </c>
      <c r="M101" s="417">
        <v>0</v>
      </c>
      <c r="N101" s="418">
        <v>0</v>
      </c>
      <c r="O101" s="413">
        <f t="shared" si="241"/>
        <v>0</v>
      </c>
      <c r="P101" s="417">
        <v>0</v>
      </c>
      <c r="Q101" s="417">
        <v>0</v>
      </c>
      <c r="R101" s="417">
        <v>0</v>
      </c>
      <c r="S101" s="419">
        <v>0</v>
      </c>
      <c r="T101" s="416">
        <f t="shared" si="242"/>
        <v>5.5165829999999999E-2</v>
      </c>
      <c r="U101" s="417">
        <v>0</v>
      </c>
      <c r="V101" s="417">
        <v>0</v>
      </c>
      <c r="W101" s="417">
        <v>5.5165829999999999E-2</v>
      </c>
      <c r="X101" s="418">
        <v>0</v>
      </c>
      <c r="Y101" s="413">
        <f t="shared" si="243"/>
        <v>0</v>
      </c>
      <c r="Z101" s="417">
        <v>0</v>
      </c>
      <c r="AA101" s="417">
        <v>0</v>
      </c>
      <c r="AB101" s="417">
        <v>0</v>
      </c>
      <c r="AC101" s="419">
        <v>0</v>
      </c>
      <c r="AD101" s="563">
        <f t="shared" si="233"/>
        <v>0</v>
      </c>
      <c r="AE101" s="413">
        <f t="shared" si="244"/>
        <v>5.5165829999999999E-2</v>
      </c>
      <c r="AF101" s="414">
        <f t="shared" si="205"/>
        <v>0</v>
      </c>
      <c r="AG101" s="414">
        <f t="shared" si="205"/>
        <v>0</v>
      </c>
      <c r="AH101" s="414">
        <f t="shared" si="205"/>
        <v>5.5165829999999999E-2</v>
      </c>
      <c r="AI101" s="415">
        <f t="shared" si="205"/>
        <v>0</v>
      </c>
      <c r="AJ101" s="416">
        <f t="shared" si="245"/>
        <v>0</v>
      </c>
      <c r="AK101" s="417">
        <v>0</v>
      </c>
      <c r="AL101" s="417">
        <v>0</v>
      </c>
      <c r="AM101" s="417">
        <v>0</v>
      </c>
      <c r="AN101" s="418">
        <v>0</v>
      </c>
      <c r="AO101" s="413">
        <f t="shared" si="246"/>
        <v>0</v>
      </c>
      <c r="AP101" s="417">
        <v>0</v>
      </c>
      <c r="AQ101" s="417">
        <v>0</v>
      </c>
      <c r="AR101" s="417">
        <v>0</v>
      </c>
      <c r="AS101" s="419">
        <v>0</v>
      </c>
      <c r="AT101" s="416">
        <f t="shared" si="247"/>
        <v>5.5165829999999999E-2</v>
      </c>
      <c r="AU101" s="417">
        <v>0</v>
      </c>
      <c r="AV101" s="417">
        <v>0</v>
      </c>
      <c r="AW101" s="417">
        <v>5.5165829999999999E-2</v>
      </c>
      <c r="AX101" s="418">
        <v>0</v>
      </c>
      <c r="AY101" s="413">
        <f t="shared" si="248"/>
        <v>0</v>
      </c>
      <c r="AZ101" s="417">
        <v>0</v>
      </c>
      <c r="BA101" s="417">
        <v>0</v>
      </c>
      <c r="BB101" s="417">
        <v>0</v>
      </c>
      <c r="BC101" s="419">
        <v>0</v>
      </c>
    </row>
  </sheetData>
  <sheetProtection formatCells="0" formatColumns="0" formatRows="0" sort="0" autoFilter="0"/>
  <autoFilter ref="A24:CB101"/>
  <mergeCells count="26">
    <mergeCell ref="A18:A22"/>
    <mergeCell ref="B18:B22"/>
    <mergeCell ref="C18:C22"/>
    <mergeCell ref="D18:AC19"/>
    <mergeCell ref="AD18:BC19"/>
    <mergeCell ref="E20:AC20"/>
    <mergeCell ref="AE20:BC20"/>
    <mergeCell ref="D21:D22"/>
    <mergeCell ref="E21:I21"/>
    <mergeCell ref="AJ21:AN21"/>
    <mergeCell ref="AO21:AS21"/>
    <mergeCell ref="AT21:AX21"/>
    <mergeCell ref="AY21:BC21"/>
    <mergeCell ref="J21:N21"/>
    <mergeCell ref="O21:S21"/>
    <mergeCell ref="T21:X21"/>
    <mergeCell ref="D13:AQ14"/>
    <mergeCell ref="Y21:AC21"/>
    <mergeCell ref="AD21:AD22"/>
    <mergeCell ref="AE21:AI21"/>
    <mergeCell ref="R15:AG15"/>
    <mergeCell ref="A5:BB5"/>
    <mergeCell ref="Q6:AF6"/>
    <mergeCell ref="A9:BC9"/>
    <mergeCell ref="W10:AE10"/>
    <mergeCell ref="Q12:AF12"/>
  </mergeCells>
  <pageMargins left="0" right="0" top="0" bottom="0" header="0.31496062992125984" footer="0.31496062992125984"/>
  <pageSetup paperSize="9" scale="32" fitToHeight="2" pageOrder="overThenDown" orientation="landscape" horizontalDpi="4294967294" verticalDpi="4294967294" r:id="rId1"/>
  <ignoredErrors>
    <ignoredError sqref="K72:N72 AK72:BC72 R72:AC72 O72:Q72"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03"/>
  <sheetViews>
    <sheetView topLeftCell="N4" zoomScale="80" zoomScaleNormal="80" zoomScaleSheetLayoutView="40" workbookViewId="0">
      <selection activeCell="K24" sqref="K24"/>
    </sheetView>
  </sheetViews>
  <sheetFormatPr defaultRowHeight="15"/>
  <cols>
    <col min="1" max="1" width="11.85546875" style="420" customWidth="1"/>
    <col min="2" max="2" width="70.140625" style="420" customWidth="1"/>
    <col min="3" max="3" width="15.7109375" style="420" customWidth="1"/>
    <col min="4" max="19" width="11" style="420" customWidth="1"/>
    <col min="20" max="23" width="9.140625" style="420"/>
    <col min="24" max="24" width="10" style="420" customWidth="1"/>
    <col min="25" max="29" width="9.140625" style="420"/>
    <col min="30" max="30" width="12.7109375" style="420" customWidth="1"/>
    <col min="31" max="35" width="9.140625" style="420"/>
    <col min="36" max="36" width="13" style="420" customWidth="1"/>
    <col min="37" max="37" width="9.5703125" style="420" customWidth="1"/>
    <col min="38" max="16384" width="9.140625" style="420"/>
  </cols>
  <sheetData>
    <row r="1" spans="1:51">
      <c r="AV1" s="421" t="s">
        <v>433</v>
      </c>
    </row>
    <row r="2" spans="1:51">
      <c r="AV2" s="421" t="s">
        <v>1</v>
      </c>
    </row>
    <row r="3" spans="1:51">
      <c r="AV3" s="421" t="s">
        <v>168</v>
      </c>
    </row>
    <row r="4" spans="1:51">
      <c r="A4" s="422"/>
      <c r="B4" s="422"/>
      <c r="C4" s="422"/>
      <c r="D4" s="422"/>
      <c r="E4" s="422"/>
      <c r="F4" s="422"/>
      <c r="G4" s="422"/>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row>
    <row r="5" spans="1:51" ht="18.75">
      <c r="A5" s="1061" t="s">
        <v>434</v>
      </c>
      <c r="B5" s="1061"/>
      <c r="C5" s="1061"/>
      <c r="D5" s="1061"/>
      <c r="E5" s="1061"/>
      <c r="F5" s="1061"/>
      <c r="G5" s="1061"/>
      <c r="H5" s="1061"/>
      <c r="I5" s="1061"/>
      <c r="J5" s="1061"/>
      <c r="K5" s="1061"/>
      <c r="L5" s="1061"/>
      <c r="M5" s="1061"/>
      <c r="N5" s="1061"/>
      <c r="O5" s="1061"/>
      <c r="P5" s="1061"/>
      <c r="Q5" s="1061"/>
      <c r="R5" s="1061"/>
      <c r="S5" s="1061"/>
      <c r="T5" s="1061"/>
      <c r="U5" s="1061"/>
      <c r="V5" s="1061"/>
      <c r="W5" s="1061"/>
      <c r="X5" s="1061"/>
      <c r="Y5" s="1061"/>
      <c r="Z5" s="1061"/>
      <c r="AA5" s="1061"/>
      <c r="AB5" s="1061"/>
      <c r="AC5" s="1061"/>
      <c r="AD5" s="1061"/>
      <c r="AE5" s="1061"/>
      <c r="AF5" s="1061"/>
      <c r="AG5" s="1061"/>
      <c r="AH5" s="1061"/>
      <c r="AI5" s="1061"/>
      <c r="AJ5" s="1061"/>
      <c r="AK5" s="1061"/>
      <c r="AL5" s="1061"/>
      <c r="AM5" s="1061"/>
      <c r="AN5" s="1061"/>
      <c r="AO5" s="1061"/>
      <c r="AP5" s="1061"/>
      <c r="AQ5" s="1061"/>
      <c r="AR5" s="1061"/>
      <c r="AS5" s="1061"/>
      <c r="AT5" s="1061"/>
      <c r="AU5" s="1061"/>
      <c r="AV5" s="1061"/>
      <c r="AW5" s="1061"/>
      <c r="AX5" s="1061"/>
      <c r="AY5" s="1061"/>
    </row>
    <row r="6" spans="1:51" ht="18.75">
      <c r="A6" s="1061" t="s">
        <v>1148</v>
      </c>
      <c r="B6" s="1061"/>
      <c r="C6" s="1061"/>
      <c r="D6" s="1061"/>
      <c r="E6" s="1061"/>
      <c r="F6" s="1061"/>
      <c r="G6" s="1061"/>
      <c r="H6" s="1061"/>
      <c r="I6" s="1061"/>
      <c r="J6" s="1061"/>
      <c r="K6" s="1061"/>
      <c r="L6" s="1061"/>
      <c r="M6" s="1061"/>
      <c r="N6" s="1061"/>
      <c r="O6" s="1061"/>
      <c r="P6" s="1061"/>
      <c r="Q6" s="1061"/>
      <c r="R6" s="1061"/>
      <c r="S6" s="1061"/>
      <c r="T6" s="1061"/>
      <c r="U6" s="1061"/>
      <c r="V6" s="1061"/>
      <c r="W6" s="1061"/>
      <c r="X6" s="1061"/>
      <c r="Y6" s="1061"/>
      <c r="Z6" s="1061"/>
      <c r="AA6" s="1061"/>
      <c r="AB6" s="1061"/>
      <c r="AC6" s="1061"/>
      <c r="AD6" s="1061"/>
      <c r="AE6" s="1061"/>
      <c r="AF6" s="1061"/>
      <c r="AG6" s="1061"/>
      <c r="AH6" s="1061"/>
      <c r="AI6" s="1061"/>
      <c r="AJ6" s="1061"/>
      <c r="AK6" s="1061"/>
      <c r="AL6" s="1061"/>
      <c r="AM6" s="1061"/>
      <c r="AN6" s="1061"/>
      <c r="AO6" s="1061"/>
      <c r="AP6" s="1061"/>
      <c r="AQ6" s="1061"/>
      <c r="AR6" s="1061"/>
      <c r="AS6" s="1061"/>
      <c r="AT6" s="1061"/>
      <c r="AU6" s="1061"/>
      <c r="AV6" s="1061"/>
      <c r="AW6" s="1061"/>
      <c r="AX6" s="1061"/>
      <c r="AY6" s="1061"/>
    </row>
    <row r="7" spans="1:51">
      <c r="A7" s="422"/>
      <c r="B7" s="422"/>
      <c r="C7" s="422"/>
      <c r="D7" s="422"/>
      <c r="E7" s="422"/>
      <c r="F7" s="422"/>
      <c r="G7" s="422"/>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row>
    <row r="8" spans="1:51" ht="18.75">
      <c r="A8" s="1062" t="s">
        <v>1150</v>
      </c>
      <c r="B8" s="1062"/>
      <c r="C8" s="1062"/>
      <c r="D8" s="1062"/>
      <c r="E8" s="1062"/>
      <c r="F8" s="1062"/>
      <c r="G8" s="1062"/>
      <c r="H8" s="1062"/>
      <c r="I8" s="1062"/>
      <c r="J8" s="1062"/>
      <c r="K8" s="1062"/>
      <c r="L8" s="1062"/>
      <c r="M8" s="1062"/>
      <c r="N8" s="1062"/>
      <c r="O8" s="1062"/>
      <c r="P8" s="1062"/>
      <c r="Q8" s="1062"/>
      <c r="R8" s="1062"/>
      <c r="S8" s="1062"/>
      <c r="T8" s="1062"/>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c r="AT8" s="1062"/>
      <c r="AU8" s="1062"/>
      <c r="AV8" s="1062"/>
      <c r="AW8" s="1062"/>
      <c r="AX8" s="1062"/>
      <c r="AY8" s="1062"/>
    </row>
    <row r="9" spans="1:51">
      <c r="A9" s="1063" t="s">
        <v>113</v>
      </c>
      <c r="B9" s="1063"/>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row>
    <row r="10" spans="1:51">
      <c r="A10" s="423"/>
      <c r="B10" s="422"/>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row>
    <row r="11" spans="1:51" ht="15.75">
      <c r="A11" s="1064" t="s">
        <v>119</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c r="AU11" s="1064"/>
      <c r="AV11" s="1064"/>
      <c r="AW11" s="1064"/>
      <c r="AX11" s="1064"/>
      <c r="AY11" s="1064"/>
    </row>
    <row r="12" spans="1:51">
      <c r="A12" s="423"/>
      <c r="B12" s="422"/>
      <c r="C12" s="422"/>
      <c r="D12" s="422"/>
      <c r="E12" s="422"/>
      <c r="F12" s="422"/>
      <c r="G12" s="422"/>
      <c r="H12" s="422"/>
      <c r="I12" s="422"/>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row>
    <row r="13" spans="1:51">
      <c r="A13" s="424"/>
      <c r="B13" s="422"/>
      <c r="C13" s="422"/>
      <c r="D13" s="422"/>
      <c r="E13" s="422"/>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row>
    <row r="14" spans="1:51" ht="15.75">
      <c r="A14" s="423"/>
      <c r="B14" s="422"/>
      <c r="C14" s="422"/>
      <c r="D14" s="422"/>
      <c r="E14" s="422"/>
      <c r="F14" s="422"/>
      <c r="G14" s="422"/>
      <c r="H14" s="422"/>
      <c r="I14" s="422"/>
      <c r="J14" s="422"/>
      <c r="K14" s="422"/>
      <c r="L14" s="422"/>
      <c r="M14" s="422"/>
      <c r="N14" s="422"/>
      <c r="O14" s="425" t="s">
        <v>1164</v>
      </c>
      <c r="P14" s="425"/>
      <c r="Q14" s="425"/>
      <c r="R14" s="425"/>
      <c r="S14" s="425"/>
      <c r="T14" s="425"/>
      <c r="U14" s="425"/>
      <c r="V14" s="425"/>
      <c r="W14" s="425"/>
      <c r="X14" s="425"/>
      <c r="Y14" s="425"/>
      <c r="Z14" s="425"/>
      <c r="AA14" s="425"/>
      <c r="AB14" s="425"/>
      <c r="AC14" s="425"/>
      <c r="AD14" s="425"/>
      <c r="AE14" s="425"/>
      <c r="AF14" s="425"/>
      <c r="AG14" s="425"/>
      <c r="AH14" s="425"/>
      <c r="AI14" s="422"/>
      <c r="AJ14" s="422"/>
      <c r="AK14" s="422"/>
      <c r="AL14" s="422"/>
      <c r="AM14" s="422"/>
      <c r="AN14" s="422"/>
      <c r="AO14" s="422"/>
      <c r="AP14" s="422"/>
      <c r="AQ14" s="422"/>
      <c r="AR14" s="422"/>
      <c r="AS14" s="422"/>
      <c r="AT14" s="422"/>
      <c r="AU14" s="422"/>
      <c r="AV14" s="422"/>
      <c r="AW14" s="422"/>
      <c r="AX14" s="422"/>
      <c r="AY14" s="422"/>
    </row>
    <row r="15" spans="1:51">
      <c r="A15" s="424"/>
      <c r="B15" s="422"/>
      <c r="C15" s="422"/>
      <c r="D15" s="422"/>
      <c r="E15" s="422"/>
      <c r="F15" s="422"/>
      <c r="G15" s="422"/>
      <c r="H15" s="422"/>
      <c r="I15" s="422"/>
      <c r="J15" s="422"/>
      <c r="K15" s="422"/>
      <c r="L15" s="422"/>
      <c r="M15" s="422"/>
      <c r="N15" s="422"/>
      <c r="O15" s="422"/>
      <c r="P15" s="422"/>
      <c r="Q15" s="422"/>
      <c r="R15" s="422"/>
      <c r="S15" s="422"/>
      <c r="T15" s="422"/>
      <c r="U15" s="422"/>
      <c r="V15" s="423" t="s">
        <v>170</v>
      </c>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row>
    <row r="16" spans="1:51" ht="6.75" customHeight="1">
      <c r="A16" s="426"/>
    </row>
    <row r="17" spans="1:51" ht="6.75" customHeight="1">
      <c r="A17" s="426"/>
    </row>
    <row r="18" spans="1:51" ht="6.75" customHeight="1">
      <c r="A18" s="426"/>
    </row>
    <row r="19" spans="1:51" ht="6.75" customHeight="1">
      <c r="A19" s="426"/>
    </row>
    <row r="20" spans="1:51" ht="6.75" customHeight="1" thickBot="1">
      <c r="A20" s="427"/>
    </row>
    <row r="21" spans="1:51" s="428" customFormat="1" ht="48.75" customHeight="1" thickBot="1">
      <c r="A21" s="1065" t="s">
        <v>103</v>
      </c>
      <c r="B21" s="1068" t="s">
        <v>114</v>
      </c>
      <c r="C21" s="1071" t="s">
        <v>104</v>
      </c>
      <c r="D21" s="1074" t="s">
        <v>435</v>
      </c>
      <c r="E21" s="1074"/>
      <c r="F21" s="1074"/>
      <c r="G21" s="1074"/>
      <c r="H21" s="1074"/>
      <c r="I21" s="1074"/>
      <c r="J21" s="1074"/>
      <c r="K21" s="1074"/>
      <c r="L21" s="1074"/>
      <c r="M21" s="1074"/>
      <c r="N21" s="1074"/>
      <c r="O21" s="1074"/>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c r="AL21" s="1074"/>
      <c r="AM21" s="1074"/>
      <c r="AN21" s="1074"/>
      <c r="AO21" s="1074"/>
      <c r="AP21" s="1074"/>
      <c r="AQ21" s="1074"/>
      <c r="AR21" s="1074"/>
      <c r="AS21" s="1074"/>
      <c r="AT21" s="1074"/>
      <c r="AU21" s="1074"/>
      <c r="AV21" s="1074"/>
      <c r="AW21" s="1074"/>
      <c r="AX21" s="1074"/>
      <c r="AY21" s="1075"/>
    </row>
    <row r="22" spans="1:51" s="428" customFormat="1" ht="63.75" customHeight="1">
      <c r="A22" s="1066"/>
      <c r="B22" s="1069"/>
      <c r="C22" s="1072"/>
      <c r="D22" s="1076" t="s">
        <v>436</v>
      </c>
      <c r="E22" s="1077"/>
      <c r="F22" s="1077"/>
      <c r="G22" s="1077"/>
      <c r="H22" s="1077"/>
      <c r="I22" s="1077"/>
      <c r="J22" s="1077"/>
      <c r="K22" s="1077"/>
      <c r="L22" s="1077"/>
      <c r="M22" s="1077"/>
      <c r="N22" s="1077"/>
      <c r="O22" s="1077"/>
      <c r="P22" s="1077"/>
      <c r="Q22" s="1077"/>
      <c r="R22" s="1077"/>
      <c r="S22" s="1060"/>
      <c r="T22" s="1076" t="s">
        <v>437</v>
      </c>
      <c r="U22" s="1077"/>
      <c r="V22" s="1077"/>
      <c r="W22" s="1077"/>
      <c r="X22" s="1077"/>
      <c r="Y22" s="1077"/>
      <c r="Z22" s="1077"/>
      <c r="AA22" s="1077"/>
      <c r="AB22" s="1077"/>
      <c r="AC22" s="1060"/>
      <c r="AD22" s="1076" t="s">
        <v>438</v>
      </c>
      <c r="AE22" s="1077"/>
      <c r="AF22" s="1077"/>
      <c r="AG22" s="1077"/>
      <c r="AH22" s="1077"/>
      <c r="AI22" s="1060"/>
      <c r="AJ22" s="1076" t="s">
        <v>439</v>
      </c>
      <c r="AK22" s="1077"/>
      <c r="AL22" s="1077"/>
      <c r="AM22" s="1060"/>
      <c r="AN22" s="1076" t="s">
        <v>440</v>
      </c>
      <c r="AO22" s="1077"/>
      <c r="AP22" s="1077"/>
      <c r="AQ22" s="1077"/>
      <c r="AR22" s="1077"/>
      <c r="AS22" s="1078"/>
      <c r="AT22" s="1076" t="s">
        <v>441</v>
      </c>
      <c r="AU22" s="1077"/>
      <c r="AV22" s="1077"/>
      <c r="AW22" s="1060"/>
      <c r="AX22" s="1059" t="s">
        <v>442</v>
      </c>
      <c r="AY22" s="1060"/>
    </row>
    <row r="23" spans="1:51" s="428" customFormat="1" ht="244.5" customHeight="1">
      <c r="A23" s="1066"/>
      <c r="B23" s="1069"/>
      <c r="C23" s="1072"/>
      <c r="D23" s="1081" t="s">
        <v>443</v>
      </c>
      <c r="E23" s="1082"/>
      <c r="F23" s="1083" t="s">
        <v>444</v>
      </c>
      <c r="G23" s="1082"/>
      <c r="H23" s="1083" t="s">
        <v>445</v>
      </c>
      <c r="I23" s="1082"/>
      <c r="J23" s="1083" t="s">
        <v>446</v>
      </c>
      <c r="K23" s="1082"/>
      <c r="L23" s="1083" t="s">
        <v>447</v>
      </c>
      <c r="M23" s="1082"/>
      <c r="N23" s="1083" t="s">
        <v>448</v>
      </c>
      <c r="O23" s="1082"/>
      <c r="P23" s="1079" t="s">
        <v>449</v>
      </c>
      <c r="Q23" s="1080"/>
      <c r="R23" s="1079" t="s">
        <v>450</v>
      </c>
      <c r="S23" s="1084"/>
      <c r="T23" s="1085" t="s">
        <v>451</v>
      </c>
      <c r="U23" s="1080"/>
      <c r="V23" s="1079" t="s">
        <v>452</v>
      </c>
      <c r="W23" s="1080"/>
      <c r="X23" s="1079" t="s">
        <v>453</v>
      </c>
      <c r="Y23" s="1080"/>
      <c r="Z23" s="1079" t="s">
        <v>454</v>
      </c>
      <c r="AA23" s="1080"/>
      <c r="AB23" s="1079" t="s">
        <v>455</v>
      </c>
      <c r="AC23" s="1084"/>
      <c r="AD23" s="1085" t="s">
        <v>456</v>
      </c>
      <c r="AE23" s="1080"/>
      <c r="AF23" s="1079" t="s">
        <v>457</v>
      </c>
      <c r="AG23" s="1080"/>
      <c r="AH23" s="1079" t="s">
        <v>458</v>
      </c>
      <c r="AI23" s="1084"/>
      <c r="AJ23" s="1085" t="s">
        <v>459</v>
      </c>
      <c r="AK23" s="1080"/>
      <c r="AL23" s="1079" t="s">
        <v>460</v>
      </c>
      <c r="AM23" s="1084"/>
      <c r="AN23" s="1088" t="s">
        <v>461</v>
      </c>
      <c r="AO23" s="1089"/>
      <c r="AP23" s="1090" t="s">
        <v>462</v>
      </c>
      <c r="AQ23" s="1089"/>
      <c r="AR23" s="1090" t="s">
        <v>463</v>
      </c>
      <c r="AS23" s="1086"/>
      <c r="AT23" s="1088" t="s">
        <v>464</v>
      </c>
      <c r="AU23" s="1089"/>
      <c r="AV23" s="1090" t="s">
        <v>465</v>
      </c>
      <c r="AW23" s="1087"/>
      <c r="AX23" s="1086" t="s">
        <v>466</v>
      </c>
      <c r="AY23" s="1087"/>
    </row>
    <row r="24" spans="1:51" s="428" customFormat="1" ht="45" customHeight="1" thickBot="1">
      <c r="A24" s="1067"/>
      <c r="B24" s="1070"/>
      <c r="C24" s="1073"/>
      <c r="D24" s="429" t="s">
        <v>7</v>
      </c>
      <c r="E24" s="430" t="s">
        <v>8</v>
      </c>
      <c r="F24" s="430" t="s">
        <v>7</v>
      </c>
      <c r="G24" s="430" t="s">
        <v>8</v>
      </c>
      <c r="H24" s="430" t="s">
        <v>7</v>
      </c>
      <c r="I24" s="430" t="s">
        <v>8</v>
      </c>
      <c r="J24" s="430" t="s">
        <v>7</v>
      </c>
      <c r="K24" s="430" t="s">
        <v>8</v>
      </c>
      <c r="L24" s="430" t="s">
        <v>7</v>
      </c>
      <c r="M24" s="430" t="s">
        <v>8</v>
      </c>
      <c r="N24" s="430" t="s">
        <v>7</v>
      </c>
      <c r="O24" s="430" t="s">
        <v>8</v>
      </c>
      <c r="P24" s="430" t="s">
        <v>7</v>
      </c>
      <c r="Q24" s="430" t="s">
        <v>8</v>
      </c>
      <c r="R24" s="430" t="s">
        <v>7</v>
      </c>
      <c r="S24" s="431" t="s">
        <v>8</v>
      </c>
      <c r="T24" s="429" t="s">
        <v>7</v>
      </c>
      <c r="U24" s="430" t="s">
        <v>8</v>
      </c>
      <c r="V24" s="430" t="s">
        <v>7</v>
      </c>
      <c r="W24" s="430" t="s">
        <v>8</v>
      </c>
      <c r="X24" s="430" t="s">
        <v>7</v>
      </c>
      <c r="Y24" s="430" t="s">
        <v>8</v>
      </c>
      <c r="Z24" s="430" t="s">
        <v>7</v>
      </c>
      <c r="AA24" s="430" t="s">
        <v>8</v>
      </c>
      <c r="AB24" s="430" t="s">
        <v>7</v>
      </c>
      <c r="AC24" s="431" t="s">
        <v>8</v>
      </c>
      <c r="AD24" s="429" t="s">
        <v>7</v>
      </c>
      <c r="AE24" s="430" t="s">
        <v>8</v>
      </c>
      <c r="AF24" s="430" t="s">
        <v>7</v>
      </c>
      <c r="AG24" s="430" t="s">
        <v>8</v>
      </c>
      <c r="AH24" s="430" t="s">
        <v>7</v>
      </c>
      <c r="AI24" s="431" t="s">
        <v>8</v>
      </c>
      <c r="AJ24" s="429" t="s">
        <v>7</v>
      </c>
      <c r="AK24" s="430" t="s">
        <v>8</v>
      </c>
      <c r="AL24" s="430" t="s">
        <v>7</v>
      </c>
      <c r="AM24" s="431" t="s">
        <v>8</v>
      </c>
      <c r="AN24" s="429" t="s">
        <v>7</v>
      </c>
      <c r="AO24" s="430" t="s">
        <v>8</v>
      </c>
      <c r="AP24" s="430" t="s">
        <v>7</v>
      </c>
      <c r="AQ24" s="430" t="s">
        <v>8</v>
      </c>
      <c r="AR24" s="430" t="s">
        <v>7</v>
      </c>
      <c r="AS24" s="608" t="s">
        <v>8</v>
      </c>
      <c r="AT24" s="429" t="s">
        <v>7</v>
      </c>
      <c r="AU24" s="430" t="s">
        <v>8</v>
      </c>
      <c r="AV24" s="430" t="s">
        <v>7</v>
      </c>
      <c r="AW24" s="431" t="s">
        <v>8</v>
      </c>
      <c r="AX24" s="582" t="s">
        <v>7</v>
      </c>
      <c r="AY24" s="431" t="s">
        <v>8</v>
      </c>
    </row>
    <row r="25" spans="1:51" s="428" customFormat="1" ht="16.5" thickBot="1">
      <c r="A25" s="432">
        <v>1</v>
      </c>
      <c r="B25" s="433">
        <v>2</v>
      </c>
      <c r="C25" s="434">
        <v>3</v>
      </c>
      <c r="D25" s="435" t="s">
        <v>467</v>
      </c>
      <c r="E25" s="436" t="s">
        <v>468</v>
      </c>
      <c r="F25" s="436" t="s">
        <v>469</v>
      </c>
      <c r="G25" s="436" t="s">
        <v>470</v>
      </c>
      <c r="H25" s="437" t="s">
        <v>471</v>
      </c>
      <c r="I25" s="437" t="s">
        <v>472</v>
      </c>
      <c r="J25" s="438" t="s">
        <v>473</v>
      </c>
      <c r="K25" s="438" t="s">
        <v>474</v>
      </c>
      <c r="L25" s="438" t="s">
        <v>475</v>
      </c>
      <c r="M25" s="438" t="s">
        <v>476</v>
      </c>
      <c r="N25" s="438" t="s">
        <v>477</v>
      </c>
      <c r="O25" s="438" t="s">
        <v>478</v>
      </c>
      <c r="P25" s="438" t="s">
        <v>479</v>
      </c>
      <c r="Q25" s="438" t="s">
        <v>480</v>
      </c>
      <c r="R25" s="438" t="s">
        <v>481</v>
      </c>
      <c r="S25" s="439" t="s">
        <v>482</v>
      </c>
      <c r="T25" s="435" t="s">
        <v>317</v>
      </c>
      <c r="U25" s="436" t="s">
        <v>318</v>
      </c>
      <c r="V25" s="436" t="s">
        <v>319</v>
      </c>
      <c r="W25" s="436" t="s">
        <v>320</v>
      </c>
      <c r="X25" s="438" t="s">
        <v>224</v>
      </c>
      <c r="Y25" s="438" t="s">
        <v>225</v>
      </c>
      <c r="Z25" s="438" t="s">
        <v>226</v>
      </c>
      <c r="AA25" s="438" t="s">
        <v>483</v>
      </c>
      <c r="AB25" s="438" t="s">
        <v>484</v>
      </c>
      <c r="AC25" s="439" t="s">
        <v>485</v>
      </c>
      <c r="AD25" s="435" t="s">
        <v>352</v>
      </c>
      <c r="AE25" s="436" t="s">
        <v>353</v>
      </c>
      <c r="AF25" s="436" t="s">
        <v>354</v>
      </c>
      <c r="AG25" s="436" t="s">
        <v>355</v>
      </c>
      <c r="AH25" s="437" t="s">
        <v>356</v>
      </c>
      <c r="AI25" s="440" t="s">
        <v>357</v>
      </c>
      <c r="AJ25" s="435" t="s">
        <v>387</v>
      </c>
      <c r="AK25" s="436" t="s">
        <v>388</v>
      </c>
      <c r="AL25" s="436" t="s">
        <v>389</v>
      </c>
      <c r="AM25" s="441" t="s">
        <v>390</v>
      </c>
      <c r="AN25" s="435" t="s">
        <v>486</v>
      </c>
      <c r="AO25" s="436" t="s">
        <v>487</v>
      </c>
      <c r="AP25" s="436" t="s">
        <v>488</v>
      </c>
      <c r="AQ25" s="436" t="s">
        <v>489</v>
      </c>
      <c r="AR25" s="437" t="s">
        <v>490</v>
      </c>
      <c r="AS25" s="609" t="s">
        <v>491</v>
      </c>
      <c r="AT25" s="435" t="s">
        <v>492</v>
      </c>
      <c r="AU25" s="436" t="s">
        <v>493</v>
      </c>
      <c r="AV25" s="436" t="s">
        <v>494</v>
      </c>
      <c r="AW25" s="441" t="s">
        <v>495</v>
      </c>
      <c r="AX25" s="583" t="s">
        <v>496</v>
      </c>
      <c r="AY25" s="441" t="s">
        <v>497</v>
      </c>
    </row>
    <row r="26" spans="1:51" s="421" customFormat="1" ht="15.75">
      <c r="A26" s="442" t="s">
        <v>9</v>
      </c>
      <c r="B26" s="240" t="s">
        <v>124</v>
      </c>
      <c r="C26" s="279" t="s">
        <v>10</v>
      </c>
      <c r="D26" s="443">
        <f t="shared" ref="D26:AY26" si="0">SUM(D27:D32)</f>
        <v>0</v>
      </c>
      <c r="E26" s="444">
        <f t="shared" si="0"/>
        <v>0</v>
      </c>
      <c r="F26" s="444">
        <f t="shared" si="0"/>
        <v>0</v>
      </c>
      <c r="G26" s="444">
        <f t="shared" si="0"/>
        <v>0</v>
      </c>
      <c r="H26" s="444">
        <f t="shared" si="0"/>
        <v>0</v>
      </c>
      <c r="I26" s="444">
        <f t="shared" si="0"/>
        <v>0</v>
      </c>
      <c r="J26" s="444">
        <f t="shared" si="0"/>
        <v>0</v>
      </c>
      <c r="K26" s="444">
        <f t="shared" si="0"/>
        <v>0</v>
      </c>
      <c r="L26" s="444">
        <f t="shared" si="0"/>
        <v>0</v>
      </c>
      <c r="M26" s="444">
        <f t="shared" si="0"/>
        <v>0</v>
      </c>
      <c r="N26" s="444">
        <f t="shared" si="0"/>
        <v>0</v>
      </c>
      <c r="O26" s="444">
        <f t="shared" si="0"/>
        <v>0</v>
      </c>
      <c r="P26" s="444">
        <f t="shared" si="0"/>
        <v>0</v>
      </c>
      <c r="Q26" s="444">
        <f t="shared" si="0"/>
        <v>0</v>
      </c>
      <c r="R26" s="444">
        <f t="shared" si="0"/>
        <v>0</v>
      </c>
      <c r="S26" s="445">
        <f t="shared" si="0"/>
        <v>0</v>
      </c>
      <c r="T26" s="446">
        <f t="shared" si="0"/>
        <v>0</v>
      </c>
      <c r="U26" s="444">
        <f t="shared" si="0"/>
        <v>0</v>
      </c>
      <c r="V26" s="444">
        <f t="shared" si="0"/>
        <v>0</v>
      </c>
      <c r="W26" s="444">
        <f t="shared" si="0"/>
        <v>0</v>
      </c>
      <c r="X26" s="444">
        <f t="shared" si="0"/>
        <v>0</v>
      </c>
      <c r="Y26" s="444">
        <f t="shared" si="0"/>
        <v>0</v>
      </c>
      <c r="Z26" s="444">
        <f t="shared" si="0"/>
        <v>0</v>
      </c>
      <c r="AA26" s="444">
        <f t="shared" si="0"/>
        <v>0</v>
      </c>
      <c r="AB26" s="444">
        <f t="shared" si="0"/>
        <v>0</v>
      </c>
      <c r="AC26" s="445">
        <f t="shared" si="0"/>
        <v>0</v>
      </c>
      <c r="AD26" s="446">
        <f t="shared" si="0"/>
        <v>0</v>
      </c>
      <c r="AE26" s="444">
        <f t="shared" si="0"/>
        <v>0</v>
      </c>
      <c r="AF26" s="444">
        <f t="shared" si="0"/>
        <v>0</v>
      </c>
      <c r="AG26" s="444">
        <f t="shared" si="0"/>
        <v>0</v>
      </c>
      <c r="AH26" s="444">
        <f t="shared" si="0"/>
        <v>0</v>
      </c>
      <c r="AI26" s="445">
        <f t="shared" si="0"/>
        <v>0</v>
      </c>
      <c r="AJ26" s="446">
        <f t="shared" si="0"/>
        <v>0</v>
      </c>
      <c r="AK26" s="444">
        <f t="shared" si="0"/>
        <v>0</v>
      </c>
      <c r="AL26" s="444">
        <f t="shared" si="0"/>
        <v>0</v>
      </c>
      <c r="AM26" s="445">
        <f t="shared" si="0"/>
        <v>0</v>
      </c>
      <c r="AN26" s="446">
        <f t="shared" si="0"/>
        <v>0</v>
      </c>
      <c r="AO26" s="444">
        <f t="shared" si="0"/>
        <v>0</v>
      </c>
      <c r="AP26" s="444">
        <f t="shared" si="0"/>
        <v>0</v>
      </c>
      <c r="AQ26" s="444">
        <f t="shared" si="0"/>
        <v>0</v>
      </c>
      <c r="AR26" s="444">
        <f t="shared" si="0"/>
        <v>0</v>
      </c>
      <c r="AS26" s="610">
        <f t="shared" si="0"/>
        <v>0</v>
      </c>
      <c r="AT26" s="446">
        <f t="shared" si="0"/>
        <v>0</v>
      </c>
      <c r="AU26" s="444">
        <f t="shared" si="0"/>
        <v>0</v>
      </c>
      <c r="AV26" s="444">
        <f t="shared" si="0"/>
        <v>0</v>
      </c>
      <c r="AW26" s="445">
        <f t="shared" si="0"/>
        <v>0</v>
      </c>
      <c r="AX26" s="584">
        <f t="shared" si="0"/>
        <v>0</v>
      </c>
      <c r="AY26" s="447">
        <f t="shared" si="0"/>
        <v>0</v>
      </c>
    </row>
    <row r="27" spans="1:51" s="421" customFormat="1" ht="15.75">
      <c r="A27" s="332" t="s">
        <v>11</v>
      </c>
      <c r="B27" s="41" t="s">
        <v>12</v>
      </c>
      <c r="C27" s="280" t="s">
        <v>10</v>
      </c>
      <c r="D27" s="448">
        <f t="shared" ref="D27:AY27" si="1">D34</f>
        <v>0</v>
      </c>
      <c r="E27" s="449">
        <f t="shared" si="1"/>
        <v>0</v>
      </c>
      <c r="F27" s="449">
        <f t="shared" si="1"/>
        <v>0</v>
      </c>
      <c r="G27" s="449">
        <f t="shared" si="1"/>
        <v>0</v>
      </c>
      <c r="H27" s="449">
        <f t="shared" si="1"/>
        <v>0</v>
      </c>
      <c r="I27" s="449">
        <f t="shared" si="1"/>
        <v>0</v>
      </c>
      <c r="J27" s="449">
        <f t="shared" si="1"/>
        <v>0</v>
      </c>
      <c r="K27" s="449">
        <f t="shared" si="1"/>
        <v>0</v>
      </c>
      <c r="L27" s="449">
        <f t="shared" si="1"/>
        <v>0</v>
      </c>
      <c r="M27" s="449">
        <f t="shared" si="1"/>
        <v>0</v>
      </c>
      <c r="N27" s="449">
        <f t="shared" si="1"/>
        <v>0</v>
      </c>
      <c r="O27" s="449">
        <f t="shared" si="1"/>
        <v>0</v>
      </c>
      <c r="P27" s="449">
        <f t="shared" si="1"/>
        <v>0</v>
      </c>
      <c r="Q27" s="449">
        <f t="shared" si="1"/>
        <v>0</v>
      </c>
      <c r="R27" s="449">
        <f t="shared" si="1"/>
        <v>0</v>
      </c>
      <c r="S27" s="450">
        <f t="shared" si="1"/>
        <v>0</v>
      </c>
      <c r="T27" s="451">
        <f t="shared" si="1"/>
        <v>0</v>
      </c>
      <c r="U27" s="449">
        <f t="shared" si="1"/>
        <v>0</v>
      </c>
      <c r="V27" s="449">
        <f t="shared" si="1"/>
        <v>0</v>
      </c>
      <c r="W27" s="449">
        <f t="shared" si="1"/>
        <v>0</v>
      </c>
      <c r="X27" s="449">
        <f t="shared" si="1"/>
        <v>0</v>
      </c>
      <c r="Y27" s="449">
        <f t="shared" si="1"/>
        <v>0</v>
      </c>
      <c r="Z27" s="449">
        <f t="shared" si="1"/>
        <v>0</v>
      </c>
      <c r="AA27" s="449">
        <f t="shared" si="1"/>
        <v>0</v>
      </c>
      <c r="AB27" s="449">
        <f t="shared" si="1"/>
        <v>0</v>
      </c>
      <c r="AC27" s="450">
        <f t="shared" si="1"/>
        <v>0</v>
      </c>
      <c r="AD27" s="451">
        <f t="shared" si="1"/>
        <v>0</v>
      </c>
      <c r="AE27" s="449">
        <f t="shared" si="1"/>
        <v>0</v>
      </c>
      <c r="AF27" s="449">
        <f t="shared" si="1"/>
        <v>0</v>
      </c>
      <c r="AG27" s="449">
        <f t="shared" si="1"/>
        <v>0</v>
      </c>
      <c r="AH27" s="449">
        <f t="shared" si="1"/>
        <v>0</v>
      </c>
      <c r="AI27" s="450">
        <f t="shared" si="1"/>
        <v>0</v>
      </c>
      <c r="AJ27" s="451">
        <f t="shared" si="1"/>
        <v>0</v>
      </c>
      <c r="AK27" s="449">
        <f t="shared" si="1"/>
        <v>0</v>
      </c>
      <c r="AL27" s="449">
        <f t="shared" si="1"/>
        <v>0</v>
      </c>
      <c r="AM27" s="450">
        <f t="shared" si="1"/>
        <v>0</v>
      </c>
      <c r="AN27" s="451">
        <f t="shared" si="1"/>
        <v>0</v>
      </c>
      <c r="AO27" s="449">
        <f t="shared" si="1"/>
        <v>0</v>
      </c>
      <c r="AP27" s="449">
        <f t="shared" si="1"/>
        <v>0</v>
      </c>
      <c r="AQ27" s="449">
        <f t="shared" si="1"/>
        <v>0</v>
      </c>
      <c r="AR27" s="449">
        <f t="shared" si="1"/>
        <v>0</v>
      </c>
      <c r="AS27" s="611">
        <f t="shared" si="1"/>
        <v>0</v>
      </c>
      <c r="AT27" s="451">
        <f t="shared" si="1"/>
        <v>0</v>
      </c>
      <c r="AU27" s="449">
        <f t="shared" si="1"/>
        <v>0</v>
      </c>
      <c r="AV27" s="449">
        <f t="shared" si="1"/>
        <v>0</v>
      </c>
      <c r="AW27" s="450">
        <f t="shared" si="1"/>
        <v>0</v>
      </c>
      <c r="AX27" s="585">
        <f t="shared" si="1"/>
        <v>0</v>
      </c>
      <c r="AY27" s="452">
        <f t="shared" si="1"/>
        <v>0</v>
      </c>
    </row>
    <row r="28" spans="1:51" s="421" customFormat="1" ht="31.5">
      <c r="A28" s="332" t="s">
        <v>13</v>
      </c>
      <c r="B28" s="41" t="s">
        <v>14</v>
      </c>
      <c r="C28" s="280" t="s">
        <v>10</v>
      </c>
      <c r="D28" s="448">
        <f t="shared" ref="D28:AY28" si="2">D59</f>
        <v>0</v>
      </c>
      <c r="E28" s="449">
        <f t="shared" si="2"/>
        <v>0</v>
      </c>
      <c r="F28" s="449">
        <f t="shared" si="2"/>
        <v>0</v>
      </c>
      <c r="G28" s="449">
        <f t="shared" si="2"/>
        <v>0</v>
      </c>
      <c r="H28" s="449">
        <f t="shared" si="2"/>
        <v>0</v>
      </c>
      <c r="I28" s="449">
        <f t="shared" si="2"/>
        <v>0</v>
      </c>
      <c r="J28" s="449">
        <f t="shared" si="2"/>
        <v>0</v>
      </c>
      <c r="K28" s="449">
        <f t="shared" si="2"/>
        <v>0</v>
      </c>
      <c r="L28" s="449">
        <f t="shared" si="2"/>
        <v>0</v>
      </c>
      <c r="M28" s="449">
        <f t="shared" si="2"/>
        <v>0</v>
      </c>
      <c r="N28" s="449">
        <f t="shared" si="2"/>
        <v>0</v>
      </c>
      <c r="O28" s="449">
        <f t="shared" si="2"/>
        <v>0</v>
      </c>
      <c r="P28" s="449">
        <f t="shared" si="2"/>
        <v>0</v>
      </c>
      <c r="Q28" s="449">
        <f t="shared" si="2"/>
        <v>0</v>
      </c>
      <c r="R28" s="449">
        <f t="shared" si="2"/>
        <v>0</v>
      </c>
      <c r="S28" s="450">
        <f t="shared" si="2"/>
        <v>0</v>
      </c>
      <c r="T28" s="451">
        <f t="shared" si="2"/>
        <v>0</v>
      </c>
      <c r="U28" s="449">
        <f t="shared" si="2"/>
        <v>0</v>
      </c>
      <c r="V28" s="449">
        <f t="shared" si="2"/>
        <v>0</v>
      </c>
      <c r="W28" s="449">
        <f t="shared" si="2"/>
        <v>0</v>
      </c>
      <c r="X28" s="449">
        <f t="shared" si="2"/>
        <v>0</v>
      </c>
      <c r="Y28" s="449">
        <f t="shared" si="2"/>
        <v>0</v>
      </c>
      <c r="Z28" s="449">
        <f t="shared" si="2"/>
        <v>0</v>
      </c>
      <c r="AA28" s="449">
        <f t="shared" si="2"/>
        <v>0</v>
      </c>
      <c r="AB28" s="449">
        <f t="shared" si="2"/>
        <v>0</v>
      </c>
      <c r="AC28" s="450">
        <f t="shared" si="2"/>
        <v>0</v>
      </c>
      <c r="AD28" s="451">
        <f t="shared" si="2"/>
        <v>0</v>
      </c>
      <c r="AE28" s="449">
        <f t="shared" si="2"/>
        <v>0</v>
      </c>
      <c r="AF28" s="449">
        <f t="shared" si="2"/>
        <v>0</v>
      </c>
      <c r="AG28" s="449">
        <f t="shared" si="2"/>
        <v>0</v>
      </c>
      <c r="AH28" s="449">
        <f t="shared" si="2"/>
        <v>0</v>
      </c>
      <c r="AI28" s="450">
        <f t="shared" si="2"/>
        <v>0</v>
      </c>
      <c r="AJ28" s="451">
        <f t="shared" si="2"/>
        <v>0</v>
      </c>
      <c r="AK28" s="449">
        <f t="shared" si="2"/>
        <v>0</v>
      </c>
      <c r="AL28" s="449">
        <f t="shared" si="2"/>
        <v>0</v>
      </c>
      <c r="AM28" s="450">
        <f t="shared" si="2"/>
        <v>0</v>
      </c>
      <c r="AN28" s="451">
        <f t="shared" si="2"/>
        <v>0</v>
      </c>
      <c r="AO28" s="449">
        <f t="shared" si="2"/>
        <v>0</v>
      </c>
      <c r="AP28" s="449">
        <f t="shared" si="2"/>
        <v>0</v>
      </c>
      <c r="AQ28" s="449">
        <f t="shared" si="2"/>
        <v>0</v>
      </c>
      <c r="AR28" s="449">
        <f t="shared" si="2"/>
        <v>0</v>
      </c>
      <c r="AS28" s="611">
        <f t="shared" si="2"/>
        <v>0</v>
      </c>
      <c r="AT28" s="451">
        <f t="shared" si="2"/>
        <v>0</v>
      </c>
      <c r="AU28" s="449">
        <f t="shared" si="2"/>
        <v>0</v>
      </c>
      <c r="AV28" s="449">
        <f t="shared" si="2"/>
        <v>0</v>
      </c>
      <c r="AW28" s="450">
        <f t="shared" si="2"/>
        <v>0</v>
      </c>
      <c r="AX28" s="585">
        <f t="shared" si="2"/>
        <v>0</v>
      </c>
      <c r="AY28" s="452">
        <f t="shared" si="2"/>
        <v>0</v>
      </c>
    </row>
    <row r="29" spans="1:51" s="421" customFormat="1" ht="47.25">
      <c r="A29" s="332" t="s">
        <v>15</v>
      </c>
      <c r="B29" s="41" t="s">
        <v>16</v>
      </c>
      <c r="C29" s="280" t="s">
        <v>10</v>
      </c>
      <c r="D29" s="448">
        <f t="shared" ref="D29:AY29" si="3">D89</f>
        <v>0</v>
      </c>
      <c r="E29" s="449">
        <f t="shared" si="3"/>
        <v>0</v>
      </c>
      <c r="F29" s="449">
        <f t="shared" si="3"/>
        <v>0</v>
      </c>
      <c r="G29" s="449">
        <f t="shared" si="3"/>
        <v>0</v>
      </c>
      <c r="H29" s="449">
        <f t="shared" si="3"/>
        <v>0</v>
      </c>
      <c r="I29" s="449">
        <f t="shared" si="3"/>
        <v>0</v>
      </c>
      <c r="J29" s="449">
        <f t="shared" si="3"/>
        <v>0</v>
      </c>
      <c r="K29" s="449">
        <f t="shared" si="3"/>
        <v>0</v>
      </c>
      <c r="L29" s="449">
        <f t="shared" si="3"/>
        <v>0</v>
      </c>
      <c r="M29" s="449">
        <f t="shared" si="3"/>
        <v>0</v>
      </c>
      <c r="N29" s="449">
        <f t="shared" si="3"/>
        <v>0</v>
      </c>
      <c r="O29" s="449">
        <f t="shared" si="3"/>
        <v>0</v>
      </c>
      <c r="P29" s="449">
        <f t="shared" si="3"/>
        <v>0</v>
      </c>
      <c r="Q29" s="449">
        <f t="shared" si="3"/>
        <v>0</v>
      </c>
      <c r="R29" s="449">
        <f t="shared" si="3"/>
        <v>0</v>
      </c>
      <c r="S29" s="450">
        <f t="shared" si="3"/>
        <v>0</v>
      </c>
      <c r="T29" s="451">
        <f t="shared" si="3"/>
        <v>0</v>
      </c>
      <c r="U29" s="449">
        <f t="shared" si="3"/>
        <v>0</v>
      </c>
      <c r="V29" s="449">
        <f t="shared" si="3"/>
        <v>0</v>
      </c>
      <c r="W29" s="449">
        <f t="shared" si="3"/>
        <v>0</v>
      </c>
      <c r="X29" s="449">
        <f t="shared" si="3"/>
        <v>0</v>
      </c>
      <c r="Y29" s="449">
        <f t="shared" si="3"/>
        <v>0</v>
      </c>
      <c r="Z29" s="449">
        <f t="shared" si="3"/>
        <v>0</v>
      </c>
      <c r="AA29" s="449">
        <f t="shared" si="3"/>
        <v>0</v>
      </c>
      <c r="AB29" s="449">
        <f t="shared" si="3"/>
        <v>0</v>
      </c>
      <c r="AC29" s="450">
        <f t="shared" si="3"/>
        <v>0</v>
      </c>
      <c r="AD29" s="451">
        <f t="shared" si="3"/>
        <v>0</v>
      </c>
      <c r="AE29" s="449">
        <f t="shared" si="3"/>
        <v>0</v>
      </c>
      <c r="AF29" s="449">
        <f t="shared" si="3"/>
        <v>0</v>
      </c>
      <c r="AG29" s="449">
        <f t="shared" si="3"/>
        <v>0</v>
      </c>
      <c r="AH29" s="449">
        <f t="shared" si="3"/>
        <v>0</v>
      </c>
      <c r="AI29" s="450">
        <f t="shared" si="3"/>
        <v>0</v>
      </c>
      <c r="AJ29" s="451">
        <f t="shared" si="3"/>
        <v>0</v>
      </c>
      <c r="AK29" s="449">
        <f t="shared" si="3"/>
        <v>0</v>
      </c>
      <c r="AL29" s="449">
        <f t="shared" si="3"/>
        <v>0</v>
      </c>
      <c r="AM29" s="450">
        <f t="shared" si="3"/>
        <v>0</v>
      </c>
      <c r="AN29" s="451">
        <f t="shared" si="3"/>
        <v>0</v>
      </c>
      <c r="AO29" s="449">
        <f t="shared" si="3"/>
        <v>0</v>
      </c>
      <c r="AP29" s="449">
        <f t="shared" si="3"/>
        <v>0</v>
      </c>
      <c r="AQ29" s="449">
        <f t="shared" si="3"/>
        <v>0</v>
      </c>
      <c r="AR29" s="449">
        <f t="shared" si="3"/>
        <v>0</v>
      </c>
      <c r="AS29" s="611">
        <f t="shared" si="3"/>
        <v>0</v>
      </c>
      <c r="AT29" s="451">
        <f t="shared" si="3"/>
        <v>0</v>
      </c>
      <c r="AU29" s="449">
        <f t="shared" si="3"/>
        <v>0</v>
      </c>
      <c r="AV29" s="449">
        <f t="shared" si="3"/>
        <v>0</v>
      </c>
      <c r="AW29" s="450">
        <f t="shared" si="3"/>
        <v>0</v>
      </c>
      <c r="AX29" s="585">
        <f t="shared" si="3"/>
        <v>0</v>
      </c>
      <c r="AY29" s="452">
        <f t="shared" si="3"/>
        <v>0</v>
      </c>
    </row>
    <row r="30" spans="1:51" s="421" customFormat="1" ht="31.5">
      <c r="A30" s="332" t="s">
        <v>17</v>
      </c>
      <c r="B30" s="41" t="s">
        <v>18</v>
      </c>
      <c r="C30" s="280" t="s">
        <v>10</v>
      </c>
      <c r="D30" s="448">
        <f t="shared" ref="D30:AY30" si="4">D92</f>
        <v>0</v>
      </c>
      <c r="E30" s="449">
        <f t="shared" si="4"/>
        <v>0</v>
      </c>
      <c r="F30" s="449">
        <f t="shared" si="4"/>
        <v>0</v>
      </c>
      <c r="G30" s="449">
        <f t="shared" si="4"/>
        <v>0</v>
      </c>
      <c r="H30" s="449">
        <f t="shared" si="4"/>
        <v>0</v>
      </c>
      <c r="I30" s="449">
        <f t="shared" si="4"/>
        <v>0</v>
      </c>
      <c r="J30" s="449">
        <f t="shared" si="4"/>
        <v>0</v>
      </c>
      <c r="K30" s="449">
        <f t="shared" si="4"/>
        <v>0</v>
      </c>
      <c r="L30" s="449">
        <f t="shared" si="4"/>
        <v>0</v>
      </c>
      <c r="M30" s="449">
        <f t="shared" si="4"/>
        <v>0</v>
      </c>
      <c r="N30" s="449">
        <f t="shared" si="4"/>
        <v>0</v>
      </c>
      <c r="O30" s="449">
        <f t="shared" si="4"/>
        <v>0</v>
      </c>
      <c r="P30" s="449">
        <f t="shared" si="4"/>
        <v>0</v>
      </c>
      <c r="Q30" s="449">
        <f t="shared" si="4"/>
        <v>0</v>
      </c>
      <c r="R30" s="449">
        <f t="shared" si="4"/>
        <v>0</v>
      </c>
      <c r="S30" s="450">
        <f t="shared" si="4"/>
        <v>0</v>
      </c>
      <c r="T30" s="451">
        <f t="shared" si="4"/>
        <v>0</v>
      </c>
      <c r="U30" s="449">
        <f t="shared" si="4"/>
        <v>0</v>
      </c>
      <c r="V30" s="449">
        <f t="shared" si="4"/>
        <v>0</v>
      </c>
      <c r="W30" s="449">
        <f t="shared" si="4"/>
        <v>0</v>
      </c>
      <c r="X30" s="449">
        <f t="shared" si="4"/>
        <v>0</v>
      </c>
      <c r="Y30" s="449">
        <f t="shared" si="4"/>
        <v>0</v>
      </c>
      <c r="Z30" s="449">
        <f t="shared" si="4"/>
        <v>0</v>
      </c>
      <c r="AA30" s="449">
        <f t="shared" si="4"/>
        <v>0</v>
      </c>
      <c r="AB30" s="449">
        <f t="shared" si="4"/>
        <v>0</v>
      </c>
      <c r="AC30" s="450">
        <f t="shared" si="4"/>
        <v>0</v>
      </c>
      <c r="AD30" s="451">
        <f t="shared" si="4"/>
        <v>0</v>
      </c>
      <c r="AE30" s="449">
        <f t="shared" si="4"/>
        <v>0</v>
      </c>
      <c r="AF30" s="449">
        <f t="shared" si="4"/>
        <v>0</v>
      </c>
      <c r="AG30" s="449">
        <f t="shared" si="4"/>
        <v>0</v>
      </c>
      <c r="AH30" s="449">
        <f t="shared" si="4"/>
        <v>0</v>
      </c>
      <c r="AI30" s="450">
        <f t="shared" si="4"/>
        <v>0</v>
      </c>
      <c r="AJ30" s="451">
        <f t="shared" si="4"/>
        <v>0</v>
      </c>
      <c r="AK30" s="449">
        <f t="shared" si="4"/>
        <v>0</v>
      </c>
      <c r="AL30" s="449">
        <f t="shared" si="4"/>
        <v>0</v>
      </c>
      <c r="AM30" s="450">
        <f t="shared" si="4"/>
        <v>0</v>
      </c>
      <c r="AN30" s="451">
        <f t="shared" si="4"/>
        <v>0</v>
      </c>
      <c r="AO30" s="449">
        <f t="shared" si="4"/>
        <v>0</v>
      </c>
      <c r="AP30" s="449">
        <f t="shared" si="4"/>
        <v>0</v>
      </c>
      <c r="AQ30" s="449">
        <f t="shared" si="4"/>
        <v>0</v>
      </c>
      <c r="AR30" s="449">
        <f t="shared" si="4"/>
        <v>0</v>
      </c>
      <c r="AS30" s="611">
        <f t="shared" si="4"/>
        <v>0</v>
      </c>
      <c r="AT30" s="451">
        <f t="shared" si="4"/>
        <v>0</v>
      </c>
      <c r="AU30" s="449">
        <f t="shared" si="4"/>
        <v>0</v>
      </c>
      <c r="AV30" s="449">
        <f t="shared" si="4"/>
        <v>0</v>
      </c>
      <c r="AW30" s="450">
        <f t="shared" si="4"/>
        <v>0</v>
      </c>
      <c r="AX30" s="585">
        <f t="shared" si="4"/>
        <v>0</v>
      </c>
      <c r="AY30" s="452">
        <f t="shared" si="4"/>
        <v>0</v>
      </c>
    </row>
    <row r="31" spans="1:51" s="421" customFormat="1" ht="31.5">
      <c r="A31" s="332" t="s">
        <v>19</v>
      </c>
      <c r="B31" s="41" t="s">
        <v>20</v>
      </c>
      <c r="C31" s="280" t="s">
        <v>10</v>
      </c>
      <c r="D31" s="448">
        <f t="shared" ref="D31:AY32" si="5">D93</f>
        <v>0</v>
      </c>
      <c r="E31" s="449">
        <f t="shared" si="5"/>
        <v>0</v>
      </c>
      <c r="F31" s="449">
        <f t="shared" si="5"/>
        <v>0</v>
      </c>
      <c r="G31" s="449">
        <f t="shared" si="5"/>
        <v>0</v>
      </c>
      <c r="H31" s="449">
        <f t="shared" si="5"/>
        <v>0</v>
      </c>
      <c r="I31" s="449">
        <f t="shared" si="5"/>
        <v>0</v>
      </c>
      <c r="J31" s="449">
        <f t="shared" si="5"/>
        <v>0</v>
      </c>
      <c r="K31" s="449">
        <f t="shared" si="5"/>
        <v>0</v>
      </c>
      <c r="L31" s="449">
        <f t="shared" si="5"/>
        <v>0</v>
      </c>
      <c r="M31" s="449">
        <f t="shared" si="5"/>
        <v>0</v>
      </c>
      <c r="N31" s="449">
        <f t="shared" si="5"/>
        <v>0</v>
      </c>
      <c r="O31" s="449">
        <f t="shared" si="5"/>
        <v>0</v>
      </c>
      <c r="P31" s="449">
        <f t="shared" si="5"/>
        <v>0</v>
      </c>
      <c r="Q31" s="449">
        <f t="shared" si="5"/>
        <v>0</v>
      </c>
      <c r="R31" s="449">
        <f t="shared" si="5"/>
        <v>0</v>
      </c>
      <c r="S31" s="450">
        <f t="shared" si="5"/>
        <v>0</v>
      </c>
      <c r="T31" s="451">
        <f t="shared" si="5"/>
        <v>0</v>
      </c>
      <c r="U31" s="449">
        <f t="shared" si="5"/>
        <v>0</v>
      </c>
      <c r="V31" s="449">
        <f t="shared" si="5"/>
        <v>0</v>
      </c>
      <c r="W31" s="449">
        <f t="shared" si="5"/>
        <v>0</v>
      </c>
      <c r="X31" s="449">
        <f t="shared" si="5"/>
        <v>0</v>
      </c>
      <c r="Y31" s="449">
        <f t="shared" si="5"/>
        <v>0</v>
      </c>
      <c r="Z31" s="449">
        <f t="shared" si="5"/>
        <v>0</v>
      </c>
      <c r="AA31" s="449">
        <f t="shared" si="5"/>
        <v>0</v>
      </c>
      <c r="AB31" s="449">
        <f t="shared" si="5"/>
        <v>0</v>
      </c>
      <c r="AC31" s="450">
        <f t="shared" si="5"/>
        <v>0</v>
      </c>
      <c r="AD31" s="451">
        <f t="shared" si="5"/>
        <v>0</v>
      </c>
      <c r="AE31" s="449">
        <f t="shared" si="5"/>
        <v>0</v>
      </c>
      <c r="AF31" s="449">
        <f t="shared" si="5"/>
        <v>0</v>
      </c>
      <c r="AG31" s="449">
        <f t="shared" si="5"/>
        <v>0</v>
      </c>
      <c r="AH31" s="449">
        <f t="shared" si="5"/>
        <v>0</v>
      </c>
      <c r="AI31" s="450">
        <f t="shared" si="5"/>
        <v>0</v>
      </c>
      <c r="AJ31" s="451">
        <f t="shared" si="5"/>
        <v>0</v>
      </c>
      <c r="AK31" s="449">
        <f t="shared" si="5"/>
        <v>0</v>
      </c>
      <c r="AL31" s="449">
        <f t="shared" si="5"/>
        <v>0</v>
      </c>
      <c r="AM31" s="450">
        <f t="shared" si="5"/>
        <v>0</v>
      </c>
      <c r="AN31" s="451">
        <f t="shared" si="5"/>
        <v>0</v>
      </c>
      <c r="AO31" s="449">
        <f t="shared" si="5"/>
        <v>0</v>
      </c>
      <c r="AP31" s="449">
        <f t="shared" si="5"/>
        <v>0</v>
      </c>
      <c r="AQ31" s="449">
        <f t="shared" si="5"/>
        <v>0</v>
      </c>
      <c r="AR31" s="449">
        <f t="shared" si="5"/>
        <v>0</v>
      </c>
      <c r="AS31" s="611">
        <f t="shared" si="5"/>
        <v>0</v>
      </c>
      <c r="AT31" s="451">
        <f t="shared" si="5"/>
        <v>0</v>
      </c>
      <c r="AU31" s="449">
        <f t="shared" si="5"/>
        <v>0</v>
      </c>
      <c r="AV31" s="449">
        <f t="shared" si="5"/>
        <v>0</v>
      </c>
      <c r="AW31" s="450">
        <f t="shared" si="5"/>
        <v>0</v>
      </c>
      <c r="AX31" s="585">
        <f t="shared" si="5"/>
        <v>0</v>
      </c>
      <c r="AY31" s="452">
        <f t="shared" si="5"/>
        <v>0</v>
      </c>
    </row>
    <row r="32" spans="1:51" s="421" customFormat="1" ht="15.75">
      <c r="A32" s="332" t="s">
        <v>21</v>
      </c>
      <c r="B32" s="41" t="s">
        <v>22</v>
      </c>
      <c r="C32" s="280" t="s">
        <v>10</v>
      </c>
      <c r="D32" s="448">
        <f t="shared" si="5"/>
        <v>0</v>
      </c>
      <c r="E32" s="449">
        <f t="shared" si="5"/>
        <v>0</v>
      </c>
      <c r="F32" s="449">
        <f t="shared" si="5"/>
        <v>0</v>
      </c>
      <c r="G32" s="449">
        <f t="shared" si="5"/>
        <v>0</v>
      </c>
      <c r="H32" s="449">
        <f t="shared" si="5"/>
        <v>0</v>
      </c>
      <c r="I32" s="449">
        <f t="shared" si="5"/>
        <v>0</v>
      </c>
      <c r="J32" s="449">
        <f t="shared" si="5"/>
        <v>0</v>
      </c>
      <c r="K32" s="449">
        <f t="shared" si="5"/>
        <v>0</v>
      </c>
      <c r="L32" s="449">
        <f t="shared" si="5"/>
        <v>0</v>
      </c>
      <c r="M32" s="449">
        <f t="shared" si="5"/>
        <v>0</v>
      </c>
      <c r="N32" s="449">
        <f t="shared" si="5"/>
        <v>0</v>
      </c>
      <c r="O32" s="449">
        <f t="shared" si="5"/>
        <v>0</v>
      </c>
      <c r="P32" s="449">
        <f t="shared" si="5"/>
        <v>0</v>
      </c>
      <c r="Q32" s="449">
        <f t="shared" si="5"/>
        <v>0</v>
      </c>
      <c r="R32" s="449">
        <f t="shared" si="5"/>
        <v>0</v>
      </c>
      <c r="S32" s="450">
        <f t="shared" si="5"/>
        <v>0</v>
      </c>
      <c r="T32" s="451">
        <f t="shared" si="5"/>
        <v>0</v>
      </c>
      <c r="U32" s="449">
        <f t="shared" si="5"/>
        <v>0</v>
      </c>
      <c r="V32" s="449">
        <f t="shared" si="5"/>
        <v>0</v>
      </c>
      <c r="W32" s="449">
        <f t="shared" si="5"/>
        <v>0</v>
      </c>
      <c r="X32" s="449">
        <f t="shared" si="5"/>
        <v>0</v>
      </c>
      <c r="Y32" s="449">
        <f t="shared" si="5"/>
        <v>0</v>
      </c>
      <c r="Z32" s="449">
        <f t="shared" si="5"/>
        <v>0</v>
      </c>
      <c r="AA32" s="449">
        <f t="shared" si="5"/>
        <v>0</v>
      </c>
      <c r="AB32" s="449">
        <f t="shared" si="5"/>
        <v>0</v>
      </c>
      <c r="AC32" s="450">
        <f t="shared" si="5"/>
        <v>0</v>
      </c>
      <c r="AD32" s="451">
        <f t="shared" si="5"/>
        <v>0</v>
      </c>
      <c r="AE32" s="449">
        <f t="shared" si="5"/>
        <v>0</v>
      </c>
      <c r="AF32" s="449">
        <f t="shared" si="5"/>
        <v>0</v>
      </c>
      <c r="AG32" s="449">
        <f t="shared" si="5"/>
        <v>0</v>
      </c>
      <c r="AH32" s="449">
        <f t="shared" si="5"/>
        <v>0</v>
      </c>
      <c r="AI32" s="450">
        <f t="shared" si="5"/>
        <v>0</v>
      </c>
      <c r="AJ32" s="451">
        <f t="shared" si="5"/>
        <v>0</v>
      </c>
      <c r="AK32" s="449">
        <f t="shared" si="5"/>
        <v>0</v>
      </c>
      <c r="AL32" s="449">
        <f t="shared" si="5"/>
        <v>0</v>
      </c>
      <c r="AM32" s="450">
        <f t="shared" si="5"/>
        <v>0</v>
      </c>
      <c r="AN32" s="451">
        <f t="shared" si="5"/>
        <v>0</v>
      </c>
      <c r="AO32" s="449">
        <f t="shared" si="5"/>
        <v>0</v>
      </c>
      <c r="AP32" s="449">
        <f t="shared" si="5"/>
        <v>0</v>
      </c>
      <c r="AQ32" s="449">
        <f t="shared" si="5"/>
        <v>0</v>
      </c>
      <c r="AR32" s="449">
        <f t="shared" si="5"/>
        <v>0</v>
      </c>
      <c r="AS32" s="611">
        <f t="shared" si="5"/>
        <v>0</v>
      </c>
      <c r="AT32" s="451">
        <f t="shared" si="5"/>
        <v>0</v>
      </c>
      <c r="AU32" s="449">
        <f t="shared" si="5"/>
        <v>0</v>
      </c>
      <c r="AV32" s="449">
        <f t="shared" si="5"/>
        <v>0</v>
      </c>
      <c r="AW32" s="450">
        <f t="shared" si="5"/>
        <v>0</v>
      </c>
      <c r="AX32" s="585">
        <f t="shared" si="5"/>
        <v>0</v>
      </c>
      <c r="AY32" s="452">
        <f t="shared" si="5"/>
        <v>0</v>
      </c>
    </row>
    <row r="33" spans="1:51" s="421" customFormat="1" ht="15.75">
      <c r="A33" s="332" t="s">
        <v>23</v>
      </c>
      <c r="B33" s="41" t="s">
        <v>125</v>
      </c>
      <c r="C33" s="453" t="s">
        <v>10</v>
      </c>
      <c r="D33" s="566">
        <f>D34+D59+D89+D92+D93+D94</f>
        <v>0</v>
      </c>
      <c r="E33" s="568">
        <f t="shared" ref="E33:AY33" si="6">E34+E59+E89+E92+E93+E94</f>
        <v>0</v>
      </c>
      <c r="F33" s="568">
        <f t="shared" si="6"/>
        <v>0</v>
      </c>
      <c r="G33" s="568">
        <f t="shared" si="6"/>
        <v>0</v>
      </c>
      <c r="H33" s="568">
        <f t="shared" si="6"/>
        <v>0</v>
      </c>
      <c r="I33" s="568">
        <f t="shared" si="6"/>
        <v>0</v>
      </c>
      <c r="J33" s="568">
        <f t="shared" si="6"/>
        <v>0</v>
      </c>
      <c r="K33" s="568">
        <f t="shared" si="6"/>
        <v>0</v>
      </c>
      <c r="L33" s="568">
        <f t="shared" si="6"/>
        <v>0</v>
      </c>
      <c r="M33" s="568">
        <f t="shared" si="6"/>
        <v>0</v>
      </c>
      <c r="N33" s="568">
        <f t="shared" si="6"/>
        <v>0</v>
      </c>
      <c r="O33" s="568">
        <f t="shared" si="6"/>
        <v>0</v>
      </c>
      <c r="P33" s="568">
        <f t="shared" si="6"/>
        <v>0</v>
      </c>
      <c r="Q33" s="568">
        <f t="shared" si="6"/>
        <v>0</v>
      </c>
      <c r="R33" s="568">
        <f t="shared" si="6"/>
        <v>0</v>
      </c>
      <c r="S33" s="599">
        <f t="shared" si="6"/>
        <v>0</v>
      </c>
      <c r="T33" s="448">
        <f t="shared" si="6"/>
        <v>0</v>
      </c>
      <c r="U33" s="568">
        <f t="shared" si="6"/>
        <v>0</v>
      </c>
      <c r="V33" s="568">
        <f t="shared" si="6"/>
        <v>0</v>
      </c>
      <c r="W33" s="568">
        <f t="shared" si="6"/>
        <v>0</v>
      </c>
      <c r="X33" s="568">
        <f t="shared" si="6"/>
        <v>0</v>
      </c>
      <c r="Y33" s="568">
        <f t="shared" si="6"/>
        <v>0</v>
      </c>
      <c r="Z33" s="568">
        <f t="shared" si="6"/>
        <v>0</v>
      </c>
      <c r="AA33" s="568">
        <f t="shared" si="6"/>
        <v>0</v>
      </c>
      <c r="AB33" s="568">
        <f t="shared" si="6"/>
        <v>0</v>
      </c>
      <c r="AC33" s="599">
        <f t="shared" si="6"/>
        <v>0</v>
      </c>
      <c r="AD33" s="448">
        <f t="shared" si="6"/>
        <v>0</v>
      </c>
      <c r="AE33" s="568">
        <f t="shared" si="6"/>
        <v>0</v>
      </c>
      <c r="AF33" s="568">
        <f t="shared" si="6"/>
        <v>0</v>
      </c>
      <c r="AG33" s="568">
        <f t="shared" si="6"/>
        <v>0</v>
      </c>
      <c r="AH33" s="568">
        <f t="shared" si="6"/>
        <v>0</v>
      </c>
      <c r="AI33" s="599">
        <f t="shared" si="6"/>
        <v>0</v>
      </c>
      <c r="AJ33" s="448">
        <f t="shared" si="6"/>
        <v>0</v>
      </c>
      <c r="AK33" s="568">
        <f t="shared" si="6"/>
        <v>0</v>
      </c>
      <c r="AL33" s="568">
        <f t="shared" si="6"/>
        <v>0</v>
      </c>
      <c r="AM33" s="599">
        <f t="shared" si="6"/>
        <v>0</v>
      </c>
      <c r="AN33" s="448">
        <f t="shared" si="6"/>
        <v>0</v>
      </c>
      <c r="AO33" s="568">
        <f t="shared" si="6"/>
        <v>0</v>
      </c>
      <c r="AP33" s="568">
        <f t="shared" si="6"/>
        <v>0</v>
      </c>
      <c r="AQ33" s="568">
        <f t="shared" si="6"/>
        <v>0</v>
      </c>
      <c r="AR33" s="568">
        <f t="shared" si="6"/>
        <v>0</v>
      </c>
      <c r="AS33" s="612">
        <f t="shared" si="6"/>
        <v>0</v>
      </c>
      <c r="AT33" s="448">
        <f t="shared" si="6"/>
        <v>0</v>
      </c>
      <c r="AU33" s="568">
        <f t="shared" si="6"/>
        <v>0</v>
      </c>
      <c r="AV33" s="568">
        <f t="shared" si="6"/>
        <v>0</v>
      </c>
      <c r="AW33" s="599">
        <f t="shared" si="6"/>
        <v>0</v>
      </c>
      <c r="AX33" s="567">
        <f t="shared" si="6"/>
        <v>0</v>
      </c>
      <c r="AY33" s="625">
        <f t="shared" si="6"/>
        <v>0</v>
      </c>
    </row>
    <row r="34" spans="1:51" s="421" customFormat="1" ht="15.75">
      <c r="A34" s="333" t="s">
        <v>24</v>
      </c>
      <c r="B34" s="49" t="s">
        <v>25</v>
      </c>
      <c r="C34" s="281" t="s">
        <v>10</v>
      </c>
      <c r="D34" s="454">
        <f t="shared" ref="D34:AY34" si="7">D35+D41+D44+D53</f>
        <v>0</v>
      </c>
      <c r="E34" s="455">
        <f t="shared" si="7"/>
        <v>0</v>
      </c>
      <c r="F34" s="455">
        <f t="shared" si="7"/>
        <v>0</v>
      </c>
      <c r="G34" s="455">
        <f t="shared" si="7"/>
        <v>0</v>
      </c>
      <c r="H34" s="455">
        <f t="shared" si="7"/>
        <v>0</v>
      </c>
      <c r="I34" s="455">
        <f t="shared" si="7"/>
        <v>0</v>
      </c>
      <c r="J34" s="455">
        <f t="shared" si="7"/>
        <v>0</v>
      </c>
      <c r="K34" s="455">
        <f t="shared" si="7"/>
        <v>0</v>
      </c>
      <c r="L34" s="455">
        <f t="shared" si="7"/>
        <v>0</v>
      </c>
      <c r="M34" s="455">
        <f t="shared" si="7"/>
        <v>0</v>
      </c>
      <c r="N34" s="455">
        <f t="shared" si="7"/>
        <v>0</v>
      </c>
      <c r="O34" s="455">
        <f t="shared" si="7"/>
        <v>0</v>
      </c>
      <c r="P34" s="455">
        <f t="shared" si="7"/>
        <v>0</v>
      </c>
      <c r="Q34" s="455">
        <f t="shared" si="7"/>
        <v>0</v>
      </c>
      <c r="R34" s="455">
        <f t="shared" si="7"/>
        <v>0</v>
      </c>
      <c r="S34" s="456">
        <f t="shared" si="7"/>
        <v>0</v>
      </c>
      <c r="T34" s="457">
        <f t="shared" si="7"/>
        <v>0</v>
      </c>
      <c r="U34" s="455">
        <f t="shared" si="7"/>
        <v>0</v>
      </c>
      <c r="V34" s="455">
        <f t="shared" si="7"/>
        <v>0</v>
      </c>
      <c r="W34" s="455">
        <f t="shared" si="7"/>
        <v>0</v>
      </c>
      <c r="X34" s="455">
        <f t="shared" si="7"/>
        <v>0</v>
      </c>
      <c r="Y34" s="455">
        <f t="shared" si="7"/>
        <v>0</v>
      </c>
      <c r="Z34" s="455">
        <f t="shared" si="7"/>
        <v>0</v>
      </c>
      <c r="AA34" s="455">
        <f t="shared" si="7"/>
        <v>0</v>
      </c>
      <c r="AB34" s="455">
        <f t="shared" si="7"/>
        <v>0</v>
      </c>
      <c r="AC34" s="456">
        <f t="shared" si="7"/>
        <v>0</v>
      </c>
      <c r="AD34" s="457">
        <f t="shared" si="7"/>
        <v>0</v>
      </c>
      <c r="AE34" s="455">
        <f t="shared" si="7"/>
        <v>0</v>
      </c>
      <c r="AF34" s="455">
        <f t="shared" si="7"/>
        <v>0</v>
      </c>
      <c r="AG34" s="455">
        <f t="shared" si="7"/>
        <v>0</v>
      </c>
      <c r="AH34" s="455">
        <f t="shared" si="7"/>
        <v>0</v>
      </c>
      <c r="AI34" s="456">
        <f t="shared" si="7"/>
        <v>0</v>
      </c>
      <c r="AJ34" s="457">
        <f t="shared" si="7"/>
        <v>0</v>
      </c>
      <c r="AK34" s="455">
        <f t="shared" si="7"/>
        <v>0</v>
      </c>
      <c r="AL34" s="455">
        <f t="shared" si="7"/>
        <v>0</v>
      </c>
      <c r="AM34" s="456">
        <f t="shared" si="7"/>
        <v>0</v>
      </c>
      <c r="AN34" s="457">
        <f t="shared" si="7"/>
        <v>0</v>
      </c>
      <c r="AO34" s="455">
        <f t="shared" si="7"/>
        <v>0</v>
      </c>
      <c r="AP34" s="455">
        <f t="shared" si="7"/>
        <v>0</v>
      </c>
      <c r="AQ34" s="455">
        <f t="shared" si="7"/>
        <v>0</v>
      </c>
      <c r="AR34" s="455">
        <f t="shared" si="7"/>
        <v>0</v>
      </c>
      <c r="AS34" s="613">
        <f t="shared" si="7"/>
        <v>0</v>
      </c>
      <c r="AT34" s="457">
        <f t="shared" si="7"/>
        <v>0</v>
      </c>
      <c r="AU34" s="455">
        <f t="shared" si="7"/>
        <v>0</v>
      </c>
      <c r="AV34" s="455">
        <f t="shared" si="7"/>
        <v>0</v>
      </c>
      <c r="AW34" s="456">
        <f t="shared" si="7"/>
        <v>0</v>
      </c>
      <c r="AX34" s="586">
        <f t="shared" si="7"/>
        <v>0</v>
      </c>
      <c r="AY34" s="458">
        <f t="shared" si="7"/>
        <v>0</v>
      </c>
    </row>
    <row r="35" spans="1:51" s="421" customFormat="1" ht="31.5">
      <c r="A35" s="339" t="s">
        <v>26</v>
      </c>
      <c r="B35" s="55" t="s">
        <v>27</v>
      </c>
      <c r="C35" s="282" t="s">
        <v>10</v>
      </c>
      <c r="D35" s="459">
        <f t="shared" ref="D35:AY35" si="8">D36+D37+D38</f>
        <v>0</v>
      </c>
      <c r="E35" s="460">
        <f t="shared" si="8"/>
        <v>0</v>
      </c>
      <c r="F35" s="460">
        <f t="shared" si="8"/>
        <v>0</v>
      </c>
      <c r="G35" s="460">
        <f t="shared" si="8"/>
        <v>0</v>
      </c>
      <c r="H35" s="460">
        <f t="shared" si="8"/>
        <v>0</v>
      </c>
      <c r="I35" s="460">
        <f t="shared" si="8"/>
        <v>0</v>
      </c>
      <c r="J35" s="460">
        <f t="shared" si="8"/>
        <v>0</v>
      </c>
      <c r="K35" s="460">
        <f t="shared" si="8"/>
        <v>0</v>
      </c>
      <c r="L35" s="460">
        <f t="shared" si="8"/>
        <v>0</v>
      </c>
      <c r="M35" s="460">
        <f t="shared" si="8"/>
        <v>0</v>
      </c>
      <c r="N35" s="460">
        <f t="shared" si="8"/>
        <v>0</v>
      </c>
      <c r="O35" s="460">
        <f t="shared" si="8"/>
        <v>0</v>
      </c>
      <c r="P35" s="460">
        <f t="shared" si="8"/>
        <v>0</v>
      </c>
      <c r="Q35" s="460">
        <f t="shared" si="8"/>
        <v>0</v>
      </c>
      <c r="R35" s="460">
        <f t="shared" si="8"/>
        <v>0</v>
      </c>
      <c r="S35" s="461">
        <f t="shared" si="8"/>
        <v>0</v>
      </c>
      <c r="T35" s="462">
        <f t="shared" si="8"/>
        <v>0</v>
      </c>
      <c r="U35" s="460">
        <f t="shared" si="8"/>
        <v>0</v>
      </c>
      <c r="V35" s="460">
        <f t="shared" si="8"/>
        <v>0</v>
      </c>
      <c r="W35" s="460">
        <f t="shared" si="8"/>
        <v>0</v>
      </c>
      <c r="X35" s="460">
        <f t="shared" si="8"/>
        <v>0</v>
      </c>
      <c r="Y35" s="460">
        <f t="shared" si="8"/>
        <v>0</v>
      </c>
      <c r="Z35" s="460">
        <f t="shared" si="8"/>
        <v>0</v>
      </c>
      <c r="AA35" s="460">
        <f t="shared" si="8"/>
        <v>0</v>
      </c>
      <c r="AB35" s="460">
        <f t="shared" si="8"/>
        <v>0</v>
      </c>
      <c r="AC35" s="461">
        <f t="shared" si="8"/>
        <v>0</v>
      </c>
      <c r="AD35" s="462">
        <f t="shared" si="8"/>
        <v>0</v>
      </c>
      <c r="AE35" s="460">
        <f t="shared" si="8"/>
        <v>0</v>
      </c>
      <c r="AF35" s="460">
        <f t="shared" si="8"/>
        <v>0</v>
      </c>
      <c r="AG35" s="460">
        <f t="shared" si="8"/>
        <v>0</v>
      </c>
      <c r="AH35" s="460">
        <f t="shared" si="8"/>
        <v>0</v>
      </c>
      <c r="AI35" s="461">
        <f t="shared" si="8"/>
        <v>0</v>
      </c>
      <c r="AJ35" s="462">
        <f t="shared" si="8"/>
        <v>0</v>
      </c>
      <c r="AK35" s="460">
        <f t="shared" si="8"/>
        <v>0</v>
      </c>
      <c r="AL35" s="460">
        <f t="shared" si="8"/>
        <v>0</v>
      </c>
      <c r="AM35" s="461">
        <f t="shared" si="8"/>
        <v>0</v>
      </c>
      <c r="AN35" s="462">
        <f t="shared" si="8"/>
        <v>0</v>
      </c>
      <c r="AO35" s="460">
        <f t="shared" si="8"/>
        <v>0</v>
      </c>
      <c r="AP35" s="460">
        <f t="shared" si="8"/>
        <v>0</v>
      </c>
      <c r="AQ35" s="460">
        <f t="shared" si="8"/>
        <v>0</v>
      </c>
      <c r="AR35" s="460">
        <f t="shared" si="8"/>
        <v>0</v>
      </c>
      <c r="AS35" s="614">
        <f t="shared" si="8"/>
        <v>0</v>
      </c>
      <c r="AT35" s="462">
        <f t="shared" si="8"/>
        <v>0</v>
      </c>
      <c r="AU35" s="460">
        <f t="shared" si="8"/>
        <v>0</v>
      </c>
      <c r="AV35" s="460">
        <f t="shared" si="8"/>
        <v>0</v>
      </c>
      <c r="AW35" s="461">
        <f t="shared" si="8"/>
        <v>0</v>
      </c>
      <c r="AX35" s="587">
        <f t="shared" si="8"/>
        <v>0</v>
      </c>
      <c r="AY35" s="463">
        <f t="shared" si="8"/>
        <v>0</v>
      </c>
    </row>
    <row r="36" spans="1:51" s="421" customFormat="1" ht="47.25">
      <c r="A36" s="345" t="s">
        <v>28</v>
      </c>
      <c r="B36" s="61" t="s">
        <v>116</v>
      </c>
      <c r="C36" s="283" t="s">
        <v>10</v>
      </c>
      <c r="D36" s="464">
        <v>0</v>
      </c>
      <c r="E36" s="465">
        <v>0</v>
      </c>
      <c r="F36" s="465">
        <v>0</v>
      </c>
      <c r="G36" s="465">
        <v>0</v>
      </c>
      <c r="H36" s="465">
        <v>0</v>
      </c>
      <c r="I36" s="465">
        <v>0</v>
      </c>
      <c r="J36" s="465">
        <v>0</v>
      </c>
      <c r="K36" s="465">
        <v>0</v>
      </c>
      <c r="L36" s="465">
        <v>0</v>
      </c>
      <c r="M36" s="465">
        <v>0</v>
      </c>
      <c r="N36" s="465">
        <v>0</v>
      </c>
      <c r="O36" s="465">
        <v>0</v>
      </c>
      <c r="P36" s="465">
        <v>0</v>
      </c>
      <c r="Q36" s="465">
        <v>0</v>
      </c>
      <c r="R36" s="465">
        <v>0</v>
      </c>
      <c r="S36" s="466">
        <v>0</v>
      </c>
      <c r="T36" s="467">
        <v>0</v>
      </c>
      <c r="U36" s="465">
        <v>0</v>
      </c>
      <c r="V36" s="465">
        <v>0</v>
      </c>
      <c r="W36" s="465">
        <v>0</v>
      </c>
      <c r="X36" s="465">
        <v>0</v>
      </c>
      <c r="Y36" s="465">
        <v>0</v>
      </c>
      <c r="Z36" s="465">
        <v>0</v>
      </c>
      <c r="AA36" s="465">
        <v>0</v>
      </c>
      <c r="AB36" s="465">
        <v>0</v>
      </c>
      <c r="AC36" s="466">
        <v>0</v>
      </c>
      <c r="AD36" s="467">
        <v>0</v>
      </c>
      <c r="AE36" s="465">
        <v>0</v>
      </c>
      <c r="AF36" s="465">
        <v>0</v>
      </c>
      <c r="AG36" s="465">
        <v>0</v>
      </c>
      <c r="AH36" s="465">
        <v>0</v>
      </c>
      <c r="AI36" s="466">
        <v>0</v>
      </c>
      <c r="AJ36" s="467">
        <v>0</v>
      </c>
      <c r="AK36" s="465">
        <v>0</v>
      </c>
      <c r="AL36" s="465">
        <v>0</v>
      </c>
      <c r="AM36" s="466">
        <v>0</v>
      </c>
      <c r="AN36" s="467">
        <v>0</v>
      </c>
      <c r="AO36" s="465">
        <v>0</v>
      </c>
      <c r="AP36" s="465">
        <v>0</v>
      </c>
      <c r="AQ36" s="465">
        <v>0</v>
      </c>
      <c r="AR36" s="465">
        <v>0</v>
      </c>
      <c r="AS36" s="615">
        <v>0</v>
      </c>
      <c r="AT36" s="467">
        <v>0</v>
      </c>
      <c r="AU36" s="465">
        <v>0</v>
      </c>
      <c r="AV36" s="465">
        <v>0</v>
      </c>
      <c r="AW36" s="466">
        <v>0</v>
      </c>
      <c r="AX36" s="588">
        <v>0</v>
      </c>
      <c r="AY36" s="466">
        <v>0</v>
      </c>
    </row>
    <row r="37" spans="1:51" s="421" customFormat="1" ht="47.25">
      <c r="A37" s="345" t="s">
        <v>30</v>
      </c>
      <c r="B37" s="61" t="s">
        <v>117</v>
      </c>
      <c r="C37" s="283" t="s">
        <v>10</v>
      </c>
      <c r="D37" s="464">
        <v>0</v>
      </c>
      <c r="E37" s="465">
        <v>0</v>
      </c>
      <c r="F37" s="465">
        <v>0</v>
      </c>
      <c r="G37" s="465">
        <v>0</v>
      </c>
      <c r="H37" s="465">
        <v>0</v>
      </c>
      <c r="I37" s="465">
        <v>0</v>
      </c>
      <c r="J37" s="465">
        <v>0</v>
      </c>
      <c r="K37" s="465">
        <v>0</v>
      </c>
      <c r="L37" s="465">
        <v>0</v>
      </c>
      <c r="M37" s="465">
        <v>0</v>
      </c>
      <c r="N37" s="465">
        <v>0</v>
      </c>
      <c r="O37" s="465">
        <v>0</v>
      </c>
      <c r="P37" s="465">
        <v>0</v>
      </c>
      <c r="Q37" s="465">
        <v>0</v>
      </c>
      <c r="R37" s="465">
        <v>0</v>
      </c>
      <c r="S37" s="466">
        <v>0</v>
      </c>
      <c r="T37" s="467">
        <v>0</v>
      </c>
      <c r="U37" s="465">
        <v>0</v>
      </c>
      <c r="V37" s="465">
        <v>0</v>
      </c>
      <c r="W37" s="465">
        <v>0</v>
      </c>
      <c r="X37" s="465">
        <v>0</v>
      </c>
      <c r="Y37" s="465">
        <v>0</v>
      </c>
      <c r="Z37" s="465">
        <v>0</v>
      </c>
      <c r="AA37" s="465">
        <v>0</v>
      </c>
      <c r="AB37" s="465">
        <v>0</v>
      </c>
      <c r="AC37" s="466">
        <v>0</v>
      </c>
      <c r="AD37" s="467">
        <v>0</v>
      </c>
      <c r="AE37" s="465">
        <v>0</v>
      </c>
      <c r="AF37" s="465">
        <v>0</v>
      </c>
      <c r="AG37" s="465">
        <v>0</v>
      </c>
      <c r="AH37" s="465">
        <v>0</v>
      </c>
      <c r="AI37" s="466">
        <v>0</v>
      </c>
      <c r="AJ37" s="467">
        <v>0</v>
      </c>
      <c r="AK37" s="465">
        <v>0</v>
      </c>
      <c r="AL37" s="465">
        <v>0</v>
      </c>
      <c r="AM37" s="466">
        <v>0</v>
      </c>
      <c r="AN37" s="467">
        <v>0</v>
      </c>
      <c r="AO37" s="465">
        <v>0</v>
      </c>
      <c r="AP37" s="465">
        <v>0</v>
      </c>
      <c r="AQ37" s="465">
        <v>0</v>
      </c>
      <c r="AR37" s="465">
        <v>0</v>
      </c>
      <c r="AS37" s="615">
        <v>0</v>
      </c>
      <c r="AT37" s="467">
        <v>0</v>
      </c>
      <c r="AU37" s="465">
        <v>0</v>
      </c>
      <c r="AV37" s="465">
        <v>0</v>
      </c>
      <c r="AW37" s="466">
        <v>0</v>
      </c>
      <c r="AX37" s="588">
        <v>0</v>
      </c>
      <c r="AY37" s="466">
        <v>0</v>
      </c>
    </row>
    <row r="38" spans="1:51" s="421" customFormat="1" ht="31.5">
      <c r="A38" s="357" t="s">
        <v>31</v>
      </c>
      <c r="B38" s="74" t="s">
        <v>32</v>
      </c>
      <c r="C38" s="284" t="s">
        <v>10</v>
      </c>
      <c r="D38" s="464">
        <f>SUM(D39:D40)</f>
        <v>0</v>
      </c>
      <c r="E38" s="465">
        <f>SUM(E39:E40)</f>
        <v>0</v>
      </c>
      <c r="F38" s="465">
        <f t="shared" ref="F38:AY38" si="9">SUM(F39:F40)</f>
        <v>0</v>
      </c>
      <c r="G38" s="465">
        <f t="shared" si="9"/>
        <v>0</v>
      </c>
      <c r="H38" s="465">
        <f t="shared" si="9"/>
        <v>0</v>
      </c>
      <c r="I38" s="465">
        <f t="shared" si="9"/>
        <v>0</v>
      </c>
      <c r="J38" s="465">
        <f t="shared" si="9"/>
        <v>0</v>
      </c>
      <c r="K38" s="465">
        <f t="shared" si="9"/>
        <v>0</v>
      </c>
      <c r="L38" s="465">
        <f t="shared" si="9"/>
        <v>0</v>
      </c>
      <c r="M38" s="465">
        <f t="shared" si="9"/>
        <v>0</v>
      </c>
      <c r="N38" s="465">
        <f t="shared" si="9"/>
        <v>0</v>
      </c>
      <c r="O38" s="465">
        <f t="shared" si="9"/>
        <v>0</v>
      </c>
      <c r="P38" s="465">
        <f t="shared" si="9"/>
        <v>0</v>
      </c>
      <c r="Q38" s="465">
        <f t="shared" si="9"/>
        <v>0</v>
      </c>
      <c r="R38" s="465">
        <f t="shared" si="9"/>
        <v>0</v>
      </c>
      <c r="S38" s="466">
        <f t="shared" si="9"/>
        <v>0</v>
      </c>
      <c r="T38" s="467">
        <f t="shared" si="9"/>
        <v>0</v>
      </c>
      <c r="U38" s="465">
        <f t="shared" si="9"/>
        <v>0</v>
      </c>
      <c r="V38" s="465">
        <f t="shared" si="9"/>
        <v>0</v>
      </c>
      <c r="W38" s="465">
        <f t="shared" si="9"/>
        <v>0</v>
      </c>
      <c r="X38" s="465">
        <f t="shared" si="9"/>
        <v>0</v>
      </c>
      <c r="Y38" s="465">
        <f t="shared" si="9"/>
        <v>0</v>
      </c>
      <c r="Z38" s="465">
        <f t="shared" si="9"/>
        <v>0</v>
      </c>
      <c r="AA38" s="465">
        <f t="shared" si="9"/>
        <v>0</v>
      </c>
      <c r="AB38" s="465">
        <f t="shared" si="9"/>
        <v>0</v>
      </c>
      <c r="AC38" s="466">
        <f t="shared" si="9"/>
        <v>0</v>
      </c>
      <c r="AD38" s="467">
        <f t="shared" si="9"/>
        <v>0</v>
      </c>
      <c r="AE38" s="465">
        <f t="shared" si="9"/>
        <v>0</v>
      </c>
      <c r="AF38" s="465">
        <f t="shared" si="9"/>
        <v>0</v>
      </c>
      <c r="AG38" s="465">
        <f t="shared" si="9"/>
        <v>0</v>
      </c>
      <c r="AH38" s="465">
        <f t="shared" si="9"/>
        <v>0</v>
      </c>
      <c r="AI38" s="466">
        <f t="shared" si="9"/>
        <v>0</v>
      </c>
      <c r="AJ38" s="467">
        <f t="shared" si="9"/>
        <v>0</v>
      </c>
      <c r="AK38" s="465">
        <f t="shared" si="9"/>
        <v>0</v>
      </c>
      <c r="AL38" s="465">
        <f t="shared" si="9"/>
        <v>0</v>
      </c>
      <c r="AM38" s="466">
        <f t="shared" si="9"/>
        <v>0</v>
      </c>
      <c r="AN38" s="467">
        <f t="shared" si="9"/>
        <v>0</v>
      </c>
      <c r="AO38" s="465">
        <f t="shared" si="9"/>
        <v>0</v>
      </c>
      <c r="AP38" s="465">
        <f t="shared" si="9"/>
        <v>0</v>
      </c>
      <c r="AQ38" s="465">
        <f t="shared" si="9"/>
        <v>0</v>
      </c>
      <c r="AR38" s="465">
        <f t="shared" si="9"/>
        <v>0</v>
      </c>
      <c r="AS38" s="615">
        <f t="shared" si="9"/>
        <v>0</v>
      </c>
      <c r="AT38" s="467">
        <f t="shared" si="9"/>
        <v>0</v>
      </c>
      <c r="AU38" s="465">
        <f t="shared" si="9"/>
        <v>0</v>
      </c>
      <c r="AV38" s="465">
        <f t="shared" si="9"/>
        <v>0</v>
      </c>
      <c r="AW38" s="466">
        <f t="shared" si="9"/>
        <v>0</v>
      </c>
      <c r="AX38" s="588">
        <f t="shared" si="9"/>
        <v>0</v>
      </c>
      <c r="AY38" s="466">
        <f t="shared" si="9"/>
        <v>0</v>
      </c>
    </row>
    <row r="39" spans="1:51" s="421" customFormat="1" ht="31.5">
      <c r="A39" s="351" t="s">
        <v>31</v>
      </c>
      <c r="B39" s="15" t="s">
        <v>126</v>
      </c>
      <c r="C39" s="285" t="s">
        <v>127</v>
      </c>
      <c r="D39" s="469" t="s">
        <v>294</v>
      </c>
      <c r="E39" s="470" t="s">
        <v>294</v>
      </c>
      <c r="F39" s="470" t="s">
        <v>294</v>
      </c>
      <c r="G39" s="470" t="s">
        <v>294</v>
      </c>
      <c r="H39" s="470" t="s">
        <v>294</v>
      </c>
      <c r="I39" s="470" t="s">
        <v>294</v>
      </c>
      <c r="J39" s="470" t="s">
        <v>294</v>
      </c>
      <c r="K39" s="470" t="s">
        <v>294</v>
      </c>
      <c r="L39" s="470" t="s">
        <v>294</v>
      </c>
      <c r="M39" s="470" t="s">
        <v>294</v>
      </c>
      <c r="N39" s="470" t="s">
        <v>294</v>
      </c>
      <c r="O39" s="470" t="s">
        <v>294</v>
      </c>
      <c r="P39" s="470" t="s">
        <v>294</v>
      </c>
      <c r="Q39" s="470" t="s">
        <v>294</v>
      </c>
      <c r="R39" s="470" t="s">
        <v>294</v>
      </c>
      <c r="S39" s="471" t="s">
        <v>294</v>
      </c>
      <c r="T39" s="472" t="s">
        <v>294</v>
      </c>
      <c r="U39" s="470" t="s">
        <v>294</v>
      </c>
      <c r="V39" s="470" t="s">
        <v>294</v>
      </c>
      <c r="W39" s="470" t="s">
        <v>294</v>
      </c>
      <c r="X39" s="470" t="s">
        <v>294</v>
      </c>
      <c r="Y39" s="470" t="s">
        <v>294</v>
      </c>
      <c r="Z39" s="470" t="s">
        <v>294</v>
      </c>
      <c r="AA39" s="470" t="s">
        <v>294</v>
      </c>
      <c r="AB39" s="470" t="s">
        <v>294</v>
      </c>
      <c r="AC39" s="471" t="s">
        <v>294</v>
      </c>
      <c r="AD39" s="472" t="s">
        <v>294</v>
      </c>
      <c r="AE39" s="470" t="s">
        <v>294</v>
      </c>
      <c r="AF39" s="470" t="s">
        <v>294</v>
      </c>
      <c r="AG39" s="470" t="s">
        <v>294</v>
      </c>
      <c r="AH39" s="470" t="s">
        <v>294</v>
      </c>
      <c r="AI39" s="471" t="s">
        <v>294</v>
      </c>
      <c r="AJ39" s="472" t="s">
        <v>294</v>
      </c>
      <c r="AK39" s="470" t="s">
        <v>294</v>
      </c>
      <c r="AL39" s="470" t="s">
        <v>294</v>
      </c>
      <c r="AM39" s="471" t="s">
        <v>294</v>
      </c>
      <c r="AN39" s="472" t="s">
        <v>294</v>
      </c>
      <c r="AO39" s="470" t="s">
        <v>294</v>
      </c>
      <c r="AP39" s="470" t="s">
        <v>294</v>
      </c>
      <c r="AQ39" s="470" t="s">
        <v>294</v>
      </c>
      <c r="AR39" s="470" t="s">
        <v>294</v>
      </c>
      <c r="AS39" s="616" t="s">
        <v>294</v>
      </c>
      <c r="AT39" s="472" t="s">
        <v>294</v>
      </c>
      <c r="AU39" s="470" t="s">
        <v>294</v>
      </c>
      <c r="AV39" s="470" t="s">
        <v>294</v>
      </c>
      <c r="AW39" s="471" t="s">
        <v>294</v>
      </c>
      <c r="AX39" s="589" t="s">
        <v>294</v>
      </c>
      <c r="AY39" s="473" t="s">
        <v>294</v>
      </c>
    </row>
    <row r="40" spans="1:51" s="421" customFormat="1" ht="31.5">
      <c r="A40" s="351" t="s">
        <v>31</v>
      </c>
      <c r="B40" s="15" t="s">
        <v>128</v>
      </c>
      <c r="C40" s="285" t="s">
        <v>127</v>
      </c>
      <c r="D40" s="469" t="s">
        <v>294</v>
      </c>
      <c r="E40" s="470" t="s">
        <v>294</v>
      </c>
      <c r="F40" s="470" t="s">
        <v>294</v>
      </c>
      <c r="G40" s="470" t="s">
        <v>294</v>
      </c>
      <c r="H40" s="470" t="s">
        <v>294</v>
      </c>
      <c r="I40" s="470" t="s">
        <v>294</v>
      </c>
      <c r="J40" s="470" t="s">
        <v>294</v>
      </c>
      <c r="K40" s="470" t="s">
        <v>294</v>
      </c>
      <c r="L40" s="470" t="s">
        <v>294</v>
      </c>
      <c r="M40" s="470" t="s">
        <v>294</v>
      </c>
      <c r="N40" s="470" t="s">
        <v>294</v>
      </c>
      <c r="O40" s="470" t="s">
        <v>294</v>
      </c>
      <c r="P40" s="470" t="s">
        <v>294</v>
      </c>
      <c r="Q40" s="470" t="s">
        <v>294</v>
      </c>
      <c r="R40" s="470" t="s">
        <v>294</v>
      </c>
      <c r="S40" s="471" t="s">
        <v>294</v>
      </c>
      <c r="T40" s="472" t="s">
        <v>294</v>
      </c>
      <c r="U40" s="470" t="s">
        <v>294</v>
      </c>
      <c r="V40" s="470" t="s">
        <v>294</v>
      </c>
      <c r="W40" s="470" t="s">
        <v>294</v>
      </c>
      <c r="X40" s="470" t="s">
        <v>294</v>
      </c>
      <c r="Y40" s="470" t="s">
        <v>294</v>
      </c>
      <c r="Z40" s="470" t="s">
        <v>294</v>
      </c>
      <c r="AA40" s="470" t="s">
        <v>294</v>
      </c>
      <c r="AB40" s="470" t="s">
        <v>294</v>
      </c>
      <c r="AC40" s="471" t="s">
        <v>294</v>
      </c>
      <c r="AD40" s="472" t="s">
        <v>294</v>
      </c>
      <c r="AE40" s="470" t="s">
        <v>294</v>
      </c>
      <c r="AF40" s="470" t="s">
        <v>294</v>
      </c>
      <c r="AG40" s="470" t="s">
        <v>294</v>
      </c>
      <c r="AH40" s="470" t="s">
        <v>294</v>
      </c>
      <c r="AI40" s="471" t="s">
        <v>294</v>
      </c>
      <c r="AJ40" s="472" t="s">
        <v>294</v>
      </c>
      <c r="AK40" s="470" t="s">
        <v>294</v>
      </c>
      <c r="AL40" s="470" t="s">
        <v>294</v>
      </c>
      <c r="AM40" s="471" t="s">
        <v>294</v>
      </c>
      <c r="AN40" s="472" t="s">
        <v>294</v>
      </c>
      <c r="AO40" s="470" t="s">
        <v>294</v>
      </c>
      <c r="AP40" s="470" t="s">
        <v>294</v>
      </c>
      <c r="AQ40" s="470" t="s">
        <v>294</v>
      </c>
      <c r="AR40" s="470" t="s">
        <v>294</v>
      </c>
      <c r="AS40" s="616" t="s">
        <v>294</v>
      </c>
      <c r="AT40" s="472" t="s">
        <v>294</v>
      </c>
      <c r="AU40" s="470" t="s">
        <v>294</v>
      </c>
      <c r="AV40" s="470" t="s">
        <v>294</v>
      </c>
      <c r="AW40" s="471" t="s">
        <v>294</v>
      </c>
      <c r="AX40" s="589" t="s">
        <v>294</v>
      </c>
      <c r="AY40" s="473" t="s">
        <v>294</v>
      </c>
    </row>
    <row r="41" spans="1:51" s="421" customFormat="1" ht="31.5">
      <c r="A41" s="339" t="s">
        <v>33</v>
      </c>
      <c r="B41" s="55" t="s">
        <v>34</v>
      </c>
      <c r="C41" s="282" t="s">
        <v>10</v>
      </c>
      <c r="D41" s="459">
        <f t="shared" ref="D41:AY41" si="10">SUM(D42:D43)</f>
        <v>0</v>
      </c>
      <c r="E41" s="460">
        <f t="shared" si="10"/>
        <v>0</v>
      </c>
      <c r="F41" s="460">
        <f t="shared" si="10"/>
        <v>0</v>
      </c>
      <c r="G41" s="460">
        <f t="shared" si="10"/>
        <v>0</v>
      </c>
      <c r="H41" s="460">
        <f t="shared" si="10"/>
        <v>0</v>
      </c>
      <c r="I41" s="460">
        <f t="shared" si="10"/>
        <v>0</v>
      </c>
      <c r="J41" s="460">
        <f t="shared" si="10"/>
        <v>0</v>
      </c>
      <c r="K41" s="460">
        <f t="shared" si="10"/>
        <v>0</v>
      </c>
      <c r="L41" s="460">
        <f t="shared" si="10"/>
        <v>0</v>
      </c>
      <c r="M41" s="460">
        <f t="shared" si="10"/>
        <v>0</v>
      </c>
      <c r="N41" s="460">
        <f t="shared" si="10"/>
        <v>0</v>
      </c>
      <c r="O41" s="460">
        <f t="shared" si="10"/>
        <v>0</v>
      </c>
      <c r="P41" s="460">
        <f t="shared" si="10"/>
        <v>0</v>
      </c>
      <c r="Q41" s="460">
        <f t="shared" si="10"/>
        <v>0</v>
      </c>
      <c r="R41" s="460">
        <f t="shared" si="10"/>
        <v>0</v>
      </c>
      <c r="S41" s="461">
        <f t="shared" si="10"/>
        <v>0</v>
      </c>
      <c r="T41" s="462">
        <f t="shared" si="10"/>
        <v>0</v>
      </c>
      <c r="U41" s="460">
        <f t="shared" si="10"/>
        <v>0</v>
      </c>
      <c r="V41" s="460">
        <f t="shared" si="10"/>
        <v>0</v>
      </c>
      <c r="W41" s="460">
        <f t="shared" si="10"/>
        <v>0</v>
      </c>
      <c r="X41" s="460">
        <f t="shared" si="10"/>
        <v>0</v>
      </c>
      <c r="Y41" s="460">
        <f t="shared" si="10"/>
        <v>0</v>
      </c>
      <c r="Z41" s="460">
        <f t="shared" si="10"/>
        <v>0</v>
      </c>
      <c r="AA41" s="460">
        <f t="shared" si="10"/>
        <v>0</v>
      </c>
      <c r="AB41" s="460">
        <f t="shared" si="10"/>
        <v>0</v>
      </c>
      <c r="AC41" s="461">
        <f t="shared" si="10"/>
        <v>0</v>
      </c>
      <c r="AD41" s="462">
        <f t="shared" si="10"/>
        <v>0</v>
      </c>
      <c r="AE41" s="460">
        <f t="shared" si="10"/>
        <v>0</v>
      </c>
      <c r="AF41" s="460">
        <f t="shared" si="10"/>
        <v>0</v>
      </c>
      <c r="AG41" s="460">
        <f t="shared" si="10"/>
        <v>0</v>
      </c>
      <c r="AH41" s="460">
        <f t="shared" si="10"/>
        <v>0</v>
      </c>
      <c r="AI41" s="461">
        <f t="shared" si="10"/>
        <v>0</v>
      </c>
      <c r="AJ41" s="462">
        <f t="shared" si="10"/>
        <v>0</v>
      </c>
      <c r="AK41" s="460">
        <f t="shared" si="10"/>
        <v>0</v>
      </c>
      <c r="AL41" s="460">
        <f t="shared" si="10"/>
        <v>0</v>
      </c>
      <c r="AM41" s="461">
        <f t="shared" si="10"/>
        <v>0</v>
      </c>
      <c r="AN41" s="462">
        <f t="shared" si="10"/>
        <v>0</v>
      </c>
      <c r="AO41" s="460">
        <f t="shared" si="10"/>
        <v>0</v>
      </c>
      <c r="AP41" s="460">
        <f t="shared" si="10"/>
        <v>0</v>
      </c>
      <c r="AQ41" s="460">
        <f t="shared" si="10"/>
        <v>0</v>
      </c>
      <c r="AR41" s="460">
        <f t="shared" si="10"/>
        <v>0</v>
      </c>
      <c r="AS41" s="614">
        <f t="shared" si="10"/>
        <v>0</v>
      </c>
      <c r="AT41" s="462">
        <f t="shared" si="10"/>
        <v>0</v>
      </c>
      <c r="AU41" s="460">
        <f t="shared" si="10"/>
        <v>0</v>
      </c>
      <c r="AV41" s="460">
        <f t="shared" si="10"/>
        <v>0</v>
      </c>
      <c r="AW41" s="461">
        <f t="shared" si="10"/>
        <v>0</v>
      </c>
      <c r="AX41" s="587">
        <f t="shared" si="10"/>
        <v>0</v>
      </c>
      <c r="AY41" s="463">
        <f t="shared" si="10"/>
        <v>0</v>
      </c>
    </row>
    <row r="42" spans="1:51" s="421" customFormat="1" ht="47.25">
      <c r="A42" s="357" t="s">
        <v>35</v>
      </c>
      <c r="B42" s="74" t="s">
        <v>36</v>
      </c>
      <c r="C42" s="263" t="s">
        <v>10</v>
      </c>
      <c r="D42" s="464">
        <v>0</v>
      </c>
      <c r="E42" s="465">
        <v>0</v>
      </c>
      <c r="F42" s="465">
        <v>0</v>
      </c>
      <c r="G42" s="465">
        <v>0</v>
      </c>
      <c r="H42" s="465">
        <v>0</v>
      </c>
      <c r="I42" s="465">
        <v>0</v>
      </c>
      <c r="J42" s="465">
        <v>0</v>
      </c>
      <c r="K42" s="465">
        <v>0</v>
      </c>
      <c r="L42" s="465">
        <v>0</v>
      </c>
      <c r="M42" s="465">
        <v>0</v>
      </c>
      <c r="N42" s="465">
        <v>0</v>
      </c>
      <c r="O42" s="465">
        <v>0</v>
      </c>
      <c r="P42" s="465">
        <v>0</v>
      </c>
      <c r="Q42" s="465">
        <v>0</v>
      </c>
      <c r="R42" s="465">
        <v>0</v>
      </c>
      <c r="S42" s="466">
        <v>0</v>
      </c>
      <c r="T42" s="467">
        <v>0</v>
      </c>
      <c r="U42" s="465">
        <v>0</v>
      </c>
      <c r="V42" s="465">
        <v>0</v>
      </c>
      <c r="W42" s="465">
        <v>0</v>
      </c>
      <c r="X42" s="465">
        <v>0</v>
      </c>
      <c r="Y42" s="465">
        <v>0</v>
      </c>
      <c r="Z42" s="465">
        <v>0</v>
      </c>
      <c r="AA42" s="465">
        <v>0</v>
      </c>
      <c r="AB42" s="465">
        <v>0</v>
      </c>
      <c r="AC42" s="466">
        <v>0</v>
      </c>
      <c r="AD42" s="467">
        <v>0</v>
      </c>
      <c r="AE42" s="465">
        <v>0</v>
      </c>
      <c r="AF42" s="465">
        <v>0</v>
      </c>
      <c r="AG42" s="465">
        <v>0</v>
      </c>
      <c r="AH42" s="465">
        <v>0</v>
      </c>
      <c r="AI42" s="466">
        <v>0</v>
      </c>
      <c r="AJ42" s="467">
        <v>0</v>
      </c>
      <c r="AK42" s="465">
        <v>0</v>
      </c>
      <c r="AL42" s="465">
        <v>0</v>
      </c>
      <c r="AM42" s="466">
        <v>0</v>
      </c>
      <c r="AN42" s="467">
        <v>0</v>
      </c>
      <c r="AO42" s="465">
        <v>0</v>
      </c>
      <c r="AP42" s="465">
        <v>0</v>
      </c>
      <c r="AQ42" s="465">
        <v>0</v>
      </c>
      <c r="AR42" s="465">
        <v>0</v>
      </c>
      <c r="AS42" s="615">
        <v>0</v>
      </c>
      <c r="AT42" s="467">
        <v>0</v>
      </c>
      <c r="AU42" s="465">
        <v>0</v>
      </c>
      <c r="AV42" s="465">
        <v>0</v>
      </c>
      <c r="AW42" s="466">
        <v>0</v>
      </c>
      <c r="AX42" s="588">
        <v>0</v>
      </c>
      <c r="AY42" s="468">
        <v>0</v>
      </c>
    </row>
    <row r="43" spans="1:51" s="421" customFormat="1" ht="31.5">
      <c r="A43" s="357" t="s">
        <v>37</v>
      </c>
      <c r="B43" s="74" t="s">
        <v>38</v>
      </c>
      <c r="C43" s="263" t="s">
        <v>10</v>
      </c>
      <c r="D43" s="464">
        <v>0</v>
      </c>
      <c r="E43" s="465">
        <v>0</v>
      </c>
      <c r="F43" s="465">
        <v>0</v>
      </c>
      <c r="G43" s="465">
        <v>0</v>
      </c>
      <c r="H43" s="465">
        <v>0</v>
      </c>
      <c r="I43" s="465">
        <v>0</v>
      </c>
      <c r="J43" s="465">
        <v>0</v>
      </c>
      <c r="K43" s="465">
        <v>0</v>
      </c>
      <c r="L43" s="465">
        <v>0</v>
      </c>
      <c r="M43" s="465">
        <v>0</v>
      </c>
      <c r="N43" s="465">
        <v>0</v>
      </c>
      <c r="O43" s="465">
        <v>0</v>
      </c>
      <c r="P43" s="465">
        <v>0</v>
      </c>
      <c r="Q43" s="465">
        <v>0</v>
      </c>
      <c r="R43" s="465">
        <v>0</v>
      </c>
      <c r="S43" s="466">
        <v>0</v>
      </c>
      <c r="T43" s="467">
        <v>0</v>
      </c>
      <c r="U43" s="465">
        <v>0</v>
      </c>
      <c r="V43" s="465">
        <v>0</v>
      </c>
      <c r="W43" s="465">
        <v>0</v>
      </c>
      <c r="X43" s="465">
        <v>0</v>
      </c>
      <c r="Y43" s="465">
        <v>0</v>
      </c>
      <c r="Z43" s="465">
        <v>0</v>
      </c>
      <c r="AA43" s="465">
        <v>0</v>
      </c>
      <c r="AB43" s="465">
        <v>0</v>
      </c>
      <c r="AC43" s="466">
        <v>0</v>
      </c>
      <c r="AD43" s="467">
        <v>0</v>
      </c>
      <c r="AE43" s="465">
        <v>0</v>
      </c>
      <c r="AF43" s="465">
        <v>0</v>
      </c>
      <c r="AG43" s="465">
        <v>0</v>
      </c>
      <c r="AH43" s="465">
        <v>0</v>
      </c>
      <c r="AI43" s="466">
        <v>0</v>
      </c>
      <c r="AJ43" s="467">
        <v>0</v>
      </c>
      <c r="AK43" s="465">
        <v>0</v>
      </c>
      <c r="AL43" s="465">
        <v>0</v>
      </c>
      <c r="AM43" s="466">
        <v>0</v>
      </c>
      <c r="AN43" s="467">
        <v>0</v>
      </c>
      <c r="AO43" s="465">
        <v>0</v>
      </c>
      <c r="AP43" s="465">
        <v>0</v>
      </c>
      <c r="AQ43" s="465">
        <v>0</v>
      </c>
      <c r="AR43" s="465">
        <v>0</v>
      </c>
      <c r="AS43" s="615">
        <v>0</v>
      </c>
      <c r="AT43" s="467">
        <v>0</v>
      </c>
      <c r="AU43" s="465">
        <v>0</v>
      </c>
      <c r="AV43" s="465">
        <v>0</v>
      </c>
      <c r="AW43" s="466">
        <v>0</v>
      </c>
      <c r="AX43" s="588">
        <v>0</v>
      </c>
      <c r="AY43" s="468">
        <v>0</v>
      </c>
    </row>
    <row r="44" spans="1:51" s="421" customFormat="1" ht="31.5">
      <c r="A44" s="339" t="s">
        <v>39</v>
      </c>
      <c r="B44" s="55" t="s">
        <v>40</v>
      </c>
      <c r="C44" s="286" t="s">
        <v>10</v>
      </c>
      <c r="D44" s="459">
        <f t="shared" ref="D44:AY47" si="11">D45</f>
        <v>0</v>
      </c>
      <c r="E44" s="460">
        <f t="shared" si="11"/>
        <v>0</v>
      </c>
      <c r="F44" s="460">
        <f t="shared" si="11"/>
        <v>0</v>
      </c>
      <c r="G44" s="460">
        <f t="shared" si="11"/>
        <v>0</v>
      </c>
      <c r="H44" s="460">
        <f t="shared" si="11"/>
        <v>0</v>
      </c>
      <c r="I44" s="460">
        <f t="shared" si="11"/>
        <v>0</v>
      </c>
      <c r="J44" s="460">
        <f t="shared" si="11"/>
        <v>0</v>
      </c>
      <c r="K44" s="460">
        <f t="shared" si="11"/>
        <v>0</v>
      </c>
      <c r="L44" s="460">
        <f t="shared" si="11"/>
        <v>0</v>
      </c>
      <c r="M44" s="460">
        <f t="shared" si="11"/>
        <v>0</v>
      </c>
      <c r="N44" s="460">
        <f t="shared" si="11"/>
        <v>0</v>
      </c>
      <c r="O44" s="460">
        <f t="shared" si="11"/>
        <v>0</v>
      </c>
      <c r="P44" s="460">
        <f t="shared" si="11"/>
        <v>0</v>
      </c>
      <c r="Q44" s="460">
        <f t="shared" si="11"/>
        <v>0</v>
      </c>
      <c r="R44" s="460">
        <f t="shared" si="11"/>
        <v>0</v>
      </c>
      <c r="S44" s="461">
        <f t="shared" si="11"/>
        <v>0</v>
      </c>
      <c r="T44" s="462">
        <f t="shared" si="11"/>
        <v>0</v>
      </c>
      <c r="U44" s="460">
        <f t="shared" si="11"/>
        <v>0</v>
      </c>
      <c r="V44" s="460">
        <f t="shared" si="11"/>
        <v>0</v>
      </c>
      <c r="W44" s="460">
        <f t="shared" si="11"/>
        <v>0</v>
      </c>
      <c r="X44" s="460">
        <f t="shared" si="11"/>
        <v>0</v>
      </c>
      <c r="Y44" s="460">
        <f t="shared" si="11"/>
        <v>0</v>
      </c>
      <c r="Z44" s="460">
        <f t="shared" si="11"/>
        <v>0</v>
      </c>
      <c r="AA44" s="460">
        <f t="shared" si="11"/>
        <v>0</v>
      </c>
      <c r="AB44" s="460">
        <f t="shared" si="11"/>
        <v>0</v>
      </c>
      <c r="AC44" s="461">
        <f t="shared" si="11"/>
        <v>0</v>
      </c>
      <c r="AD44" s="462">
        <f t="shared" si="11"/>
        <v>0</v>
      </c>
      <c r="AE44" s="460">
        <f t="shared" si="11"/>
        <v>0</v>
      </c>
      <c r="AF44" s="460">
        <f t="shared" si="11"/>
        <v>0</v>
      </c>
      <c r="AG44" s="460">
        <f t="shared" si="11"/>
        <v>0</v>
      </c>
      <c r="AH44" s="460">
        <f t="shared" si="11"/>
        <v>0</v>
      </c>
      <c r="AI44" s="461">
        <f t="shared" si="11"/>
        <v>0</v>
      </c>
      <c r="AJ44" s="462">
        <f t="shared" si="11"/>
        <v>0</v>
      </c>
      <c r="AK44" s="460">
        <f t="shared" si="11"/>
        <v>0</v>
      </c>
      <c r="AL44" s="460">
        <f t="shared" si="11"/>
        <v>0</v>
      </c>
      <c r="AM44" s="461">
        <f t="shared" si="11"/>
        <v>0</v>
      </c>
      <c r="AN44" s="462">
        <f t="shared" si="11"/>
        <v>0</v>
      </c>
      <c r="AO44" s="460">
        <f t="shared" si="11"/>
        <v>0</v>
      </c>
      <c r="AP44" s="460">
        <f t="shared" si="11"/>
        <v>0</v>
      </c>
      <c r="AQ44" s="460">
        <f t="shared" si="11"/>
        <v>0</v>
      </c>
      <c r="AR44" s="460">
        <f t="shared" si="11"/>
        <v>0</v>
      </c>
      <c r="AS44" s="614">
        <f t="shared" si="11"/>
        <v>0</v>
      </c>
      <c r="AT44" s="462">
        <f t="shared" si="11"/>
        <v>0</v>
      </c>
      <c r="AU44" s="460">
        <f t="shared" si="11"/>
        <v>0</v>
      </c>
      <c r="AV44" s="460">
        <f t="shared" si="11"/>
        <v>0</v>
      </c>
      <c r="AW44" s="461">
        <f t="shared" si="11"/>
        <v>0</v>
      </c>
      <c r="AX44" s="587">
        <f t="shared" si="11"/>
        <v>0</v>
      </c>
      <c r="AY44" s="463">
        <f t="shared" si="11"/>
        <v>0</v>
      </c>
    </row>
    <row r="45" spans="1:51" s="421" customFormat="1" ht="31.5">
      <c r="A45" s="357" t="s">
        <v>41</v>
      </c>
      <c r="B45" s="74" t="s">
        <v>42</v>
      </c>
      <c r="C45" s="263" t="s">
        <v>10</v>
      </c>
      <c r="D45" s="464">
        <f t="shared" si="11"/>
        <v>0</v>
      </c>
      <c r="E45" s="465">
        <f t="shared" si="11"/>
        <v>0</v>
      </c>
      <c r="F45" s="465">
        <f t="shared" si="11"/>
        <v>0</v>
      </c>
      <c r="G45" s="465">
        <f t="shared" si="11"/>
        <v>0</v>
      </c>
      <c r="H45" s="465">
        <f t="shared" si="11"/>
        <v>0</v>
      </c>
      <c r="I45" s="465">
        <f t="shared" si="11"/>
        <v>0</v>
      </c>
      <c r="J45" s="465">
        <f t="shared" si="11"/>
        <v>0</v>
      </c>
      <c r="K45" s="465">
        <f t="shared" si="11"/>
        <v>0</v>
      </c>
      <c r="L45" s="465">
        <f t="shared" si="11"/>
        <v>0</v>
      </c>
      <c r="M45" s="465">
        <f t="shared" si="11"/>
        <v>0</v>
      </c>
      <c r="N45" s="465">
        <f t="shared" si="11"/>
        <v>0</v>
      </c>
      <c r="O45" s="465">
        <f t="shared" si="11"/>
        <v>0</v>
      </c>
      <c r="P45" s="465">
        <f t="shared" si="11"/>
        <v>0</v>
      </c>
      <c r="Q45" s="465">
        <f t="shared" si="11"/>
        <v>0</v>
      </c>
      <c r="R45" s="465">
        <f t="shared" si="11"/>
        <v>0</v>
      </c>
      <c r="S45" s="466">
        <f t="shared" si="11"/>
        <v>0</v>
      </c>
      <c r="T45" s="467">
        <f t="shared" si="11"/>
        <v>0</v>
      </c>
      <c r="U45" s="465">
        <f t="shared" si="11"/>
        <v>0</v>
      </c>
      <c r="V45" s="465">
        <f t="shared" si="11"/>
        <v>0</v>
      </c>
      <c r="W45" s="465">
        <f t="shared" si="11"/>
        <v>0</v>
      </c>
      <c r="X45" s="465">
        <f t="shared" si="11"/>
        <v>0</v>
      </c>
      <c r="Y45" s="465">
        <f t="shared" si="11"/>
        <v>0</v>
      </c>
      <c r="Z45" s="465">
        <f t="shared" si="11"/>
        <v>0</v>
      </c>
      <c r="AA45" s="465">
        <f t="shared" si="11"/>
        <v>0</v>
      </c>
      <c r="AB45" s="465">
        <f t="shared" si="11"/>
        <v>0</v>
      </c>
      <c r="AC45" s="466">
        <f t="shared" si="11"/>
        <v>0</v>
      </c>
      <c r="AD45" s="467">
        <f t="shared" si="11"/>
        <v>0</v>
      </c>
      <c r="AE45" s="465">
        <f t="shared" si="11"/>
        <v>0</v>
      </c>
      <c r="AF45" s="465">
        <f t="shared" si="11"/>
        <v>0</v>
      </c>
      <c r="AG45" s="465">
        <f t="shared" si="11"/>
        <v>0</v>
      </c>
      <c r="AH45" s="465">
        <f t="shared" si="11"/>
        <v>0</v>
      </c>
      <c r="AI45" s="466">
        <f t="shared" si="11"/>
        <v>0</v>
      </c>
      <c r="AJ45" s="467">
        <f t="shared" si="11"/>
        <v>0</v>
      </c>
      <c r="AK45" s="465">
        <f t="shared" si="11"/>
        <v>0</v>
      </c>
      <c r="AL45" s="465">
        <f t="shared" si="11"/>
        <v>0</v>
      </c>
      <c r="AM45" s="466">
        <f t="shared" si="11"/>
        <v>0</v>
      </c>
      <c r="AN45" s="467">
        <f t="shared" si="11"/>
        <v>0</v>
      </c>
      <c r="AO45" s="465">
        <f t="shared" si="11"/>
        <v>0</v>
      </c>
      <c r="AP45" s="465">
        <f t="shared" si="11"/>
        <v>0</v>
      </c>
      <c r="AQ45" s="465">
        <f t="shared" si="11"/>
        <v>0</v>
      </c>
      <c r="AR45" s="465">
        <f t="shared" si="11"/>
        <v>0</v>
      </c>
      <c r="AS45" s="615">
        <f t="shared" si="11"/>
        <v>0</v>
      </c>
      <c r="AT45" s="467">
        <f t="shared" si="11"/>
        <v>0</v>
      </c>
      <c r="AU45" s="465">
        <f t="shared" si="11"/>
        <v>0</v>
      </c>
      <c r="AV45" s="465">
        <f t="shared" si="11"/>
        <v>0</v>
      </c>
      <c r="AW45" s="466">
        <f t="shared" si="11"/>
        <v>0</v>
      </c>
      <c r="AX45" s="588">
        <f t="shared" si="11"/>
        <v>0</v>
      </c>
      <c r="AY45" s="468">
        <f t="shared" si="11"/>
        <v>0</v>
      </c>
    </row>
    <row r="46" spans="1:51" s="421" customFormat="1" ht="63">
      <c r="A46" s="357" t="s">
        <v>41</v>
      </c>
      <c r="B46" s="74" t="s">
        <v>43</v>
      </c>
      <c r="C46" s="263" t="s">
        <v>10</v>
      </c>
      <c r="D46" s="464">
        <f t="shared" si="11"/>
        <v>0</v>
      </c>
      <c r="E46" s="465">
        <f t="shared" si="11"/>
        <v>0</v>
      </c>
      <c r="F46" s="465">
        <f t="shared" si="11"/>
        <v>0</v>
      </c>
      <c r="G46" s="465">
        <f t="shared" si="11"/>
        <v>0</v>
      </c>
      <c r="H46" s="465">
        <f t="shared" si="11"/>
        <v>0</v>
      </c>
      <c r="I46" s="465">
        <f t="shared" si="11"/>
        <v>0</v>
      </c>
      <c r="J46" s="465">
        <f t="shared" si="11"/>
        <v>0</v>
      </c>
      <c r="K46" s="465">
        <f t="shared" si="11"/>
        <v>0</v>
      </c>
      <c r="L46" s="465">
        <f t="shared" si="11"/>
        <v>0</v>
      </c>
      <c r="M46" s="465">
        <f t="shared" si="11"/>
        <v>0</v>
      </c>
      <c r="N46" s="465">
        <f t="shared" si="11"/>
        <v>0</v>
      </c>
      <c r="O46" s="465">
        <f t="shared" si="11"/>
        <v>0</v>
      </c>
      <c r="P46" s="465">
        <f t="shared" si="11"/>
        <v>0</v>
      </c>
      <c r="Q46" s="465">
        <f t="shared" si="11"/>
        <v>0</v>
      </c>
      <c r="R46" s="465">
        <f t="shared" si="11"/>
        <v>0</v>
      </c>
      <c r="S46" s="466">
        <f t="shared" si="11"/>
        <v>0</v>
      </c>
      <c r="T46" s="467">
        <f t="shared" si="11"/>
        <v>0</v>
      </c>
      <c r="U46" s="465">
        <f t="shared" si="11"/>
        <v>0</v>
      </c>
      <c r="V46" s="465">
        <f t="shared" si="11"/>
        <v>0</v>
      </c>
      <c r="W46" s="465">
        <f t="shared" si="11"/>
        <v>0</v>
      </c>
      <c r="X46" s="465">
        <f t="shared" si="11"/>
        <v>0</v>
      </c>
      <c r="Y46" s="465">
        <f t="shared" si="11"/>
        <v>0</v>
      </c>
      <c r="Z46" s="465">
        <f t="shared" si="11"/>
        <v>0</v>
      </c>
      <c r="AA46" s="465">
        <f t="shared" si="11"/>
        <v>0</v>
      </c>
      <c r="AB46" s="465">
        <f t="shared" si="11"/>
        <v>0</v>
      </c>
      <c r="AC46" s="466">
        <f t="shared" si="11"/>
        <v>0</v>
      </c>
      <c r="AD46" s="467">
        <f t="shared" si="11"/>
        <v>0</v>
      </c>
      <c r="AE46" s="465">
        <f t="shared" si="11"/>
        <v>0</v>
      </c>
      <c r="AF46" s="465">
        <f t="shared" si="11"/>
        <v>0</v>
      </c>
      <c r="AG46" s="465">
        <f t="shared" si="11"/>
        <v>0</v>
      </c>
      <c r="AH46" s="465">
        <f t="shared" si="11"/>
        <v>0</v>
      </c>
      <c r="AI46" s="466">
        <f t="shared" si="11"/>
        <v>0</v>
      </c>
      <c r="AJ46" s="467">
        <f t="shared" si="11"/>
        <v>0</v>
      </c>
      <c r="AK46" s="465">
        <f t="shared" si="11"/>
        <v>0</v>
      </c>
      <c r="AL46" s="465">
        <f t="shared" si="11"/>
        <v>0</v>
      </c>
      <c r="AM46" s="466">
        <f t="shared" si="11"/>
        <v>0</v>
      </c>
      <c r="AN46" s="467">
        <f t="shared" si="11"/>
        <v>0</v>
      </c>
      <c r="AO46" s="465">
        <f t="shared" si="11"/>
        <v>0</v>
      </c>
      <c r="AP46" s="465">
        <f t="shared" si="11"/>
        <v>0</v>
      </c>
      <c r="AQ46" s="465">
        <f t="shared" si="11"/>
        <v>0</v>
      </c>
      <c r="AR46" s="465">
        <f t="shared" si="11"/>
        <v>0</v>
      </c>
      <c r="AS46" s="615">
        <f t="shared" si="11"/>
        <v>0</v>
      </c>
      <c r="AT46" s="467">
        <f t="shared" si="11"/>
        <v>0</v>
      </c>
      <c r="AU46" s="465">
        <f t="shared" si="11"/>
        <v>0</v>
      </c>
      <c r="AV46" s="465">
        <f t="shared" si="11"/>
        <v>0</v>
      </c>
      <c r="AW46" s="466">
        <f t="shared" si="11"/>
        <v>0</v>
      </c>
      <c r="AX46" s="588">
        <f t="shared" si="11"/>
        <v>0</v>
      </c>
      <c r="AY46" s="468">
        <f t="shared" si="11"/>
        <v>0</v>
      </c>
    </row>
    <row r="47" spans="1:51" s="421" customFormat="1" ht="63">
      <c r="A47" s="357" t="s">
        <v>41</v>
      </c>
      <c r="B47" s="74" t="s">
        <v>44</v>
      </c>
      <c r="C47" s="263" t="s">
        <v>10</v>
      </c>
      <c r="D47" s="464">
        <f t="shared" si="11"/>
        <v>0</v>
      </c>
      <c r="E47" s="465">
        <f t="shared" si="11"/>
        <v>0</v>
      </c>
      <c r="F47" s="465">
        <f t="shared" si="11"/>
        <v>0</v>
      </c>
      <c r="G47" s="465">
        <f t="shared" si="11"/>
        <v>0</v>
      </c>
      <c r="H47" s="465">
        <f t="shared" si="11"/>
        <v>0</v>
      </c>
      <c r="I47" s="465">
        <f t="shared" si="11"/>
        <v>0</v>
      </c>
      <c r="J47" s="465">
        <f t="shared" si="11"/>
        <v>0</v>
      </c>
      <c r="K47" s="465">
        <f t="shared" si="11"/>
        <v>0</v>
      </c>
      <c r="L47" s="465">
        <f t="shared" si="11"/>
        <v>0</v>
      </c>
      <c r="M47" s="465">
        <f t="shared" si="11"/>
        <v>0</v>
      </c>
      <c r="N47" s="465">
        <f t="shared" si="11"/>
        <v>0</v>
      </c>
      <c r="O47" s="465">
        <f t="shared" si="11"/>
        <v>0</v>
      </c>
      <c r="P47" s="465">
        <f t="shared" si="11"/>
        <v>0</v>
      </c>
      <c r="Q47" s="465">
        <f t="shared" si="11"/>
        <v>0</v>
      </c>
      <c r="R47" s="465">
        <f t="shared" si="11"/>
        <v>0</v>
      </c>
      <c r="S47" s="466">
        <f t="shared" si="11"/>
        <v>0</v>
      </c>
      <c r="T47" s="467">
        <f t="shared" si="11"/>
        <v>0</v>
      </c>
      <c r="U47" s="465">
        <f t="shared" si="11"/>
        <v>0</v>
      </c>
      <c r="V47" s="465">
        <f t="shared" si="11"/>
        <v>0</v>
      </c>
      <c r="W47" s="465">
        <f t="shared" si="11"/>
        <v>0</v>
      </c>
      <c r="X47" s="465">
        <f t="shared" si="11"/>
        <v>0</v>
      </c>
      <c r="Y47" s="465">
        <f t="shared" si="11"/>
        <v>0</v>
      </c>
      <c r="Z47" s="465">
        <f t="shared" si="11"/>
        <v>0</v>
      </c>
      <c r="AA47" s="465">
        <f t="shared" si="11"/>
        <v>0</v>
      </c>
      <c r="AB47" s="465">
        <f t="shared" si="11"/>
        <v>0</v>
      </c>
      <c r="AC47" s="466">
        <f t="shared" si="11"/>
        <v>0</v>
      </c>
      <c r="AD47" s="467">
        <f t="shared" si="11"/>
        <v>0</v>
      </c>
      <c r="AE47" s="465">
        <f t="shared" si="11"/>
        <v>0</v>
      </c>
      <c r="AF47" s="465">
        <f t="shared" si="11"/>
        <v>0</v>
      </c>
      <c r="AG47" s="465">
        <f t="shared" si="11"/>
        <v>0</v>
      </c>
      <c r="AH47" s="465">
        <f t="shared" si="11"/>
        <v>0</v>
      </c>
      <c r="AI47" s="466">
        <f t="shared" si="11"/>
        <v>0</v>
      </c>
      <c r="AJ47" s="467">
        <f t="shared" si="11"/>
        <v>0</v>
      </c>
      <c r="AK47" s="465">
        <f t="shared" si="11"/>
        <v>0</v>
      </c>
      <c r="AL47" s="465">
        <f t="shared" si="11"/>
        <v>0</v>
      </c>
      <c r="AM47" s="466">
        <f t="shared" si="11"/>
        <v>0</v>
      </c>
      <c r="AN47" s="467">
        <f t="shared" si="11"/>
        <v>0</v>
      </c>
      <c r="AO47" s="465">
        <f t="shared" si="11"/>
        <v>0</v>
      </c>
      <c r="AP47" s="465">
        <f t="shared" si="11"/>
        <v>0</v>
      </c>
      <c r="AQ47" s="465">
        <f t="shared" si="11"/>
        <v>0</v>
      </c>
      <c r="AR47" s="465">
        <f t="shared" si="11"/>
        <v>0</v>
      </c>
      <c r="AS47" s="615">
        <f t="shared" si="11"/>
        <v>0</v>
      </c>
      <c r="AT47" s="467">
        <f t="shared" si="11"/>
        <v>0</v>
      </c>
      <c r="AU47" s="465">
        <f t="shared" si="11"/>
        <v>0</v>
      </c>
      <c r="AV47" s="465">
        <f t="shared" si="11"/>
        <v>0</v>
      </c>
      <c r="AW47" s="466">
        <f t="shared" si="11"/>
        <v>0</v>
      </c>
      <c r="AX47" s="588">
        <f t="shared" si="11"/>
        <v>0</v>
      </c>
      <c r="AY47" s="468">
        <f t="shared" si="11"/>
        <v>0</v>
      </c>
    </row>
    <row r="48" spans="1:51" s="421" customFormat="1" ht="63">
      <c r="A48" s="357" t="s">
        <v>41</v>
      </c>
      <c r="B48" s="74" t="s">
        <v>45</v>
      </c>
      <c r="C48" s="263" t="s">
        <v>10</v>
      </c>
      <c r="D48" s="464">
        <v>0</v>
      </c>
      <c r="E48" s="465">
        <v>0</v>
      </c>
      <c r="F48" s="465">
        <v>0</v>
      </c>
      <c r="G48" s="465">
        <v>0</v>
      </c>
      <c r="H48" s="465">
        <v>0</v>
      </c>
      <c r="I48" s="465">
        <v>0</v>
      </c>
      <c r="J48" s="465">
        <v>0</v>
      </c>
      <c r="K48" s="465">
        <v>0</v>
      </c>
      <c r="L48" s="465">
        <v>0</v>
      </c>
      <c r="M48" s="465">
        <v>0</v>
      </c>
      <c r="N48" s="465">
        <v>0</v>
      </c>
      <c r="O48" s="465">
        <v>0</v>
      </c>
      <c r="P48" s="465">
        <v>0</v>
      </c>
      <c r="Q48" s="465">
        <v>0</v>
      </c>
      <c r="R48" s="465">
        <v>0</v>
      </c>
      <c r="S48" s="466">
        <v>0</v>
      </c>
      <c r="T48" s="467">
        <v>0</v>
      </c>
      <c r="U48" s="465">
        <v>0</v>
      </c>
      <c r="V48" s="465">
        <v>0</v>
      </c>
      <c r="W48" s="465">
        <v>0</v>
      </c>
      <c r="X48" s="465">
        <v>0</v>
      </c>
      <c r="Y48" s="465">
        <v>0</v>
      </c>
      <c r="Z48" s="465">
        <v>0</v>
      </c>
      <c r="AA48" s="465">
        <v>0</v>
      </c>
      <c r="AB48" s="465">
        <v>0</v>
      </c>
      <c r="AC48" s="466">
        <v>0</v>
      </c>
      <c r="AD48" s="467">
        <v>0</v>
      </c>
      <c r="AE48" s="465">
        <v>0</v>
      </c>
      <c r="AF48" s="465">
        <v>0</v>
      </c>
      <c r="AG48" s="465">
        <v>0</v>
      </c>
      <c r="AH48" s="465">
        <v>0</v>
      </c>
      <c r="AI48" s="466">
        <v>0</v>
      </c>
      <c r="AJ48" s="467">
        <v>0</v>
      </c>
      <c r="AK48" s="465">
        <v>0</v>
      </c>
      <c r="AL48" s="465">
        <v>0</v>
      </c>
      <c r="AM48" s="466">
        <v>0</v>
      </c>
      <c r="AN48" s="467">
        <v>0</v>
      </c>
      <c r="AO48" s="465">
        <v>0</v>
      </c>
      <c r="AP48" s="465">
        <v>0</v>
      </c>
      <c r="AQ48" s="465">
        <v>0</v>
      </c>
      <c r="AR48" s="465">
        <v>0</v>
      </c>
      <c r="AS48" s="615">
        <v>0</v>
      </c>
      <c r="AT48" s="467">
        <v>0</v>
      </c>
      <c r="AU48" s="465">
        <v>0</v>
      </c>
      <c r="AV48" s="465">
        <v>0</v>
      </c>
      <c r="AW48" s="466">
        <v>0</v>
      </c>
      <c r="AX48" s="588">
        <v>0</v>
      </c>
      <c r="AY48" s="468">
        <v>0</v>
      </c>
    </row>
    <row r="49" spans="1:51" s="421" customFormat="1" ht="31.5">
      <c r="A49" s="357" t="s">
        <v>46</v>
      </c>
      <c r="B49" s="74" t="s">
        <v>42</v>
      </c>
      <c r="C49" s="263" t="s">
        <v>10</v>
      </c>
      <c r="D49" s="464">
        <v>0</v>
      </c>
      <c r="E49" s="465">
        <v>0</v>
      </c>
      <c r="F49" s="465">
        <v>0</v>
      </c>
      <c r="G49" s="465">
        <v>0</v>
      </c>
      <c r="H49" s="465">
        <v>0</v>
      </c>
      <c r="I49" s="465">
        <v>0</v>
      </c>
      <c r="J49" s="465">
        <v>0</v>
      </c>
      <c r="K49" s="465">
        <v>0</v>
      </c>
      <c r="L49" s="465">
        <v>0</v>
      </c>
      <c r="M49" s="465">
        <v>0</v>
      </c>
      <c r="N49" s="465">
        <v>0</v>
      </c>
      <c r="O49" s="465">
        <v>0</v>
      </c>
      <c r="P49" s="465">
        <v>0</v>
      </c>
      <c r="Q49" s="465">
        <v>0</v>
      </c>
      <c r="R49" s="465">
        <v>0</v>
      </c>
      <c r="S49" s="466">
        <v>0</v>
      </c>
      <c r="T49" s="467">
        <v>0</v>
      </c>
      <c r="U49" s="465">
        <v>0</v>
      </c>
      <c r="V49" s="465">
        <v>0</v>
      </c>
      <c r="W49" s="465">
        <v>0</v>
      </c>
      <c r="X49" s="465">
        <v>0</v>
      </c>
      <c r="Y49" s="465">
        <v>0</v>
      </c>
      <c r="Z49" s="465">
        <v>0</v>
      </c>
      <c r="AA49" s="465">
        <v>0</v>
      </c>
      <c r="AB49" s="465">
        <v>0</v>
      </c>
      <c r="AC49" s="466">
        <v>0</v>
      </c>
      <c r="AD49" s="467">
        <v>0</v>
      </c>
      <c r="AE49" s="465">
        <v>0</v>
      </c>
      <c r="AF49" s="465">
        <v>0</v>
      </c>
      <c r="AG49" s="465">
        <v>0</v>
      </c>
      <c r="AH49" s="465">
        <v>0</v>
      </c>
      <c r="AI49" s="466">
        <v>0</v>
      </c>
      <c r="AJ49" s="467">
        <v>0</v>
      </c>
      <c r="AK49" s="465">
        <v>0</v>
      </c>
      <c r="AL49" s="465">
        <v>0</v>
      </c>
      <c r="AM49" s="466">
        <v>0</v>
      </c>
      <c r="AN49" s="467">
        <v>0</v>
      </c>
      <c r="AO49" s="465">
        <v>0</v>
      </c>
      <c r="AP49" s="465">
        <v>0</v>
      </c>
      <c r="AQ49" s="465">
        <v>0</v>
      </c>
      <c r="AR49" s="465">
        <v>0</v>
      </c>
      <c r="AS49" s="615">
        <v>0</v>
      </c>
      <c r="AT49" s="467">
        <v>0</v>
      </c>
      <c r="AU49" s="465">
        <v>0</v>
      </c>
      <c r="AV49" s="465">
        <v>0</v>
      </c>
      <c r="AW49" s="466">
        <v>0</v>
      </c>
      <c r="AX49" s="588">
        <v>0</v>
      </c>
      <c r="AY49" s="468">
        <v>0</v>
      </c>
    </row>
    <row r="50" spans="1:51" s="421" customFormat="1" ht="63">
      <c r="A50" s="357" t="s">
        <v>46</v>
      </c>
      <c r="B50" s="74" t="s">
        <v>43</v>
      </c>
      <c r="C50" s="263" t="s">
        <v>10</v>
      </c>
      <c r="D50" s="464">
        <v>0</v>
      </c>
      <c r="E50" s="465">
        <v>0</v>
      </c>
      <c r="F50" s="465">
        <v>0</v>
      </c>
      <c r="G50" s="465">
        <v>0</v>
      </c>
      <c r="H50" s="465">
        <v>0</v>
      </c>
      <c r="I50" s="465">
        <v>0</v>
      </c>
      <c r="J50" s="465">
        <v>0</v>
      </c>
      <c r="K50" s="465">
        <v>0</v>
      </c>
      <c r="L50" s="465">
        <v>0</v>
      </c>
      <c r="M50" s="465">
        <v>0</v>
      </c>
      <c r="N50" s="465">
        <v>0</v>
      </c>
      <c r="O50" s="465">
        <v>0</v>
      </c>
      <c r="P50" s="465">
        <v>0</v>
      </c>
      <c r="Q50" s="465">
        <v>0</v>
      </c>
      <c r="R50" s="465">
        <v>0</v>
      </c>
      <c r="S50" s="466">
        <v>0</v>
      </c>
      <c r="T50" s="467">
        <v>0</v>
      </c>
      <c r="U50" s="465">
        <v>0</v>
      </c>
      <c r="V50" s="465">
        <v>0</v>
      </c>
      <c r="W50" s="465">
        <v>0</v>
      </c>
      <c r="X50" s="465">
        <v>0</v>
      </c>
      <c r="Y50" s="465">
        <v>0</v>
      </c>
      <c r="Z50" s="465">
        <v>0</v>
      </c>
      <c r="AA50" s="465">
        <v>0</v>
      </c>
      <c r="AB50" s="465">
        <v>0</v>
      </c>
      <c r="AC50" s="466">
        <v>0</v>
      </c>
      <c r="AD50" s="467">
        <v>0</v>
      </c>
      <c r="AE50" s="465">
        <v>0</v>
      </c>
      <c r="AF50" s="465">
        <v>0</v>
      </c>
      <c r="AG50" s="465">
        <v>0</v>
      </c>
      <c r="AH50" s="465">
        <v>0</v>
      </c>
      <c r="AI50" s="466">
        <v>0</v>
      </c>
      <c r="AJ50" s="467">
        <v>0</v>
      </c>
      <c r="AK50" s="465">
        <v>0</v>
      </c>
      <c r="AL50" s="465">
        <v>0</v>
      </c>
      <c r="AM50" s="466">
        <v>0</v>
      </c>
      <c r="AN50" s="467">
        <v>0</v>
      </c>
      <c r="AO50" s="465">
        <v>0</v>
      </c>
      <c r="AP50" s="465">
        <v>0</v>
      </c>
      <c r="AQ50" s="465">
        <v>0</v>
      </c>
      <c r="AR50" s="465">
        <v>0</v>
      </c>
      <c r="AS50" s="615">
        <v>0</v>
      </c>
      <c r="AT50" s="467">
        <v>0</v>
      </c>
      <c r="AU50" s="465">
        <v>0</v>
      </c>
      <c r="AV50" s="465">
        <v>0</v>
      </c>
      <c r="AW50" s="466">
        <v>0</v>
      </c>
      <c r="AX50" s="588">
        <v>0</v>
      </c>
      <c r="AY50" s="468">
        <v>0</v>
      </c>
    </row>
    <row r="51" spans="1:51" s="421" customFormat="1" ht="63">
      <c r="A51" s="357" t="s">
        <v>46</v>
      </c>
      <c r="B51" s="74" t="s">
        <v>44</v>
      </c>
      <c r="C51" s="263" t="s">
        <v>10</v>
      </c>
      <c r="D51" s="464">
        <v>0</v>
      </c>
      <c r="E51" s="465">
        <v>0</v>
      </c>
      <c r="F51" s="465">
        <v>0</v>
      </c>
      <c r="G51" s="465">
        <v>0</v>
      </c>
      <c r="H51" s="465">
        <v>0</v>
      </c>
      <c r="I51" s="465">
        <v>0</v>
      </c>
      <c r="J51" s="465">
        <v>0</v>
      </c>
      <c r="K51" s="465">
        <v>0</v>
      </c>
      <c r="L51" s="465">
        <v>0</v>
      </c>
      <c r="M51" s="465">
        <v>0</v>
      </c>
      <c r="N51" s="465">
        <v>0</v>
      </c>
      <c r="O51" s="465">
        <v>0</v>
      </c>
      <c r="P51" s="465">
        <v>0</v>
      </c>
      <c r="Q51" s="465">
        <v>0</v>
      </c>
      <c r="R51" s="465">
        <v>0</v>
      </c>
      <c r="S51" s="466">
        <v>0</v>
      </c>
      <c r="T51" s="467">
        <v>0</v>
      </c>
      <c r="U51" s="465">
        <v>0</v>
      </c>
      <c r="V51" s="465">
        <v>0</v>
      </c>
      <c r="W51" s="465">
        <v>0</v>
      </c>
      <c r="X51" s="465">
        <v>0</v>
      </c>
      <c r="Y51" s="465">
        <v>0</v>
      </c>
      <c r="Z51" s="465">
        <v>0</v>
      </c>
      <c r="AA51" s="465">
        <v>0</v>
      </c>
      <c r="AB51" s="465">
        <v>0</v>
      </c>
      <c r="AC51" s="466">
        <v>0</v>
      </c>
      <c r="AD51" s="467">
        <v>0</v>
      </c>
      <c r="AE51" s="465">
        <v>0</v>
      </c>
      <c r="AF51" s="465">
        <v>0</v>
      </c>
      <c r="AG51" s="465">
        <v>0</v>
      </c>
      <c r="AH51" s="465">
        <v>0</v>
      </c>
      <c r="AI51" s="466">
        <v>0</v>
      </c>
      <c r="AJ51" s="467">
        <v>0</v>
      </c>
      <c r="AK51" s="465">
        <v>0</v>
      </c>
      <c r="AL51" s="465">
        <v>0</v>
      </c>
      <c r="AM51" s="466">
        <v>0</v>
      </c>
      <c r="AN51" s="467">
        <v>0</v>
      </c>
      <c r="AO51" s="465">
        <v>0</v>
      </c>
      <c r="AP51" s="465">
        <v>0</v>
      </c>
      <c r="AQ51" s="465">
        <v>0</v>
      </c>
      <c r="AR51" s="465">
        <v>0</v>
      </c>
      <c r="AS51" s="615">
        <v>0</v>
      </c>
      <c r="AT51" s="467">
        <v>0</v>
      </c>
      <c r="AU51" s="465">
        <v>0</v>
      </c>
      <c r="AV51" s="465">
        <v>0</v>
      </c>
      <c r="AW51" s="466">
        <v>0</v>
      </c>
      <c r="AX51" s="588">
        <v>0</v>
      </c>
      <c r="AY51" s="468">
        <v>0</v>
      </c>
    </row>
    <row r="52" spans="1:51" s="421" customFormat="1" ht="63">
      <c r="A52" s="357" t="s">
        <v>46</v>
      </c>
      <c r="B52" s="74" t="s">
        <v>47</v>
      </c>
      <c r="C52" s="263" t="s">
        <v>10</v>
      </c>
      <c r="D52" s="464">
        <v>0</v>
      </c>
      <c r="E52" s="465">
        <v>0</v>
      </c>
      <c r="F52" s="465">
        <v>0</v>
      </c>
      <c r="G52" s="465">
        <v>0</v>
      </c>
      <c r="H52" s="465">
        <v>0</v>
      </c>
      <c r="I52" s="465">
        <v>0</v>
      </c>
      <c r="J52" s="465">
        <v>0</v>
      </c>
      <c r="K52" s="465">
        <v>0</v>
      </c>
      <c r="L52" s="465">
        <v>0</v>
      </c>
      <c r="M52" s="465">
        <v>0</v>
      </c>
      <c r="N52" s="465">
        <v>0</v>
      </c>
      <c r="O52" s="465">
        <v>0</v>
      </c>
      <c r="P52" s="465">
        <v>0</v>
      </c>
      <c r="Q52" s="465">
        <v>0</v>
      </c>
      <c r="R52" s="465">
        <v>0</v>
      </c>
      <c r="S52" s="466">
        <v>0</v>
      </c>
      <c r="T52" s="467">
        <v>0</v>
      </c>
      <c r="U52" s="465">
        <v>0</v>
      </c>
      <c r="V52" s="465">
        <v>0</v>
      </c>
      <c r="W52" s="465">
        <v>0</v>
      </c>
      <c r="X52" s="465">
        <v>0</v>
      </c>
      <c r="Y52" s="465">
        <v>0</v>
      </c>
      <c r="Z52" s="465">
        <v>0</v>
      </c>
      <c r="AA52" s="465">
        <v>0</v>
      </c>
      <c r="AB52" s="465">
        <v>0</v>
      </c>
      <c r="AC52" s="466">
        <v>0</v>
      </c>
      <c r="AD52" s="467">
        <v>0</v>
      </c>
      <c r="AE52" s="465">
        <v>0</v>
      </c>
      <c r="AF52" s="465">
        <v>0</v>
      </c>
      <c r="AG52" s="465">
        <v>0</v>
      </c>
      <c r="AH52" s="465">
        <v>0</v>
      </c>
      <c r="AI52" s="466">
        <v>0</v>
      </c>
      <c r="AJ52" s="467">
        <v>0</v>
      </c>
      <c r="AK52" s="465">
        <v>0</v>
      </c>
      <c r="AL52" s="465">
        <v>0</v>
      </c>
      <c r="AM52" s="466">
        <v>0</v>
      </c>
      <c r="AN52" s="467">
        <v>0</v>
      </c>
      <c r="AO52" s="465">
        <v>0</v>
      </c>
      <c r="AP52" s="465">
        <v>0</v>
      </c>
      <c r="AQ52" s="465">
        <v>0</v>
      </c>
      <c r="AR52" s="465">
        <v>0</v>
      </c>
      <c r="AS52" s="615">
        <v>0</v>
      </c>
      <c r="AT52" s="467">
        <v>0</v>
      </c>
      <c r="AU52" s="465">
        <v>0</v>
      </c>
      <c r="AV52" s="465">
        <v>0</v>
      </c>
      <c r="AW52" s="466">
        <v>0</v>
      </c>
      <c r="AX52" s="588">
        <v>0</v>
      </c>
      <c r="AY52" s="468">
        <v>0</v>
      </c>
    </row>
    <row r="53" spans="1:51" s="421" customFormat="1" ht="63">
      <c r="A53" s="339" t="s">
        <v>48</v>
      </c>
      <c r="B53" s="55" t="s">
        <v>49</v>
      </c>
      <c r="C53" s="286" t="s">
        <v>10</v>
      </c>
      <c r="D53" s="569">
        <f t="shared" ref="D53" si="12">D54+D58</f>
        <v>0</v>
      </c>
      <c r="E53" s="579">
        <f t="shared" ref="E53:AY53" si="13">E54+E58</f>
        <v>0</v>
      </c>
      <c r="F53" s="579">
        <f t="shared" si="13"/>
        <v>0</v>
      </c>
      <c r="G53" s="579">
        <f t="shared" si="13"/>
        <v>0</v>
      </c>
      <c r="H53" s="579">
        <f t="shared" si="13"/>
        <v>0</v>
      </c>
      <c r="I53" s="579">
        <f t="shared" si="13"/>
        <v>0</v>
      </c>
      <c r="J53" s="579">
        <f t="shared" si="13"/>
        <v>0</v>
      </c>
      <c r="K53" s="579">
        <f t="shared" si="13"/>
        <v>0</v>
      </c>
      <c r="L53" s="579">
        <f t="shared" si="13"/>
        <v>0</v>
      </c>
      <c r="M53" s="579">
        <f t="shared" si="13"/>
        <v>0</v>
      </c>
      <c r="N53" s="579">
        <f t="shared" si="13"/>
        <v>0</v>
      </c>
      <c r="O53" s="579">
        <f t="shared" si="13"/>
        <v>0</v>
      </c>
      <c r="P53" s="579">
        <f t="shared" si="13"/>
        <v>0</v>
      </c>
      <c r="Q53" s="579">
        <f t="shared" si="13"/>
        <v>0</v>
      </c>
      <c r="R53" s="579">
        <f t="shared" si="13"/>
        <v>0</v>
      </c>
      <c r="S53" s="600">
        <f t="shared" si="13"/>
        <v>0</v>
      </c>
      <c r="T53" s="459">
        <f t="shared" si="13"/>
        <v>0</v>
      </c>
      <c r="U53" s="579">
        <f t="shared" si="13"/>
        <v>0</v>
      </c>
      <c r="V53" s="579">
        <f t="shared" si="13"/>
        <v>0</v>
      </c>
      <c r="W53" s="579">
        <f t="shared" si="13"/>
        <v>0</v>
      </c>
      <c r="X53" s="579">
        <f t="shared" si="13"/>
        <v>0</v>
      </c>
      <c r="Y53" s="579">
        <f t="shared" si="13"/>
        <v>0</v>
      </c>
      <c r="Z53" s="579">
        <f t="shared" si="13"/>
        <v>0</v>
      </c>
      <c r="AA53" s="579">
        <f t="shared" si="13"/>
        <v>0</v>
      </c>
      <c r="AB53" s="579">
        <f t="shared" si="13"/>
        <v>0</v>
      </c>
      <c r="AC53" s="600">
        <f t="shared" si="13"/>
        <v>0</v>
      </c>
      <c r="AD53" s="459">
        <f t="shared" si="13"/>
        <v>0</v>
      </c>
      <c r="AE53" s="579">
        <f t="shared" si="13"/>
        <v>0</v>
      </c>
      <c r="AF53" s="579">
        <f t="shared" si="13"/>
        <v>0</v>
      </c>
      <c r="AG53" s="579">
        <f t="shared" si="13"/>
        <v>0</v>
      </c>
      <c r="AH53" s="579">
        <f t="shared" si="13"/>
        <v>0</v>
      </c>
      <c r="AI53" s="600">
        <f t="shared" si="13"/>
        <v>0</v>
      </c>
      <c r="AJ53" s="459">
        <f t="shared" si="13"/>
        <v>0</v>
      </c>
      <c r="AK53" s="579">
        <f t="shared" si="13"/>
        <v>0</v>
      </c>
      <c r="AL53" s="579">
        <f t="shared" si="13"/>
        <v>0</v>
      </c>
      <c r="AM53" s="600">
        <f t="shared" si="13"/>
        <v>0</v>
      </c>
      <c r="AN53" s="459">
        <f t="shared" si="13"/>
        <v>0</v>
      </c>
      <c r="AO53" s="579">
        <f t="shared" si="13"/>
        <v>0</v>
      </c>
      <c r="AP53" s="579">
        <f t="shared" si="13"/>
        <v>0</v>
      </c>
      <c r="AQ53" s="579">
        <f t="shared" si="13"/>
        <v>0</v>
      </c>
      <c r="AR53" s="579">
        <f t="shared" si="13"/>
        <v>0</v>
      </c>
      <c r="AS53" s="617">
        <f t="shared" si="13"/>
        <v>0</v>
      </c>
      <c r="AT53" s="459">
        <f t="shared" si="13"/>
        <v>0</v>
      </c>
      <c r="AU53" s="579">
        <f t="shared" si="13"/>
        <v>0</v>
      </c>
      <c r="AV53" s="579">
        <f t="shared" si="13"/>
        <v>0</v>
      </c>
      <c r="AW53" s="600">
        <f t="shared" si="13"/>
        <v>0</v>
      </c>
      <c r="AX53" s="590">
        <f t="shared" si="13"/>
        <v>0</v>
      </c>
      <c r="AY53" s="600">
        <f t="shared" si="13"/>
        <v>0</v>
      </c>
    </row>
    <row r="54" spans="1:51" s="421" customFormat="1" ht="47.25">
      <c r="A54" s="357" t="s">
        <v>50</v>
      </c>
      <c r="B54" s="74" t="s">
        <v>51</v>
      </c>
      <c r="C54" s="263" t="s">
        <v>10</v>
      </c>
      <c r="D54" s="570">
        <f t="shared" ref="D54" si="14">SUM(D55:D57)</f>
        <v>0</v>
      </c>
      <c r="E54" s="580">
        <f t="shared" ref="E54:AY54" si="15">SUM(E55:E57)</f>
        <v>0</v>
      </c>
      <c r="F54" s="580">
        <f t="shared" si="15"/>
        <v>0</v>
      </c>
      <c r="G54" s="580">
        <f t="shared" si="15"/>
        <v>0</v>
      </c>
      <c r="H54" s="580">
        <f t="shared" si="15"/>
        <v>0</v>
      </c>
      <c r="I54" s="580">
        <f t="shared" si="15"/>
        <v>0</v>
      </c>
      <c r="J54" s="580">
        <f t="shared" si="15"/>
        <v>0</v>
      </c>
      <c r="K54" s="580">
        <f t="shared" si="15"/>
        <v>0</v>
      </c>
      <c r="L54" s="580">
        <f t="shared" si="15"/>
        <v>0</v>
      </c>
      <c r="M54" s="580">
        <f t="shared" si="15"/>
        <v>0</v>
      </c>
      <c r="N54" s="580">
        <f t="shared" si="15"/>
        <v>0</v>
      </c>
      <c r="O54" s="580">
        <f t="shared" si="15"/>
        <v>0</v>
      </c>
      <c r="P54" s="580">
        <f t="shared" si="15"/>
        <v>0</v>
      </c>
      <c r="Q54" s="580">
        <f t="shared" si="15"/>
        <v>0</v>
      </c>
      <c r="R54" s="580">
        <f t="shared" si="15"/>
        <v>0</v>
      </c>
      <c r="S54" s="601">
        <f t="shared" si="15"/>
        <v>0</v>
      </c>
      <c r="T54" s="464">
        <f t="shared" si="15"/>
        <v>0</v>
      </c>
      <c r="U54" s="580">
        <f t="shared" si="15"/>
        <v>0</v>
      </c>
      <c r="V54" s="580">
        <f t="shared" si="15"/>
        <v>0</v>
      </c>
      <c r="W54" s="580">
        <f t="shared" si="15"/>
        <v>0</v>
      </c>
      <c r="X54" s="580">
        <f t="shared" si="15"/>
        <v>0</v>
      </c>
      <c r="Y54" s="580">
        <f t="shared" si="15"/>
        <v>0</v>
      </c>
      <c r="Z54" s="580">
        <f t="shared" si="15"/>
        <v>0</v>
      </c>
      <c r="AA54" s="580">
        <f t="shared" si="15"/>
        <v>0</v>
      </c>
      <c r="AB54" s="580">
        <f t="shared" si="15"/>
        <v>0</v>
      </c>
      <c r="AC54" s="601">
        <f t="shared" si="15"/>
        <v>0</v>
      </c>
      <c r="AD54" s="464">
        <f t="shared" si="15"/>
        <v>0</v>
      </c>
      <c r="AE54" s="580">
        <f t="shared" si="15"/>
        <v>0</v>
      </c>
      <c r="AF54" s="580">
        <f t="shared" si="15"/>
        <v>0</v>
      </c>
      <c r="AG54" s="580">
        <f t="shared" si="15"/>
        <v>0</v>
      </c>
      <c r="AH54" s="580">
        <f t="shared" si="15"/>
        <v>0</v>
      </c>
      <c r="AI54" s="601">
        <f t="shared" si="15"/>
        <v>0</v>
      </c>
      <c r="AJ54" s="464">
        <f t="shared" si="15"/>
        <v>0</v>
      </c>
      <c r="AK54" s="580">
        <f t="shared" si="15"/>
        <v>0</v>
      </c>
      <c r="AL54" s="580">
        <f t="shared" si="15"/>
        <v>0</v>
      </c>
      <c r="AM54" s="601">
        <f t="shared" si="15"/>
        <v>0</v>
      </c>
      <c r="AN54" s="464">
        <f t="shared" si="15"/>
        <v>0</v>
      </c>
      <c r="AO54" s="580">
        <f t="shared" si="15"/>
        <v>0</v>
      </c>
      <c r="AP54" s="580">
        <f t="shared" si="15"/>
        <v>0</v>
      </c>
      <c r="AQ54" s="580">
        <f t="shared" si="15"/>
        <v>0</v>
      </c>
      <c r="AR54" s="580">
        <f t="shared" si="15"/>
        <v>0</v>
      </c>
      <c r="AS54" s="618">
        <f t="shared" si="15"/>
        <v>0</v>
      </c>
      <c r="AT54" s="464">
        <f t="shared" si="15"/>
        <v>0</v>
      </c>
      <c r="AU54" s="580">
        <f t="shared" si="15"/>
        <v>0</v>
      </c>
      <c r="AV54" s="580">
        <f t="shared" si="15"/>
        <v>0</v>
      </c>
      <c r="AW54" s="601">
        <f t="shared" si="15"/>
        <v>0</v>
      </c>
      <c r="AX54" s="591">
        <f t="shared" si="15"/>
        <v>0</v>
      </c>
      <c r="AY54" s="601">
        <f t="shared" si="15"/>
        <v>0</v>
      </c>
    </row>
    <row r="55" spans="1:51" s="421" customFormat="1" ht="56.25" customHeight="1">
      <c r="A55" s="351" t="s">
        <v>50</v>
      </c>
      <c r="B55" s="17" t="s">
        <v>130</v>
      </c>
      <c r="C55" s="265" t="s">
        <v>127</v>
      </c>
      <c r="D55" s="571" t="s">
        <v>294</v>
      </c>
      <c r="E55" s="581" t="s">
        <v>294</v>
      </c>
      <c r="F55" s="581" t="s">
        <v>294</v>
      </c>
      <c r="G55" s="581" t="s">
        <v>294</v>
      </c>
      <c r="H55" s="581" t="s">
        <v>294</v>
      </c>
      <c r="I55" s="581" t="s">
        <v>294</v>
      </c>
      <c r="J55" s="581" t="s">
        <v>294</v>
      </c>
      <c r="K55" s="581" t="s">
        <v>294</v>
      </c>
      <c r="L55" s="581" t="s">
        <v>294</v>
      </c>
      <c r="M55" s="581" t="s">
        <v>294</v>
      </c>
      <c r="N55" s="581" t="s">
        <v>294</v>
      </c>
      <c r="O55" s="581" t="s">
        <v>294</v>
      </c>
      <c r="P55" s="581" t="s">
        <v>294</v>
      </c>
      <c r="Q55" s="581" t="s">
        <v>294</v>
      </c>
      <c r="R55" s="581" t="s">
        <v>294</v>
      </c>
      <c r="S55" s="602" t="s">
        <v>294</v>
      </c>
      <c r="T55" s="469" t="s">
        <v>294</v>
      </c>
      <c r="U55" s="581" t="s">
        <v>294</v>
      </c>
      <c r="V55" s="581" t="s">
        <v>294</v>
      </c>
      <c r="W55" s="581" t="s">
        <v>294</v>
      </c>
      <c r="X55" s="581" t="s">
        <v>294</v>
      </c>
      <c r="Y55" s="581" t="s">
        <v>294</v>
      </c>
      <c r="Z55" s="581" t="s">
        <v>294</v>
      </c>
      <c r="AA55" s="581" t="s">
        <v>294</v>
      </c>
      <c r="AB55" s="581" t="s">
        <v>294</v>
      </c>
      <c r="AC55" s="602" t="s">
        <v>294</v>
      </c>
      <c r="AD55" s="469" t="s">
        <v>294</v>
      </c>
      <c r="AE55" s="581" t="s">
        <v>294</v>
      </c>
      <c r="AF55" s="581" t="s">
        <v>294</v>
      </c>
      <c r="AG55" s="581" t="s">
        <v>294</v>
      </c>
      <c r="AH55" s="581" t="s">
        <v>294</v>
      </c>
      <c r="AI55" s="602" t="s">
        <v>294</v>
      </c>
      <c r="AJ55" s="469" t="s">
        <v>294</v>
      </c>
      <c r="AK55" s="581" t="s">
        <v>294</v>
      </c>
      <c r="AL55" s="581" t="s">
        <v>294</v>
      </c>
      <c r="AM55" s="602" t="s">
        <v>294</v>
      </c>
      <c r="AN55" s="469" t="s">
        <v>294</v>
      </c>
      <c r="AO55" s="581" t="s">
        <v>294</v>
      </c>
      <c r="AP55" s="581" t="s">
        <v>294</v>
      </c>
      <c r="AQ55" s="581" t="s">
        <v>294</v>
      </c>
      <c r="AR55" s="581" t="s">
        <v>294</v>
      </c>
      <c r="AS55" s="619" t="s">
        <v>294</v>
      </c>
      <c r="AT55" s="469" t="s">
        <v>294</v>
      </c>
      <c r="AU55" s="581" t="s">
        <v>294</v>
      </c>
      <c r="AV55" s="581" t="s">
        <v>294</v>
      </c>
      <c r="AW55" s="602" t="s">
        <v>294</v>
      </c>
      <c r="AX55" s="592" t="s">
        <v>294</v>
      </c>
      <c r="AY55" s="602" t="s">
        <v>294</v>
      </c>
    </row>
    <row r="56" spans="1:51" s="421" customFormat="1" ht="56.25" customHeight="1">
      <c r="A56" s="351" t="s">
        <v>50</v>
      </c>
      <c r="B56" s="17" t="s">
        <v>131</v>
      </c>
      <c r="C56" s="265" t="s">
        <v>132</v>
      </c>
      <c r="D56" s="571" t="s">
        <v>294</v>
      </c>
      <c r="E56" s="581" t="s">
        <v>294</v>
      </c>
      <c r="F56" s="581" t="s">
        <v>294</v>
      </c>
      <c r="G56" s="581" t="s">
        <v>294</v>
      </c>
      <c r="H56" s="581" t="s">
        <v>294</v>
      </c>
      <c r="I56" s="581" t="s">
        <v>294</v>
      </c>
      <c r="J56" s="581" t="s">
        <v>294</v>
      </c>
      <c r="K56" s="581" t="s">
        <v>294</v>
      </c>
      <c r="L56" s="581" t="s">
        <v>294</v>
      </c>
      <c r="M56" s="581" t="s">
        <v>294</v>
      </c>
      <c r="N56" s="581" t="s">
        <v>294</v>
      </c>
      <c r="O56" s="581" t="s">
        <v>294</v>
      </c>
      <c r="P56" s="581" t="s">
        <v>294</v>
      </c>
      <c r="Q56" s="581" t="s">
        <v>294</v>
      </c>
      <c r="R56" s="581" t="s">
        <v>294</v>
      </c>
      <c r="S56" s="602" t="s">
        <v>294</v>
      </c>
      <c r="T56" s="469" t="s">
        <v>294</v>
      </c>
      <c r="U56" s="581" t="s">
        <v>294</v>
      </c>
      <c r="V56" s="581" t="s">
        <v>294</v>
      </c>
      <c r="W56" s="581" t="s">
        <v>294</v>
      </c>
      <c r="X56" s="581" t="s">
        <v>294</v>
      </c>
      <c r="Y56" s="581" t="s">
        <v>294</v>
      </c>
      <c r="Z56" s="581" t="s">
        <v>294</v>
      </c>
      <c r="AA56" s="581" t="s">
        <v>294</v>
      </c>
      <c r="AB56" s="581" t="s">
        <v>294</v>
      </c>
      <c r="AC56" s="602" t="s">
        <v>294</v>
      </c>
      <c r="AD56" s="469" t="s">
        <v>294</v>
      </c>
      <c r="AE56" s="581" t="s">
        <v>294</v>
      </c>
      <c r="AF56" s="581" t="s">
        <v>294</v>
      </c>
      <c r="AG56" s="581" t="s">
        <v>294</v>
      </c>
      <c r="AH56" s="581" t="s">
        <v>294</v>
      </c>
      <c r="AI56" s="602" t="s">
        <v>294</v>
      </c>
      <c r="AJ56" s="469" t="s">
        <v>294</v>
      </c>
      <c r="AK56" s="581" t="s">
        <v>294</v>
      </c>
      <c r="AL56" s="581" t="s">
        <v>294</v>
      </c>
      <c r="AM56" s="602" t="s">
        <v>294</v>
      </c>
      <c r="AN56" s="469" t="s">
        <v>294</v>
      </c>
      <c r="AO56" s="581" t="s">
        <v>294</v>
      </c>
      <c r="AP56" s="581" t="s">
        <v>294</v>
      </c>
      <c r="AQ56" s="581" t="s">
        <v>294</v>
      </c>
      <c r="AR56" s="581" t="s">
        <v>294</v>
      </c>
      <c r="AS56" s="619" t="s">
        <v>294</v>
      </c>
      <c r="AT56" s="469" t="s">
        <v>294</v>
      </c>
      <c r="AU56" s="581" t="s">
        <v>294</v>
      </c>
      <c r="AV56" s="581" t="s">
        <v>294</v>
      </c>
      <c r="AW56" s="602" t="s">
        <v>294</v>
      </c>
      <c r="AX56" s="592" t="s">
        <v>294</v>
      </c>
      <c r="AY56" s="602" t="s">
        <v>294</v>
      </c>
    </row>
    <row r="57" spans="1:51" s="421" customFormat="1" ht="56.25" customHeight="1">
      <c r="A57" s="351" t="s">
        <v>50</v>
      </c>
      <c r="B57" s="17" t="s">
        <v>133</v>
      </c>
      <c r="C57" s="265" t="s">
        <v>134</v>
      </c>
      <c r="D57" s="571" t="s">
        <v>294</v>
      </c>
      <c r="E57" s="581" t="s">
        <v>294</v>
      </c>
      <c r="F57" s="581" t="s">
        <v>294</v>
      </c>
      <c r="G57" s="581" t="s">
        <v>294</v>
      </c>
      <c r="H57" s="581" t="s">
        <v>294</v>
      </c>
      <c r="I57" s="581" t="s">
        <v>294</v>
      </c>
      <c r="J57" s="581" t="s">
        <v>294</v>
      </c>
      <c r="K57" s="581" t="s">
        <v>294</v>
      </c>
      <c r="L57" s="581" t="s">
        <v>294</v>
      </c>
      <c r="M57" s="581" t="s">
        <v>294</v>
      </c>
      <c r="N57" s="581" t="s">
        <v>294</v>
      </c>
      <c r="O57" s="581" t="s">
        <v>294</v>
      </c>
      <c r="P57" s="581" t="s">
        <v>294</v>
      </c>
      <c r="Q57" s="581" t="s">
        <v>294</v>
      </c>
      <c r="R57" s="581" t="s">
        <v>294</v>
      </c>
      <c r="S57" s="602" t="s">
        <v>294</v>
      </c>
      <c r="T57" s="469" t="s">
        <v>294</v>
      </c>
      <c r="U57" s="581" t="s">
        <v>294</v>
      </c>
      <c r="V57" s="581" t="s">
        <v>294</v>
      </c>
      <c r="W57" s="581" t="s">
        <v>294</v>
      </c>
      <c r="X57" s="581" t="s">
        <v>294</v>
      </c>
      <c r="Y57" s="581" t="s">
        <v>294</v>
      </c>
      <c r="Z57" s="581" t="s">
        <v>294</v>
      </c>
      <c r="AA57" s="581" t="s">
        <v>294</v>
      </c>
      <c r="AB57" s="581" t="s">
        <v>294</v>
      </c>
      <c r="AC57" s="602" t="s">
        <v>294</v>
      </c>
      <c r="AD57" s="469" t="s">
        <v>294</v>
      </c>
      <c r="AE57" s="581" t="s">
        <v>294</v>
      </c>
      <c r="AF57" s="581" t="s">
        <v>294</v>
      </c>
      <c r="AG57" s="581" t="s">
        <v>294</v>
      </c>
      <c r="AH57" s="581" t="s">
        <v>294</v>
      </c>
      <c r="AI57" s="602" t="s">
        <v>294</v>
      </c>
      <c r="AJ57" s="469" t="s">
        <v>294</v>
      </c>
      <c r="AK57" s="581" t="s">
        <v>294</v>
      </c>
      <c r="AL57" s="581" t="s">
        <v>294</v>
      </c>
      <c r="AM57" s="602" t="s">
        <v>294</v>
      </c>
      <c r="AN57" s="469" t="s">
        <v>294</v>
      </c>
      <c r="AO57" s="581" t="s">
        <v>294</v>
      </c>
      <c r="AP57" s="581" t="s">
        <v>294</v>
      </c>
      <c r="AQ57" s="581" t="s">
        <v>294</v>
      </c>
      <c r="AR57" s="581" t="s">
        <v>294</v>
      </c>
      <c r="AS57" s="619" t="s">
        <v>294</v>
      </c>
      <c r="AT57" s="469" t="s">
        <v>294</v>
      </c>
      <c r="AU57" s="581" t="s">
        <v>294</v>
      </c>
      <c r="AV57" s="581" t="s">
        <v>294</v>
      </c>
      <c r="AW57" s="602" t="s">
        <v>294</v>
      </c>
      <c r="AX57" s="592" t="s">
        <v>294</v>
      </c>
      <c r="AY57" s="602" t="s">
        <v>294</v>
      </c>
    </row>
    <row r="58" spans="1:51" s="421" customFormat="1" ht="47.25">
      <c r="A58" s="357" t="s">
        <v>52</v>
      </c>
      <c r="B58" s="74" t="s">
        <v>53</v>
      </c>
      <c r="C58" s="263" t="s">
        <v>10</v>
      </c>
      <c r="D58" s="570">
        <v>0</v>
      </c>
      <c r="E58" s="580">
        <v>0</v>
      </c>
      <c r="F58" s="580">
        <v>0</v>
      </c>
      <c r="G58" s="580">
        <v>0</v>
      </c>
      <c r="H58" s="580">
        <v>0</v>
      </c>
      <c r="I58" s="580">
        <v>0</v>
      </c>
      <c r="J58" s="580">
        <v>0</v>
      </c>
      <c r="K58" s="580">
        <v>0</v>
      </c>
      <c r="L58" s="580">
        <v>0</v>
      </c>
      <c r="M58" s="580">
        <v>0</v>
      </c>
      <c r="N58" s="580">
        <v>0</v>
      </c>
      <c r="O58" s="580">
        <v>0</v>
      </c>
      <c r="P58" s="580">
        <v>0</v>
      </c>
      <c r="Q58" s="580">
        <v>0</v>
      </c>
      <c r="R58" s="580">
        <v>0</v>
      </c>
      <c r="S58" s="601">
        <v>0</v>
      </c>
      <c r="T58" s="464">
        <v>0</v>
      </c>
      <c r="U58" s="580">
        <v>0</v>
      </c>
      <c r="V58" s="580">
        <v>0</v>
      </c>
      <c r="W58" s="580">
        <v>0</v>
      </c>
      <c r="X58" s="580">
        <v>0</v>
      </c>
      <c r="Y58" s="580">
        <v>0</v>
      </c>
      <c r="Z58" s="580">
        <v>0</v>
      </c>
      <c r="AA58" s="580">
        <v>0</v>
      </c>
      <c r="AB58" s="580">
        <v>0</v>
      </c>
      <c r="AC58" s="601">
        <v>0</v>
      </c>
      <c r="AD58" s="464">
        <v>0</v>
      </c>
      <c r="AE58" s="580">
        <v>0</v>
      </c>
      <c r="AF58" s="580">
        <v>0</v>
      </c>
      <c r="AG58" s="580">
        <v>0</v>
      </c>
      <c r="AH58" s="580">
        <v>0</v>
      </c>
      <c r="AI58" s="601">
        <v>0</v>
      </c>
      <c r="AJ58" s="464">
        <v>0</v>
      </c>
      <c r="AK58" s="580">
        <v>0</v>
      </c>
      <c r="AL58" s="580">
        <v>0</v>
      </c>
      <c r="AM58" s="601">
        <v>0</v>
      </c>
      <c r="AN58" s="464">
        <v>0</v>
      </c>
      <c r="AO58" s="580">
        <v>0</v>
      </c>
      <c r="AP58" s="580">
        <v>0</v>
      </c>
      <c r="AQ58" s="580">
        <v>0</v>
      </c>
      <c r="AR58" s="580">
        <v>0</v>
      </c>
      <c r="AS58" s="618">
        <v>0</v>
      </c>
      <c r="AT58" s="464">
        <v>0</v>
      </c>
      <c r="AU58" s="580">
        <v>0</v>
      </c>
      <c r="AV58" s="580">
        <v>0</v>
      </c>
      <c r="AW58" s="601">
        <v>0</v>
      </c>
      <c r="AX58" s="591">
        <v>0</v>
      </c>
      <c r="AY58" s="601">
        <v>0</v>
      </c>
    </row>
    <row r="59" spans="1:51" s="421" customFormat="1" ht="31.5">
      <c r="A59" s="333" t="s">
        <v>54</v>
      </c>
      <c r="B59" s="82" t="s">
        <v>55</v>
      </c>
      <c r="C59" s="287" t="s">
        <v>10</v>
      </c>
      <c r="D59" s="572">
        <f>D60+D66+D73+D85</f>
        <v>0</v>
      </c>
      <c r="E59" s="477">
        <f t="shared" ref="E59:AY59" si="16">E60+E66+E73+E85</f>
        <v>0</v>
      </c>
      <c r="F59" s="477">
        <f t="shared" si="16"/>
        <v>0</v>
      </c>
      <c r="G59" s="477">
        <f t="shared" si="16"/>
        <v>0</v>
      </c>
      <c r="H59" s="477">
        <f t="shared" si="16"/>
        <v>0</v>
      </c>
      <c r="I59" s="477">
        <f t="shared" si="16"/>
        <v>0</v>
      </c>
      <c r="J59" s="477">
        <f t="shared" si="16"/>
        <v>0</v>
      </c>
      <c r="K59" s="477">
        <f t="shared" si="16"/>
        <v>0</v>
      </c>
      <c r="L59" s="477">
        <f t="shared" si="16"/>
        <v>0</v>
      </c>
      <c r="M59" s="477">
        <f t="shared" si="16"/>
        <v>0</v>
      </c>
      <c r="N59" s="477">
        <f t="shared" si="16"/>
        <v>0</v>
      </c>
      <c r="O59" s="477">
        <f t="shared" si="16"/>
        <v>0</v>
      </c>
      <c r="P59" s="477">
        <f t="shared" si="16"/>
        <v>0</v>
      </c>
      <c r="Q59" s="477">
        <f t="shared" si="16"/>
        <v>0</v>
      </c>
      <c r="R59" s="477">
        <f t="shared" si="16"/>
        <v>0</v>
      </c>
      <c r="S59" s="458">
        <f t="shared" si="16"/>
        <v>0</v>
      </c>
      <c r="T59" s="476">
        <f t="shared" si="16"/>
        <v>0</v>
      </c>
      <c r="U59" s="477">
        <f t="shared" si="16"/>
        <v>0</v>
      </c>
      <c r="V59" s="477">
        <f t="shared" si="16"/>
        <v>0</v>
      </c>
      <c r="W59" s="477">
        <f t="shared" si="16"/>
        <v>0</v>
      </c>
      <c r="X59" s="477">
        <f t="shared" si="16"/>
        <v>0</v>
      </c>
      <c r="Y59" s="477">
        <f t="shared" si="16"/>
        <v>0</v>
      </c>
      <c r="Z59" s="477">
        <f t="shared" si="16"/>
        <v>0</v>
      </c>
      <c r="AA59" s="477">
        <f t="shared" si="16"/>
        <v>0</v>
      </c>
      <c r="AB59" s="477">
        <f t="shared" si="16"/>
        <v>0</v>
      </c>
      <c r="AC59" s="458">
        <f t="shared" si="16"/>
        <v>0</v>
      </c>
      <c r="AD59" s="476">
        <f t="shared" si="16"/>
        <v>0</v>
      </c>
      <c r="AE59" s="477">
        <f t="shared" si="16"/>
        <v>0</v>
      </c>
      <c r="AF59" s="477">
        <f t="shared" si="16"/>
        <v>0</v>
      </c>
      <c r="AG59" s="477">
        <f t="shared" si="16"/>
        <v>0</v>
      </c>
      <c r="AH59" s="477">
        <f t="shared" si="16"/>
        <v>0</v>
      </c>
      <c r="AI59" s="458">
        <f t="shared" si="16"/>
        <v>0</v>
      </c>
      <c r="AJ59" s="476">
        <f t="shared" si="16"/>
        <v>0</v>
      </c>
      <c r="AK59" s="477">
        <f t="shared" si="16"/>
        <v>0</v>
      </c>
      <c r="AL59" s="477">
        <f t="shared" si="16"/>
        <v>0</v>
      </c>
      <c r="AM59" s="458">
        <f t="shared" si="16"/>
        <v>0</v>
      </c>
      <c r="AN59" s="476">
        <f t="shared" si="16"/>
        <v>0</v>
      </c>
      <c r="AO59" s="477">
        <f t="shared" si="16"/>
        <v>0</v>
      </c>
      <c r="AP59" s="477">
        <f t="shared" si="16"/>
        <v>0</v>
      </c>
      <c r="AQ59" s="477">
        <f t="shared" si="16"/>
        <v>0</v>
      </c>
      <c r="AR59" s="477">
        <f t="shared" si="16"/>
        <v>0</v>
      </c>
      <c r="AS59" s="620">
        <f t="shared" si="16"/>
        <v>0</v>
      </c>
      <c r="AT59" s="476">
        <f t="shared" si="16"/>
        <v>0</v>
      </c>
      <c r="AU59" s="477">
        <f t="shared" si="16"/>
        <v>0</v>
      </c>
      <c r="AV59" s="477">
        <f t="shared" si="16"/>
        <v>0</v>
      </c>
      <c r="AW59" s="458">
        <f t="shared" si="16"/>
        <v>0</v>
      </c>
      <c r="AX59" s="593">
        <f t="shared" si="16"/>
        <v>0</v>
      </c>
      <c r="AY59" s="458">
        <f t="shared" si="16"/>
        <v>0</v>
      </c>
    </row>
    <row r="60" spans="1:51" s="421" customFormat="1" ht="47.25">
      <c r="A60" s="339" t="s">
        <v>56</v>
      </c>
      <c r="B60" s="55" t="s">
        <v>57</v>
      </c>
      <c r="C60" s="286" t="s">
        <v>10</v>
      </c>
      <c r="D60" s="573">
        <f>D61+D62</f>
        <v>0</v>
      </c>
      <c r="E60" s="479">
        <f t="shared" ref="E60:AY60" si="17">E61+E62</f>
        <v>0</v>
      </c>
      <c r="F60" s="479">
        <f t="shared" si="17"/>
        <v>0</v>
      </c>
      <c r="G60" s="479">
        <f t="shared" si="17"/>
        <v>0</v>
      </c>
      <c r="H60" s="479">
        <f t="shared" si="17"/>
        <v>0</v>
      </c>
      <c r="I60" s="479">
        <f t="shared" si="17"/>
        <v>0</v>
      </c>
      <c r="J60" s="479">
        <f t="shared" si="17"/>
        <v>0</v>
      </c>
      <c r="K60" s="479">
        <f t="shared" si="17"/>
        <v>0</v>
      </c>
      <c r="L60" s="479">
        <f t="shared" si="17"/>
        <v>0</v>
      </c>
      <c r="M60" s="479">
        <f t="shared" si="17"/>
        <v>0</v>
      </c>
      <c r="N60" s="479">
        <f t="shared" si="17"/>
        <v>0</v>
      </c>
      <c r="O60" s="479">
        <f t="shared" si="17"/>
        <v>0</v>
      </c>
      <c r="P60" s="479">
        <f t="shared" si="17"/>
        <v>0</v>
      </c>
      <c r="Q60" s="479">
        <f t="shared" si="17"/>
        <v>0</v>
      </c>
      <c r="R60" s="479">
        <f t="shared" si="17"/>
        <v>0</v>
      </c>
      <c r="S60" s="463">
        <f t="shared" si="17"/>
        <v>0</v>
      </c>
      <c r="T60" s="478">
        <f t="shared" si="17"/>
        <v>0</v>
      </c>
      <c r="U60" s="479">
        <f t="shared" si="17"/>
        <v>0</v>
      </c>
      <c r="V60" s="479">
        <f t="shared" si="17"/>
        <v>0</v>
      </c>
      <c r="W60" s="479">
        <f t="shared" si="17"/>
        <v>0</v>
      </c>
      <c r="X60" s="479">
        <f t="shared" si="17"/>
        <v>0</v>
      </c>
      <c r="Y60" s="479">
        <f t="shared" si="17"/>
        <v>0</v>
      </c>
      <c r="Z60" s="479">
        <f t="shared" si="17"/>
        <v>0</v>
      </c>
      <c r="AA60" s="479">
        <f t="shared" si="17"/>
        <v>0</v>
      </c>
      <c r="AB60" s="479">
        <f t="shared" si="17"/>
        <v>0</v>
      </c>
      <c r="AC60" s="463">
        <f t="shared" si="17"/>
        <v>0</v>
      </c>
      <c r="AD60" s="478">
        <f t="shared" si="17"/>
        <v>0</v>
      </c>
      <c r="AE60" s="479">
        <f t="shared" si="17"/>
        <v>0</v>
      </c>
      <c r="AF60" s="479">
        <f t="shared" si="17"/>
        <v>0</v>
      </c>
      <c r="AG60" s="479">
        <f t="shared" si="17"/>
        <v>0</v>
      </c>
      <c r="AH60" s="479">
        <f t="shared" si="17"/>
        <v>0</v>
      </c>
      <c r="AI60" s="463">
        <f t="shared" si="17"/>
        <v>0</v>
      </c>
      <c r="AJ60" s="478">
        <f t="shared" si="17"/>
        <v>0</v>
      </c>
      <c r="AK60" s="479">
        <f t="shared" si="17"/>
        <v>0</v>
      </c>
      <c r="AL60" s="479">
        <f t="shared" si="17"/>
        <v>0</v>
      </c>
      <c r="AM60" s="463">
        <f t="shared" si="17"/>
        <v>0</v>
      </c>
      <c r="AN60" s="478">
        <f t="shared" si="17"/>
        <v>0</v>
      </c>
      <c r="AO60" s="479">
        <f t="shared" si="17"/>
        <v>0</v>
      </c>
      <c r="AP60" s="479">
        <f t="shared" si="17"/>
        <v>0</v>
      </c>
      <c r="AQ60" s="479">
        <f t="shared" si="17"/>
        <v>0</v>
      </c>
      <c r="AR60" s="479">
        <f t="shared" si="17"/>
        <v>0</v>
      </c>
      <c r="AS60" s="621">
        <f t="shared" si="17"/>
        <v>0</v>
      </c>
      <c r="AT60" s="478">
        <f t="shared" si="17"/>
        <v>0</v>
      </c>
      <c r="AU60" s="479">
        <f t="shared" si="17"/>
        <v>0</v>
      </c>
      <c r="AV60" s="479">
        <f t="shared" si="17"/>
        <v>0</v>
      </c>
      <c r="AW60" s="463">
        <f t="shared" si="17"/>
        <v>0</v>
      </c>
      <c r="AX60" s="594">
        <f t="shared" si="17"/>
        <v>0</v>
      </c>
      <c r="AY60" s="463">
        <f t="shared" si="17"/>
        <v>0</v>
      </c>
    </row>
    <row r="61" spans="1:51" s="421" customFormat="1" ht="31.5">
      <c r="A61" s="357" t="s">
        <v>58</v>
      </c>
      <c r="B61" s="74" t="s">
        <v>59</v>
      </c>
      <c r="C61" s="263" t="s">
        <v>10</v>
      </c>
      <c r="D61" s="570">
        <v>0</v>
      </c>
      <c r="E61" s="580">
        <v>0</v>
      </c>
      <c r="F61" s="580">
        <v>0</v>
      </c>
      <c r="G61" s="580">
        <v>0</v>
      </c>
      <c r="H61" s="580">
        <v>0</v>
      </c>
      <c r="I61" s="580">
        <v>0</v>
      </c>
      <c r="J61" s="580">
        <v>0</v>
      </c>
      <c r="K61" s="580">
        <v>0</v>
      </c>
      <c r="L61" s="580">
        <v>0</v>
      </c>
      <c r="M61" s="580">
        <v>0</v>
      </c>
      <c r="N61" s="580">
        <v>0</v>
      </c>
      <c r="O61" s="580">
        <v>0</v>
      </c>
      <c r="P61" s="580">
        <v>0</v>
      </c>
      <c r="Q61" s="580">
        <v>0</v>
      </c>
      <c r="R61" s="580">
        <v>0</v>
      </c>
      <c r="S61" s="601">
        <v>0</v>
      </c>
      <c r="T61" s="464">
        <v>0</v>
      </c>
      <c r="U61" s="580">
        <v>0</v>
      </c>
      <c r="V61" s="580">
        <v>0</v>
      </c>
      <c r="W61" s="580">
        <v>0</v>
      </c>
      <c r="X61" s="580">
        <v>0</v>
      </c>
      <c r="Y61" s="580">
        <v>0</v>
      </c>
      <c r="Z61" s="580">
        <v>0</v>
      </c>
      <c r="AA61" s="580">
        <v>0</v>
      </c>
      <c r="AB61" s="580">
        <v>0</v>
      </c>
      <c r="AC61" s="601">
        <v>0</v>
      </c>
      <c r="AD61" s="464">
        <v>0</v>
      </c>
      <c r="AE61" s="580">
        <v>0</v>
      </c>
      <c r="AF61" s="580">
        <v>0</v>
      </c>
      <c r="AG61" s="580">
        <v>0</v>
      </c>
      <c r="AH61" s="580">
        <v>0</v>
      </c>
      <c r="AI61" s="601">
        <v>0</v>
      </c>
      <c r="AJ61" s="464">
        <v>0</v>
      </c>
      <c r="AK61" s="580">
        <v>0</v>
      </c>
      <c r="AL61" s="580">
        <v>0</v>
      </c>
      <c r="AM61" s="601">
        <v>0</v>
      </c>
      <c r="AN61" s="464">
        <v>0</v>
      </c>
      <c r="AO61" s="580">
        <v>0</v>
      </c>
      <c r="AP61" s="580">
        <v>0</v>
      </c>
      <c r="AQ61" s="580">
        <v>0</v>
      </c>
      <c r="AR61" s="580">
        <v>0</v>
      </c>
      <c r="AS61" s="618">
        <v>0</v>
      </c>
      <c r="AT61" s="464">
        <v>0</v>
      </c>
      <c r="AU61" s="580">
        <v>0</v>
      </c>
      <c r="AV61" s="580">
        <v>0</v>
      </c>
      <c r="AW61" s="601">
        <v>0</v>
      </c>
      <c r="AX61" s="591">
        <v>0</v>
      </c>
      <c r="AY61" s="601">
        <v>0</v>
      </c>
    </row>
    <row r="62" spans="1:51" s="421" customFormat="1" ht="31.5">
      <c r="A62" s="357" t="s">
        <v>60</v>
      </c>
      <c r="B62" s="74" t="s">
        <v>61</v>
      </c>
      <c r="C62" s="263" t="s">
        <v>10</v>
      </c>
      <c r="D62" s="574">
        <f>SUM(D63:D65)</f>
        <v>0</v>
      </c>
      <c r="E62" s="481">
        <f t="shared" ref="E62:AY62" si="18">SUM(E63:E65)</f>
        <v>0</v>
      </c>
      <c r="F62" s="481">
        <f t="shared" si="18"/>
        <v>0</v>
      </c>
      <c r="G62" s="481">
        <f t="shared" si="18"/>
        <v>0</v>
      </c>
      <c r="H62" s="481">
        <f t="shared" si="18"/>
        <v>0</v>
      </c>
      <c r="I62" s="481">
        <f t="shared" si="18"/>
        <v>0</v>
      </c>
      <c r="J62" s="481">
        <f t="shared" si="18"/>
        <v>0</v>
      </c>
      <c r="K62" s="481">
        <f t="shared" si="18"/>
        <v>0</v>
      </c>
      <c r="L62" s="481">
        <f t="shared" si="18"/>
        <v>0</v>
      </c>
      <c r="M62" s="481">
        <f t="shared" si="18"/>
        <v>0</v>
      </c>
      <c r="N62" s="481">
        <f t="shared" si="18"/>
        <v>0</v>
      </c>
      <c r="O62" s="481">
        <f t="shared" si="18"/>
        <v>0</v>
      </c>
      <c r="P62" s="481">
        <f t="shared" si="18"/>
        <v>0</v>
      </c>
      <c r="Q62" s="481">
        <f t="shared" si="18"/>
        <v>0</v>
      </c>
      <c r="R62" s="481">
        <f t="shared" si="18"/>
        <v>0</v>
      </c>
      <c r="S62" s="468">
        <f t="shared" si="18"/>
        <v>0</v>
      </c>
      <c r="T62" s="480">
        <f t="shared" si="18"/>
        <v>0</v>
      </c>
      <c r="U62" s="481">
        <f t="shared" si="18"/>
        <v>0</v>
      </c>
      <c r="V62" s="481">
        <f t="shared" si="18"/>
        <v>0</v>
      </c>
      <c r="W62" s="481">
        <f t="shared" si="18"/>
        <v>0</v>
      </c>
      <c r="X62" s="481">
        <f t="shared" si="18"/>
        <v>0</v>
      </c>
      <c r="Y62" s="481">
        <f t="shared" si="18"/>
        <v>0</v>
      </c>
      <c r="Z62" s="481">
        <f t="shared" si="18"/>
        <v>0</v>
      </c>
      <c r="AA62" s="481">
        <f t="shared" si="18"/>
        <v>0</v>
      </c>
      <c r="AB62" s="481">
        <f t="shared" si="18"/>
        <v>0</v>
      </c>
      <c r="AC62" s="468">
        <f t="shared" si="18"/>
        <v>0</v>
      </c>
      <c r="AD62" s="480">
        <f t="shared" si="18"/>
        <v>0</v>
      </c>
      <c r="AE62" s="481">
        <f t="shared" si="18"/>
        <v>0</v>
      </c>
      <c r="AF62" s="481">
        <f t="shared" si="18"/>
        <v>0</v>
      </c>
      <c r="AG62" s="481">
        <f t="shared" si="18"/>
        <v>0</v>
      </c>
      <c r="AH62" s="481">
        <f t="shared" si="18"/>
        <v>0</v>
      </c>
      <c r="AI62" s="468">
        <f t="shared" si="18"/>
        <v>0</v>
      </c>
      <c r="AJ62" s="480">
        <f t="shared" si="18"/>
        <v>0</v>
      </c>
      <c r="AK62" s="481">
        <f t="shared" si="18"/>
        <v>0</v>
      </c>
      <c r="AL62" s="481">
        <f t="shared" si="18"/>
        <v>0</v>
      </c>
      <c r="AM62" s="468">
        <f t="shared" si="18"/>
        <v>0</v>
      </c>
      <c r="AN62" s="480">
        <f t="shared" si="18"/>
        <v>0</v>
      </c>
      <c r="AO62" s="481">
        <f t="shared" si="18"/>
        <v>0</v>
      </c>
      <c r="AP62" s="481">
        <f t="shared" si="18"/>
        <v>0</v>
      </c>
      <c r="AQ62" s="481">
        <f t="shared" si="18"/>
        <v>0</v>
      </c>
      <c r="AR62" s="481">
        <f t="shared" si="18"/>
        <v>0</v>
      </c>
      <c r="AS62" s="576">
        <f t="shared" si="18"/>
        <v>0</v>
      </c>
      <c r="AT62" s="480">
        <f t="shared" si="18"/>
        <v>0</v>
      </c>
      <c r="AU62" s="481">
        <f t="shared" si="18"/>
        <v>0</v>
      </c>
      <c r="AV62" s="481">
        <f t="shared" si="18"/>
        <v>0</v>
      </c>
      <c r="AW62" s="468">
        <f t="shared" si="18"/>
        <v>0</v>
      </c>
      <c r="AX62" s="595">
        <f t="shared" si="18"/>
        <v>0</v>
      </c>
      <c r="AY62" s="468">
        <f t="shared" si="18"/>
        <v>0</v>
      </c>
    </row>
    <row r="63" spans="1:51" s="421" customFormat="1" ht="31.5">
      <c r="A63" s="351" t="s">
        <v>60</v>
      </c>
      <c r="B63" s="211" t="s">
        <v>135</v>
      </c>
      <c r="C63" s="265" t="s">
        <v>136</v>
      </c>
      <c r="D63" s="575" t="s">
        <v>294</v>
      </c>
      <c r="E63" s="475" t="s">
        <v>294</v>
      </c>
      <c r="F63" s="475" t="s">
        <v>294</v>
      </c>
      <c r="G63" s="475" t="s">
        <v>294</v>
      </c>
      <c r="H63" s="475" t="s">
        <v>294</v>
      </c>
      <c r="I63" s="475" t="s">
        <v>294</v>
      </c>
      <c r="J63" s="475" t="s">
        <v>294</v>
      </c>
      <c r="K63" s="475" t="s">
        <v>294</v>
      </c>
      <c r="L63" s="475" t="s">
        <v>294</v>
      </c>
      <c r="M63" s="475" t="s">
        <v>294</v>
      </c>
      <c r="N63" s="475" t="s">
        <v>294</v>
      </c>
      <c r="O63" s="475" t="s">
        <v>294</v>
      </c>
      <c r="P63" s="475" t="s">
        <v>294</v>
      </c>
      <c r="Q63" s="475" t="s">
        <v>294</v>
      </c>
      <c r="R63" s="475" t="s">
        <v>294</v>
      </c>
      <c r="S63" s="603" t="s">
        <v>294</v>
      </c>
      <c r="T63" s="474" t="s">
        <v>294</v>
      </c>
      <c r="U63" s="475" t="s">
        <v>294</v>
      </c>
      <c r="V63" s="475" t="s">
        <v>294</v>
      </c>
      <c r="W63" s="475" t="s">
        <v>294</v>
      </c>
      <c r="X63" s="475" t="s">
        <v>294</v>
      </c>
      <c r="Y63" s="475" t="s">
        <v>294</v>
      </c>
      <c r="Z63" s="475" t="s">
        <v>294</v>
      </c>
      <c r="AA63" s="475" t="s">
        <v>294</v>
      </c>
      <c r="AB63" s="475" t="s">
        <v>294</v>
      </c>
      <c r="AC63" s="603" t="s">
        <v>294</v>
      </c>
      <c r="AD63" s="474" t="s">
        <v>294</v>
      </c>
      <c r="AE63" s="475" t="s">
        <v>294</v>
      </c>
      <c r="AF63" s="475" t="s">
        <v>294</v>
      </c>
      <c r="AG63" s="475" t="s">
        <v>294</v>
      </c>
      <c r="AH63" s="475" t="s">
        <v>294</v>
      </c>
      <c r="AI63" s="603" t="s">
        <v>294</v>
      </c>
      <c r="AJ63" s="474" t="s">
        <v>294</v>
      </c>
      <c r="AK63" s="475" t="s">
        <v>294</v>
      </c>
      <c r="AL63" s="475" t="s">
        <v>294</v>
      </c>
      <c r="AM63" s="603" t="s">
        <v>294</v>
      </c>
      <c r="AN63" s="474" t="s">
        <v>294</v>
      </c>
      <c r="AO63" s="475" t="s">
        <v>294</v>
      </c>
      <c r="AP63" s="475" t="s">
        <v>294</v>
      </c>
      <c r="AQ63" s="475" t="s">
        <v>294</v>
      </c>
      <c r="AR63" s="475" t="s">
        <v>294</v>
      </c>
      <c r="AS63" s="622" t="s">
        <v>294</v>
      </c>
      <c r="AT63" s="474" t="s">
        <v>294</v>
      </c>
      <c r="AU63" s="475" t="s">
        <v>294</v>
      </c>
      <c r="AV63" s="475" t="s">
        <v>294</v>
      </c>
      <c r="AW63" s="603" t="s">
        <v>294</v>
      </c>
      <c r="AX63" s="596" t="s">
        <v>294</v>
      </c>
      <c r="AY63" s="603" t="s">
        <v>294</v>
      </c>
    </row>
    <row r="64" spans="1:51" s="421" customFormat="1" ht="47.25">
      <c r="A64" s="351" t="s">
        <v>60</v>
      </c>
      <c r="B64" s="211" t="s">
        <v>137</v>
      </c>
      <c r="C64" s="265" t="s">
        <v>138</v>
      </c>
      <c r="D64" s="575" t="s">
        <v>294</v>
      </c>
      <c r="E64" s="475" t="s">
        <v>294</v>
      </c>
      <c r="F64" s="475" t="s">
        <v>294</v>
      </c>
      <c r="G64" s="475" t="s">
        <v>294</v>
      </c>
      <c r="H64" s="475" t="s">
        <v>294</v>
      </c>
      <c r="I64" s="475" t="s">
        <v>294</v>
      </c>
      <c r="J64" s="475" t="s">
        <v>294</v>
      </c>
      <c r="K64" s="475" t="s">
        <v>294</v>
      </c>
      <c r="L64" s="475" t="s">
        <v>294</v>
      </c>
      <c r="M64" s="475" t="s">
        <v>294</v>
      </c>
      <c r="N64" s="475" t="s">
        <v>294</v>
      </c>
      <c r="O64" s="475" t="s">
        <v>294</v>
      </c>
      <c r="P64" s="475" t="s">
        <v>294</v>
      </c>
      <c r="Q64" s="475" t="s">
        <v>294</v>
      </c>
      <c r="R64" s="475" t="s">
        <v>294</v>
      </c>
      <c r="S64" s="603" t="s">
        <v>294</v>
      </c>
      <c r="T64" s="474" t="s">
        <v>294</v>
      </c>
      <c r="U64" s="475" t="s">
        <v>294</v>
      </c>
      <c r="V64" s="475" t="s">
        <v>294</v>
      </c>
      <c r="W64" s="475" t="s">
        <v>294</v>
      </c>
      <c r="X64" s="475" t="s">
        <v>294</v>
      </c>
      <c r="Y64" s="475" t="s">
        <v>294</v>
      </c>
      <c r="Z64" s="475" t="s">
        <v>294</v>
      </c>
      <c r="AA64" s="475" t="s">
        <v>294</v>
      </c>
      <c r="AB64" s="475" t="s">
        <v>294</v>
      </c>
      <c r="AC64" s="603" t="s">
        <v>294</v>
      </c>
      <c r="AD64" s="474" t="s">
        <v>294</v>
      </c>
      <c r="AE64" s="475" t="s">
        <v>294</v>
      </c>
      <c r="AF64" s="475" t="s">
        <v>294</v>
      </c>
      <c r="AG64" s="475" t="s">
        <v>294</v>
      </c>
      <c r="AH64" s="475" t="s">
        <v>294</v>
      </c>
      <c r="AI64" s="603" t="s">
        <v>294</v>
      </c>
      <c r="AJ64" s="474" t="s">
        <v>294</v>
      </c>
      <c r="AK64" s="475" t="s">
        <v>294</v>
      </c>
      <c r="AL64" s="475" t="s">
        <v>294</v>
      </c>
      <c r="AM64" s="603" t="s">
        <v>294</v>
      </c>
      <c r="AN64" s="474" t="s">
        <v>294</v>
      </c>
      <c r="AO64" s="475" t="s">
        <v>294</v>
      </c>
      <c r="AP64" s="475" t="s">
        <v>294</v>
      </c>
      <c r="AQ64" s="475" t="s">
        <v>294</v>
      </c>
      <c r="AR64" s="475" t="s">
        <v>294</v>
      </c>
      <c r="AS64" s="622" t="s">
        <v>294</v>
      </c>
      <c r="AT64" s="474" t="s">
        <v>294</v>
      </c>
      <c r="AU64" s="475" t="s">
        <v>294</v>
      </c>
      <c r="AV64" s="475" t="s">
        <v>294</v>
      </c>
      <c r="AW64" s="603" t="s">
        <v>294</v>
      </c>
      <c r="AX64" s="596" t="s">
        <v>294</v>
      </c>
      <c r="AY64" s="603" t="s">
        <v>294</v>
      </c>
    </row>
    <row r="65" spans="1:51" s="421" customFormat="1" ht="30.75" customHeight="1">
      <c r="A65" s="351" t="s">
        <v>60</v>
      </c>
      <c r="B65" s="211" t="s">
        <v>139</v>
      </c>
      <c r="C65" s="265" t="s">
        <v>140</v>
      </c>
      <c r="D65" s="575" t="s">
        <v>294</v>
      </c>
      <c r="E65" s="475" t="s">
        <v>294</v>
      </c>
      <c r="F65" s="475" t="s">
        <v>294</v>
      </c>
      <c r="G65" s="475" t="s">
        <v>294</v>
      </c>
      <c r="H65" s="475" t="s">
        <v>294</v>
      </c>
      <c r="I65" s="475" t="s">
        <v>294</v>
      </c>
      <c r="J65" s="475" t="s">
        <v>294</v>
      </c>
      <c r="K65" s="475" t="s">
        <v>294</v>
      </c>
      <c r="L65" s="475" t="s">
        <v>294</v>
      </c>
      <c r="M65" s="475" t="s">
        <v>294</v>
      </c>
      <c r="N65" s="475" t="s">
        <v>294</v>
      </c>
      <c r="O65" s="475" t="s">
        <v>294</v>
      </c>
      <c r="P65" s="475" t="s">
        <v>294</v>
      </c>
      <c r="Q65" s="475" t="s">
        <v>294</v>
      </c>
      <c r="R65" s="475" t="s">
        <v>294</v>
      </c>
      <c r="S65" s="603" t="s">
        <v>294</v>
      </c>
      <c r="T65" s="474" t="s">
        <v>294</v>
      </c>
      <c r="U65" s="475" t="s">
        <v>294</v>
      </c>
      <c r="V65" s="475" t="s">
        <v>294</v>
      </c>
      <c r="W65" s="475" t="s">
        <v>294</v>
      </c>
      <c r="X65" s="475" t="s">
        <v>294</v>
      </c>
      <c r="Y65" s="475" t="s">
        <v>294</v>
      </c>
      <c r="Z65" s="475" t="s">
        <v>294</v>
      </c>
      <c r="AA65" s="475" t="s">
        <v>294</v>
      </c>
      <c r="AB65" s="475" t="s">
        <v>294</v>
      </c>
      <c r="AC65" s="603" t="s">
        <v>294</v>
      </c>
      <c r="AD65" s="474" t="s">
        <v>294</v>
      </c>
      <c r="AE65" s="475" t="s">
        <v>294</v>
      </c>
      <c r="AF65" s="475" t="s">
        <v>294</v>
      </c>
      <c r="AG65" s="475" t="s">
        <v>294</v>
      </c>
      <c r="AH65" s="475" t="s">
        <v>294</v>
      </c>
      <c r="AI65" s="603" t="s">
        <v>294</v>
      </c>
      <c r="AJ65" s="474" t="s">
        <v>294</v>
      </c>
      <c r="AK65" s="475" t="s">
        <v>294</v>
      </c>
      <c r="AL65" s="475" t="s">
        <v>294</v>
      </c>
      <c r="AM65" s="603" t="s">
        <v>294</v>
      </c>
      <c r="AN65" s="474" t="s">
        <v>294</v>
      </c>
      <c r="AO65" s="475" t="s">
        <v>294</v>
      </c>
      <c r="AP65" s="475" t="s">
        <v>294</v>
      </c>
      <c r="AQ65" s="475" t="s">
        <v>294</v>
      </c>
      <c r="AR65" s="475" t="s">
        <v>294</v>
      </c>
      <c r="AS65" s="622" t="s">
        <v>294</v>
      </c>
      <c r="AT65" s="474" t="s">
        <v>294</v>
      </c>
      <c r="AU65" s="475" t="s">
        <v>294</v>
      </c>
      <c r="AV65" s="475" t="s">
        <v>294</v>
      </c>
      <c r="AW65" s="603" t="s">
        <v>294</v>
      </c>
      <c r="AX65" s="596" t="s">
        <v>294</v>
      </c>
      <c r="AY65" s="603" t="s">
        <v>294</v>
      </c>
    </row>
    <row r="66" spans="1:51" s="421" customFormat="1" ht="31.5">
      <c r="A66" s="339" t="s">
        <v>62</v>
      </c>
      <c r="B66" s="55" t="s">
        <v>63</v>
      </c>
      <c r="C66" s="286" t="s">
        <v>10</v>
      </c>
      <c r="D66" s="573">
        <f>D67+D70</f>
        <v>0</v>
      </c>
      <c r="E66" s="479">
        <f t="shared" ref="E66:AY66" si="19">E67+E70</f>
        <v>0</v>
      </c>
      <c r="F66" s="479">
        <f t="shared" si="19"/>
        <v>0</v>
      </c>
      <c r="G66" s="479">
        <f t="shared" si="19"/>
        <v>0</v>
      </c>
      <c r="H66" s="479">
        <f t="shared" si="19"/>
        <v>0</v>
      </c>
      <c r="I66" s="479">
        <f t="shared" si="19"/>
        <v>0</v>
      </c>
      <c r="J66" s="479">
        <f t="shared" si="19"/>
        <v>0</v>
      </c>
      <c r="K66" s="479">
        <f t="shared" si="19"/>
        <v>0</v>
      </c>
      <c r="L66" s="479">
        <f t="shared" si="19"/>
        <v>0</v>
      </c>
      <c r="M66" s="479">
        <f t="shared" si="19"/>
        <v>0</v>
      </c>
      <c r="N66" s="479">
        <f t="shared" si="19"/>
        <v>0</v>
      </c>
      <c r="O66" s="479">
        <f t="shared" si="19"/>
        <v>0</v>
      </c>
      <c r="P66" s="479">
        <f t="shared" si="19"/>
        <v>0</v>
      </c>
      <c r="Q66" s="479">
        <f t="shared" si="19"/>
        <v>0</v>
      </c>
      <c r="R66" s="479">
        <f t="shared" si="19"/>
        <v>0</v>
      </c>
      <c r="S66" s="463">
        <f t="shared" si="19"/>
        <v>0</v>
      </c>
      <c r="T66" s="478">
        <f t="shared" si="19"/>
        <v>0</v>
      </c>
      <c r="U66" s="479">
        <f t="shared" si="19"/>
        <v>0</v>
      </c>
      <c r="V66" s="479">
        <f t="shared" si="19"/>
        <v>0</v>
      </c>
      <c r="W66" s="479">
        <f t="shared" si="19"/>
        <v>0</v>
      </c>
      <c r="X66" s="479">
        <f t="shared" si="19"/>
        <v>0</v>
      </c>
      <c r="Y66" s="479">
        <f t="shared" si="19"/>
        <v>0</v>
      </c>
      <c r="Z66" s="479">
        <f t="shared" si="19"/>
        <v>0</v>
      </c>
      <c r="AA66" s="479">
        <f t="shared" si="19"/>
        <v>0</v>
      </c>
      <c r="AB66" s="479">
        <f t="shared" si="19"/>
        <v>0</v>
      </c>
      <c r="AC66" s="463">
        <f t="shared" si="19"/>
        <v>0</v>
      </c>
      <c r="AD66" s="478">
        <f t="shared" si="19"/>
        <v>0</v>
      </c>
      <c r="AE66" s="479">
        <f t="shared" si="19"/>
        <v>0</v>
      </c>
      <c r="AF66" s="479">
        <f t="shared" si="19"/>
        <v>0</v>
      </c>
      <c r="AG66" s="479">
        <f t="shared" si="19"/>
        <v>0</v>
      </c>
      <c r="AH66" s="479">
        <f t="shared" si="19"/>
        <v>0</v>
      </c>
      <c r="AI66" s="463">
        <f t="shared" si="19"/>
        <v>0</v>
      </c>
      <c r="AJ66" s="478">
        <f t="shared" si="19"/>
        <v>0</v>
      </c>
      <c r="AK66" s="479">
        <f t="shared" si="19"/>
        <v>0</v>
      </c>
      <c r="AL66" s="479">
        <f t="shared" si="19"/>
        <v>0</v>
      </c>
      <c r="AM66" s="463">
        <f t="shared" si="19"/>
        <v>0</v>
      </c>
      <c r="AN66" s="478">
        <f t="shared" si="19"/>
        <v>0</v>
      </c>
      <c r="AO66" s="479">
        <f t="shared" si="19"/>
        <v>0</v>
      </c>
      <c r="AP66" s="479">
        <f t="shared" si="19"/>
        <v>0</v>
      </c>
      <c r="AQ66" s="479">
        <f t="shared" si="19"/>
        <v>0</v>
      </c>
      <c r="AR66" s="479">
        <f t="shared" si="19"/>
        <v>0</v>
      </c>
      <c r="AS66" s="621">
        <f t="shared" si="19"/>
        <v>0</v>
      </c>
      <c r="AT66" s="478">
        <f t="shared" si="19"/>
        <v>0</v>
      </c>
      <c r="AU66" s="479">
        <f t="shared" si="19"/>
        <v>0</v>
      </c>
      <c r="AV66" s="479">
        <f t="shared" si="19"/>
        <v>0</v>
      </c>
      <c r="AW66" s="463">
        <f t="shared" si="19"/>
        <v>0</v>
      </c>
      <c r="AX66" s="594">
        <f t="shared" si="19"/>
        <v>0</v>
      </c>
      <c r="AY66" s="463">
        <f t="shared" si="19"/>
        <v>0</v>
      </c>
    </row>
    <row r="67" spans="1:51" s="421" customFormat="1" ht="15.75">
      <c r="A67" s="357" t="s">
        <v>64</v>
      </c>
      <c r="B67" s="85" t="s">
        <v>65</v>
      </c>
      <c r="C67" s="263" t="s">
        <v>10</v>
      </c>
      <c r="D67" s="574">
        <f>SUM(D68:D69)</f>
        <v>0</v>
      </c>
      <c r="E67" s="481">
        <f t="shared" ref="E67:AY67" si="20">SUM(E68:E69)</f>
        <v>0</v>
      </c>
      <c r="F67" s="481">
        <f t="shared" si="20"/>
        <v>0</v>
      </c>
      <c r="G67" s="481">
        <f t="shared" si="20"/>
        <v>0</v>
      </c>
      <c r="H67" s="481">
        <f t="shared" si="20"/>
        <v>0</v>
      </c>
      <c r="I67" s="481">
        <f t="shared" si="20"/>
        <v>0</v>
      </c>
      <c r="J67" s="481">
        <f t="shared" si="20"/>
        <v>0</v>
      </c>
      <c r="K67" s="481">
        <f t="shared" si="20"/>
        <v>0</v>
      </c>
      <c r="L67" s="481">
        <f t="shared" si="20"/>
        <v>0</v>
      </c>
      <c r="M67" s="481">
        <f t="shared" si="20"/>
        <v>0</v>
      </c>
      <c r="N67" s="481">
        <f t="shared" si="20"/>
        <v>0</v>
      </c>
      <c r="O67" s="481">
        <f t="shared" si="20"/>
        <v>0</v>
      </c>
      <c r="P67" s="481">
        <f t="shared" si="20"/>
        <v>0</v>
      </c>
      <c r="Q67" s="481">
        <f t="shared" si="20"/>
        <v>0</v>
      </c>
      <c r="R67" s="481">
        <f t="shared" si="20"/>
        <v>0</v>
      </c>
      <c r="S67" s="468">
        <f t="shared" si="20"/>
        <v>0</v>
      </c>
      <c r="T67" s="480">
        <f t="shared" si="20"/>
        <v>0</v>
      </c>
      <c r="U67" s="481">
        <f t="shared" si="20"/>
        <v>0</v>
      </c>
      <c r="V67" s="481">
        <f t="shared" si="20"/>
        <v>0</v>
      </c>
      <c r="W67" s="481">
        <f t="shared" si="20"/>
        <v>0</v>
      </c>
      <c r="X67" s="481">
        <f t="shared" si="20"/>
        <v>0</v>
      </c>
      <c r="Y67" s="481">
        <f t="shared" si="20"/>
        <v>0</v>
      </c>
      <c r="Z67" s="481">
        <f t="shared" si="20"/>
        <v>0</v>
      </c>
      <c r="AA67" s="481">
        <f t="shared" si="20"/>
        <v>0</v>
      </c>
      <c r="AB67" s="481">
        <f t="shared" si="20"/>
        <v>0</v>
      </c>
      <c r="AC67" s="468">
        <f t="shared" si="20"/>
        <v>0</v>
      </c>
      <c r="AD67" s="480">
        <f t="shared" si="20"/>
        <v>0</v>
      </c>
      <c r="AE67" s="481">
        <f t="shared" si="20"/>
        <v>0</v>
      </c>
      <c r="AF67" s="481">
        <f t="shared" si="20"/>
        <v>0</v>
      </c>
      <c r="AG67" s="481">
        <f t="shared" si="20"/>
        <v>0</v>
      </c>
      <c r="AH67" s="481">
        <f t="shared" si="20"/>
        <v>0</v>
      </c>
      <c r="AI67" s="468">
        <f t="shared" si="20"/>
        <v>0</v>
      </c>
      <c r="AJ67" s="480">
        <f t="shared" si="20"/>
        <v>0</v>
      </c>
      <c r="AK67" s="481">
        <f t="shared" si="20"/>
        <v>0</v>
      </c>
      <c r="AL67" s="481">
        <f t="shared" si="20"/>
        <v>0</v>
      </c>
      <c r="AM67" s="468">
        <f t="shared" si="20"/>
        <v>0</v>
      </c>
      <c r="AN67" s="480">
        <f t="shared" si="20"/>
        <v>0</v>
      </c>
      <c r="AO67" s="481">
        <f t="shared" si="20"/>
        <v>0</v>
      </c>
      <c r="AP67" s="481">
        <f t="shared" si="20"/>
        <v>0</v>
      </c>
      <c r="AQ67" s="481">
        <f t="shared" si="20"/>
        <v>0</v>
      </c>
      <c r="AR67" s="481">
        <f t="shared" si="20"/>
        <v>0</v>
      </c>
      <c r="AS67" s="576">
        <f t="shared" si="20"/>
        <v>0</v>
      </c>
      <c r="AT67" s="480">
        <f t="shared" si="20"/>
        <v>0</v>
      </c>
      <c r="AU67" s="481">
        <f t="shared" si="20"/>
        <v>0</v>
      </c>
      <c r="AV67" s="481">
        <f t="shared" si="20"/>
        <v>0</v>
      </c>
      <c r="AW67" s="468">
        <f t="shared" si="20"/>
        <v>0</v>
      </c>
      <c r="AX67" s="595">
        <f t="shared" si="20"/>
        <v>0</v>
      </c>
      <c r="AY67" s="468">
        <f t="shared" si="20"/>
        <v>0</v>
      </c>
    </row>
    <row r="68" spans="1:51" s="421" customFormat="1" ht="31.5">
      <c r="A68" s="351" t="s">
        <v>64</v>
      </c>
      <c r="B68" s="81" t="s">
        <v>141</v>
      </c>
      <c r="C68" s="288" t="s">
        <v>142</v>
      </c>
      <c r="D68" s="575" t="s">
        <v>294</v>
      </c>
      <c r="E68" s="475" t="s">
        <v>294</v>
      </c>
      <c r="F68" s="475" t="s">
        <v>294</v>
      </c>
      <c r="G68" s="475" t="s">
        <v>294</v>
      </c>
      <c r="H68" s="475" t="s">
        <v>294</v>
      </c>
      <c r="I68" s="475" t="s">
        <v>294</v>
      </c>
      <c r="J68" s="475" t="s">
        <v>294</v>
      </c>
      <c r="K68" s="475" t="s">
        <v>294</v>
      </c>
      <c r="L68" s="475" t="s">
        <v>294</v>
      </c>
      <c r="M68" s="475" t="s">
        <v>294</v>
      </c>
      <c r="N68" s="475" t="s">
        <v>294</v>
      </c>
      <c r="O68" s="475" t="s">
        <v>294</v>
      </c>
      <c r="P68" s="475" t="s">
        <v>294</v>
      </c>
      <c r="Q68" s="475" t="s">
        <v>294</v>
      </c>
      <c r="R68" s="475" t="s">
        <v>294</v>
      </c>
      <c r="S68" s="603" t="s">
        <v>294</v>
      </c>
      <c r="T68" s="474" t="s">
        <v>294</v>
      </c>
      <c r="U68" s="475" t="s">
        <v>294</v>
      </c>
      <c r="V68" s="475" t="s">
        <v>294</v>
      </c>
      <c r="W68" s="475" t="s">
        <v>294</v>
      </c>
      <c r="X68" s="475" t="s">
        <v>294</v>
      </c>
      <c r="Y68" s="475" t="s">
        <v>294</v>
      </c>
      <c r="Z68" s="475" t="s">
        <v>294</v>
      </c>
      <c r="AA68" s="475" t="s">
        <v>294</v>
      </c>
      <c r="AB68" s="475" t="s">
        <v>294</v>
      </c>
      <c r="AC68" s="603" t="s">
        <v>294</v>
      </c>
      <c r="AD68" s="474" t="s">
        <v>294</v>
      </c>
      <c r="AE68" s="475" t="s">
        <v>294</v>
      </c>
      <c r="AF68" s="475" t="s">
        <v>294</v>
      </c>
      <c r="AG68" s="475" t="s">
        <v>294</v>
      </c>
      <c r="AH68" s="475" t="s">
        <v>294</v>
      </c>
      <c r="AI68" s="603" t="s">
        <v>294</v>
      </c>
      <c r="AJ68" s="474" t="s">
        <v>294</v>
      </c>
      <c r="AK68" s="475" t="s">
        <v>294</v>
      </c>
      <c r="AL68" s="475" t="s">
        <v>294</v>
      </c>
      <c r="AM68" s="603" t="s">
        <v>294</v>
      </c>
      <c r="AN68" s="474" t="s">
        <v>294</v>
      </c>
      <c r="AO68" s="475" t="s">
        <v>294</v>
      </c>
      <c r="AP68" s="475" t="s">
        <v>294</v>
      </c>
      <c r="AQ68" s="475" t="s">
        <v>294</v>
      </c>
      <c r="AR68" s="475" t="s">
        <v>294</v>
      </c>
      <c r="AS68" s="622" t="s">
        <v>294</v>
      </c>
      <c r="AT68" s="474" t="s">
        <v>294</v>
      </c>
      <c r="AU68" s="475" t="s">
        <v>294</v>
      </c>
      <c r="AV68" s="475" t="s">
        <v>294</v>
      </c>
      <c r="AW68" s="603" t="s">
        <v>294</v>
      </c>
      <c r="AX68" s="596" t="s">
        <v>294</v>
      </c>
      <c r="AY68" s="603" t="s">
        <v>294</v>
      </c>
    </row>
    <row r="69" spans="1:51" s="421" customFormat="1" ht="78.75">
      <c r="A69" s="351" t="s">
        <v>64</v>
      </c>
      <c r="B69" s="81" t="s">
        <v>143</v>
      </c>
      <c r="C69" s="288" t="s">
        <v>144</v>
      </c>
      <c r="D69" s="575" t="s">
        <v>294</v>
      </c>
      <c r="E69" s="475" t="s">
        <v>294</v>
      </c>
      <c r="F69" s="475" t="s">
        <v>294</v>
      </c>
      <c r="G69" s="475" t="s">
        <v>294</v>
      </c>
      <c r="H69" s="475" t="s">
        <v>294</v>
      </c>
      <c r="I69" s="475" t="s">
        <v>294</v>
      </c>
      <c r="J69" s="475" t="s">
        <v>294</v>
      </c>
      <c r="K69" s="475" t="s">
        <v>294</v>
      </c>
      <c r="L69" s="475" t="s">
        <v>294</v>
      </c>
      <c r="M69" s="475" t="s">
        <v>294</v>
      </c>
      <c r="N69" s="475" t="s">
        <v>294</v>
      </c>
      <c r="O69" s="475" t="s">
        <v>294</v>
      </c>
      <c r="P69" s="475" t="s">
        <v>294</v>
      </c>
      <c r="Q69" s="475" t="s">
        <v>294</v>
      </c>
      <c r="R69" s="475" t="s">
        <v>294</v>
      </c>
      <c r="S69" s="603" t="s">
        <v>294</v>
      </c>
      <c r="T69" s="474" t="s">
        <v>294</v>
      </c>
      <c r="U69" s="475" t="s">
        <v>294</v>
      </c>
      <c r="V69" s="475" t="s">
        <v>294</v>
      </c>
      <c r="W69" s="475" t="s">
        <v>294</v>
      </c>
      <c r="X69" s="475" t="s">
        <v>294</v>
      </c>
      <c r="Y69" s="475" t="s">
        <v>294</v>
      </c>
      <c r="Z69" s="475" t="s">
        <v>294</v>
      </c>
      <c r="AA69" s="475" t="s">
        <v>294</v>
      </c>
      <c r="AB69" s="475" t="s">
        <v>294</v>
      </c>
      <c r="AC69" s="603" t="s">
        <v>294</v>
      </c>
      <c r="AD69" s="474" t="s">
        <v>294</v>
      </c>
      <c r="AE69" s="475" t="s">
        <v>294</v>
      </c>
      <c r="AF69" s="475" t="s">
        <v>294</v>
      </c>
      <c r="AG69" s="475" t="s">
        <v>294</v>
      </c>
      <c r="AH69" s="475" t="s">
        <v>294</v>
      </c>
      <c r="AI69" s="603" t="s">
        <v>294</v>
      </c>
      <c r="AJ69" s="474" t="s">
        <v>294</v>
      </c>
      <c r="AK69" s="475" t="s">
        <v>294</v>
      </c>
      <c r="AL69" s="475" t="s">
        <v>294</v>
      </c>
      <c r="AM69" s="603" t="s">
        <v>294</v>
      </c>
      <c r="AN69" s="474" t="s">
        <v>294</v>
      </c>
      <c r="AO69" s="475" t="s">
        <v>294</v>
      </c>
      <c r="AP69" s="475" t="s">
        <v>294</v>
      </c>
      <c r="AQ69" s="475" t="s">
        <v>294</v>
      </c>
      <c r="AR69" s="475" t="s">
        <v>294</v>
      </c>
      <c r="AS69" s="622" t="s">
        <v>294</v>
      </c>
      <c r="AT69" s="474" t="s">
        <v>294</v>
      </c>
      <c r="AU69" s="475" t="s">
        <v>294</v>
      </c>
      <c r="AV69" s="475" t="s">
        <v>294</v>
      </c>
      <c r="AW69" s="603" t="s">
        <v>294</v>
      </c>
      <c r="AX69" s="596" t="s">
        <v>294</v>
      </c>
      <c r="AY69" s="603" t="s">
        <v>294</v>
      </c>
    </row>
    <row r="70" spans="1:51" s="421" customFormat="1" ht="31.5">
      <c r="A70" s="357" t="s">
        <v>66</v>
      </c>
      <c r="B70" s="74" t="s">
        <v>67</v>
      </c>
      <c r="C70" s="263" t="s">
        <v>10</v>
      </c>
      <c r="D70" s="574">
        <f t="shared" ref="D70" si="21">SUM(D71:D72)</f>
        <v>0</v>
      </c>
      <c r="E70" s="481">
        <f t="shared" ref="E70:AY70" si="22">SUM(E71:E72)</f>
        <v>0</v>
      </c>
      <c r="F70" s="481">
        <f t="shared" si="22"/>
        <v>0</v>
      </c>
      <c r="G70" s="481">
        <f t="shared" si="22"/>
        <v>0</v>
      </c>
      <c r="H70" s="481">
        <f t="shared" si="22"/>
        <v>0</v>
      </c>
      <c r="I70" s="481">
        <f t="shared" si="22"/>
        <v>0</v>
      </c>
      <c r="J70" s="481">
        <f t="shared" si="22"/>
        <v>0</v>
      </c>
      <c r="K70" s="481">
        <f t="shared" si="22"/>
        <v>0</v>
      </c>
      <c r="L70" s="481">
        <f t="shared" si="22"/>
        <v>0</v>
      </c>
      <c r="M70" s="481">
        <f t="shared" si="22"/>
        <v>0</v>
      </c>
      <c r="N70" s="481">
        <f t="shared" si="22"/>
        <v>0</v>
      </c>
      <c r="O70" s="481">
        <f t="shared" si="22"/>
        <v>0</v>
      </c>
      <c r="P70" s="481">
        <f t="shared" si="22"/>
        <v>0</v>
      </c>
      <c r="Q70" s="481">
        <f t="shared" si="22"/>
        <v>0</v>
      </c>
      <c r="R70" s="481">
        <f t="shared" si="22"/>
        <v>0</v>
      </c>
      <c r="S70" s="468">
        <f t="shared" si="22"/>
        <v>0</v>
      </c>
      <c r="T70" s="480">
        <f t="shared" si="22"/>
        <v>0</v>
      </c>
      <c r="U70" s="481">
        <f t="shared" si="22"/>
        <v>0</v>
      </c>
      <c r="V70" s="481">
        <f t="shared" si="22"/>
        <v>0</v>
      </c>
      <c r="W70" s="481">
        <f t="shared" si="22"/>
        <v>0</v>
      </c>
      <c r="X70" s="481">
        <f t="shared" si="22"/>
        <v>0</v>
      </c>
      <c r="Y70" s="481">
        <f t="shared" si="22"/>
        <v>0</v>
      </c>
      <c r="Z70" s="481">
        <f t="shared" si="22"/>
        <v>0</v>
      </c>
      <c r="AA70" s="481">
        <f t="shared" si="22"/>
        <v>0</v>
      </c>
      <c r="AB70" s="481">
        <f t="shared" si="22"/>
        <v>0</v>
      </c>
      <c r="AC70" s="468">
        <f t="shared" si="22"/>
        <v>0</v>
      </c>
      <c r="AD70" s="480">
        <f t="shared" si="22"/>
        <v>0</v>
      </c>
      <c r="AE70" s="481">
        <f t="shared" si="22"/>
        <v>0</v>
      </c>
      <c r="AF70" s="481">
        <f t="shared" si="22"/>
        <v>0</v>
      </c>
      <c r="AG70" s="481">
        <f t="shared" si="22"/>
        <v>0</v>
      </c>
      <c r="AH70" s="481">
        <f t="shared" si="22"/>
        <v>0</v>
      </c>
      <c r="AI70" s="468">
        <f t="shared" si="22"/>
        <v>0</v>
      </c>
      <c r="AJ70" s="480">
        <f t="shared" si="22"/>
        <v>0</v>
      </c>
      <c r="AK70" s="481">
        <f t="shared" si="22"/>
        <v>0</v>
      </c>
      <c r="AL70" s="481">
        <f t="shared" si="22"/>
        <v>0</v>
      </c>
      <c r="AM70" s="468">
        <f t="shared" si="22"/>
        <v>0</v>
      </c>
      <c r="AN70" s="480">
        <f t="shared" si="22"/>
        <v>0</v>
      </c>
      <c r="AO70" s="481">
        <f t="shared" si="22"/>
        <v>0</v>
      </c>
      <c r="AP70" s="481">
        <f t="shared" si="22"/>
        <v>0</v>
      </c>
      <c r="AQ70" s="481">
        <f t="shared" si="22"/>
        <v>0</v>
      </c>
      <c r="AR70" s="481">
        <f t="shared" si="22"/>
        <v>0</v>
      </c>
      <c r="AS70" s="576">
        <f t="shared" si="22"/>
        <v>0</v>
      </c>
      <c r="AT70" s="480">
        <f t="shared" si="22"/>
        <v>0</v>
      </c>
      <c r="AU70" s="481">
        <f t="shared" si="22"/>
        <v>0</v>
      </c>
      <c r="AV70" s="481">
        <f t="shared" si="22"/>
        <v>0</v>
      </c>
      <c r="AW70" s="468">
        <f t="shared" si="22"/>
        <v>0</v>
      </c>
      <c r="AX70" s="595">
        <f t="shared" si="22"/>
        <v>0</v>
      </c>
      <c r="AY70" s="468">
        <f t="shared" si="22"/>
        <v>0</v>
      </c>
    </row>
    <row r="71" spans="1:51" s="421" customFormat="1" ht="31.5">
      <c r="A71" s="86" t="s">
        <v>66</v>
      </c>
      <c r="B71" s="17" t="s">
        <v>145</v>
      </c>
      <c r="C71" s="265" t="s">
        <v>146</v>
      </c>
      <c r="D71" s="575" t="s">
        <v>294</v>
      </c>
      <c r="E71" s="475" t="s">
        <v>294</v>
      </c>
      <c r="F71" s="475" t="s">
        <v>294</v>
      </c>
      <c r="G71" s="475" t="s">
        <v>294</v>
      </c>
      <c r="H71" s="475" t="s">
        <v>294</v>
      </c>
      <c r="I71" s="475" t="s">
        <v>294</v>
      </c>
      <c r="J71" s="475" t="s">
        <v>294</v>
      </c>
      <c r="K71" s="475" t="s">
        <v>294</v>
      </c>
      <c r="L71" s="475" t="s">
        <v>294</v>
      </c>
      <c r="M71" s="475" t="s">
        <v>294</v>
      </c>
      <c r="N71" s="475" t="s">
        <v>294</v>
      </c>
      <c r="O71" s="475" t="s">
        <v>294</v>
      </c>
      <c r="P71" s="475" t="s">
        <v>294</v>
      </c>
      <c r="Q71" s="475" t="s">
        <v>294</v>
      </c>
      <c r="R71" s="475" t="s">
        <v>294</v>
      </c>
      <c r="S71" s="603" t="s">
        <v>294</v>
      </c>
      <c r="T71" s="474" t="s">
        <v>294</v>
      </c>
      <c r="U71" s="475" t="s">
        <v>294</v>
      </c>
      <c r="V71" s="475" t="s">
        <v>294</v>
      </c>
      <c r="W71" s="475" t="s">
        <v>294</v>
      </c>
      <c r="X71" s="475" t="s">
        <v>294</v>
      </c>
      <c r="Y71" s="475" t="s">
        <v>294</v>
      </c>
      <c r="Z71" s="475" t="s">
        <v>294</v>
      </c>
      <c r="AA71" s="475" t="s">
        <v>294</v>
      </c>
      <c r="AB71" s="475" t="s">
        <v>294</v>
      </c>
      <c r="AC71" s="603" t="s">
        <v>294</v>
      </c>
      <c r="AD71" s="474" t="s">
        <v>294</v>
      </c>
      <c r="AE71" s="475" t="s">
        <v>294</v>
      </c>
      <c r="AF71" s="475" t="s">
        <v>294</v>
      </c>
      <c r="AG71" s="475" t="s">
        <v>294</v>
      </c>
      <c r="AH71" s="475" t="s">
        <v>294</v>
      </c>
      <c r="AI71" s="603" t="s">
        <v>294</v>
      </c>
      <c r="AJ71" s="474" t="s">
        <v>294</v>
      </c>
      <c r="AK71" s="475" t="s">
        <v>294</v>
      </c>
      <c r="AL71" s="475" t="s">
        <v>294</v>
      </c>
      <c r="AM71" s="603" t="s">
        <v>294</v>
      </c>
      <c r="AN71" s="474" t="s">
        <v>294</v>
      </c>
      <c r="AO71" s="475" t="s">
        <v>294</v>
      </c>
      <c r="AP71" s="475" t="s">
        <v>294</v>
      </c>
      <c r="AQ71" s="475" t="s">
        <v>294</v>
      </c>
      <c r="AR71" s="475" t="s">
        <v>294</v>
      </c>
      <c r="AS71" s="622" t="s">
        <v>294</v>
      </c>
      <c r="AT71" s="474" t="s">
        <v>294</v>
      </c>
      <c r="AU71" s="475" t="s">
        <v>294</v>
      </c>
      <c r="AV71" s="475" t="s">
        <v>294</v>
      </c>
      <c r="AW71" s="603" t="s">
        <v>294</v>
      </c>
      <c r="AX71" s="596" t="s">
        <v>294</v>
      </c>
      <c r="AY71" s="603" t="s">
        <v>294</v>
      </c>
    </row>
    <row r="72" spans="1:51" s="421" customFormat="1" ht="34.5" customHeight="1">
      <c r="A72" s="358" t="s">
        <v>66</v>
      </c>
      <c r="B72" s="17" t="s">
        <v>147</v>
      </c>
      <c r="C72" s="265" t="s">
        <v>148</v>
      </c>
      <c r="D72" s="575" t="s">
        <v>294</v>
      </c>
      <c r="E72" s="475" t="s">
        <v>294</v>
      </c>
      <c r="F72" s="475" t="s">
        <v>294</v>
      </c>
      <c r="G72" s="475" t="s">
        <v>294</v>
      </c>
      <c r="H72" s="475" t="s">
        <v>294</v>
      </c>
      <c r="I72" s="475" t="s">
        <v>294</v>
      </c>
      <c r="J72" s="475" t="s">
        <v>294</v>
      </c>
      <c r="K72" s="475" t="s">
        <v>294</v>
      </c>
      <c r="L72" s="475" t="s">
        <v>294</v>
      </c>
      <c r="M72" s="475" t="s">
        <v>294</v>
      </c>
      <c r="N72" s="475" t="s">
        <v>294</v>
      </c>
      <c r="O72" s="475" t="s">
        <v>294</v>
      </c>
      <c r="P72" s="475" t="s">
        <v>294</v>
      </c>
      <c r="Q72" s="475" t="s">
        <v>294</v>
      </c>
      <c r="R72" s="475" t="s">
        <v>294</v>
      </c>
      <c r="S72" s="603" t="s">
        <v>294</v>
      </c>
      <c r="T72" s="474" t="s">
        <v>294</v>
      </c>
      <c r="U72" s="475" t="s">
        <v>294</v>
      </c>
      <c r="V72" s="475" t="s">
        <v>294</v>
      </c>
      <c r="W72" s="475" t="s">
        <v>294</v>
      </c>
      <c r="X72" s="475" t="s">
        <v>294</v>
      </c>
      <c r="Y72" s="475" t="s">
        <v>294</v>
      </c>
      <c r="Z72" s="475" t="s">
        <v>294</v>
      </c>
      <c r="AA72" s="475" t="s">
        <v>294</v>
      </c>
      <c r="AB72" s="475" t="s">
        <v>294</v>
      </c>
      <c r="AC72" s="603" t="s">
        <v>294</v>
      </c>
      <c r="AD72" s="474" t="s">
        <v>294</v>
      </c>
      <c r="AE72" s="475" t="s">
        <v>294</v>
      </c>
      <c r="AF72" s="475" t="s">
        <v>294</v>
      </c>
      <c r="AG72" s="475" t="s">
        <v>294</v>
      </c>
      <c r="AH72" s="475" t="s">
        <v>294</v>
      </c>
      <c r="AI72" s="603" t="s">
        <v>294</v>
      </c>
      <c r="AJ72" s="474" t="s">
        <v>294</v>
      </c>
      <c r="AK72" s="475" t="s">
        <v>294</v>
      </c>
      <c r="AL72" s="475" t="s">
        <v>294</v>
      </c>
      <c r="AM72" s="603" t="s">
        <v>294</v>
      </c>
      <c r="AN72" s="474" t="s">
        <v>294</v>
      </c>
      <c r="AO72" s="475" t="s">
        <v>294</v>
      </c>
      <c r="AP72" s="475" t="s">
        <v>294</v>
      </c>
      <c r="AQ72" s="475" t="s">
        <v>294</v>
      </c>
      <c r="AR72" s="475" t="s">
        <v>294</v>
      </c>
      <c r="AS72" s="622" t="s">
        <v>294</v>
      </c>
      <c r="AT72" s="474" t="s">
        <v>294</v>
      </c>
      <c r="AU72" s="475" t="s">
        <v>294</v>
      </c>
      <c r="AV72" s="475" t="s">
        <v>294</v>
      </c>
      <c r="AW72" s="603" t="s">
        <v>294</v>
      </c>
      <c r="AX72" s="596" t="s">
        <v>294</v>
      </c>
      <c r="AY72" s="603" t="s">
        <v>294</v>
      </c>
    </row>
    <row r="73" spans="1:51" s="421" customFormat="1" ht="31.5">
      <c r="A73" s="339" t="s">
        <v>68</v>
      </c>
      <c r="B73" s="55" t="s">
        <v>69</v>
      </c>
      <c r="C73" s="286" t="s">
        <v>10</v>
      </c>
      <c r="D73" s="573">
        <f>D74+D78+D79+D80+D81+D82+D83+D84</f>
        <v>0</v>
      </c>
      <c r="E73" s="479">
        <f t="shared" ref="E73:AY73" si="23">E74+E78+E79+E80+E81+E82+E83+E84</f>
        <v>0</v>
      </c>
      <c r="F73" s="479">
        <f t="shared" si="23"/>
        <v>0</v>
      </c>
      <c r="G73" s="479">
        <f t="shared" si="23"/>
        <v>0</v>
      </c>
      <c r="H73" s="479">
        <f t="shared" si="23"/>
        <v>0</v>
      </c>
      <c r="I73" s="479">
        <f t="shared" si="23"/>
        <v>0</v>
      </c>
      <c r="J73" s="479">
        <f t="shared" si="23"/>
        <v>0</v>
      </c>
      <c r="K73" s="479">
        <f t="shared" si="23"/>
        <v>0</v>
      </c>
      <c r="L73" s="479">
        <f t="shared" si="23"/>
        <v>0</v>
      </c>
      <c r="M73" s="479">
        <f t="shared" si="23"/>
        <v>0</v>
      </c>
      <c r="N73" s="479">
        <f t="shared" si="23"/>
        <v>0</v>
      </c>
      <c r="O73" s="479">
        <f t="shared" si="23"/>
        <v>0</v>
      </c>
      <c r="P73" s="479">
        <f t="shared" si="23"/>
        <v>0</v>
      </c>
      <c r="Q73" s="479">
        <f t="shared" si="23"/>
        <v>0</v>
      </c>
      <c r="R73" s="479">
        <f t="shared" si="23"/>
        <v>0</v>
      </c>
      <c r="S73" s="463">
        <f t="shared" si="23"/>
        <v>0</v>
      </c>
      <c r="T73" s="478">
        <f t="shared" si="23"/>
        <v>0</v>
      </c>
      <c r="U73" s="479">
        <f t="shared" si="23"/>
        <v>0</v>
      </c>
      <c r="V73" s="479">
        <f t="shared" si="23"/>
        <v>0</v>
      </c>
      <c r="W73" s="479">
        <f t="shared" si="23"/>
        <v>0</v>
      </c>
      <c r="X73" s="479">
        <f t="shared" si="23"/>
        <v>0</v>
      </c>
      <c r="Y73" s="479">
        <f t="shared" si="23"/>
        <v>0</v>
      </c>
      <c r="Z73" s="479">
        <f t="shared" si="23"/>
        <v>0</v>
      </c>
      <c r="AA73" s="479">
        <f t="shared" si="23"/>
        <v>0</v>
      </c>
      <c r="AB73" s="479">
        <f t="shared" si="23"/>
        <v>0</v>
      </c>
      <c r="AC73" s="463">
        <f t="shared" si="23"/>
        <v>0</v>
      </c>
      <c r="AD73" s="478">
        <f t="shared" si="23"/>
        <v>0</v>
      </c>
      <c r="AE73" s="479">
        <f t="shared" si="23"/>
        <v>0</v>
      </c>
      <c r="AF73" s="479">
        <f t="shared" si="23"/>
        <v>0</v>
      </c>
      <c r="AG73" s="479">
        <f t="shared" si="23"/>
        <v>0</v>
      </c>
      <c r="AH73" s="479">
        <f t="shared" si="23"/>
        <v>0</v>
      </c>
      <c r="AI73" s="463">
        <f t="shared" si="23"/>
        <v>0</v>
      </c>
      <c r="AJ73" s="478">
        <f t="shared" si="23"/>
        <v>0</v>
      </c>
      <c r="AK73" s="479">
        <f t="shared" si="23"/>
        <v>0</v>
      </c>
      <c r="AL73" s="479">
        <f t="shared" si="23"/>
        <v>0</v>
      </c>
      <c r="AM73" s="463">
        <f t="shared" si="23"/>
        <v>0</v>
      </c>
      <c r="AN73" s="478">
        <f t="shared" si="23"/>
        <v>0</v>
      </c>
      <c r="AO73" s="479">
        <f t="shared" si="23"/>
        <v>0</v>
      </c>
      <c r="AP73" s="479">
        <f t="shared" si="23"/>
        <v>0</v>
      </c>
      <c r="AQ73" s="479">
        <f t="shared" si="23"/>
        <v>0</v>
      </c>
      <c r="AR73" s="479">
        <f t="shared" si="23"/>
        <v>0</v>
      </c>
      <c r="AS73" s="621">
        <f t="shared" si="23"/>
        <v>0</v>
      </c>
      <c r="AT73" s="478">
        <f t="shared" si="23"/>
        <v>0</v>
      </c>
      <c r="AU73" s="479">
        <f t="shared" si="23"/>
        <v>0</v>
      </c>
      <c r="AV73" s="479">
        <f t="shared" si="23"/>
        <v>0</v>
      </c>
      <c r="AW73" s="463">
        <f t="shared" si="23"/>
        <v>0</v>
      </c>
      <c r="AX73" s="594">
        <f t="shared" si="23"/>
        <v>0</v>
      </c>
      <c r="AY73" s="463">
        <f t="shared" si="23"/>
        <v>0</v>
      </c>
    </row>
    <row r="74" spans="1:51" s="421" customFormat="1" ht="31.5">
      <c r="A74" s="357" t="s">
        <v>70</v>
      </c>
      <c r="B74" s="74" t="s">
        <v>71</v>
      </c>
      <c r="C74" s="263" t="s">
        <v>10</v>
      </c>
      <c r="D74" s="574">
        <f>SUM(D75:D77)</f>
        <v>0</v>
      </c>
      <c r="E74" s="481">
        <f t="shared" ref="E74:AY74" si="24">SUM(E75:E77)</f>
        <v>0</v>
      </c>
      <c r="F74" s="481">
        <f t="shared" si="24"/>
        <v>0</v>
      </c>
      <c r="G74" s="481">
        <f t="shared" si="24"/>
        <v>0</v>
      </c>
      <c r="H74" s="481">
        <f t="shared" si="24"/>
        <v>0</v>
      </c>
      <c r="I74" s="481">
        <f t="shared" si="24"/>
        <v>0</v>
      </c>
      <c r="J74" s="481">
        <f t="shared" si="24"/>
        <v>0</v>
      </c>
      <c r="K74" s="481">
        <f t="shared" si="24"/>
        <v>0</v>
      </c>
      <c r="L74" s="481">
        <f t="shared" si="24"/>
        <v>0</v>
      </c>
      <c r="M74" s="481">
        <f t="shared" si="24"/>
        <v>0</v>
      </c>
      <c r="N74" s="481">
        <f t="shared" si="24"/>
        <v>0</v>
      </c>
      <c r="O74" s="481">
        <f t="shared" si="24"/>
        <v>0</v>
      </c>
      <c r="P74" s="481">
        <f t="shared" si="24"/>
        <v>0</v>
      </c>
      <c r="Q74" s="481">
        <f t="shared" si="24"/>
        <v>0</v>
      </c>
      <c r="R74" s="481">
        <f t="shared" si="24"/>
        <v>0</v>
      </c>
      <c r="S74" s="468">
        <f t="shared" si="24"/>
        <v>0</v>
      </c>
      <c r="T74" s="480">
        <f t="shared" si="24"/>
        <v>0</v>
      </c>
      <c r="U74" s="481">
        <f t="shared" si="24"/>
        <v>0</v>
      </c>
      <c r="V74" s="481">
        <f t="shared" si="24"/>
        <v>0</v>
      </c>
      <c r="W74" s="481">
        <f t="shared" si="24"/>
        <v>0</v>
      </c>
      <c r="X74" s="481">
        <f t="shared" si="24"/>
        <v>0</v>
      </c>
      <c r="Y74" s="481">
        <f t="shared" si="24"/>
        <v>0</v>
      </c>
      <c r="Z74" s="481">
        <f t="shared" si="24"/>
        <v>0</v>
      </c>
      <c r="AA74" s="481">
        <f t="shared" si="24"/>
        <v>0</v>
      </c>
      <c r="AB74" s="481">
        <f t="shared" si="24"/>
        <v>0</v>
      </c>
      <c r="AC74" s="468">
        <f t="shared" si="24"/>
        <v>0</v>
      </c>
      <c r="AD74" s="480">
        <f t="shared" si="24"/>
        <v>0</v>
      </c>
      <c r="AE74" s="481">
        <f t="shared" si="24"/>
        <v>0</v>
      </c>
      <c r="AF74" s="481">
        <f t="shared" si="24"/>
        <v>0</v>
      </c>
      <c r="AG74" s="481">
        <f t="shared" si="24"/>
        <v>0</v>
      </c>
      <c r="AH74" s="481">
        <f t="shared" si="24"/>
        <v>0</v>
      </c>
      <c r="AI74" s="468">
        <f t="shared" si="24"/>
        <v>0</v>
      </c>
      <c r="AJ74" s="480">
        <f t="shared" si="24"/>
        <v>0</v>
      </c>
      <c r="AK74" s="481">
        <f t="shared" si="24"/>
        <v>0</v>
      </c>
      <c r="AL74" s="481">
        <f t="shared" si="24"/>
        <v>0</v>
      </c>
      <c r="AM74" s="468">
        <f t="shared" si="24"/>
        <v>0</v>
      </c>
      <c r="AN74" s="480">
        <f t="shared" si="24"/>
        <v>0</v>
      </c>
      <c r="AO74" s="481">
        <f t="shared" si="24"/>
        <v>0</v>
      </c>
      <c r="AP74" s="481">
        <f t="shared" si="24"/>
        <v>0</v>
      </c>
      <c r="AQ74" s="481">
        <f t="shared" si="24"/>
        <v>0</v>
      </c>
      <c r="AR74" s="481">
        <f t="shared" si="24"/>
        <v>0</v>
      </c>
      <c r="AS74" s="576">
        <f t="shared" si="24"/>
        <v>0</v>
      </c>
      <c r="AT74" s="480">
        <f t="shared" si="24"/>
        <v>0</v>
      </c>
      <c r="AU74" s="481">
        <f t="shared" si="24"/>
        <v>0</v>
      </c>
      <c r="AV74" s="481">
        <f t="shared" si="24"/>
        <v>0</v>
      </c>
      <c r="AW74" s="468">
        <f t="shared" si="24"/>
        <v>0</v>
      </c>
      <c r="AX74" s="595">
        <f t="shared" si="24"/>
        <v>0</v>
      </c>
      <c r="AY74" s="468">
        <f t="shared" si="24"/>
        <v>0</v>
      </c>
    </row>
    <row r="75" spans="1:51" s="421" customFormat="1" ht="36.75" customHeight="1">
      <c r="A75" s="4" t="s">
        <v>70</v>
      </c>
      <c r="B75" s="17" t="s">
        <v>149</v>
      </c>
      <c r="C75" s="265" t="s">
        <v>150</v>
      </c>
      <c r="D75" s="575" t="s">
        <v>294</v>
      </c>
      <c r="E75" s="475" t="s">
        <v>294</v>
      </c>
      <c r="F75" s="475" t="s">
        <v>294</v>
      </c>
      <c r="G75" s="475" t="s">
        <v>294</v>
      </c>
      <c r="H75" s="475" t="s">
        <v>294</v>
      </c>
      <c r="I75" s="475" t="s">
        <v>294</v>
      </c>
      <c r="J75" s="475" t="s">
        <v>294</v>
      </c>
      <c r="K75" s="475" t="s">
        <v>294</v>
      </c>
      <c r="L75" s="475" t="s">
        <v>294</v>
      </c>
      <c r="M75" s="475" t="s">
        <v>294</v>
      </c>
      <c r="N75" s="475" t="s">
        <v>294</v>
      </c>
      <c r="O75" s="475" t="s">
        <v>294</v>
      </c>
      <c r="P75" s="475" t="s">
        <v>294</v>
      </c>
      <c r="Q75" s="475" t="s">
        <v>294</v>
      </c>
      <c r="R75" s="475" t="s">
        <v>294</v>
      </c>
      <c r="S75" s="603" t="s">
        <v>294</v>
      </c>
      <c r="T75" s="474" t="s">
        <v>294</v>
      </c>
      <c r="U75" s="475" t="s">
        <v>294</v>
      </c>
      <c r="V75" s="475" t="s">
        <v>294</v>
      </c>
      <c r="W75" s="475" t="s">
        <v>294</v>
      </c>
      <c r="X75" s="475" t="s">
        <v>294</v>
      </c>
      <c r="Y75" s="475" t="s">
        <v>294</v>
      </c>
      <c r="Z75" s="475" t="s">
        <v>294</v>
      </c>
      <c r="AA75" s="475" t="s">
        <v>294</v>
      </c>
      <c r="AB75" s="475" t="s">
        <v>294</v>
      </c>
      <c r="AC75" s="603" t="s">
        <v>294</v>
      </c>
      <c r="AD75" s="474" t="s">
        <v>294</v>
      </c>
      <c r="AE75" s="475" t="s">
        <v>294</v>
      </c>
      <c r="AF75" s="475" t="s">
        <v>294</v>
      </c>
      <c r="AG75" s="475" t="s">
        <v>294</v>
      </c>
      <c r="AH75" s="475" t="s">
        <v>294</v>
      </c>
      <c r="AI75" s="603" t="s">
        <v>294</v>
      </c>
      <c r="AJ75" s="474" t="s">
        <v>294</v>
      </c>
      <c r="AK75" s="475" t="s">
        <v>294</v>
      </c>
      <c r="AL75" s="475" t="s">
        <v>294</v>
      </c>
      <c r="AM75" s="603" t="s">
        <v>294</v>
      </c>
      <c r="AN75" s="474" t="s">
        <v>294</v>
      </c>
      <c r="AO75" s="475" t="s">
        <v>294</v>
      </c>
      <c r="AP75" s="475" t="s">
        <v>294</v>
      </c>
      <c r="AQ75" s="475" t="s">
        <v>294</v>
      </c>
      <c r="AR75" s="475" t="s">
        <v>294</v>
      </c>
      <c r="AS75" s="622" t="s">
        <v>294</v>
      </c>
      <c r="AT75" s="474" t="s">
        <v>294</v>
      </c>
      <c r="AU75" s="475" t="s">
        <v>294</v>
      </c>
      <c r="AV75" s="475" t="s">
        <v>294</v>
      </c>
      <c r="AW75" s="603" t="s">
        <v>294</v>
      </c>
      <c r="AX75" s="596" t="s">
        <v>294</v>
      </c>
      <c r="AY75" s="603" t="s">
        <v>294</v>
      </c>
    </row>
    <row r="76" spans="1:51" s="421" customFormat="1" ht="36.75" customHeight="1">
      <c r="A76" s="4" t="s">
        <v>70</v>
      </c>
      <c r="B76" s="17" t="s">
        <v>151</v>
      </c>
      <c r="C76" s="265" t="s">
        <v>152</v>
      </c>
      <c r="D76" s="575" t="s">
        <v>294</v>
      </c>
      <c r="E76" s="475" t="s">
        <v>294</v>
      </c>
      <c r="F76" s="475" t="s">
        <v>294</v>
      </c>
      <c r="G76" s="475" t="s">
        <v>294</v>
      </c>
      <c r="H76" s="475" t="s">
        <v>294</v>
      </c>
      <c r="I76" s="475" t="s">
        <v>294</v>
      </c>
      <c r="J76" s="475" t="s">
        <v>294</v>
      </c>
      <c r="K76" s="475" t="s">
        <v>294</v>
      </c>
      <c r="L76" s="475" t="s">
        <v>294</v>
      </c>
      <c r="M76" s="475" t="s">
        <v>294</v>
      </c>
      <c r="N76" s="475" t="s">
        <v>294</v>
      </c>
      <c r="O76" s="475" t="s">
        <v>294</v>
      </c>
      <c r="P76" s="475" t="s">
        <v>294</v>
      </c>
      <c r="Q76" s="475" t="s">
        <v>294</v>
      </c>
      <c r="R76" s="475" t="s">
        <v>294</v>
      </c>
      <c r="S76" s="603" t="s">
        <v>294</v>
      </c>
      <c r="T76" s="474" t="s">
        <v>294</v>
      </c>
      <c r="U76" s="475" t="s">
        <v>294</v>
      </c>
      <c r="V76" s="475" t="s">
        <v>294</v>
      </c>
      <c r="W76" s="475" t="s">
        <v>294</v>
      </c>
      <c r="X76" s="475" t="s">
        <v>294</v>
      </c>
      <c r="Y76" s="475" t="s">
        <v>294</v>
      </c>
      <c r="Z76" s="475" t="s">
        <v>294</v>
      </c>
      <c r="AA76" s="475" t="s">
        <v>294</v>
      </c>
      <c r="AB76" s="475" t="s">
        <v>294</v>
      </c>
      <c r="AC76" s="603" t="s">
        <v>294</v>
      </c>
      <c r="AD76" s="474" t="s">
        <v>294</v>
      </c>
      <c r="AE76" s="475" t="s">
        <v>294</v>
      </c>
      <c r="AF76" s="475" t="s">
        <v>294</v>
      </c>
      <c r="AG76" s="475" t="s">
        <v>294</v>
      </c>
      <c r="AH76" s="475" t="s">
        <v>294</v>
      </c>
      <c r="AI76" s="603" t="s">
        <v>294</v>
      </c>
      <c r="AJ76" s="474" t="s">
        <v>294</v>
      </c>
      <c r="AK76" s="475" t="s">
        <v>294</v>
      </c>
      <c r="AL76" s="475" t="s">
        <v>294</v>
      </c>
      <c r="AM76" s="603" t="s">
        <v>294</v>
      </c>
      <c r="AN76" s="474" t="s">
        <v>294</v>
      </c>
      <c r="AO76" s="475" t="s">
        <v>294</v>
      </c>
      <c r="AP76" s="475" t="s">
        <v>294</v>
      </c>
      <c r="AQ76" s="475" t="s">
        <v>294</v>
      </c>
      <c r="AR76" s="475" t="s">
        <v>294</v>
      </c>
      <c r="AS76" s="622" t="s">
        <v>294</v>
      </c>
      <c r="AT76" s="474" t="s">
        <v>294</v>
      </c>
      <c r="AU76" s="475" t="s">
        <v>294</v>
      </c>
      <c r="AV76" s="475" t="s">
        <v>294</v>
      </c>
      <c r="AW76" s="603" t="s">
        <v>294</v>
      </c>
      <c r="AX76" s="596" t="s">
        <v>294</v>
      </c>
      <c r="AY76" s="603" t="s">
        <v>294</v>
      </c>
    </row>
    <row r="77" spans="1:51" s="421" customFormat="1" ht="36.75" customHeight="1">
      <c r="A77" s="4" t="s">
        <v>70</v>
      </c>
      <c r="B77" s="17" t="s">
        <v>153</v>
      </c>
      <c r="C77" s="265" t="s">
        <v>154</v>
      </c>
      <c r="D77" s="575" t="s">
        <v>294</v>
      </c>
      <c r="E77" s="475" t="s">
        <v>294</v>
      </c>
      <c r="F77" s="475" t="s">
        <v>294</v>
      </c>
      <c r="G77" s="475" t="s">
        <v>294</v>
      </c>
      <c r="H77" s="475" t="s">
        <v>294</v>
      </c>
      <c r="I77" s="475" t="s">
        <v>294</v>
      </c>
      <c r="J77" s="475" t="s">
        <v>294</v>
      </c>
      <c r="K77" s="475" t="s">
        <v>294</v>
      </c>
      <c r="L77" s="475" t="s">
        <v>294</v>
      </c>
      <c r="M77" s="475" t="s">
        <v>294</v>
      </c>
      <c r="N77" s="475" t="s">
        <v>294</v>
      </c>
      <c r="O77" s="475" t="s">
        <v>294</v>
      </c>
      <c r="P77" s="475" t="s">
        <v>294</v>
      </c>
      <c r="Q77" s="475" t="s">
        <v>294</v>
      </c>
      <c r="R77" s="475" t="s">
        <v>294</v>
      </c>
      <c r="S77" s="603" t="s">
        <v>294</v>
      </c>
      <c r="T77" s="474" t="s">
        <v>294</v>
      </c>
      <c r="U77" s="475" t="s">
        <v>294</v>
      </c>
      <c r="V77" s="475" t="s">
        <v>294</v>
      </c>
      <c r="W77" s="475" t="s">
        <v>294</v>
      </c>
      <c r="X77" s="475" t="s">
        <v>294</v>
      </c>
      <c r="Y77" s="475" t="s">
        <v>294</v>
      </c>
      <c r="Z77" s="475" t="s">
        <v>294</v>
      </c>
      <c r="AA77" s="475" t="s">
        <v>294</v>
      </c>
      <c r="AB77" s="475" t="s">
        <v>294</v>
      </c>
      <c r="AC77" s="603" t="s">
        <v>294</v>
      </c>
      <c r="AD77" s="474" t="s">
        <v>294</v>
      </c>
      <c r="AE77" s="475" t="s">
        <v>294</v>
      </c>
      <c r="AF77" s="475" t="s">
        <v>294</v>
      </c>
      <c r="AG77" s="475" t="s">
        <v>294</v>
      </c>
      <c r="AH77" s="475" t="s">
        <v>294</v>
      </c>
      <c r="AI77" s="603" t="s">
        <v>294</v>
      </c>
      <c r="AJ77" s="474" t="s">
        <v>294</v>
      </c>
      <c r="AK77" s="475" t="s">
        <v>294</v>
      </c>
      <c r="AL77" s="475" t="s">
        <v>294</v>
      </c>
      <c r="AM77" s="603" t="s">
        <v>294</v>
      </c>
      <c r="AN77" s="474" t="s">
        <v>294</v>
      </c>
      <c r="AO77" s="475" t="s">
        <v>294</v>
      </c>
      <c r="AP77" s="475" t="s">
        <v>294</v>
      </c>
      <c r="AQ77" s="475" t="s">
        <v>294</v>
      </c>
      <c r="AR77" s="475" t="s">
        <v>294</v>
      </c>
      <c r="AS77" s="622" t="s">
        <v>294</v>
      </c>
      <c r="AT77" s="474" t="s">
        <v>294</v>
      </c>
      <c r="AU77" s="475" t="s">
        <v>294</v>
      </c>
      <c r="AV77" s="475" t="s">
        <v>294</v>
      </c>
      <c r="AW77" s="603" t="s">
        <v>294</v>
      </c>
      <c r="AX77" s="596" t="s">
        <v>294</v>
      </c>
      <c r="AY77" s="603" t="s">
        <v>294</v>
      </c>
    </row>
    <row r="78" spans="1:51" s="421" customFormat="1" ht="31.5">
      <c r="A78" s="357" t="s">
        <v>72</v>
      </c>
      <c r="B78" s="74" t="s">
        <v>73</v>
      </c>
      <c r="C78" s="263" t="s">
        <v>10</v>
      </c>
      <c r="D78" s="574">
        <v>0</v>
      </c>
      <c r="E78" s="481">
        <v>0</v>
      </c>
      <c r="F78" s="481">
        <v>0</v>
      </c>
      <c r="G78" s="481">
        <v>0</v>
      </c>
      <c r="H78" s="481">
        <v>0</v>
      </c>
      <c r="I78" s="481">
        <v>0</v>
      </c>
      <c r="J78" s="481">
        <v>0</v>
      </c>
      <c r="K78" s="481">
        <v>0</v>
      </c>
      <c r="L78" s="481">
        <v>0</v>
      </c>
      <c r="M78" s="481">
        <v>0</v>
      </c>
      <c r="N78" s="481">
        <v>0</v>
      </c>
      <c r="O78" s="481">
        <v>0</v>
      </c>
      <c r="P78" s="481">
        <v>0</v>
      </c>
      <c r="Q78" s="481">
        <v>0</v>
      </c>
      <c r="R78" s="481">
        <v>0</v>
      </c>
      <c r="S78" s="468">
        <v>0</v>
      </c>
      <c r="T78" s="480">
        <v>0</v>
      </c>
      <c r="U78" s="481">
        <v>0</v>
      </c>
      <c r="V78" s="481">
        <v>0</v>
      </c>
      <c r="W78" s="481">
        <v>0</v>
      </c>
      <c r="X78" s="481">
        <v>0</v>
      </c>
      <c r="Y78" s="481">
        <v>0</v>
      </c>
      <c r="Z78" s="481">
        <v>0</v>
      </c>
      <c r="AA78" s="481">
        <v>0</v>
      </c>
      <c r="AB78" s="481">
        <v>0</v>
      </c>
      <c r="AC78" s="468">
        <v>0</v>
      </c>
      <c r="AD78" s="480">
        <v>0</v>
      </c>
      <c r="AE78" s="481">
        <v>0</v>
      </c>
      <c r="AF78" s="481">
        <v>0</v>
      </c>
      <c r="AG78" s="481">
        <v>0</v>
      </c>
      <c r="AH78" s="481">
        <v>0</v>
      </c>
      <c r="AI78" s="468">
        <v>0</v>
      </c>
      <c r="AJ78" s="480">
        <v>0</v>
      </c>
      <c r="AK78" s="481">
        <v>0</v>
      </c>
      <c r="AL78" s="481">
        <v>0</v>
      </c>
      <c r="AM78" s="468">
        <v>0</v>
      </c>
      <c r="AN78" s="480">
        <v>0</v>
      </c>
      <c r="AO78" s="481">
        <v>0</v>
      </c>
      <c r="AP78" s="481">
        <v>0</v>
      </c>
      <c r="AQ78" s="481">
        <v>0</v>
      </c>
      <c r="AR78" s="481">
        <v>0</v>
      </c>
      <c r="AS78" s="576">
        <v>0</v>
      </c>
      <c r="AT78" s="480">
        <v>0</v>
      </c>
      <c r="AU78" s="481">
        <v>0</v>
      </c>
      <c r="AV78" s="481">
        <v>0</v>
      </c>
      <c r="AW78" s="468">
        <v>0</v>
      </c>
      <c r="AX78" s="595">
        <v>0</v>
      </c>
      <c r="AY78" s="468">
        <v>0</v>
      </c>
    </row>
    <row r="79" spans="1:51" s="421" customFormat="1" ht="31.5">
      <c r="A79" s="357" t="s">
        <v>74</v>
      </c>
      <c r="B79" s="74" t="s">
        <v>75</v>
      </c>
      <c r="C79" s="263" t="s">
        <v>10</v>
      </c>
      <c r="D79" s="574">
        <v>0</v>
      </c>
      <c r="E79" s="481">
        <v>0</v>
      </c>
      <c r="F79" s="481">
        <v>0</v>
      </c>
      <c r="G79" s="481">
        <v>0</v>
      </c>
      <c r="H79" s="481">
        <v>0</v>
      </c>
      <c r="I79" s="481">
        <v>0</v>
      </c>
      <c r="J79" s="481">
        <v>0</v>
      </c>
      <c r="K79" s="481">
        <v>0</v>
      </c>
      <c r="L79" s="481">
        <v>0</v>
      </c>
      <c r="M79" s="481">
        <v>0</v>
      </c>
      <c r="N79" s="481">
        <v>0</v>
      </c>
      <c r="O79" s="481">
        <v>0</v>
      </c>
      <c r="P79" s="481">
        <v>0</v>
      </c>
      <c r="Q79" s="481">
        <v>0</v>
      </c>
      <c r="R79" s="481">
        <v>0</v>
      </c>
      <c r="S79" s="468">
        <v>0</v>
      </c>
      <c r="T79" s="480">
        <v>0</v>
      </c>
      <c r="U79" s="481">
        <v>0</v>
      </c>
      <c r="V79" s="481">
        <v>0</v>
      </c>
      <c r="W79" s="481">
        <v>0</v>
      </c>
      <c r="X79" s="481">
        <v>0</v>
      </c>
      <c r="Y79" s="481">
        <v>0</v>
      </c>
      <c r="Z79" s="481">
        <v>0</v>
      </c>
      <c r="AA79" s="481">
        <v>0</v>
      </c>
      <c r="AB79" s="481">
        <v>0</v>
      </c>
      <c r="AC79" s="468">
        <v>0</v>
      </c>
      <c r="AD79" s="480">
        <v>0</v>
      </c>
      <c r="AE79" s="481">
        <v>0</v>
      </c>
      <c r="AF79" s="481">
        <v>0</v>
      </c>
      <c r="AG79" s="481">
        <v>0</v>
      </c>
      <c r="AH79" s="481">
        <v>0</v>
      </c>
      <c r="AI79" s="468">
        <v>0</v>
      </c>
      <c r="AJ79" s="480">
        <v>0</v>
      </c>
      <c r="AK79" s="481">
        <v>0</v>
      </c>
      <c r="AL79" s="481">
        <v>0</v>
      </c>
      <c r="AM79" s="468">
        <v>0</v>
      </c>
      <c r="AN79" s="480">
        <v>0</v>
      </c>
      <c r="AO79" s="481">
        <v>0</v>
      </c>
      <c r="AP79" s="481">
        <v>0</v>
      </c>
      <c r="AQ79" s="481">
        <v>0</v>
      </c>
      <c r="AR79" s="481">
        <v>0</v>
      </c>
      <c r="AS79" s="576">
        <v>0</v>
      </c>
      <c r="AT79" s="480">
        <v>0</v>
      </c>
      <c r="AU79" s="481">
        <v>0</v>
      </c>
      <c r="AV79" s="481">
        <v>0</v>
      </c>
      <c r="AW79" s="468">
        <v>0</v>
      </c>
      <c r="AX79" s="595">
        <v>0</v>
      </c>
      <c r="AY79" s="468">
        <v>0</v>
      </c>
    </row>
    <row r="80" spans="1:51" s="421" customFormat="1" ht="31.5">
      <c r="A80" s="357" t="s">
        <v>76</v>
      </c>
      <c r="B80" s="74" t="s">
        <v>77</v>
      </c>
      <c r="C80" s="263" t="s">
        <v>10</v>
      </c>
      <c r="D80" s="574">
        <v>0</v>
      </c>
      <c r="E80" s="481">
        <v>0</v>
      </c>
      <c r="F80" s="481">
        <v>0</v>
      </c>
      <c r="G80" s="481">
        <v>0</v>
      </c>
      <c r="H80" s="481">
        <v>0</v>
      </c>
      <c r="I80" s="481">
        <v>0</v>
      </c>
      <c r="J80" s="481">
        <v>0</v>
      </c>
      <c r="K80" s="481">
        <v>0</v>
      </c>
      <c r="L80" s="481">
        <v>0</v>
      </c>
      <c r="M80" s="481">
        <v>0</v>
      </c>
      <c r="N80" s="481">
        <v>0</v>
      </c>
      <c r="O80" s="481">
        <v>0</v>
      </c>
      <c r="P80" s="481">
        <v>0</v>
      </c>
      <c r="Q80" s="481">
        <v>0</v>
      </c>
      <c r="R80" s="481">
        <v>0</v>
      </c>
      <c r="S80" s="468">
        <v>0</v>
      </c>
      <c r="T80" s="480">
        <v>0</v>
      </c>
      <c r="U80" s="481">
        <v>0</v>
      </c>
      <c r="V80" s="481">
        <v>0</v>
      </c>
      <c r="W80" s="481">
        <v>0</v>
      </c>
      <c r="X80" s="481">
        <v>0</v>
      </c>
      <c r="Y80" s="481">
        <v>0</v>
      </c>
      <c r="Z80" s="481">
        <v>0</v>
      </c>
      <c r="AA80" s="481">
        <v>0</v>
      </c>
      <c r="AB80" s="481">
        <v>0</v>
      </c>
      <c r="AC80" s="468">
        <v>0</v>
      </c>
      <c r="AD80" s="480">
        <v>0</v>
      </c>
      <c r="AE80" s="481">
        <v>0</v>
      </c>
      <c r="AF80" s="481">
        <v>0</v>
      </c>
      <c r="AG80" s="481">
        <v>0</v>
      </c>
      <c r="AH80" s="481">
        <v>0</v>
      </c>
      <c r="AI80" s="468">
        <v>0</v>
      </c>
      <c r="AJ80" s="480">
        <v>0</v>
      </c>
      <c r="AK80" s="481">
        <v>0</v>
      </c>
      <c r="AL80" s="481">
        <v>0</v>
      </c>
      <c r="AM80" s="468">
        <v>0</v>
      </c>
      <c r="AN80" s="480">
        <v>0</v>
      </c>
      <c r="AO80" s="481">
        <v>0</v>
      </c>
      <c r="AP80" s="481">
        <v>0</v>
      </c>
      <c r="AQ80" s="481">
        <v>0</v>
      </c>
      <c r="AR80" s="481">
        <v>0</v>
      </c>
      <c r="AS80" s="576">
        <v>0</v>
      </c>
      <c r="AT80" s="480">
        <v>0</v>
      </c>
      <c r="AU80" s="481">
        <v>0</v>
      </c>
      <c r="AV80" s="481">
        <v>0</v>
      </c>
      <c r="AW80" s="468">
        <v>0</v>
      </c>
      <c r="AX80" s="595">
        <v>0</v>
      </c>
      <c r="AY80" s="468">
        <v>0</v>
      </c>
    </row>
    <row r="81" spans="1:51" s="421" customFormat="1" ht="31.5">
      <c r="A81" s="357" t="s">
        <v>78</v>
      </c>
      <c r="B81" s="74" t="s">
        <v>79</v>
      </c>
      <c r="C81" s="263" t="s">
        <v>10</v>
      </c>
      <c r="D81" s="574">
        <v>0</v>
      </c>
      <c r="E81" s="481">
        <v>0</v>
      </c>
      <c r="F81" s="481">
        <v>0</v>
      </c>
      <c r="G81" s="481">
        <v>0</v>
      </c>
      <c r="H81" s="481">
        <v>0</v>
      </c>
      <c r="I81" s="481">
        <v>0</v>
      </c>
      <c r="J81" s="481">
        <v>0</v>
      </c>
      <c r="K81" s="481">
        <v>0</v>
      </c>
      <c r="L81" s="481">
        <v>0</v>
      </c>
      <c r="M81" s="481">
        <v>0</v>
      </c>
      <c r="N81" s="481">
        <v>0</v>
      </c>
      <c r="O81" s="481">
        <v>0</v>
      </c>
      <c r="P81" s="481">
        <v>0</v>
      </c>
      <c r="Q81" s="481">
        <v>0</v>
      </c>
      <c r="R81" s="481">
        <v>0</v>
      </c>
      <c r="S81" s="468">
        <v>0</v>
      </c>
      <c r="T81" s="480">
        <v>0</v>
      </c>
      <c r="U81" s="481">
        <v>0</v>
      </c>
      <c r="V81" s="481">
        <v>0</v>
      </c>
      <c r="W81" s="481">
        <v>0</v>
      </c>
      <c r="X81" s="481">
        <v>0</v>
      </c>
      <c r="Y81" s="481">
        <v>0</v>
      </c>
      <c r="Z81" s="481">
        <v>0</v>
      </c>
      <c r="AA81" s="481">
        <v>0</v>
      </c>
      <c r="AB81" s="481">
        <v>0</v>
      </c>
      <c r="AC81" s="468">
        <v>0</v>
      </c>
      <c r="AD81" s="480">
        <v>0</v>
      </c>
      <c r="AE81" s="481">
        <v>0</v>
      </c>
      <c r="AF81" s="481">
        <v>0</v>
      </c>
      <c r="AG81" s="481">
        <v>0</v>
      </c>
      <c r="AH81" s="481">
        <v>0</v>
      </c>
      <c r="AI81" s="468">
        <v>0</v>
      </c>
      <c r="AJ81" s="480">
        <v>0</v>
      </c>
      <c r="AK81" s="481">
        <v>0</v>
      </c>
      <c r="AL81" s="481">
        <v>0</v>
      </c>
      <c r="AM81" s="468">
        <v>0</v>
      </c>
      <c r="AN81" s="480">
        <v>0</v>
      </c>
      <c r="AO81" s="481">
        <v>0</v>
      </c>
      <c r="AP81" s="481">
        <v>0</v>
      </c>
      <c r="AQ81" s="481">
        <v>0</v>
      </c>
      <c r="AR81" s="481">
        <v>0</v>
      </c>
      <c r="AS81" s="576">
        <v>0</v>
      </c>
      <c r="AT81" s="480">
        <v>0</v>
      </c>
      <c r="AU81" s="481">
        <v>0</v>
      </c>
      <c r="AV81" s="481">
        <v>0</v>
      </c>
      <c r="AW81" s="468">
        <v>0</v>
      </c>
      <c r="AX81" s="595">
        <v>0</v>
      </c>
      <c r="AY81" s="468">
        <v>0</v>
      </c>
    </row>
    <row r="82" spans="1:51" s="421" customFormat="1" ht="31.5">
      <c r="A82" s="357" t="s">
        <v>80</v>
      </c>
      <c r="B82" s="74" t="s">
        <v>81</v>
      </c>
      <c r="C82" s="263" t="s">
        <v>10</v>
      </c>
      <c r="D82" s="574">
        <v>0</v>
      </c>
      <c r="E82" s="481">
        <v>0</v>
      </c>
      <c r="F82" s="481">
        <v>0</v>
      </c>
      <c r="G82" s="481">
        <v>0</v>
      </c>
      <c r="H82" s="481">
        <v>0</v>
      </c>
      <c r="I82" s="481">
        <v>0</v>
      </c>
      <c r="J82" s="481">
        <v>0</v>
      </c>
      <c r="K82" s="481">
        <v>0</v>
      </c>
      <c r="L82" s="481">
        <v>0</v>
      </c>
      <c r="M82" s="481">
        <v>0</v>
      </c>
      <c r="N82" s="481">
        <v>0</v>
      </c>
      <c r="O82" s="481">
        <v>0</v>
      </c>
      <c r="P82" s="481">
        <v>0</v>
      </c>
      <c r="Q82" s="481">
        <v>0</v>
      </c>
      <c r="R82" s="481">
        <v>0</v>
      </c>
      <c r="S82" s="468">
        <v>0</v>
      </c>
      <c r="T82" s="480">
        <v>0</v>
      </c>
      <c r="U82" s="481">
        <v>0</v>
      </c>
      <c r="V82" s="481">
        <v>0</v>
      </c>
      <c r="W82" s="481">
        <v>0</v>
      </c>
      <c r="X82" s="481">
        <v>0</v>
      </c>
      <c r="Y82" s="481">
        <v>0</v>
      </c>
      <c r="Z82" s="481">
        <v>0</v>
      </c>
      <c r="AA82" s="481">
        <v>0</v>
      </c>
      <c r="AB82" s="481">
        <v>0</v>
      </c>
      <c r="AC82" s="468">
        <v>0</v>
      </c>
      <c r="AD82" s="480">
        <v>0</v>
      </c>
      <c r="AE82" s="481">
        <v>0</v>
      </c>
      <c r="AF82" s="481">
        <v>0</v>
      </c>
      <c r="AG82" s="481">
        <v>0</v>
      </c>
      <c r="AH82" s="481">
        <v>0</v>
      </c>
      <c r="AI82" s="468">
        <v>0</v>
      </c>
      <c r="AJ82" s="480">
        <v>0</v>
      </c>
      <c r="AK82" s="481">
        <v>0</v>
      </c>
      <c r="AL82" s="481">
        <v>0</v>
      </c>
      <c r="AM82" s="468">
        <v>0</v>
      </c>
      <c r="AN82" s="480">
        <v>0</v>
      </c>
      <c r="AO82" s="481">
        <v>0</v>
      </c>
      <c r="AP82" s="481">
        <v>0</v>
      </c>
      <c r="AQ82" s="481">
        <v>0</v>
      </c>
      <c r="AR82" s="481">
        <v>0</v>
      </c>
      <c r="AS82" s="576">
        <v>0</v>
      </c>
      <c r="AT82" s="480">
        <v>0</v>
      </c>
      <c r="AU82" s="481">
        <v>0</v>
      </c>
      <c r="AV82" s="481">
        <v>0</v>
      </c>
      <c r="AW82" s="468">
        <v>0</v>
      </c>
      <c r="AX82" s="595">
        <v>0</v>
      </c>
      <c r="AY82" s="468">
        <v>0</v>
      </c>
    </row>
    <row r="83" spans="1:51" s="421" customFormat="1" ht="31.5">
      <c r="A83" s="357" t="s">
        <v>82</v>
      </c>
      <c r="B83" s="74" t="s">
        <v>83</v>
      </c>
      <c r="C83" s="263" t="s">
        <v>10</v>
      </c>
      <c r="D83" s="574">
        <v>0</v>
      </c>
      <c r="E83" s="481">
        <v>0</v>
      </c>
      <c r="F83" s="481">
        <v>0</v>
      </c>
      <c r="G83" s="481">
        <v>0</v>
      </c>
      <c r="H83" s="481">
        <v>0</v>
      </c>
      <c r="I83" s="481">
        <v>0</v>
      </c>
      <c r="J83" s="481">
        <v>0</v>
      </c>
      <c r="K83" s="481">
        <v>0</v>
      </c>
      <c r="L83" s="481">
        <v>0</v>
      </c>
      <c r="M83" s="481">
        <v>0</v>
      </c>
      <c r="N83" s="481">
        <v>0</v>
      </c>
      <c r="O83" s="481">
        <v>0</v>
      </c>
      <c r="P83" s="481">
        <v>0</v>
      </c>
      <c r="Q83" s="481">
        <v>0</v>
      </c>
      <c r="R83" s="481">
        <v>0</v>
      </c>
      <c r="S83" s="468">
        <v>0</v>
      </c>
      <c r="T83" s="480">
        <v>0</v>
      </c>
      <c r="U83" s="481">
        <v>0</v>
      </c>
      <c r="V83" s="481">
        <v>0</v>
      </c>
      <c r="W83" s="481">
        <v>0</v>
      </c>
      <c r="X83" s="481">
        <v>0</v>
      </c>
      <c r="Y83" s="481">
        <v>0</v>
      </c>
      <c r="Z83" s="481">
        <v>0</v>
      </c>
      <c r="AA83" s="481">
        <v>0</v>
      </c>
      <c r="AB83" s="481">
        <v>0</v>
      </c>
      <c r="AC83" s="468">
        <v>0</v>
      </c>
      <c r="AD83" s="480">
        <v>0</v>
      </c>
      <c r="AE83" s="481">
        <v>0</v>
      </c>
      <c r="AF83" s="481">
        <v>0</v>
      </c>
      <c r="AG83" s="481">
        <v>0</v>
      </c>
      <c r="AH83" s="481">
        <v>0</v>
      </c>
      <c r="AI83" s="468">
        <v>0</v>
      </c>
      <c r="AJ83" s="480">
        <v>0</v>
      </c>
      <c r="AK83" s="481">
        <v>0</v>
      </c>
      <c r="AL83" s="481">
        <v>0</v>
      </c>
      <c r="AM83" s="468">
        <v>0</v>
      </c>
      <c r="AN83" s="480">
        <v>0</v>
      </c>
      <c r="AO83" s="481">
        <v>0</v>
      </c>
      <c r="AP83" s="481">
        <v>0</v>
      </c>
      <c r="AQ83" s="481">
        <v>0</v>
      </c>
      <c r="AR83" s="481">
        <v>0</v>
      </c>
      <c r="AS83" s="576">
        <v>0</v>
      </c>
      <c r="AT83" s="480">
        <v>0</v>
      </c>
      <c r="AU83" s="481">
        <v>0</v>
      </c>
      <c r="AV83" s="481">
        <v>0</v>
      </c>
      <c r="AW83" s="468">
        <v>0</v>
      </c>
      <c r="AX83" s="595">
        <v>0</v>
      </c>
      <c r="AY83" s="468">
        <v>0</v>
      </c>
    </row>
    <row r="84" spans="1:51" s="421" customFormat="1" ht="31.5">
      <c r="A84" s="357" t="s">
        <v>84</v>
      </c>
      <c r="B84" s="74" t="s">
        <v>85</v>
      </c>
      <c r="C84" s="263" t="s">
        <v>10</v>
      </c>
      <c r="D84" s="574">
        <v>0</v>
      </c>
      <c r="E84" s="481">
        <v>0</v>
      </c>
      <c r="F84" s="481">
        <v>0</v>
      </c>
      <c r="G84" s="481">
        <v>0</v>
      </c>
      <c r="H84" s="481">
        <v>0</v>
      </c>
      <c r="I84" s="481">
        <v>0</v>
      </c>
      <c r="J84" s="481">
        <v>0</v>
      </c>
      <c r="K84" s="481">
        <v>0</v>
      </c>
      <c r="L84" s="481">
        <v>0</v>
      </c>
      <c r="M84" s="481">
        <v>0</v>
      </c>
      <c r="N84" s="481">
        <v>0</v>
      </c>
      <c r="O84" s="481">
        <v>0</v>
      </c>
      <c r="P84" s="481">
        <v>0</v>
      </c>
      <c r="Q84" s="481">
        <v>0</v>
      </c>
      <c r="R84" s="481">
        <v>0</v>
      </c>
      <c r="S84" s="468">
        <v>0</v>
      </c>
      <c r="T84" s="480">
        <v>0</v>
      </c>
      <c r="U84" s="481">
        <v>0</v>
      </c>
      <c r="V84" s="481">
        <v>0</v>
      </c>
      <c r="W84" s="481">
        <v>0</v>
      </c>
      <c r="X84" s="481">
        <v>0</v>
      </c>
      <c r="Y84" s="481">
        <v>0</v>
      </c>
      <c r="Z84" s="481">
        <v>0</v>
      </c>
      <c r="AA84" s="481">
        <v>0</v>
      </c>
      <c r="AB84" s="481">
        <v>0</v>
      </c>
      <c r="AC84" s="468">
        <v>0</v>
      </c>
      <c r="AD84" s="480">
        <v>0</v>
      </c>
      <c r="AE84" s="481">
        <v>0</v>
      </c>
      <c r="AF84" s="481">
        <v>0</v>
      </c>
      <c r="AG84" s="481">
        <v>0</v>
      </c>
      <c r="AH84" s="481">
        <v>0</v>
      </c>
      <c r="AI84" s="468">
        <v>0</v>
      </c>
      <c r="AJ84" s="480">
        <v>0</v>
      </c>
      <c r="AK84" s="481">
        <v>0</v>
      </c>
      <c r="AL84" s="481">
        <v>0</v>
      </c>
      <c r="AM84" s="468">
        <v>0</v>
      </c>
      <c r="AN84" s="480">
        <v>0</v>
      </c>
      <c r="AO84" s="481">
        <v>0</v>
      </c>
      <c r="AP84" s="481">
        <v>0</v>
      </c>
      <c r="AQ84" s="481">
        <v>0</v>
      </c>
      <c r="AR84" s="481">
        <v>0</v>
      </c>
      <c r="AS84" s="576">
        <v>0</v>
      </c>
      <c r="AT84" s="480">
        <v>0</v>
      </c>
      <c r="AU84" s="481">
        <v>0</v>
      </c>
      <c r="AV84" s="481">
        <v>0</v>
      </c>
      <c r="AW84" s="468">
        <v>0</v>
      </c>
      <c r="AX84" s="595">
        <v>0</v>
      </c>
      <c r="AY84" s="468">
        <v>0</v>
      </c>
    </row>
    <row r="85" spans="1:51" s="421" customFormat="1" ht="31.5">
      <c r="A85" s="339" t="s">
        <v>86</v>
      </c>
      <c r="B85" s="55" t="s">
        <v>87</v>
      </c>
      <c r="C85" s="286" t="s">
        <v>10</v>
      </c>
      <c r="D85" s="573">
        <f>D86+D88</f>
        <v>0</v>
      </c>
      <c r="E85" s="479">
        <f t="shared" ref="E85:AY85" si="25">E86+E88</f>
        <v>0</v>
      </c>
      <c r="F85" s="479">
        <f t="shared" si="25"/>
        <v>0</v>
      </c>
      <c r="G85" s="479">
        <f t="shared" si="25"/>
        <v>0</v>
      </c>
      <c r="H85" s="479">
        <f t="shared" si="25"/>
        <v>0</v>
      </c>
      <c r="I85" s="479">
        <f t="shared" si="25"/>
        <v>0</v>
      </c>
      <c r="J85" s="479">
        <f t="shared" si="25"/>
        <v>0</v>
      </c>
      <c r="K85" s="479">
        <f t="shared" si="25"/>
        <v>0</v>
      </c>
      <c r="L85" s="479">
        <f t="shared" si="25"/>
        <v>0</v>
      </c>
      <c r="M85" s="479">
        <f t="shared" si="25"/>
        <v>0</v>
      </c>
      <c r="N85" s="479">
        <f t="shared" si="25"/>
        <v>0</v>
      </c>
      <c r="O85" s="479">
        <f t="shared" si="25"/>
        <v>0</v>
      </c>
      <c r="P85" s="479">
        <f t="shared" si="25"/>
        <v>0</v>
      </c>
      <c r="Q85" s="479">
        <f t="shared" si="25"/>
        <v>0</v>
      </c>
      <c r="R85" s="479">
        <f t="shared" si="25"/>
        <v>0</v>
      </c>
      <c r="S85" s="463">
        <f t="shared" si="25"/>
        <v>0</v>
      </c>
      <c r="T85" s="478">
        <f t="shared" si="25"/>
        <v>0</v>
      </c>
      <c r="U85" s="479">
        <f t="shared" si="25"/>
        <v>0</v>
      </c>
      <c r="V85" s="479">
        <f t="shared" si="25"/>
        <v>0</v>
      </c>
      <c r="W85" s="479">
        <f t="shared" si="25"/>
        <v>0</v>
      </c>
      <c r="X85" s="479">
        <f t="shared" si="25"/>
        <v>0</v>
      </c>
      <c r="Y85" s="479">
        <f t="shared" si="25"/>
        <v>0</v>
      </c>
      <c r="Z85" s="479">
        <f t="shared" si="25"/>
        <v>0</v>
      </c>
      <c r="AA85" s="479">
        <f t="shared" si="25"/>
        <v>0</v>
      </c>
      <c r="AB85" s="479">
        <f t="shared" si="25"/>
        <v>0</v>
      </c>
      <c r="AC85" s="463">
        <f t="shared" si="25"/>
        <v>0</v>
      </c>
      <c r="AD85" s="478">
        <f t="shared" si="25"/>
        <v>0</v>
      </c>
      <c r="AE85" s="479">
        <f t="shared" si="25"/>
        <v>0</v>
      </c>
      <c r="AF85" s="479">
        <f t="shared" si="25"/>
        <v>0</v>
      </c>
      <c r="AG85" s="479">
        <f t="shared" si="25"/>
        <v>0</v>
      </c>
      <c r="AH85" s="479">
        <f t="shared" si="25"/>
        <v>0</v>
      </c>
      <c r="AI85" s="463">
        <f t="shared" si="25"/>
        <v>0</v>
      </c>
      <c r="AJ85" s="478">
        <f t="shared" si="25"/>
        <v>0</v>
      </c>
      <c r="AK85" s="479">
        <f t="shared" si="25"/>
        <v>0</v>
      </c>
      <c r="AL85" s="479">
        <f t="shared" si="25"/>
        <v>0</v>
      </c>
      <c r="AM85" s="463">
        <f t="shared" si="25"/>
        <v>0</v>
      </c>
      <c r="AN85" s="478">
        <f t="shared" si="25"/>
        <v>0</v>
      </c>
      <c r="AO85" s="479">
        <f t="shared" si="25"/>
        <v>0</v>
      </c>
      <c r="AP85" s="479">
        <f t="shared" si="25"/>
        <v>0</v>
      </c>
      <c r="AQ85" s="479">
        <f t="shared" si="25"/>
        <v>0</v>
      </c>
      <c r="AR85" s="479">
        <f t="shared" si="25"/>
        <v>0</v>
      </c>
      <c r="AS85" s="621">
        <f t="shared" si="25"/>
        <v>0</v>
      </c>
      <c r="AT85" s="478">
        <f t="shared" si="25"/>
        <v>0</v>
      </c>
      <c r="AU85" s="479">
        <f t="shared" si="25"/>
        <v>0</v>
      </c>
      <c r="AV85" s="479">
        <f t="shared" si="25"/>
        <v>0</v>
      </c>
      <c r="AW85" s="463">
        <f t="shared" si="25"/>
        <v>0</v>
      </c>
      <c r="AX85" s="594">
        <f t="shared" si="25"/>
        <v>0</v>
      </c>
      <c r="AY85" s="463">
        <f t="shared" si="25"/>
        <v>0</v>
      </c>
    </row>
    <row r="86" spans="1:51" s="421" customFormat="1" ht="31.5">
      <c r="A86" s="357" t="s">
        <v>88</v>
      </c>
      <c r="B86" s="85" t="s">
        <v>89</v>
      </c>
      <c r="C86" s="263" t="s">
        <v>10</v>
      </c>
      <c r="D86" s="574">
        <f>SUM(D87:D87)</f>
        <v>0</v>
      </c>
      <c r="E86" s="481">
        <f t="shared" ref="E86:AY86" si="26">SUM(E87:E87)</f>
        <v>0</v>
      </c>
      <c r="F86" s="481">
        <f t="shared" si="26"/>
        <v>0</v>
      </c>
      <c r="G86" s="481">
        <f t="shared" si="26"/>
        <v>0</v>
      </c>
      <c r="H86" s="481">
        <f t="shared" si="26"/>
        <v>0</v>
      </c>
      <c r="I86" s="481">
        <f t="shared" si="26"/>
        <v>0</v>
      </c>
      <c r="J86" s="481">
        <f t="shared" si="26"/>
        <v>0</v>
      </c>
      <c r="K86" s="481">
        <f t="shared" si="26"/>
        <v>0</v>
      </c>
      <c r="L86" s="481">
        <f t="shared" si="26"/>
        <v>0</v>
      </c>
      <c r="M86" s="481">
        <f t="shared" si="26"/>
        <v>0</v>
      </c>
      <c r="N86" s="481">
        <f t="shared" si="26"/>
        <v>0</v>
      </c>
      <c r="O86" s="481">
        <f t="shared" si="26"/>
        <v>0</v>
      </c>
      <c r="P86" s="481">
        <f t="shared" si="26"/>
        <v>0</v>
      </c>
      <c r="Q86" s="481">
        <f t="shared" si="26"/>
        <v>0</v>
      </c>
      <c r="R86" s="481">
        <f t="shared" si="26"/>
        <v>0</v>
      </c>
      <c r="S86" s="468">
        <f t="shared" si="26"/>
        <v>0</v>
      </c>
      <c r="T86" s="480">
        <f t="shared" si="26"/>
        <v>0</v>
      </c>
      <c r="U86" s="481">
        <f t="shared" si="26"/>
        <v>0</v>
      </c>
      <c r="V86" s="481">
        <f t="shared" si="26"/>
        <v>0</v>
      </c>
      <c r="W86" s="481">
        <f t="shared" si="26"/>
        <v>0</v>
      </c>
      <c r="X86" s="481">
        <f t="shared" si="26"/>
        <v>0</v>
      </c>
      <c r="Y86" s="481">
        <f t="shared" si="26"/>
        <v>0</v>
      </c>
      <c r="Z86" s="481">
        <f t="shared" si="26"/>
        <v>0</v>
      </c>
      <c r="AA86" s="481">
        <f t="shared" si="26"/>
        <v>0</v>
      </c>
      <c r="AB86" s="481">
        <f t="shared" si="26"/>
        <v>0</v>
      </c>
      <c r="AC86" s="468">
        <f t="shared" si="26"/>
        <v>0</v>
      </c>
      <c r="AD86" s="480">
        <f t="shared" si="26"/>
        <v>0</v>
      </c>
      <c r="AE86" s="481">
        <f t="shared" si="26"/>
        <v>0</v>
      </c>
      <c r="AF86" s="481">
        <f t="shared" si="26"/>
        <v>0</v>
      </c>
      <c r="AG86" s="481">
        <f t="shared" si="26"/>
        <v>0</v>
      </c>
      <c r="AH86" s="481">
        <f t="shared" si="26"/>
        <v>0</v>
      </c>
      <c r="AI86" s="468">
        <f t="shared" si="26"/>
        <v>0</v>
      </c>
      <c r="AJ86" s="480">
        <f t="shared" si="26"/>
        <v>0</v>
      </c>
      <c r="AK86" s="481">
        <f t="shared" si="26"/>
        <v>0</v>
      </c>
      <c r="AL86" s="481">
        <f t="shared" si="26"/>
        <v>0</v>
      </c>
      <c r="AM86" s="468">
        <f t="shared" si="26"/>
        <v>0</v>
      </c>
      <c r="AN86" s="480">
        <f t="shared" si="26"/>
        <v>0</v>
      </c>
      <c r="AO86" s="481">
        <f t="shared" si="26"/>
        <v>0</v>
      </c>
      <c r="AP86" s="481">
        <f t="shared" si="26"/>
        <v>0</v>
      </c>
      <c r="AQ86" s="481">
        <f t="shared" si="26"/>
        <v>0</v>
      </c>
      <c r="AR86" s="481">
        <f t="shared" si="26"/>
        <v>0</v>
      </c>
      <c r="AS86" s="576">
        <f t="shared" si="26"/>
        <v>0</v>
      </c>
      <c r="AT86" s="480">
        <f t="shared" si="26"/>
        <v>0</v>
      </c>
      <c r="AU86" s="481">
        <f t="shared" si="26"/>
        <v>0</v>
      </c>
      <c r="AV86" s="481">
        <f t="shared" si="26"/>
        <v>0</v>
      </c>
      <c r="AW86" s="468">
        <f t="shared" si="26"/>
        <v>0</v>
      </c>
      <c r="AX86" s="595">
        <f t="shared" si="26"/>
        <v>0</v>
      </c>
      <c r="AY86" s="468">
        <f t="shared" si="26"/>
        <v>0</v>
      </c>
    </row>
    <row r="87" spans="1:51" s="421" customFormat="1" ht="31.5">
      <c r="A87" s="358" t="s">
        <v>88</v>
      </c>
      <c r="B87" s="17" t="s">
        <v>155</v>
      </c>
      <c r="C87" s="265" t="s">
        <v>127</v>
      </c>
      <c r="D87" s="575" t="s">
        <v>294</v>
      </c>
      <c r="E87" s="475" t="s">
        <v>294</v>
      </c>
      <c r="F87" s="475" t="s">
        <v>294</v>
      </c>
      <c r="G87" s="475" t="s">
        <v>294</v>
      </c>
      <c r="H87" s="475" t="s">
        <v>294</v>
      </c>
      <c r="I87" s="475" t="s">
        <v>294</v>
      </c>
      <c r="J87" s="475" t="s">
        <v>294</v>
      </c>
      <c r="K87" s="475" t="s">
        <v>294</v>
      </c>
      <c r="L87" s="475" t="s">
        <v>294</v>
      </c>
      <c r="M87" s="475" t="s">
        <v>294</v>
      </c>
      <c r="N87" s="475" t="s">
        <v>294</v>
      </c>
      <c r="O87" s="475" t="s">
        <v>294</v>
      </c>
      <c r="P87" s="475" t="s">
        <v>294</v>
      </c>
      <c r="Q87" s="475" t="s">
        <v>294</v>
      </c>
      <c r="R87" s="475" t="s">
        <v>294</v>
      </c>
      <c r="S87" s="603" t="s">
        <v>294</v>
      </c>
      <c r="T87" s="474" t="s">
        <v>294</v>
      </c>
      <c r="U87" s="475" t="s">
        <v>294</v>
      </c>
      <c r="V87" s="475" t="s">
        <v>294</v>
      </c>
      <c r="W87" s="475" t="s">
        <v>294</v>
      </c>
      <c r="X87" s="475" t="s">
        <v>294</v>
      </c>
      <c r="Y87" s="475" t="s">
        <v>294</v>
      </c>
      <c r="Z87" s="475" t="s">
        <v>294</v>
      </c>
      <c r="AA87" s="475" t="s">
        <v>294</v>
      </c>
      <c r="AB87" s="475" t="s">
        <v>294</v>
      </c>
      <c r="AC87" s="603" t="s">
        <v>294</v>
      </c>
      <c r="AD87" s="474" t="s">
        <v>294</v>
      </c>
      <c r="AE87" s="475" t="s">
        <v>294</v>
      </c>
      <c r="AF87" s="475" t="s">
        <v>294</v>
      </c>
      <c r="AG87" s="475" t="s">
        <v>294</v>
      </c>
      <c r="AH87" s="475" t="s">
        <v>294</v>
      </c>
      <c r="AI87" s="603" t="s">
        <v>294</v>
      </c>
      <c r="AJ87" s="474" t="s">
        <v>294</v>
      </c>
      <c r="AK87" s="475" t="s">
        <v>294</v>
      </c>
      <c r="AL87" s="475" t="s">
        <v>294</v>
      </c>
      <c r="AM87" s="603" t="s">
        <v>294</v>
      </c>
      <c r="AN87" s="474" t="s">
        <v>294</v>
      </c>
      <c r="AO87" s="475" t="s">
        <v>294</v>
      </c>
      <c r="AP87" s="475" t="s">
        <v>294</v>
      </c>
      <c r="AQ87" s="475" t="s">
        <v>294</v>
      </c>
      <c r="AR87" s="475" t="s">
        <v>294</v>
      </c>
      <c r="AS87" s="622" t="s">
        <v>294</v>
      </c>
      <c r="AT87" s="474" t="s">
        <v>294</v>
      </c>
      <c r="AU87" s="475" t="s">
        <v>294</v>
      </c>
      <c r="AV87" s="475" t="s">
        <v>294</v>
      </c>
      <c r="AW87" s="603" t="s">
        <v>294</v>
      </c>
      <c r="AX87" s="596" t="s">
        <v>294</v>
      </c>
      <c r="AY87" s="603" t="s">
        <v>294</v>
      </c>
    </row>
    <row r="88" spans="1:51" s="421" customFormat="1" ht="31.5">
      <c r="A88" s="357" t="s">
        <v>90</v>
      </c>
      <c r="B88" s="74" t="s">
        <v>91</v>
      </c>
      <c r="C88" s="284" t="s">
        <v>10</v>
      </c>
      <c r="D88" s="574">
        <v>0</v>
      </c>
      <c r="E88" s="481">
        <v>0</v>
      </c>
      <c r="F88" s="481">
        <v>0</v>
      </c>
      <c r="G88" s="481">
        <v>0</v>
      </c>
      <c r="H88" s="481">
        <v>0</v>
      </c>
      <c r="I88" s="481">
        <v>0</v>
      </c>
      <c r="J88" s="481">
        <v>0</v>
      </c>
      <c r="K88" s="481">
        <v>0</v>
      </c>
      <c r="L88" s="481">
        <v>0</v>
      </c>
      <c r="M88" s="481">
        <v>0</v>
      </c>
      <c r="N88" s="481">
        <v>0</v>
      </c>
      <c r="O88" s="481">
        <v>0</v>
      </c>
      <c r="P88" s="481">
        <v>0</v>
      </c>
      <c r="Q88" s="481">
        <v>0</v>
      </c>
      <c r="R88" s="481">
        <v>0</v>
      </c>
      <c r="S88" s="468">
        <v>0</v>
      </c>
      <c r="T88" s="480">
        <v>0</v>
      </c>
      <c r="U88" s="481">
        <v>0</v>
      </c>
      <c r="V88" s="481">
        <v>0</v>
      </c>
      <c r="W88" s="481">
        <v>0</v>
      </c>
      <c r="X88" s="481">
        <v>0</v>
      </c>
      <c r="Y88" s="481">
        <v>0</v>
      </c>
      <c r="Z88" s="481">
        <v>0</v>
      </c>
      <c r="AA88" s="481">
        <v>0</v>
      </c>
      <c r="AB88" s="481">
        <v>0</v>
      </c>
      <c r="AC88" s="468">
        <v>0</v>
      </c>
      <c r="AD88" s="480">
        <v>0</v>
      </c>
      <c r="AE88" s="481">
        <v>0</v>
      </c>
      <c r="AF88" s="481">
        <v>0</v>
      </c>
      <c r="AG88" s="481">
        <v>0</v>
      </c>
      <c r="AH88" s="481">
        <v>0</v>
      </c>
      <c r="AI88" s="468">
        <v>0</v>
      </c>
      <c r="AJ88" s="480">
        <v>0</v>
      </c>
      <c r="AK88" s="481">
        <v>0</v>
      </c>
      <c r="AL88" s="481">
        <v>0</v>
      </c>
      <c r="AM88" s="468">
        <v>0</v>
      </c>
      <c r="AN88" s="480">
        <v>0</v>
      </c>
      <c r="AO88" s="481">
        <v>0</v>
      </c>
      <c r="AP88" s="481">
        <v>0</v>
      </c>
      <c r="AQ88" s="481">
        <v>0</v>
      </c>
      <c r="AR88" s="481">
        <v>0</v>
      </c>
      <c r="AS88" s="576">
        <v>0</v>
      </c>
      <c r="AT88" s="480">
        <v>0</v>
      </c>
      <c r="AU88" s="481">
        <v>0</v>
      </c>
      <c r="AV88" s="481">
        <v>0</v>
      </c>
      <c r="AW88" s="468">
        <v>0</v>
      </c>
      <c r="AX88" s="595">
        <v>0</v>
      </c>
      <c r="AY88" s="468">
        <v>0</v>
      </c>
    </row>
    <row r="89" spans="1:51" s="421" customFormat="1" ht="47.25">
      <c r="A89" s="333" t="s">
        <v>92</v>
      </c>
      <c r="B89" s="82" t="s">
        <v>93</v>
      </c>
      <c r="C89" s="287" t="s">
        <v>10</v>
      </c>
      <c r="D89" s="577">
        <f t="shared" ref="D89" si="27">D90+D91</f>
        <v>0</v>
      </c>
      <c r="E89" s="483">
        <f t="shared" ref="E89:AY89" si="28">E90+E91</f>
        <v>0</v>
      </c>
      <c r="F89" s="483">
        <f t="shared" si="28"/>
        <v>0</v>
      </c>
      <c r="G89" s="483">
        <f t="shared" si="28"/>
        <v>0</v>
      </c>
      <c r="H89" s="483">
        <f t="shared" si="28"/>
        <v>0</v>
      </c>
      <c r="I89" s="483">
        <f t="shared" si="28"/>
        <v>0</v>
      </c>
      <c r="J89" s="483">
        <f t="shared" si="28"/>
        <v>0</v>
      </c>
      <c r="K89" s="483">
        <f t="shared" si="28"/>
        <v>0</v>
      </c>
      <c r="L89" s="483">
        <f t="shared" si="28"/>
        <v>0</v>
      </c>
      <c r="M89" s="483">
        <f t="shared" si="28"/>
        <v>0</v>
      </c>
      <c r="N89" s="483">
        <f t="shared" si="28"/>
        <v>0</v>
      </c>
      <c r="O89" s="483">
        <f t="shared" si="28"/>
        <v>0</v>
      </c>
      <c r="P89" s="483">
        <f t="shared" si="28"/>
        <v>0</v>
      </c>
      <c r="Q89" s="483">
        <f t="shared" si="28"/>
        <v>0</v>
      </c>
      <c r="R89" s="483">
        <f t="shared" si="28"/>
        <v>0</v>
      </c>
      <c r="S89" s="484">
        <f t="shared" si="28"/>
        <v>0</v>
      </c>
      <c r="T89" s="482">
        <f t="shared" si="28"/>
        <v>0</v>
      </c>
      <c r="U89" s="483">
        <f t="shared" si="28"/>
        <v>0</v>
      </c>
      <c r="V89" s="483">
        <f t="shared" si="28"/>
        <v>0</v>
      </c>
      <c r="W89" s="483">
        <f t="shared" si="28"/>
        <v>0</v>
      </c>
      <c r="X89" s="483">
        <f t="shared" si="28"/>
        <v>0</v>
      </c>
      <c r="Y89" s="483">
        <f t="shared" si="28"/>
        <v>0</v>
      </c>
      <c r="Z89" s="483">
        <f t="shared" si="28"/>
        <v>0</v>
      </c>
      <c r="AA89" s="483">
        <f t="shared" si="28"/>
        <v>0</v>
      </c>
      <c r="AB89" s="483">
        <f t="shared" si="28"/>
        <v>0</v>
      </c>
      <c r="AC89" s="484">
        <f t="shared" si="28"/>
        <v>0</v>
      </c>
      <c r="AD89" s="482">
        <f t="shared" si="28"/>
        <v>0</v>
      </c>
      <c r="AE89" s="483">
        <f t="shared" si="28"/>
        <v>0</v>
      </c>
      <c r="AF89" s="483">
        <f t="shared" si="28"/>
        <v>0</v>
      </c>
      <c r="AG89" s="483">
        <f t="shared" si="28"/>
        <v>0</v>
      </c>
      <c r="AH89" s="483">
        <f t="shared" si="28"/>
        <v>0</v>
      </c>
      <c r="AI89" s="484">
        <f t="shared" si="28"/>
        <v>0</v>
      </c>
      <c r="AJ89" s="482">
        <f t="shared" si="28"/>
        <v>0</v>
      </c>
      <c r="AK89" s="483">
        <f t="shared" si="28"/>
        <v>0</v>
      </c>
      <c r="AL89" s="483">
        <f t="shared" si="28"/>
        <v>0</v>
      </c>
      <c r="AM89" s="484">
        <f t="shared" si="28"/>
        <v>0</v>
      </c>
      <c r="AN89" s="482">
        <f t="shared" si="28"/>
        <v>0</v>
      </c>
      <c r="AO89" s="483">
        <f t="shared" si="28"/>
        <v>0</v>
      </c>
      <c r="AP89" s="483">
        <f t="shared" si="28"/>
        <v>0</v>
      </c>
      <c r="AQ89" s="483">
        <f t="shared" si="28"/>
        <v>0</v>
      </c>
      <c r="AR89" s="483">
        <f t="shared" si="28"/>
        <v>0</v>
      </c>
      <c r="AS89" s="623">
        <f t="shared" si="28"/>
        <v>0</v>
      </c>
      <c r="AT89" s="482">
        <f t="shared" si="28"/>
        <v>0</v>
      </c>
      <c r="AU89" s="483">
        <f t="shared" si="28"/>
        <v>0</v>
      </c>
      <c r="AV89" s="483">
        <f t="shared" si="28"/>
        <v>0</v>
      </c>
      <c r="AW89" s="484">
        <f t="shared" si="28"/>
        <v>0</v>
      </c>
      <c r="AX89" s="597">
        <f t="shared" si="28"/>
        <v>0</v>
      </c>
      <c r="AY89" s="484">
        <f t="shared" si="28"/>
        <v>0</v>
      </c>
    </row>
    <row r="90" spans="1:51" s="421" customFormat="1" ht="47.25">
      <c r="A90" s="339" t="s">
        <v>115</v>
      </c>
      <c r="B90" s="55" t="s">
        <v>102</v>
      </c>
      <c r="C90" s="286" t="s">
        <v>10</v>
      </c>
      <c r="D90" s="578">
        <v>0</v>
      </c>
      <c r="E90" s="486">
        <v>0</v>
      </c>
      <c r="F90" s="486">
        <v>0</v>
      </c>
      <c r="G90" s="486">
        <v>0</v>
      </c>
      <c r="H90" s="486">
        <v>0</v>
      </c>
      <c r="I90" s="486">
        <v>0</v>
      </c>
      <c r="J90" s="486">
        <v>0</v>
      </c>
      <c r="K90" s="486">
        <v>0</v>
      </c>
      <c r="L90" s="486">
        <v>0</v>
      </c>
      <c r="M90" s="486">
        <v>0</v>
      </c>
      <c r="N90" s="486">
        <v>0</v>
      </c>
      <c r="O90" s="486">
        <v>0</v>
      </c>
      <c r="P90" s="486">
        <v>0</v>
      </c>
      <c r="Q90" s="486">
        <v>0</v>
      </c>
      <c r="R90" s="486">
        <v>0</v>
      </c>
      <c r="S90" s="487">
        <v>0</v>
      </c>
      <c r="T90" s="485">
        <v>0</v>
      </c>
      <c r="U90" s="486">
        <v>0</v>
      </c>
      <c r="V90" s="486">
        <v>0</v>
      </c>
      <c r="W90" s="486">
        <v>0</v>
      </c>
      <c r="X90" s="486">
        <v>0</v>
      </c>
      <c r="Y90" s="486">
        <v>0</v>
      </c>
      <c r="Z90" s="486">
        <v>0</v>
      </c>
      <c r="AA90" s="486">
        <v>0</v>
      </c>
      <c r="AB90" s="486">
        <v>0</v>
      </c>
      <c r="AC90" s="487">
        <v>0</v>
      </c>
      <c r="AD90" s="485">
        <v>0</v>
      </c>
      <c r="AE90" s="486">
        <v>0</v>
      </c>
      <c r="AF90" s="486">
        <v>0</v>
      </c>
      <c r="AG90" s="486">
        <v>0</v>
      </c>
      <c r="AH90" s="486">
        <v>0</v>
      </c>
      <c r="AI90" s="487">
        <v>0</v>
      </c>
      <c r="AJ90" s="485">
        <v>0</v>
      </c>
      <c r="AK90" s="486">
        <v>0</v>
      </c>
      <c r="AL90" s="486">
        <v>0</v>
      </c>
      <c r="AM90" s="487">
        <v>0</v>
      </c>
      <c r="AN90" s="485">
        <v>0</v>
      </c>
      <c r="AO90" s="486">
        <v>0</v>
      </c>
      <c r="AP90" s="486">
        <v>0</v>
      </c>
      <c r="AQ90" s="486">
        <v>0</v>
      </c>
      <c r="AR90" s="486">
        <v>0</v>
      </c>
      <c r="AS90" s="624">
        <v>0</v>
      </c>
      <c r="AT90" s="485">
        <v>0</v>
      </c>
      <c r="AU90" s="486">
        <v>0</v>
      </c>
      <c r="AV90" s="486">
        <v>0</v>
      </c>
      <c r="AW90" s="487">
        <v>0</v>
      </c>
      <c r="AX90" s="598">
        <v>0</v>
      </c>
      <c r="AY90" s="487">
        <v>0</v>
      </c>
    </row>
    <row r="91" spans="1:51" s="421" customFormat="1" ht="47.25">
      <c r="A91" s="339" t="s">
        <v>94</v>
      </c>
      <c r="B91" s="55" t="s">
        <v>95</v>
      </c>
      <c r="C91" s="286" t="s">
        <v>10</v>
      </c>
      <c r="D91" s="578">
        <v>0</v>
      </c>
      <c r="E91" s="486">
        <v>0</v>
      </c>
      <c r="F91" s="486">
        <v>0</v>
      </c>
      <c r="G91" s="486">
        <v>0</v>
      </c>
      <c r="H91" s="486">
        <v>0</v>
      </c>
      <c r="I91" s="486">
        <v>0</v>
      </c>
      <c r="J91" s="486">
        <v>0</v>
      </c>
      <c r="K91" s="486">
        <v>0</v>
      </c>
      <c r="L91" s="486">
        <v>0</v>
      </c>
      <c r="M91" s="486">
        <v>0</v>
      </c>
      <c r="N91" s="486">
        <v>0</v>
      </c>
      <c r="O91" s="486">
        <v>0</v>
      </c>
      <c r="P91" s="486">
        <v>0</v>
      </c>
      <c r="Q91" s="486">
        <v>0</v>
      </c>
      <c r="R91" s="486">
        <v>0</v>
      </c>
      <c r="S91" s="487">
        <v>0</v>
      </c>
      <c r="T91" s="485">
        <v>0</v>
      </c>
      <c r="U91" s="486">
        <v>0</v>
      </c>
      <c r="V91" s="486">
        <v>0</v>
      </c>
      <c r="W91" s="486">
        <v>0</v>
      </c>
      <c r="X91" s="486">
        <v>0</v>
      </c>
      <c r="Y91" s="486">
        <v>0</v>
      </c>
      <c r="Z91" s="486">
        <v>0</v>
      </c>
      <c r="AA91" s="486">
        <v>0</v>
      </c>
      <c r="AB91" s="486">
        <v>0</v>
      </c>
      <c r="AC91" s="487">
        <v>0</v>
      </c>
      <c r="AD91" s="485">
        <v>0</v>
      </c>
      <c r="AE91" s="486">
        <v>0</v>
      </c>
      <c r="AF91" s="486">
        <v>0</v>
      </c>
      <c r="AG91" s="486">
        <v>0</v>
      </c>
      <c r="AH91" s="486">
        <v>0</v>
      </c>
      <c r="AI91" s="487">
        <v>0</v>
      </c>
      <c r="AJ91" s="485">
        <v>0</v>
      </c>
      <c r="AK91" s="486">
        <v>0</v>
      </c>
      <c r="AL91" s="486">
        <v>0</v>
      </c>
      <c r="AM91" s="487">
        <v>0</v>
      </c>
      <c r="AN91" s="485">
        <v>0</v>
      </c>
      <c r="AO91" s="486">
        <v>0</v>
      </c>
      <c r="AP91" s="486">
        <v>0</v>
      </c>
      <c r="AQ91" s="486">
        <v>0</v>
      </c>
      <c r="AR91" s="486">
        <v>0</v>
      </c>
      <c r="AS91" s="624">
        <v>0</v>
      </c>
      <c r="AT91" s="485">
        <v>0</v>
      </c>
      <c r="AU91" s="486">
        <v>0</v>
      </c>
      <c r="AV91" s="486">
        <v>0</v>
      </c>
      <c r="AW91" s="487">
        <v>0</v>
      </c>
      <c r="AX91" s="598">
        <v>0</v>
      </c>
      <c r="AY91" s="487">
        <v>0</v>
      </c>
    </row>
    <row r="92" spans="1:51" s="421" customFormat="1" ht="31.5">
      <c r="A92" s="333" t="s">
        <v>96</v>
      </c>
      <c r="B92" s="82" t="s">
        <v>97</v>
      </c>
      <c r="C92" s="287" t="s">
        <v>10</v>
      </c>
      <c r="D92" s="572">
        <v>0</v>
      </c>
      <c r="E92" s="477">
        <v>0</v>
      </c>
      <c r="F92" s="477">
        <v>0</v>
      </c>
      <c r="G92" s="477">
        <v>0</v>
      </c>
      <c r="H92" s="477">
        <v>0</v>
      </c>
      <c r="I92" s="477">
        <v>0</v>
      </c>
      <c r="J92" s="477">
        <v>0</v>
      </c>
      <c r="K92" s="477">
        <v>0</v>
      </c>
      <c r="L92" s="477">
        <v>0</v>
      </c>
      <c r="M92" s="477">
        <v>0</v>
      </c>
      <c r="N92" s="477">
        <v>0</v>
      </c>
      <c r="O92" s="477">
        <v>0</v>
      </c>
      <c r="P92" s="477">
        <v>0</v>
      </c>
      <c r="Q92" s="477">
        <v>0</v>
      </c>
      <c r="R92" s="477">
        <v>0</v>
      </c>
      <c r="S92" s="458">
        <v>0</v>
      </c>
      <c r="T92" s="476">
        <v>0</v>
      </c>
      <c r="U92" s="477">
        <v>0</v>
      </c>
      <c r="V92" s="477">
        <v>0</v>
      </c>
      <c r="W92" s="477">
        <v>0</v>
      </c>
      <c r="X92" s="477">
        <v>0</v>
      </c>
      <c r="Y92" s="477">
        <v>0</v>
      </c>
      <c r="Z92" s="477">
        <v>0</v>
      </c>
      <c r="AA92" s="477">
        <v>0</v>
      </c>
      <c r="AB92" s="477">
        <v>0</v>
      </c>
      <c r="AC92" s="458">
        <v>0</v>
      </c>
      <c r="AD92" s="476">
        <v>0</v>
      </c>
      <c r="AE92" s="477">
        <v>0</v>
      </c>
      <c r="AF92" s="477">
        <v>0</v>
      </c>
      <c r="AG92" s="477">
        <v>0</v>
      </c>
      <c r="AH92" s="477">
        <v>0</v>
      </c>
      <c r="AI92" s="458">
        <v>0</v>
      </c>
      <c r="AJ92" s="476">
        <v>0</v>
      </c>
      <c r="AK92" s="477">
        <v>0</v>
      </c>
      <c r="AL92" s="477">
        <v>0</v>
      </c>
      <c r="AM92" s="458">
        <v>0</v>
      </c>
      <c r="AN92" s="476">
        <v>0</v>
      </c>
      <c r="AO92" s="477">
        <v>0</v>
      </c>
      <c r="AP92" s="477">
        <v>0</v>
      </c>
      <c r="AQ92" s="477">
        <v>0</v>
      </c>
      <c r="AR92" s="477">
        <v>0</v>
      </c>
      <c r="AS92" s="620">
        <v>0</v>
      </c>
      <c r="AT92" s="476">
        <v>0</v>
      </c>
      <c r="AU92" s="477">
        <v>0</v>
      </c>
      <c r="AV92" s="477">
        <v>0</v>
      </c>
      <c r="AW92" s="458">
        <v>0</v>
      </c>
      <c r="AX92" s="593">
        <v>0</v>
      </c>
      <c r="AY92" s="458">
        <v>0</v>
      </c>
    </row>
    <row r="93" spans="1:51" s="421" customFormat="1" ht="31.5">
      <c r="A93" s="333" t="s">
        <v>98</v>
      </c>
      <c r="B93" s="82" t="s">
        <v>99</v>
      </c>
      <c r="C93" s="287" t="s">
        <v>10</v>
      </c>
      <c r="D93" s="572">
        <v>0</v>
      </c>
      <c r="E93" s="477">
        <v>0</v>
      </c>
      <c r="F93" s="477">
        <v>0</v>
      </c>
      <c r="G93" s="477">
        <v>0</v>
      </c>
      <c r="H93" s="477">
        <v>0</v>
      </c>
      <c r="I93" s="477">
        <v>0</v>
      </c>
      <c r="J93" s="477">
        <v>0</v>
      </c>
      <c r="K93" s="477">
        <v>0</v>
      </c>
      <c r="L93" s="477">
        <v>0</v>
      </c>
      <c r="M93" s="477">
        <v>0</v>
      </c>
      <c r="N93" s="477">
        <v>0</v>
      </c>
      <c r="O93" s="477">
        <v>0</v>
      </c>
      <c r="P93" s="477">
        <v>0</v>
      </c>
      <c r="Q93" s="477">
        <v>0</v>
      </c>
      <c r="R93" s="477">
        <v>0</v>
      </c>
      <c r="S93" s="458">
        <v>0</v>
      </c>
      <c r="T93" s="476">
        <v>0</v>
      </c>
      <c r="U93" s="477">
        <v>0</v>
      </c>
      <c r="V93" s="477">
        <v>0</v>
      </c>
      <c r="W93" s="477">
        <v>0</v>
      </c>
      <c r="X93" s="477">
        <v>0</v>
      </c>
      <c r="Y93" s="477">
        <v>0</v>
      </c>
      <c r="Z93" s="477">
        <v>0</v>
      </c>
      <c r="AA93" s="477">
        <v>0</v>
      </c>
      <c r="AB93" s="477">
        <v>0</v>
      </c>
      <c r="AC93" s="458">
        <v>0</v>
      </c>
      <c r="AD93" s="476">
        <v>0</v>
      </c>
      <c r="AE93" s="477">
        <v>0</v>
      </c>
      <c r="AF93" s="477">
        <v>0</v>
      </c>
      <c r="AG93" s="477">
        <v>0</v>
      </c>
      <c r="AH93" s="477">
        <v>0</v>
      </c>
      <c r="AI93" s="458">
        <v>0</v>
      </c>
      <c r="AJ93" s="476">
        <v>0</v>
      </c>
      <c r="AK93" s="477">
        <v>0</v>
      </c>
      <c r="AL93" s="477">
        <v>0</v>
      </c>
      <c r="AM93" s="458">
        <v>0</v>
      </c>
      <c r="AN93" s="476">
        <v>0</v>
      </c>
      <c r="AO93" s="477">
        <v>0</v>
      </c>
      <c r="AP93" s="477">
        <v>0</v>
      </c>
      <c r="AQ93" s="477">
        <v>0</v>
      </c>
      <c r="AR93" s="477">
        <v>0</v>
      </c>
      <c r="AS93" s="620">
        <v>0</v>
      </c>
      <c r="AT93" s="476">
        <v>0</v>
      </c>
      <c r="AU93" s="477">
        <v>0</v>
      </c>
      <c r="AV93" s="477">
        <v>0</v>
      </c>
      <c r="AW93" s="458">
        <v>0</v>
      </c>
      <c r="AX93" s="593">
        <v>0</v>
      </c>
      <c r="AY93" s="458">
        <v>0</v>
      </c>
    </row>
    <row r="94" spans="1:51" s="421" customFormat="1" ht="33" customHeight="1">
      <c r="A94" s="333" t="s">
        <v>100</v>
      </c>
      <c r="B94" s="49" t="s">
        <v>101</v>
      </c>
      <c r="C94" s="287" t="s">
        <v>10</v>
      </c>
      <c r="D94" s="572">
        <f>SUM(D95:D103)</f>
        <v>0</v>
      </c>
      <c r="E94" s="477">
        <f t="shared" ref="E94:AY94" si="29">SUM(E95:E103)</f>
        <v>0</v>
      </c>
      <c r="F94" s="477">
        <f t="shared" si="29"/>
        <v>0</v>
      </c>
      <c r="G94" s="477">
        <f t="shared" si="29"/>
        <v>0</v>
      </c>
      <c r="H94" s="477">
        <f t="shared" si="29"/>
        <v>0</v>
      </c>
      <c r="I94" s="477">
        <f t="shared" si="29"/>
        <v>0</v>
      </c>
      <c r="J94" s="477">
        <f t="shared" si="29"/>
        <v>0</v>
      </c>
      <c r="K94" s="477">
        <f t="shared" si="29"/>
        <v>0</v>
      </c>
      <c r="L94" s="477">
        <f t="shared" si="29"/>
        <v>0</v>
      </c>
      <c r="M94" s="477">
        <f t="shared" si="29"/>
        <v>0</v>
      </c>
      <c r="N94" s="477">
        <f t="shared" si="29"/>
        <v>0</v>
      </c>
      <c r="O94" s="477">
        <f t="shared" si="29"/>
        <v>0</v>
      </c>
      <c r="P94" s="477">
        <f t="shared" si="29"/>
        <v>0</v>
      </c>
      <c r="Q94" s="477">
        <f t="shared" si="29"/>
        <v>0</v>
      </c>
      <c r="R94" s="477">
        <f t="shared" si="29"/>
        <v>0</v>
      </c>
      <c r="S94" s="458">
        <f t="shared" si="29"/>
        <v>0</v>
      </c>
      <c r="T94" s="476">
        <f t="shared" si="29"/>
        <v>0</v>
      </c>
      <c r="U94" s="477">
        <f t="shared" si="29"/>
        <v>0</v>
      </c>
      <c r="V94" s="477">
        <f t="shared" si="29"/>
        <v>0</v>
      </c>
      <c r="W94" s="477">
        <f t="shared" si="29"/>
        <v>0</v>
      </c>
      <c r="X94" s="477">
        <f t="shared" si="29"/>
        <v>0</v>
      </c>
      <c r="Y94" s="477">
        <f t="shared" si="29"/>
        <v>0</v>
      </c>
      <c r="Z94" s="477">
        <f t="shared" si="29"/>
        <v>0</v>
      </c>
      <c r="AA94" s="477">
        <f t="shared" si="29"/>
        <v>0</v>
      </c>
      <c r="AB94" s="477">
        <f t="shared" si="29"/>
        <v>0</v>
      </c>
      <c r="AC94" s="458">
        <f t="shared" si="29"/>
        <v>0</v>
      </c>
      <c r="AD94" s="476">
        <f t="shared" si="29"/>
        <v>0</v>
      </c>
      <c r="AE94" s="477">
        <f t="shared" si="29"/>
        <v>0</v>
      </c>
      <c r="AF94" s="477">
        <f t="shared" si="29"/>
        <v>0</v>
      </c>
      <c r="AG94" s="477">
        <f t="shared" si="29"/>
        <v>0</v>
      </c>
      <c r="AH94" s="477">
        <f t="shared" si="29"/>
        <v>0</v>
      </c>
      <c r="AI94" s="458">
        <f t="shared" si="29"/>
        <v>0</v>
      </c>
      <c r="AJ94" s="476">
        <f t="shared" si="29"/>
        <v>0</v>
      </c>
      <c r="AK94" s="477">
        <f t="shared" si="29"/>
        <v>0</v>
      </c>
      <c r="AL94" s="477">
        <f t="shared" si="29"/>
        <v>0</v>
      </c>
      <c r="AM94" s="458">
        <f t="shared" si="29"/>
        <v>0</v>
      </c>
      <c r="AN94" s="476">
        <f t="shared" si="29"/>
        <v>0</v>
      </c>
      <c r="AO94" s="477">
        <f t="shared" si="29"/>
        <v>0</v>
      </c>
      <c r="AP94" s="477">
        <f t="shared" si="29"/>
        <v>0</v>
      </c>
      <c r="AQ94" s="477">
        <f t="shared" si="29"/>
        <v>0</v>
      </c>
      <c r="AR94" s="477">
        <f t="shared" si="29"/>
        <v>0</v>
      </c>
      <c r="AS94" s="620">
        <f t="shared" si="29"/>
        <v>0</v>
      </c>
      <c r="AT94" s="476">
        <f t="shared" si="29"/>
        <v>0</v>
      </c>
      <c r="AU94" s="477">
        <f t="shared" si="29"/>
        <v>0</v>
      </c>
      <c r="AV94" s="477">
        <f t="shared" si="29"/>
        <v>0</v>
      </c>
      <c r="AW94" s="458">
        <f t="shared" si="29"/>
        <v>0</v>
      </c>
      <c r="AX94" s="593">
        <f t="shared" si="29"/>
        <v>0</v>
      </c>
      <c r="AY94" s="458">
        <f t="shared" si="29"/>
        <v>0</v>
      </c>
    </row>
    <row r="95" spans="1:51" s="421" customFormat="1" ht="31.5">
      <c r="A95" s="351" t="s">
        <v>100</v>
      </c>
      <c r="B95" s="17" t="s">
        <v>156</v>
      </c>
      <c r="C95" s="265" t="s">
        <v>157</v>
      </c>
      <c r="D95" s="575" t="s">
        <v>294</v>
      </c>
      <c r="E95" s="475" t="s">
        <v>294</v>
      </c>
      <c r="F95" s="475" t="s">
        <v>294</v>
      </c>
      <c r="G95" s="475" t="s">
        <v>294</v>
      </c>
      <c r="H95" s="475" t="s">
        <v>294</v>
      </c>
      <c r="I95" s="475" t="s">
        <v>294</v>
      </c>
      <c r="J95" s="475" t="s">
        <v>294</v>
      </c>
      <c r="K95" s="475" t="s">
        <v>294</v>
      </c>
      <c r="L95" s="475" t="s">
        <v>294</v>
      </c>
      <c r="M95" s="475" t="s">
        <v>294</v>
      </c>
      <c r="N95" s="475" t="s">
        <v>294</v>
      </c>
      <c r="O95" s="475" t="s">
        <v>294</v>
      </c>
      <c r="P95" s="475" t="s">
        <v>294</v>
      </c>
      <c r="Q95" s="475" t="s">
        <v>294</v>
      </c>
      <c r="R95" s="475" t="s">
        <v>294</v>
      </c>
      <c r="S95" s="603" t="s">
        <v>294</v>
      </c>
      <c r="T95" s="474" t="s">
        <v>294</v>
      </c>
      <c r="U95" s="475" t="s">
        <v>294</v>
      </c>
      <c r="V95" s="475" t="s">
        <v>294</v>
      </c>
      <c r="W95" s="475" t="s">
        <v>294</v>
      </c>
      <c r="X95" s="475" t="s">
        <v>294</v>
      </c>
      <c r="Y95" s="475" t="s">
        <v>294</v>
      </c>
      <c r="Z95" s="475" t="s">
        <v>294</v>
      </c>
      <c r="AA95" s="475" t="s">
        <v>294</v>
      </c>
      <c r="AB95" s="475" t="s">
        <v>294</v>
      </c>
      <c r="AC95" s="603" t="s">
        <v>294</v>
      </c>
      <c r="AD95" s="474" t="s">
        <v>294</v>
      </c>
      <c r="AE95" s="475" t="s">
        <v>294</v>
      </c>
      <c r="AF95" s="475" t="s">
        <v>294</v>
      </c>
      <c r="AG95" s="475" t="s">
        <v>294</v>
      </c>
      <c r="AH95" s="475" t="s">
        <v>294</v>
      </c>
      <c r="AI95" s="603" t="s">
        <v>294</v>
      </c>
      <c r="AJ95" s="474" t="s">
        <v>294</v>
      </c>
      <c r="AK95" s="475" t="s">
        <v>294</v>
      </c>
      <c r="AL95" s="475" t="s">
        <v>294</v>
      </c>
      <c r="AM95" s="603" t="s">
        <v>294</v>
      </c>
      <c r="AN95" s="474" t="s">
        <v>294</v>
      </c>
      <c r="AO95" s="475" t="s">
        <v>294</v>
      </c>
      <c r="AP95" s="475" t="s">
        <v>294</v>
      </c>
      <c r="AQ95" s="475" t="s">
        <v>294</v>
      </c>
      <c r="AR95" s="475" t="s">
        <v>294</v>
      </c>
      <c r="AS95" s="622" t="s">
        <v>294</v>
      </c>
      <c r="AT95" s="474" t="s">
        <v>294</v>
      </c>
      <c r="AU95" s="475" t="s">
        <v>294</v>
      </c>
      <c r="AV95" s="475" t="s">
        <v>294</v>
      </c>
      <c r="AW95" s="603" t="s">
        <v>294</v>
      </c>
      <c r="AX95" s="596" t="s">
        <v>294</v>
      </c>
      <c r="AY95" s="603" t="s">
        <v>294</v>
      </c>
    </row>
    <row r="96" spans="1:51" s="421" customFormat="1" ht="15.75">
      <c r="A96" s="351" t="s">
        <v>100</v>
      </c>
      <c r="B96" s="17" t="s">
        <v>158</v>
      </c>
      <c r="C96" s="265" t="s">
        <v>159</v>
      </c>
      <c r="D96" s="575" t="s">
        <v>294</v>
      </c>
      <c r="E96" s="475" t="s">
        <v>294</v>
      </c>
      <c r="F96" s="475" t="s">
        <v>294</v>
      </c>
      <c r="G96" s="475" t="s">
        <v>294</v>
      </c>
      <c r="H96" s="475" t="s">
        <v>294</v>
      </c>
      <c r="I96" s="475" t="s">
        <v>294</v>
      </c>
      <c r="J96" s="475" t="s">
        <v>294</v>
      </c>
      <c r="K96" s="475" t="s">
        <v>294</v>
      </c>
      <c r="L96" s="475" t="s">
        <v>294</v>
      </c>
      <c r="M96" s="475" t="s">
        <v>294</v>
      </c>
      <c r="N96" s="475" t="s">
        <v>294</v>
      </c>
      <c r="O96" s="475" t="s">
        <v>294</v>
      </c>
      <c r="P96" s="475" t="s">
        <v>294</v>
      </c>
      <c r="Q96" s="475" t="s">
        <v>294</v>
      </c>
      <c r="R96" s="475" t="s">
        <v>294</v>
      </c>
      <c r="S96" s="603" t="s">
        <v>294</v>
      </c>
      <c r="T96" s="474" t="s">
        <v>294</v>
      </c>
      <c r="U96" s="475" t="s">
        <v>294</v>
      </c>
      <c r="V96" s="475" t="s">
        <v>294</v>
      </c>
      <c r="W96" s="475" t="s">
        <v>294</v>
      </c>
      <c r="X96" s="475" t="s">
        <v>294</v>
      </c>
      <c r="Y96" s="475" t="s">
        <v>294</v>
      </c>
      <c r="Z96" s="475" t="s">
        <v>294</v>
      </c>
      <c r="AA96" s="475" t="s">
        <v>294</v>
      </c>
      <c r="AB96" s="475" t="s">
        <v>294</v>
      </c>
      <c r="AC96" s="603" t="s">
        <v>294</v>
      </c>
      <c r="AD96" s="474" t="s">
        <v>294</v>
      </c>
      <c r="AE96" s="475" t="s">
        <v>294</v>
      </c>
      <c r="AF96" s="475" t="s">
        <v>294</v>
      </c>
      <c r="AG96" s="475" t="s">
        <v>294</v>
      </c>
      <c r="AH96" s="475" t="s">
        <v>294</v>
      </c>
      <c r="AI96" s="603" t="s">
        <v>294</v>
      </c>
      <c r="AJ96" s="474" t="s">
        <v>294</v>
      </c>
      <c r="AK96" s="475" t="s">
        <v>294</v>
      </c>
      <c r="AL96" s="475" t="s">
        <v>294</v>
      </c>
      <c r="AM96" s="603" t="s">
        <v>294</v>
      </c>
      <c r="AN96" s="474" t="s">
        <v>294</v>
      </c>
      <c r="AO96" s="475" t="s">
        <v>294</v>
      </c>
      <c r="AP96" s="475" t="s">
        <v>294</v>
      </c>
      <c r="AQ96" s="475" t="s">
        <v>294</v>
      </c>
      <c r="AR96" s="475" t="s">
        <v>294</v>
      </c>
      <c r="AS96" s="622" t="s">
        <v>294</v>
      </c>
      <c r="AT96" s="474" t="s">
        <v>294</v>
      </c>
      <c r="AU96" s="475" t="s">
        <v>294</v>
      </c>
      <c r="AV96" s="475" t="s">
        <v>294</v>
      </c>
      <c r="AW96" s="603" t="s">
        <v>294</v>
      </c>
      <c r="AX96" s="596" t="s">
        <v>294</v>
      </c>
      <c r="AY96" s="603" t="s">
        <v>294</v>
      </c>
    </row>
    <row r="97" spans="1:51" s="421" customFormat="1" ht="15.75">
      <c r="A97" s="351" t="s">
        <v>100</v>
      </c>
      <c r="B97" s="17" t="s">
        <v>160</v>
      </c>
      <c r="C97" s="265" t="s">
        <v>127</v>
      </c>
      <c r="D97" s="575" t="s">
        <v>294</v>
      </c>
      <c r="E97" s="475" t="s">
        <v>294</v>
      </c>
      <c r="F97" s="475" t="s">
        <v>294</v>
      </c>
      <c r="G97" s="475" t="s">
        <v>294</v>
      </c>
      <c r="H97" s="475" t="s">
        <v>294</v>
      </c>
      <c r="I97" s="475" t="s">
        <v>294</v>
      </c>
      <c r="J97" s="475" t="s">
        <v>294</v>
      </c>
      <c r="K97" s="475" t="s">
        <v>294</v>
      </c>
      <c r="L97" s="475" t="s">
        <v>294</v>
      </c>
      <c r="M97" s="475" t="s">
        <v>294</v>
      </c>
      <c r="N97" s="475" t="s">
        <v>294</v>
      </c>
      <c r="O97" s="475" t="s">
        <v>294</v>
      </c>
      <c r="P97" s="475" t="s">
        <v>294</v>
      </c>
      <c r="Q97" s="475" t="s">
        <v>294</v>
      </c>
      <c r="R97" s="475" t="s">
        <v>294</v>
      </c>
      <c r="S97" s="603" t="s">
        <v>294</v>
      </c>
      <c r="T97" s="474" t="s">
        <v>294</v>
      </c>
      <c r="U97" s="475" t="s">
        <v>294</v>
      </c>
      <c r="V97" s="475" t="s">
        <v>294</v>
      </c>
      <c r="W97" s="475" t="s">
        <v>294</v>
      </c>
      <c r="X97" s="475" t="s">
        <v>294</v>
      </c>
      <c r="Y97" s="475" t="s">
        <v>294</v>
      </c>
      <c r="Z97" s="475" t="s">
        <v>294</v>
      </c>
      <c r="AA97" s="475" t="s">
        <v>294</v>
      </c>
      <c r="AB97" s="475" t="s">
        <v>294</v>
      </c>
      <c r="AC97" s="603" t="s">
        <v>294</v>
      </c>
      <c r="AD97" s="474" t="s">
        <v>294</v>
      </c>
      <c r="AE97" s="475" t="s">
        <v>294</v>
      </c>
      <c r="AF97" s="475" t="s">
        <v>294</v>
      </c>
      <c r="AG97" s="475" t="s">
        <v>294</v>
      </c>
      <c r="AH97" s="475" t="s">
        <v>294</v>
      </c>
      <c r="AI97" s="603" t="s">
        <v>294</v>
      </c>
      <c r="AJ97" s="474" t="s">
        <v>294</v>
      </c>
      <c r="AK97" s="475" t="s">
        <v>294</v>
      </c>
      <c r="AL97" s="475" t="s">
        <v>294</v>
      </c>
      <c r="AM97" s="603" t="s">
        <v>294</v>
      </c>
      <c r="AN97" s="474" t="s">
        <v>294</v>
      </c>
      <c r="AO97" s="475" t="s">
        <v>294</v>
      </c>
      <c r="AP97" s="475" t="s">
        <v>294</v>
      </c>
      <c r="AQ97" s="475" t="s">
        <v>294</v>
      </c>
      <c r="AR97" s="475" t="s">
        <v>294</v>
      </c>
      <c r="AS97" s="622" t="s">
        <v>294</v>
      </c>
      <c r="AT97" s="474" t="s">
        <v>294</v>
      </c>
      <c r="AU97" s="475" t="s">
        <v>294</v>
      </c>
      <c r="AV97" s="475" t="s">
        <v>294</v>
      </c>
      <c r="AW97" s="603" t="s">
        <v>294</v>
      </c>
      <c r="AX97" s="596" t="s">
        <v>294</v>
      </c>
      <c r="AY97" s="603" t="s">
        <v>294</v>
      </c>
    </row>
    <row r="98" spans="1:51" s="421" customFormat="1" ht="15.75">
      <c r="A98" s="351" t="s">
        <v>100</v>
      </c>
      <c r="B98" s="17" t="s">
        <v>161</v>
      </c>
      <c r="C98" s="265" t="s">
        <v>127</v>
      </c>
      <c r="D98" s="575" t="s">
        <v>294</v>
      </c>
      <c r="E98" s="475" t="s">
        <v>294</v>
      </c>
      <c r="F98" s="475" t="s">
        <v>294</v>
      </c>
      <c r="G98" s="475" t="s">
        <v>294</v>
      </c>
      <c r="H98" s="475" t="s">
        <v>294</v>
      </c>
      <c r="I98" s="475" t="s">
        <v>294</v>
      </c>
      <c r="J98" s="475" t="s">
        <v>294</v>
      </c>
      <c r="K98" s="475" t="s">
        <v>294</v>
      </c>
      <c r="L98" s="475" t="s">
        <v>294</v>
      </c>
      <c r="M98" s="475" t="s">
        <v>294</v>
      </c>
      <c r="N98" s="475" t="s">
        <v>294</v>
      </c>
      <c r="O98" s="475" t="s">
        <v>294</v>
      </c>
      <c r="P98" s="475" t="s">
        <v>294</v>
      </c>
      <c r="Q98" s="475" t="s">
        <v>294</v>
      </c>
      <c r="R98" s="475" t="s">
        <v>294</v>
      </c>
      <c r="S98" s="603" t="s">
        <v>294</v>
      </c>
      <c r="T98" s="474" t="s">
        <v>294</v>
      </c>
      <c r="U98" s="475" t="s">
        <v>294</v>
      </c>
      <c r="V98" s="475" t="s">
        <v>294</v>
      </c>
      <c r="W98" s="475" t="s">
        <v>294</v>
      </c>
      <c r="X98" s="475" t="s">
        <v>294</v>
      </c>
      <c r="Y98" s="475" t="s">
        <v>294</v>
      </c>
      <c r="Z98" s="475" t="s">
        <v>294</v>
      </c>
      <c r="AA98" s="475" t="s">
        <v>294</v>
      </c>
      <c r="AB98" s="475" t="s">
        <v>294</v>
      </c>
      <c r="AC98" s="603" t="s">
        <v>294</v>
      </c>
      <c r="AD98" s="474" t="s">
        <v>294</v>
      </c>
      <c r="AE98" s="475" t="s">
        <v>294</v>
      </c>
      <c r="AF98" s="475" t="s">
        <v>294</v>
      </c>
      <c r="AG98" s="475" t="s">
        <v>294</v>
      </c>
      <c r="AH98" s="475" t="s">
        <v>294</v>
      </c>
      <c r="AI98" s="603" t="s">
        <v>294</v>
      </c>
      <c r="AJ98" s="474" t="s">
        <v>294</v>
      </c>
      <c r="AK98" s="475" t="s">
        <v>294</v>
      </c>
      <c r="AL98" s="475" t="s">
        <v>294</v>
      </c>
      <c r="AM98" s="603" t="s">
        <v>294</v>
      </c>
      <c r="AN98" s="474" t="s">
        <v>294</v>
      </c>
      <c r="AO98" s="475" t="s">
        <v>294</v>
      </c>
      <c r="AP98" s="475" t="s">
        <v>294</v>
      </c>
      <c r="AQ98" s="475" t="s">
        <v>294</v>
      </c>
      <c r="AR98" s="475" t="s">
        <v>294</v>
      </c>
      <c r="AS98" s="622" t="s">
        <v>294</v>
      </c>
      <c r="AT98" s="474" t="s">
        <v>294</v>
      </c>
      <c r="AU98" s="475" t="s">
        <v>294</v>
      </c>
      <c r="AV98" s="475" t="s">
        <v>294</v>
      </c>
      <c r="AW98" s="603" t="s">
        <v>294</v>
      </c>
      <c r="AX98" s="596" t="s">
        <v>294</v>
      </c>
      <c r="AY98" s="603" t="s">
        <v>294</v>
      </c>
    </row>
    <row r="99" spans="1:51" s="421" customFormat="1" ht="47.25">
      <c r="A99" s="351" t="s">
        <v>100</v>
      </c>
      <c r="B99" s="17" t="s">
        <v>162</v>
      </c>
      <c r="C99" s="265" t="s">
        <v>127</v>
      </c>
      <c r="D99" s="575" t="s">
        <v>294</v>
      </c>
      <c r="E99" s="475" t="s">
        <v>294</v>
      </c>
      <c r="F99" s="475" t="s">
        <v>294</v>
      </c>
      <c r="G99" s="475" t="s">
        <v>294</v>
      </c>
      <c r="H99" s="475" t="s">
        <v>294</v>
      </c>
      <c r="I99" s="475" t="s">
        <v>294</v>
      </c>
      <c r="J99" s="475" t="s">
        <v>294</v>
      </c>
      <c r="K99" s="475" t="s">
        <v>294</v>
      </c>
      <c r="L99" s="475" t="s">
        <v>294</v>
      </c>
      <c r="M99" s="475" t="s">
        <v>294</v>
      </c>
      <c r="N99" s="475" t="s">
        <v>294</v>
      </c>
      <c r="O99" s="475" t="s">
        <v>294</v>
      </c>
      <c r="P99" s="475" t="s">
        <v>294</v>
      </c>
      <c r="Q99" s="475" t="s">
        <v>294</v>
      </c>
      <c r="R99" s="475" t="s">
        <v>294</v>
      </c>
      <c r="S99" s="603" t="s">
        <v>294</v>
      </c>
      <c r="T99" s="474" t="s">
        <v>294</v>
      </c>
      <c r="U99" s="475" t="s">
        <v>294</v>
      </c>
      <c r="V99" s="475" t="s">
        <v>294</v>
      </c>
      <c r="W99" s="475" t="s">
        <v>294</v>
      </c>
      <c r="X99" s="475" t="s">
        <v>294</v>
      </c>
      <c r="Y99" s="475" t="s">
        <v>294</v>
      </c>
      <c r="Z99" s="475" t="s">
        <v>294</v>
      </c>
      <c r="AA99" s="475" t="s">
        <v>294</v>
      </c>
      <c r="AB99" s="475" t="s">
        <v>294</v>
      </c>
      <c r="AC99" s="603" t="s">
        <v>294</v>
      </c>
      <c r="AD99" s="474" t="s">
        <v>294</v>
      </c>
      <c r="AE99" s="475" t="s">
        <v>294</v>
      </c>
      <c r="AF99" s="475" t="s">
        <v>294</v>
      </c>
      <c r="AG99" s="475" t="s">
        <v>294</v>
      </c>
      <c r="AH99" s="475" t="s">
        <v>294</v>
      </c>
      <c r="AI99" s="603" t="s">
        <v>294</v>
      </c>
      <c r="AJ99" s="474" t="s">
        <v>294</v>
      </c>
      <c r="AK99" s="475" t="s">
        <v>294</v>
      </c>
      <c r="AL99" s="475" t="s">
        <v>294</v>
      </c>
      <c r="AM99" s="603" t="s">
        <v>294</v>
      </c>
      <c r="AN99" s="474" t="s">
        <v>294</v>
      </c>
      <c r="AO99" s="475" t="s">
        <v>294</v>
      </c>
      <c r="AP99" s="475" t="s">
        <v>294</v>
      </c>
      <c r="AQ99" s="475" t="s">
        <v>294</v>
      </c>
      <c r="AR99" s="475" t="s">
        <v>294</v>
      </c>
      <c r="AS99" s="622" t="s">
        <v>294</v>
      </c>
      <c r="AT99" s="474" t="s">
        <v>294</v>
      </c>
      <c r="AU99" s="475" t="s">
        <v>294</v>
      </c>
      <c r="AV99" s="475" t="s">
        <v>294</v>
      </c>
      <c r="AW99" s="603" t="s">
        <v>294</v>
      </c>
      <c r="AX99" s="596" t="s">
        <v>294</v>
      </c>
      <c r="AY99" s="603" t="s">
        <v>294</v>
      </c>
    </row>
    <row r="100" spans="1:51" s="421" customFormat="1" ht="31.5">
      <c r="A100" s="351" t="s">
        <v>100</v>
      </c>
      <c r="B100" s="17" t="s">
        <v>163</v>
      </c>
      <c r="C100" s="265" t="s">
        <v>127</v>
      </c>
      <c r="D100" s="575" t="s">
        <v>294</v>
      </c>
      <c r="E100" s="475" t="s">
        <v>294</v>
      </c>
      <c r="F100" s="475" t="s">
        <v>294</v>
      </c>
      <c r="G100" s="475" t="s">
        <v>294</v>
      </c>
      <c r="H100" s="475" t="s">
        <v>294</v>
      </c>
      <c r="I100" s="475" t="s">
        <v>294</v>
      </c>
      <c r="J100" s="475" t="s">
        <v>294</v>
      </c>
      <c r="K100" s="475" t="s">
        <v>294</v>
      </c>
      <c r="L100" s="475" t="s">
        <v>294</v>
      </c>
      <c r="M100" s="475" t="s">
        <v>294</v>
      </c>
      <c r="N100" s="475" t="s">
        <v>294</v>
      </c>
      <c r="O100" s="475" t="s">
        <v>294</v>
      </c>
      <c r="P100" s="475" t="s">
        <v>294</v>
      </c>
      <c r="Q100" s="475" t="s">
        <v>294</v>
      </c>
      <c r="R100" s="475" t="s">
        <v>294</v>
      </c>
      <c r="S100" s="603" t="s">
        <v>294</v>
      </c>
      <c r="T100" s="474" t="s">
        <v>294</v>
      </c>
      <c r="U100" s="475" t="s">
        <v>294</v>
      </c>
      <c r="V100" s="475" t="s">
        <v>294</v>
      </c>
      <c r="W100" s="475" t="s">
        <v>294</v>
      </c>
      <c r="X100" s="475" t="s">
        <v>294</v>
      </c>
      <c r="Y100" s="475" t="s">
        <v>294</v>
      </c>
      <c r="Z100" s="475" t="s">
        <v>294</v>
      </c>
      <c r="AA100" s="475" t="s">
        <v>294</v>
      </c>
      <c r="AB100" s="475" t="s">
        <v>294</v>
      </c>
      <c r="AC100" s="603" t="s">
        <v>294</v>
      </c>
      <c r="AD100" s="474" t="s">
        <v>294</v>
      </c>
      <c r="AE100" s="475" t="s">
        <v>294</v>
      </c>
      <c r="AF100" s="475" t="s">
        <v>294</v>
      </c>
      <c r="AG100" s="475" t="s">
        <v>294</v>
      </c>
      <c r="AH100" s="475" t="s">
        <v>294</v>
      </c>
      <c r="AI100" s="603" t="s">
        <v>294</v>
      </c>
      <c r="AJ100" s="474" t="s">
        <v>294</v>
      </c>
      <c r="AK100" s="475" t="s">
        <v>294</v>
      </c>
      <c r="AL100" s="475" t="s">
        <v>294</v>
      </c>
      <c r="AM100" s="603" t="s">
        <v>294</v>
      </c>
      <c r="AN100" s="474" t="s">
        <v>294</v>
      </c>
      <c r="AO100" s="475" t="s">
        <v>294</v>
      </c>
      <c r="AP100" s="475" t="s">
        <v>294</v>
      </c>
      <c r="AQ100" s="475" t="s">
        <v>294</v>
      </c>
      <c r="AR100" s="475" t="s">
        <v>294</v>
      </c>
      <c r="AS100" s="622" t="s">
        <v>294</v>
      </c>
      <c r="AT100" s="474" t="s">
        <v>294</v>
      </c>
      <c r="AU100" s="475" t="s">
        <v>294</v>
      </c>
      <c r="AV100" s="475" t="s">
        <v>294</v>
      </c>
      <c r="AW100" s="603" t="s">
        <v>294</v>
      </c>
      <c r="AX100" s="596" t="s">
        <v>294</v>
      </c>
      <c r="AY100" s="603" t="s">
        <v>294</v>
      </c>
    </row>
    <row r="101" spans="1:51" s="421" customFormat="1" ht="15.75">
      <c r="A101" s="351" t="s">
        <v>100</v>
      </c>
      <c r="B101" s="17" t="s">
        <v>164</v>
      </c>
      <c r="C101" s="265" t="s">
        <v>127</v>
      </c>
      <c r="D101" s="575" t="s">
        <v>294</v>
      </c>
      <c r="E101" s="475" t="s">
        <v>294</v>
      </c>
      <c r="F101" s="475" t="s">
        <v>294</v>
      </c>
      <c r="G101" s="475" t="s">
        <v>294</v>
      </c>
      <c r="H101" s="475" t="s">
        <v>294</v>
      </c>
      <c r="I101" s="475" t="s">
        <v>294</v>
      </c>
      <c r="J101" s="475" t="s">
        <v>294</v>
      </c>
      <c r="K101" s="475" t="s">
        <v>294</v>
      </c>
      <c r="L101" s="475" t="s">
        <v>294</v>
      </c>
      <c r="M101" s="475" t="s">
        <v>294</v>
      </c>
      <c r="N101" s="475" t="s">
        <v>294</v>
      </c>
      <c r="O101" s="475" t="s">
        <v>294</v>
      </c>
      <c r="P101" s="475" t="s">
        <v>294</v>
      </c>
      <c r="Q101" s="475" t="s">
        <v>294</v>
      </c>
      <c r="R101" s="475" t="s">
        <v>294</v>
      </c>
      <c r="S101" s="603" t="s">
        <v>294</v>
      </c>
      <c r="T101" s="474" t="s">
        <v>294</v>
      </c>
      <c r="U101" s="475" t="s">
        <v>294</v>
      </c>
      <c r="V101" s="475" t="s">
        <v>294</v>
      </c>
      <c r="W101" s="475" t="s">
        <v>294</v>
      </c>
      <c r="X101" s="475" t="s">
        <v>294</v>
      </c>
      <c r="Y101" s="475" t="s">
        <v>294</v>
      </c>
      <c r="Z101" s="475" t="s">
        <v>294</v>
      </c>
      <c r="AA101" s="475" t="s">
        <v>294</v>
      </c>
      <c r="AB101" s="475" t="s">
        <v>294</v>
      </c>
      <c r="AC101" s="603" t="s">
        <v>294</v>
      </c>
      <c r="AD101" s="474" t="s">
        <v>294</v>
      </c>
      <c r="AE101" s="475" t="s">
        <v>294</v>
      </c>
      <c r="AF101" s="475" t="s">
        <v>294</v>
      </c>
      <c r="AG101" s="475" t="s">
        <v>294</v>
      </c>
      <c r="AH101" s="475" t="s">
        <v>294</v>
      </c>
      <c r="AI101" s="603" t="s">
        <v>294</v>
      </c>
      <c r="AJ101" s="474" t="s">
        <v>294</v>
      </c>
      <c r="AK101" s="475" t="s">
        <v>294</v>
      </c>
      <c r="AL101" s="475" t="s">
        <v>294</v>
      </c>
      <c r="AM101" s="603" t="s">
        <v>294</v>
      </c>
      <c r="AN101" s="474" t="s">
        <v>294</v>
      </c>
      <c r="AO101" s="475" t="s">
        <v>294</v>
      </c>
      <c r="AP101" s="475" t="s">
        <v>294</v>
      </c>
      <c r="AQ101" s="475" t="s">
        <v>294</v>
      </c>
      <c r="AR101" s="475" t="s">
        <v>294</v>
      </c>
      <c r="AS101" s="622" t="s">
        <v>294</v>
      </c>
      <c r="AT101" s="474" t="s">
        <v>294</v>
      </c>
      <c r="AU101" s="475" t="s">
        <v>294</v>
      </c>
      <c r="AV101" s="475" t="s">
        <v>294</v>
      </c>
      <c r="AW101" s="603" t="s">
        <v>294</v>
      </c>
      <c r="AX101" s="596" t="s">
        <v>294</v>
      </c>
      <c r="AY101" s="603" t="s">
        <v>294</v>
      </c>
    </row>
    <row r="102" spans="1:51" s="421" customFormat="1" ht="47.25">
      <c r="A102" s="351" t="s">
        <v>100</v>
      </c>
      <c r="B102" s="17" t="s">
        <v>165</v>
      </c>
      <c r="C102" s="265" t="s">
        <v>127</v>
      </c>
      <c r="D102" s="575" t="s">
        <v>294</v>
      </c>
      <c r="E102" s="475" t="s">
        <v>294</v>
      </c>
      <c r="F102" s="475" t="s">
        <v>294</v>
      </c>
      <c r="G102" s="475" t="s">
        <v>294</v>
      </c>
      <c r="H102" s="475" t="s">
        <v>294</v>
      </c>
      <c r="I102" s="475" t="s">
        <v>294</v>
      </c>
      <c r="J102" s="475" t="s">
        <v>294</v>
      </c>
      <c r="K102" s="475" t="s">
        <v>294</v>
      </c>
      <c r="L102" s="475" t="s">
        <v>294</v>
      </c>
      <c r="M102" s="475" t="s">
        <v>294</v>
      </c>
      <c r="N102" s="475" t="s">
        <v>294</v>
      </c>
      <c r="O102" s="475" t="s">
        <v>294</v>
      </c>
      <c r="P102" s="475" t="s">
        <v>294</v>
      </c>
      <c r="Q102" s="475" t="s">
        <v>294</v>
      </c>
      <c r="R102" s="475" t="s">
        <v>294</v>
      </c>
      <c r="S102" s="603" t="s">
        <v>294</v>
      </c>
      <c r="T102" s="474" t="s">
        <v>294</v>
      </c>
      <c r="U102" s="475" t="s">
        <v>294</v>
      </c>
      <c r="V102" s="475" t="s">
        <v>294</v>
      </c>
      <c r="W102" s="475" t="s">
        <v>294</v>
      </c>
      <c r="X102" s="475" t="s">
        <v>294</v>
      </c>
      <c r="Y102" s="475" t="s">
        <v>294</v>
      </c>
      <c r="Z102" s="475" t="s">
        <v>294</v>
      </c>
      <c r="AA102" s="475" t="s">
        <v>294</v>
      </c>
      <c r="AB102" s="475" t="s">
        <v>294</v>
      </c>
      <c r="AC102" s="603" t="s">
        <v>294</v>
      </c>
      <c r="AD102" s="474" t="s">
        <v>294</v>
      </c>
      <c r="AE102" s="475" t="s">
        <v>294</v>
      </c>
      <c r="AF102" s="475" t="s">
        <v>294</v>
      </c>
      <c r="AG102" s="475" t="s">
        <v>294</v>
      </c>
      <c r="AH102" s="475" t="s">
        <v>294</v>
      </c>
      <c r="AI102" s="603" t="s">
        <v>294</v>
      </c>
      <c r="AJ102" s="474" t="s">
        <v>294</v>
      </c>
      <c r="AK102" s="475" t="s">
        <v>294</v>
      </c>
      <c r="AL102" s="475" t="s">
        <v>294</v>
      </c>
      <c r="AM102" s="603" t="s">
        <v>294</v>
      </c>
      <c r="AN102" s="474" t="s">
        <v>294</v>
      </c>
      <c r="AO102" s="475" t="s">
        <v>294</v>
      </c>
      <c r="AP102" s="475" t="s">
        <v>294</v>
      </c>
      <c r="AQ102" s="475" t="s">
        <v>294</v>
      </c>
      <c r="AR102" s="475" t="s">
        <v>294</v>
      </c>
      <c r="AS102" s="622" t="s">
        <v>294</v>
      </c>
      <c r="AT102" s="474" t="s">
        <v>294</v>
      </c>
      <c r="AU102" s="475" t="s">
        <v>294</v>
      </c>
      <c r="AV102" s="475" t="s">
        <v>294</v>
      </c>
      <c r="AW102" s="603" t="s">
        <v>294</v>
      </c>
      <c r="AX102" s="596" t="s">
        <v>294</v>
      </c>
      <c r="AY102" s="603" t="s">
        <v>294</v>
      </c>
    </row>
    <row r="103" spans="1:51" s="421" customFormat="1" ht="32.25" thickBot="1">
      <c r="A103" s="351" t="s">
        <v>100</v>
      </c>
      <c r="B103" s="17" t="s">
        <v>166</v>
      </c>
      <c r="C103" s="265" t="s">
        <v>127</v>
      </c>
      <c r="D103" s="604" t="s">
        <v>294</v>
      </c>
      <c r="E103" s="605" t="s">
        <v>294</v>
      </c>
      <c r="F103" s="605" t="s">
        <v>294</v>
      </c>
      <c r="G103" s="605" t="s">
        <v>294</v>
      </c>
      <c r="H103" s="605" t="s">
        <v>294</v>
      </c>
      <c r="I103" s="605" t="s">
        <v>294</v>
      </c>
      <c r="J103" s="605" t="s">
        <v>294</v>
      </c>
      <c r="K103" s="605" t="s">
        <v>294</v>
      </c>
      <c r="L103" s="605" t="s">
        <v>294</v>
      </c>
      <c r="M103" s="605" t="s">
        <v>294</v>
      </c>
      <c r="N103" s="605" t="s">
        <v>294</v>
      </c>
      <c r="O103" s="605" t="s">
        <v>294</v>
      </c>
      <c r="P103" s="605" t="s">
        <v>294</v>
      </c>
      <c r="Q103" s="605" t="s">
        <v>294</v>
      </c>
      <c r="R103" s="605" t="s">
        <v>294</v>
      </c>
      <c r="S103" s="606" t="s">
        <v>294</v>
      </c>
      <c r="T103" s="607" t="s">
        <v>294</v>
      </c>
      <c r="U103" s="605" t="s">
        <v>294</v>
      </c>
      <c r="V103" s="605" t="s">
        <v>294</v>
      </c>
      <c r="W103" s="605" t="s">
        <v>294</v>
      </c>
      <c r="X103" s="605" t="s">
        <v>294</v>
      </c>
      <c r="Y103" s="605" t="s">
        <v>294</v>
      </c>
      <c r="Z103" s="605" t="s">
        <v>294</v>
      </c>
      <c r="AA103" s="605" t="s">
        <v>294</v>
      </c>
      <c r="AB103" s="605" t="s">
        <v>294</v>
      </c>
      <c r="AC103" s="606" t="s">
        <v>294</v>
      </c>
      <c r="AD103" s="607" t="s">
        <v>294</v>
      </c>
      <c r="AE103" s="605" t="s">
        <v>294</v>
      </c>
      <c r="AF103" s="605" t="s">
        <v>294</v>
      </c>
      <c r="AG103" s="605" t="s">
        <v>294</v>
      </c>
      <c r="AH103" s="605" t="s">
        <v>294</v>
      </c>
      <c r="AI103" s="606" t="s">
        <v>294</v>
      </c>
      <c r="AJ103" s="607" t="s">
        <v>294</v>
      </c>
      <c r="AK103" s="605" t="s">
        <v>294</v>
      </c>
      <c r="AL103" s="605" t="s">
        <v>294</v>
      </c>
      <c r="AM103" s="606" t="s">
        <v>294</v>
      </c>
      <c r="AN103" s="607" t="s">
        <v>294</v>
      </c>
      <c r="AO103" s="605" t="s">
        <v>294</v>
      </c>
      <c r="AP103" s="605" t="s">
        <v>294</v>
      </c>
      <c r="AQ103" s="605" t="s">
        <v>294</v>
      </c>
      <c r="AR103" s="605" t="s">
        <v>294</v>
      </c>
      <c r="AS103" s="626" t="s">
        <v>294</v>
      </c>
      <c r="AT103" s="607" t="s">
        <v>294</v>
      </c>
      <c r="AU103" s="605" t="s">
        <v>294</v>
      </c>
      <c r="AV103" s="605" t="s">
        <v>294</v>
      </c>
      <c r="AW103" s="606" t="s">
        <v>294</v>
      </c>
      <c r="AX103" s="627" t="s">
        <v>294</v>
      </c>
      <c r="AY103" s="606" t="s">
        <v>294</v>
      </c>
    </row>
  </sheetData>
  <mergeCells count="40">
    <mergeCell ref="AX23:AY23"/>
    <mergeCell ref="AB23:AC23"/>
    <mergeCell ref="AD23:AE23"/>
    <mergeCell ref="AF23:AG23"/>
    <mergeCell ref="AH23:AI23"/>
    <mergeCell ref="AJ23:AK23"/>
    <mergeCell ref="AL23:AM23"/>
    <mergeCell ref="AN23:AO23"/>
    <mergeCell ref="AP23:AQ23"/>
    <mergeCell ref="AR23:AS23"/>
    <mergeCell ref="AT23:AU23"/>
    <mergeCell ref="AV23:AW23"/>
    <mergeCell ref="Z23:AA23"/>
    <mergeCell ref="D23:E23"/>
    <mergeCell ref="F23:G23"/>
    <mergeCell ref="H23:I23"/>
    <mergeCell ref="J23:K23"/>
    <mergeCell ref="L23:M23"/>
    <mergeCell ref="N23:O23"/>
    <mergeCell ref="P23:Q23"/>
    <mergeCell ref="R23:S23"/>
    <mergeCell ref="T23:U23"/>
    <mergeCell ref="V23:W23"/>
    <mergeCell ref="X23:Y23"/>
    <mergeCell ref="AX22:AY22"/>
    <mergeCell ref="A5:AY5"/>
    <mergeCell ref="A6:AY6"/>
    <mergeCell ref="A8:AY8"/>
    <mergeCell ref="A9:AY9"/>
    <mergeCell ref="A11:AY11"/>
    <mergeCell ref="A21:A24"/>
    <mergeCell ref="B21:B24"/>
    <mergeCell ref="C21:C24"/>
    <mergeCell ref="D21:AY21"/>
    <mergeCell ref="D22:S22"/>
    <mergeCell ref="T22:AC22"/>
    <mergeCell ref="AD22:AI22"/>
    <mergeCell ref="AJ22:AM22"/>
    <mergeCell ref="AN22:AS22"/>
    <mergeCell ref="AT22:AW22"/>
  </mergeCells>
  <pageMargins left="0" right="0" top="0.39370078740157483" bottom="0.39370078740157483" header="0.31496062992125984" footer="0.31496062992125984"/>
  <pageSetup paperSize="9" scale="50" fitToWidth="2" fitToHeight="2" pageOrder="overThenDown" orientation="landscape" horizontalDpi="4294967294" verticalDpi="4294967294" r:id="rId1"/>
  <colBreaks count="1" manualBreakCount="1">
    <brk id="23" max="14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10 форма</vt:lpstr>
      <vt:lpstr>Форма 11</vt:lpstr>
      <vt:lpstr>Форма 12 </vt:lpstr>
      <vt:lpstr>Форма 13</vt:lpstr>
      <vt:lpstr>форма 14 </vt:lpstr>
      <vt:lpstr>форма 15 </vt:lpstr>
      <vt:lpstr>Форма 16</vt:lpstr>
      <vt:lpstr>Форма 17</vt:lpstr>
      <vt:lpstr>форма 18</vt:lpstr>
      <vt:lpstr> форма 19</vt:lpstr>
      <vt:lpstr>форма 20</vt:lpstr>
      <vt:lpstr>'Форма 17'!Заголовки_для_печати</vt:lpstr>
      <vt:lpstr>' форма 19'!Область_печати</vt:lpstr>
      <vt:lpstr>'10 форма'!Область_печати</vt:lpstr>
      <vt:lpstr>'Форма 11'!Область_печати</vt:lpstr>
      <vt:lpstr>'Форма 12 '!Область_печати</vt:lpstr>
      <vt:lpstr>'форма 14 '!Область_печати</vt:lpstr>
      <vt:lpstr>'форма 15 '!Область_печати</vt:lpstr>
      <vt:lpstr>'Форма 16'!Область_печати</vt:lpstr>
      <vt:lpstr>'Форма 17'!Область_печати</vt:lpstr>
      <vt:lpstr>'форма 18'!Область_печати</vt:lpstr>
      <vt:lpstr>'форма 20'!Область_печати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Чернова И.Н.</dc:creator>
  <cp:lastModifiedBy>Елена Эдуардовна Дубинина</cp:lastModifiedBy>
  <cp:lastPrinted>2021-02-22T06:40:25Z</cp:lastPrinted>
  <dcterms:created xsi:type="dcterms:W3CDTF">2018-02-15T08:30:30Z</dcterms:created>
  <dcterms:modified xsi:type="dcterms:W3CDTF">2021-03-09T08:02:41Z</dcterms:modified>
</cp:coreProperties>
</file>